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nca\Desktop\Desktop\Broward College\Data Analysis\"/>
    </mc:Choice>
  </mc:AlternateContent>
  <xr:revisionPtr revIDLastSave="0" documentId="13_ncr:1_{13E1ED1F-6236-4D3A-9299-8338D3D369DD}" xr6:coauthVersionLast="45" xr6:coauthVersionMax="45" xr10:uidLastSave="{00000000-0000-0000-0000-000000000000}"/>
  <bookViews>
    <workbookView xWindow="9300" yWindow="2928" windowWidth="18840" windowHeight="9660" activeTab="4" xr2:uid="{00000000-000D-0000-FFFF-FFFF00000000}"/>
  </bookViews>
  <sheets>
    <sheet name="Item_List" sheetId="8" r:id="rId1"/>
    <sheet name="Item_Pricing" sheetId="9" r:id="rId2"/>
    <sheet name="Discount" sheetId="11" r:id="rId3"/>
    <sheet name="Sale_Transactions" sheetId="10" r:id="rId4"/>
    <sheet name="Summary Dashboard" sheetId="15" r:id="rId5"/>
  </sheets>
  <definedNames>
    <definedName name="_xlnm._FilterDatabase" localSheetId="3" hidden="1">Sale_Transactions!$A$1:$M$6919</definedName>
    <definedName name="criteria_range">#REF!</definedName>
    <definedName name="datalist">Sale_Transactions!$A$1:$M$6919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0" l="1"/>
  <c r="L2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L471" i="10"/>
  <c r="L472" i="10"/>
  <c r="L473" i="10"/>
  <c r="L474" i="10"/>
  <c r="L475" i="10"/>
  <c r="L476" i="10"/>
  <c r="L477" i="10"/>
  <c r="L478" i="10"/>
  <c r="L479" i="10"/>
  <c r="L480" i="10"/>
  <c r="L481" i="10"/>
  <c r="L482" i="10"/>
  <c r="L483" i="10"/>
  <c r="L484" i="10"/>
  <c r="L485" i="10"/>
  <c r="L486" i="10"/>
  <c r="L487" i="10"/>
  <c r="L488" i="10"/>
  <c r="L489" i="10"/>
  <c r="L490" i="10"/>
  <c r="L491" i="10"/>
  <c r="L492" i="10"/>
  <c r="L493" i="10"/>
  <c r="L494" i="10"/>
  <c r="L495" i="10"/>
  <c r="L496" i="10"/>
  <c r="L497" i="10"/>
  <c r="L498" i="10"/>
  <c r="L499" i="10"/>
  <c r="L500" i="10"/>
  <c r="L501" i="10"/>
  <c r="L502" i="10"/>
  <c r="L503" i="10"/>
  <c r="L504" i="10"/>
  <c r="L505" i="10"/>
  <c r="L506" i="10"/>
  <c r="L507" i="10"/>
  <c r="L508" i="10"/>
  <c r="L509" i="10"/>
  <c r="L510" i="10"/>
  <c r="L511" i="10"/>
  <c r="L512" i="10"/>
  <c r="L513" i="10"/>
  <c r="L514" i="10"/>
  <c r="L515" i="10"/>
  <c r="L516" i="10"/>
  <c r="L517" i="10"/>
  <c r="L518" i="10"/>
  <c r="L519" i="10"/>
  <c r="L520" i="10"/>
  <c r="L521" i="10"/>
  <c r="L522" i="10"/>
  <c r="L523" i="10"/>
  <c r="L524" i="10"/>
  <c r="L525" i="10"/>
  <c r="L526" i="10"/>
  <c r="L527" i="10"/>
  <c r="L528" i="10"/>
  <c r="L529" i="10"/>
  <c r="L530" i="10"/>
  <c r="L531" i="10"/>
  <c r="L532" i="10"/>
  <c r="L533" i="10"/>
  <c r="L534" i="10"/>
  <c r="L535" i="10"/>
  <c r="L536" i="10"/>
  <c r="L537" i="10"/>
  <c r="L538" i="10"/>
  <c r="L539" i="10"/>
  <c r="L540" i="10"/>
  <c r="L541" i="10"/>
  <c r="L542" i="10"/>
  <c r="L543" i="10"/>
  <c r="L544" i="10"/>
  <c r="L545" i="10"/>
  <c r="L546" i="10"/>
  <c r="L547" i="10"/>
  <c r="L548" i="10"/>
  <c r="L549" i="10"/>
  <c r="L550" i="10"/>
  <c r="L551" i="10"/>
  <c r="L552" i="10"/>
  <c r="L553" i="10"/>
  <c r="L554" i="10"/>
  <c r="L555" i="10"/>
  <c r="L556" i="10"/>
  <c r="L557" i="10"/>
  <c r="L558" i="10"/>
  <c r="L559" i="10"/>
  <c r="L560" i="10"/>
  <c r="L561" i="10"/>
  <c r="L562" i="10"/>
  <c r="L563" i="10"/>
  <c r="L564" i="10"/>
  <c r="L565" i="10"/>
  <c r="L566" i="10"/>
  <c r="L567" i="10"/>
  <c r="L568" i="10"/>
  <c r="L569" i="10"/>
  <c r="L570" i="10"/>
  <c r="L571" i="10"/>
  <c r="L572" i="10"/>
  <c r="L573" i="10"/>
  <c r="L574" i="10"/>
  <c r="L575" i="10"/>
  <c r="L576" i="10"/>
  <c r="L577" i="10"/>
  <c r="L578" i="10"/>
  <c r="L579" i="10"/>
  <c r="L580" i="10"/>
  <c r="L581" i="10"/>
  <c r="L582" i="10"/>
  <c r="L583" i="10"/>
  <c r="L584" i="10"/>
  <c r="L585" i="10"/>
  <c r="L586" i="10"/>
  <c r="L587" i="10"/>
  <c r="L588" i="10"/>
  <c r="L589" i="10"/>
  <c r="L590" i="10"/>
  <c r="L591" i="10"/>
  <c r="L592" i="10"/>
  <c r="L593" i="10"/>
  <c r="L594" i="10"/>
  <c r="L595" i="10"/>
  <c r="L596" i="10"/>
  <c r="L597" i="10"/>
  <c r="L598" i="10"/>
  <c r="L599" i="10"/>
  <c r="L600" i="10"/>
  <c r="L601" i="10"/>
  <c r="L602" i="10"/>
  <c r="L603" i="10"/>
  <c r="L604" i="10"/>
  <c r="L605" i="10"/>
  <c r="L606" i="10"/>
  <c r="L607" i="10"/>
  <c r="L608" i="10"/>
  <c r="L609" i="10"/>
  <c r="L610" i="10"/>
  <c r="L611" i="10"/>
  <c r="L612" i="10"/>
  <c r="L613" i="10"/>
  <c r="L614" i="10"/>
  <c r="L615" i="10"/>
  <c r="L616" i="10"/>
  <c r="L617" i="10"/>
  <c r="L618" i="10"/>
  <c r="L619" i="10"/>
  <c r="L620" i="10"/>
  <c r="L621" i="10"/>
  <c r="L622" i="10"/>
  <c r="L623" i="10"/>
  <c r="L624" i="10"/>
  <c r="L625" i="10"/>
  <c r="L626" i="10"/>
  <c r="L627" i="10"/>
  <c r="L628" i="10"/>
  <c r="L629" i="10"/>
  <c r="L630" i="10"/>
  <c r="L631" i="10"/>
  <c r="L632" i="10"/>
  <c r="L633" i="10"/>
  <c r="L634" i="10"/>
  <c r="L635" i="10"/>
  <c r="L636" i="10"/>
  <c r="L637" i="10"/>
  <c r="L638" i="10"/>
  <c r="L639" i="10"/>
  <c r="L640" i="10"/>
  <c r="L641" i="10"/>
  <c r="L642" i="10"/>
  <c r="L643" i="10"/>
  <c r="L644" i="10"/>
  <c r="L645" i="10"/>
  <c r="L646" i="10"/>
  <c r="L647" i="10"/>
  <c r="L648" i="10"/>
  <c r="L649" i="10"/>
  <c r="L650" i="10"/>
  <c r="L651" i="10"/>
  <c r="L652" i="10"/>
  <c r="L653" i="10"/>
  <c r="L654" i="10"/>
  <c r="L655" i="10"/>
  <c r="L656" i="10"/>
  <c r="L657" i="10"/>
  <c r="L658" i="10"/>
  <c r="L659" i="10"/>
  <c r="L660" i="10"/>
  <c r="L661" i="10"/>
  <c r="L662" i="10"/>
  <c r="L663" i="10"/>
  <c r="L664" i="10"/>
  <c r="L665" i="10"/>
  <c r="L666" i="10"/>
  <c r="L667" i="10"/>
  <c r="L668" i="10"/>
  <c r="L669" i="10"/>
  <c r="L670" i="10"/>
  <c r="L671" i="10"/>
  <c r="L672" i="10"/>
  <c r="L673" i="10"/>
  <c r="L674" i="10"/>
  <c r="L675" i="10"/>
  <c r="L676" i="10"/>
  <c r="L677" i="10"/>
  <c r="L678" i="10"/>
  <c r="L679" i="10"/>
  <c r="L680" i="10"/>
  <c r="L681" i="10"/>
  <c r="L682" i="10"/>
  <c r="L683" i="10"/>
  <c r="L684" i="10"/>
  <c r="L685" i="10"/>
  <c r="L686" i="10"/>
  <c r="L687" i="10"/>
  <c r="L688" i="10"/>
  <c r="L689" i="10"/>
  <c r="L690" i="10"/>
  <c r="L691" i="10"/>
  <c r="L692" i="10"/>
  <c r="L693" i="10"/>
  <c r="L694" i="10"/>
  <c r="L695" i="10"/>
  <c r="L696" i="10"/>
  <c r="L697" i="10"/>
  <c r="L698" i="10"/>
  <c r="L699" i="10"/>
  <c r="L700" i="10"/>
  <c r="L701" i="10"/>
  <c r="L702" i="10"/>
  <c r="L703" i="10"/>
  <c r="L704" i="10"/>
  <c r="L705" i="10"/>
  <c r="L706" i="10"/>
  <c r="L707" i="10"/>
  <c r="L708" i="10"/>
  <c r="L709" i="10"/>
  <c r="L710" i="10"/>
  <c r="L711" i="10"/>
  <c r="L712" i="10"/>
  <c r="L713" i="10"/>
  <c r="L714" i="10"/>
  <c r="L715" i="10"/>
  <c r="L716" i="10"/>
  <c r="L717" i="10"/>
  <c r="L718" i="10"/>
  <c r="L719" i="10"/>
  <c r="L720" i="10"/>
  <c r="L721" i="10"/>
  <c r="L722" i="10"/>
  <c r="L723" i="10"/>
  <c r="L724" i="10"/>
  <c r="L725" i="10"/>
  <c r="L726" i="10"/>
  <c r="L727" i="10"/>
  <c r="L728" i="10"/>
  <c r="L729" i="10"/>
  <c r="L730" i="10"/>
  <c r="L731" i="10"/>
  <c r="L732" i="10"/>
  <c r="L733" i="10"/>
  <c r="L734" i="10"/>
  <c r="L735" i="10"/>
  <c r="L736" i="10"/>
  <c r="L737" i="10"/>
  <c r="L738" i="10"/>
  <c r="L739" i="10"/>
  <c r="L740" i="10"/>
  <c r="L741" i="10"/>
  <c r="L742" i="10"/>
  <c r="L743" i="10"/>
  <c r="L744" i="10"/>
  <c r="L745" i="10"/>
  <c r="L746" i="10"/>
  <c r="L747" i="10"/>
  <c r="L748" i="10"/>
  <c r="L749" i="10"/>
  <c r="L750" i="10"/>
  <c r="L751" i="10"/>
  <c r="L752" i="10"/>
  <c r="L753" i="10"/>
  <c r="L754" i="10"/>
  <c r="L755" i="10"/>
  <c r="L756" i="10"/>
  <c r="L757" i="10"/>
  <c r="L758" i="10"/>
  <c r="L759" i="10"/>
  <c r="L760" i="10"/>
  <c r="L761" i="10"/>
  <c r="L762" i="10"/>
  <c r="L763" i="10"/>
  <c r="L764" i="10"/>
  <c r="L765" i="10"/>
  <c r="L766" i="10"/>
  <c r="L767" i="10"/>
  <c r="L768" i="10"/>
  <c r="L769" i="10"/>
  <c r="L770" i="10"/>
  <c r="L771" i="10"/>
  <c r="L772" i="10"/>
  <c r="L773" i="10"/>
  <c r="L774" i="10"/>
  <c r="L775" i="10"/>
  <c r="L776" i="10"/>
  <c r="L777" i="10"/>
  <c r="L778" i="10"/>
  <c r="L779" i="10"/>
  <c r="L780" i="10"/>
  <c r="L781" i="10"/>
  <c r="L782" i="10"/>
  <c r="L783" i="10"/>
  <c r="L784" i="10"/>
  <c r="L785" i="10"/>
  <c r="L786" i="10"/>
  <c r="L787" i="10"/>
  <c r="L788" i="10"/>
  <c r="L789" i="10"/>
  <c r="L790" i="10"/>
  <c r="L791" i="10"/>
  <c r="L792" i="10"/>
  <c r="L793" i="10"/>
  <c r="L794" i="10"/>
  <c r="L795" i="10"/>
  <c r="L796" i="10"/>
  <c r="L797" i="10"/>
  <c r="L798" i="10"/>
  <c r="L799" i="10"/>
  <c r="L800" i="10"/>
  <c r="L801" i="10"/>
  <c r="L802" i="10"/>
  <c r="L803" i="10"/>
  <c r="L804" i="10"/>
  <c r="L805" i="10"/>
  <c r="L806" i="10"/>
  <c r="L807" i="10"/>
  <c r="L808" i="10"/>
  <c r="L809" i="10"/>
  <c r="L810" i="10"/>
  <c r="L811" i="10"/>
  <c r="L812" i="10"/>
  <c r="L813" i="10"/>
  <c r="L814" i="10"/>
  <c r="L815" i="10"/>
  <c r="L816" i="10"/>
  <c r="L817" i="10"/>
  <c r="L818" i="10"/>
  <c r="L819" i="10"/>
  <c r="L820" i="10"/>
  <c r="L821" i="10"/>
  <c r="L822" i="10"/>
  <c r="L823" i="10"/>
  <c r="L824" i="10"/>
  <c r="L825" i="10"/>
  <c r="L826" i="10"/>
  <c r="L827" i="10"/>
  <c r="L828" i="10"/>
  <c r="L829" i="10"/>
  <c r="L830" i="10"/>
  <c r="L831" i="10"/>
  <c r="L832" i="10"/>
  <c r="L833" i="10"/>
  <c r="L834" i="10"/>
  <c r="L835" i="10"/>
  <c r="L836" i="10"/>
  <c r="L837" i="10"/>
  <c r="L838" i="10"/>
  <c r="L839" i="10"/>
  <c r="L840" i="10"/>
  <c r="L841" i="10"/>
  <c r="L842" i="10"/>
  <c r="L843" i="10"/>
  <c r="L844" i="10"/>
  <c r="L845" i="10"/>
  <c r="L846" i="10"/>
  <c r="L847" i="10"/>
  <c r="L848" i="10"/>
  <c r="L849" i="10"/>
  <c r="L850" i="10"/>
  <c r="L851" i="10"/>
  <c r="L852" i="10"/>
  <c r="L853" i="10"/>
  <c r="L854" i="10"/>
  <c r="L855" i="10"/>
  <c r="L856" i="10"/>
  <c r="L857" i="10"/>
  <c r="L858" i="10"/>
  <c r="L859" i="10"/>
  <c r="L860" i="10"/>
  <c r="L861" i="10"/>
  <c r="L862" i="10"/>
  <c r="L863" i="10"/>
  <c r="L864" i="10"/>
  <c r="L865" i="10"/>
  <c r="L866" i="10"/>
  <c r="L867" i="10"/>
  <c r="L868" i="10"/>
  <c r="L869" i="10"/>
  <c r="L870" i="10"/>
  <c r="L871" i="10"/>
  <c r="L872" i="10"/>
  <c r="L873" i="10"/>
  <c r="L874" i="10"/>
  <c r="L875" i="10"/>
  <c r="L876" i="10"/>
  <c r="L877" i="10"/>
  <c r="L878" i="10"/>
  <c r="L879" i="10"/>
  <c r="L880" i="10"/>
  <c r="L881" i="10"/>
  <c r="L882" i="10"/>
  <c r="L883" i="10"/>
  <c r="L884" i="10"/>
  <c r="L885" i="10"/>
  <c r="L886" i="10"/>
  <c r="L887" i="10"/>
  <c r="L888" i="10"/>
  <c r="L889" i="10"/>
  <c r="L890" i="10"/>
  <c r="L891" i="10"/>
  <c r="L892" i="10"/>
  <c r="L893" i="10"/>
  <c r="L894" i="10"/>
  <c r="L895" i="10"/>
  <c r="L896" i="10"/>
  <c r="L897" i="10"/>
  <c r="L898" i="10"/>
  <c r="L899" i="10"/>
  <c r="L900" i="10"/>
  <c r="L901" i="10"/>
  <c r="L902" i="10"/>
  <c r="L903" i="10"/>
  <c r="L904" i="10"/>
  <c r="L905" i="10"/>
  <c r="L906" i="10"/>
  <c r="L907" i="10"/>
  <c r="L908" i="10"/>
  <c r="L909" i="10"/>
  <c r="L910" i="10"/>
  <c r="L911" i="10"/>
  <c r="L912" i="10"/>
  <c r="L913" i="10"/>
  <c r="L914" i="10"/>
  <c r="L915" i="10"/>
  <c r="L916" i="10"/>
  <c r="L917" i="10"/>
  <c r="L918" i="10"/>
  <c r="L919" i="10"/>
  <c r="L920" i="10"/>
  <c r="L921" i="10"/>
  <c r="L922" i="10"/>
  <c r="L923" i="10"/>
  <c r="L924" i="10"/>
  <c r="L925" i="10"/>
  <c r="L926" i="10"/>
  <c r="L927" i="10"/>
  <c r="L928" i="10"/>
  <c r="L929" i="10"/>
  <c r="L930" i="10"/>
  <c r="L931" i="10"/>
  <c r="L932" i="10"/>
  <c r="L933" i="10"/>
  <c r="L934" i="10"/>
  <c r="L935" i="10"/>
  <c r="L936" i="10"/>
  <c r="L937" i="10"/>
  <c r="L938" i="10"/>
  <c r="L939" i="10"/>
  <c r="L940" i="10"/>
  <c r="L941" i="10"/>
  <c r="L942" i="10"/>
  <c r="L943" i="10"/>
  <c r="L944" i="10"/>
  <c r="L945" i="10"/>
  <c r="L946" i="10"/>
  <c r="L947" i="10"/>
  <c r="L948" i="10"/>
  <c r="L949" i="10"/>
  <c r="L950" i="10"/>
  <c r="L951" i="10"/>
  <c r="L952" i="10"/>
  <c r="L953" i="10"/>
  <c r="L954" i="10"/>
  <c r="L955" i="10"/>
  <c r="L956" i="10"/>
  <c r="L957" i="10"/>
  <c r="L958" i="10"/>
  <c r="L959" i="10"/>
  <c r="L960" i="10"/>
  <c r="L961" i="10"/>
  <c r="L962" i="10"/>
  <c r="L963" i="10"/>
  <c r="L964" i="10"/>
  <c r="L965" i="10"/>
  <c r="L966" i="10"/>
  <c r="L967" i="10"/>
  <c r="L968" i="10"/>
  <c r="L969" i="10"/>
  <c r="L970" i="10"/>
  <c r="L971" i="10"/>
  <c r="L972" i="10"/>
  <c r="L973" i="10"/>
  <c r="L974" i="10"/>
  <c r="L975" i="10"/>
  <c r="L976" i="10"/>
  <c r="L977" i="10"/>
  <c r="L978" i="10"/>
  <c r="L979" i="10"/>
  <c r="L980" i="10"/>
  <c r="L981" i="10"/>
  <c r="L982" i="10"/>
  <c r="L983" i="10"/>
  <c r="L984" i="10"/>
  <c r="L985" i="10"/>
  <c r="L986" i="10"/>
  <c r="L987" i="10"/>
  <c r="L988" i="10"/>
  <c r="L989" i="10"/>
  <c r="L990" i="10"/>
  <c r="L991" i="10"/>
  <c r="L992" i="10"/>
  <c r="L993" i="10"/>
  <c r="L994" i="10"/>
  <c r="L995" i="10"/>
  <c r="L996" i="10"/>
  <c r="L997" i="10"/>
  <c r="L998" i="10"/>
  <c r="L999" i="10"/>
  <c r="L1000" i="10"/>
  <c r="L1001" i="10"/>
  <c r="L1002" i="10"/>
  <c r="L1003" i="10"/>
  <c r="L1004" i="10"/>
  <c r="L1005" i="10"/>
  <c r="L1006" i="10"/>
  <c r="L1007" i="10"/>
  <c r="L1008" i="10"/>
  <c r="L1009" i="10"/>
  <c r="L1010" i="10"/>
  <c r="L1011" i="10"/>
  <c r="L1012" i="10"/>
  <c r="L1013" i="10"/>
  <c r="L1014" i="10"/>
  <c r="L1015" i="10"/>
  <c r="L1016" i="10"/>
  <c r="L1017" i="10"/>
  <c r="L1018" i="10"/>
  <c r="L1019" i="10"/>
  <c r="L1020" i="10"/>
  <c r="L1021" i="10"/>
  <c r="L1022" i="10"/>
  <c r="L1023" i="10"/>
  <c r="L1024" i="10"/>
  <c r="L1025" i="10"/>
  <c r="L1026" i="10"/>
  <c r="L1027" i="10"/>
  <c r="L1028" i="10"/>
  <c r="L1029" i="10"/>
  <c r="L1030" i="10"/>
  <c r="L1031" i="10"/>
  <c r="L1032" i="10"/>
  <c r="L1033" i="10"/>
  <c r="L1034" i="10"/>
  <c r="L1035" i="10"/>
  <c r="L1036" i="10"/>
  <c r="L1037" i="10"/>
  <c r="L1038" i="10"/>
  <c r="L1039" i="10"/>
  <c r="L1040" i="10"/>
  <c r="L1041" i="10"/>
  <c r="L1042" i="10"/>
  <c r="L1043" i="10"/>
  <c r="L1044" i="10"/>
  <c r="L1045" i="10"/>
  <c r="L1046" i="10"/>
  <c r="L1047" i="10"/>
  <c r="L1048" i="10"/>
  <c r="L1049" i="10"/>
  <c r="L1050" i="10"/>
  <c r="L1051" i="10"/>
  <c r="L1052" i="10"/>
  <c r="L1053" i="10"/>
  <c r="L1054" i="10"/>
  <c r="L1055" i="10"/>
  <c r="L1056" i="10"/>
  <c r="L1057" i="10"/>
  <c r="L1058" i="10"/>
  <c r="L1059" i="10"/>
  <c r="L1060" i="10"/>
  <c r="L1061" i="10"/>
  <c r="L1062" i="10"/>
  <c r="L1063" i="10"/>
  <c r="L1064" i="10"/>
  <c r="L1065" i="10"/>
  <c r="L1066" i="10"/>
  <c r="L1067" i="10"/>
  <c r="L1068" i="10"/>
  <c r="L1069" i="10"/>
  <c r="L1070" i="10"/>
  <c r="L1071" i="10"/>
  <c r="L1072" i="10"/>
  <c r="L1073" i="10"/>
  <c r="L1074" i="10"/>
  <c r="L1075" i="10"/>
  <c r="L1076" i="10"/>
  <c r="L1077" i="10"/>
  <c r="L1078" i="10"/>
  <c r="L1079" i="10"/>
  <c r="L1080" i="10"/>
  <c r="L1081" i="10"/>
  <c r="L1082" i="10"/>
  <c r="L1083" i="10"/>
  <c r="L1084" i="10"/>
  <c r="L1085" i="10"/>
  <c r="L1086" i="10"/>
  <c r="L1087" i="10"/>
  <c r="L1088" i="10"/>
  <c r="L1089" i="10"/>
  <c r="L1090" i="10"/>
  <c r="L1091" i="10"/>
  <c r="L1092" i="10"/>
  <c r="L1093" i="10"/>
  <c r="L1094" i="10"/>
  <c r="L1095" i="10"/>
  <c r="L1096" i="10"/>
  <c r="L1097" i="10"/>
  <c r="L1098" i="10"/>
  <c r="L1099" i="10"/>
  <c r="L1100" i="10"/>
  <c r="L1101" i="10"/>
  <c r="L1102" i="10"/>
  <c r="L1103" i="10"/>
  <c r="L1104" i="10"/>
  <c r="L1105" i="10"/>
  <c r="L1106" i="10"/>
  <c r="L1107" i="10"/>
  <c r="L1108" i="10"/>
  <c r="L1109" i="10"/>
  <c r="L1110" i="10"/>
  <c r="L1111" i="10"/>
  <c r="L1112" i="10"/>
  <c r="L1113" i="10"/>
  <c r="L1114" i="10"/>
  <c r="L1115" i="10"/>
  <c r="L1116" i="10"/>
  <c r="L1117" i="10"/>
  <c r="L1118" i="10"/>
  <c r="L1119" i="10"/>
  <c r="L1120" i="10"/>
  <c r="L1121" i="10"/>
  <c r="L1122" i="10"/>
  <c r="L1123" i="10"/>
  <c r="L1124" i="10"/>
  <c r="L1125" i="10"/>
  <c r="L1126" i="10"/>
  <c r="L1127" i="10"/>
  <c r="L1128" i="10"/>
  <c r="L1129" i="10"/>
  <c r="L1130" i="10"/>
  <c r="L1131" i="10"/>
  <c r="L1132" i="10"/>
  <c r="L1133" i="10"/>
  <c r="L1134" i="10"/>
  <c r="L1135" i="10"/>
  <c r="L1136" i="10"/>
  <c r="L1137" i="10"/>
  <c r="L1138" i="10"/>
  <c r="L1139" i="10"/>
  <c r="L1140" i="10"/>
  <c r="L1141" i="10"/>
  <c r="L1142" i="10"/>
  <c r="L1143" i="10"/>
  <c r="L1144" i="10"/>
  <c r="L1145" i="10"/>
  <c r="L1146" i="10"/>
  <c r="L1147" i="10"/>
  <c r="L1148" i="10"/>
  <c r="L1149" i="10"/>
  <c r="L1150" i="10"/>
  <c r="L1151" i="10"/>
  <c r="L1152" i="10"/>
  <c r="L1153" i="10"/>
  <c r="L1154" i="10"/>
  <c r="L1155" i="10"/>
  <c r="L1156" i="10"/>
  <c r="L1157" i="10"/>
  <c r="L1158" i="10"/>
  <c r="L1159" i="10"/>
  <c r="L1160" i="10"/>
  <c r="L1161" i="10"/>
  <c r="L1162" i="10"/>
  <c r="L1163" i="10"/>
  <c r="L1164" i="10"/>
  <c r="L1165" i="10"/>
  <c r="L1166" i="10"/>
  <c r="L1167" i="10"/>
  <c r="L1168" i="10"/>
  <c r="L1169" i="10"/>
  <c r="L1170" i="10"/>
  <c r="L1171" i="10"/>
  <c r="L1172" i="10"/>
  <c r="L1173" i="10"/>
  <c r="L1174" i="10"/>
  <c r="L1175" i="10"/>
  <c r="L1176" i="10"/>
  <c r="L1177" i="10"/>
  <c r="L1178" i="10"/>
  <c r="L1179" i="10"/>
  <c r="L1180" i="10"/>
  <c r="L1181" i="10"/>
  <c r="L1182" i="10"/>
  <c r="L1183" i="10"/>
  <c r="L1184" i="10"/>
  <c r="L1185" i="10"/>
  <c r="L1186" i="10"/>
  <c r="L1187" i="10"/>
  <c r="L1188" i="10"/>
  <c r="L1189" i="10"/>
  <c r="L1190" i="10"/>
  <c r="L1191" i="10"/>
  <c r="L1192" i="10"/>
  <c r="L1193" i="10"/>
  <c r="L1194" i="10"/>
  <c r="L1195" i="10"/>
  <c r="L1196" i="10"/>
  <c r="L1197" i="10"/>
  <c r="L1198" i="10"/>
  <c r="L1199" i="10"/>
  <c r="L1200" i="10"/>
  <c r="L1201" i="10"/>
  <c r="L1202" i="10"/>
  <c r="L1203" i="10"/>
  <c r="L1204" i="10"/>
  <c r="L1205" i="10"/>
  <c r="L1206" i="10"/>
  <c r="L1207" i="10"/>
  <c r="L1208" i="10"/>
  <c r="L1209" i="10"/>
  <c r="L1210" i="10"/>
  <c r="L1211" i="10"/>
  <c r="L1212" i="10"/>
  <c r="L1213" i="10"/>
  <c r="L1214" i="10"/>
  <c r="L1215" i="10"/>
  <c r="L1216" i="10"/>
  <c r="L1217" i="10"/>
  <c r="L1218" i="10"/>
  <c r="L1219" i="10"/>
  <c r="L1220" i="10"/>
  <c r="L1221" i="10"/>
  <c r="L1222" i="10"/>
  <c r="L1223" i="10"/>
  <c r="L1224" i="10"/>
  <c r="L1225" i="10"/>
  <c r="L1226" i="10"/>
  <c r="L1227" i="10"/>
  <c r="L1228" i="10"/>
  <c r="L1229" i="10"/>
  <c r="L1230" i="10"/>
  <c r="L1231" i="10"/>
  <c r="L1232" i="10"/>
  <c r="L1233" i="10"/>
  <c r="L1234" i="10"/>
  <c r="L1235" i="10"/>
  <c r="L1236" i="10"/>
  <c r="L1237" i="10"/>
  <c r="L1238" i="10"/>
  <c r="L1239" i="10"/>
  <c r="L1240" i="10"/>
  <c r="L1241" i="10"/>
  <c r="L1242" i="10"/>
  <c r="L1243" i="10"/>
  <c r="L1244" i="10"/>
  <c r="L1245" i="10"/>
  <c r="L1246" i="10"/>
  <c r="L1247" i="10"/>
  <c r="L1248" i="10"/>
  <c r="L1249" i="10"/>
  <c r="L1250" i="10"/>
  <c r="L1251" i="10"/>
  <c r="L1252" i="10"/>
  <c r="L1253" i="10"/>
  <c r="L1254" i="10"/>
  <c r="L1255" i="10"/>
  <c r="L1256" i="10"/>
  <c r="L1257" i="10"/>
  <c r="L1258" i="10"/>
  <c r="L1259" i="10"/>
  <c r="L1260" i="10"/>
  <c r="L1261" i="10"/>
  <c r="L1262" i="10"/>
  <c r="L1263" i="10"/>
  <c r="L1264" i="10"/>
  <c r="L1265" i="10"/>
  <c r="L1266" i="10"/>
  <c r="L1267" i="10"/>
  <c r="L1268" i="10"/>
  <c r="L1269" i="10"/>
  <c r="L1270" i="10"/>
  <c r="L1271" i="10"/>
  <c r="L1272" i="10"/>
  <c r="L1273" i="10"/>
  <c r="L1274" i="10"/>
  <c r="L1275" i="10"/>
  <c r="L1276" i="10"/>
  <c r="L1277" i="10"/>
  <c r="L1278" i="10"/>
  <c r="L1279" i="10"/>
  <c r="L1280" i="10"/>
  <c r="L1281" i="10"/>
  <c r="L1282" i="10"/>
  <c r="L1283" i="10"/>
  <c r="L1284" i="10"/>
  <c r="L1285" i="10"/>
  <c r="L1286" i="10"/>
  <c r="L1287" i="10"/>
  <c r="L1288" i="10"/>
  <c r="L1289" i="10"/>
  <c r="L1290" i="10"/>
  <c r="L1291" i="10"/>
  <c r="L1292" i="10"/>
  <c r="L1293" i="10"/>
  <c r="L1294" i="10"/>
  <c r="L1295" i="10"/>
  <c r="L1296" i="10"/>
  <c r="L1297" i="10"/>
  <c r="L1298" i="10"/>
  <c r="L1299" i="10"/>
  <c r="L1300" i="10"/>
  <c r="L1301" i="10"/>
  <c r="L1302" i="10"/>
  <c r="L1303" i="10"/>
  <c r="L1304" i="10"/>
  <c r="L1305" i="10"/>
  <c r="L1306" i="10"/>
  <c r="L1307" i="10"/>
  <c r="L1308" i="10"/>
  <c r="L1309" i="10"/>
  <c r="L1310" i="10"/>
  <c r="L1311" i="10"/>
  <c r="L1312" i="10"/>
  <c r="L1313" i="10"/>
  <c r="L1314" i="10"/>
  <c r="L1315" i="10"/>
  <c r="L1316" i="10"/>
  <c r="L1317" i="10"/>
  <c r="L1318" i="10"/>
  <c r="L1319" i="10"/>
  <c r="L1320" i="10"/>
  <c r="L1321" i="10"/>
  <c r="L1322" i="10"/>
  <c r="L1323" i="10"/>
  <c r="L1324" i="10"/>
  <c r="L1325" i="10"/>
  <c r="L1326" i="10"/>
  <c r="L1327" i="10"/>
  <c r="L1328" i="10"/>
  <c r="L1329" i="10"/>
  <c r="L1330" i="10"/>
  <c r="L1331" i="10"/>
  <c r="L1332" i="10"/>
  <c r="L1333" i="10"/>
  <c r="L1334" i="10"/>
  <c r="L1335" i="10"/>
  <c r="L1336" i="10"/>
  <c r="L1337" i="10"/>
  <c r="L1338" i="10"/>
  <c r="L1339" i="10"/>
  <c r="L1340" i="10"/>
  <c r="L1341" i="10"/>
  <c r="L1342" i="10"/>
  <c r="L1343" i="10"/>
  <c r="L1344" i="10"/>
  <c r="L1345" i="10"/>
  <c r="L1346" i="10"/>
  <c r="L1347" i="10"/>
  <c r="L1348" i="10"/>
  <c r="L1349" i="10"/>
  <c r="L1350" i="10"/>
  <c r="L1351" i="10"/>
  <c r="L1352" i="10"/>
  <c r="L1353" i="10"/>
  <c r="L1354" i="10"/>
  <c r="L1355" i="10"/>
  <c r="L1356" i="10"/>
  <c r="L1357" i="10"/>
  <c r="L1358" i="10"/>
  <c r="L1359" i="10"/>
  <c r="L1360" i="10"/>
  <c r="L1361" i="10"/>
  <c r="L1362" i="10"/>
  <c r="L1363" i="10"/>
  <c r="L1364" i="10"/>
  <c r="L1365" i="10"/>
  <c r="L1366" i="10"/>
  <c r="L1367" i="10"/>
  <c r="L1368" i="10"/>
  <c r="L1369" i="10"/>
  <c r="L1370" i="10"/>
  <c r="L1371" i="10"/>
  <c r="L1372" i="10"/>
  <c r="L1373" i="10"/>
  <c r="L1374" i="10"/>
  <c r="L1375" i="10"/>
  <c r="L1376" i="10"/>
  <c r="L1377" i="10"/>
  <c r="L1378" i="10"/>
  <c r="L1379" i="10"/>
  <c r="L1380" i="10"/>
  <c r="L1381" i="10"/>
  <c r="L1382" i="10"/>
  <c r="L1383" i="10"/>
  <c r="L1384" i="10"/>
  <c r="L1385" i="10"/>
  <c r="L1386" i="10"/>
  <c r="L1387" i="10"/>
  <c r="L1388" i="10"/>
  <c r="L1389" i="10"/>
  <c r="L1390" i="10"/>
  <c r="L1391" i="10"/>
  <c r="L1392" i="10"/>
  <c r="L1393" i="10"/>
  <c r="L1394" i="10"/>
  <c r="L1395" i="10"/>
  <c r="L1396" i="10"/>
  <c r="L1397" i="10"/>
  <c r="L1398" i="10"/>
  <c r="L1399" i="10"/>
  <c r="L1400" i="10"/>
  <c r="L1401" i="10"/>
  <c r="L1402" i="10"/>
  <c r="L1403" i="10"/>
  <c r="L1404" i="10"/>
  <c r="L1405" i="10"/>
  <c r="L1406" i="10"/>
  <c r="L1407" i="10"/>
  <c r="L1408" i="10"/>
  <c r="L1409" i="10"/>
  <c r="L1410" i="10"/>
  <c r="L1411" i="10"/>
  <c r="L1412" i="10"/>
  <c r="L1413" i="10"/>
  <c r="L1414" i="10"/>
  <c r="L1415" i="10"/>
  <c r="L1416" i="10"/>
  <c r="L1417" i="10"/>
  <c r="L1418" i="10"/>
  <c r="L1419" i="10"/>
  <c r="L1420" i="10"/>
  <c r="L1421" i="10"/>
  <c r="L1422" i="10"/>
  <c r="L1423" i="10"/>
  <c r="L1424" i="10"/>
  <c r="L1425" i="10"/>
  <c r="L1426" i="10"/>
  <c r="L1427" i="10"/>
  <c r="L1428" i="10"/>
  <c r="L1429" i="10"/>
  <c r="L1430" i="10"/>
  <c r="L1431" i="10"/>
  <c r="L1432" i="10"/>
  <c r="L1433" i="10"/>
  <c r="L1434" i="10"/>
  <c r="L1435" i="10"/>
  <c r="L1436" i="10"/>
  <c r="L1437" i="10"/>
  <c r="L1438" i="10"/>
  <c r="L1439" i="10"/>
  <c r="L1440" i="10"/>
  <c r="L1441" i="10"/>
  <c r="L1442" i="10"/>
  <c r="L1443" i="10"/>
  <c r="L1444" i="10"/>
  <c r="L1445" i="10"/>
  <c r="L1446" i="10"/>
  <c r="L1447" i="10"/>
  <c r="L1448" i="10"/>
  <c r="L1449" i="10"/>
  <c r="L1450" i="10"/>
  <c r="L1451" i="10"/>
  <c r="L1452" i="10"/>
  <c r="L1453" i="10"/>
  <c r="L1454" i="10"/>
  <c r="L1455" i="10"/>
  <c r="L1456" i="10"/>
  <c r="L1457" i="10"/>
  <c r="L1458" i="10"/>
  <c r="L1459" i="10"/>
  <c r="L1460" i="10"/>
  <c r="L1461" i="10"/>
  <c r="L1462" i="10"/>
  <c r="L1463" i="10"/>
  <c r="L1464" i="10"/>
  <c r="L1465" i="10"/>
  <c r="L1466" i="10"/>
  <c r="L1467" i="10"/>
  <c r="L1468" i="10"/>
  <c r="L1469" i="10"/>
  <c r="L1470" i="10"/>
  <c r="L1471" i="10"/>
  <c r="L1472" i="10"/>
  <c r="L1473" i="10"/>
  <c r="L1474" i="10"/>
  <c r="L1475" i="10"/>
  <c r="L1476" i="10"/>
  <c r="L1477" i="10"/>
  <c r="L1478" i="10"/>
  <c r="L1479" i="10"/>
  <c r="L1480" i="10"/>
  <c r="L1481" i="10"/>
  <c r="L1482" i="10"/>
  <c r="L1483" i="10"/>
  <c r="L1484" i="10"/>
  <c r="L1485" i="10"/>
  <c r="L1486" i="10"/>
  <c r="L1487" i="10"/>
  <c r="L1488" i="10"/>
  <c r="L1489" i="10"/>
  <c r="L1490" i="10"/>
  <c r="L1491" i="10"/>
  <c r="L1492" i="10"/>
  <c r="L1493" i="10"/>
  <c r="L1494" i="10"/>
  <c r="L1495" i="10"/>
  <c r="L1496" i="10"/>
  <c r="L1497" i="10"/>
  <c r="L1498" i="10"/>
  <c r="L1499" i="10"/>
  <c r="L1500" i="10"/>
  <c r="L1501" i="10"/>
  <c r="L1502" i="10"/>
  <c r="L1503" i="10"/>
  <c r="L1504" i="10"/>
  <c r="L1505" i="10"/>
  <c r="L1506" i="10"/>
  <c r="L1507" i="10"/>
  <c r="L1508" i="10"/>
  <c r="L1509" i="10"/>
  <c r="L1510" i="10"/>
  <c r="L1511" i="10"/>
  <c r="L1512" i="10"/>
  <c r="L1513" i="10"/>
  <c r="L1514" i="10"/>
  <c r="L1515" i="10"/>
  <c r="L1516" i="10"/>
  <c r="L1517" i="10"/>
  <c r="L1518" i="10"/>
  <c r="L1519" i="10"/>
  <c r="L1520" i="10"/>
  <c r="L1521" i="10"/>
  <c r="L1522" i="10"/>
  <c r="L1523" i="10"/>
  <c r="L1524" i="10"/>
  <c r="L1525" i="10"/>
  <c r="L1526" i="10"/>
  <c r="L1527" i="10"/>
  <c r="L1528" i="10"/>
  <c r="L1529" i="10"/>
  <c r="L1530" i="10"/>
  <c r="L1531" i="10"/>
  <c r="L1532" i="10"/>
  <c r="L1533" i="10"/>
  <c r="L1534" i="10"/>
  <c r="L1535" i="10"/>
  <c r="L1536" i="10"/>
  <c r="L1537" i="10"/>
  <c r="L1538" i="10"/>
  <c r="L1539" i="10"/>
  <c r="L1540" i="10"/>
  <c r="L1541" i="10"/>
  <c r="L1542" i="10"/>
  <c r="L1543" i="10"/>
  <c r="L1544" i="10"/>
  <c r="L1545" i="10"/>
  <c r="L1546" i="10"/>
  <c r="L1547" i="10"/>
  <c r="L1548" i="10"/>
  <c r="L1549" i="10"/>
  <c r="L1550" i="10"/>
  <c r="L1551" i="10"/>
  <c r="L1552" i="10"/>
  <c r="L1553" i="10"/>
  <c r="L1554" i="10"/>
  <c r="L1555" i="10"/>
  <c r="L1556" i="10"/>
  <c r="L1557" i="10"/>
  <c r="L1558" i="10"/>
  <c r="L1559" i="10"/>
  <c r="L1560" i="10"/>
  <c r="L1561" i="10"/>
  <c r="L1562" i="10"/>
  <c r="L1563" i="10"/>
  <c r="L1564" i="10"/>
  <c r="L1565" i="10"/>
  <c r="L1566" i="10"/>
  <c r="L1567" i="10"/>
  <c r="L1568" i="10"/>
  <c r="L1569" i="10"/>
  <c r="L1570" i="10"/>
  <c r="L1571" i="10"/>
  <c r="L1572" i="10"/>
  <c r="L1573" i="10"/>
  <c r="L1574" i="10"/>
  <c r="L1575" i="10"/>
  <c r="L1576" i="10"/>
  <c r="L1577" i="10"/>
  <c r="L1578" i="10"/>
  <c r="L1579" i="10"/>
  <c r="L1580" i="10"/>
  <c r="L1581" i="10"/>
  <c r="L1582" i="10"/>
  <c r="L1583" i="10"/>
  <c r="L1584" i="10"/>
  <c r="L1585" i="10"/>
  <c r="L1586" i="10"/>
  <c r="L1587" i="10"/>
  <c r="L1588" i="10"/>
  <c r="L1589" i="10"/>
  <c r="L1590" i="10"/>
  <c r="L1591" i="10"/>
  <c r="L1592" i="10"/>
  <c r="L1593" i="10"/>
  <c r="L1594" i="10"/>
  <c r="L1595" i="10"/>
  <c r="L1596" i="10"/>
  <c r="L1597" i="10"/>
  <c r="L1598" i="10"/>
  <c r="L1599" i="10"/>
  <c r="L1600" i="10"/>
  <c r="L1601" i="10"/>
  <c r="L1602" i="10"/>
  <c r="L1603" i="10"/>
  <c r="L1604" i="10"/>
  <c r="L1605" i="10"/>
  <c r="L1606" i="10"/>
  <c r="L1607" i="10"/>
  <c r="L1608" i="10"/>
  <c r="L1609" i="10"/>
  <c r="L1610" i="10"/>
  <c r="L1611" i="10"/>
  <c r="L1612" i="10"/>
  <c r="L1613" i="10"/>
  <c r="L1614" i="10"/>
  <c r="L1615" i="10"/>
  <c r="L1616" i="10"/>
  <c r="L1617" i="10"/>
  <c r="L1618" i="10"/>
  <c r="L1619" i="10"/>
  <c r="L1620" i="10"/>
  <c r="L1621" i="10"/>
  <c r="L1622" i="10"/>
  <c r="L1623" i="10"/>
  <c r="L1624" i="10"/>
  <c r="L1625" i="10"/>
  <c r="L1626" i="10"/>
  <c r="L1627" i="10"/>
  <c r="L1628" i="10"/>
  <c r="L1629" i="10"/>
  <c r="L1630" i="10"/>
  <c r="L1631" i="10"/>
  <c r="L1632" i="10"/>
  <c r="L1633" i="10"/>
  <c r="L1634" i="10"/>
  <c r="L1635" i="10"/>
  <c r="L1636" i="10"/>
  <c r="L1637" i="10"/>
  <c r="L1638" i="10"/>
  <c r="L1639" i="10"/>
  <c r="L1640" i="10"/>
  <c r="L1641" i="10"/>
  <c r="L1642" i="10"/>
  <c r="L1643" i="10"/>
  <c r="L1644" i="10"/>
  <c r="L1645" i="10"/>
  <c r="L1646" i="10"/>
  <c r="L1647" i="10"/>
  <c r="L1648" i="10"/>
  <c r="L1649" i="10"/>
  <c r="L1650" i="10"/>
  <c r="L1651" i="10"/>
  <c r="L1652" i="10"/>
  <c r="L1653" i="10"/>
  <c r="L1654" i="10"/>
  <c r="L1655" i="10"/>
  <c r="L1656" i="10"/>
  <c r="L1657" i="10"/>
  <c r="L1658" i="10"/>
  <c r="L1659" i="10"/>
  <c r="L1660" i="10"/>
  <c r="L1661" i="10"/>
  <c r="L1662" i="10"/>
  <c r="L1663" i="10"/>
  <c r="L1664" i="10"/>
  <c r="L1665" i="10"/>
  <c r="L1666" i="10"/>
  <c r="L1667" i="10"/>
  <c r="L1668" i="10"/>
  <c r="L1669" i="10"/>
  <c r="L1670" i="10"/>
  <c r="L1671" i="10"/>
  <c r="L1672" i="10"/>
  <c r="L1673" i="10"/>
  <c r="L1674" i="10"/>
  <c r="L1675" i="10"/>
  <c r="L1676" i="10"/>
  <c r="L1677" i="10"/>
  <c r="L1678" i="10"/>
  <c r="L1679" i="10"/>
  <c r="L1680" i="10"/>
  <c r="L1681" i="10"/>
  <c r="L1682" i="10"/>
  <c r="L1683" i="10"/>
  <c r="L1684" i="10"/>
  <c r="L1685" i="10"/>
  <c r="L1686" i="10"/>
  <c r="L1687" i="10"/>
  <c r="L1688" i="10"/>
  <c r="L1689" i="10"/>
  <c r="L1690" i="10"/>
  <c r="L1691" i="10"/>
  <c r="L1692" i="10"/>
  <c r="L1693" i="10"/>
  <c r="L1694" i="10"/>
  <c r="L1695" i="10"/>
  <c r="L1696" i="10"/>
  <c r="L1697" i="10"/>
  <c r="L1698" i="10"/>
  <c r="L1699" i="10"/>
  <c r="L1700" i="10"/>
  <c r="L1701" i="10"/>
  <c r="L1702" i="10"/>
  <c r="L1703" i="10"/>
  <c r="L1704" i="10"/>
  <c r="L1705" i="10"/>
  <c r="L1706" i="10"/>
  <c r="L1707" i="10"/>
  <c r="L1708" i="10"/>
  <c r="L1709" i="10"/>
  <c r="L1710" i="10"/>
  <c r="L1711" i="10"/>
  <c r="L1712" i="10"/>
  <c r="L1713" i="10"/>
  <c r="L1714" i="10"/>
  <c r="L1715" i="10"/>
  <c r="L1716" i="10"/>
  <c r="L1717" i="10"/>
  <c r="L1718" i="10"/>
  <c r="L1719" i="10"/>
  <c r="L1720" i="10"/>
  <c r="L1721" i="10"/>
  <c r="L1722" i="10"/>
  <c r="L1723" i="10"/>
  <c r="L1724" i="10"/>
  <c r="L1725" i="10"/>
  <c r="L1726" i="10"/>
  <c r="L1727" i="10"/>
  <c r="L1728" i="10"/>
  <c r="L1729" i="10"/>
  <c r="L1730" i="10"/>
  <c r="L1731" i="10"/>
  <c r="L1732" i="10"/>
  <c r="L1733" i="10"/>
  <c r="L1734" i="10"/>
  <c r="L1735" i="10"/>
  <c r="L1736" i="10"/>
  <c r="L1737" i="10"/>
  <c r="L1738" i="10"/>
  <c r="L1739" i="10"/>
  <c r="L1740" i="10"/>
  <c r="L1741" i="10"/>
  <c r="L1742" i="10"/>
  <c r="L1743" i="10"/>
  <c r="L1744" i="10"/>
  <c r="L1745" i="10"/>
  <c r="L1746" i="10"/>
  <c r="L1747" i="10"/>
  <c r="L1748" i="10"/>
  <c r="L1749" i="10"/>
  <c r="L1750" i="10"/>
  <c r="L1751" i="10"/>
  <c r="L1752" i="10"/>
  <c r="L1753" i="10"/>
  <c r="L1754" i="10"/>
  <c r="L1755" i="10"/>
  <c r="L1756" i="10"/>
  <c r="L1757" i="10"/>
  <c r="L1758" i="10"/>
  <c r="L1759" i="10"/>
  <c r="L1760" i="10"/>
  <c r="L1761" i="10"/>
  <c r="L1762" i="10"/>
  <c r="L1763" i="10"/>
  <c r="L1764" i="10"/>
  <c r="L1765" i="10"/>
  <c r="L1766" i="10"/>
  <c r="L1767" i="10"/>
  <c r="L1768" i="10"/>
  <c r="L1769" i="10"/>
  <c r="L1770" i="10"/>
  <c r="L1771" i="10"/>
  <c r="L1772" i="10"/>
  <c r="L1773" i="10"/>
  <c r="L1774" i="10"/>
  <c r="L1775" i="10"/>
  <c r="L1776" i="10"/>
  <c r="L1777" i="10"/>
  <c r="L1778" i="10"/>
  <c r="L1779" i="10"/>
  <c r="L1780" i="10"/>
  <c r="L1781" i="10"/>
  <c r="L1782" i="10"/>
  <c r="L1783" i="10"/>
  <c r="L1784" i="10"/>
  <c r="L1785" i="10"/>
  <c r="L1786" i="10"/>
  <c r="L1787" i="10"/>
  <c r="L1788" i="10"/>
  <c r="L1789" i="10"/>
  <c r="L1790" i="10"/>
  <c r="L1791" i="10"/>
  <c r="L1792" i="10"/>
  <c r="L1793" i="10"/>
  <c r="L1794" i="10"/>
  <c r="L1795" i="10"/>
  <c r="L1796" i="10"/>
  <c r="L1797" i="10"/>
  <c r="L1798" i="10"/>
  <c r="L1799" i="10"/>
  <c r="L1800" i="10"/>
  <c r="L1801" i="10"/>
  <c r="L1802" i="10"/>
  <c r="L1803" i="10"/>
  <c r="L1804" i="10"/>
  <c r="L1805" i="10"/>
  <c r="L1806" i="10"/>
  <c r="L1807" i="10"/>
  <c r="L1808" i="10"/>
  <c r="L1809" i="10"/>
  <c r="L1810" i="10"/>
  <c r="L1811" i="10"/>
  <c r="L1812" i="10"/>
  <c r="L1813" i="10"/>
  <c r="L1814" i="10"/>
  <c r="L1815" i="10"/>
  <c r="L1816" i="10"/>
  <c r="L1817" i="10"/>
  <c r="L1818" i="10"/>
  <c r="L1819" i="10"/>
  <c r="L1820" i="10"/>
  <c r="L1821" i="10"/>
  <c r="L1822" i="10"/>
  <c r="L1823" i="10"/>
  <c r="L1824" i="10"/>
  <c r="L1825" i="10"/>
  <c r="L1826" i="10"/>
  <c r="L1827" i="10"/>
  <c r="L1828" i="10"/>
  <c r="L1829" i="10"/>
  <c r="L1830" i="10"/>
  <c r="L1831" i="10"/>
  <c r="L1832" i="10"/>
  <c r="L1833" i="10"/>
  <c r="L1834" i="10"/>
  <c r="L1835" i="10"/>
  <c r="L1836" i="10"/>
  <c r="L1837" i="10"/>
  <c r="L1838" i="10"/>
  <c r="L1839" i="10"/>
  <c r="L1840" i="10"/>
  <c r="L1841" i="10"/>
  <c r="L1842" i="10"/>
  <c r="L1843" i="10"/>
  <c r="L1844" i="10"/>
  <c r="L1845" i="10"/>
  <c r="L1846" i="10"/>
  <c r="L1847" i="10"/>
  <c r="L1848" i="10"/>
  <c r="L1849" i="10"/>
  <c r="L1850" i="10"/>
  <c r="L1851" i="10"/>
  <c r="L1852" i="10"/>
  <c r="L1853" i="10"/>
  <c r="L1854" i="10"/>
  <c r="L1855" i="10"/>
  <c r="L1856" i="10"/>
  <c r="L1857" i="10"/>
  <c r="L1858" i="10"/>
  <c r="L1859" i="10"/>
  <c r="L1860" i="10"/>
  <c r="L1861" i="10"/>
  <c r="L1862" i="10"/>
  <c r="L1863" i="10"/>
  <c r="L1864" i="10"/>
  <c r="L1865" i="10"/>
  <c r="L1866" i="10"/>
  <c r="L1867" i="10"/>
  <c r="L1868" i="10"/>
  <c r="L1869" i="10"/>
  <c r="L1870" i="10"/>
  <c r="L1871" i="10"/>
  <c r="L1872" i="10"/>
  <c r="L1873" i="10"/>
  <c r="L1874" i="10"/>
  <c r="L1875" i="10"/>
  <c r="L1876" i="10"/>
  <c r="L1877" i="10"/>
  <c r="L1878" i="10"/>
  <c r="L1879" i="10"/>
  <c r="L1880" i="10"/>
  <c r="L1881" i="10"/>
  <c r="L1882" i="10"/>
  <c r="L1883" i="10"/>
  <c r="L1884" i="10"/>
  <c r="L1885" i="10"/>
  <c r="L1886" i="10"/>
  <c r="L1887" i="10"/>
  <c r="L1888" i="10"/>
  <c r="L1889" i="10"/>
  <c r="L1890" i="10"/>
  <c r="L1891" i="10"/>
  <c r="L1892" i="10"/>
  <c r="L1893" i="10"/>
  <c r="L1894" i="10"/>
  <c r="L1895" i="10"/>
  <c r="L1896" i="10"/>
  <c r="L1897" i="10"/>
  <c r="L1898" i="10"/>
  <c r="L1899" i="10"/>
  <c r="L1900" i="10"/>
  <c r="L1901" i="10"/>
  <c r="L1902" i="10"/>
  <c r="L1903" i="10"/>
  <c r="L1904" i="10"/>
  <c r="L1905" i="10"/>
  <c r="L1906" i="10"/>
  <c r="L1907" i="10"/>
  <c r="L1908" i="10"/>
  <c r="L1909" i="10"/>
  <c r="L1910" i="10"/>
  <c r="L1911" i="10"/>
  <c r="L1912" i="10"/>
  <c r="L1913" i="10"/>
  <c r="L1914" i="10"/>
  <c r="L1915" i="10"/>
  <c r="L1916" i="10"/>
  <c r="L1917" i="10"/>
  <c r="L1918" i="10"/>
  <c r="L1919" i="10"/>
  <c r="L1920" i="10"/>
  <c r="L1921" i="10"/>
  <c r="L1922" i="10"/>
  <c r="L1923" i="10"/>
  <c r="L1924" i="10"/>
  <c r="L1925" i="10"/>
  <c r="L1926" i="10"/>
  <c r="L1927" i="10"/>
  <c r="L1928" i="10"/>
  <c r="L1929" i="10"/>
  <c r="L1930" i="10"/>
  <c r="L1931" i="10"/>
  <c r="L1932" i="10"/>
  <c r="L1933" i="10"/>
  <c r="L1934" i="10"/>
  <c r="L1935" i="10"/>
  <c r="L1936" i="10"/>
  <c r="L1937" i="10"/>
  <c r="L1938" i="10"/>
  <c r="L1939" i="10"/>
  <c r="L1940" i="10"/>
  <c r="L1941" i="10"/>
  <c r="L1942" i="10"/>
  <c r="L1943" i="10"/>
  <c r="L1944" i="10"/>
  <c r="L1945" i="10"/>
  <c r="L1946" i="10"/>
  <c r="L1947" i="10"/>
  <c r="L1948" i="10"/>
  <c r="L1949" i="10"/>
  <c r="L1950" i="10"/>
  <c r="L1951" i="10"/>
  <c r="L1952" i="10"/>
  <c r="L1953" i="10"/>
  <c r="L1954" i="10"/>
  <c r="L1955" i="10"/>
  <c r="L1956" i="10"/>
  <c r="L1957" i="10"/>
  <c r="L1958" i="10"/>
  <c r="L1959" i="10"/>
  <c r="L1960" i="10"/>
  <c r="L1961" i="10"/>
  <c r="L1962" i="10"/>
  <c r="L1963" i="10"/>
  <c r="L1964" i="10"/>
  <c r="L1965" i="10"/>
  <c r="L1966" i="10"/>
  <c r="L1967" i="10"/>
  <c r="L1968" i="10"/>
  <c r="L1969" i="10"/>
  <c r="L1970" i="10"/>
  <c r="L1971" i="10"/>
  <c r="L1972" i="10"/>
  <c r="L1973" i="10"/>
  <c r="L1974" i="10"/>
  <c r="L1975" i="10"/>
  <c r="L1976" i="10"/>
  <c r="L1977" i="10"/>
  <c r="L1978" i="10"/>
  <c r="L1979" i="10"/>
  <c r="L1980" i="10"/>
  <c r="L1981" i="10"/>
  <c r="L1982" i="10"/>
  <c r="L1983" i="10"/>
  <c r="L1984" i="10"/>
  <c r="L1985" i="10"/>
  <c r="L1986" i="10"/>
  <c r="L1987" i="10"/>
  <c r="L1988" i="10"/>
  <c r="L1989" i="10"/>
  <c r="L1990" i="10"/>
  <c r="L1991" i="10"/>
  <c r="L1992" i="10"/>
  <c r="L1993" i="10"/>
  <c r="L1994" i="10"/>
  <c r="L1995" i="10"/>
  <c r="L1996" i="10"/>
  <c r="L1997" i="10"/>
  <c r="L1998" i="10"/>
  <c r="L1999" i="10"/>
  <c r="L2000" i="10"/>
  <c r="L2001" i="10"/>
  <c r="L2002" i="10"/>
  <c r="L2003" i="10"/>
  <c r="L2004" i="10"/>
  <c r="L2005" i="10"/>
  <c r="L2006" i="10"/>
  <c r="L2007" i="10"/>
  <c r="L2008" i="10"/>
  <c r="L2009" i="10"/>
  <c r="L2010" i="10"/>
  <c r="L2011" i="10"/>
  <c r="L2012" i="10"/>
  <c r="L2013" i="10"/>
  <c r="L2014" i="10"/>
  <c r="L2015" i="10"/>
  <c r="L2016" i="10"/>
  <c r="L2017" i="10"/>
  <c r="L2018" i="10"/>
  <c r="L2019" i="10"/>
  <c r="L2020" i="10"/>
  <c r="L2021" i="10"/>
  <c r="L2022" i="10"/>
  <c r="L2023" i="10"/>
  <c r="L2024" i="10"/>
  <c r="L2025" i="10"/>
  <c r="L2026" i="10"/>
  <c r="L2027" i="10"/>
  <c r="L2028" i="10"/>
  <c r="L2029" i="10"/>
  <c r="L2030" i="10"/>
  <c r="L2031" i="10"/>
  <c r="L2032" i="10"/>
  <c r="L2033" i="10"/>
  <c r="L2034" i="10"/>
  <c r="L2035" i="10"/>
  <c r="L2036" i="10"/>
  <c r="L2037" i="10"/>
  <c r="L2038" i="10"/>
  <c r="L2039" i="10"/>
  <c r="L2040" i="10"/>
  <c r="L2041" i="10"/>
  <c r="L2042" i="10"/>
  <c r="L2043" i="10"/>
  <c r="L2044" i="10"/>
  <c r="L2045" i="10"/>
  <c r="L2046" i="10"/>
  <c r="L2047" i="10"/>
  <c r="L2048" i="10"/>
  <c r="L2049" i="10"/>
  <c r="L2050" i="10"/>
  <c r="L2051" i="10"/>
  <c r="L2052" i="10"/>
  <c r="L2053" i="10"/>
  <c r="L2054" i="10"/>
  <c r="L2055" i="10"/>
  <c r="L2056" i="10"/>
  <c r="L2057" i="10"/>
  <c r="L2058" i="10"/>
  <c r="L2059" i="10"/>
  <c r="L2060" i="10"/>
  <c r="L2061" i="10"/>
  <c r="L2062" i="10"/>
  <c r="L2063" i="10"/>
  <c r="L2064" i="10"/>
  <c r="L2065" i="10"/>
  <c r="L2066" i="10"/>
  <c r="L2067" i="10"/>
  <c r="L2068" i="10"/>
  <c r="L2069" i="10"/>
  <c r="L2070" i="10"/>
  <c r="L2071" i="10"/>
  <c r="L2072" i="10"/>
  <c r="L2073" i="10"/>
  <c r="L2074" i="10"/>
  <c r="L2075" i="10"/>
  <c r="L2076" i="10"/>
  <c r="L2077" i="10"/>
  <c r="L2078" i="10"/>
  <c r="L2079" i="10"/>
  <c r="L2080" i="10"/>
  <c r="L2081" i="10"/>
  <c r="L2082" i="10"/>
  <c r="L2083" i="10"/>
  <c r="L2084" i="10"/>
  <c r="L2085" i="10"/>
  <c r="L2086" i="10"/>
  <c r="L2087" i="10"/>
  <c r="L2088" i="10"/>
  <c r="L2089" i="10"/>
  <c r="L2090" i="10"/>
  <c r="L2091" i="10"/>
  <c r="L2092" i="10"/>
  <c r="L2093" i="10"/>
  <c r="L2094" i="10"/>
  <c r="L2095" i="10"/>
  <c r="L2096" i="10"/>
  <c r="L2097" i="10"/>
  <c r="L2098" i="10"/>
  <c r="L2099" i="10"/>
  <c r="L2100" i="10"/>
  <c r="L2101" i="10"/>
  <c r="L2102" i="10"/>
  <c r="L2103" i="10"/>
  <c r="L2104" i="10"/>
  <c r="L2105" i="10"/>
  <c r="L2106" i="10"/>
  <c r="L2107" i="10"/>
  <c r="L2108" i="10"/>
  <c r="L2109" i="10"/>
  <c r="L2110" i="10"/>
  <c r="L2111" i="10"/>
  <c r="L2112" i="10"/>
  <c r="L2113" i="10"/>
  <c r="L2114" i="10"/>
  <c r="L2115" i="10"/>
  <c r="L2116" i="10"/>
  <c r="L2117" i="10"/>
  <c r="L2118" i="10"/>
  <c r="L2119" i="10"/>
  <c r="L2120" i="10"/>
  <c r="L2121" i="10"/>
  <c r="L2122" i="10"/>
  <c r="L2123" i="10"/>
  <c r="L2124" i="10"/>
  <c r="L2125" i="10"/>
  <c r="L2126" i="10"/>
  <c r="L2127" i="10"/>
  <c r="L2128" i="10"/>
  <c r="L2129" i="10"/>
  <c r="L2130" i="10"/>
  <c r="L2131" i="10"/>
  <c r="L2132" i="10"/>
  <c r="L2133" i="10"/>
  <c r="L2134" i="10"/>
  <c r="L2135" i="10"/>
  <c r="L2136" i="10"/>
  <c r="L2137" i="10"/>
  <c r="L2138" i="10"/>
  <c r="L2139" i="10"/>
  <c r="L2140" i="10"/>
  <c r="L2141" i="10"/>
  <c r="L2142" i="10"/>
  <c r="L2143" i="10"/>
  <c r="L2144" i="10"/>
  <c r="L2145" i="10"/>
  <c r="L2146" i="10"/>
  <c r="L2147" i="10"/>
  <c r="L2148" i="10"/>
  <c r="L2149" i="10"/>
  <c r="L2150" i="10"/>
  <c r="L2151" i="10"/>
  <c r="L2152" i="10"/>
  <c r="L2153" i="10"/>
  <c r="L2154" i="10"/>
  <c r="L2155" i="10"/>
  <c r="L2156" i="10"/>
  <c r="L2157" i="10"/>
  <c r="L2158" i="10"/>
  <c r="L2159" i="10"/>
  <c r="L2160" i="10"/>
  <c r="L2161" i="10"/>
  <c r="L2162" i="10"/>
  <c r="L2163" i="10"/>
  <c r="L2164" i="10"/>
  <c r="L2165" i="10"/>
  <c r="L2166" i="10"/>
  <c r="L2167" i="10"/>
  <c r="L2168" i="10"/>
  <c r="L2169" i="10"/>
  <c r="L2170" i="10"/>
  <c r="L2171" i="10"/>
  <c r="L2172" i="10"/>
  <c r="L2173" i="10"/>
  <c r="L2174" i="10"/>
  <c r="L2175" i="10"/>
  <c r="L2176" i="10"/>
  <c r="L2177" i="10"/>
  <c r="L2178" i="10"/>
  <c r="L2179" i="10"/>
  <c r="L2180" i="10"/>
  <c r="L2181" i="10"/>
  <c r="L2182" i="10"/>
  <c r="L2183" i="10"/>
  <c r="L2184" i="10"/>
  <c r="L2185" i="10"/>
  <c r="L2186" i="10"/>
  <c r="L2187" i="10"/>
  <c r="L2188" i="10"/>
  <c r="L2189" i="10"/>
  <c r="L2190" i="10"/>
  <c r="L2191" i="10"/>
  <c r="L2192" i="10"/>
  <c r="L2193" i="10"/>
  <c r="L2194" i="10"/>
  <c r="L2195" i="10"/>
  <c r="L2196" i="10"/>
  <c r="L2197" i="10"/>
  <c r="L2198" i="10"/>
  <c r="L2199" i="10"/>
  <c r="L2200" i="10"/>
  <c r="L2201" i="10"/>
  <c r="L2202" i="10"/>
  <c r="L2203" i="10"/>
  <c r="L2204" i="10"/>
  <c r="L2205" i="10"/>
  <c r="L2206" i="10"/>
  <c r="L2207" i="10"/>
  <c r="L2208" i="10"/>
  <c r="L2209" i="10"/>
  <c r="L2210" i="10"/>
  <c r="L2211" i="10"/>
  <c r="L2212" i="10"/>
  <c r="L2213" i="10"/>
  <c r="L2214" i="10"/>
  <c r="L2215" i="10"/>
  <c r="L2216" i="10"/>
  <c r="L2217" i="10"/>
  <c r="L2218" i="10"/>
  <c r="L2219" i="10"/>
  <c r="L2220" i="10"/>
  <c r="L2221" i="10"/>
  <c r="L2222" i="10"/>
  <c r="L2223" i="10"/>
  <c r="L2224" i="10"/>
  <c r="L2225" i="10"/>
  <c r="L2226" i="10"/>
  <c r="L2227" i="10"/>
  <c r="L2228" i="10"/>
  <c r="L2229" i="10"/>
  <c r="L2230" i="10"/>
  <c r="L2231" i="10"/>
  <c r="L2232" i="10"/>
  <c r="L2233" i="10"/>
  <c r="L2234" i="10"/>
  <c r="L2235" i="10"/>
  <c r="L2236" i="10"/>
  <c r="L2237" i="10"/>
  <c r="L2238" i="10"/>
  <c r="L2239" i="10"/>
  <c r="L2240" i="10"/>
  <c r="L2241" i="10"/>
  <c r="L2242" i="10"/>
  <c r="L2243" i="10"/>
  <c r="L2244" i="10"/>
  <c r="L2245" i="10"/>
  <c r="L2246" i="10"/>
  <c r="L2247" i="10"/>
  <c r="L2248" i="10"/>
  <c r="L2249" i="10"/>
  <c r="L2250" i="10"/>
  <c r="L2251" i="10"/>
  <c r="L2252" i="10"/>
  <c r="L2253" i="10"/>
  <c r="L2254" i="10"/>
  <c r="L2255" i="10"/>
  <c r="L2256" i="10"/>
  <c r="L2257" i="10"/>
  <c r="L2258" i="10"/>
  <c r="L2259" i="10"/>
  <c r="L2260" i="10"/>
  <c r="L2261" i="10"/>
  <c r="L2262" i="10"/>
  <c r="L2263" i="10"/>
  <c r="L2264" i="10"/>
  <c r="L2265" i="10"/>
  <c r="L2266" i="10"/>
  <c r="L2267" i="10"/>
  <c r="L2268" i="10"/>
  <c r="L2269" i="10"/>
  <c r="L2270" i="10"/>
  <c r="L2271" i="10"/>
  <c r="L2272" i="10"/>
  <c r="L2273" i="10"/>
  <c r="L2274" i="10"/>
  <c r="L2275" i="10"/>
  <c r="L2276" i="10"/>
  <c r="L2277" i="10"/>
  <c r="L2278" i="10"/>
  <c r="L2279" i="10"/>
  <c r="L2280" i="10"/>
  <c r="L2281" i="10"/>
  <c r="L2282" i="10"/>
  <c r="L2283" i="10"/>
  <c r="L2284" i="10"/>
  <c r="L2285" i="10"/>
  <c r="L2286" i="10"/>
  <c r="L2287" i="10"/>
  <c r="L2288" i="10"/>
  <c r="L2289" i="10"/>
  <c r="L2290" i="10"/>
  <c r="L2291" i="10"/>
  <c r="L2292" i="10"/>
  <c r="L2293" i="10"/>
  <c r="L2294" i="10"/>
  <c r="L2295" i="10"/>
  <c r="L2296" i="10"/>
  <c r="L2297" i="10"/>
  <c r="L2298" i="10"/>
  <c r="L2299" i="10"/>
  <c r="L2300" i="10"/>
  <c r="L2301" i="10"/>
  <c r="L2302" i="10"/>
  <c r="L2303" i="10"/>
  <c r="L2304" i="10"/>
  <c r="L2305" i="10"/>
  <c r="L2306" i="10"/>
  <c r="L2307" i="10"/>
  <c r="L2308" i="10"/>
  <c r="L2309" i="10"/>
  <c r="L2310" i="10"/>
  <c r="L2311" i="10"/>
  <c r="L2312" i="10"/>
  <c r="L2313" i="10"/>
  <c r="L2314" i="10"/>
  <c r="L2315" i="10"/>
  <c r="L2316" i="10"/>
  <c r="L2317" i="10"/>
  <c r="L2318" i="10"/>
  <c r="L2319" i="10"/>
  <c r="L2320" i="10"/>
  <c r="L2321" i="10"/>
  <c r="L2322" i="10"/>
  <c r="L2323" i="10"/>
  <c r="L2324" i="10"/>
  <c r="L2325" i="10"/>
  <c r="L2326" i="10"/>
  <c r="L2327" i="10"/>
  <c r="L2328" i="10"/>
  <c r="L2329" i="10"/>
  <c r="L2330" i="10"/>
  <c r="L2331" i="10"/>
  <c r="L2332" i="10"/>
  <c r="L2333" i="10"/>
  <c r="L2334" i="10"/>
  <c r="L2335" i="10"/>
  <c r="L2336" i="10"/>
  <c r="L2337" i="10"/>
  <c r="L2338" i="10"/>
  <c r="L2339" i="10"/>
  <c r="L2340" i="10"/>
  <c r="L2341" i="10"/>
  <c r="L2342" i="10"/>
  <c r="L2343" i="10"/>
  <c r="L2344" i="10"/>
  <c r="L2345" i="10"/>
  <c r="L2346" i="10"/>
  <c r="L2347" i="10"/>
  <c r="L2348" i="10"/>
  <c r="L2349" i="10"/>
  <c r="L2350" i="10"/>
  <c r="L2351" i="10"/>
  <c r="L2352" i="10"/>
  <c r="L2353" i="10"/>
  <c r="L2354" i="10"/>
  <c r="L2355" i="10"/>
  <c r="L2356" i="10"/>
  <c r="L2357" i="10"/>
  <c r="L2358" i="10"/>
  <c r="L2359" i="10"/>
  <c r="L2360" i="10"/>
  <c r="L2361" i="10"/>
  <c r="L2362" i="10"/>
  <c r="L2363" i="10"/>
  <c r="L2364" i="10"/>
  <c r="L2365" i="10"/>
  <c r="L2366" i="10"/>
  <c r="L2367" i="10"/>
  <c r="L2368" i="10"/>
  <c r="L2369" i="10"/>
  <c r="L2370" i="10"/>
  <c r="L2371" i="10"/>
  <c r="L2372" i="10"/>
  <c r="L2373" i="10"/>
  <c r="L2374" i="10"/>
  <c r="L2375" i="10"/>
  <c r="L2376" i="10"/>
  <c r="L2377" i="10"/>
  <c r="L2378" i="10"/>
  <c r="L2379" i="10"/>
  <c r="L2380" i="10"/>
  <c r="L2381" i="10"/>
  <c r="L2382" i="10"/>
  <c r="L2383" i="10"/>
  <c r="L2384" i="10"/>
  <c r="L2385" i="10"/>
  <c r="L2386" i="10"/>
  <c r="L2387" i="10"/>
  <c r="L2388" i="10"/>
  <c r="L2389" i="10"/>
  <c r="L2390" i="10"/>
  <c r="L2391" i="10"/>
  <c r="L2392" i="10"/>
  <c r="L2393" i="10"/>
  <c r="L2394" i="10"/>
  <c r="L2395" i="10"/>
  <c r="L2396" i="10"/>
  <c r="L2397" i="10"/>
  <c r="L2398" i="10"/>
  <c r="L2399" i="10"/>
  <c r="L2400" i="10"/>
  <c r="L2401" i="10"/>
  <c r="L2402" i="10"/>
  <c r="L2403" i="10"/>
  <c r="L2404" i="10"/>
  <c r="L2405" i="10"/>
  <c r="L2406" i="10"/>
  <c r="L2407" i="10"/>
  <c r="L2408" i="10"/>
  <c r="L2409" i="10"/>
  <c r="L2410" i="10"/>
  <c r="L2411" i="10"/>
  <c r="L2412" i="10"/>
  <c r="L2413" i="10"/>
  <c r="L2414" i="10"/>
  <c r="L2415" i="10"/>
  <c r="L2416" i="10"/>
  <c r="L2417" i="10"/>
  <c r="L2418" i="10"/>
  <c r="L2419" i="10"/>
  <c r="L2420" i="10"/>
  <c r="L2421" i="10"/>
  <c r="L2422" i="10"/>
  <c r="L2423" i="10"/>
  <c r="L2424" i="10"/>
  <c r="L2425" i="10"/>
  <c r="L2426" i="10"/>
  <c r="L2427" i="10"/>
  <c r="L2428" i="10"/>
  <c r="L2429" i="10"/>
  <c r="L2430" i="10"/>
  <c r="L2431" i="10"/>
  <c r="L2432" i="10"/>
  <c r="L2433" i="10"/>
  <c r="L2434" i="10"/>
  <c r="L2435" i="10"/>
  <c r="L2436" i="10"/>
  <c r="L2437" i="10"/>
  <c r="L2438" i="10"/>
  <c r="L2439" i="10"/>
  <c r="L2440" i="10"/>
  <c r="L2441" i="10"/>
  <c r="L2442" i="10"/>
  <c r="L2443" i="10"/>
  <c r="L2444" i="10"/>
  <c r="L2445" i="10"/>
  <c r="L2446" i="10"/>
  <c r="L2447" i="10"/>
  <c r="L2448" i="10"/>
  <c r="L2449" i="10"/>
  <c r="L2450" i="10"/>
  <c r="L2451" i="10"/>
  <c r="L2452" i="10"/>
  <c r="L2453" i="10"/>
  <c r="L2454" i="10"/>
  <c r="L2455" i="10"/>
  <c r="L2456" i="10"/>
  <c r="L2457" i="10"/>
  <c r="L2458" i="10"/>
  <c r="L2459" i="10"/>
  <c r="L2460" i="10"/>
  <c r="L2461" i="10"/>
  <c r="L2462" i="10"/>
  <c r="L2463" i="10"/>
  <c r="L2464" i="10"/>
  <c r="L2465" i="10"/>
  <c r="L2466" i="10"/>
  <c r="L2467" i="10"/>
  <c r="L2468" i="10"/>
  <c r="L2469" i="10"/>
  <c r="L2470" i="10"/>
  <c r="L2471" i="10"/>
  <c r="L2472" i="10"/>
  <c r="L2473" i="10"/>
  <c r="L2474" i="10"/>
  <c r="L2475" i="10"/>
  <c r="L2476" i="10"/>
  <c r="L2477" i="10"/>
  <c r="L2478" i="10"/>
  <c r="L2479" i="10"/>
  <c r="L2480" i="10"/>
  <c r="L2481" i="10"/>
  <c r="L2482" i="10"/>
  <c r="L2483" i="10"/>
  <c r="L2484" i="10"/>
  <c r="L2485" i="10"/>
  <c r="L2486" i="10"/>
  <c r="L2487" i="10"/>
  <c r="L2488" i="10"/>
  <c r="L2489" i="10"/>
  <c r="L2490" i="10"/>
  <c r="L2491" i="10"/>
  <c r="L2492" i="10"/>
  <c r="L2493" i="10"/>
  <c r="L2494" i="10"/>
  <c r="L2495" i="10"/>
  <c r="L2496" i="10"/>
  <c r="L2497" i="10"/>
  <c r="L2498" i="10"/>
  <c r="L2499" i="10"/>
  <c r="L2500" i="10"/>
  <c r="L2501" i="10"/>
  <c r="L2502" i="10"/>
  <c r="L2503" i="10"/>
  <c r="L2504" i="10"/>
  <c r="L2505" i="10"/>
  <c r="L2506" i="10"/>
  <c r="L2507" i="10"/>
  <c r="L2508" i="10"/>
  <c r="L2509" i="10"/>
  <c r="L2510" i="10"/>
  <c r="L2511" i="10"/>
  <c r="L2512" i="10"/>
  <c r="L2513" i="10"/>
  <c r="L2514" i="10"/>
  <c r="L2515" i="10"/>
  <c r="L2516" i="10"/>
  <c r="L2517" i="10"/>
  <c r="L2518" i="10"/>
  <c r="L2519" i="10"/>
  <c r="L2520" i="10"/>
  <c r="L2521" i="10"/>
  <c r="L2522" i="10"/>
  <c r="L2523" i="10"/>
  <c r="L2524" i="10"/>
  <c r="L2525" i="10"/>
  <c r="L2526" i="10"/>
  <c r="L2527" i="10"/>
  <c r="L2528" i="10"/>
  <c r="L2529" i="10"/>
  <c r="L2530" i="10"/>
  <c r="L2531" i="10"/>
  <c r="L2532" i="10"/>
  <c r="L2533" i="10"/>
  <c r="L2534" i="10"/>
  <c r="L2535" i="10"/>
  <c r="L2536" i="10"/>
  <c r="L2537" i="10"/>
  <c r="L2538" i="10"/>
  <c r="L2539" i="10"/>
  <c r="L2540" i="10"/>
  <c r="L2541" i="10"/>
  <c r="L2542" i="10"/>
  <c r="L2543" i="10"/>
  <c r="L2544" i="10"/>
  <c r="L2545" i="10"/>
  <c r="L2546" i="10"/>
  <c r="L2547" i="10"/>
  <c r="L2548" i="10"/>
  <c r="L2549" i="10"/>
  <c r="L2550" i="10"/>
  <c r="L2551" i="10"/>
  <c r="L2552" i="10"/>
  <c r="L2553" i="10"/>
  <c r="L2554" i="10"/>
  <c r="L2555" i="10"/>
  <c r="L2556" i="10"/>
  <c r="L2557" i="10"/>
  <c r="L2558" i="10"/>
  <c r="L2559" i="10"/>
  <c r="L2560" i="10"/>
  <c r="L2561" i="10"/>
  <c r="L2562" i="10"/>
  <c r="L2563" i="10"/>
  <c r="L2564" i="10"/>
  <c r="L2565" i="10"/>
  <c r="L2566" i="10"/>
  <c r="L2567" i="10"/>
  <c r="L2568" i="10"/>
  <c r="L2569" i="10"/>
  <c r="L2570" i="10"/>
  <c r="L2571" i="10"/>
  <c r="L2572" i="10"/>
  <c r="L2573" i="10"/>
  <c r="L2574" i="10"/>
  <c r="L2575" i="10"/>
  <c r="L2576" i="10"/>
  <c r="L2577" i="10"/>
  <c r="L2578" i="10"/>
  <c r="L2579" i="10"/>
  <c r="L2580" i="10"/>
  <c r="L2581" i="10"/>
  <c r="L2582" i="10"/>
  <c r="L2583" i="10"/>
  <c r="L2584" i="10"/>
  <c r="L2585" i="10"/>
  <c r="L2586" i="10"/>
  <c r="L2587" i="10"/>
  <c r="L2588" i="10"/>
  <c r="L2589" i="10"/>
  <c r="L2590" i="10"/>
  <c r="L2591" i="10"/>
  <c r="L2592" i="10"/>
  <c r="L2593" i="10"/>
  <c r="L2594" i="10"/>
  <c r="L2595" i="10"/>
  <c r="L2596" i="10"/>
  <c r="L2597" i="10"/>
  <c r="L2598" i="10"/>
  <c r="L2599" i="10"/>
  <c r="L2600" i="10"/>
  <c r="L2601" i="10"/>
  <c r="L2602" i="10"/>
  <c r="L2603" i="10"/>
  <c r="L2604" i="10"/>
  <c r="L2605" i="10"/>
  <c r="L2606" i="10"/>
  <c r="L2607" i="10"/>
  <c r="L2608" i="10"/>
  <c r="L2609" i="10"/>
  <c r="L2610" i="10"/>
  <c r="L2611" i="10"/>
  <c r="L2612" i="10"/>
  <c r="L2613" i="10"/>
  <c r="L2614" i="10"/>
  <c r="L2615" i="10"/>
  <c r="L2616" i="10"/>
  <c r="L2617" i="10"/>
  <c r="L2618" i="10"/>
  <c r="L2619" i="10"/>
  <c r="L2620" i="10"/>
  <c r="L2621" i="10"/>
  <c r="L2622" i="10"/>
  <c r="L2623" i="10"/>
  <c r="L2624" i="10"/>
  <c r="L2625" i="10"/>
  <c r="L2626" i="10"/>
  <c r="L2627" i="10"/>
  <c r="L2628" i="10"/>
  <c r="L2629" i="10"/>
  <c r="L2630" i="10"/>
  <c r="L2631" i="10"/>
  <c r="L2632" i="10"/>
  <c r="L2633" i="10"/>
  <c r="L2634" i="10"/>
  <c r="L2635" i="10"/>
  <c r="L2636" i="10"/>
  <c r="L2637" i="10"/>
  <c r="L2638" i="10"/>
  <c r="L2639" i="10"/>
  <c r="L2640" i="10"/>
  <c r="L2641" i="10"/>
  <c r="L2642" i="10"/>
  <c r="L2643" i="10"/>
  <c r="L2644" i="10"/>
  <c r="L2645" i="10"/>
  <c r="L2646" i="10"/>
  <c r="L2647" i="10"/>
  <c r="L2648" i="10"/>
  <c r="L2649" i="10"/>
  <c r="L2650" i="10"/>
  <c r="L2651" i="10"/>
  <c r="L2652" i="10"/>
  <c r="L2653" i="10"/>
  <c r="L2654" i="10"/>
  <c r="L2655" i="10"/>
  <c r="L2656" i="10"/>
  <c r="L2657" i="10"/>
  <c r="L2658" i="10"/>
  <c r="L2659" i="10"/>
  <c r="L2660" i="10"/>
  <c r="L2661" i="10"/>
  <c r="L2662" i="10"/>
  <c r="L2663" i="10"/>
  <c r="L2664" i="10"/>
  <c r="L2665" i="10"/>
  <c r="L2666" i="10"/>
  <c r="L2667" i="10"/>
  <c r="L2668" i="10"/>
  <c r="L2669" i="10"/>
  <c r="L2670" i="10"/>
  <c r="L2671" i="10"/>
  <c r="L2672" i="10"/>
  <c r="L2673" i="10"/>
  <c r="L2674" i="10"/>
  <c r="L2675" i="10"/>
  <c r="L2676" i="10"/>
  <c r="L2677" i="10"/>
  <c r="L2678" i="10"/>
  <c r="L2679" i="10"/>
  <c r="L2680" i="10"/>
  <c r="L2681" i="10"/>
  <c r="L2682" i="10"/>
  <c r="L2683" i="10"/>
  <c r="L2684" i="10"/>
  <c r="L2685" i="10"/>
  <c r="L2686" i="10"/>
  <c r="L2687" i="10"/>
  <c r="L2688" i="10"/>
  <c r="L2689" i="10"/>
  <c r="L2690" i="10"/>
  <c r="L2691" i="10"/>
  <c r="L2692" i="10"/>
  <c r="L2693" i="10"/>
  <c r="L2694" i="10"/>
  <c r="L2695" i="10"/>
  <c r="L2696" i="10"/>
  <c r="L2697" i="10"/>
  <c r="L2698" i="10"/>
  <c r="L2699" i="10"/>
  <c r="L2700" i="10"/>
  <c r="L2701" i="10"/>
  <c r="L2702" i="10"/>
  <c r="L2703" i="10"/>
  <c r="L2704" i="10"/>
  <c r="L2705" i="10"/>
  <c r="L2706" i="10"/>
  <c r="L2707" i="10"/>
  <c r="L2708" i="10"/>
  <c r="L2709" i="10"/>
  <c r="L2710" i="10"/>
  <c r="L2711" i="10"/>
  <c r="L2712" i="10"/>
  <c r="L2713" i="10"/>
  <c r="L2714" i="10"/>
  <c r="L2715" i="10"/>
  <c r="L2716" i="10"/>
  <c r="L2717" i="10"/>
  <c r="L2718" i="10"/>
  <c r="L2719" i="10"/>
  <c r="L2720" i="10"/>
  <c r="L2721" i="10"/>
  <c r="L2722" i="10"/>
  <c r="L2723" i="10"/>
  <c r="L2724" i="10"/>
  <c r="L2725" i="10"/>
  <c r="L2726" i="10"/>
  <c r="L2727" i="10"/>
  <c r="L2728" i="10"/>
  <c r="L2729" i="10"/>
  <c r="L2730" i="10"/>
  <c r="L2731" i="10"/>
  <c r="L2732" i="10"/>
  <c r="L2733" i="10"/>
  <c r="L2734" i="10"/>
  <c r="L2735" i="10"/>
  <c r="L2736" i="10"/>
  <c r="L2737" i="10"/>
  <c r="L2738" i="10"/>
  <c r="L2739" i="10"/>
  <c r="L2740" i="10"/>
  <c r="L2741" i="10"/>
  <c r="L2742" i="10"/>
  <c r="L2743" i="10"/>
  <c r="L2744" i="10"/>
  <c r="L2745" i="10"/>
  <c r="L2746" i="10"/>
  <c r="L2747" i="10"/>
  <c r="L2748" i="10"/>
  <c r="L2749" i="10"/>
  <c r="L2750" i="10"/>
  <c r="L2751" i="10"/>
  <c r="L2752" i="10"/>
  <c r="L2753" i="10"/>
  <c r="L2754" i="10"/>
  <c r="L2755" i="10"/>
  <c r="L2756" i="10"/>
  <c r="L2757" i="10"/>
  <c r="L2758" i="10"/>
  <c r="L2759" i="10"/>
  <c r="L2760" i="10"/>
  <c r="L2761" i="10"/>
  <c r="L2762" i="10"/>
  <c r="L2763" i="10"/>
  <c r="L2764" i="10"/>
  <c r="L2765" i="10"/>
  <c r="L2766" i="10"/>
  <c r="L2767" i="10"/>
  <c r="L2768" i="10"/>
  <c r="L2769" i="10"/>
  <c r="L2770" i="10"/>
  <c r="L2771" i="10"/>
  <c r="L2772" i="10"/>
  <c r="L2773" i="10"/>
  <c r="L2774" i="10"/>
  <c r="L2775" i="10"/>
  <c r="L2776" i="10"/>
  <c r="L2777" i="10"/>
  <c r="L2778" i="10"/>
  <c r="L2779" i="10"/>
  <c r="L2780" i="10"/>
  <c r="L2781" i="10"/>
  <c r="L2782" i="10"/>
  <c r="L2783" i="10"/>
  <c r="L2784" i="10"/>
  <c r="L2785" i="10"/>
  <c r="L2786" i="10"/>
  <c r="L2787" i="10"/>
  <c r="L2788" i="10"/>
  <c r="L2789" i="10"/>
  <c r="L2790" i="10"/>
  <c r="L2791" i="10"/>
  <c r="L2792" i="10"/>
  <c r="L2793" i="10"/>
  <c r="L2794" i="10"/>
  <c r="L2795" i="10"/>
  <c r="L2796" i="10"/>
  <c r="L2797" i="10"/>
  <c r="L2798" i="10"/>
  <c r="L2799" i="10"/>
  <c r="L2800" i="10"/>
  <c r="L2801" i="10"/>
  <c r="L2802" i="10"/>
  <c r="L2803" i="10"/>
  <c r="L2804" i="10"/>
  <c r="L2805" i="10"/>
  <c r="L2806" i="10"/>
  <c r="L2807" i="10"/>
  <c r="L2808" i="10"/>
  <c r="L2809" i="10"/>
  <c r="L2810" i="10"/>
  <c r="L2811" i="10"/>
  <c r="L2812" i="10"/>
  <c r="L2813" i="10"/>
  <c r="L2814" i="10"/>
  <c r="L2815" i="10"/>
  <c r="L2816" i="10"/>
  <c r="L2817" i="10"/>
  <c r="L2818" i="10"/>
  <c r="L2819" i="10"/>
  <c r="L2820" i="10"/>
  <c r="L2821" i="10"/>
  <c r="L2822" i="10"/>
  <c r="L2823" i="10"/>
  <c r="L2824" i="10"/>
  <c r="L2825" i="10"/>
  <c r="L2826" i="10"/>
  <c r="L2827" i="10"/>
  <c r="L2828" i="10"/>
  <c r="L2829" i="10"/>
  <c r="L2830" i="10"/>
  <c r="L2831" i="10"/>
  <c r="L2832" i="10"/>
  <c r="L2833" i="10"/>
  <c r="L2834" i="10"/>
  <c r="L2835" i="10"/>
  <c r="L2836" i="10"/>
  <c r="L2837" i="10"/>
  <c r="L2838" i="10"/>
  <c r="L2839" i="10"/>
  <c r="L2840" i="10"/>
  <c r="L2841" i="10"/>
  <c r="L2842" i="10"/>
  <c r="L2843" i="10"/>
  <c r="L2844" i="10"/>
  <c r="L2845" i="10"/>
  <c r="L2846" i="10"/>
  <c r="L2847" i="10"/>
  <c r="L2848" i="10"/>
  <c r="L2849" i="10"/>
  <c r="L2850" i="10"/>
  <c r="L2851" i="10"/>
  <c r="L2852" i="10"/>
  <c r="L2853" i="10"/>
  <c r="L2854" i="10"/>
  <c r="L2855" i="10"/>
  <c r="L2856" i="10"/>
  <c r="L2857" i="10"/>
  <c r="L2858" i="10"/>
  <c r="L2859" i="10"/>
  <c r="L2860" i="10"/>
  <c r="L2861" i="10"/>
  <c r="L2862" i="10"/>
  <c r="L2863" i="10"/>
  <c r="L2864" i="10"/>
  <c r="L2865" i="10"/>
  <c r="L2866" i="10"/>
  <c r="L2867" i="10"/>
  <c r="L2868" i="10"/>
  <c r="L2869" i="10"/>
  <c r="L2870" i="10"/>
  <c r="L2871" i="10"/>
  <c r="L2872" i="10"/>
  <c r="L2873" i="10"/>
  <c r="L2874" i="10"/>
  <c r="L2875" i="10"/>
  <c r="L2876" i="10"/>
  <c r="L2877" i="10"/>
  <c r="L2878" i="10"/>
  <c r="L2879" i="10"/>
  <c r="L2880" i="10"/>
  <c r="L2881" i="10"/>
  <c r="L2882" i="10"/>
  <c r="L2883" i="10"/>
  <c r="L2884" i="10"/>
  <c r="L2885" i="10"/>
  <c r="L2886" i="10"/>
  <c r="L2887" i="10"/>
  <c r="L2888" i="10"/>
  <c r="L2889" i="10"/>
  <c r="L2890" i="10"/>
  <c r="L2891" i="10"/>
  <c r="L2892" i="10"/>
  <c r="L2893" i="10"/>
  <c r="L2894" i="10"/>
  <c r="L2895" i="10"/>
  <c r="L2896" i="10"/>
  <c r="L2897" i="10"/>
  <c r="L2898" i="10"/>
  <c r="L2899" i="10"/>
  <c r="L2900" i="10"/>
  <c r="L2901" i="10"/>
  <c r="L2902" i="10"/>
  <c r="L2903" i="10"/>
  <c r="L2904" i="10"/>
  <c r="L2905" i="10"/>
  <c r="L2906" i="10"/>
  <c r="L2907" i="10"/>
  <c r="L2908" i="10"/>
  <c r="L2909" i="10"/>
  <c r="L2910" i="10"/>
  <c r="L2911" i="10"/>
  <c r="L2912" i="10"/>
  <c r="L2913" i="10"/>
  <c r="L2914" i="10"/>
  <c r="L2915" i="10"/>
  <c r="L2916" i="10"/>
  <c r="L2917" i="10"/>
  <c r="L2918" i="10"/>
  <c r="L2919" i="10"/>
  <c r="L2920" i="10"/>
  <c r="L2921" i="10"/>
  <c r="L2922" i="10"/>
  <c r="L2923" i="10"/>
  <c r="L2924" i="10"/>
  <c r="L2925" i="10"/>
  <c r="L2926" i="10"/>
  <c r="L2927" i="10"/>
  <c r="L2928" i="10"/>
  <c r="L2929" i="10"/>
  <c r="L2930" i="10"/>
  <c r="L2931" i="10"/>
  <c r="L2932" i="10"/>
  <c r="L2933" i="10"/>
  <c r="L2934" i="10"/>
  <c r="L2935" i="10"/>
  <c r="L2936" i="10"/>
  <c r="L2937" i="10"/>
  <c r="L2938" i="10"/>
  <c r="L2939" i="10"/>
  <c r="L2940" i="10"/>
  <c r="L2941" i="10"/>
  <c r="L2942" i="10"/>
  <c r="L2943" i="10"/>
  <c r="L2944" i="10"/>
  <c r="L2945" i="10"/>
  <c r="L2946" i="10"/>
  <c r="L2947" i="10"/>
  <c r="L2948" i="10"/>
  <c r="L2949" i="10"/>
  <c r="L2950" i="10"/>
  <c r="L2951" i="10"/>
  <c r="L2952" i="10"/>
  <c r="L2953" i="10"/>
  <c r="L2954" i="10"/>
  <c r="L2955" i="10"/>
  <c r="L2956" i="10"/>
  <c r="L2957" i="10"/>
  <c r="L2958" i="10"/>
  <c r="L2959" i="10"/>
  <c r="L2960" i="10"/>
  <c r="L2961" i="10"/>
  <c r="L2962" i="10"/>
  <c r="L2963" i="10"/>
  <c r="L2964" i="10"/>
  <c r="L2965" i="10"/>
  <c r="L2966" i="10"/>
  <c r="L2967" i="10"/>
  <c r="L2968" i="10"/>
  <c r="L2969" i="10"/>
  <c r="L2970" i="10"/>
  <c r="L2971" i="10"/>
  <c r="L2972" i="10"/>
  <c r="L2973" i="10"/>
  <c r="L2974" i="10"/>
  <c r="L2975" i="10"/>
  <c r="L2976" i="10"/>
  <c r="L2977" i="10"/>
  <c r="L2978" i="10"/>
  <c r="L2979" i="10"/>
  <c r="L2980" i="10"/>
  <c r="L2981" i="10"/>
  <c r="L2982" i="10"/>
  <c r="L2983" i="10"/>
  <c r="L2984" i="10"/>
  <c r="L2985" i="10"/>
  <c r="L2986" i="10"/>
  <c r="L2987" i="10"/>
  <c r="L2988" i="10"/>
  <c r="L2989" i="10"/>
  <c r="L2990" i="10"/>
  <c r="L2991" i="10"/>
  <c r="L2992" i="10"/>
  <c r="L2993" i="10"/>
  <c r="L2994" i="10"/>
  <c r="L2995" i="10"/>
  <c r="L2996" i="10"/>
  <c r="L2997" i="10"/>
  <c r="L2998" i="10"/>
  <c r="L2999" i="10"/>
  <c r="L3000" i="10"/>
  <c r="L3001" i="10"/>
  <c r="L3002" i="10"/>
  <c r="L3003" i="10"/>
  <c r="L3004" i="10"/>
  <c r="L3005" i="10"/>
  <c r="L3006" i="10"/>
  <c r="L3007" i="10"/>
  <c r="L3008" i="10"/>
  <c r="L3009" i="10"/>
  <c r="L3010" i="10"/>
  <c r="L3011" i="10"/>
  <c r="L3012" i="10"/>
  <c r="L3013" i="10"/>
  <c r="L3014" i="10"/>
  <c r="L3015" i="10"/>
  <c r="L3016" i="10"/>
  <c r="L3017" i="10"/>
  <c r="L3018" i="10"/>
  <c r="L3019" i="10"/>
  <c r="L3020" i="10"/>
  <c r="L3021" i="10"/>
  <c r="L3022" i="10"/>
  <c r="L3023" i="10"/>
  <c r="L3024" i="10"/>
  <c r="L3025" i="10"/>
  <c r="L3026" i="10"/>
  <c r="L3027" i="10"/>
  <c r="L3028" i="10"/>
  <c r="L3029" i="10"/>
  <c r="L3030" i="10"/>
  <c r="L3031" i="10"/>
  <c r="L3032" i="10"/>
  <c r="L3033" i="10"/>
  <c r="L3034" i="10"/>
  <c r="L3035" i="10"/>
  <c r="L3036" i="10"/>
  <c r="L3037" i="10"/>
  <c r="L3038" i="10"/>
  <c r="L3039" i="10"/>
  <c r="L3040" i="10"/>
  <c r="L3041" i="10"/>
  <c r="L3042" i="10"/>
  <c r="L3043" i="10"/>
  <c r="L3044" i="10"/>
  <c r="L3045" i="10"/>
  <c r="L3046" i="10"/>
  <c r="L3047" i="10"/>
  <c r="L3048" i="10"/>
  <c r="L3049" i="10"/>
  <c r="L3050" i="10"/>
  <c r="L3051" i="10"/>
  <c r="L3052" i="10"/>
  <c r="L3053" i="10"/>
  <c r="L3054" i="10"/>
  <c r="L3055" i="10"/>
  <c r="L3056" i="10"/>
  <c r="L3057" i="10"/>
  <c r="L3058" i="10"/>
  <c r="L3059" i="10"/>
  <c r="L3060" i="10"/>
  <c r="L3061" i="10"/>
  <c r="L3062" i="10"/>
  <c r="L3063" i="10"/>
  <c r="L3064" i="10"/>
  <c r="L3065" i="10"/>
  <c r="L3066" i="10"/>
  <c r="L3067" i="10"/>
  <c r="L3068" i="10"/>
  <c r="L3069" i="10"/>
  <c r="L3070" i="10"/>
  <c r="L3071" i="10"/>
  <c r="L3072" i="10"/>
  <c r="L3073" i="10"/>
  <c r="L3074" i="10"/>
  <c r="L3075" i="10"/>
  <c r="L3076" i="10"/>
  <c r="L3077" i="10"/>
  <c r="L3078" i="10"/>
  <c r="L3079" i="10"/>
  <c r="L3080" i="10"/>
  <c r="L3081" i="10"/>
  <c r="L3082" i="10"/>
  <c r="L3083" i="10"/>
  <c r="L3084" i="10"/>
  <c r="L3085" i="10"/>
  <c r="L3086" i="10"/>
  <c r="L3087" i="10"/>
  <c r="L3088" i="10"/>
  <c r="L3089" i="10"/>
  <c r="L3090" i="10"/>
  <c r="L3091" i="10"/>
  <c r="L3092" i="10"/>
  <c r="L3093" i="10"/>
  <c r="L3094" i="10"/>
  <c r="L3095" i="10"/>
  <c r="L3096" i="10"/>
  <c r="L3097" i="10"/>
  <c r="L3098" i="10"/>
  <c r="L3099" i="10"/>
  <c r="L3100" i="10"/>
  <c r="L3101" i="10"/>
  <c r="L3102" i="10"/>
  <c r="L3103" i="10"/>
  <c r="L3104" i="10"/>
  <c r="L3105" i="10"/>
  <c r="L3106" i="10"/>
  <c r="L3107" i="10"/>
  <c r="L3108" i="10"/>
  <c r="L3109" i="10"/>
  <c r="L3110" i="10"/>
  <c r="L3111" i="10"/>
  <c r="L3112" i="10"/>
  <c r="L3113" i="10"/>
  <c r="L3114" i="10"/>
  <c r="L3115" i="10"/>
  <c r="L3116" i="10"/>
  <c r="L3117" i="10"/>
  <c r="L3118" i="10"/>
  <c r="L3119" i="10"/>
  <c r="L3120" i="10"/>
  <c r="L3121" i="10"/>
  <c r="L3122" i="10"/>
  <c r="L3123" i="10"/>
  <c r="L3124" i="10"/>
  <c r="L3125" i="10"/>
  <c r="L3126" i="10"/>
  <c r="L3127" i="10"/>
  <c r="L3128" i="10"/>
  <c r="L3129" i="10"/>
  <c r="L3130" i="10"/>
  <c r="L3131" i="10"/>
  <c r="L3132" i="10"/>
  <c r="L3133" i="10"/>
  <c r="L3134" i="10"/>
  <c r="L3135" i="10"/>
  <c r="L3136" i="10"/>
  <c r="L3137" i="10"/>
  <c r="L3138" i="10"/>
  <c r="L3139" i="10"/>
  <c r="L3140" i="10"/>
  <c r="L3141" i="10"/>
  <c r="L3142" i="10"/>
  <c r="L3143" i="10"/>
  <c r="L3144" i="10"/>
  <c r="L3145" i="10"/>
  <c r="L3146" i="10"/>
  <c r="L3147" i="10"/>
  <c r="L3148" i="10"/>
  <c r="L3149" i="10"/>
  <c r="L3150" i="10"/>
  <c r="L3151" i="10"/>
  <c r="L3152" i="10"/>
  <c r="L3153" i="10"/>
  <c r="L3154" i="10"/>
  <c r="L3155" i="10"/>
  <c r="L3156" i="10"/>
  <c r="L3157" i="10"/>
  <c r="L3158" i="10"/>
  <c r="L3159" i="10"/>
  <c r="L3160" i="10"/>
  <c r="L3161" i="10"/>
  <c r="L3162" i="10"/>
  <c r="L3163" i="10"/>
  <c r="L3164" i="10"/>
  <c r="L3165" i="10"/>
  <c r="L3166" i="10"/>
  <c r="L3167" i="10"/>
  <c r="L3168" i="10"/>
  <c r="L3169" i="10"/>
  <c r="L3170" i="10"/>
  <c r="L3171" i="10"/>
  <c r="L3172" i="10"/>
  <c r="L3173" i="10"/>
  <c r="L3174" i="10"/>
  <c r="L3175" i="10"/>
  <c r="L3176" i="10"/>
  <c r="L3177" i="10"/>
  <c r="L3178" i="10"/>
  <c r="L3179" i="10"/>
  <c r="L3180" i="10"/>
  <c r="L3181" i="10"/>
  <c r="L3182" i="10"/>
  <c r="L3183" i="10"/>
  <c r="L3184" i="10"/>
  <c r="L3185" i="10"/>
  <c r="L3186" i="10"/>
  <c r="L3187" i="10"/>
  <c r="L3188" i="10"/>
  <c r="L3189" i="10"/>
  <c r="L3190" i="10"/>
  <c r="L3191" i="10"/>
  <c r="L3192" i="10"/>
  <c r="L3193" i="10"/>
  <c r="L3194" i="10"/>
  <c r="L3195" i="10"/>
  <c r="L3196" i="10"/>
  <c r="L3197" i="10"/>
  <c r="L3198" i="10"/>
  <c r="L3199" i="10"/>
  <c r="L3200" i="10"/>
  <c r="L3201" i="10"/>
  <c r="L3202" i="10"/>
  <c r="L3203" i="10"/>
  <c r="L3204" i="10"/>
  <c r="L3205" i="10"/>
  <c r="L3206" i="10"/>
  <c r="L3207" i="10"/>
  <c r="L3208" i="10"/>
  <c r="L3209" i="10"/>
  <c r="L3210" i="10"/>
  <c r="L3211" i="10"/>
  <c r="L3212" i="10"/>
  <c r="L3213" i="10"/>
  <c r="L3214" i="10"/>
  <c r="L3215" i="10"/>
  <c r="L3216" i="10"/>
  <c r="L3217" i="10"/>
  <c r="L3218" i="10"/>
  <c r="L3219" i="10"/>
  <c r="L3220" i="10"/>
  <c r="L3221" i="10"/>
  <c r="L3222" i="10"/>
  <c r="L3223" i="10"/>
  <c r="L3224" i="10"/>
  <c r="L3225" i="10"/>
  <c r="L3226" i="10"/>
  <c r="L3227" i="10"/>
  <c r="L3228" i="10"/>
  <c r="L3229" i="10"/>
  <c r="L3230" i="10"/>
  <c r="L3231" i="10"/>
  <c r="L3232" i="10"/>
  <c r="L3233" i="10"/>
  <c r="L3234" i="10"/>
  <c r="L3235" i="10"/>
  <c r="L3236" i="10"/>
  <c r="L3237" i="10"/>
  <c r="L3238" i="10"/>
  <c r="L3239" i="10"/>
  <c r="L3240" i="10"/>
  <c r="L3241" i="10"/>
  <c r="L3242" i="10"/>
  <c r="L3243" i="10"/>
  <c r="L3244" i="10"/>
  <c r="L3245" i="10"/>
  <c r="L3246" i="10"/>
  <c r="L3247" i="10"/>
  <c r="L3248" i="10"/>
  <c r="L3249" i="10"/>
  <c r="L3250" i="10"/>
  <c r="L3251" i="10"/>
  <c r="L3252" i="10"/>
  <c r="L3253" i="10"/>
  <c r="L3254" i="10"/>
  <c r="L3255" i="10"/>
  <c r="L3256" i="10"/>
  <c r="L3257" i="10"/>
  <c r="L3258" i="10"/>
  <c r="L3259" i="10"/>
  <c r="L3260" i="10"/>
  <c r="L3261" i="10"/>
  <c r="L3262" i="10"/>
  <c r="L3263" i="10"/>
  <c r="L3264" i="10"/>
  <c r="L3265" i="10"/>
  <c r="L3266" i="10"/>
  <c r="L3267" i="10"/>
  <c r="L3268" i="10"/>
  <c r="L3269" i="10"/>
  <c r="L3270" i="10"/>
  <c r="L3271" i="10"/>
  <c r="L3272" i="10"/>
  <c r="L3273" i="10"/>
  <c r="L3274" i="10"/>
  <c r="L3275" i="10"/>
  <c r="L3276" i="10"/>
  <c r="L3277" i="10"/>
  <c r="L3278" i="10"/>
  <c r="L3279" i="10"/>
  <c r="L3280" i="10"/>
  <c r="L3281" i="10"/>
  <c r="L3282" i="10"/>
  <c r="L3283" i="10"/>
  <c r="L3284" i="10"/>
  <c r="L3285" i="10"/>
  <c r="L3286" i="10"/>
  <c r="L3287" i="10"/>
  <c r="L3288" i="10"/>
  <c r="L3289" i="10"/>
  <c r="L3290" i="10"/>
  <c r="L3291" i="10"/>
  <c r="L3292" i="10"/>
  <c r="L3293" i="10"/>
  <c r="L3294" i="10"/>
  <c r="L3295" i="10"/>
  <c r="L3296" i="10"/>
  <c r="L3297" i="10"/>
  <c r="L3298" i="10"/>
  <c r="L3299" i="10"/>
  <c r="L3300" i="10"/>
  <c r="L3301" i="10"/>
  <c r="L3302" i="10"/>
  <c r="L3303" i="10"/>
  <c r="L3304" i="10"/>
  <c r="L3305" i="10"/>
  <c r="L3306" i="10"/>
  <c r="L3307" i="10"/>
  <c r="L3308" i="10"/>
  <c r="L3309" i="10"/>
  <c r="L3310" i="10"/>
  <c r="L3311" i="10"/>
  <c r="L3312" i="10"/>
  <c r="L3313" i="10"/>
  <c r="L3314" i="10"/>
  <c r="L3315" i="10"/>
  <c r="L3316" i="10"/>
  <c r="L3317" i="10"/>
  <c r="L3318" i="10"/>
  <c r="L3319" i="10"/>
  <c r="L3320" i="10"/>
  <c r="L3321" i="10"/>
  <c r="L3322" i="10"/>
  <c r="L3323" i="10"/>
  <c r="L3324" i="10"/>
  <c r="L3325" i="10"/>
  <c r="L3326" i="10"/>
  <c r="L3327" i="10"/>
  <c r="L3328" i="10"/>
  <c r="L3329" i="10"/>
  <c r="L3330" i="10"/>
  <c r="L3331" i="10"/>
  <c r="L3332" i="10"/>
  <c r="L3333" i="10"/>
  <c r="L3334" i="10"/>
  <c r="L3335" i="10"/>
  <c r="L3336" i="10"/>
  <c r="L3337" i="10"/>
  <c r="L3338" i="10"/>
  <c r="L3339" i="10"/>
  <c r="L3340" i="10"/>
  <c r="L3341" i="10"/>
  <c r="L3342" i="10"/>
  <c r="L3343" i="10"/>
  <c r="L3344" i="10"/>
  <c r="L3345" i="10"/>
  <c r="L3346" i="10"/>
  <c r="L3347" i="10"/>
  <c r="L3348" i="10"/>
  <c r="L3349" i="10"/>
  <c r="L3350" i="10"/>
  <c r="L3351" i="10"/>
  <c r="L3352" i="10"/>
  <c r="L3353" i="10"/>
  <c r="L3354" i="10"/>
  <c r="L3355" i="10"/>
  <c r="L3356" i="10"/>
  <c r="L3357" i="10"/>
  <c r="L3358" i="10"/>
  <c r="L3359" i="10"/>
  <c r="L3360" i="10"/>
  <c r="L3361" i="10"/>
  <c r="L3362" i="10"/>
  <c r="L3363" i="10"/>
  <c r="L3364" i="10"/>
  <c r="L3365" i="10"/>
  <c r="L3366" i="10"/>
  <c r="L3367" i="10"/>
  <c r="L3368" i="10"/>
  <c r="L3369" i="10"/>
  <c r="L3370" i="10"/>
  <c r="L3371" i="10"/>
  <c r="L3372" i="10"/>
  <c r="L3373" i="10"/>
  <c r="L3374" i="10"/>
  <c r="L3375" i="10"/>
  <c r="L3376" i="10"/>
  <c r="L3377" i="10"/>
  <c r="L3378" i="10"/>
  <c r="L3379" i="10"/>
  <c r="L3380" i="10"/>
  <c r="L3381" i="10"/>
  <c r="L3382" i="10"/>
  <c r="L3383" i="10"/>
  <c r="L3384" i="10"/>
  <c r="L3385" i="10"/>
  <c r="L3386" i="10"/>
  <c r="L3387" i="10"/>
  <c r="L3388" i="10"/>
  <c r="L3389" i="10"/>
  <c r="L3390" i="10"/>
  <c r="L3391" i="10"/>
  <c r="L3392" i="10"/>
  <c r="L3393" i="10"/>
  <c r="L3394" i="10"/>
  <c r="L3395" i="10"/>
  <c r="L3396" i="10"/>
  <c r="L3397" i="10"/>
  <c r="L3398" i="10"/>
  <c r="L3399" i="10"/>
  <c r="L3400" i="10"/>
  <c r="L3401" i="10"/>
  <c r="L3402" i="10"/>
  <c r="L3403" i="10"/>
  <c r="L3404" i="10"/>
  <c r="L3405" i="10"/>
  <c r="L3406" i="10"/>
  <c r="L3407" i="10"/>
  <c r="L3408" i="10"/>
  <c r="L3409" i="10"/>
  <c r="L3410" i="10"/>
  <c r="L3411" i="10"/>
  <c r="L3412" i="10"/>
  <c r="L3413" i="10"/>
  <c r="L3414" i="10"/>
  <c r="L3415" i="10"/>
  <c r="L3416" i="10"/>
  <c r="L3417" i="10"/>
  <c r="L3418" i="10"/>
  <c r="L3419" i="10"/>
  <c r="L3420" i="10"/>
  <c r="L3421" i="10"/>
  <c r="L3422" i="10"/>
  <c r="L3423" i="10"/>
  <c r="L3424" i="10"/>
  <c r="L3425" i="10"/>
  <c r="L3426" i="10"/>
  <c r="L3427" i="10"/>
  <c r="L3428" i="10"/>
  <c r="L3429" i="10"/>
  <c r="L3430" i="10"/>
  <c r="L3431" i="10"/>
  <c r="L3432" i="10"/>
  <c r="L3433" i="10"/>
  <c r="L3434" i="10"/>
  <c r="L3435" i="10"/>
  <c r="L3436" i="10"/>
  <c r="L3437" i="10"/>
  <c r="L3438" i="10"/>
  <c r="L3439" i="10"/>
  <c r="L3440" i="10"/>
  <c r="L3441" i="10"/>
  <c r="L3442" i="10"/>
  <c r="L3443" i="10"/>
  <c r="L3444" i="10"/>
  <c r="L3445" i="10"/>
  <c r="L3446" i="10"/>
  <c r="L3447" i="10"/>
  <c r="L3448" i="10"/>
  <c r="L3449" i="10"/>
  <c r="L3450" i="10"/>
  <c r="L3451" i="10"/>
  <c r="L3452" i="10"/>
  <c r="L3453" i="10"/>
  <c r="L3454" i="10"/>
  <c r="L3455" i="10"/>
  <c r="L3456" i="10"/>
  <c r="L3457" i="10"/>
  <c r="L3458" i="10"/>
  <c r="L3459" i="10"/>
  <c r="L3460" i="10"/>
  <c r="L3461" i="10"/>
  <c r="L3462" i="10"/>
  <c r="L3463" i="10"/>
  <c r="L3464" i="10"/>
  <c r="L3465" i="10"/>
  <c r="L3466" i="10"/>
  <c r="L3467" i="10"/>
  <c r="L3468" i="10"/>
  <c r="L3469" i="10"/>
  <c r="L3470" i="10"/>
  <c r="L3471" i="10"/>
  <c r="L3472" i="10"/>
  <c r="L3473" i="10"/>
  <c r="L3474" i="10"/>
  <c r="L3475" i="10"/>
  <c r="L3476" i="10"/>
  <c r="L3477" i="10"/>
  <c r="L3478" i="10"/>
  <c r="L3479" i="10"/>
  <c r="L3480" i="10"/>
  <c r="L3481" i="10"/>
  <c r="L3482" i="10"/>
  <c r="L3483" i="10"/>
  <c r="L3484" i="10"/>
  <c r="L3485" i="10"/>
  <c r="L3486" i="10"/>
  <c r="L3487" i="10"/>
  <c r="L3488" i="10"/>
  <c r="L3489" i="10"/>
  <c r="L3490" i="10"/>
  <c r="L3491" i="10"/>
  <c r="L3492" i="10"/>
  <c r="L3493" i="10"/>
  <c r="L3494" i="10"/>
  <c r="L3495" i="10"/>
  <c r="L3496" i="10"/>
  <c r="L3497" i="10"/>
  <c r="L3498" i="10"/>
  <c r="L3499" i="10"/>
  <c r="L3500" i="10"/>
  <c r="L3501" i="10"/>
  <c r="L3502" i="10"/>
  <c r="L3503" i="10"/>
  <c r="L3504" i="10"/>
  <c r="L3505" i="10"/>
  <c r="L3506" i="10"/>
  <c r="L3507" i="10"/>
  <c r="L3508" i="10"/>
  <c r="L3509" i="10"/>
  <c r="L3510" i="10"/>
  <c r="L3511" i="10"/>
  <c r="L3512" i="10"/>
  <c r="L3513" i="10"/>
  <c r="L3514" i="10"/>
  <c r="L3515" i="10"/>
  <c r="L3516" i="10"/>
  <c r="L3517" i="10"/>
  <c r="L3518" i="10"/>
  <c r="L3519" i="10"/>
  <c r="L3520" i="10"/>
  <c r="L3521" i="10"/>
  <c r="L3522" i="10"/>
  <c r="L3523" i="10"/>
  <c r="L3524" i="10"/>
  <c r="L3525" i="10"/>
  <c r="L3526" i="10"/>
  <c r="L3527" i="10"/>
  <c r="L3528" i="10"/>
  <c r="L3529" i="10"/>
  <c r="L3530" i="10"/>
  <c r="L3531" i="10"/>
  <c r="L3532" i="10"/>
  <c r="L3533" i="10"/>
  <c r="L3534" i="10"/>
  <c r="L3535" i="10"/>
  <c r="L3536" i="10"/>
  <c r="L3537" i="10"/>
  <c r="L3538" i="10"/>
  <c r="L3539" i="10"/>
  <c r="L3540" i="10"/>
  <c r="L3541" i="10"/>
  <c r="L3542" i="10"/>
  <c r="L3543" i="10"/>
  <c r="L3544" i="10"/>
  <c r="L3545" i="10"/>
  <c r="L3546" i="10"/>
  <c r="L3547" i="10"/>
  <c r="L3548" i="10"/>
  <c r="L3549" i="10"/>
  <c r="L3550" i="10"/>
  <c r="L3551" i="10"/>
  <c r="L3552" i="10"/>
  <c r="L3553" i="10"/>
  <c r="L3554" i="10"/>
  <c r="L3555" i="10"/>
  <c r="L3556" i="10"/>
  <c r="L3557" i="10"/>
  <c r="L3558" i="10"/>
  <c r="L3559" i="10"/>
  <c r="L3560" i="10"/>
  <c r="L3561" i="10"/>
  <c r="L3562" i="10"/>
  <c r="L3563" i="10"/>
  <c r="L3564" i="10"/>
  <c r="L3565" i="10"/>
  <c r="L3566" i="10"/>
  <c r="L3567" i="10"/>
  <c r="L3568" i="10"/>
  <c r="L3569" i="10"/>
  <c r="L3570" i="10"/>
  <c r="L3571" i="10"/>
  <c r="L3572" i="10"/>
  <c r="L3573" i="10"/>
  <c r="L3574" i="10"/>
  <c r="L3575" i="10"/>
  <c r="L3576" i="10"/>
  <c r="L3577" i="10"/>
  <c r="L3578" i="10"/>
  <c r="L3579" i="10"/>
  <c r="L3580" i="10"/>
  <c r="L3581" i="10"/>
  <c r="L3582" i="10"/>
  <c r="L3583" i="10"/>
  <c r="L3584" i="10"/>
  <c r="L3585" i="10"/>
  <c r="L3586" i="10"/>
  <c r="L3587" i="10"/>
  <c r="L3588" i="10"/>
  <c r="L3589" i="10"/>
  <c r="L3590" i="10"/>
  <c r="L3591" i="10"/>
  <c r="L3592" i="10"/>
  <c r="L3593" i="10"/>
  <c r="L3594" i="10"/>
  <c r="L3595" i="10"/>
  <c r="L3596" i="10"/>
  <c r="L3597" i="10"/>
  <c r="L3598" i="10"/>
  <c r="L3599" i="10"/>
  <c r="L3600" i="10"/>
  <c r="L3601" i="10"/>
  <c r="L3602" i="10"/>
  <c r="L3603" i="10"/>
  <c r="L3604" i="10"/>
  <c r="L3605" i="10"/>
  <c r="L3606" i="10"/>
  <c r="L3607" i="10"/>
  <c r="L3608" i="10"/>
  <c r="L3609" i="10"/>
  <c r="L3610" i="10"/>
  <c r="L3611" i="10"/>
  <c r="L3612" i="10"/>
  <c r="L3613" i="10"/>
  <c r="L3614" i="10"/>
  <c r="L3615" i="10"/>
  <c r="L3616" i="10"/>
  <c r="L3617" i="10"/>
  <c r="L3618" i="10"/>
  <c r="L3619" i="10"/>
  <c r="L3620" i="10"/>
  <c r="L3621" i="10"/>
  <c r="L3622" i="10"/>
  <c r="L3623" i="10"/>
  <c r="L3624" i="10"/>
  <c r="L3625" i="10"/>
  <c r="L3626" i="10"/>
  <c r="L3627" i="10"/>
  <c r="L3628" i="10"/>
  <c r="L3629" i="10"/>
  <c r="L3630" i="10"/>
  <c r="L3631" i="10"/>
  <c r="L3632" i="10"/>
  <c r="L3633" i="10"/>
  <c r="L3634" i="10"/>
  <c r="L3635" i="10"/>
  <c r="L3636" i="10"/>
  <c r="L3637" i="10"/>
  <c r="L3638" i="10"/>
  <c r="L3639" i="10"/>
  <c r="L3640" i="10"/>
  <c r="L3641" i="10"/>
  <c r="L3642" i="10"/>
  <c r="L3643" i="10"/>
  <c r="L3644" i="10"/>
  <c r="L3645" i="10"/>
  <c r="L3646" i="10"/>
  <c r="L3647" i="10"/>
  <c r="L3648" i="10"/>
  <c r="L3649" i="10"/>
  <c r="L3650" i="10"/>
  <c r="L3651" i="10"/>
  <c r="L3652" i="10"/>
  <c r="L3653" i="10"/>
  <c r="L3654" i="10"/>
  <c r="L3655" i="10"/>
  <c r="L3656" i="10"/>
  <c r="L3657" i="10"/>
  <c r="L3658" i="10"/>
  <c r="L3659" i="10"/>
  <c r="L3660" i="10"/>
  <c r="L3661" i="10"/>
  <c r="L3662" i="10"/>
  <c r="L3663" i="10"/>
  <c r="L3664" i="10"/>
  <c r="L3665" i="10"/>
  <c r="L3666" i="10"/>
  <c r="L3667" i="10"/>
  <c r="L3668" i="10"/>
  <c r="L3669" i="10"/>
  <c r="L3670" i="10"/>
  <c r="L3671" i="10"/>
  <c r="L3672" i="10"/>
  <c r="L3673" i="10"/>
  <c r="L3674" i="10"/>
  <c r="L3675" i="10"/>
  <c r="L3676" i="10"/>
  <c r="L3677" i="10"/>
  <c r="L3678" i="10"/>
  <c r="L3679" i="10"/>
  <c r="L3680" i="10"/>
  <c r="L3681" i="10"/>
  <c r="L3682" i="10"/>
  <c r="L3683" i="10"/>
  <c r="L3684" i="10"/>
  <c r="L3685" i="10"/>
  <c r="L3686" i="10"/>
  <c r="L3687" i="10"/>
  <c r="L3688" i="10"/>
  <c r="L3689" i="10"/>
  <c r="L3690" i="10"/>
  <c r="L3691" i="10"/>
  <c r="L3692" i="10"/>
  <c r="L3693" i="10"/>
  <c r="L3694" i="10"/>
  <c r="L3695" i="10"/>
  <c r="L3696" i="10"/>
  <c r="L3697" i="10"/>
  <c r="L3698" i="10"/>
  <c r="L3699" i="10"/>
  <c r="L3700" i="10"/>
  <c r="L3701" i="10"/>
  <c r="L3702" i="10"/>
  <c r="L3703" i="10"/>
  <c r="L3704" i="10"/>
  <c r="L3705" i="10"/>
  <c r="L3706" i="10"/>
  <c r="L3707" i="10"/>
  <c r="L3708" i="10"/>
  <c r="L3709" i="10"/>
  <c r="L3710" i="10"/>
  <c r="L3711" i="10"/>
  <c r="L3712" i="10"/>
  <c r="L3713" i="10"/>
  <c r="L3714" i="10"/>
  <c r="L3715" i="10"/>
  <c r="L3716" i="10"/>
  <c r="L3717" i="10"/>
  <c r="L3718" i="10"/>
  <c r="L3719" i="10"/>
  <c r="L3720" i="10"/>
  <c r="L3721" i="10"/>
  <c r="L3722" i="10"/>
  <c r="L3723" i="10"/>
  <c r="L3724" i="10"/>
  <c r="L3725" i="10"/>
  <c r="L3726" i="10"/>
  <c r="L3727" i="10"/>
  <c r="L3728" i="10"/>
  <c r="L3729" i="10"/>
  <c r="L3730" i="10"/>
  <c r="L3731" i="10"/>
  <c r="L3732" i="10"/>
  <c r="L3733" i="10"/>
  <c r="L3734" i="10"/>
  <c r="L3735" i="10"/>
  <c r="L3736" i="10"/>
  <c r="L3737" i="10"/>
  <c r="L3738" i="10"/>
  <c r="L3739" i="10"/>
  <c r="L3740" i="10"/>
  <c r="L3741" i="10"/>
  <c r="L3742" i="10"/>
  <c r="L3743" i="10"/>
  <c r="L3744" i="10"/>
  <c r="L3745" i="10"/>
  <c r="L3746" i="10"/>
  <c r="L3747" i="10"/>
  <c r="L3748" i="10"/>
  <c r="L3749" i="10"/>
  <c r="L3750" i="10"/>
  <c r="L3751" i="10"/>
  <c r="L3752" i="10"/>
  <c r="L3753" i="10"/>
  <c r="L3754" i="10"/>
  <c r="L3755" i="10"/>
  <c r="L3756" i="10"/>
  <c r="L3757" i="10"/>
  <c r="L3758" i="10"/>
  <c r="L3759" i="10"/>
  <c r="L3760" i="10"/>
  <c r="L3761" i="10"/>
  <c r="L3762" i="10"/>
  <c r="L3763" i="10"/>
  <c r="L3764" i="10"/>
  <c r="L3765" i="10"/>
  <c r="L3766" i="10"/>
  <c r="L3767" i="10"/>
  <c r="L3768" i="10"/>
  <c r="L3769" i="10"/>
  <c r="L3770" i="10"/>
  <c r="L3771" i="10"/>
  <c r="L3772" i="10"/>
  <c r="L3773" i="10"/>
  <c r="L3774" i="10"/>
  <c r="L3775" i="10"/>
  <c r="L3776" i="10"/>
  <c r="L3777" i="10"/>
  <c r="L3778" i="10"/>
  <c r="L3779" i="10"/>
  <c r="L3780" i="10"/>
  <c r="L3781" i="10"/>
  <c r="L3782" i="10"/>
  <c r="L3783" i="10"/>
  <c r="L3784" i="10"/>
  <c r="L3785" i="10"/>
  <c r="L3786" i="10"/>
  <c r="L3787" i="10"/>
  <c r="L3788" i="10"/>
  <c r="L3789" i="10"/>
  <c r="L3790" i="10"/>
  <c r="L3791" i="10"/>
  <c r="L3792" i="10"/>
  <c r="L3793" i="10"/>
  <c r="L3794" i="10"/>
  <c r="L3795" i="10"/>
  <c r="L3796" i="10"/>
  <c r="L3797" i="10"/>
  <c r="L3798" i="10"/>
  <c r="L3799" i="10"/>
  <c r="L3800" i="10"/>
  <c r="L3801" i="10"/>
  <c r="L3802" i="10"/>
  <c r="L3803" i="10"/>
  <c r="L3804" i="10"/>
  <c r="L3805" i="10"/>
  <c r="L3806" i="10"/>
  <c r="L3807" i="10"/>
  <c r="L3808" i="10"/>
  <c r="L3809" i="10"/>
  <c r="L3810" i="10"/>
  <c r="L3811" i="10"/>
  <c r="L3812" i="10"/>
  <c r="L3813" i="10"/>
  <c r="L3814" i="10"/>
  <c r="L3815" i="10"/>
  <c r="L3816" i="10"/>
  <c r="L3817" i="10"/>
  <c r="L3818" i="10"/>
  <c r="L3819" i="10"/>
  <c r="L3820" i="10"/>
  <c r="L3821" i="10"/>
  <c r="L3822" i="10"/>
  <c r="L3823" i="10"/>
  <c r="L3824" i="10"/>
  <c r="L3825" i="10"/>
  <c r="L3826" i="10"/>
  <c r="L3827" i="10"/>
  <c r="L3828" i="10"/>
  <c r="L3829" i="10"/>
  <c r="L3830" i="10"/>
  <c r="L3831" i="10"/>
  <c r="L3832" i="10"/>
  <c r="L3833" i="10"/>
  <c r="L3834" i="10"/>
  <c r="L3835" i="10"/>
  <c r="L3836" i="10"/>
  <c r="L3837" i="10"/>
  <c r="L3838" i="10"/>
  <c r="L3839" i="10"/>
  <c r="L3840" i="10"/>
  <c r="L3841" i="10"/>
  <c r="L3842" i="10"/>
  <c r="L3843" i="10"/>
  <c r="L3844" i="10"/>
  <c r="L3845" i="10"/>
  <c r="L3846" i="10"/>
  <c r="L3847" i="10"/>
  <c r="L3848" i="10"/>
  <c r="L3849" i="10"/>
  <c r="L3850" i="10"/>
  <c r="L3851" i="10"/>
  <c r="L3852" i="10"/>
  <c r="L3853" i="10"/>
  <c r="L3854" i="10"/>
  <c r="L3855" i="10"/>
  <c r="L3856" i="10"/>
  <c r="L3857" i="10"/>
  <c r="L3858" i="10"/>
  <c r="L3859" i="10"/>
  <c r="L3860" i="10"/>
  <c r="L3861" i="10"/>
  <c r="L3862" i="10"/>
  <c r="L3863" i="10"/>
  <c r="L3864" i="10"/>
  <c r="L3865" i="10"/>
  <c r="L3866" i="10"/>
  <c r="L3867" i="10"/>
  <c r="L3868" i="10"/>
  <c r="L3869" i="10"/>
  <c r="L3870" i="10"/>
  <c r="L3871" i="10"/>
  <c r="L3872" i="10"/>
  <c r="L3873" i="10"/>
  <c r="L3874" i="10"/>
  <c r="L3875" i="10"/>
  <c r="L3876" i="10"/>
  <c r="L3877" i="10"/>
  <c r="L3878" i="10"/>
  <c r="L3879" i="10"/>
  <c r="L3880" i="10"/>
  <c r="L3881" i="10"/>
  <c r="L3882" i="10"/>
  <c r="L3883" i="10"/>
  <c r="L3884" i="10"/>
  <c r="L3885" i="10"/>
  <c r="L3886" i="10"/>
  <c r="L3887" i="10"/>
  <c r="L3888" i="10"/>
  <c r="L3889" i="10"/>
  <c r="L3890" i="10"/>
  <c r="L3891" i="10"/>
  <c r="L3892" i="10"/>
  <c r="L3893" i="10"/>
  <c r="L3894" i="10"/>
  <c r="L3895" i="10"/>
  <c r="L3896" i="10"/>
  <c r="L3897" i="10"/>
  <c r="L3898" i="10"/>
  <c r="L3899" i="10"/>
  <c r="L3900" i="10"/>
  <c r="L3901" i="10"/>
  <c r="L3902" i="10"/>
  <c r="L3903" i="10"/>
  <c r="L3904" i="10"/>
  <c r="L3905" i="10"/>
  <c r="L3906" i="10"/>
  <c r="L3907" i="10"/>
  <c r="L3908" i="10"/>
  <c r="L3909" i="10"/>
  <c r="L3910" i="10"/>
  <c r="L3911" i="10"/>
  <c r="L3912" i="10"/>
  <c r="L3913" i="10"/>
  <c r="L3914" i="10"/>
  <c r="L3915" i="10"/>
  <c r="L3916" i="10"/>
  <c r="L3917" i="10"/>
  <c r="L3918" i="10"/>
  <c r="L3919" i="10"/>
  <c r="L3920" i="10"/>
  <c r="L3921" i="10"/>
  <c r="L3922" i="10"/>
  <c r="L3923" i="10"/>
  <c r="L3924" i="10"/>
  <c r="L3925" i="10"/>
  <c r="L3926" i="10"/>
  <c r="L3927" i="10"/>
  <c r="L3928" i="10"/>
  <c r="L3929" i="10"/>
  <c r="L3930" i="10"/>
  <c r="L3931" i="10"/>
  <c r="L3932" i="10"/>
  <c r="L3933" i="10"/>
  <c r="L3934" i="10"/>
  <c r="L3935" i="10"/>
  <c r="L3936" i="10"/>
  <c r="L3937" i="10"/>
  <c r="L3938" i="10"/>
  <c r="L3939" i="10"/>
  <c r="L3940" i="10"/>
  <c r="L3941" i="10"/>
  <c r="L3942" i="10"/>
  <c r="L3943" i="10"/>
  <c r="L3944" i="10"/>
  <c r="L3945" i="10"/>
  <c r="L3946" i="10"/>
  <c r="L3947" i="10"/>
  <c r="L3948" i="10"/>
  <c r="L3949" i="10"/>
  <c r="L3950" i="10"/>
  <c r="L3951" i="10"/>
  <c r="L3952" i="10"/>
  <c r="L3953" i="10"/>
  <c r="L3954" i="10"/>
  <c r="L3955" i="10"/>
  <c r="L3956" i="10"/>
  <c r="L3957" i="10"/>
  <c r="L3958" i="10"/>
  <c r="L3959" i="10"/>
  <c r="L3960" i="10"/>
  <c r="L3961" i="10"/>
  <c r="L3962" i="10"/>
  <c r="L3963" i="10"/>
  <c r="L3964" i="10"/>
  <c r="L3965" i="10"/>
  <c r="L3966" i="10"/>
  <c r="L3967" i="10"/>
  <c r="L3968" i="10"/>
  <c r="L3969" i="10"/>
  <c r="L3970" i="10"/>
  <c r="L3971" i="10"/>
  <c r="L3972" i="10"/>
  <c r="L3973" i="10"/>
  <c r="L3974" i="10"/>
  <c r="L3975" i="10"/>
  <c r="L3976" i="10"/>
  <c r="L3977" i="10"/>
  <c r="L3978" i="10"/>
  <c r="L3979" i="10"/>
  <c r="L3980" i="10"/>
  <c r="L3981" i="10"/>
  <c r="L3982" i="10"/>
  <c r="L3983" i="10"/>
  <c r="L3984" i="10"/>
  <c r="L3985" i="10"/>
  <c r="L3986" i="10"/>
  <c r="L3987" i="10"/>
  <c r="L3988" i="10"/>
  <c r="L3989" i="10"/>
  <c r="L3990" i="10"/>
  <c r="L3991" i="10"/>
  <c r="L3992" i="10"/>
  <c r="L3993" i="10"/>
  <c r="L3994" i="10"/>
  <c r="L3995" i="10"/>
  <c r="L3996" i="10"/>
  <c r="L3997" i="10"/>
  <c r="L3998" i="10"/>
  <c r="L3999" i="10"/>
  <c r="L4000" i="10"/>
  <c r="L4001" i="10"/>
  <c r="L4002" i="10"/>
  <c r="L4003" i="10"/>
  <c r="L4004" i="10"/>
  <c r="L4005" i="10"/>
  <c r="L4006" i="10"/>
  <c r="L4007" i="10"/>
  <c r="L4008" i="10"/>
  <c r="L4009" i="10"/>
  <c r="L4010" i="10"/>
  <c r="L4011" i="10"/>
  <c r="L4012" i="10"/>
  <c r="L4013" i="10"/>
  <c r="L4014" i="10"/>
  <c r="L4015" i="10"/>
  <c r="L4016" i="10"/>
  <c r="L4017" i="10"/>
  <c r="L4018" i="10"/>
  <c r="L4019" i="10"/>
  <c r="L4020" i="10"/>
  <c r="L4021" i="10"/>
  <c r="L4022" i="10"/>
  <c r="L4023" i="10"/>
  <c r="L4024" i="10"/>
  <c r="L4025" i="10"/>
  <c r="L4026" i="10"/>
  <c r="L4027" i="10"/>
  <c r="L4028" i="10"/>
  <c r="L4029" i="10"/>
  <c r="L4030" i="10"/>
  <c r="L4031" i="10"/>
  <c r="L4032" i="10"/>
  <c r="L4033" i="10"/>
  <c r="L4034" i="10"/>
  <c r="L4035" i="10"/>
  <c r="L4036" i="10"/>
  <c r="L4037" i="10"/>
  <c r="L4038" i="10"/>
  <c r="L4039" i="10"/>
  <c r="L4040" i="10"/>
  <c r="L4041" i="10"/>
  <c r="L4042" i="10"/>
  <c r="L4043" i="10"/>
  <c r="L4044" i="10"/>
  <c r="L4045" i="10"/>
  <c r="L4046" i="10"/>
  <c r="L4047" i="10"/>
  <c r="L4048" i="10"/>
  <c r="L4049" i="10"/>
  <c r="L4050" i="10"/>
  <c r="L4051" i="10"/>
  <c r="L4052" i="10"/>
  <c r="L4053" i="10"/>
  <c r="L4054" i="10"/>
  <c r="L4055" i="10"/>
  <c r="L4056" i="10"/>
  <c r="L4057" i="10"/>
  <c r="L4058" i="10"/>
  <c r="L4059" i="10"/>
  <c r="L4060" i="10"/>
  <c r="L4061" i="10"/>
  <c r="L4062" i="10"/>
  <c r="L4063" i="10"/>
  <c r="L4064" i="10"/>
  <c r="L4065" i="10"/>
  <c r="L4066" i="10"/>
  <c r="L4067" i="10"/>
  <c r="L4068" i="10"/>
  <c r="L4069" i="10"/>
  <c r="L4070" i="10"/>
  <c r="L4071" i="10"/>
  <c r="L4072" i="10"/>
  <c r="L4073" i="10"/>
  <c r="L4074" i="10"/>
  <c r="L4075" i="10"/>
  <c r="L4076" i="10"/>
  <c r="L4077" i="10"/>
  <c r="L4078" i="10"/>
  <c r="L4079" i="10"/>
  <c r="L4080" i="10"/>
  <c r="L4081" i="10"/>
  <c r="L4082" i="10"/>
  <c r="L4083" i="10"/>
  <c r="L4084" i="10"/>
  <c r="L4085" i="10"/>
  <c r="L4086" i="10"/>
  <c r="L4087" i="10"/>
  <c r="L4088" i="10"/>
  <c r="L4089" i="10"/>
  <c r="L4090" i="10"/>
  <c r="L4091" i="10"/>
  <c r="L4092" i="10"/>
  <c r="L4093" i="10"/>
  <c r="L4094" i="10"/>
  <c r="L4095" i="10"/>
  <c r="L4096" i="10"/>
  <c r="L4097" i="10"/>
  <c r="L4098" i="10"/>
  <c r="L4099" i="10"/>
  <c r="L4100" i="10"/>
  <c r="L4101" i="10"/>
  <c r="L4102" i="10"/>
  <c r="L4103" i="10"/>
  <c r="L4104" i="10"/>
  <c r="L4105" i="10"/>
  <c r="L4106" i="10"/>
  <c r="L4107" i="10"/>
  <c r="L4108" i="10"/>
  <c r="L4109" i="10"/>
  <c r="L4110" i="10"/>
  <c r="L4111" i="10"/>
  <c r="L4112" i="10"/>
  <c r="L4113" i="10"/>
  <c r="L4114" i="10"/>
  <c r="L4115" i="10"/>
  <c r="L4116" i="10"/>
  <c r="L4117" i="10"/>
  <c r="L4118" i="10"/>
  <c r="L4119" i="10"/>
  <c r="L4120" i="10"/>
  <c r="L4121" i="10"/>
  <c r="L4122" i="10"/>
  <c r="L4123" i="10"/>
  <c r="L4124" i="10"/>
  <c r="L4125" i="10"/>
  <c r="L4126" i="10"/>
  <c r="L4127" i="10"/>
  <c r="L4128" i="10"/>
  <c r="L4129" i="10"/>
  <c r="L4130" i="10"/>
  <c r="L4131" i="10"/>
  <c r="L4132" i="10"/>
  <c r="L4133" i="10"/>
  <c r="L4134" i="10"/>
  <c r="L4135" i="10"/>
  <c r="L4136" i="10"/>
  <c r="L4137" i="10"/>
  <c r="L4138" i="10"/>
  <c r="L4139" i="10"/>
  <c r="L4140" i="10"/>
  <c r="L4141" i="10"/>
  <c r="L4142" i="10"/>
  <c r="L4143" i="10"/>
  <c r="L4144" i="10"/>
  <c r="L4145" i="10"/>
  <c r="L4146" i="10"/>
  <c r="L4147" i="10"/>
  <c r="L4148" i="10"/>
  <c r="L4149" i="10"/>
  <c r="L4150" i="10"/>
  <c r="L4151" i="10"/>
  <c r="L4152" i="10"/>
  <c r="L4153" i="10"/>
  <c r="L4154" i="10"/>
  <c r="L4155" i="10"/>
  <c r="L4156" i="10"/>
  <c r="L4157" i="10"/>
  <c r="L4158" i="10"/>
  <c r="L4159" i="10"/>
  <c r="L4160" i="10"/>
  <c r="L4161" i="10"/>
  <c r="L4162" i="10"/>
  <c r="L4163" i="10"/>
  <c r="L4164" i="10"/>
  <c r="L4165" i="10"/>
  <c r="L4166" i="10"/>
  <c r="L4167" i="10"/>
  <c r="L4168" i="10"/>
  <c r="L4169" i="10"/>
  <c r="L4170" i="10"/>
  <c r="L4171" i="10"/>
  <c r="L4172" i="10"/>
  <c r="L4173" i="10"/>
  <c r="L4174" i="10"/>
  <c r="L4175" i="10"/>
  <c r="L4176" i="10"/>
  <c r="L4177" i="10"/>
  <c r="L4178" i="10"/>
  <c r="L4179" i="10"/>
  <c r="L4180" i="10"/>
  <c r="L4181" i="10"/>
  <c r="L4182" i="10"/>
  <c r="L4183" i="10"/>
  <c r="L4184" i="10"/>
  <c r="L4185" i="10"/>
  <c r="L4186" i="10"/>
  <c r="L4187" i="10"/>
  <c r="L4188" i="10"/>
  <c r="L4189" i="10"/>
  <c r="L4190" i="10"/>
  <c r="L4191" i="10"/>
  <c r="L4192" i="10"/>
  <c r="L4193" i="10"/>
  <c r="L4194" i="10"/>
  <c r="L4195" i="10"/>
  <c r="L4196" i="10"/>
  <c r="L4197" i="10"/>
  <c r="L4198" i="10"/>
  <c r="L4199" i="10"/>
  <c r="L4200" i="10"/>
  <c r="L4201" i="10"/>
  <c r="L4202" i="10"/>
  <c r="L4203" i="10"/>
  <c r="L4204" i="10"/>
  <c r="L4205" i="10"/>
  <c r="L4206" i="10"/>
  <c r="L4207" i="10"/>
  <c r="L4208" i="10"/>
  <c r="L4209" i="10"/>
  <c r="L4210" i="10"/>
  <c r="L4211" i="10"/>
  <c r="L4212" i="10"/>
  <c r="L4213" i="10"/>
  <c r="L4214" i="10"/>
  <c r="L4215" i="10"/>
  <c r="L4216" i="10"/>
  <c r="L4217" i="10"/>
  <c r="L4218" i="10"/>
  <c r="L4219" i="10"/>
  <c r="L4220" i="10"/>
  <c r="L4221" i="10"/>
  <c r="L4222" i="10"/>
  <c r="L4223" i="10"/>
  <c r="L4224" i="10"/>
  <c r="L4225" i="10"/>
  <c r="L4226" i="10"/>
  <c r="L4227" i="10"/>
  <c r="L4228" i="10"/>
  <c r="L4229" i="10"/>
  <c r="L4230" i="10"/>
  <c r="L4231" i="10"/>
  <c r="L4232" i="10"/>
  <c r="L4233" i="10"/>
  <c r="L4234" i="10"/>
  <c r="L4235" i="10"/>
  <c r="L4236" i="10"/>
  <c r="L4237" i="10"/>
  <c r="L4238" i="10"/>
  <c r="L4239" i="10"/>
  <c r="L4240" i="10"/>
  <c r="L4241" i="10"/>
  <c r="L4242" i="10"/>
  <c r="L4243" i="10"/>
  <c r="L4244" i="10"/>
  <c r="L4245" i="10"/>
  <c r="L4246" i="10"/>
  <c r="L4247" i="10"/>
  <c r="L4248" i="10"/>
  <c r="L4249" i="10"/>
  <c r="L4250" i="10"/>
  <c r="L4251" i="10"/>
  <c r="L4252" i="10"/>
  <c r="L4253" i="10"/>
  <c r="L4254" i="10"/>
  <c r="L4255" i="10"/>
  <c r="L4256" i="10"/>
  <c r="L4257" i="10"/>
  <c r="L4258" i="10"/>
  <c r="L4259" i="10"/>
  <c r="L4260" i="10"/>
  <c r="L4261" i="10"/>
  <c r="L4262" i="10"/>
  <c r="L4263" i="10"/>
  <c r="L4264" i="10"/>
  <c r="L4265" i="10"/>
  <c r="L4266" i="10"/>
  <c r="L4267" i="10"/>
  <c r="L4268" i="10"/>
  <c r="L4269" i="10"/>
  <c r="L4270" i="10"/>
  <c r="L4271" i="10"/>
  <c r="L4272" i="10"/>
  <c r="L4273" i="10"/>
  <c r="L4274" i="10"/>
  <c r="L4275" i="10"/>
  <c r="L4276" i="10"/>
  <c r="L4277" i="10"/>
  <c r="L4278" i="10"/>
  <c r="L4279" i="10"/>
  <c r="L4280" i="10"/>
  <c r="L4281" i="10"/>
  <c r="L4282" i="10"/>
  <c r="L4283" i="10"/>
  <c r="L4284" i="10"/>
  <c r="L4285" i="10"/>
  <c r="L4286" i="10"/>
  <c r="L4287" i="10"/>
  <c r="L4288" i="10"/>
  <c r="L4289" i="10"/>
  <c r="L4290" i="10"/>
  <c r="L4291" i="10"/>
  <c r="L4292" i="10"/>
  <c r="L4293" i="10"/>
  <c r="L4294" i="10"/>
  <c r="L4295" i="10"/>
  <c r="L4296" i="10"/>
  <c r="L4297" i="10"/>
  <c r="L4298" i="10"/>
  <c r="L4299" i="10"/>
  <c r="L4300" i="10"/>
  <c r="L4301" i="10"/>
  <c r="L4302" i="10"/>
  <c r="L4303" i="10"/>
  <c r="L4304" i="10"/>
  <c r="L4305" i="10"/>
  <c r="L4306" i="10"/>
  <c r="L4307" i="10"/>
  <c r="L4308" i="10"/>
  <c r="L4309" i="10"/>
  <c r="L4310" i="10"/>
  <c r="L4311" i="10"/>
  <c r="L4312" i="10"/>
  <c r="L4313" i="10"/>
  <c r="L4314" i="10"/>
  <c r="L4315" i="10"/>
  <c r="L4316" i="10"/>
  <c r="L4317" i="10"/>
  <c r="L4318" i="10"/>
  <c r="L4319" i="10"/>
  <c r="L4320" i="10"/>
  <c r="L4321" i="10"/>
  <c r="L4322" i="10"/>
  <c r="L4323" i="10"/>
  <c r="L4324" i="10"/>
  <c r="L4325" i="10"/>
  <c r="L4326" i="10"/>
  <c r="L4327" i="10"/>
  <c r="L4328" i="10"/>
  <c r="L4329" i="10"/>
  <c r="L4330" i="10"/>
  <c r="L4331" i="10"/>
  <c r="L4332" i="10"/>
  <c r="L4333" i="10"/>
  <c r="L4334" i="10"/>
  <c r="L4335" i="10"/>
  <c r="L4336" i="10"/>
  <c r="L4337" i="10"/>
  <c r="L4338" i="10"/>
  <c r="L4339" i="10"/>
  <c r="L4340" i="10"/>
  <c r="L4341" i="10"/>
  <c r="L4342" i="10"/>
  <c r="L4343" i="10"/>
  <c r="L4344" i="10"/>
  <c r="L4345" i="10"/>
  <c r="L4346" i="10"/>
  <c r="L4347" i="10"/>
  <c r="L4348" i="10"/>
  <c r="L4349" i="10"/>
  <c r="L4350" i="10"/>
  <c r="L4351" i="10"/>
  <c r="L4352" i="10"/>
  <c r="L4353" i="10"/>
  <c r="L4354" i="10"/>
  <c r="L4355" i="10"/>
  <c r="L4356" i="10"/>
  <c r="L4357" i="10"/>
  <c r="L4358" i="10"/>
  <c r="L4359" i="10"/>
  <c r="L4360" i="10"/>
  <c r="L4361" i="10"/>
  <c r="L4362" i="10"/>
  <c r="L4363" i="10"/>
  <c r="L4364" i="10"/>
  <c r="L4365" i="10"/>
  <c r="L4366" i="10"/>
  <c r="L4367" i="10"/>
  <c r="L4368" i="10"/>
  <c r="L4369" i="10"/>
  <c r="L4370" i="10"/>
  <c r="L4371" i="10"/>
  <c r="L4372" i="10"/>
  <c r="L4373" i="10"/>
  <c r="L4374" i="10"/>
  <c r="L4375" i="10"/>
  <c r="L4376" i="10"/>
  <c r="L4377" i="10"/>
  <c r="L4378" i="10"/>
  <c r="L4379" i="10"/>
  <c r="L4380" i="10"/>
  <c r="L4381" i="10"/>
  <c r="L4382" i="10"/>
  <c r="L4383" i="10"/>
  <c r="L4384" i="10"/>
  <c r="L4385" i="10"/>
  <c r="L4386" i="10"/>
  <c r="L4387" i="10"/>
  <c r="L4388" i="10"/>
  <c r="L4389" i="10"/>
  <c r="L4390" i="10"/>
  <c r="L4391" i="10"/>
  <c r="L4392" i="10"/>
  <c r="L4393" i="10"/>
  <c r="L4394" i="10"/>
  <c r="L4395" i="10"/>
  <c r="L4396" i="10"/>
  <c r="L4397" i="10"/>
  <c r="L4398" i="10"/>
  <c r="L4399" i="10"/>
  <c r="L4400" i="10"/>
  <c r="L4401" i="10"/>
  <c r="L4402" i="10"/>
  <c r="L4403" i="10"/>
  <c r="L4404" i="10"/>
  <c r="L4405" i="10"/>
  <c r="L4406" i="10"/>
  <c r="L4407" i="10"/>
  <c r="L4408" i="10"/>
  <c r="L4409" i="10"/>
  <c r="L4410" i="10"/>
  <c r="L4411" i="10"/>
  <c r="L4412" i="10"/>
  <c r="L4413" i="10"/>
  <c r="L4414" i="10"/>
  <c r="L4415" i="10"/>
  <c r="L4416" i="10"/>
  <c r="L4417" i="10"/>
  <c r="L4418" i="10"/>
  <c r="L4419" i="10"/>
  <c r="L4420" i="10"/>
  <c r="L4421" i="10"/>
  <c r="L4422" i="10"/>
  <c r="L4423" i="10"/>
  <c r="L4424" i="10"/>
  <c r="L4425" i="10"/>
  <c r="L4426" i="10"/>
  <c r="L4427" i="10"/>
  <c r="L4428" i="10"/>
  <c r="L4429" i="10"/>
  <c r="L4430" i="10"/>
  <c r="L4431" i="10"/>
  <c r="L4432" i="10"/>
  <c r="L4433" i="10"/>
  <c r="L4434" i="10"/>
  <c r="L4435" i="10"/>
  <c r="L4436" i="10"/>
  <c r="L4437" i="10"/>
  <c r="L4438" i="10"/>
  <c r="L4439" i="10"/>
  <c r="L4440" i="10"/>
  <c r="L4441" i="10"/>
  <c r="L4442" i="10"/>
  <c r="L4443" i="10"/>
  <c r="L4444" i="10"/>
  <c r="L4445" i="10"/>
  <c r="L4446" i="10"/>
  <c r="L4447" i="10"/>
  <c r="L4448" i="10"/>
  <c r="L4449" i="10"/>
  <c r="L4450" i="10"/>
  <c r="L4451" i="10"/>
  <c r="L4452" i="10"/>
  <c r="L4453" i="10"/>
  <c r="L4454" i="10"/>
  <c r="L4455" i="10"/>
  <c r="L4456" i="10"/>
  <c r="L4457" i="10"/>
  <c r="L4458" i="10"/>
  <c r="L4459" i="10"/>
  <c r="L4460" i="10"/>
  <c r="L4461" i="10"/>
  <c r="L4462" i="10"/>
  <c r="L4463" i="10"/>
  <c r="L4464" i="10"/>
  <c r="L4465" i="10"/>
  <c r="L4466" i="10"/>
  <c r="L4467" i="10"/>
  <c r="L4468" i="10"/>
  <c r="L4469" i="10"/>
  <c r="L4470" i="10"/>
  <c r="L4471" i="10"/>
  <c r="L4472" i="10"/>
  <c r="L4473" i="10"/>
  <c r="L4474" i="10"/>
  <c r="L4475" i="10"/>
  <c r="L4476" i="10"/>
  <c r="L4477" i="10"/>
  <c r="L4478" i="10"/>
  <c r="L4479" i="10"/>
  <c r="L4480" i="10"/>
  <c r="L4481" i="10"/>
  <c r="L4482" i="10"/>
  <c r="L4483" i="10"/>
  <c r="L4484" i="10"/>
  <c r="L4485" i="10"/>
  <c r="L4486" i="10"/>
  <c r="L4487" i="10"/>
  <c r="L4488" i="10"/>
  <c r="L4489" i="10"/>
  <c r="L4490" i="10"/>
  <c r="L4491" i="10"/>
  <c r="L4492" i="10"/>
  <c r="L4493" i="10"/>
  <c r="L4494" i="10"/>
  <c r="L4495" i="10"/>
  <c r="L4496" i="10"/>
  <c r="L4497" i="10"/>
  <c r="L4498" i="10"/>
  <c r="L4499" i="10"/>
  <c r="L4500" i="10"/>
  <c r="L4501" i="10"/>
  <c r="L4502" i="10"/>
  <c r="L4503" i="10"/>
  <c r="L4504" i="10"/>
  <c r="L4505" i="10"/>
  <c r="L4506" i="10"/>
  <c r="L4507" i="10"/>
  <c r="L4508" i="10"/>
  <c r="L4509" i="10"/>
  <c r="L4510" i="10"/>
  <c r="L4511" i="10"/>
  <c r="L4512" i="10"/>
  <c r="L4513" i="10"/>
  <c r="L4514" i="10"/>
  <c r="L4515" i="10"/>
  <c r="L4516" i="10"/>
  <c r="L4517" i="10"/>
  <c r="L4518" i="10"/>
  <c r="L4519" i="10"/>
  <c r="L4520" i="10"/>
  <c r="L4521" i="10"/>
  <c r="L4522" i="10"/>
  <c r="L4523" i="10"/>
  <c r="L4524" i="10"/>
  <c r="L4525" i="10"/>
  <c r="L4526" i="10"/>
  <c r="L4527" i="10"/>
  <c r="L4528" i="10"/>
  <c r="L4529" i="10"/>
  <c r="L4530" i="10"/>
  <c r="L4531" i="10"/>
  <c r="L4532" i="10"/>
  <c r="L4533" i="10"/>
  <c r="L4534" i="10"/>
  <c r="L4535" i="10"/>
  <c r="L4536" i="10"/>
  <c r="L4537" i="10"/>
  <c r="L4538" i="10"/>
  <c r="L4539" i="10"/>
  <c r="L4540" i="10"/>
  <c r="L4541" i="10"/>
  <c r="L4542" i="10"/>
  <c r="L4543" i="10"/>
  <c r="L4544" i="10"/>
  <c r="L4545" i="10"/>
  <c r="L4546" i="10"/>
  <c r="L4547" i="10"/>
  <c r="L4548" i="10"/>
  <c r="L4549" i="10"/>
  <c r="L4550" i="10"/>
  <c r="L4551" i="10"/>
  <c r="L4552" i="10"/>
  <c r="L4553" i="10"/>
  <c r="L4554" i="10"/>
  <c r="L4555" i="10"/>
  <c r="L4556" i="10"/>
  <c r="L4557" i="10"/>
  <c r="L4558" i="10"/>
  <c r="L4559" i="10"/>
  <c r="L4560" i="10"/>
  <c r="L4561" i="10"/>
  <c r="L4562" i="10"/>
  <c r="L4563" i="10"/>
  <c r="L4564" i="10"/>
  <c r="L4565" i="10"/>
  <c r="L4566" i="10"/>
  <c r="L4567" i="10"/>
  <c r="L4568" i="10"/>
  <c r="L4569" i="10"/>
  <c r="L4570" i="10"/>
  <c r="L4571" i="10"/>
  <c r="L4572" i="10"/>
  <c r="L4573" i="10"/>
  <c r="L4574" i="10"/>
  <c r="L4575" i="10"/>
  <c r="L4576" i="10"/>
  <c r="L4577" i="10"/>
  <c r="L4578" i="10"/>
  <c r="L4579" i="10"/>
  <c r="L4580" i="10"/>
  <c r="L4581" i="10"/>
  <c r="L4582" i="10"/>
  <c r="L4583" i="10"/>
  <c r="L4584" i="10"/>
  <c r="L4585" i="10"/>
  <c r="L4586" i="10"/>
  <c r="L4587" i="10"/>
  <c r="L4588" i="10"/>
  <c r="L4589" i="10"/>
  <c r="L4590" i="10"/>
  <c r="L4591" i="10"/>
  <c r="L4592" i="10"/>
  <c r="L4593" i="10"/>
  <c r="L4594" i="10"/>
  <c r="L4595" i="10"/>
  <c r="L4596" i="10"/>
  <c r="L4597" i="10"/>
  <c r="L4598" i="10"/>
  <c r="L4599" i="10"/>
  <c r="L4600" i="10"/>
  <c r="L4601" i="10"/>
  <c r="L4602" i="10"/>
  <c r="L4603" i="10"/>
  <c r="L4604" i="10"/>
  <c r="L4605" i="10"/>
  <c r="L4606" i="10"/>
  <c r="L4607" i="10"/>
  <c r="L4608" i="10"/>
  <c r="L4609" i="10"/>
  <c r="L4610" i="10"/>
  <c r="L4611" i="10"/>
  <c r="L4612" i="10"/>
  <c r="L4613" i="10"/>
  <c r="L4614" i="10"/>
  <c r="L4615" i="10"/>
  <c r="L4616" i="10"/>
  <c r="L4617" i="10"/>
  <c r="L4618" i="10"/>
  <c r="L4619" i="10"/>
  <c r="L4620" i="10"/>
  <c r="L4621" i="10"/>
  <c r="L4622" i="10"/>
  <c r="L4623" i="10"/>
  <c r="L4624" i="10"/>
  <c r="L4625" i="10"/>
  <c r="L4626" i="10"/>
  <c r="L4627" i="10"/>
  <c r="L4628" i="10"/>
  <c r="L4629" i="10"/>
  <c r="L4630" i="10"/>
  <c r="L4631" i="10"/>
  <c r="L4632" i="10"/>
  <c r="L4633" i="10"/>
  <c r="L4634" i="10"/>
  <c r="L4635" i="10"/>
  <c r="L4636" i="10"/>
  <c r="L4637" i="10"/>
  <c r="L4638" i="10"/>
  <c r="L4639" i="10"/>
  <c r="L4640" i="10"/>
  <c r="L4641" i="10"/>
  <c r="L4642" i="10"/>
  <c r="L4643" i="10"/>
  <c r="L4644" i="10"/>
  <c r="L4645" i="10"/>
  <c r="L4646" i="10"/>
  <c r="L4647" i="10"/>
  <c r="L4648" i="10"/>
  <c r="L4649" i="10"/>
  <c r="L4650" i="10"/>
  <c r="L4651" i="10"/>
  <c r="L4652" i="10"/>
  <c r="L4653" i="10"/>
  <c r="L4654" i="10"/>
  <c r="L4655" i="10"/>
  <c r="L4656" i="10"/>
  <c r="L4657" i="10"/>
  <c r="L4658" i="10"/>
  <c r="L4659" i="10"/>
  <c r="L4660" i="10"/>
  <c r="L4661" i="10"/>
  <c r="L4662" i="10"/>
  <c r="L4663" i="10"/>
  <c r="L4664" i="10"/>
  <c r="L4665" i="10"/>
  <c r="L4666" i="10"/>
  <c r="L4667" i="10"/>
  <c r="L4668" i="10"/>
  <c r="L4669" i="10"/>
  <c r="L4670" i="10"/>
  <c r="L4671" i="10"/>
  <c r="L4672" i="10"/>
  <c r="L4673" i="10"/>
  <c r="L4674" i="10"/>
  <c r="L4675" i="10"/>
  <c r="L4676" i="10"/>
  <c r="L4677" i="10"/>
  <c r="L4678" i="10"/>
  <c r="L4679" i="10"/>
  <c r="L4680" i="10"/>
  <c r="L4681" i="10"/>
  <c r="L4682" i="10"/>
  <c r="L4683" i="10"/>
  <c r="L4684" i="10"/>
  <c r="L4685" i="10"/>
  <c r="L4686" i="10"/>
  <c r="L4687" i="10"/>
  <c r="L4688" i="10"/>
  <c r="L4689" i="10"/>
  <c r="L4690" i="10"/>
  <c r="L4691" i="10"/>
  <c r="L4692" i="10"/>
  <c r="L4693" i="10"/>
  <c r="L4694" i="10"/>
  <c r="L4695" i="10"/>
  <c r="L4696" i="10"/>
  <c r="L4697" i="10"/>
  <c r="L4698" i="10"/>
  <c r="L4699" i="10"/>
  <c r="L4700" i="10"/>
  <c r="L4701" i="10"/>
  <c r="L4702" i="10"/>
  <c r="L4703" i="10"/>
  <c r="L4704" i="10"/>
  <c r="L4705" i="10"/>
  <c r="L4706" i="10"/>
  <c r="L4707" i="10"/>
  <c r="L4708" i="10"/>
  <c r="L4709" i="10"/>
  <c r="L4710" i="10"/>
  <c r="L4711" i="10"/>
  <c r="L4712" i="10"/>
  <c r="L4713" i="10"/>
  <c r="L4714" i="10"/>
  <c r="L4715" i="10"/>
  <c r="L4716" i="10"/>
  <c r="L4717" i="10"/>
  <c r="L4718" i="10"/>
  <c r="L4719" i="10"/>
  <c r="L4720" i="10"/>
  <c r="L4721" i="10"/>
  <c r="L4722" i="10"/>
  <c r="L4723" i="10"/>
  <c r="L4724" i="10"/>
  <c r="L4725" i="10"/>
  <c r="L4726" i="10"/>
  <c r="L4727" i="10"/>
  <c r="L4728" i="10"/>
  <c r="L4729" i="10"/>
  <c r="L4730" i="10"/>
  <c r="L4731" i="10"/>
  <c r="L4732" i="10"/>
  <c r="L4733" i="10"/>
  <c r="L4734" i="10"/>
  <c r="L4735" i="10"/>
  <c r="L4736" i="10"/>
  <c r="L4737" i="10"/>
  <c r="L4738" i="10"/>
  <c r="L4739" i="10"/>
  <c r="L4740" i="10"/>
  <c r="L4741" i="10"/>
  <c r="L4742" i="10"/>
  <c r="L4743" i="10"/>
  <c r="L4744" i="10"/>
  <c r="L4745" i="10"/>
  <c r="L4746" i="10"/>
  <c r="L4747" i="10"/>
  <c r="L4748" i="10"/>
  <c r="L4749" i="10"/>
  <c r="L4750" i="10"/>
  <c r="L4751" i="10"/>
  <c r="L4752" i="10"/>
  <c r="L4753" i="10"/>
  <c r="L4754" i="10"/>
  <c r="L4755" i="10"/>
  <c r="L4756" i="10"/>
  <c r="L4757" i="10"/>
  <c r="L4758" i="10"/>
  <c r="L4759" i="10"/>
  <c r="L4760" i="10"/>
  <c r="L4761" i="10"/>
  <c r="L4762" i="10"/>
  <c r="L4763" i="10"/>
  <c r="L4764" i="10"/>
  <c r="L4765" i="10"/>
  <c r="L4766" i="10"/>
  <c r="L4767" i="10"/>
  <c r="L4768" i="10"/>
  <c r="L4769" i="10"/>
  <c r="L4770" i="10"/>
  <c r="L4771" i="10"/>
  <c r="L4772" i="10"/>
  <c r="L4773" i="10"/>
  <c r="L4774" i="10"/>
  <c r="L4775" i="10"/>
  <c r="L4776" i="10"/>
  <c r="L4777" i="10"/>
  <c r="L4778" i="10"/>
  <c r="L4779" i="10"/>
  <c r="L4780" i="10"/>
  <c r="L4781" i="10"/>
  <c r="L4782" i="10"/>
  <c r="L4783" i="10"/>
  <c r="L4784" i="10"/>
  <c r="L4785" i="10"/>
  <c r="L4786" i="10"/>
  <c r="L4787" i="10"/>
  <c r="L4788" i="10"/>
  <c r="L4789" i="10"/>
  <c r="L4790" i="10"/>
  <c r="L4791" i="10"/>
  <c r="L4792" i="10"/>
  <c r="L4793" i="10"/>
  <c r="L4794" i="10"/>
  <c r="L4795" i="10"/>
  <c r="L4796" i="10"/>
  <c r="L4797" i="10"/>
  <c r="L4798" i="10"/>
  <c r="L4799" i="10"/>
  <c r="L4800" i="10"/>
  <c r="L4801" i="10"/>
  <c r="L4802" i="10"/>
  <c r="L4803" i="10"/>
  <c r="L4804" i="10"/>
  <c r="L4805" i="10"/>
  <c r="L4806" i="10"/>
  <c r="L4807" i="10"/>
  <c r="L4808" i="10"/>
  <c r="L4809" i="10"/>
  <c r="L4810" i="10"/>
  <c r="L4811" i="10"/>
  <c r="L4812" i="10"/>
  <c r="L4813" i="10"/>
  <c r="L4814" i="10"/>
  <c r="L4815" i="10"/>
  <c r="L4816" i="10"/>
  <c r="L4817" i="10"/>
  <c r="L4818" i="10"/>
  <c r="L4819" i="10"/>
  <c r="L4820" i="10"/>
  <c r="L4821" i="10"/>
  <c r="L4822" i="10"/>
  <c r="L4823" i="10"/>
  <c r="L4824" i="10"/>
  <c r="L4825" i="10"/>
  <c r="L4826" i="10"/>
  <c r="L4827" i="10"/>
  <c r="L4828" i="10"/>
  <c r="L4829" i="10"/>
  <c r="L4830" i="10"/>
  <c r="L4831" i="10"/>
  <c r="L4832" i="10"/>
  <c r="L4833" i="10"/>
  <c r="L4834" i="10"/>
  <c r="L4835" i="10"/>
  <c r="L4836" i="10"/>
  <c r="L4837" i="10"/>
  <c r="L4838" i="10"/>
  <c r="L4839" i="10"/>
  <c r="L4840" i="10"/>
  <c r="L4841" i="10"/>
  <c r="L4842" i="10"/>
  <c r="L4843" i="10"/>
  <c r="L4844" i="10"/>
  <c r="L4845" i="10"/>
  <c r="L4846" i="10"/>
  <c r="L4847" i="10"/>
  <c r="L4848" i="10"/>
  <c r="L4849" i="10"/>
  <c r="L4850" i="10"/>
  <c r="L4851" i="10"/>
  <c r="L4852" i="10"/>
  <c r="L4853" i="10"/>
  <c r="L4854" i="10"/>
  <c r="L4855" i="10"/>
  <c r="L4856" i="10"/>
  <c r="L4857" i="10"/>
  <c r="L4858" i="10"/>
  <c r="L4859" i="10"/>
  <c r="L4860" i="10"/>
  <c r="L4861" i="10"/>
  <c r="L4862" i="10"/>
  <c r="L4863" i="10"/>
  <c r="L4864" i="10"/>
  <c r="L4865" i="10"/>
  <c r="L4866" i="10"/>
  <c r="L4867" i="10"/>
  <c r="L4868" i="10"/>
  <c r="L4869" i="10"/>
  <c r="L4870" i="10"/>
  <c r="L4871" i="10"/>
  <c r="L4872" i="10"/>
  <c r="L4873" i="10"/>
  <c r="L4874" i="10"/>
  <c r="L4875" i="10"/>
  <c r="L4876" i="10"/>
  <c r="L4877" i="10"/>
  <c r="L4878" i="10"/>
  <c r="L4879" i="10"/>
  <c r="L4880" i="10"/>
  <c r="L4881" i="10"/>
  <c r="L4882" i="10"/>
  <c r="L4883" i="10"/>
  <c r="L4884" i="10"/>
  <c r="L4885" i="10"/>
  <c r="L4886" i="10"/>
  <c r="L4887" i="10"/>
  <c r="L4888" i="10"/>
  <c r="L4889" i="10"/>
  <c r="L4890" i="10"/>
  <c r="L4891" i="10"/>
  <c r="L4892" i="10"/>
  <c r="L4893" i="10"/>
  <c r="L4894" i="10"/>
  <c r="L4895" i="10"/>
  <c r="L4896" i="10"/>
  <c r="L4897" i="10"/>
  <c r="L4898" i="10"/>
  <c r="L4899" i="10"/>
  <c r="L4900" i="10"/>
  <c r="L4901" i="10"/>
  <c r="L4902" i="10"/>
  <c r="L4903" i="10"/>
  <c r="L4904" i="10"/>
  <c r="L4905" i="10"/>
  <c r="L4906" i="10"/>
  <c r="L4907" i="10"/>
  <c r="L4908" i="10"/>
  <c r="L4909" i="10"/>
  <c r="L4910" i="10"/>
  <c r="L4911" i="10"/>
  <c r="L4912" i="10"/>
  <c r="L4913" i="10"/>
  <c r="L4914" i="10"/>
  <c r="L4915" i="10"/>
  <c r="L4916" i="10"/>
  <c r="L4917" i="10"/>
  <c r="L4918" i="10"/>
  <c r="L4919" i="10"/>
  <c r="L4920" i="10"/>
  <c r="L4921" i="10"/>
  <c r="L4922" i="10"/>
  <c r="L4923" i="10"/>
  <c r="L4924" i="10"/>
  <c r="L4925" i="10"/>
  <c r="L4926" i="10"/>
  <c r="L4927" i="10"/>
  <c r="L4928" i="10"/>
  <c r="L4929" i="10"/>
  <c r="L4930" i="10"/>
  <c r="L4931" i="10"/>
  <c r="L4932" i="10"/>
  <c r="L4933" i="10"/>
  <c r="L4934" i="10"/>
  <c r="L4935" i="10"/>
  <c r="L4936" i="10"/>
  <c r="L4937" i="10"/>
  <c r="L4938" i="10"/>
  <c r="L4939" i="10"/>
  <c r="L4940" i="10"/>
  <c r="L4941" i="10"/>
  <c r="L4942" i="10"/>
  <c r="L4943" i="10"/>
  <c r="L4944" i="10"/>
  <c r="L4945" i="10"/>
  <c r="L4946" i="10"/>
  <c r="L4947" i="10"/>
  <c r="L4948" i="10"/>
  <c r="L4949" i="10"/>
  <c r="L4950" i="10"/>
  <c r="L4951" i="10"/>
  <c r="L4952" i="10"/>
  <c r="L4953" i="10"/>
  <c r="L4954" i="10"/>
  <c r="L4955" i="10"/>
  <c r="L4956" i="10"/>
  <c r="L4957" i="10"/>
  <c r="L4958" i="10"/>
  <c r="L4959" i="10"/>
  <c r="L4960" i="10"/>
  <c r="L4961" i="10"/>
  <c r="L4962" i="10"/>
  <c r="L4963" i="10"/>
  <c r="L4964" i="10"/>
  <c r="L4965" i="10"/>
  <c r="L4966" i="10"/>
  <c r="L4967" i="10"/>
  <c r="L4968" i="10"/>
  <c r="L4969" i="10"/>
  <c r="L4970" i="10"/>
  <c r="L4971" i="10"/>
  <c r="L4972" i="10"/>
  <c r="L4973" i="10"/>
  <c r="L4974" i="10"/>
  <c r="L4975" i="10"/>
  <c r="L4976" i="10"/>
  <c r="L4977" i="10"/>
  <c r="L4978" i="10"/>
  <c r="L4979" i="10"/>
  <c r="L4980" i="10"/>
  <c r="L4981" i="10"/>
  <c r="L4982" i="10"/>
  <c r="L4983" i="10"/>
  <c r="L4984" i="10"/>
  <c r="L4985" i="10"/>
  <c r="L4986" i="10"/>
  <c r="L4987" i="10"/>
  <c r="L4988" i="10"/>
  <c r="L4989" i="10"/>
  <c r="L4990" i="10"/>
  <c r="L4991" i="10"/>
  <c r="L4992" i="10"/>
  <c r="L4993" i="10"/>
  <c r="L4994" i="10"/>
  <c r="L4995" i="10"/>
  <c r="L4996" i="10"/>
  <c r="L4997" i="10"/>
  <c r="L4998" i="10"/>
  <c r="L4999" i="10"/>
  <c r="L5000" i="10"/>
  <c r="L5001" i="10"/>
  <c r="L5002" i="10"/>
  <c r="L5003" i="10"/>
  <c r="L5004" i="10"/>
  <c r="L5005" i="10"/>
  <c r="L5006" i="10"/>
  <c r="L5007" i="10"/>
  <c r="L5008" i="10"/>
  <c r="L5009" i="10"/>
  <c r="L5010" i="10"/>
  <c r="L5011" i="10"/>
  <c r="L5012" i="10"/>
  <c r="L5013" i="10"/>
  <c r="L5014" i="10"/>
  <c r="L5015" i="10"/>
  <c r="L5016" i="10"/>
  <c r="L5017" i="10"/>
  <c r="L5018" i="10"/>
  <c r="L5019" i="10"/>
  <c r="L5020" i="10"/>
  <c r="L5021" i="10"/>
  <c r="L5022" i="10"/>
  <c r="L5023" i="10"/>
  <c r="L5024" i="10"/>
  <c r="L5025" i="10"/>
  <c r="L5026" i="10"/>
  <c r="L5027" i="10"/>
  <c r="L5028" i="10"/>
  <c r="L5029" i="10"/>
  <c r="L5030" i="10"/>
  <c r="L5031" i="10"/>
  <c r="L5032" i="10"/>
  <c r="L5033" i="10"/>
  <c r="L5034" i="10"/>
  <c r="L5035" i="10"/>
  <c r="L5036" i="10"/>
  <c r="L5037" i="10"/>
  <c r="L5038" i="10"/>
  <c r="L5039" i="10"/>
  <c r="L5040" i="10"/>
  <c r="L5041" i="10"/>
  <c r="L5042" i="10"/>
  <c r="L5043" i="10"/>
  <c r="L5044" i="10"/>
  <c r="L5045" i="10"/>
  <c r="L5046" i="10"/>
  <c r="L5047" i="10"/>
  <c r="L5048" i="10"/>
  <c r="L5049" i="10"/>
  <c r="L5050" i="10"/>
  <c r="L5051" i="10"/>
  <c r="L5052" i="10"/>
  <c r="L5053" i="10"/>
  <c r="L5054" i="10"/>
  <c r="L5055" i="10"/>
  <c r="L5056" i="10"/>
  <c r="L5057" i="10"/>
  <c r="L5058" i="10"/>
  <c r="L5059" i="10"/>
  <c r="L5060" i="10"/>
  <c r="L5061" i="10"/>
  <c r="L5062" i="10"/>
  <c r="L5063" i="10"/>
  <c r="L5064" i="10"/>
  <c r="L5065" i="10"/>
  <c r="L5066" i="10"/>
  <c r="L5067" i="10"/>
  <c r="L5068" i="10"/>
  <c r="L5069" i="10"/>
  <c r="L5070" i="10"/>
  <c r="L5071" i="10"/>
  <c r="L5072" i="10"/>
  <c r="L5073" i="10"/>
  <c r="L5074" i="10"/>
  <c r="L5075" i="10"/>
  <c r="L5076" i="10"/>
  <c r="L5077" i="10"/>
  <c r="L5078" i="10"/>
  <c r="L5079" i="10"/>
  <c r="L5080" i="10"/>
  <c r="L5081" i="10"/>
  <c r="L5082" i="10"/>
  <c r="L5083" i="10"/>
  <c r="L5084" i="10"/>
  <c r="L5085" i="10"/>
  <c r="L5086" i="10"/>
  <c r="L5087" i="10"/>
  <c r="L5088" i="10"/>
  <c r="L5089" i="10"/>
  <c r="L5090" i="10"/>
  <c r="L5091" i="10"/>
  <c r="L5092" i="10"/>
  <c r="L5093" i="10"/>
  <c r="L5094" i="10"/>
  <c r="L5095" i="10"/>
  <c r="L5096" i="10"/>
  <c r="L5097" i="10"/>
  <c r="L5098" i="10"/>
  <c r="L5099" i="10"/>
  <c r="L5100" i="10"/>
  <c r="L5101" i="10"/>
  <c r="L5102" i="10"/>
  <c r="L5103" i="10"/>
  <c r="L5104" i="10"/>
  <c r="L5105" i="10"/>
  <c r="L5106" i="10"/>
  <c r="L5107" i="10"/>
  <c r="L5108" i="10"/>
  <c r="L5109" i="10"/>
  <c r="L5110" i="10"/>
  <c r="L5111" i="10"/>
  <c r="L5112" i="10"/>
  <c r="L5113" i="10"/>
  <c r="L5114" i="10"/>
  <c r="L5115" i="10"/>
  <c r="L5116" i="10"/>
  <c r="L5117" i="10"/>
  <c r="L5118" i="10"/>
  <c r="L5119" i="10"/>
  <c r="L5120" i="10"/>
  <c r="L5121" i="10"/>
  <c r="L5122" i="10"/>
  <c r="L5123" i="10"/>
  <c r="L5124" i="10"/>
  <c r="L5125" i="10"/>
  <c r="L5126" i="10"/>
  <c r="L5127" i="10"/>
  <c r="L5128" i="10"/>
  <c r="L5129" i="10"/>
  <c r="L5130" i="10"/>
  <c r="L5131" i="10"/>
  <c r="L5132" i="10"/>
  <c r="L5133" i="10"/>
  <c r="L5134" i="10"/>
  <c r="L5135" i="10"/>
  <c r="L5136" i="10"/>
  <c r="L5137" i="10"/>
  <c r="L5138" i="10"/>
  <c r="L5139" i="10"/>
  <c r="L5140" i="10"/>
  <c r="L5141" i="10"/>
  <c r="L5142" i="10"/>
  <c r="L5143" i="10"/>
  <c r="L5144" i="10"/>
  <c r="L5145" i="10"/>
  <c r="L5146" i="10"/>
  <c r="L5147" i="10"/>
  <c r="L5148" i="10"/>
  <c r="L5149" i="10"/>
  <c r="L5150" i="10"/>
  <c r="L5151" i="10"/>
  <c r="L5152" i="10"/>
  <c r="L5153" i="10"/>
  <c r="L5154" i="10"/>
  <c r="L5155" i="10"/>
  <c r="L5156" i="10"/>
  <c r="L5157" i="10"/>
  <c r="L5158" i="10"/>
  <c r="L5159" i="10"/>
  <c r="L5160" i="10"/>
  <c r="L5161" i="10"/>
  <c r="L5162" i="10"/>
  <c r="L5163" i="10"/>
  <c r="L5164" i="10"/>
  <c r="L5165" i="10"/>
  <c r="L5166" i="10"/>
  <c r="L5167" i="10"/>
  <c r="L5168" i="10"/>
  <c r="L5169" i="10"/>
  <c r="L5170" i="10"/>
  <c r="L5171" i="10"/>
  <c r="L5172" i="10"/>
  <c r="L5173" i="10"/>
  <c r="L5174" i="10"/>
  <c r="L5175" i="10"/>
  <c r="L5176" i="10"/>
  <c r="L5177" i="10"/>
  <c r="L5178" i="10"/>
  <c r="L5179" i="10"/>
  <c r="L5180" i="10"/>
  <c r="L5181" i="10"/>
  <c r="L5182" i="10"/>
  <c r="L5183" i="10"/>
  <c r="L5184" i="10"/>
  <c r="L5185" i="10"/>
  <c r="L5186" i="10"/>
  <c r="L5187" i="10"/>
  <c r="L5188" i="10"/>
  <c r="L5189" i="10"/>
  <c r="L5190" i="10"/>
  <c r="L5191" i="10"/>
  <c r="L5192" i="10"/>
  <c r="L5193" i="10"/>
  <c r="L5194" i="10"/>
  <c r="L5195" i="10"/>
  <c r="L5196" i="10"/>
  <c r="L5197" i="10"/>
  <c r="L5198" i="10"/>
  <c r="L5199" i="10"/>
  <c r="L5200" i="10"/>
  <c r="L5201" i="10"/>
  <c r="L5202" i="10"/>
  <c r="L5203" i="10"/>
  <c r="L5204" i="10"/>
  <c r="L5205" i="10"/>
  <c r="L5206" i="10"/>
  <c r="L5207" i="10"/>
  <c r="L5208" i="10"/>
  <c r="L5209" i="10"/>
  <c r="L5210" i="10"/>
  <c r="L5211" i="10"/>
  <c r="L5212" i="10"/>
  <c r="L5213" i="10"/>
  <c r="L5214" i="10"/>
  <c r="L5215" i="10"/>
  <c r="L5216" i="10"/>
  <c r="L5217" i="10"/>
  <c r="L5218" i="10"/>
  <c r="L5219" i="10"/>
  <c r="L5220" i="10"/>
  <c r="L5221" i="10"/>
  <c r="L5222" i="10"/>
  <c r="L5223" i="10"/>
  <c r="L5224" i="10"/>
  <c r="L5225" i="10"/>
  <c r="L5226" i="10"/>
  <c r="L5227" i="10"/>
  <c r="L5228" i="10"/>
  <c r="L5229" i="10"/>
  <c r="L5230" i="10"/>
  <c r="L5231" i="10"/>
  <c r="L5232" i="10"/>
  <c r="L5233" i="10"/>
  <c r="L5234" i="10"/>
  <c r="L5235" i="10"/>
  <c r="L5236" i="10"/>
  <c r="L5237" i="10"/>
  <c r="L5238" i="10"/>
  <c r="L5239" i="10"/>
  <c r="L5240" i="10"/>
  <c r="L5241" i="10"/>
  <c r="L5242" i="10"/>
  <c r="L5243" i="10"/>
  <c r="L5244" i="10"/>
  <c r="L5245" i="10"/>
  <c r="L5246" i="10"/>
  <c r="L5247" i="10"/>
  <c r="L5248" i="10"/>
  <c r="L5249" i="10"/>
  <c r="L5250" i="10"/>
  <c r="L5251" i="10"/>
  <c r="L5252" i="10"/>
  <c r="L5253" i="10"/>
  <c r="L5254" i="10"/>
  <c r="L5255" i="10"/>
  <c r="L5256" i="10"/>
  <c r="L5257" i="10"/>
  <c r="L5258" i="10"/>
  <c r="L5259" i="10"/>
  <c r="L5260" i="10"/>
  <c r="L5261" i="10"/>
  <c r="L5262" i="10"/>
  <c r="L5263" i="10"/>
  <c r="L5264" i="10"/>
  <c r="L5265" i="10"/>
  <c r="L5266" i="10"/>
  <c r="L5267" i="10"/>
  <c r="L5268" i="10"/>
  <c r="L5269" i="10"/>
  <c r="L5270" i="10"/>
  <c r="L5271" i="10"/>
  <c r="L5272" i="10"/>
  <c r="L5273" i="10"/>
  <c r="L5274" i="10"/>
  <c r="L5275" i="10"/>
  <c r="L5276" i="10"/>
  <c r="L5277" i="10"/>
  <c r="L5278" i="10"/>
  <c r="L5279" i="10"/>
  <c r="L5280" i="10"/>
  <c r="L5281" i="10"/>
  <c r="L5282" i="10"/>
  <c r="L5283" i="10"/>
  <c r="L5284" i="10"/>
  <c r="L5285" i="10"/>
  <c r="L5286" i="10"/>
  <c r="L5287" i="10"/>
  <c r="L5288" i="10"/>
  <c r="L5289" i="10"/>
  <c r="L5290" i="10"/>
  <c r="L5291" i="10"/>
  <c r="L5292" i="10"/>
  <c r="L5293" i="10"/>
  <c r="L5294" i="10"/>
  <c r="L5295" i="10"/>
  <c r="L5296" i="10"/>
  <c r="L5297" i="10"/>
  <c r="L5298" i="10"/>
  <c r="L5299" i="10"/>
  <c r="L5300" i="10"/>
  <c r="L5301" i="10"/>
  <c r="L5302" i="10"/>
  <c r="L5303" i="10"/>
  <c r="L5304" i="10"/>
  <c r="L5305" i="10"/>
  <c r="L5306" i="10"/>
  <c r="L5307" i="10"/>
  <c r="L5308" i="10"/>
  <c r="L5309" i="10"/>
  <c r="L5310" i="10"/>
  <c r="L5311" i="10"/>
  <c r="L5312" i="10"/>
  <c r="L5313" i="10"/>
  <c r="L5314" i="10"/>
  <c r="L5315" i="10"/>
  <c r="L5316" i="10"/>
  <c r="L5317" i="10"/>
  <c r="L5318" i="10"/>
  <c r="L5319" i="10"/>
  <c r="L5320" i="10"/>
  <c r="L5321" i="10"/>
  <c r="L5322" i="10"/>
  <c r="L5323" i="10"/>
  <c r="L5324" i="10"/>
  <c r="L5325" i="10"/>
  <c r="L5326" i="10"/>
  <c r="L5327" i="10"/>
  <c r="L5328" i="10"/>
  <c r="L5329" i="10"/>
  <c r="L5330" i="10"/>
  <c r="L5331" i="10"/>
  <c r="L5332" i="10"/>
  <c r="L5333" i="10"/>
  <c r="L5334" i="10"/>
  <c r="L5335" i="10"/>
  <c r="L5336" i="10"/>
  <c r="L5337" i="10"/>
  <c r="L5338" i="10"/>
  <c r="L5339" i="10"/>
  <c r="L5340" i="10"/>
  <c r="L5341" i="10"/>
  <c r="L5342" i="10"/>
  <c r="L5343" i="10"/>
  <c r="L5344" i="10"/>
  <c r="L5345" i="10"/>
  <c r="L5346" i="10"/>
  <c r="L5347" i="10"/>
  <c r="L5348" i="10"/>
  <c r="L5349" i="10"/>
  <c r="L5350" i="10"/>
  <c r="L5351" i="10"/>
  <c r="L5352" i="10"/>
  <c r="L5353" i="10"/>
  <c r="L5354" i="10"/>
  <c r="L5355" i="10"/>
  <c r="L5356" i="10"/>
  <c r="L5357" i="10"/>
  <c r="L5358" i="10"/>
  <c r="L5359" i="10"/>
  <c r="L5360" i="10"/>
  <c r="L5361" i="10"/>
  <c r="L5362" i="10"/>
  <c r="L5363" i="10"/>
  <c r="L5364" i="10"/>
  <c r="L5365" i="10"/>
  <c r="L5366" i="10"/>
  <c r="L5367" i="10"/>
  <c r="L5368" i="10"/>
  <c r="L5369" i="10"/>
  <c r="L5370" i="10"/>
  <c r="L5371" i="10"/>
  <c r="L5372" i="10"/>
  <c r="L5373" i="10"/>
  <c r="L5374" i="10"/>
  <c r="L5375" i="10"/>
  <c r="L5376" i="10"/>
  <c r="L5377" i="10"/>
  <c r="L5378" i="10"/>
  <c r="L5379" i="10"/>
  <c r="L5380" i="10"/>
  <c r="L5381" i="10"/>
  <c r="L5382" i="10"/>
  <c r="L5383" i="10"/>
  <c r="L5384" i="10"/>
  <c r="L5385" i="10"/>
  <c r="L5386" i="10"/>
  <c r="L5387" i="10"/>
  <c r="L5388" i="10"/>
  <c r="L5389" i="10"/>
  <c r="L5390" i="10"/>
  <c r="L5391" i="10"/>
  <c r="L5392" i="10"/>
  <c r="L5393" i="10"/>
  <c r="L5394" i="10"/>
  <c r="L5395" i="10"/>
  <c r="L5396" i="10"/>
  <c r="L5397" i="10"/>
  <c r="L5398" i="10"/>
  <c r="L5399" i="10"/>
  <c r="L5400" i="10"/>
  <c r="L5401" i="10"/>
  <c r="L5402" i="10"/>
  <c r="L5403" i="10"/>
  <c r="L5404" i="10"/>
  <c r="L5405" i="10"/>
  <c r="L5406" i="10"/>
  <c r="L5407" i="10"/>
  <c r="L5408" i="10"/>
  <c r="L5409" i="10"/>
  <c r="L5410" i="10"/>
  <c r="L5411" i="10"/>
  <c r="L5412" i="10"/>
  <c r="L5413" i="10"/>
  <c r="L5414" i="10"/>
  <c r="L5415" i="10"/>
  <c r="L5416" i="10"/>
  <c r="L5417" i="10"/>
  <c r="L5418" i="10"/>
  <c r="L5419" i="10"/>
  <c r="L5420" i="10"/>
  <c r="L5421" i="10"/>
  <c r="L5422" i="10"/>
  <c r="L5423" i="10"/>
  <c r="L5424" i="10"/>
  <c r="L5425" i="10"/>
  <c r="L5426" i="10"/>
  <c r="L5427" i="10"/>
  <c r="L5428" i="10"/>
  <c r="L5429" i="10"/>
  <c r="L5430" i="10"/>
  <c r="L5431" i="10"/>
  <c r="L5432" i="10"/>
  <c r="L5433" i="10"/>
  <c r="L5434" i="10"/>
  <c r="L5435" i="10"/>
  <c r="L5436" i="10"/>
  <c r="L5437" i="10"/>
  <c r="L5438" i="10"/>
  <c r="L5439" i="10"/>
  <c r="L5440" i="10"/>
  <c r="L5441" i="10"/>
  <c r="L5442" i="10"/>
  <c r="L5443" i="10"/>
  <c r="L5444" i="10"/>
  <c r="L5445" i="10"/>
  <c r="L5446" i="10"/>
  <c r="L5447" i="10"/>
  <c r="L5448" i="10"/>
  <c r="L5449" i="10"/>
  <c r="L5450" i="10"/>
  <c r="L5451" i="10"/>
  <c r="L5452" i="10"/>
  <c r="L5453" i="10"/>
  <c r="L5454" i="10"/>
  <c r="L5455" i="10"/>
  <c r="L5456" i="10"/>
  <c r="L5457" i="10"/>
  <c r="L5458" i="10"/>
  <c r="L5459" i="10"/>
  <c r="L5460" i="10"/>
  <c r="L5461" i="10"/>
  <c r="L5462" i="10"/>
  <c r="L5463" i="10"/>
  <c r="L5464" i="10"/>
  <c r="L5465" i="10"/>
  <c r="L5466" i="10"/>
  <c r="L5467" i="10"/>
  <c r="L5468" i="10"/>
  <c r="L5469" i="10"/>
  <c r="L5470" i="10"/>
  <c r="L5471" i="10"/>
  <c r="L5472" i="10"/>
  <c r="L5473" i="10"/>
  <c r="L5474" i="10"/>
  <c r="L5475" i="10"/>
  <c r="L5476" i="10"/>
  <c r="L5477" i="10"/>
  <c r="L5478" i="10"/>
  <c r="L5479" i="10"/>
  <c r="L5480" i="10"/>
  <c r="L5481" i="10"/>
  <c r="L5482" i="10"/>
  <c r="L5483" i="10"/>
  <c r="L5484" i="10"/>
  <c r="L5485" i="10"/>
  <c r="L5486" i="10"/>
  <c r="L5487" i="10"/>
  <c r="L5488" i="10"/>
  <c r="L5489" i="10"/>
  <c r="L5490" i="10"/>
  <c r="L5491" i="10"/>
  <c r="L5492" i="10"/>
  <c r="L5493" i="10"/>
  <c r="L5494" i="10"/>
  <c r="L5495" i="10"/>
  <c r="L5496" i="10"/>
  <c r="L5497" i="10"/>
  <c r="L5498" i="10"/>
  <c r="L5499" i="10"/>
  <c r="L5500" i="10"/>
  <c r="L5501" i="10"/>
  <c r="L5502" i="10"/>
  <c r="L5503" i="10"/>
  <c r="L5504" i="10"/>
  <c r="L5505" i="10"/>
  <c r="L5506" i="10"/>
  <c r="L5507" i="10"/>
  <c r="L5508" i="10"/>
  <c r="L5509" i="10"/>
  <c r="L5510" i="10"/>
  <c r="L5511" i="10"/>
  <c r="L5512" i="10"/>
  <c r="L5513" i="10"/>
  <c r="L5514" i="10"/>
  <c r="L5515" i="10"/>
  <c r="L5516" i="10"/>
  <c r="L5517" i="10"/>
  <c r="L5518" i="10"/>
  <c r="L5519" i="10"/>
  <c r="L5520" i="10"/>
  <c r="L5521" i="10"/>
  <c r="L5522" i="10"/>
  <c r="L5523" i="10"/>
  <c r="L5524" i="10"/>
  <c r="L5525" i="10"/>
  <c r="L5526" i="10"/>
  <c r="L5527" i="10"/>
  <c r="L5528" i="10"/>
  <c r="L5529" i="10"/>
  <c r="L5530" i="10"/>
  <c r="L5531" i="10"/>
  <c r="L5532" i="10"/>
  <c r="L5533" i="10"/>
  <c r="L5534" i="10"/>
  <c r="L5535" i="10"/>
  <c r="L5536" i="10"/>
  <c r="L5537" i="10"/>
  <c r="L5538" i="10"/>
  <c r="L5539" i="10"/>
  <c r="L5540" i="10"/>
  <c r="L5541" i="10"/>
  <c r="L5542" i="10"/>
  <c r="L5543" i="10"/>
  <c r="L5544" i="10"/>
  <c r="L5545" i="10"/>
  <c r="L5546" i="10"/>
  <c r="L5547" i="10"/>
  <c r="L5548" i="10"/>
  <c r="L5549" i="10"/>
  <c r="L5550" i="10"/>
  <c r="L5551" i="10"/>
  <c r="L5552" i="10"/>
  <c r="L5553" i="10"/>
  <c r="L5554" i="10"/>
  <c r="L5555" i="10"/>
  <c r="L5556" i="10"/>
  <c r="L5557" i="10"/>
  <c r="L5558" i="10"/>
  <c r="L5559" i="10"/>
  <c r="L5560" i="10"/>
  <c r="L5561" i="10"/>
  <c r="L5562" i="10"/>
  <c r="L5563" i="10"/>
  <c r="L5564" i="10"/>
  <c r="L5565" i="10"/>
  <c r="L5566" i="10"/>
  <c r="L5567" i="10"/>
  <c r="L5568" i="10"/>
  <c r="L5569" i="10"/>
  <c r="L5570" i="10"/>
  <c r="L5571" i="10"/>
  <c r="L5572" i="10"/>
  <c r="L5573" i="10"/>
  <c r="L5574" i="10"/>
  <c r="L5575" i="10"/>
  <c r="L5576" i="10"/>
  <c r="L5577" i="10"/>
  <c r="L5578" i="10"/>
  <c r="L5579" i="10"/>
  <c r="L5580" i="10"/>
  <c r="L5581" i="10"/>
  <c r="L5582" i="10"/>
  <c r="L5583" i="10"/>
  <c r="L5584" i="10"/>
  <c r="L5585" i="10"/>
  <c r="L5586" i="10"/>
  <c r="L5587" i="10"/>
  <c r="L5588" i="10"/>
  <c r="L5589" i="10"/>
  <c r="L5590" i="10"/>
  <c r="L5591" i="10"/>
  <c r="L5592" i="10"/>
  <c r="L5593" i="10"/>
  <c r="L5594" i="10"/>
  <c r="L5595" i="10"/>
  <c r="L5596" i="10"/>
  <c r="L5597" i="10"/>
  <c r="L5598" i="10"/>
  <c r="L5599" i="10"/>
  <c r="L5600" i="10"/>
  <c r="L5601" i="10"/>
  <c r="L5602" i="10"/>
  <c r="L5603" i="10"/>
  <c r="L5604" i="10"/>
  <c r="L5605" i="10"/>
  <c r="L5606" i="10"/>
  <c r="L5607" i="10"/>
  <c r="L5608" i="10"/>
  <c r="L5609" i="10"/>
  <c r="L5610" i="10"/>
  <c r="L5611" i="10"/>
  <c r="L5612" i="10"/>
  <c r="L5613" i="10"/>
  <c r="L5614" i="10"/>
  <c r="L5615" i="10"/>
  <c r="L5616" i="10"/>
  <c r="L5617" i="10"/>
  <c r="L5618" i="10"/>
  <c r="L5619" i="10"/>
  <c r="L5620" i="10"/>
  <c r="L5621" i="10"/>
  <c r="L5622" i="10"/>
  <c r="L5623" i="10"/>
  <c r="L5624" i="10"/>
  <c r="L5625" i="10"/>
  <c r="L5626" i="10"/>
  <c r="L5627" i="10"/>
  <c r="L5628" i="10"/>
  <c r="L5629" i="10"/>
  <c r="L5630" i="10"/>
  <c r="L5631" i="10"/>
  <c r="L5632" i="10"/>
  <c r="L5633" i="10"/>
  <c r="L5634" i="10"/>
  <c r="L5635" i="10"/>
  <c r="L5636" i="10"/>
  <c r="L5637" i="10"/>
  <c r="L5638" i="10"/>
  <c r="L5639" i="10"/>
  <c r="L5640" i="10"/>
  <c r="L5641" i="10"/>
  <c r="L5642" i="10"/>
  <c r="L5643" i="10"/>
  <c r="L5644" i="10"/>
  <c r="L5645" i="10"/>
  <c r="L5646" i="10"/>
  <c r="L5647" i="10"/>
  <c r="L5648" i="10"/>
  <c r="L5649" i="10"/>
  <c r="L5650" i="10"/>
  <c r="L5651" i="10"/>
  <c r="L5652" i="10"/>
  <c r="L5653" i="10"/>
  <c r="L5654" i="10"/>
  <c r="L5655" i="10"/>
  <c r="L5656" i="10"/>
  <c r="L5657" i="10"/>
  <c r="L5658" i="10"/>
  <c r="L5659" i="10"/>
  <c r="L5660" i="10"/>
  <c r="L5661" i="10"/>
  <c r="L5662" i="10"/>
  <c r="L5663" i="10"/>
  <c r="L5664" i="10"/>
  <c r="L5665" i="10"/>
  <c r="L5666" i="10"/>
  <c r="L5667" i="10"/>
  <c r="L5668" i="10"/>
  <c r="L5669" i="10"/>
  <c r="L5670" i="10"/>
  <c r="L5671" i="10"/>
  <c r="L5672" i="10"/>
  <c r="L5673" i="10"/>
  <c r="L5674" i="10"/>
  <c r="L5675" i="10"/>
  <c r="L5676" i="10"/>
  <c r="L5677" i="10"/>
  <c r="L5678" i="10"/>
  <c r="L5679" i="10"/>
  <c r="L5680" i="10"/>
  <c r="L5681" i="10"/>
  <c r="L5682" i="10"/>
  <c r="L5683" i="10"/>
  <c r="L5684" i="10"/>
  <c r="L5685" i="10"/>
  <c r="L5686" i="10"/>
  <c r="L5687" i="10"/>
  <c r="L5688" i="10"/>
  <c r="L5689" i="10"/>
  <c r="L5690" i="10"/>
  <c r="L5691" i="10"/>
  <c r="L5692" i="10"/>
  <c r="L5693" i="10"/>
  <c r="L5694" i="10"/>
  <c r="L5695" i="10"/>
  <c r="L5696" i="10"/>
  <c r="L5697" i="10"/>
  <c r="L5698" i="10"/>
  <c r="L5699" i="10"/>
  <c r="L5700" i="10"/>
  <c r="L5701" i="10"/>
  <c r="L5702" i="10"/>
  <c r="L5703" i="10"/>
  <c r="L5704" i="10"/>
  <c r="L5705" i="10"/>
  <c r="L5706" i="10"/>
  <c r="L5707" i="10"/>
  <c r="L5708" i="10"/>
  <c r="L5709" i="10"/>
  <c r="L5710" i="10"/>
  <c r="L5711" i="10"/>
  <c r="L5712" i="10"/>
  <c r="L5713" i="10"/>
  <c r="L5714" i="10"/>
  <c r="L5715" i="10"/>
  <c r="L5716" i="10"/>
  <c r="L5717" i="10"/>
  <c r="L5718" i="10"/>
  <c r="L5719" i="10"/>
  <c r="L5720" i="10"/>
  <c r="L5721" i="10"/>
  <c r="L5722" i="10"/>
  <c r="L5723" i="10"/>
  <c r="L5724" i="10"/>
  <c r="L5725" i="10"/>
  <c r="L5726" i="10"/>
  <c r="L5727" i="10"/>
  <c r="L5728" i="10"/>
  <c r="L5729" i="10"/>
  <c r="L5730" i="10"/>
  <c r="L5731" i="10"/>
  <c r="L5732" i="10"/>
  <c r="L5733" i="10"/>
  <c r="L5734" i="10"/>
  <c r="L5735" i="10"/>
  <c r="L5736" i="10"/>
  <c r="L5737" i="10"/>
  <c r="L5738" i="10"/>
  <c r="L5739" i="10"/>
  <c r="L5740" i="10"/>
  <c r="L5741" i="10"/>
  <c r="L5742" i="10"/>
  <c r="L5743" i="10"/>
  <c r="L5744" i="10"/>
  <c r="L5745" i="10"/>
  <c r="L5746" i="10"/>
  <c r="L5747" i="10"/>
  <c r="L5748" i="10"/>
  <c r="L5749" i="10"/>
  <c r="L5750" i="10"/>
  <c r="L5751" i="10"/>
  <c r="L5752" i="10"/>
  <c r="L5753" i="10"/>
  <c r="L5754" i="10"/>
  <c r="L5755" i="10"/>
  <c r="L5756" i="10"/>
  <c r="L5757" i="10"/>
  <c r="L5758" i="10"/>
  <c r="L5759" i="10"/>
  <c r="L5760" i="10"/>
  <c r="L5761" i="10"/>
  <c r="L5762" i="10"/>
  <c r="L5763" i="10"/>
  <c r="L5764" i="10"/>
  <c r="L5765" i="10"/>
  <c r="L5766" i="10"/>
  <c r="L5767" i="10"/>
  <c r="L5768" i="10"/>
  <c r="L5769" i="10"/>
  <c r="L5770" i="10"/>
  <c r="L5771" i="10"/>
  <c r="L5772" i="10"/>
  <c r="L5773" i="10"/>
  <c r="L5774" i="10"/>
  <c r="L5775" i="10"/>
  <c r="L5776" i="10"/>
  <c r="L5777" i="10"/>
  <c r="L5778" i="10"/>
  <c r="L5779" i="10"/>
  <c r="L5780" i="10"/>
  <c r="L5781" i="10"/>
  <c r="L5782" i="10"/>
  <c r="L5783" i="10"/>
  <c r="L5784" i="10"/>
  <c r="L5785" i="10"/>
  <c r="L5786" i="10"/>
  <c r="L5787" i="10"/>
  <c r="L5788" i="10"/>
  <c r="L5789" i="10"/>
  <c r="L5790" i="10"/>
  <c r="L5791" i="10"/>
  <c r="L5792" i="10"/>
  <c r="L5793" i="10"/>
  <c r="L5794" i="10"/>
  <c r="L5795" i="10"/>
  <c r="L5796" i="10"/>
  <c r="L5797" i="10"/>
  <c r="L5798" i="10"/>
  <c r="L5799" i="10"/>
  <c r="L5800" i="10"/>
  <c r="L5801" i="10"/>
  <c r="L5802" i="10"/>
  <c r="L5803" i="10"/>
  <c r="L5804" i="10"/>
  <c r="L5805" i="10"/>
  <c r="L5806" i="10"/>
  <c r="L5807" i="10"/>
  <c r="L5808" i="10"/>
  <c r="L5809" i="10"/>
  <c r="L5810" i="10"/>
  <c r="L5811" i="10"/>
  <c r="L5812" i="10"/>
  <c r="L5813" i="10"/>
  <c r="L5814" i="10"/>
  <c r="L5815" i="10"/>
  <c r="L5816" i="10"/>
  <c r="L5817" i="10"/>
  <c r="L5818" i="10"/>
  <c r="L5819" i="10"/>
  <c r="L5820" i="10"/>
  <c r="L5821" i="10"/>
  <c r="L5822" i="10"/>
  <c r="L5823" i="10"/>
  <c r="L5824" i="10"/>
  <c r="L5825" i="10"/>
  <c r="L5826" i="10"/>
  <c r="L5827" i="10"/>
  <c r="L5828" i="10"/>
  <c r="L5829" i="10"/>
  <c r="L5830" i="10"/>
  <c r="L5831" i="10"/>
  <c r="L5832" i="10"/>
  <c r="L5833" i="10"/>
  <c r="L5834" i="10"/>
  <c r="L5835" i="10"/>
  <c r="L5836" i="10"/>
  <c r="L5837" i="10"/>
  <c r="L5838" i="10"/>
  <c r="L5839" i="10"/>
  <c r="L5840" i="10"/>
  <c r="L5841" i="10"/>
  <c r="L5842" i="10"/>
  <c r="L5843" i="10"/>
  <c r="L5844" i="10"/>
  <c r="L5845" i="10"/>
  <c r="L5846" i="10"/>
  <c r="L5847" i="10"/>
  <c r="L5848" i="10"/>
  <c r="L5849" i="10"/>
  <c r="L5850" i="10"/>
  <c r="L5851" i="10"/>
  <c r="L5852" i="10"/>
  <c r="L5853" i="10"/>
  <c r="L5854" i="10"/>
  <c r="L5855" i="10"/>
  <c r="L5856" i="10"/>
  <c r="L5857" i="10"/>
  <c r="L5858" i="10"/>
  <c r="L5859" i="10"/>
  <c r="L5860" i="10"/>
  <c r="L5861" i="10"/>
  <c r="L5862" i="10"/>
  <c r="L5863" i="10"/>
  <c r="L5864" i="10"/>
  <c r="L5865" i="10"/>
  <c r="L5866" i="10"/>
  <c r="L5867" i="10"/>
  <c r="L5868" i="10"/>
  <c r="L5869" i="10"/>
  <c r="L5870" i="10"/>
  <c r="L5871" i="10"/>
  <c r="L5872" i="10"/>
  <c r="L5873" i="10"/>
  <c r="L5874" i="10"/>
  <c r="L5875" i="10"/>
  <c r="L5876" i="10"/>
  <c r="L5877" i="10"/>
  <c r="L5878" i="10"/>
  <c r="L5879" i="10"/>
  <c r="L5880" i="10"/>
  <c r="L5881" i="10"/>
  <c r="L5882" i="10"/>
  <c r="L5883" i="10"/>
  <c r="L5884" i="10"/>
  <c r="L5885" i="10"/>
  <c r="L5886" i="10"/>
  <c r="L5887" i="10"/>
  <c r="L5888" i="10"/>
  <c r="L5889" i="10"/>
  <c r="L5890" i="10"/>
  <c r="L5891" i="10"/>
  <c r="L5892" i="10"/>
  <c r="L5893" i="10"/>
  <c r="L5894" i="10"/>
  <c r="L5895" i="10"/>
  <c r="L5896" i="10"/>
  <c r="L5897" i="10"/>
  <c r="L5898" i="10"/>
  <c r="L5899" i="10"/>
  <c r="L5900" i="10"/>
  <c r="L5901" i="10"/>
  <c r="L5902" i="10"/>
  <c r="L5903" i="10"/>
  <c r="L5904" i="10"/>
  <c r="L5905" i="10"/>
  <c r="L5906" i="10"/>
  <c r="L5907" i="10"/>
  <c r="L5908" i="10"/>
  <c r="L5909" i="10"/>
  <c r="L5910" i="10"/>
  <c r="L5911" i="10"/>
  <c r="L5912" i="10"/>
  <c r="L5913" i="10"/>
  <c r="L5914" i="10"/>
  <c r="L5915" i="10"/>
  <c r="L5916" i="10"/>
  <c r="L5917" i="10"/>
  <c r="L5918" i="10"/>
  <c r="L5919" i="10"/>
  <c r="L5920" i="10"/>
  <c r="L5921" i="10"/>
  <c r="L5922" i="10"/>
  <c r="L5923" i="10"/>
  <c r="L5924" i="10"/>
  <c r="L5925" i="10"/>
  <c r="L5926" i="10"/>
  <c r="L5927" i="10"/>
  <c r="L5928" i="10"/>
  <c r="L5929" i="10"/>
  <c r="L5930" i="10"/>
  <c r="L5931" i="10"/>
  <c r="L5932" i="10"/>
  <c r="L5933" i="10"/>
  <c r="L5934" i="10"/>
  <c r="L5935" i="10"/>
  <c r="L5936" i="10"/>
  <c r="L5937" i="10"/>
  <c r="L5938" i="10"/>
  <c r="L5939" i="10"/>
  <c r="L5940" i="10"/>
  <c r="L5941" i="10"/>
  <c r="L5942" i="10"/>
  <c r="L5943" i="10"/>
  <c r="L5944" i="10"/>
  <c r="L5945" i="10"/>
  <c r="L5946" i="10"/>
  <c r="L5947" i="10"/>
  <c r="L5948" i="10"/>
  <c r="L5949" i="10"/>
  <c r="L5950" i="10"/>
  <c r="L5951" i="10"/>
  <c r="L5952" i="10"/>
  <c r="L5953" i="10"/>
  <c r="L5954" i="10"/>
  <c r="L5955" i="10"/>
  <c r="L5956" i="10"/>
  <c r="L5957" i="10"/>
  <c r="L5958" i="10"/>
  <c r="L5959" i="10"/>
  <c r="L5960" i="10"/>
  <c r="L5961" i="10"/>
  <c r="L5962" i="10"/>
  <c r="L5963" i="10"/>
  <c r="L5964" i="10"/>
  <c r="L5965" i="10"/>
  <c r="L5966" i="10"/>
  <c r="L5967" i="10"/>
  <c r="L5968" i="10"/>
  <c r="L5969" i="10"/>
  <c r="L5970" i="10"/>
  <c r="L5971" i="10"/>
  <c r="L5972" i="10"/>
  <c r="L5973" i="10"/>
  <c r="L5974" i="10"/>
  <c r="L5975" i="10"/>
  <c r="L5976" i="10"/>
  <c r="L5977" i="10"/>
  <c r="L5978" i="10"/>
  <c r="L5979" i="10"/>
  <c r="L5980" i="10"/>
  <c r="L5981" i="10"/>
  <c r="L5982" i="10"/>
  <c r="L5983" i="10"/>
  <c r="L5984" i="10"/>
  <c r="L5985" i="10"/>
  <c r="L5986" i="10"/>
  <c r="L5987" i="10"/>
  <c r="L5988" i="10"/>
  <c r="L5989" i="10"/>
  <c r="L5990" i="10"/>
  <c r="L5991" i="10"/>
  <c r="L5992" i="10"/>
  <c r="L5993" i="10"/>
  <c r="L5994" i="10"/>
  <c r="L5995" i="10"/>
  <c r="L5996" i="10"/>
  <c r="L5997" i="10"/>
  <c r="L5998" i="10"/>
  <c r="L5999" i="10"/>
  <c r="L6000" i="10"/>
  <c r="L6001" i="10"/>
  <c r="L6002" i="10"/>
  <c r="L6003" i="10"/>
  <c r="L6004" i="10"/>
  <c r="L6005" i="10"/>
  <c r="L6006" i="10"/>
  <c r="L6007" i="10"/>
  <c r="L6008" i="10"/>
  <c r="L6009" i="10"/>
  <c r="L6010" i="10"/>
  <c r="L6011" i="10"/>
  <c r="L6012" i="10"/>
  <c r="L6013" i="10"/>
  <c r="L6014" i="10"/>
  <c r="L6015" i="10"/>
  <c r="L6016" i="10"/>
  <c r="L6017" i="10"/>
  <c r="L6018" i="10"/>
  <c r="L6019" i="10"/>
  <c r="L6020" i="10"/>
  <c r="L6021" i="10"/>
  <c r="L6022" i="10"/>
  <c r="L6023" i="10"/>
  <c r="L6024" i="10"/>
  <c r="L6025" i="10"/>
  <c r="L6026" i="10"/>
  <c r="L6027" i="10"/>
  <c r="L6028" i="10"/>
  <c r="L6029" i="10"/>
  <c r="L6030" i="10"/>
  <c r="L6031" i="10"/>
  <c r="L6032" i="10"/>
  <c r="L6033" i="10"/>
  <c r="L6034" i="10"/>
  <c r="L6035" i="10"/>
  <c r="L6036" i="10"/>
  <c r="L6037" i="10"/>
  <c r="L6038" i="10"/>
  <c r="L6039" i="10"/>
  <c r="L6040" i="10"/>
  <c r="L6041" i="10"/>
  <c r="L6042" i="10"/>
  <c r="L6043" i="10"/>
  <c r="L6044" i="10"/>
  <c r="L6045" i="10"/>
  <c r="L6046" i="10"/>
  <c r="L6047" i="10"/>
  <c r="L6048" i="10"/>
  <c r="L6049" i="10"/>
  <c r="L6050" i="10"/>
  <c r="L6051" i="10"/>
  <c r="L6052" i="10"/>
  <c r="L6053" i="10"/>
  <c r="L6054" i="10"/>
  <c r="L6055" i="10"/>
  <c r="L6056" i="10"/>
  <c r="L6057" i="10"/>
  <c r="L6058" i="10"/>
  <c r="L6059" i="10"/>
  <c r="L6060" i="10"/>
  <c r="L6061" i="10"/>
  <c r="L6062" i="10"/>
  <c r="L6063" i="10"/>
  <c r="L6064" i="10"/>
  <c r="L6065" i="10"/>
  <c r="L6066" i="10"/>
  <c r="L6067" i="10"/>
  <c r="L6068" i="10"/>
  <c r="L6069" i="10"/>
  <c r="L6070" i="10"/>
  <c r="L6071" i="10"/>
  <c r="L6072" i="10"/>
  <c r="L6073" i="10"/>
  <c r="L6074" i="10"/>
  <c r="L6075" i="10"/>
  <c r="L6076" i="10"/>
  <c r="L6077" i="10"/>
  <c r="L6078" i="10"/>
  <c r="L6079" i="10"/>
  <c r="L6080" i="10"/>
  <c r="L6081" i="10"/>
  <c r="L6082" i="10"/>
  <c r="L6083" i="10"/>
  <c r="L6084" i="10"/>
  <c r="L6085" i="10"/>
  <c r="L6086" i="10"/>
  <c r="L6087" i="10"/>
  <c r="L6088" i="10"/>
  <c r="L6089" i="10"/>
  <c r="L6090" i="10"/>
  <c r="L6091" i="10"/>
  <c r="L6092" i="10"/>
  <c r="L6093" i="10"/>
  <c r="L6094" i="10"/>
  <c r="L6095" i="10"/>
  <c r="L6096" i="10"/>
  <c r="L6097" i="10"/>
  <c r="L6098" i="10"/>
  <c r="L6099" i="10"/>
  <c r="L6100" i="10"/>
  <c r="L6101" i="10"/>
  <c r="L6102" i="10"/>
  <c r="L6103" i="10"/>
  <c r="L6104" i="10"/>
  <c r="L6105" i="10"/>
  <c r="L6106" i="10"/>
  <c r="L6107" i="10"/>
  <c r="L6108" i="10"/>
  <c r="L6109" i="10"/>
  <c r="L6110" i="10"/>
  <c r="L6111" i="10"/>
  <c r="L6112" i="10"/>
  <c r="L6113" i="10"/>
  <c r="L6114" i="10"/>
  <c r="L6115" i="10"/>
  <c r="L6116" i="10"/>
  <c r="L6117" i="10"/>
  <c r="L6118" i="10"/>
  <c r="L6119" i="10"/>
  <c r="L6120" i="10"/>
  <c r="L6121" i="10"/>
  <c r="L6122" i="10"/>
  <c r="L6123" i="10"/>
  <c r="L6124" i="10"/>
  <c r="L6125" i="10"/>
  <c r="L6126" i="10"/>
  <c r="L6127" i="10"/>
  <c r="L6128" i="10"/>
  <c r="L6129" i="10"/>
  <c r="L6130" i="10"/>
  <c r="L6131" i="10"/>
  <c r="L6132" i="10"/>
  <c r="L6133" i="10"/>
  <c r="L6134" i="10"/>
  <c r="L6135" i="10"/>
  <c r="L6136" i="10"/>
  <c r="L6137" i="10"/>
  <c r="L6138" i="10"/>
  <c r="L6139" i="10"/>
  <c r="L6140" i="10"/>
  <c r="L6141" i="10"/>
  <c r="L6142" i="10"/>
  <c r="L6143" i="10"/>
  <c r="L6144" i="10"/>
  <c r="L6145" i="10"/>
  <c r="L6146" i="10"/>
  <c r="L6147" i="10"/>
  <c r="L6148" i="10"/>
  <c r="L6149" i="10"/>
  <c r="L6150" i="10"/>
  <c r="L6151" i="10"/>
  <c r="L6152" i="10"/>
  <c r="L6153" i="10"/>
  <c r="L6154" i="10"/>
  <c r="L6155" i="10"/>
  <c r="L6156" i="10"/>
  <c r="L6157" i="10"/>
  <c r="L6158" i="10"/>
  <c r="L6159" i="10"/>
  <c r="L6160" i="10"/>
  <c r="L6161" i="10"/>
  <c r="L6162" i="10"/>
  <c r="L6163" i="10"/>
  <c r="L6164" i="10"/>
  <c r="L6165" i="10"/>
  <c r="L6166" i="10"/>
  <c r="L6167" i="10"/>
  <c r="L6168" i="10"/>
  <c r="L6169" i="10"/>
  <c r="L6170" i="10"/>
  <c r="L6171" i="10"/>
  <c r="L6172" i="10"/>
  <c r="L6173" i="10"/>
  <c r="L6174" i="10"/>
  <c r="L6175" i="10"/>
  <c r="L6176" i="10"/>
  <c r="L6177" i="10"/>
  <c r="L6178" i="10"/>
  <c r="L6179" i="10"/>
  <c r="L6180" i="10"/>
  <c r="L6181" i="10"/>
  <c r="L6182" i="10"/>
  <c r="L6183" i="10"/>
  <c r="L6184" i="10"/>
  <c r="L6185" i="10"/>
  <c r="L6186" i="10"/>
  <c r="L6187" i="10"/>
  <c r="L6188" i="10"/>
  <c r="L6189" i="10"/>
  <c r="L6190" i="10"/>
  <c r="L6191" i="10"/>
  <c r="L6192" i="10"/>
  <c r="L6193" i="10"/>
  <c r="L6194" i="10"/>
  <c r="L6195" i="10"/>
  <c r="L6196" i="10"/>
  <c r="L6197" i="10"/>
  <c r="L6198" i="10"/>
  <c r="L6199" i="10"/>
  <c r="L6200" i="10"/>
  <c r="L6201" i="10"/>
  <c r="L6202" i="10"/>
  <c r="L6203" i="10"/>
  <c r="L6204" i="10"/>
  <c r="L6205" i="10"/>
  <c r="L6206" i="10"/>
  <c r="L6207" i="10"/>
  <c r="L6208" i="10"/>
  <c r="L6209" i="10"/>
  <c r="L6210" i="10"/>
  <c r="L6211" i="10"/>
  <c r="L6212" i="10"/>
  <c r="L6213" i="10"/>
  <c r="L6214" i="10"/>
  <c r="L6215" i="10"/>
  <c r="L6216" i="10"/>
  <c r="L6217" i="10"/>
  <c r="L6218" i="10"/>
  <c r="L6219" i="10"/>
  <c r="L6220" i="10"/>
  <c r="L6221" i="10"/>
  <c r="L6222" i="10"/>
  <c r="L6223" i="10"/>
  <c r="L6224" i="10"/>
  <c r="L6225" i="10"/>
  <c r="L6226" i="10"/>
  <c r="L6227" i="10"/>
  <c r="L6228" i="10"/>
  <c r="L6229" i="10"/>
  <c r="L6230" i="10"/>
  <c r="L6231" i="10"/>
  <c r="L6232" i="10"/>
  <c r="L6233" i="10"/>
  <c r="L6234" i="10"/>
  <c r="L6235" i="10"/>
  <c r="L6236" i="10"/>
  <c r="L6237" i="10"/>
  <c r="L6238" i="10"/>
  <c r="L6239" i="10"/>
  <c r="L6240" i="10"/>
  <c r="L6241" i="10"/>
  <c r="L6242" i="10"/>
  <c r="L6243" i="10"/>
  <c r="L6244" i="10"/>
  <c r="L6245" i="10"/>
  <c r="L6246" i="10"/>
  <c r="L6247" i="10"/>
  <c r="L6248" i="10"/>
  <c r="L6249" i="10"/>
  <c r="L6250" i="10"/>
  <c r="L6251" i="10"/>
  <c r="L6252" i="10"/>
  <c r="L6253" i="10"/>
  <c r="L6254" i="10"/>
  <c r="L6255" i="10"/>
  <c r="L6256" i="10"/>
  <c r="L6257" i="10"/>
  <c r="L6258" i="10"/>
  <c r="L6259" i="10"/>
  <c r="L6260" i="10"/>
  <c r="L6261" i="10"/>
  <c r="L6262" i="10"/>
  <c r="L6263" i="10"/>
  <c r="L6264" i="10"/>
  <c r="L6265" i="10"/>
  <c r="L6266" i="10"/>
  <c r="L6267" i="10"/>
  <c r="L6268" i="10"/>
  <c r="L6269" i="10"/>
  <c r="L6270" i="10"/>
  <c r="L6271" i="10"/>
  <c r="L6272" i="10"/>
  <c r="L6273" i="10"/>
  <c r="L6274" i="10"/>
  <c r="L6275" i="10"/>
  <c r="L6276" i="10"/>
  <c r="L6277" i="10"/>
  <c r="L6278" i="10"/>
  <c r="L6279" i="10"/>
  <c r="L6280" i="10"/>
  <c r="L6281" i="10"/>
  <c r="L6282" i="10"/>
  <c r="L6283" i="10"/>
  <c r="L6284" i="10"/>
  <c r="L6285" i="10"/>
  <c r="L6286" i="10"/>
  <c r="L6287" i="10"/>
  <c r="L6288" i="10"/>
  <c r="L6289" i="10"/>
  <c r="L6290" i="10"/>
  <c r="L6291" i="10"/>
  <c r="L6292" i="10"/>
  <c r="L6293" i="10"/>
  <c r="L6294" i="10"/>
  <c r="L6295" i="10"/>
  <c r="L6296" i="10"/>
  <c r="L6297" i="10"/>
  <c r="L6298" i="10"/>
  <c r="L6299" i="10"/>
  <c r="L6300" i="10"/>
  <c r="L6301" i="10"/>
  <c r="L6302" i="10"/>
  <c r="L6303" i="10"/>
  <c r="L6304" i="10"/>
  <c r="L6305" i="10"/>
  <c r="L6306" i="10"/>
  <c r="L6307" i="10"/>
  <c r="L6308" i="10"/>
  <c r="L6309" i="10"/>
  <c r="L6310" i="10"/>
  <c r="L6311" i="10"/>
  <c r="L6312" i="10"/>
  <c r="L6313" i="10"/>
  <c r="L6314" i="10"/>
  <c r="L6315" i="10"/>
  <c r="L6316" i="10"/>
  <c r="L6317" i="10"/>
  <c r="L6318" i="10"/>
  <c r="L6319" i="10"/>
  <c r="L6320" i="10"/>
  <c r="L6321" i="10"/>
  <c r="L6322" i="10"/>
  <c r="L6323" i="10"/>
  <c r="L6324" i="10"/>
  <c r="L6325" i="10"/>
  <c r="L6326" i="10"/>
  <c r="L6327" i="10"/>
  <c r="L6328" i="10"/>
  <c r="L6329" i="10"/>
  <c r="L6330" i="10"/>
  <c r="L6331" i="10"/>
  <c r="L6332" i="10"/>
  <c r="L6333" i="10"/>
  <c r="L6334" i="10"/>
  <c r="L6335" i="10"/>
  <c r="L6336" i="10"/>
  <c r="L6337" i="10"/>
  <c r="L6338" i="10"/>
  <c r="L6339" i="10"/>
  <c r="L6340" i="10"/>
  <c r="L6341" i="10"/>
  <c r="L6342" i="10"/>
  <c r="L6343" i="10"/>
  <c r="L6344" i="10"/>
  <c r="L6345" i="10"/>
  <c r="L6346" i="10"/>
  <c r="L6347" i="10"/>
  <c r="L6348" i="10"/>
  <c r="L6349" i="10"/>
  <c r="L6350" i="10"/>
  <c r="L6351" i="10"/>
  <c r="L6352" i="10"/>
  <c r="L6353" i="10"/>
  <c r="L6354" i="10"/>
  <c r="L6355" i="10"/>
  <c r="L6356" i="10"/>
  <c r="L6357" i="10"/>
  <c r="L6358" i="10"/>
  <c r="L6359" i="10"/>
  <c r="L6360" i="10"/>
  <c r="L6361" i="10"/>
  <c r="L6362" i="10"/>
  <c r="L6363" i="10"/>
  <c r="L6364" i="10"/>
  <c r="L6365" i="10"/>
  <c r="L6366" i="10"/>
  <c r="L6367" i="10"/>
  <c r="L6368" i="10"/>
  <c r="L6369" i="10"/>
  <c r="L6370" i="10"/>
  <c r="L6371" i="10"/>
  <c r="L6372" i="10"/>
  <c r="L6373" i="10"/>
  <c r="L6374" i="10"/>
  <c r="L6375" i="10"/>
  <c r="L6376" i="10"/>
  <c r="L6377" i="10"/>
  <c r="L6378" i="10"/>
  <c r="L6379" i="10"/>
  <c r="L6380" i="10"/>
  <c r="L6381" i="10"/>
  <c r="L6382" i="10"/>
  <c r="L6383" i="10"/>
  <c r="L6384" i="10"/>
  <c r="L6385" i="10"/>
  <c r="L6386" i="10"/>
  <c r="L6387" i="10"/>
  <c r="L6388" i="10"/>
  <c r="L6389" i="10"/>
  <c r="L6390" i="10"/>
  <c r="L6391" i="10"/>
  <c r="L6392" i="10"/>
  <c r="L6393" i="10"/>
  <c r="L6394" i="10"/>
  <c r="L6395" i="10"/>
  <c r="L6396" i="10"/>
  <c r="L6397" i="10"/>
  <c r="L6398" i="10"/>
  <c r="L6399" i="10"/>
  <c r="L6400" i="10"/>
  <c r="L6401" i="10"/>
  <c r="L6402" i="10"/>
  <c r="L6403" i="10"/>
  <c r="L6404" i="10"/>
  <c r="L6405" i="10"/>
  <c r="L6406" i="10"/>
  <c r="L6407" i="10"/>
  <c r="L6408" i="10"/>
  <c r="L6409" i="10"/>
  <c r="L6410" i="10"/>
  <c r="L6411" i="10"/>
  <c r="L6412" i="10"/>
  <c r="L6413" i="10"/>
  <c r="L6414" i="10"/>
  <c r="L6415" i="10"/>
  <c r="L6416" i="10"/>
  <c r="L6417" i="10"/>
  <c r="L6418" i="10"/>
  <c r="L6419" i="10"/>
  <c r="L6420" i="10"/>
  <c r="L6421" i="10"/>
  <c r="L6422" i="10"/>
  <c r="L6423" i="10"/>
  <c r="L6424" i="10"/>
  <c r="L6425" i="10"/>
  <c r="L6426" i="10"/>
  <c r="L6427" i="10"/>
  <c r="L6428" i="10"/>
  <c r="L6429" i="10"/>
  <c r="L6430" i="10"/>
  <c r="L6431" i="10"/>
  <c r="L6432" i="10"/>
  <c r="L6433" i="10"/>
  <c r="L6434" i="10"/>
  <c r="L6435" i="10"/>
  <c r="L6436" i="10"/>
  <c r="L6437" i="10"/>
  <c r="L6438" i="10"/>
  <c r="L6439" i="10"/>
  <c r="L6440" i="10"/>
  <c r="L6441" i="10"/>
  <c r="L6442" i="10"/>
  <c r="L6443" i="10"/>
  <c r="L6444" i="10"/>
  <c r="L6445" i="10"/>
  <c r="L6446" i="10"/>
  <c r="L6447" i="10"/>
  <c r="L6448" i="10"/>
  <c r="L6449" i="10"/>
  <c r="L6450" i="10"/>
  <c r="L6451" i="10"/>
  <c r="L6452" i="10"/>
  <c r="L6453" i="10"/>
  <c r="L6454" i="10"/>
  <c r="L6455" i="10"/>
  <c r="L6456" i="10"/>
  <c r="L6457" i="10"/>
  <c r="L6458" i="10"/>
  <c r="L6459" i="10"/>
  <c r="L6460" i="10"/>
  <c r="L6461" i="10"/>
  <c r="L6462" i="10"/>
  <c r="L6463" i="10"/>
  <c r="L6464" i="10"/>
  <c r="L6465" i="10"/>
  <c r="L6466" i="10"/>
  <c r="L6467" i="10"/>
  <c r="L6468" i="10"/>
  <c r="L6469" i="10"/>
  <c r="L6470" i="10"/>
  <c r="L6471" i="10"/>
  <c r="L6472" i="10"/>
  <c r="L6473" i="10"/>
  <c r="L6474" i="10"/>
  <c r="L6475" i="10"/>
  <c r="L6476" i="10"/>
  <c r="L6477" i="10"/>
  <c r="L6478" i="10"/>
  <c r="L6479" i="10"/>
  <c r="L6480" i="10"/>
  <c r="L6481" i="10"/>
  <c r="L6482" i="10"/>
  <c r="L6483" i="10"/>
  <c r="L6484" i="10"/>
  <c r="L6485" i="10"/>
  <c r="L6486" i="10"/>
  <c r="L6487" i="10"/>
  <c r="L6488" i="10"/>
  <c r="L6489" i="10"/>
  <c r="L6490" i="10"/>
  <c r="L6491" i="10"/>
  <c r="L6492" i="10"/>
  <c r="L6493" i="10"/>
  <c r="L6494" i="10"/>
  <c r="L6495" i="10"/>
  <c r="L6496" i="10"/>
  <c r="L6497" i="10"/>
  <c r="L6498" i="10"/>
  <c r="L6499" i="10"/>
  <c r="L6500" i="10"/>
  <c r="L6501" i="10"/>
  <c r="L6502" i="10"/>
  <c r="L6503" i="10"/>
  <c r="L6504" i="10"/>
  <c r="L6505" i="10"/>
  <c r="L6506" i="10"/>
  <c r="L6507" i="10"/>
  <c r="L6508" i="10"/>
  <c r="L6509" i="10"/>
  <c r="L6510" i="10"/>
  <c r="L6511" i="10"/>
  <c r="L6512" i="10"/>
  <c r="L6513" i="10"/>
  <c r="L6514" i="10"/>
  <c r="L6515" i="10"/>
  <c r="L6516" i="10"/>
  <c r="L6517" i="10"/>
  <c r="L6518" i="10"/>
  <c r="L6519" i="10"/>
  <c r="L6520" i="10"/>
  <c r="L6521" i="10"/>
  <c r="L6522" i="10"/>
  <c r="L6523" i="10"/>
  <c r="L6524" i="10"/>
  <c r="L6525" i="10"/>
  <c r="L6526" i="10"/>
  <c r="L6527" i="10"/>
  <c r="L6528" i="10"/>
  <c r="L6529" i="10"/>
  <c r="L6530" i="10"/>
  <c r="L6531" i="10"/>
  <c r="L6532" i="10"/>
  <c r="L6533" i="10"/>
  <c r="L6534" i="10"/>
  <c r="L6535" i="10"/>
  <c r="L6536" i="10"/>
  <c r="L6537" i="10"/>
  <c r="L6538" i="10"/>
  <c r="L6539" i="10"/>
  <c r="L6540" i="10"/>
  <c r="L6541" i="10"/>
  <c r="L6542" i="10"/>
  <c r="L6543" i="10"/>
  <c r="L6544" i="10"/>
  <c r="L6545" i="10"/>
  <c r="L6546" i="10"/>
  <c r="L6547" i="10"/>
  <c r="L6548" i="10"/>
  <c r="L6549" i="10"/>
  <c r="L6550" i="10"/>
  <c r="L6551" i="10"/>
  <c r="L6552" i="10"/>
  <c r="L6553" i="10"/>
  <c r="L6554" i="10"/>
  <c r="L6555" i="10"/>
  <c r="L6556" i="10"/>
  <c r="L6557" i="10"/>
  <c r="L6558" i="10"/>
  <c r="L6559" i="10"/>
  <c r="L6560" i="10"/>
  <c r="L6561" i="10"/>
  <c r="L6562" i="10"/>
  <c r="L6563" i="10"/>
  <c r="L6564" i="10"/>
  <c r="L6565" i="10"/>
  <c r="L6566" i="10"/>
  <c r="L6567" i="10"/>
  <c r="L6568" i="10"/>
  <c r="L6569" i="10"/>
  <c r="L6570" i="10"/>
  <c r="L6571" i="10"/>
  <c r="L6572" i="10"/>
  <c r="L6573" i="10"/>
  <c r="L6574" i="10"/>
  <c r="L6575" i="10"/>
  <c r="L6576" i="10"/>
  <c r="L6577" i="10"/>
  <c r="L6578" i="10"/>
  <c r="L6579" i="10"/>
  <c r="L6580" i="10"/>
  <c r="L6581" i="10"/>
  <c r="L6582" i="10"/>
  <c r="L6583" i="10"/>
  <c r="L6584" i="10"/>
  <c r="L6585" i="10"/>
  <c r="L6586" i="10"/>
  <c r="L6587" i="10"/>
  <c r="L6588" i="10"/>
  <c r="L6589" i="10"/>
  <c r="L6590" i="10"/>
  <c r="L6591" i="10"/>
  <c r="L6592" i="10"/>
  <c r="L6593" i="10"/>
  <c r="L6594" i="10"/>
  <c r="L6595" i="10"/>
  <c r="L6596" i="10"/>
  <c r="L6597" i="10"/>
  <c r="L6598" i="10"/>
  <c r="L6599" i="10"/>
  <c r="L6600" i="10"/>
  <c r="L6601" i="10"/>
  <c r="L6602" i="10"/>
  <c r="L6603" i="10"/>
  <c r="L6604" i="10"/>
  <c r="L6605" i="10"/>
  <c r="L6606" i="10"/>
  <c r="L6607" i="10"/>
  <c r="L6608" i="10"/>
  <c r="L6609" i="10"/>
  <c r="L6610" i="10"/>
  <c r="L6611" i="10"/>
  <c r="L6612" i="10"/>
  <c r="L6613" i="10"/>
  <c r="L6614" i="10"/>
  <c r="L6615" i="10"/>
  <c r="L6616" i="10"/>
  <c r="L6617" i="10"/>
  <c r="L6618" i="10"/>
  <c r="L6619" i="10"/>
  <c r="L6620" i="10"/>
  <c r="L6621" i="10"/>
  <c r="L6622" i="10"/>
  <c r="L6623" i="10"/>
  <c r="L6624" i="10"/>
  <c r="L6625" i="10"/>
  <c r="L6626" i="10"/>
  <c r="L6627" i="10"/>
  <c r="L6628" i="10"/>
  <c r="L6629" i="10"/>
  <c r="L6630" i="10"/>
  <c r="L6631" i="10"/>
  <c r="L6632" i="10"/>
  <c r="L6633" i="10"/>
  <c r="L6634" i="10"/>
  <c r="L6635" i="10"/>
  <c r="L6636" i="10"/>
  <c r="L6637" i="10"/>
  <c r="L6638" i="10"/>
  <c r="L6639" i="10"/>
  <c r="L6640" i="10"/>
  <c r="L6641" i="10"/>
  <c r="L6642" i="10"/>
  <c r="L6643" i="10"/>
  <c r="L6644" i="10"/>
  <c r="L6645" i="10"/>
  <c r="L6646" i="10"/>
  <c r="L6647" i="10"/>
  <c r="L6648" i="10"/>
  <c r="L6649" i="10"/>
  <c r="L6650" i="10"/>
  <c r="L6651" i="10"/>
  <c r="L6652" i="10"/>
  <c r="L6653" i="10"/>
  <c r="L6654" i="10"/>
  <c r="L6655" i="10"/>
  <c r="L6656" i="10"/>
  <c r="L6657" i="10"/>
  <c r="L6658" i="10"/>
  <c r="L6659" i="10"/>
  <c r="L6660" i="10"/>
  <c r="L6661" i="10"/>
  <c r="L6662" i="10"/>
  <c r="L6663" i="10"/>
  <c r="L6664" i="10"/>
  <c r="L6665" i="10"/>
  <c r="L6666" i="10"/>
  <c r="L6667" i="10"/>
  <c r="L6668" i="10"/>
  <c r="L6669" i="10"/>
  <c r="L6670" i="10"/>
  <c r="L6671" i="10"/>
  <c r="L6672" i="10"/>
  <c r="L6673" i="10"/>
  <c r="L6674" i="10"/>
  <c r="L6675" i="10"/>
  <c r="L6676" i="10"/>
  <c r="L6677" i="10"/>
  <c r="L6678" i="10"/>
  <c r="L6679" i="10"/>
  <c r="L6680" i="10"/>
  <c r="L6681" i="10"/>
  <c r="L6682" i="10"/>
  <c r="L6683" i="10"/>
  <c r="L6684" i="10"/>
  <c r="L6685" i="10"/>
  <c r="L6686" i="10"/>
  <c r="L6687" i="10"/>
  <c r="L6688" i="10"/>
  <c r="L6689" i="10"/>
  <c r="L6690" i="10"/>
  <c r="L6691" i="10"/>
  <c r="L6692" i="10"/>
  <c r="L6693" i="10"/>
  <c r="L6694" i="10"/>
  <c r="L6695" i="10"/>
  <c r="L6696" i="10"/>
  <c r="L6697" i="10"/>
  <c r="L6698" i="10"/>
  <c r="L6699" i="10"/>
  <c r="L6700" i="10"/>
  <c r="L6701" i="10"/>
  <c r="L6702" i="10"/>
  <c r="L6703" i="10"/>
  <c r="L6704" i="10"/>
  <c r="L6705" i="10"/>
  <c r="L6706" i="10"/>
  <c r="L6707" i="10"/>
  <c r="L6708" i="10"/>
  <c r="L6709" i="10"/>
  <c r="L6710" i="10"/>
  <c r="L6711" i="10"/>
  <c r="L6712" i="10"/>
  <c r="L6713" i="10"/>
  <c r="L6714" i="10"/>
  <c r="L6715" i="10"/>
  <c r="L6716" i="10"/>
  <c r="L6717" i="10"/>
  <c r="L6718" i="10"/>
  <c r="L6719" i="10"/>
  <c r="L6720" i="10"/>
  <c r="L6721" i="10"/>
  <c r="L6722" i="10"/>
  <c r="L6723" i="10"/>
  <c r="L6724" i="10"/>
  <c r="L6725" i="10"/>
  <c r="L6726" i="10"/>
  <c r="L6727" i="10"/>
  <c r="L6728" i="10"/>
  <c r="L6729" i="10"/>
  <c r="L6730" i="10"/>
  <c r="L6731" i="10"/>
  <c r="L6732" i="10"/>
  <c r="L6733" i="10"/>
  <c r="L6734" i="10"/>
  <c r="L6735" i="10"/>
  <c r="L6736" i="10"/>
  <c r="L6737" i="10"/>
  <c r="L6738" i="10"/>
  <c r="L6739" i="10"/>
  <c r="L6740" i="10"/>
  <c r="L6741" i="10"/>
  <c r="L6742" i="10"/>
  <c r="L6743" i="10"/>
  <c r="L6744" i="10"/>
  <c r="L6745" i="10"/>
  <c r="L6746" i="10"/>
  <c r="L6747" i="10"/>
  <c r="L6748" i="10"/>
  <c r="L6749" i="10"/>
  <c r="L6750" i="10"/>
  <c r="L6751" i="10"/>
  <c r="L6752" i="10"/>
  <c r="L6753" i="10"/>
  <c r="L6754" i="10"/>
  <c r="L6755" i="10"/>
  <c r="L6756" i="10"/>
  <c r="L6757" i="10"/>
  <c r="L6758" i="10"/>
  <c r="L6759" i="10"/>
  <c r="L6760" i="10"/>
  <c r="L6761" i="10"/>
  <c r="L6762" i="10"/>
  <c r="L6763" i="10"/>
  <c r="L6764" i="10"/>
  <c r="L6765" i="10"/>
  <c r="L6766" i="10"/>
  <c r="L6767" i="10"/>
  <c r="L6768" i="10"/>
  <c r="L6769" i="10"/>
  <c r="L6770" i="10"/>
  <c r="L6771" i="10"/>
  <c r="L6772" i="10"/>
  <c r="L6773" i="10"/>
  <c r="L6774" i="10"/>
  <c r="L6775" i="10"/>
  <c r="L6776" i="10"/>
  <c r="L6777" i="10"/>
  <c r="L6778" i="10"/>
  <c r="L6779" i="10"/>
  <c r="L6780" i="10"/>
  <c r="L6781" i="10"/>
  <c r="L6782" i="10"/>
  <c r="L6783" i="10"/>
  <c r="L6784" i="10"/>
  <c r="L6785" i="10"/>
  <c r="L6786" i="10"/>
  <c r="L6787" i="10"/>
  <c r="L6788" i="10"/>
  <c r="L6789" i="10"/>
  <c r="L6790" i="10"/>
  <c r="L6791" i="10"/>
  <c r="L6792" i="10"/>
  <c r="L6793" i="10"/>
  <c r="L6794" i="10"/>
  <c r="L6795" i="10"/>
  <c r="L6796" i="10"/>
  <c r="L6797" i="10"/>
  <c r="L6798" i="10"/>
  <c r="L6799" i="10"/>
  <c r="L6800" i="10"/>
  <c r="L6801" i="10"/>
  <c r="L6802" i="10"/>
  <c r="L6803" i="10"/>
  <c r="L6804" i="10"/>
  <c r="L6805" i="10"/>
  <c r="L6806" i="10"/>
  <c r="L6807" i="10"/>
  <c r="L6808" i="10"/>
  <c r="L6809" i="10"/>
  <c r="L6810" i="10"/>
  <c r="L6811" i="10"/>
  <c r="L6812" i="10"/>
  <c r="L6813" i="10"/>
  <c r="L6814" i="10"/>
  <c r="L6815" i="10"/>
  <c r="L6816" i="10"/>
  <c r="L6817" i="10"/>
  <c r="L6818" i="10"/>
  <c r="L6819" i="10"/>
  <c r="L6820" i="10"/>
  <c r="L6821" i="10"/>
  <c r="L6822" i="10"/>
  <c r="L6823" i="10"/>
  <c r="L6824" i="10"/>
  <c r="L6825" i="10"/>
  <c r="L6826" i="10"/>
  <c r="L6827" i="10"/>
  <c r="L6828" i="10"/>
  <c r="L6829" i="10"/>
  <c r="L6830" i="10"/>
  <c r="L6831" i="10"/>
  <c r="L6832" i="10"/>
  <c r="L6833" i="10"/>
  <c r="L6834" i="10"/>
  <c r="L6835" i="10"/>
  <c r="L6836" i="10"/>
  <c r="L6837" i="10"/>
  <c r="L6838" i="10"/>
  <c r="L6839" i="10"/>
  <c r="L6840" i="10"/>
  <c r="L6841" i="10"/>
  <c r="L6842" i="10"/>
  <c r="L6843" i="10"/>
  <c r="L6844" i="10"/>
  <c r="L6845" i="10"/>
  <c r="L6846" i="10"/>
  <c r="L6847" i="10"/>
  <c r="L6848" i="10"/>
  <c r="L6849" i="10"/>
  <c r="L6850" i="10"/>
  <c r="L6851" i="10"/>
  <c r="L6852" i="10"/>
  <c r="L6853" i="10"/>
  <c r="L6854" i="10"/>
  <c r="L6855" i="10"/>
  <c r="L6856" i="10"/>
  <c r="L6857" i="10"/>
  <c r="L6858" i="10"/>
  <c r="L6859" i="10"/>
  <c r="L6860" i="10"/>
  <c r="L6861" i="10"/>
  <c r="L6862" i="10"/>
  <c r="L6863" i="10"/>
  <c r="L6864" i="10"/>
  <c r="L6865" i="10"/>
  <c r="L6866" i="10"/>
  <c r="L6867" i="10"/>
  <c r="L6868" i="10"/>
  <c r="L6869" i="10"/>
  <c r="L6870" i="10"/>
  <c r="L6871" i="10"/>
  <c r="L6872" i="10"/>
  <c r="L6873" i="10"/>
  <c r="L6874" i="10"/>
  <c r="L6875" i="10"/>
  <c r="L6876" i="10"/>
  <c r="L6877" i="10"/>
  <c r="L6878" i="10"/>
  <c r="L6879" i="10"/>
  <c r="L6880" i="10"/>
  <c r="L6881" i="10"/>
  <c r="L6882" i="10"/>
  <c r="L6883" i="10"/>
  <c r="L6884" i="10"/>
  <c r="L6885" i="10"/>
  <c r="L6886" i="10"/>
  <c r="L6887" i="10"/>
  <c r="L6888" i="10"/>
  <c r="L6889" i="10"/>
  <c r="L6890" i="10"/>
  <c r="L6891" i="10"/>
  <c r="L6892" i="10"/>
  <c r="L6893" i="10"/>
  <c r="L6894" i="10"/>
  <c r="L6895" i="10"/>
  <c r="L6896" i="10"/>
  <c r="L6897" i="10"/>
  <c r="L6898" i="10"/>
  <c r="L6899" i="10"/>
  <c r="L6900" i="10"/>
  <c r="L6901" i="10"/>
  <c r="L6902" i="10"/>
  <c r="L6903" i="10"/>
  <c r="L6904" i="10"/>
  <c r="L6905" i="10"/>
  <c r="L6906" i="10"/>
  <c r="L6907" i="10"/>
  <c r="L6908" i="10"/>
  <c r="L6909" i="10"/>
  <c r="L6910" i="10"/>
  <c r="L6911" i="10"/>
  <c r="L6912" i="10"/>
  <c r="L6913" i="10"/>
  <c r="L6914" i="10"/>
  <c r="L6915" i="10"/>
  <c r="L6916" i="10"/>
  <c r="L6917" i="10"/>
  <c r="L6918" i="10"/>
  <c r="L6919" i="10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I3001" i="10"/>
  <c r="I3002" i="10"/>
  <c r="I3003" i="10"/>
  <c r="I3004" i="10"/>
  <c r="I3005" i="10"/>
  <c r="I3006" i="10"/>
  <c r="I3007" i="10"/>
  <c r="I3008" i="10"/>
  <c r="I3009" i="10"/>
  <c r="I3010" i="10"/>
  <c r="I3011" i="10"/>
  <c r="I3012" i="10"/>
  <c r="I3013" i="10"/>
  <c r="I3014" i="10"/>
  <c r="I3015" i="10"/>
  <c r="I3016" i="10"/>
  <c r="I3017" i="10"/>
  <c r="I3018" i="10"/>
  <c r="I3019" i="10"/>
  <c r="I3020" i="10"/>
  <c r="I3021" i="10"/>
  <c r="I3022" i="10"/>
  <c r="I3023" i="10"/>
  <c r="I3024" i="10"/>
  <c r="I3025" i="10"/>
  <c r="I3026" i="10"/>
  <c r="I3027" i="10"/>
  <c r="I3028" i="10"/>
  <c r="I3029" i="10"/>
  <c r="I3030" i="10"/>
  <c r="I3031" i="10"/>
  <c r="I3032" i="10"/>
  <c r="I3033" i="10"/>
  <c r="I3034" i="10"/>
  <c r="I3035" i="10"/>
  <c r="I3036" i="10"/>
  <c r="I3037" i="10"/>
  <c r="I3038" i="10"/>
  <c r="I3039" i="10"/>
  <c r="I3040" i="10"/>
  <c r="I3041" i="10"/>
  <c r="I3042" i="10"/>
  <c r="I3043" i="10"/>
  <c r="I3044" i="10"/>
  <c r="I3045" i="10"/>
  <c r="I3046" i="10"/>
  <c r="I3047" i="10"/>
  <c r="I3048" i="10"/>
  <c r="I3049" i="10"/>
  <c r="I3050" i="10"/>
  <c r="I3051" i="10"/>
  <c r="I3052" i="10"/>
  <c r="I3053" i="10"/>
  <c r="I3054" i="10"/>
  <c r="I3055" i="10"/>
  <c r="I3056" i="10"/>
  <c r="I3057" i="10"/>
  <c r="I3058" i="10"/>
  <c r="I3059" i="10"/>
  <c r="I3060" i="10"/>
  <c r="I3061" i="10"/>
  <c r="I3062" i="10"/>
  <c r="I3063" i="10"/>
  <c r="I3064" i="10"/>
  <c r="I3065" i="10"/>
  <c r="I3066" i="10"/>
  <c r="I3067" i="10"/>
  <c r="I3068" i="10"/>
  <c r="I3069" i="10"/>
  <c r="I3070" i="10"/>
  <c r="I3071" i="10"/>
  <c r="I3072" i="10"/>
  <c r="I3073" i="10"/>
  <c r="I3074" i="10"/>
  <c r="I3075" i="10"/>
  <c r="I3076" i="10"/>
  <c r="I3077" i="10"/>
  <c r="I3078" i="10"/>
  <c r="I3079" i="10"/>
  <c r="I3080" i="10"/>
  <c r="I3081" i="10"/>
  <c r="I3082" i="10"/>
  <c r="I3083" i="10"/>
  <c r="I3084" i="10"/>
  <c r="I3085" i="10"/>
  <c r="I3086" i="10"/>
  <c r="I3087" i="10"/>
  <c r="I3088" i="10"/>
  <c r="I3089" i="10"/>
  <c r="I3090" i="10"/>
  <c r="I3091" i="10"/>
  <c r="I3092" i="10"/>
  <c r="I3093" i="10"/>
  <c r="I3094" i="10"/>
  <c r="I3095" i="10"/>
  <c r="I3096" i="10"/>
  <c r="I3097" i="10"/>
  <c r="I3098" i="10"/>
  <c r="I3099" i="10"/>
  <c r="I3100" i="10"/>
  <c r="I3101" i="10"/>
  <c r="I3102" i="10"/>
  <c r="I3103" i="10"/>
  <c r="I3104" i="10"/>
  <c r="I3105" i="10"/>
  <c r="I3106" i="10"/>
  <c r="I3107" i="10"/>
  <c r="I3108" i="10"/>
  <c r="I3109" i="10"/>
  <c r="I3110" i="10"/>
  <c r="I3111" i="10"/>
  <c r="I3112" i="10"/>
  <c r="I3113" i="10"/>
  <c r="I3114" i="10"/>
  <c r="I3115" i="10"/>
  <c r="I3116" i="10"/>
  <c r="I3117" i="10"/>
  <c r="I3118" i="10"/>
  <c r="I3119" i="10"/>
  <c r="I3120" i="10"/>
  <c r="I3121" i="10"/>
  <c r="I3122" i="10"/>
  <c r="I3123" i="10"/>
  <c r="I3124" i="10"/>
  <c r="I3125" i="10"/>
  <c r="I3126" i="10"/>
  <c r="I3127" i="10"/>
  <c r="I3128" i="10"/>
  <c r="I3129" i="10"/>
  <c r="I3130" i="10"/>
  <c r="I3131" i="10"/>
  <c r="I3132" i="10"/>
  <c r="I3133" i="10"/>
  <c r="I3134" i="10"/>
  <c r="I3135" i="10"/>
  <c r="I3136" i="10"/>
  <c r="I3137" i="10"/>
  <c r="I3138" i="10"/>
  <c r="I3139" i="10"/>
  <c r="I3140" i="10"/>
  <c r="I3141" i="10"/>
  <c r="I3142" i="10"/>
  <c r="I3143" i="10"/>
  <c r="I3144" i="10"/>
  <c r="I3145" i="10"/>
  <c r="I3146" i="10"/>
  <c r="I3147" i="10"/>
  <c r="I3148" i="10"/>
  <c r="I3149" i="10"/>
  <c r="I3150" i="10"/>
  <c r="I3151" i="10"/>
  <c r="I3152" i="10"/>
  <c r="I3153" i="10"/>
  <c r="I3154" i="10"/>
  <c r="I3155" i="10"/>
  <c r="I3156" i="10"/>
  <c r="I3157" i="10"/>
  <c r="I3158" i="10"/>
  <c r="I3159" i="10"/>
  <c r="I3160" i="10"/>
  <c r="I3161" i="10"/>
  <c r="I3162" i="10"/>
  <c r="I3163" i="10"/>
  <c r="I3164" i="10"/>
  <c r="I3165" i="10"/>
  <c r="I3166" i="10"/>
  <c r="I3167" i="10"/>
  <c r="I3168" i="10"/>
  <c r="I3169" i="10"/>
  <c r="I3170" i="10"/>
  <c r="I3171" i="10"/>
  <c r="I3172" i="10"/>
  <c r="I3173" i="10"/>
  <c r="I3174" i="10"/>
  <c r="I3175" i="10"/>
  <c r="I3176" i="10"/>
  <c r="I3177" i="10"/>
  <c r="I3178" i="10"/>
  <c r="I3179" i="10"/>
  <c r="I3180" i="10"/>
  <c r="I3181" i="10"/>
  <c r="I3182" i="10"/>
  <c r="I3183" i="10"/>
  <c r="I3184" i="10"/>
  <c r="I3185" i="10"/>
  <c r="I3186" i="10"/>
  <c r="I3187" i="10"/>
  <c r="I3188" i="10"/>
  <c r="I3189" i="10"/>
  <c r="I3190" i="10"/>
  <c r="I3191" i="10"/>
  <c r="I3192" i="10"/>
  <c r="I3193" i="10"/>
  <c r="I3194" i="10"/>
  <c r="I3195" i="10"/>
  <c r="I3196" i="10"/>
  <c r="I3197" i="10"/>
  <c r="I3198" i="10"/>
  <c r="I3199" i="10"/>
  <c r="I3200" i="10"/>
  <c r="I3201" i="10"/>
  <c r="I3202" i="10"/>
  <c r="I3203" i="10"/>
  <c r="I3204" i="10"/>
  <c r="I3205" i="10"/>
  <c r="I3206" i="10"/>
  <c r="I3207" i="10"/>
  <c r="I3208" i="10"/>
  <c r="I3209" i="10"/>
  <c r="I3210" i="10"/>
  <c r="I3211" i="10"/>
  <c r="I3212" i="10"/>
  <c r="I3213" i="10"/>
  <c r="I3214" i="10"/>
  <c r="I3215" i="10"/>
  <c r="I3216" i="10"/>
  <c r="I3217" i="10"/>
  <c r="I3218" i="10"/>
  <c r="I3219" i="10"/>
  <c r="I3220" i="10"/>
  <c r="I3221" i="10"/>
  <c r="I3222" i="10"/>
  <c r="I3223" i="10"/>
  <c r="I3224" i="10"/>
  <c r="I3225" i="10"/>
  <c r="I3226" i="10"/>
  <c r="I3227" i="10"/>
  <c r="I3228" i="10"/>
  <c r="I3229" i="10"/>
  <c r="I3230" i="10"/>
  <c r="I3231" i="10"/>
  <c r="I3232" i="10"/>
  <c r="I3233" i="10"/>
  <c r="I3234" i="10"/>
  <c r="I3235" i="10"/>
  <c r="I3236" i="10"/>
  <c r="I3237" i="10"/>
  <c r="I3238" i="10"/>
  <c r="I3239" i="10"/>
  <c r="I3240" i="10"/>
  <c r="I3241" i="10"/>
  <c r="I3242" i="10"/>
  <c r="I3243" i="10"/>
  <c r="I3244" i="10"/>
  <c r="I3245" i="10"/>
  <c r="I3246" i="10"/>
  <c r="I3247" i="10"/>
  <c r="I3248" i="10"/>
  <c r="I3249" i="10"/>
  <c r="I3250" i="10"/>
  <c r="I3251" i="10"/>
  <c r="I3252" i="10"/>
  <c r="I3253" i="10"/>
  <c r="I3254" i="10"/>
  <c r="I3255" i="10"/>
  <c r="I3256" i="10"/>
  <c r="I3257" i="10"/>
  <c r="I3258" i="10"/>
  <c r="I3259" i="10"/>
  <c r="I3260" i="10"/>
  <c r="I3261" i="10"/>
  <c r="I3262" i="10"/>
  <c r="I3263" i="10"/>
  <c r="I3264" i="10"/>
  <c r="I3265" i="10"/>
  <c r="I3266" i="10"/>
  <c r="I3267" i="10"/>
  <c r="I3268" i="10"/>
  <c r="I3269" i="10"/>
  <c r="I3270" i="10"/>
  <c r="I3271" i="10"/>
  <c r="I3272" i="10"/>
  <c r="I3273" i="10"/>
  <c r="I3274" i="10"/>
  <c r="I3275" i="10"/>
  <c r="I3276" i="10"/>
  <c r="I3277" i="10"/>
  <c r="I3278" i="10"/>
  <c r="I3279" i="10"/>
  <c r="I3280" i="10"/>
  <c r="I3281" i="10"/>
  <c r="I3282" i="10"/>
  <c r="I3283" i="10"/>
  <c r="I3284" i="10"/>
  <c r="I3285" i="10"/>
  <c r="I3286" i="10"/>
  <c r="I3287" i="10"/>
  <c r="I3288" i="10"/>
  <c r="I3289" i="10"/>
  <c r="I3290" i="10"/>
  <c r="I3291" i="10"/>
  <c r="I3292" i="10"/>
  <c r="I3293" i="10"/>
  <c r="I3294" i="10"/>
  <c r="I3295" i="10"/>
  <c r="I3296" i="10"/>
  <c r="I3297" i="10"/>
  <c r="I3298" i="10"/>
  <c r="I3299" i="10"/>
  <c r="I3300" i="10"/>
  <c r="I3301" i="10"/>
  <c r="I3302" i="10"/>
  <c r="I3303" i="10"/>
  <c r="I3304" i="10"/>
  <c r="I3305" i="10"/>
  <c r="I3306" i="10"/>
  <c r="I3307" i="10"/>
  <c r="I3308" i="10"/>
  <c r="I3309" i="10"/>
  <c r="I3310" i="10"/>
  <c r="I3311" i="10"/>
  <c r="I3312" i="10"/>
  <c r="I3313" i="10"/>
  <c r="I3314" i="10"/>
  <c r="I3315" i="10"/>
  <c r="I3316" i="10"/>
  <c r="I3317" i="10"/>
  <c r="I3318" i="10"/>
  <c r="I3319" i="10"/>
  <c r="I3320" i="10"/>
  <c r="I3321" i="10"/>
  <c r="I3322" i="10"/>
  <c r="I3323" i="10"/>
  <c r="I3324" i="10"/>
  <c r="I3325" i="10"/>
  <c r="I3326" i="10"/>
  <c r="I3327" i="10"/>
  <c r="I3328" i="10"/>
  <c r="I3329" i="10"/>
  <c r="I3330" i="10"/>
  <c r="I3331" i="10"/>
  <c r="I3332" i="10"/>
  <c r="I3333" i="10"/>
  <c r="I3334" i="10"/>
  <c r="I3335" i="10"/>
  <c r="I3336" i="10"/>
  <c r="I3337" i="10"/>
  <c r="I3338" i="10"/>
  <c r="I3339" i="10"/>
  <c r="I3340" i="10"/>
  <c r="I3341" i="10"/>
  <c r="I3342" i="10"/>
  <c r="I3343" i="10"/>
  <c r="I3344" i="10"/>
  <c r="I3345" i="10"/>
  <c r="I3346" i="10"/>
  <c r="I3347" i="10"/>
  <c r="I3348" i="10"/>
  <c r="I3349" i="10"/>
  <c r="I3350" i="10"/>
  <c r="I3351" i="10"/>
  <c r="I3352" i="10"/>
  <c r="I3353" i="10"/>
  <c r="I3354" i="10"/>
  <c r="I3355" i="10"/>
  <c r="I3356" i="10"/>
  <c r="I3357" i="10"/>
  <c r="I3358" i="10"/>
  <c r="I3359" i="10"/>
  <c r="I3360" i="10"/>
  <c r="I3361" i="10"/>
  <c r="I3362" i="10"/>
  <c r="I3363" i="10"/>
  <c r="I3364" i="10"/>
  <c r="I3365" i="10"/>
  <c r="I3366" i="10"/>
  <c r="I3367" i="10"/>
  <c r="I3368" i="10"/>
  <c r="I3369" i="10"/>
  <c r="I3370" i="10"/>
  <c r="I3371" i="10"/>
  <c r="I3372" i="10"/>
  <c r="I3373" i="10"/>
  <c r="I3374" i="10"/>
  <c r="I3375" i="10"/>
  <c r="I3376" i="10"/>
  <c r="I3377" i="10"/>
  <c r="I3378" i="10"/>
  <c r="I3379" i="10"/>
  <c r="I3380" i="10"/>
  <c r="I3381" i="10"/>
  <c r="I3382" i="10"/>
  <c r="I3383" i="10"/>
  <c r="I3384" i="10"/>
  <c r="I3385" i="10"/>
  <c r="I3386" i="10"/>
  <c r="I3387" i="10"/>
  <c r="I3388" i="10"/>
  <c r="I3389" i="10"/>
  <c r="I3390" i="10"/>
  <c r="I3391" i="10"/>
  <c r="I3392" i="10"/>
  <c r="I3393" i="10"/>
  <c r="I3394" i="10"/>
  <c r="I3395" i="10"/>
  <c r="I3396" i="10"/>
  <c r="I3397" i="10"/>
  <c r="I3398" i="10"/>
  <c r="I3399" i="10"/>
  <c r="I3400" i="10"/>
  <c r="I3401" i="10"/>
  <c r="I3402" i="10"/>
  <c r="I3403" i="10"/>
  <c r="I3404" i="10"/>
  <c r="I3405" i="10"/>
  <c r="I3406" i="10"/>
  <c r="I3407" i="10"/>
  <c r="I3408" i="10"/>
  <c r="I3409" i="10"/>
  <c r="I3410" i="10"/>
  <c r="I3411" i="10"/>
  <c r="I3412" i="10"/>
  <c r="I3413" i="10"/>
  <c r="I3414" i="10"/>
  <c r="I3415" i="10"/>
  <c r="I3416" i="10"/>
  <c r="I3417" i="10"/>
  <c r="I3418" i="10"/>
  <c r="I3419" i="10"/>
  <c r="I3420" i="10"/>
  <c r="I3421" i="10"/>
  <c r="I3422" i="10"/>
  <c r="I3423" i="10"/>
  <c r="I3424" i="10"/>
  <c r="I3425" i="10"/>
  <c r="I3426" i="10"/>
  <c r="I3427" i="10"/>
  <c r="I3428" i="10"/>
  <c r="I3429" i="10"/>
  <c r="I3430" i="10"/>
  <c r="I3431" i="10"/>
  <c r="I3432" i="10"/>
  <c r="I3433" i="10"/>
  <c r="I3434" i="10"/>
  <c r="I3435" i="10"/>
  <c r="I3436" i="10"/>
  <c r="I3437" i="10"/>
  <c r="I3438" i="10"/>
  <c r="I3439" i="10"/>
  <c r="I3440" i="10"/>
  <c r="I3441" i="10"/>
  <c r="I3442" i="10"/>
  <c r="I3443" i="10"/>
  <c r="I3444" i="10"/>
  <c r="I3445" i="10"/>
  <c r="I3446" i="10"/>
  <c r="I3447" i="10"/>
  <c r="I3448" i="10"/>
  <c r="I3449" i="10"/>
  <c r="I3450" i="10"/>
  <c r="I3451" i="10"/>
  <c r="I3452" i="10"/>
  <c r="I3453" i="10"/>
  <c r="I3454" i="10"/>
  <c r="I3455" i="10"/>
  <c r="I3456" i="10"/>
  <c r="I3457" i="10"/>
  <c r="I3458" i="10"/>
  <c r="I3459" i="10"/>
  <c r="I3460" i="10"/>
  <c r="I3461" i="10"/>
  <c r="I3462" i="10"/>
  <c r="I3463" i="10"/>
  <c r="I3464" i="10"/>
  <c r="I3465" i="10"/>
  <c r="I3466" i="10"/>
  <c r="I3467" i="10"/>
  <c r="I3468" i="10"/>
  <c r="I3469" i="10"/>
  <c r="I3470" i="10"/>
  <c r="I3471" i="10"/>
  <c r="I3472" i="10"/>
  <c r="I3473" i="10"/>
  <c r="I3474" i="10"/>
  <c r="I3475" i="10"/>
  <c r="I3476" i="10"/>
  <c r="I3477" i="10"/>
  <c r="I3478" i="10"/>
  <c r="I3479" i="10"/>
  <c r="I3480" i="10"/>
  <c r="I3481" i="10"/>
  <c r="I3482" i="10"/>
  <c r="I3483" i="10"/>
  <c r="I3484" i="10"/>
  <c r="I3485" i="10"/>
  <c r="I3486" i="10"/>
  <c r="I3487" i="10"/>
  <c r="I3488" i="10"/>
  <c r="I3489" i="10"/>
  <c r="I3490" i="10"/>
  <c r="I3491" i="10"/>
  <c r="I3492" i="10"/>
  <c r="I3493" i="10"/>
  <c r="I3494" i="10"/>
  <c r="I3495" i="10"/>
  <c r="I3496" i="10"/>
  <c r="I3497" i="10"/>
  <c r="I3498" i="10"/>
  <c r="I3499" i="10"/>
  <c r="I3500" i="10"/>
  <c r="I3501" i="10"/>
  <c r="I3502" i="10"/>
  <c r="I3503" i="10"/>
  <c r="I3504" i="10"/>
  <c r="I3505" i="10"/>
  <c r="I3506" i="10"/>
  <c r="I3507" i="10"/>
  <c r="I3508" i="10"/>
  <c r="I3509" i="10"/>
  <c r="I3510" i="10"/>
  <c r="I3511" i="10"/>
  <c r="I3512" i="10"/>
  <c r="I3513" i="10"/>
  <c r="I3514" i="10"/>
  <c r="I3515" i="10"/>
  <c r="I3516" i="10"/>
  <c r="I3517" i="10"/>
  <c r="I3518" i="10"/>
  <c r="I3519" i="10"/>
  <c r="I3520" i="10"/>
  <c r="I3521" i="10"/>
  <c r="I3522" i="10"/>
  <c r="I3523" i="10"/>
  <c r="I3524" i="10"/>
  <c r="I3525" i="10"/>
  <c r="I3526" i="10"/>
  <c r="I3527" i="10"/>
  <c r="I3528" i="10"/>
  <c r="I3529" i="10"/>
  <c r="I3530" i="10"/>
  <c r="I3531" i="10"/>
  <c r="I3532" i="10"/>
  <c r="I3533" i="10"/>
  <c r="I3534" i="10"/>
  <c r="I3535" i="10"/>
  <c r="I3536" i="10"/>
  <c r="I3537" i="10"/>
  <c r="I3538" i="10"/>
  <c r="I3539" i="10"/>
  <c r="I3540" i="10"/>
  <c r="I3541" i="10"/>
  <c r="I3542" i="10"/>
  <c r="I3543" i="10"/>
  <c r="I3544" i="10"/>
  <c r="I3545" i="10"/>
  <c r="I3546" i="10"/>
  <c r="I3547" i="10"/>
  <c r="I3548" i="10"/>
  <c r="I3549" i="10"/>
  <c r="I3550" i="10"/>
  <c r="I3551" i="10"/>
  <c r="I3552" i="10"/>
  <c r="I3553" i="10"/>
  <c r="I3554" i="10"/>
  <c r="I3555" i="10"/>
  <c r="I3556" i="10"/>
  <c r="I3557" i="10"/>
  <c r="I3558" i="10"/>
  <c r="I3559" i="10"/>
  <c r="I3560" i="10"/>
  <c r="I3561" i="10"/>
  <c r="I3562" i="10"/>
  <c r="I3563" i="10"/>
  <c r="I3564" i="10"/>
  <c r="I3565" i="10"/>
  <c r="I3566" i="10"/>
  <c r="I3567" i="10"/>
  <c r="I3568" i="10"/>
  <c r="I3569" i="10"/>
  <c r="I3570" i="10"/>
  <c r="I3571" i="10"/>
  <c r="I3572" i="10"/>
  <c r="I3573" i="10"/>
  <c r="I3574" i="10"/>
  <c r="I3575" i="10"/>
  <c r="I3576" i="10"/>
  <c r="I3577" i="10"/>
  <c r="I3578" i="10"/>
  <c r="I3579" i="10"/>
  <c r="I3580" i="10"/>
  <c r="I3581" i="10"/>
  <c r="I3582" i="10"/>
  <c r="I3583" i="10"/>
  <c r="I3584" i="10"/>
  <c r="I3585" i="10"/>
  <c r="I3586" i="10"/>
  <c r="I3587" i="10"/>
  <c r="I3588" i="10"/>
  <c r="I3589" i="10"/>
  <c r="I3590" i="10"/>
  <c r="I3591" i="10"/>
  <c r="I3592" i="10"/>
  <c r="I3593" i="10"/>
  <c r="I3594" i="10"/>
  <c r="I3595" i="10"/>
  <c r="I3596" i="10"/>
  <c r="I3597" i="10"/>
  <c r="I3598" i="10"/>
  <c r="I3599" i="10"/>
  <c r="I3600" i="10"/>
  <c r="I3601" i="10"/>
  <c r="I3602" i="10"/>
  <c r="I3603" i="10"/>
  <c r="I3604" i="10"/>
  <c r="I3605" i="10"/>
  <c r="I3606" i="10"/>
  <c r="I3607" i="10"/>
  <c r="I3608" i="10"/>
  <c r="I3609" i="10"/>
  <c r="I3610" i="10"/>
  <c r="I3611" i="10"/>
  <c r="I3612" i="10"/>
  <c r="I3613" i="10"/>
  <c r="I3614" i="10"/>
  <c r="I3615" i="10"/>
  <c r="I3616" i="10"/>
  <c r="I3617" i="10"/>
  <c r="I3618" i="10"/>
  <c r="I3619" i="10"/>
  <c r="I3620" i="10"/>
  <c r="I3621" i="10"/>
  <c r="I3622" i="10"/>
  <c r="I3623" i="10"/>
  <c r="I3624" i="10"/>
  <c r="I3625" i="10"/>
  <c r="I3626" i="10"/>
  <c r="I3627" i="10"/>
  <c r="I3628" i="10"/>
  <c r="I3629" i="10"/>
  <c r="I3630" i="10"/>
  <c r="I3631" i="10"/>
  <c r="I3632" i="10"/>
  <c r="I3633" i="10"/>
  <c r="I3634" i="10"/>
  <c r="I3635" i="10"/>
  <c r="I3636" i="10"/>
  <c r="I3637" i="10"/>
  <c r="I3638" i="10"/>
  <c r="I3639" i="10"/>
  <c r="I3640" i="10"/>
  <c r="I3641" i="10"/>
  <c r="I3642" i="10"/>
  <c r="I3643" i="10"/>
  <c r="I3644" i="10"/>
  <c r="I3645" i="10"/>
  <c r="I3646" i="10"/>
  <c r="I3647" i="10"/>
  <c r="I3648" i="10"/>
  <c r="I3649" i="10"/>
  <c r="I3650" i="10"/>
  <c r="I3651" i="10"/>
  <c r="I3652" i="10"/>
  <c r="I3653" i="10"/>
  <c r="I3654" i="10"/>
  <c r="I3655" i="10"/>
  <c r="I3656" i="10"/>
  <c r="I3657" i="10"/>
  <c r="I3658" i="10"/>
  <c r="I3659" i="10"/>
  <c r="I3660" i="10"/>
  <c r="I3661" i="10"/>
  <c r="I3662" i="10"/>
  <c r="I3663" i="10"/>
  <c r="I3664" i="10"/>
  <c r="I3665" i="10"/>
  <c r="I3666" i="10"/>
  <c r="I3667" i="10"/>
  <c r="I3668" i="10"/>
  <c r="I3669" i="10"/>
  <c r="I3670" i="10"/>
  <c r="I3671" i="10"/>
  <c r="I3672" i="10"/>
  <c r="I3673" i="10"/>
  <c r="I3674" i="10"/>
  <c r="I3675" i="10"/>
  <c r="I3676" i="10"/>
  <c r="I3677" i="10"/>
  <c r="I3678" i="10"/>
  <c r="I3679" i="10"/>
  <c r="I3680" i="10"/>
  <c r="I3681" i="10"/>
  <c r="I3682" i="10"/>
  <c r="I3683" i="10"/>
  <c r="I3684" i="10"/>
  <c r="I3685" i="10"/>
  <c r="I3686" i="10"/>
  <c r="I3687" i="10"/>
  <c r="I3688" i="10"/>
  <c r="I3689" i="10"/>
  <c r="I3690" i="10"/>
  <c r="I3691" i="10"/>
  <c r="I3692" i="10"/>
  <c r="I3693" i="10"/>
  <c r="I3694" i="10"/>
  <c r="I3695" i="10"/>
  <c r="I3696" i="10"/>
  <c r="I3697" i="10"/>
  <c r="I3698" i="10"/>
  <c r="I3699" i="10"/>
  <c r="I3700" i="10"/>
  <c r="I3701" i="10"/>
  <c r="I3702" i="10"/>
  <c r="I3703" i="10"/>
  <c r="I3704" i="10"/>
  <c r="I3705" i="10"/>
  <c r="I3706" i="10"/>
  <c r="I3707" i="10"/>
  <c r="I3708" i="10"/>
  <c r="I3709" i="10"/>
  <c r="I3710" i="10"/>
  <c r="I3711" i="10"/>
  <c r="I3712" i="10"/>
  <c r="I3713" i="10"/>
  <c r="I3714" i="10"/>
  <c r="I3715" i="10"/>
  <c r="I3716" i="10"/>
  <c r="I3717" i="10"/>
  <c r="I3718" i="10"/>
  <c r="I3719" i="10"/>
  <c r="I3720" i="10"/>
  <c r="I3721" i="10"/>
  <c r="I3722" i="10"/>
  <c r="I3723" i="10"/>
  <c r="I3724" i="10"/>
  <c r="I3725" i="10"/>
  <c r="I3726" i="10"/>
  <c r="I3727" i="10"/>
  <c r="I3728" i="10"/>
  <c r="I3729" i="10"/>
  <c r="I3730" i="10"/>
  <c r="I3731" i="10"/>
  <c r="I3732" i="10"/>
  <c r="I3733" i="10"/>
  <c r="I3734" i="10"/>
  <c r="I3735" i="10"/>
  <c r="I3736" i="10"/>
  <c r="I3737" i="10"/>
  <c r="I3738" i="10"/>
  <c r="I3739" i="10"/>
  <c r="I3740" i="10"/>
  <c r="I3741" i="10"/>
  <c r="I3742" i="10"/>
  <c r="I3743" i="10"/>
  <c r="I3744" i="10"/>
  <c r="I3745" i="10"/>
  <c r="I3746" i="10"/>
  <c r="I3747" i="10"/>
  <c r="I3748" i="10"/>
  <c r="I3749" i="10"/>
  <c r="I3750" i="10"/>
  <c r="I3751" i="10"/>
  <c r="I3752" i="10"/>
  <c r="I3753" i="10"/>
  <c r="I3754" i="10"/>
  <c r="I3755" i="10"/>
  <c r="I3756" i="10"/>
  <c r="I3757" i="10"/>
  <c r="I3758" i="10"/>
  <c r="I3759" i="10"/>
  <c r="I3760" i="10"/>
  <c r="I3761" i="10"/>
  <c r="I3762" i="10"/>
  <c r="I3763" i="10"/>
  <c r="I3764" i="10"/>
  <c r="I3765" i="10"/>
  <c r="I3766" i="10"/>
  <c r="I3767" i="10"/>
  <c r="I3768" i="10"/>
  <c r="I3769" i="10"/>
  <c r="I3770" i="10"/>
  <c r="I3771" i="10"/>
  <c r="I3772" i="10"/>
  <c r="I3773" i="10"/>
  <c r="I3774" i="10"/>
  <c r="I3775" i="10"/>
  <c r="I3776" i="10"/>
  <c r="I3777" i="10"/>
  <c r="I3778" i="10"/>
  <c r="I3779" i="10"/>
  <c r="I3780" i="10"/>
  <c r="I3781" i="10"/>
  <c r="I3782" i="10"/>
  <c r="I3783" i="10"/>
  <c r="I3784" i="10"/>
  <c r="I3785" i="10"/>
  <c r="I3786" i="10"/>
  <c r="I3787" i="10"/>
  <c r="I3788" i="10"/>
  <c r="I3789" i="10"/>
  <c r="I3790" i="10"/>
  <c r="I3791" i="10"/>
  <c r="I3792" i="10"/>
  <c r="I3793" i="10"/>
  <c r="I3794" i="10"/>
  <c r="I3795" i="10"/>
  <c r="I3796" i="10"/>
  <c r="I3797" i="10"/>
  <c r="I3798" i="10"/>
  <c r="I3799" i="10"/>
  <c r="I3800" i="10"/>
  <c r="I3801" i="10"/>
  <c r="I3802" i="10"/>
  <c r="I3803" i="10"/>
  <c r="I3804" i="10"/>
  <c r="I3805" i="10"/>
  <c r="I3806" i="10"/>
  <c r="I3807" i="10"/>
  <c r="I3808" i="10"/>
  <c r="I3809" i="10"/>
  <c r="I3810" i="10"/>
  <c r="I3811" i="10"/>
  <c r="I3812" i="10"/>
  <c r="I3813" i="10"/>
  <c r="I3814" i="10"/>
  <c r="I3815" i="10"/>
  <c r="I3816" i="10"/>
  <c r="I3817" i="10"/>
  <c r="I3818" i="10"/>
  <c r="I3819" i="10"/>
  <c r="I3820" i="10"/>
  <c r="I3821" i="10"/>
  <c r="I3822" i="10"/>
  <c r="I3823" i="10"/>
  <c r="I3824" i="10"/>
  <c r="I3825" i="10"/>
  <c r="I3826" i="10"/>
  <c r="I3827" i="10"/>
  <c r="I3828" i="10"/>
  <c r="I3829" i="10"/>
  <c r="I3830" i="10"/>
  <c r="I3831" i="10"/>
  <c r="I3832" i="10"/>
  <c r="I3833" i="10"/>
  <c r="I3834" i="10"/>
  <c r="I3835" i="10"/>
  <c r="I3836" i="10"/>
  <c r="I3837" i="10"/>
  <c r="I3838" i="10"/>
  <c r="I3839" i="10"/>
  <c r="I3840" i="10"/>
  <c r="I3841" i="10"/>
  <c r="I3842" i="10"/>
  <c r="I3843" i="10"/>
  <c r="I3844" i="10"/>
  <c r="I3845" i="10"/>
  <c r="I3846" i="10"/>
  <c r="I3847" i="10"/>
  <c r="I3848" i="10"/>
  <c r="I3849" i="10"/>
  <c r="I3850" i="10"/>
  <c r="I3851" i="10"/>
  <c r="I3852" i="10"/>
  <c r="I3853" i="10"/>
  <c r="I3854" i="10"/>
  <c r="I3855" i="10"/>
  <c r="I3856" i="10"/>
  <c r="I3857" i="10"/>
  <c r="I3858" i="10"/>
  <c r="I3859" i="10"/>
  <c r="I3860" i="10"/>
  <c r="I3861" i="10"/>
  <c r="I3862" i="10"/>
  <c r="I3863" i="10"/>
  <c r="I3864" i="10"/>
  <c r="I3865" i="10"/>
  <c r="I3866" i="10"/>
  <c r="I3867" i="10"/>
  <c r="I3868" i="10"/>
  <c r="I3869" i="10"/>
  <c r="I3870" i="10"/>
  <c r="I3871" i="10"/>
  <c r="I3872" i="10"/>
  <c r="I3873" i="10"/>
  <c r="I3874" i="10"/>
  <c r="I3875" i="10"/>
  <c r="I3876" i="10"/>
  <c r="I3877" i="10"/>
  <c r="I3878" i="10"/>
  <c r="I3879" i="10"/>
  <c r="I3880" i="10"/>
  <c r="I3881" i="10"/>
  <c r="I3882" i="10"/>
  <c r="I3883" i="10"/>
  <c r="I3884" i="10"/>
  <c r="I3885" i="10"/>
  <c r="I3886" i="10"/>
  <c r="I3887" i="10"/>
  <c r="I3888" i="10"/>
  <c r="I3889" i="10"/>
  <c r="I3890" i="10"/>
  <c r="I3891" i="10"/>
  <c r="I3892" i="10"/>
  <c r="I3893" i="10"/>
  <c r="I3894" i="10"/>
  <c r="I3895" i="10"/>
  <c r="I3896" i="10"/>
  <c r="I3897" i="10"/>
  <c r="I3898" i="10"/>
  <c r="I3899" i="10"/>
  <c r="I3900" i="10"/>
  <c r="I3901" i="10"/>
  <c r="I3902" i="10"/>
  <c r="I3903" i="10"/>
  <c r="I3904" i="10"/>
  <c r="I3905" i="10"/>
  <c r="I3906" i="10"/>
  <c r="I3907" i="10"/>
  <c r="I3908" i="10"/>
  <c r="I3909" i="10"/>
  <c r="I3910" i="10"/>
  <c r="I3911" i="10"/>
  <c r="I3912" i="10"/>
  <c r="I3913" i="10"/>
  <c r="I3914" i="10"/>
  <c r="I3915" i="10"/>
  <c r="I3916" i="10"/>
  <c r="I3917" i="10"/>
  <c r="I3918" i="10"/>
  <c r="I3919" i="10"/>
  <c r="I3920" i="10"/>
  <c r="I3921" i="10"/>
  <c r="I3922" i="10"/>
  <c r="I3923" i="10"/>
  <c r="I3924" i="10"/>
  <c r="I3925" i="10"/>
  <c r="I3926" i="10"/>
  <c r="I3927" i="10"/>
  <c r="I3928" i="10"/>
  <c r="I3929" i="10"/>
  <c r="I3930" i="10"/>
  <c r="I3931" i="10"/>
  <c r="I3932" i="10"/>
  <c r="I3933" i="10"/>
  <c r="I3934" i="10"/>
  <c r="I3935" i="10"/>
  <c r="I3936" i="10"/>
  <c r="I3937" i="10"/>
  <c r="I3938" i="10"/>
  <c r="I3939" i="10"/>
  <c r="I3940" i="10"/>
  <c r="I3941" i="10"/>
  <c r="I3942" i="10"/>
  <c r="I3943" i="10"/>
  <c r="I3944" i="10"/>
  <c r="I3945" i="10"/>
  <c r="I3946" i="10"/>
  <c r="I3947" i="10"/>
  <c r="I3948" i="10"/>
  <c r="I3949" i="10"/>
  <c r="I3950" i="10"/>
  <c r="I3951" i="10"/>
  <c r="I3952" i="10"/>
  <c r="I3953" i="10"/>
  <c r="I3954" i="10"/>
  <c r="I3955" i="10"/>
  <c r="I3956" i="10"/>
  <c r="I3957" i="10"/>
  <c r="I3958" i="10"/>
  <c r="I3959" i="10"/>
  <c r="I3960" i="10"/>
  <c r="I3961" i="10"/>
  <c r="I3962" i="10"/>
  <c r="I3963" i="10"/>
  <c r="I3964" i="10"/>
  <c r="I3965" i="10"/>
  <c r="I3966" i="10"/>
  <c r="I3967" i="10"/>
  <c r="I3968" i="10"/>
  <c r="I3969" i="10"/>
  <c r="I3970" i="10"/>
  <c r="I3971" i="10"/>
  <c r="I3972" i="10"/>
  <c r="I3973" i="10"/>
  <c r="I3974" i="10"/>
  <c r="I3975" i="10"/>
  <c r="I3976" i="10"/>
  <c r="I3977" i="10"/>
  <c r="I3978" i="10"/>
  <c r="I3979" i="10"/>
  <c r="I3980" i="10"/>
  <c r="I3981" i="10"/>
  <c r="I3982" i="10"/>
  <c r="I3983" i="10"/>
  <c r="I3984" i="10"/>
  <c r="I3985" i="10"/>
  <c r="I3986" i="10"/>
  <c r="I3987" i="10"/>
  <c r="I3988" i="10"/>
  <c r="I3989" i="10"/>
  <c r="I3990" i="10"/>
  <c r="I3991" i="10"/>
  <c r="I3992" i="10"/>
  <c r="I3993" i="10"/>
  <c r="I3994" i="10"/>
  <c r="I3995" i="10"/>
  <c r="I3996" i="10"/>
  <c r="I3997" i="10"/>
  <c r="I3998" i="10"/>
  <c r="I3999" i="10"/>
  <c r="I4000" i="10"/>
  <c r="I4001" i="10"/>
  <c r="I4002" i="10"/>
  <c r="I4003" i="10"/>
  <c r="I4004" i="10"/>
  <c r="I4005" i="10"/>
  <c r="I4006" i="10"/>
  <c r="I4007" i="10"/>
  <c r="I4008" i="10"/>
  <c r="I4009" i="10"/>
  <c r="I4010" i="10"/>
  <c r="I4011" i="10"/>
  <c r="I4012" i="10"/>
  <c r="I4013" i="10"/>
  <c r="I4014" i="10"/>
  <c r="I4015" i="10"/>
  <c r="I4016" i="10"/>
  <c r="I4017" i="10"/>
  <c r="I4018" i="10"/>
  <c r="I4019" i="10"/>
  <c r="I4020" i="10"/>
  <c r="I4021" i="10"/>
  <c r="I4022" i="10"/>
  <c r="I4023" i="10"/>
  <c r="I4024" i="10"/>
  <c r="I4025" i="10"/>
  <c r="I4026" i="10"/>
  <c r="I4027" i="10"/>
  <c r="I4028" i="10"/>
  <c r="I4029" i="10"/>
  <c r="I4030" i="10"/>
  <c r="I4031" i="10"/>
  <c r="I4032" i="10"/>
  <c r="I4033" i="10"/>
  <c r="I4034" i="10"/>
  <c r="I4035" i="10"/>
  <c r="I4036" i="10"/>
  <c r="I4037" i="10"/>
  <c r="I4038" i="10"/>
  <c r="I4039" i="10"/>
  <c r="I4040" i="10"/>
  <c r="I4041" i="10"/>
  <c r="I4042" i="10"/>
  <c r="I4043" i="10"/>
  <c r="I4044" i="10"/>
  <c r="I4045" i="10"/>
  <c r="I4046" i="10"/>
  <c r="I4047" i="10"/>
  <c r="I4048" i="10"/>
  <c r="I4049" i="10"/>
  <c r="I4050" i="10"/>
  <c r="I4051" i="10"/>
  <c r="I4052" i="10"/>
  <c r="I4053" i="10"/>
  <c r="I4054" i="10"/>
  <c r="I4055" i="10"/>
  <c r="I4056" i="10"/>
  <c r="I4057" i="10"/>
  <c r="I4058" i="10"/>
  <c r="I4059" i="10"/>
  <c r="I4060" i="10"/>
  <c r="I4061" i="10"/>
  <c r="I4062" i="10"/>
  <c r="I4063" i="10"/>
  <c r="I4064" i="10"/>
  <c r="I4065" i="10"/>
  <c r="I4066" i="10"/>
  <c r="I4067" i="10"/>
  <c r="I4068" i="10"/>
  <c r="I4069" i="10"/>
  <c r="I4070" i="10"/>
  <c r="I4071" i="10"/>
  <c r="I4072" i="10"/>
  <c r="I4073" i="10"/>
  <c r="I4074" i="10"/>
  <c r="I4075" i="10"/>
  <c r="I4076" i="10"/>
  <c r="I4077" i="10"/>
  <c r="I4078" i="10"/>
  <c r="I4079" i="10"/>
  <c r="I4080" i="10"/>
  <c r="I4081" i="10"/>
  <c r="I4082" i="10"/>
  <c r="I4083" i="10"/>
  <c r="I4084" i="10"/>
  <c r="I4085" i="10"/>
  <c r="I4086" i="10"/>
  <c r="I4087" i="10"/>
  <c r="I4088" i="10"/>
  <c r="I4089" i="10"/>
  <c r="I4090" i="10"/>
  <c r="I4091" i="10"/>
  <c r="I4092" i="10"/>
  <c r="I4093" i="10"/>
  <c r="I4094" i="10"/>
  <c r="I4095" i="10"/>
  <c r="I4096" i="10"/>
  <c r="I4097" i="10"/>
  <c r="I4098" i="10"/>
  <c r="I4099" i="10"/>
  <c r="I4100" i="10"/>
  <c r="I4101" i="10"/>
  <c r="I4102" i="10"/>
  <c r="I4103" i="10"/>
  <c r="I4104" i="10"/>
  <c r="I4105" i="10"/>
  <c r="I4106" i="10"/>
  <c r="I4107" i="10"/>
  <c r="I4108" i="10"/>
  <c r="I4109" i="10"/>
  <c r="I4110" i="10"/>
  <c r="I4111" i="10"/>
  <c r="I4112" i="10"/>
  <c r="I4113" i="10"/>
  <c r="I4114" i="10"/>
  <c r="I4115" i="10"/>
  <c r="I4116" i="10"/>
  <c r="I4117" i="10"/>
  <c r="I4118" i="10"/>
  <c r="I4119" i="10"/>
  <c r="I4120" i="10"/>
  <c r="I4121" i="10"/>
  <c r="I4122" i="10"/>
  <c r="I4123" i="10"/>
  <c r="I4124" i="10"/>
  <c r="I4125" i="10"/>
  <c r="I4126" i="10"/>
  <c r="I4127" i="10"/>
  <c r="I4128" i="10"/>
  <c r="I4129" i="10"/>
  <c r="I4130" i="10"/>
  <c r="I4131" i="10"/>
  <c r="I4132" i="10"/>
  <c r="I4133" i="10"/>
  <c r="I4134" i="10"/>
  <c r="I4135" i="10"/>
  <c r="I4136" i="10"/>
  <c r="I4137" i="10"/>
  <c r="I4138" i="10"/>
  <c r="I4139" i="10"/>
  <c r="I4140" i="10"/>
  <c r="I4141" i="10"/>
  <c r="I4142" i="10"/>
  <c r="I4143" i="10"/>
  <c r="I4144" i="10"/>
  <c r="I4145" i="10"/>
  <c r="I4146" i="10"/>
  <c r="I4147" i="10"/>
  <c r="I4148" i="10"/>
  <c r="I4149" i="10"/>
  <c r="I4150" i="10"/>
  <c r="I4151" i="10"/>
  <c r="I4152" i="10"/>
  <c r="I4153" i="10"/>
  <c r="I4154" i="10"/>
  <c r="I4155" i="10"/>
  <c r="I4156" i="10"/>
  <c r="I4157" i="10"/>
  <c r="I4158" i="10"/>
  <c r="I4159" i="10"/>
  <c r="I4160" i="10"/>
  <c r="I4161" i="10"/>
  <c r="I4162" i="10"/>
  <c r="I4163" i="10"/>
  <c r="I4164" i="10"/>
  <c r="I4165" i="10"/>
  <c r="I4166" i="10"/>
  <c r="I4167" i="10"/>
  <c r="I4168" i="10"/>
  <c r="I4169" i="10"/>
  <c r="I4170" i="10"/>
  <c r="I4171" i="10"/>
  <c r="I4172" i="10"/>
  <c r="I4173" i="10"/>
  <c r="I4174" i="10"/>
  <c r="I4175" i="10"/>
  <c r="I4176" i="10"/>
  <c r="I4177" i="10"/>
  <c r="I4178" i="10"/>
  <c r="I4179" i="10"/>
  <c r="I4180" i="10"/>
  <c r="I4181" i="10"/>
  <c r="I4182" i="10"/>
  <c r="I4183" i="10"/>
  <c r="I4184" i="10"/>
  <c r="I4185" i="10"/>
  <c r="I4186" i="10"/>
  <c r="I4187" i="10"/>
  <c r="I4188" i="10"/>
  <c r="I4189" i="10"/>
  <c r="I4190" i="10"/>
  <c r="I4191" i="10"/>
  <c r="I4192" i="10"/>
  <c r="I4193" i="10"/>
  <c r="I4194" i="10"/>
  <c r="I4195" i="10"/>
  <c r="I4196" i="10"/>
  <c r="I4197" i="10"/>
  <c r="I4198" i="10"/>
  <c r="I4199" i="10"/>
  <c r="I4200" i="10"/>
  <c r="I4201" i="10"/>
  <c r="I4202" i="10"/>
  <c r="I4203" i="10"/>
  <c r="I4204" i="10"/>
  <c r="I4205" i="10"/>
  <c r="I4206" i="10"/>
  <c r="I4207" i="10"/>
  <c r="I4208" i="10"/>
  <c r="I4209" i="10"/>
  <c r="I4210" i="10"/>
  <c r="I4211" i="10"/>
  <c r="I4212" i="10"/>
  <c r="I4213" i="10"/>
  <c r="I4214" i="10"/>
  <c r="I4215" i="10"/>
  <c r="I4216" i="10"/>
  <c r="I4217" i="10"/>
  <c r="I4218" i="10"/>
  <c r="I4219" i="10"/>
  <c r="I4220" i="10"/>
  <c r="I4221" i="10"/>
  <c r="I4222" i="10"/>
  <c r="I4223" i="10"/>
  <c r="I4224" i="10"/>
  <c r="I4225" i="10"/>
  <c r="I4226" i="10"/>
  <c r="I4227" i="10"/>
  <c r="I4228" i="10"/>
  <c r="I4229" i="10"/>
  <c r="I4230" i="10"/>
  <c r="I4231" i="10"/>
  <c r="I4232" i="10"/>
  <c r="I4233" i="10"/>
  <c r="I4234" i="10"/>
  <c r="I4235" i="10"/>
  <c r="I4236" i="10"/>
  <c r="I4237" i="10"/>
  <c r="I4238" i="10"/>
  <c r="I4239" i="10"/>
  <c r="I4240" i="10"/>
  <c r="I4241" i="10"/>
  <c r="I4242" i="10"/>
  <c r="I4243" i="10"/>
  <c r="I4244" i="10"/>
  <c r="I4245" i="10"/>
  <c r="I4246" i="10"/>
  <c r="I4247" i="10"/>
  <c r="I4248" i="10"/>
  <c r="I4249" i="10"/>
  <c r="I4250" i="10"/>
  <c r="I4251" i="10"/>
  <c r="I4252" i="10"/>
  <c r="I4253" i="10"/>
  <c r="I4254" i="10"/>
  <c r="I4255" i="10"/>
  <c r="I4256" i="10"/>
  <c r="I4257" i="10"/>
  <c r="I4258" i="10"/>
  <c r="I4259" i="10"/>
  <c r="I4260" i="10"/>
  <c r="I4261" i="10"/>
  <c r="I4262" i="10"/>
  <c r="I4263" i="10"/>
  <c r="I4264" i="10"/>
  <c r="I4265" i="10"/>
  <c r="I4266" i="10"/>
  <c r="I4267" i="10"/>
  <c r="I4268" i="10"/>
  <c r="I4269" i="10"/>
  <c r="I4270" i="10"/>
  <c r="I4271" i="10"/>
  <c r="I4272" i="10"/>
  <c r="I4273" i="10"/>
  <c r="I4274" i="10"/>
  <c r="I4275" i="10"/>
  <c r="I4276" i="10"/>
  <c r="I4277" i="10"/>
  <c r="I4278" i="10"/>
  <c r="I4279" i="10"/>
  <c r="I4280" i="10"/>
  <c r="I4281" i="10"/>
  <c r="I4282" i="10"/>
  <c r="I4283" i="10"/>
  <c r="I4284" i="10"/>
  <c r="I4285" i="10"/>
  <c r="I4286" i="10"/>
  <c r="I4287" i="10"/>
  <c r="I4288" i="10"/>
  <c r="I4289" i="10"/>
  <c r="I4290" i="10"/>
  <c r="I4291" i="10"/>
  <c r="I4292" i="10"/>
  <c r="I4293" i="10"/>
  <c r="I4294" i="10"/>
  <c r="I4295" i="10"/>
  <c r="I4296" i="10"/>
  <c r="I4297" i="10"/>
  <c r="I4298" i="10"/>
  <c r="I4299" i="10"/>
  <c r="I4300" i="10"/>
  <c r="I4301" i="10"/>
  <c r="I4302" i="10"/>
  <c r="I4303" i="10"/>
  <c r="I4304" i="10"/>
  <c r="I4305" i="10"/>
  <c r="I4306" i="10"/>
  <c r="I4307" i="10"/>
  <c r="I4308" i="10"/>
  <c r="I4309" i="10"/>
  <c r="I4310" i="10"/>
  <c r="I4311" i="10"/>
  <c r="I4312" i="10"/>
  <c r="I4313" i="10"/>
  <c r="I4314" i="10"/>
  <c r="I4315" i="10"/>
  <c r="I4316" i="10"/>
  <c r="I4317" i="10"/>
  <c r="I4318" i="10"/>
  <c r="I4319" i="10"/>
  <c r="I4320" i="10"/>
  <c r="I4321" i="10"/>
  <c r="I4322" i="10"/>
  <c r="I4323" i="10"/>
  <c r="I4324" i="10"/>
  <c r="I4325" i="10"/>
  <c r="I4326" i="10"/>
  <c r="I4327" i="10"/>
  <c r="I4328" i="10"/>
  <c r="I4329" i="10"/>
  <c r="I4330" i="10"/>
  <c r="I4331" i="10"/>
  <c r="I4332" i="10"/>
  <c r="I4333" i="10"/>
  <c r="I4334" i="10"/>
  <c r="I4335" i="10"/>
  <c r="I4336" i="10"/>
  <c r="I4337" i="10"/>
  <c r="I4338" i="10"/>
  <c r="I4339" i="10"/>
  <c r="I4340" i="10"/>
  <c r="I4341" i="10"/>
  <c r="I4342" i="10"/>
  <c r="I4343" i="10"/>
  <c r="I4344" i="10"/>
  <c r="I4345" i="10"/>
  <c r="I4346" i="10"/>
  <c r="I4347" i="10"/>
  <c r="I4348" i="10"/>
  <c r="I4349" i="10"/>
  <c r="I4350" i="10"/>
  <c r="I4351" i="10"/>
  <c r="I4352" i="10"/>
  <c r="I4353" i="10"/>
  <c r="I4354" i="10"/>
  <c r="I4355" i="10"/>
  <c r="I4356" i="10"/>
  <c r="I4357" i="10"/>
  <c r="I4358" i="10"/>
  <c r="I4359" i="10"/>
  <c r="I4360" i="10"/>
  <c r="I4361" i="10"/>
  <c r="I4362" i="10"/>
  <c r="I4363" i="10"/>
  <c r="I4364" i="10"/>
  <c r="I4365" i="10"/>
  <c r="I4366" i="10"/>
  <c r="I4367" i="10"/>
  <c r="I4368" i="10"/>
  <c r="I4369" i="10"/>
  <c r="I4370" i="10"/>
  <c r="I4371" i="10"/>
  <c r="I4372" i="10"/>
  <c r="I4373" i="10"/>
  <c r="I4374" i="10"/>
  <c r="I4375" i="10"/>
  <c r="I4376" i="10"/>
  <c r="I4377" i="10"/>
  <c r="I4378" i="10"/>
  <c r="I4379" i="10"/>
  <c r="I4380" i="10"/>
  <c r="I4381" i="10"/>
  <c r="I4382" i="10"/>
  <c r="I4383" i="10"/>
  <c r="I4384" i="10"/>
  <c r="I4385" i="10"/>
  <c r="I4386" i="10"/>
  <c r="I4387" i="10"/>
  <c r="I4388" i="10"/>
  <c r="I4389" i="10"/>
  <c r="I4390" i="10"/>
  <c r="I4391" i="10"/>
  <c r="I4392" i="10"/>
  <c r="I4393" i="10"/>
  <c r="I4394" i="10"/>
  <c r="I4395" i="10"/>
  <c r="I4396" i="10"/>
  <c r="I4397" i="10"/>
  <c r="I4398" i="10"/>
  <c r="I4399" i="10"/>
  <c r="I4400" i="10"/>
  <c r="I4401" i="10"/>
  <c r="I4402" i="10"/>
  <c r="I4403" i="10"/>
  <c r="I4404" i="10"/>
  <c r="I4405" i="10"/>
  <c r="I4406" i="10"/>
  <c r="I4407" i="10"/>
  <c r="I4408" i="10"/>
  <c r="I4409" i="10"/>
  <c r="I4410" i="10"/>
  <c r="I4411" i="10"/>
  <c r="I4412" i="10"/>
  <c r="I4413" i="10"/>
  <c r="I4414" i="10"/>
  <c r="I4415" i="10"/>
  <c r="I4416" i="10"/>
  <c r="I4417" i="10"/>
  <c r="I4418" i="10"/>
  <c r="I4419" i="10"/>
  <c r="I4420" i="10"/>
  <c r="I4421" i="10"/>
  <c r="I4422" i="10"/>
  <c r="I4423" i="10"/>
  <c r="I4424" i="10"/>
  <c r="I4425" i="10"/>
  <c r="I4426" i="10"/>
  <c r="I4427" i="10"/>
  <c r="I4428" i="10"/>
  <c r="I4429" i="10"/>
  <c r="I4430" i="10"/>
  <c r="I4431" i="10"/>
  <c r="I4432" i="10"/>
  <c r="I4433" i="10"/>
  <c r="I4434" i="10"/>
  <c r="I4435" i="10"/>
  <c r="I4436" i="10"/>
  <c r="I4437" i="10"/>
  <c r="I4438" i="10"/>
  <c r="I4439" i="10"/>
  <c r="I4440" i="10"/>
  <c r="I4441" i="10"/>
  <c r="I4442" i="10"/>
  <c r="I4443" i="10"/>
  <c r="I4444" i="10"/>
  <c r="I4445" i="10"/>
  <c r="I4446" i="10"/>
  <c r="I4447" i="10"/>
  <c r="I4448" i="10"/>
  <c r="I4449" i="10"/>
  <c r="I4450" i="10"/>
  <c r="I4451" i="10"/>
  <c r="I4452" i="10"/>
  <c r="I4453" i="10"/>
  <c r="I4454" i="10"/>
  <c r="I4455" i="10"/>
  <c r="I4456" i="10"/>
  <c r="I4457" i="10"/>
  <c r="I4458" i="10"/>
  <c r="I4459" i="10"/>
  <c r="I4460" i="10"/>
  <c r="I4461" i="10"/>
  <c r="I4462" i="10"/>
  <c r="I4463" i="10"/>
  <c r="I4464" i="10"/>
  <c r="I4465" i="10"/>
  <c r="I4466" i="10"/>
  <c r="I4467" i="10"/>
  <c r="I4468" i="10"/>
  <c r="I4469" i="10"/>
  <c r="I4470" i="10"/>
  <c r="I4471" i="10"/>
  <c r="I4472" i="10"/>
  <c r="I4473" i="10"/>
  <c r="I4474" i="10"/>
  <c r="I4475" i="10"/>
  <c r="I4476" i="10"/>
  <c r="I4477" i="10"/>
  <c r="I4478" i="10"/>
  <c r="I4479" i="10"/>
  <c r="I4480" i="10"/>
  <c r="I4481" i="10"/>
  <c r="I4482" i="10"/>
  <c r="I4483" i="10"/>
  <c r="I4484" i="10"/>
  <c r="I4485" i="10"/>
  <c r="I4486" i="10"/>
  <c r="I4487" i="10"/>
  <c r="I4488" i="10"/>
  <c r="I4489" i="10"/>
  <c r="I4490" i="10"/>
  <c r="I4491" i="10"/>
  <c r="I4492" i="10"/>
  <c r="I4493" i="10"/>
  <c r="I4494" i="10"/>
  <c r="I4495" i="10"/>
  <c r="I4496" i="10"/>
  <c r="I4497" i="10"/>
  <c r="I4498" i="10"/>
  <c r="I4499" i="10"/>
  <c r="I4500" i="10"/>
  <c r="I4501" i="10"/>
  <c r="I4502" i="10"/>
  <c r="I4503" i="10"/>
  <c r="I4504" i="10"/>
  <c r="I4505" i="10"/>
  <c r="I4506" i="10"/>
  <c r="I4507" i="10"/>
  <c r="I4508" i="10"/>
  <c r="I4509" i="10"/>
  <c r="I4510" i="10"/>
  <c r="I4511" i="10"/>
  <c r="I4512" i="10"/>
  <c r="I4513" i="10"/>
  <c r="I4514" i="10"/>
  <c r="I4515" i="10"/>
  <c r="I4516" i="10"/>
  <c r="I4517" i="10"/>
  <c r="I4518" i="10"/>
  <c r="I4519" i="10"/>
  <c r="I4520" i="10"/>
  <c r="I4521" i="10"/>
  <c r="I4522" i="10"/>
  <c r="I4523" i="10"/>
  <c r="I4524" i="10"/>
  <c r="I4525" i="10"/>
  <c r="I4526" i="10"/>
  <c r="I4527" i="10"/>
  <c r="I4528" i="10"/>
  <c r="I4529" i="10"/>
  <c r="I4530" i="10"/>
  <c r="I4531" i="10"/>
  <c r="I4532" i="10"/>
  <c r="I4533" i="10"/>
  <c r="I4534" i="10"/>
  <c r="I4535" i="10"/>
  <c r="I4536" i="10"/>
  <c r="I4537" i="10"/>
  <c r="I4538" i="10"/>
  <c r="I4539" i="10"/>
  <c r="I4540" i="10"/>
  <c r="I4541" i="10"/>
  <c r="I4542" i="10"/>
  <c r="I4543" i="10"/>
  <c r="I4544" i="10"/>
  <c r="I4545" i="10"/>
  <c r="I4546" i="10"/>
  <c r="I4547" i="10"/>
  <c r="I4548" i="10"/>
  <c r="I4549" i="10"/>
  <c r="I4550" i="10"/>
  <c r="I4551" i="10"/>
  <c r="I4552" i="10"/>
  <c r="I4553" i="10"/>
  <c r="I4554" i="10"/>
  <c r="I4555" i="10"/>
  <c r="I4556" i="10"/>
  <c r="I4557" i="10"/>
  <c r="I4558" i="10"/>
  <c r="I4559" i="10"/>
  <c r="I4560" i="10"/>
  <c r="I4561" i="10"/>
  <c r="I4562" i="10"/>
  <c r="I4563" i="10"/>
  <c r="I4564" i="10"/>
  <c r="I4565" i="10"/>
  <c r="I4566" i="10"/>
  <c r="I4567" i="10"/>
  <c r="I4568" i="10"/>
  <c r="I4569" i="10"/>
  <c r="I4570" i="10"/>
  <c r="I4571" i="10"/>
  <c r="I4572" i="10"/>
  <c r="I4573" i="10"/>
  <c r="I4574" i="10"/>
  <c r="I4575" i="10"/>
  <c r="I4576" i="10"/>
  <c r="I4577" i="10"/>
  <c r="I4578" i="10"/>
  <c r="I4579" i="10"/>
  <c r="I4580" i="10"/>
  <c r="I4581" i="10"/>
  <c r="I4582" i="10"/>
  <c r="I4583" i="10"/>
  <c r="I4584" i="10"/>
  <c r="I4585" i="10"/>
  <c r="I4586" i="10"/>
  <c r="I4587" i="10"/>
  <c r="I4588" i="10"/>
  <c r="I4589" i="10"/>
  <c r="I4590" i="10"/>
  <c r="I4591" i="10"/>
  <c r="I4592" i="10"/>
  <c r="I4593" i="10"/>
  <c r="I4594" i="10"/>
  <c r="I4595" i="10"/>
  <c r="I4596" i="10"/>
  <c r="I4597" i="10"/>
  <c r="I4598" i="10"/>
  <c r="I4599" i="10"/>
  <c r="I4600" i="10"/>
  <c r="I4601" i="10"/>
  <c r="I4602" i="10"/>
  <c r="I4603" i="10"/>
  <c r="I4604" i="10"/>
  <c r="I4605" i="10"/>
  <c r="I4606" i="10"/>
  <c r="I4607" i="10"/>
  <c r="I4608" i="10"/>
  <c r="I4609" i="10"/>
  <c r="I4610" i="10"/>
  <c r="I4611" i="10"/>
  <c r="I4612" i="10"/>
  <c r="I4613" i="10"/>
  <c r="I4614" i="10"/>
  <c r="I4615" i="10"/>
  <c r="I4616" i="10"/>
  <c r="I4617" i="10"/>
  <c r="I4618" i="10"/>
  <c r="I4619" i="10"/>
  <c r="I4620" i="10"/>
  <c r="I4621" i="10"/>
  <c r="I4622" i="10"/>
  <c r="I4623" i="10"/>
  <c r="I4624" i="10"/>
  <c r="I4625" i="10"/>
  <c r="I4626" i="10"/>
  <c r="I4627" i="10"/>
  <c r="I4628" i="10"/>
  <c r="I4629" i="10"/>
  <c r="I4630" i="10"/>
  <c r="I4631" i="10"/>
  <c r="I4632" i="10"/>
  <c r="I4633" i="10"/>
  <c r="I4634" i="10"/>
  <c r="I4635" i="10"/>
  <c r="I4636" i="10"/>
  <c r="I4637" i="10"/>
  <c r="I4638" i="10"/>
  <c r="I4639" i="10"/>
  <c r="I4640" i="10"/>
  <c r="I4641" i="10"/>
  <c r="I4642" i="10"/>
  <c r="I4643" i="10"/>
  <c r="I4644" i="10"/>
  <c r="I4645" i="10"/>
  <c r="I4646" i="10"/>
  <c r="I4647" i="10"/>
  <c r="I4648" i="10"/>
  <c r="I4649" i="10"/>
  <c r="I4650" i="10"/>
  <c r="I4651" i="10"/>
  <c r="I4652" i="10"/>
  <c r="I4653" i="10"/>
  <c r="I4654" i="10"/>
  <c r="I4655" i="10"/>
  <c r="I4656" i="10"/>
  <c r="I4657" i="10"/>
  <c r="I4658" i="10"/>
  <c r="I4659" i="10"/>
  <c r="I4660" i="10"/>
  <c r="I4661" i="10"/>
  <c r="I4662" i="10"/>
  <c r="I4663" i="10"/>
  <c r="I4664" i="10"/>
  <c r="I4665" i="10"/>
  <c r="I4666" i="10"/>
  <c r="I4667" i="10"/>
  <c r="I4668" i="10"/>
  <c r="I4669" i="10"/>
  <c r="I4670" i="10"/>
  <c r="I4671" i="10"/>
  <c r="I4672" i="10"/>
  <c r="I4673" i="10"/>
  <c r="I4674" i="10"/>
  <c r="I4675" i="10"/>
  <c r="I4676" i="10"/>
  <c r="I4677" i="10"/>
  <c r="I4678" i="10"/>
  <c r="I4679" i="10"/>
  <c r="I4680" i="10"/>
  <c r="I4681" i="10"/>
  <c r="I4682" i="10"/>
  <c r="I4683" i="10"/>
  <c r="I4684" i="10"/>
  <c r="I4685" i="10"/>
  <c r="I4686" i="10"/>
  <c r="I4687" i="10"/>
  <c r="I4688" i="10"/>
  <c r="I4689" i="10"/>
  <c r="I4690" i="10"/>
  <c r="I4691" i="10"/>
  <c r="I4692" i="10"/>
  <c r="I4693" i="10"/>
  <c r="I4694" i="10"/>
  <c r="I4695" i="10"/>
  <c r="I4696" i="10"/>
  <c r="I4697" i="10"/>
  <c r="I4698" i="10"/>
  <c r="I4699" i="10"/>
  <c r="I4700" i="10"/>
  <c r="I4701" i="10"/>
  <c r="I4702" i="10"/>
  <c r="I4703" i="10"/>
  <c r="I4704" i="10"/>
  <c r="I4705" i="10"/>
  <c r="I4706" i="10"/>
  <c r="I4707" i="10"/>
  <c r="I4708" i="10"/>
  <c r="I4709" i="10"/>
  <c r="I4710" i="10"/>
  <c r="I4711" i="10"/>
  <c r="I4712" i="10"/>
  <c r="I4713" i="10"/>
  <c r="I4714" i="10"/>
  <c r="I4715" i="10"/>
  <c r="I4716" i="10"/>
  <c r="I4717" i="10"/>
  <c r="I4718" i="10"/>
  <c r="I4719" i="10"/>
  <c r="I4720" i="10"/>
  <c r="I4721" i="10"/>
  <c r="I4722" i="10"/>
  <c r="I4723" i="10"/>
  <c r="I4724" i="10"/>
  <c r="I4725" i="10"/>
  <c r="I4726" i="10"/>
  <c r="I4727" i="10"/>
  <c r="I4728" i="10"/>
  <c r="I4729" i="10"/>
  <c r="I4730" i="10"/>
  <c r="I4731" i="10"/>
  <c r="I4732" i="10"/>
  <c r="I4733" i="10"/>
  <c r="I4734" i="10"/>
  <c r="I4735" i="10"/>
  <c r="I4736" i="10"/>
  <c r="I4737" i="10"/>
  <c r="I4738" i="10"/>
  <c r="I4739" i="10"/>
  <c r="I4740" i="10"/>
  <c r="I4741" i="10"/>
  <c r="I4742" i="10"/>
  <c r="I4743" i="10"/>
  <c r="I4744" i="10"/>
  <c r="I4745" i="10"/>
  <c r="I4746" i="10"/>
  <c r="I4747" i="10"/>
  <c r="I4748" i="10"/>
  <c r="I4749" i="10"/>
  <c r="I4750" i="10"/>
  <c r="I4751" i="10"/>
  <c r="I4752" i="10"/>
  <c r="I4753" i="10"/>
  <c r="I4754" i="10"/>
  <c r="I4755" i="10"/>
  <c r="I4756" i="10"/>
  <c r="I4757" i="10"/>
  <c r="I4758" i="10"/>
  <c r="I4759" i="10"/>
  <c r="I4760" i="10"/>
  <c r="I4761" i="10"/>
  <c r="I4762" i="10"/>
  <c r="I4763" i="10"/>
  <c r="I4764" i="10"/>
  <c r="I4765" i="10"/>
  <c r="I4766" i="10"/>
  <c r="I4767" i="10"/>
  <c r="I4768" i="10"/>
  <c r="I4769" i="10"/>
  <c r="I4770" i="10"/>
  <c r="I4771" i="10"/>
  <c r="I4772" i="10"/>
  <c r="I4773" i="10"/>
  <c r="I4774" i="10"/>
  <c r="I4775" i="10"/>
  <c r="I4776" i="10"/>
  <c r="I4777" i="10"/>
  <c r="I4778" i="10"/>
  <c r="I4779" i="10"/>
  <c r="I4780" i="10"/>
  <c r="I4781" i="10"/>
  <c r="I4782" i="10"/>
  <c r="I4783" i="10"/>
  <c r="I4784" i="10"/>
  <c r="I4785" i="10"/>
  <c r="I4786" i="10"/>
  <c r="I4787" i="10"/>
  <c r="I4788" i="10"/>
  <c r="I4789" i="10"/>
  <c r="I4790" i="10"/>
  <c r="I4791" i="10"/>
  <c r="I4792" i="10"/>
  <c r="I4793" i="10"/>
  <c r="I4794" i="10"/>
  <c r="I4795" i="10"/>
  <c r="I4796" i="10"/>
  <c r="I4797" i="10"/>
  <c r="I4798" i="10"/>
  <c r="I4799" i="10"/>
  <c r="I4800" i="10"/>
  <c r="I4801" i="10"/>
  <c r="I4802" i="10"/>
  <c r="I4803" i="10"/>
  <c r="I4804" i="10"/>
  <c r="I4805" i="10"/>
  <c r="I4806" i="10"/>
  <c r="I4807" i="10"/>
  <c r="I4808" i="10"/>
  <c r="I4809" i="10"/>
  <c r="I4810" i="10"/>
  <c r="I4811" i="10"/>
  <c r="I4812" i="10"/>
  <c r="I4813" i="10"/>
  <c r="I4814" i="10"/>
  <c r="I4815" i="10"/>
  <c r="I4816" i="10"/>
  <c r="I4817" i="10"/>
  <c r="I4818" i="10"/>
  <c r="I4819" i="10"/>
  <c r="I4820" i="10"/>
  <c r="I4821" i="10"/>
  <c r="I4822" i="10"/>
  <c r="I4823" i="10"/>
  <c r="I4824" i="10"/>
  <c r="I4825" i="10"/>
  <c r="I4826" i="10"/>
  <c r="I4827" i="10"/>
  <c r="I4828" i="10"/>
  <c r="I4829" i="10"/>
  <c r="I4830" i="10"/>
  <c r="I4831" i="10"/>
  <c r="I4832" i="10"/>
  <c r="I4833" i="10"/>
  <c r="I4834" i="10"/>
  <c r="I4835" i="10"/>
  <c r="I4836" i="10"/>
  <c r="I4837" i="10"/>
  <c r="I4838" i="10"/>
  <c r="I4839" i="10"/>
  <c r="I4840" i="10"/>
  <c r="I4841" i="10"/>
  <c r="I4842" i="10"/>
  <c r="I4843" i="10"/>
  <c r="I4844" i="10"/>
  <c r="I4845" i="10"/>
  <c r="I4846" i="10"/>
  <c r="I4847" i="10"/>
  <c r="I4848" i="10"/>
  <c r="I4849" i="10"/>
  <c r="I4850" i="10"/>
  <c r="I4851" i="10"/>
  <c r="I4852" i="10"/>
  <c r="I4853" i="10"/>
  <c r="I4854" i="10"/>
  <c r="I4855" i="10"/>
  <c r="I4856" i="10"/>
  <c r="I4857" i="10"/>
  <c r="I4858" i="10"/>
  <c r="I4859" i="10"/>
  <c r="I4860" i="10"/>
  <c r="I4861" i="10"/>
  <c r="I4862" i="10"/>
  <c r="I4863" i="10"/>
  <c r="I4864" i="10"/>
  <c r="I4865" i="10"/>
  <c r="I4866" i="10"/>
  <c r="I4867" i="10"/>
  <c r="I4868" i="10"/>
  <c r="I4869" i="10"/>
  <c r="I4870" i="10"/>
  <c r="I4871" i="10"/>
  <c r="I4872" i="10"/>
  <c r="I4873" i="10"/>
  <c r="I4874" i="10"/>
  <c r="I4875" i="10"/>
  <c r="I4876" i="10"/>
  <c r="I4877" i="10"/>
  <c r="I4878" i="10"/>
  <c r="I4879" i="10"/>
  <c r="I4880" i="10"/>
  <c r="I4881" i="10"/>
  <c r="I4882" i="10"/>
  <c r="I4883" i="10"/>
  <c r="I4884" i="10"/>
  <c r="I4885" i="10"/>
  <c r="I4886" i="10"/>
  <c r="I4887" i="10"/>
  <c r="I4888" i="10"/>
  <c r="I4889" i="10"/>
  <c r="I4890" i="10"/>
  <c r="I4891" i="10"/>
  <c r="I4892" i="10"/>
  <c r="I4893" i="10"/>
  <c r="I4894" i="10"/>
  <c r="I4895" i="10"/>
  <c r="I4896" i="10"/>
  <c r="I4897" i="10"/>
  <c r="I4898" i="10"/>
  <c r="I4899" i="10"/>
  <c r="I4900" i="10"/>
  <c r="I4901" i="10"/>
  <c r="I4902" i="10"/>
  <c r="I4903" i="10"/>
  <c r="I4904" i="10"/>
  <c r="I4905" i="10"/>
  <c r="I4906" i="10"/>
  <c r="I4907" i="10"/>
  <c r="I4908" i="10"/>
  <c r="I4909" i="10"/>
  <c r="I4910" i="10"/>
  <c r="I4911" i="10"/>
  <c r="I4912" i="10"/>
  <c r="I4913" i="10"/>
  <c r="I4914" i="10"/>
  <c r="I4915" i="10"/>
  <c r="I4916" i="10"/>
  <c r="I4917" i="10"/>
  <c r="I4918" i="10"/>
  <c r="I4919" i="10"/>
  <c r="I4920" i="10"/>
  <c r="I4921" i="10"/>
  <c r="I4922" i="10"/>
  <c r="I4923" i="10"/>
  <c r="I4924" i="10"/>
  <c r="I4925" i="10"/>
  <c r="I4926" i="10"/>
  <c r="I4927" i="10"/>
  <c r="I4928" i="10"/>
  <c r="I4929" i="10"/>
  <c r="I4930" i="10"/>
  <c r="I4931" i="10"/>
  <c r="I4932" i="10"/>
  <c r="I4933" i="10"/>
  <c r="I4934" i="10"/>
  <c r="I4935" i="10"/>
  <c r="I4936" i="10"/>
  <c r="I4937" i="10"/>
  <c r="I4938" i="10"/>
  <c r="I4939" i="10"/>
  <c r="I4940" i="10"/>
  <c r="I4941" i="10"/>
  <c r="I4942" i="10"/>
  <c r="I4943" i="10"/>
  <c r="I4944" i="10"/>
  <c r="I4945" i="10"/>
  <c r="I4946" i="10"/>
  <c r="I4947" i="10"/>
  <c r="I4948" i="10"/>
  <c r="I4949" i="10"/>
  <c r="I4950" i="10"/>
  <c r="I4951" i="10"/>
  <c r="I4952" i="10"/>
  <c r="I4953" i="10"/>
  <c r="I4954" i="10"/>
  <c r="I4955" i="10"/>
  <c r="I4956" i="10"/>
  <c r="I4957" i="10"/>
  <c r="I4958" i="10"/>
  <c r="I4959" i="10"/>
  <c r="I4960" i="10"/>
  <c r="I4961" i="10"/>
  <c r="I4962" i="10"/>
  <c r="I4963" i="10"/>
  <c r="I4964" i="10"/>
  <c r="I4965" i="10"/>
  <c r="I4966" i="10"/>
  <c r="I4967" i="10"/>
  <c r="I4968" i="10"/>
  <c r="I4969" i="10"/>
  <c r="I4970" i="10"/>
  <c r="I4971" i="10"/>
  <c r="I4972" i="10"/>
  <c r="I4973" i="10"/>
  <c r="I4974" i="10"/>
  <c r="I4975" i="10"/>
  <c r="I4976" i="10"/>
  <c r="I4977" i="10"/>
  <c r="I4978" i="10"/>
  <c r="I4979" i="10"/>
  <c r="I4980" i="10"/>
  <c r="I4981" i="10"/>
  <c r="I4982" i="10"/>
  <c r="I4983" i="10"/>
  <c r="I4984" i="10"/>
  <c r="I4985" i="10"/>
  <c r="I4986" i="10"/>
  <c r="I4987" i="10"/>
  <c r="I4988" i="10"/>
  <c r="I4989" i="10"/>
  <c r="I4990" i="10"/>
  <c r="I4991" i="10"/>
  <c r="I4992" i="10"/>
  <c r="I4993" i="10"/>
  <c r="I4994" i="10"/>
  <c r="I4995" i="10"/>
  <c r="I4996" i="10"/>
  <c r="I4997" i="10"/>
  <c r="I4998" i="10"/>
  <c r="I4999" i="10"/>
  <c r="I5000" i="10"/>
  <c r="I5001" i="10"/>
  <c r="I5002" i="10"/>
  <c r="I5003" i="10"/>
  <c r="I5004" i="10"/>
  <c r="I5005" i="10"/>
  <c r="I5006" i="10"/>
  <c r="I5007" i="10"/>
  <c r="I5008" i="10"/>
  <c r="I5009" i="10"/>
  <c r="I5010" i="10"/>
  <c r="I5011" i="10"/>
  <c r="I5012" i="10"/>
  <c r="I5013" i="10"/>
  <c r="I5014" i="10"/>
  <c r="I5015" i="10"/>
  <c r="I5016" i="10"/>
  <c r="I5017" i="10"/>
  <c r="I5018" i="10"/>
  <c r="I5019" i="10"/>
  <c r="I5020" i="10"/>
  <c r="I5021" i="10"/>
  <c r="I5022" i="10"/>
  <c r="I5023" i="10"/>
  <c r="I5024" i="10"/>
  <c r="I5025" i="10"/>
  <c r="I5026" i="10"/>
  <c r="I5027" i="10"/>
  <c r="I5028" i="10"/>
  <c r="I5029" i="10"/>
  <c r="I5030" i="10"/>
  <c r="I5031" i="10"/>
  <c r="I5032" i="10"/>
  <c r="I5033" i="10"/>
  <c r="I5034" i="10"/>
  <c r="I5035" i="10"/>
  <c r="I5036" i="10"/>
  <c r="I5037" i="10"/>
  <c r="I5038" i="10"/>
  <c r="I5039" i="10"/>
  <c r="I5040" i="10"/>
  <c r="I5041" i="10"/>
  <c r="I5042" i="10"/>
  <c r="I5043" i="10"/>
  <c r="I5044" i="10"/>
  <c r="I5045" i="10"/>
  <c r="I5046" i="10"/>
  <c r="I5047" i="10"/>
  <c r="I5048" i="10"/>
  <c r="I5049" i="10"/>
  <c r="I5050" i="10"/>
  <c r="I5051" i="10"/>
  <c r="I5052" i="10"/>
  <c r="I5053" i="10"/>
  <c r="I5054" i="10"/>
  <c r="I5055" i="10"/>
  <c r="I5056" i="10"/>
  <c r="I5057" i="10"/>
  <c r="I5058" i="10"/>
  <c r="I5059" i="10"/>
  <c r="I5060" i="10"/>
  <c r="I5061" i="10"/>
  <c r="I5062" i="10"/>
  <c r="I5063" i="10"/>
  <c r="I5064" i="10"/>
  <c r="I5065" i="10"/>
  <c r="I5066" i="10"/>
  <c r="I5067" i="10"/>
  <c r="I5068" i="10"/>
  <c r="I5069" i="10"/>
  <c r="I5070" i="10"/>
  <c r="I5071" i="10"/>
  <c r="I5072" i="10"/>
  <c r="I5073" i="10"/>
  <c r="I5074" i="10"/>
  <c r="I5075" i="10"/>
  <c r="I5076" i="10"/>
  <c r="I5077" i="10"/>
  <c r="I5078" i="10"/>
  <c r="I5079" i="10"/>
  <c r="I5080" i="10"/>
  <c r="I5081" i="10"/>
  <c r="I5082" i="10"/>
  <c r="I5083" i="10"/>
  <c r="I5084" i="10"/>
  <c r="I5085" i="10"/>
  <c r="I5086" i="10"/>
  <c r="I5087" i="10"/>
  <c r="I5088" i="10"/>
  <c r="I5089" i="10"/>
  <c r="I5090" i="10"/>
  <c r="I5091" i="10"/>
  <c r="I5092" i="10"/>
  <c r="I5093" i="10"/>
  <c r="I5094" i="10"/>
  <c r="I5095" i="10"/>
  <c r="I5096" i="10"/>
  <c r="I5097" i="10"/>
  <c r="I5098" i="10"/>
  <c r="I5099" i="10"/>
  <c r="I5100" i="10"/>
  <c r="I5101" i="10"/>
  <c r="I5102" i="10"/>
  <c r="I5103" i="10"/>
  <c r="I5104" i="10"/>
  <c r="I5105" i="10"/>
  <c r="I5106" i="10"/>
  <c r="I5107" i="10"/>
  <c r="I5108" i="10"/>
  <c r="I5109" i="10"/>
  <c r="I5110" i="10"/>
  <c r="I5111" i="10"/>
  <c r="I5112" i="10"/>
  <c r="I5113" i="10"/>
  <c r="I5114" i="10"/>
  <c r="I5115" i="10"/>
  <c r="I5116" i="10"/>
  <c r="I5117" i="10"/>
  <c r="I5118" i="10"/>
  <c r="I5119" i="10"/>
  <c r="I5120" i="10"/>
  <c r="I5121" i="10"/>
  <c r="I5122" i="10"/>
  <c r="I5123" i="10"/>
  <c r="I5124" i="10"/>
  <c r="I5125" i="10"/>
  <c r="I5126" i="10"/>
  <c r="I5127" i="10"/>
  <c r="I5128" i="10"/>
  <c r="I5129" i="10"/>
  <c r="I5130" i="10"/>
  <c r="I5131" i="10"/>
  <c r="I5132" i="10"/>
  <c r="I5133" i="10"/>
  <c r="I5134" i="10"/>
  <c r="I5135" i="10"/>
  <c r="I5136" i="10"/>
  <c r="I5137" i="10"/>
  <c r="I5138" i="10"/>
  <c r="I5139" i="10"/>
  <c r="I5140" i="10"/>
  <c r="I5141" i="10"/>
  <c r="I5142" i="10"/>
  <c r="I5143" i="10"/>
  <c r="I5144" i="10"/>
  <c r="I5145" i="10"/>
  <c r="I5146" i="10"/>
  <c r="I5147" i="10"/>
  <c r="I5148" i="10"/>
  <c r="I5149" i="10"/>
  <c r="I5150" i="10"/>
  <c r="I5151" i="10"/>
  <c r="I5152" i="10"/>
  <c r="I5153" i="10"/>
  <c r="I5154" i="10"/>
  <c r="I5155" i="10"/>
  <c r="I5156" i="10"/>
  <c r="I5157" i="10"/>
  <c r="I5158" i="10"/>
  <c r="I5159" i="10"/>
  <c r="I5160" i="10"/>
  <c r="I5161" i="10"/>
  <c r="I5162" i="10"/>
  <c r="I5163" i="10"/>
  <c r="I5164" i="10"/>
  <c r="I5165" i="10"/>
  <c r="I5166" i="10"/>
  <c r="I5167" i="10"/>
  <c r="I5168" i="10"/>
  <c r="I5169" i="10"/>
  <c r="I5170" i="10"/>
  <c r="I5171" i="10"/>
  <c r="I5172" i="10"/>
  <c r="I5173" i="10"/>
  <c r="I5174" i="10"/>
  <c r="I5175" i="10"/>
  <c r="I5176" i="10"/>
  <c r="I5177" i="10"/>
  <c r="I5178" i="10"/>
  <c r="I5179" i="10"/>
  <c r="I5180" i="10"/>
  <c r="I5181" i="10"/>
  <c r="I5182" i="10"/>
  <c r="I5183" i="10"/>
  <c r="I5184" i="10"/>
  <c r="I5185" i="10"/>
  <c r="I5186" i="10"/>
  <c r="I5187" i="10"/>
  <c r="I5188" i="10"/>
  <c r="I5189" i="10"/>
  <c r="I5190" i="10"/>
  <c r="I5191" i="10"/>
  <c r="I5192" i="10"/>
  <c r="I5193" i="10"/>
  <c r="I5194" i="10"/>
  <c r="I5195" i="10"/>
  <c r="I5196" i="10"/>
  <c r="I5197" i="10"/>
  <c r="I5198" i="10"/>
  <c r="I5199" i="10"/>
  <c r="I5200" i="10"/>
  <c r="I5201" i="10"/>
  <c r="I5202" i="10"/>
  <c r="I5203" i="10"/>
  <c r="I5204" i="10"/>
  <c r="I5205" i="10"/>
  <c r="I5206" i="10"/>
  <c r="I5207" i="10"/>
  <c r="I5208" i="10"/>
  <c r="I5209" i="10"/>
  <c r="I5210" i="10"/>
  <c r="I5211" i="10"/>
  <c r="I5212" i="10"/>
  <c r="I5213" i="10"/>
  <c r="I5214" i="10"/>
  <c r="I5215" i="10"/>
  <c r="I5216" i="10"/>
  <c r="I5217" i="10"/>
  <c r="I5218" i="10"/>
  <c r="I5219" i="10"/>
  <c r="I5220" i="10"/>
  <c r="I5221" i="10"/>
  <c r="I5222" i="10"/>
  <c r="I5223" i="10"/>
  <c r="I5224" i="10"/>
  <c r="I5225" i="10"/>
  <c r="I5226" i="10"/>
  <c r="I5227" i="10"/>
  <c r="I5228" i="10"/>
  <c r="I5229" i="10"/>
  <c r="I5230" i="10"/>
  <c r="I5231" i="10"/>
  <c r="I5232" i="10"/>
  <c r="I5233" i="10"/>
  <c r="I5234" i="10"/>
  <c r="I5235" i="10"/>
  <c r="I5236" i="10"/>
  <c r="I5237" i="10"/>
  <c r="I5238" i="10"/>
  <c r="I5239" i="10"/>
  <c r="I5240" i="10"/>
  <c r="I5241" i="10"/>
  <c r="I5242" i="10"/>
  <c r="I5243" i="10"/>
  <c r="I5244" i="10"/>
  <c r="I5245" i="10"/>
  <c r="I5246" i="10"/>
  <c r="I5247" i="10"/>
  <c r="I5248" i="10"/>
  <c r="I5249" i="10"/>
  <c r="I5250" i="10"/>
  <c r="I5251" i="10"/>
  <c r="I5252" i="10"/>
  <c r="I5253" i="10"/>
  <c r="I5254" i="10"/>
  <c r="I5255" i="10"/>
  <c r="I5256" i="10"/>
  <c r="I5257" i="10"/>
  <c r="I5258" i="10"/>
  <c r="I5259" i="10"/>
  <c r="I5260" i="10"/>
  <c r="I5261" i="10"/>
  <c r="I5262" i="10"/>
  <c r="I5263" i="10"/>
  <c r="I5264" i="10"/>
  <c r="I5265" i="10"/>
  <c r="I5266" i="10"/>
  <c r="I5267" i="10"/>
  <c r="I5268" i="10"/>
  <c r="I5269" i="10"/>
  <c r="I5270" i="10"/>
  <c r="I5271" i="10"/>
  <c r="I5272" i="10"/>
  <c r="I5273" i="10"/>
  <c r="I5274" i="10"/>
  <c r="I5275" i="10"/>
  <c r="I5276" i="10"/>
  <c r="I5277" i="10"/>
  <c r="I5278" i="10"/>
  <c r="I5279" i="10"/>
  <c r="I5280" i="10"/>
  <c r="I5281" i="10"/>
  <c r="I5282" i="10"/>
  <c r="I5283" i="10"/>
  <c r="I5284" i="10"/>
  <c r="I5285" i="10"/>
  <c r="I5286" i="10"/>
  <c r="I5287" i="10"/>
  <c r="I5288" i="10"/>
  <c r="I5289" i="10"/>
  <c r="I5290" i="10"/>
  <c r="I5291" i="10"/>
  <c r="I5292" i="10"/>
  <c r="I5293" i="10"/>
  <c r="I5294" i="10"/>
  <c r="I5295" i="10"/>
  <c r="I5296" i="10"/>
  <c r="I5297" i="10"/>
  <c r="I5298" i="10"/>
  <c r="I5299" i="10"/>
  <c r="I5300" i="10"/>
  <c r="I5301" i="10"/>
  <c r="I5302" i="10"/>
  <c r="I5303" i="10"/>
  <c r="I5304" i="10"/>
  <c r="I5305" i="10"/>
  <c r="I5306" i="10"/>
  <c r="I5307" i="10"/>
  <c r="I5308" i="10"/>
  <c r="I5309" i="10"/>
  <c r="I5310" i="10"/>
  <c r="I5311" i="10"/>
  <c r="I5312" i="10"/>
  <c r="I5313" i="10"/>
  <c r="I5314" i="10"/>
  <c r="I5315" i="10"/>
  <c r="I5316" i="10"/>
  <c r="I5317" i="10"/>
  <c r="I5318" i="10"/>
  <c r="I5319" i="10"/>
  <c r="I5320" i="10"/>
  <c r="I5321" i="10"/>
  <c r="I5322" i="10"/>
  <c r="I5323" i="10"/>
  <c r="I5324" i="10"/>
  <c r="I5325" i="10"/>
  <c r="I5326" i="10"/>
  <c r="I5327" i="10"/>
  <c r="I5328" i="10"/>
  <c r="I5329" i="10"/>
  <c r="I5330" i="10"/>
  <c r="I5331" i="10"/>
  <c r="I5332" i="10"/>
  <c r="I5333" i="10"/>
  <c r="I5334" i="10"/>
  <c r="I5335" i="10"/>
  <c r="I5336" i="10"/>
  <c r="I5337" i="10"/>
  <c r="I5338" i="10"/>
  <c r="I5339" i="10"/>
  <c r="I5340" i="10"/>
  <c r="I5341" i="10"/>
  <c r="I5342" i="10"/>
  <c r="I5343" i="10"/>
  <c r="I5344" i="10"/>
  <c r="I5345" i="10"/>
  <c r="I5346" i="10"/>
  <c r="I5347" i="10"/>
  <c r="I5348" i="10"/>
  <c r="I5349" i="10"/>
  <c r="I5350" i="10"/>
  <c r="I5351" i="10"/>
  <c r="I5352" i="10"/>
  <c r="I5353" i="10"/>
  <c r="I5354" i="10"/>
  <c r="I5355" i="10"/>
  <c r="I5356" i="10"/>
  <c r="I5357" i="10"/>
  <c r="I5358" i="10"/>
  <c r="I5359" i="10"/>
  <c r="I5360" i="10"/>
  <c r="I5361" i="10"/>
  <c r="I5362" i="10"/>
  <c r="I5363" i="10"/>
  <c r="I5364" i="10"/>
  <c r="I5365" i="10"/>
  <c r="I5366" i="10"/>
  <c r="I5367" i="10"/>
  <c r="I5368" i="10"/>
  <c r="I5369" i="10"/>
  <c r="I5370" i="10"/>
  <c r="I5371" i="10"/>
  <c r="I5372" i="10"/>
  <c r="I5373" i="10"/>
  <c r="I5374" i="10"/>
  <c r="I5375" i="10"/>
  <c r="I5376" i="10"/>
  <c r="I5377" i="10"/>
  <c r="I5378" i="10"/>
  <c r="I5379" i="10"/>
  <c r="I5380" i="10"/>
  <c r="I5381" i="10"/>
  <c r="I5382" i="10"/>
  <c r="I5383" i="10"/>
  <c r="I5384" i="10"/>
  <c r="I5385" i="10"/>
  <c r="I5386" i="10"/>
  <c r="I5387" i="10"/>
  <c r="I5388" i="10"/>
  <c r="I5389" i="10"/>
  <c r="I5390" i="10"/>
  <c r="I5391" i="10"/>
  <c r="I5392" i="10"/>
  <c r="I5393" i="10"/>
  <c r="I5394" i="10"/>
  <c r="I5395" i="10"/>
  <c r="I5396" i="10"/>
  <c r="I5397" i="10"/>
  <c r="I5398" i="10"/>
  <c r="I5399" i="10"/>
  <c r="I5400" i="10"/>
  <c r="I5401" i="10"/>
  <c r="I5402" i="10"/>
  <c r="I5403" i="10"/>
  <c r="I5404" i="10"/>
  <c r="I5405" i="10"/>
  <c r="I5406" i="10"/>
  <c r="I5407" i="10"/>
  <c r="I5408" i="10"/>
  <c r="I5409" i="10"/>
  <c r="I5410" i="10"/>
  <c r="I5411" i="10"/>
  <c r="I5412" i="10"/>
  <c r="I5413" i="10"/>
  <c r="I5414" i="10"/>
  <c r="I5415" i="10"/>
  <c r="I5416" i="10"/>
  <c r="I5417" i="10"/>
  <c r="I5418" i="10"/>
  <c r="I5419" i="10"/>
  <c r="I5420" i="10"/>
  <c r="I5421" i="10"/>
  <c r="I5422" i="10"/>
  <c r="I5423" i="10"/>
  <c r="I5424" i="10"/>
  <c r="I5425" i="10"/>
  <c r="I5426" i="10"/>
  <c r="I5427" i="10"/>
  <c r="I5428" i="10"/>
  <c r="I5429" i="10"/>
  <c r="I5430" i="10"/>
  <c r="I5431" i="10"/>
  <c r="I5432" i="10"/>
  <c r="I5433" i="10"/>
  <c r="I5434" i="10"/>
  <c r="I5435" i="10"/>
  <c r="I5436" i="10"/>
  <c r="I5437" i="10"/>
  <c r="I5438" i="10"/>
  <c r="I5439" i="10"/>
  <c r="I5440" i="10"/>
  <c r="I5441" i="10"/>
  <c r="I5442" i="10"/>
  <c r="I5443" i="10"/>
  <c r="I5444" i="10"/>
  <c r="I5445" i="10"/>
  <c r="I5446" i="10"/>
  <c r="I5447" i="10"/>
  <c r="I5448" i="10"/>
  <c r="I5449" i="10"/>
  <c r="I5450" i="10"/>
  <c r="I5451" i="10"/>
  <c r="I5452" i="10"/>
  <c r="I5453" i="10"/>
  <c r="I5454" i="10"/>
  <c r="I5455" i="10"/>
  <c r="I5456" i="10"/>
  <c r="I5457" i="10"/>
  <c r="I5458" i="10"/>
  <c r="I5459" i="10"/>
  <c r="I5460" i="10"/>
  <c r="I5461" i="10"/>
  <c r="I5462" i="10"/>
  <c r="I5463" i="10"/>
  <c r="I5464" i="10"/>
  <c r="I5465" i="10"/>
  <c r="I5466" i="10"/>
  <c r="I5467" i="10"/>
  <c r="I5468" i="10"/>
  <c r="I5469" i="10"/>
  <c r="I5470" i="10"/>
  <c r="I5471" i="10"/>
  <c r="I5472" i="10"/>
  <c r="I5473" i="10"/>
  <c r="I5474" i="10"/>
  <c r="I5475" i="10"/>
  <c r="I5476" i="10"/>
  <c r="I5477" i="10"/>
  <c r="I5478" i="10"/>
  <c r="I5479" i="10"/>
  <c r="I5480" i="10"/>
  <c r="I5481" i="10"/>
  <c r="I5482" i="10"/>
  <c r="I5483" i="10"/>
  <c r="I5484" i="10"/>
  <c r="I5485" i="10"/>
  <c r="I5486" i="10"/>
  <c r="I5487" i="10"/>
  <c r="I5488" i="10"/>
  <c r="I5489" i="10"/>
  <c r="I5490" i="10"/>
  <c r="I5491" i="10"/>
  <c r="I5492" i="10"/>
  <c r="I5493" i="10"/>
  <c r="I5494" i="10"/>
  <c r="I5495" i="10"/>
  <c r="I5496" i="10"/>
  <c r="I5497" i="10"/>
  <c r="I5498" i="10"/>
  <c r="I5499" i="10"/>
  <c r="I5500" i="10"/>
  <c r="I5501" i="10"/>
  <c r="I5502" i="10"/>
  <c r="I5503" i="10"/>
  <c r="I5504" i="10"/>
  <c r="I5505" i="10"/>
  <c r="I5506" i="10"/>
  <c r="I5507" i="10"/>
  <c r="I5508" i="10"/>
  <c r="I5509" i="10"/>
  <c r="I5510" i="10"/>
  <c r="I5511" i="10"/>
  <c r="I5512" i="10"/>
  <c r="I5513" i="10"/>
  <c r="I5514" i="10"/>
  <c r="I5515" i="10"/>
  <c r="I5516" i="10"/>
  <c r="I5517" i="10"/>
  <c r="I5518" i="10"/>
  <c r="I5519" i="10"/>
  <c r="I5520" i="10"/>
  <c r="I5521" i="10"/>
  <c r="I5522" i="10"/>
  <c r="I5523" i="10"/>
  <c r="I5524" i="10"/>
  <c r="I5525" i="10"/>
  <c r="I5526" i="10"/>
  <c r="I5527" i="10"/>
  <c r="I5528" i="10"/>
  <c r="I5529" i="10"/>
  <c r="I5530" i="10"/>
  <c r="I5531" i="10"/>
  <c r="I5532" i="10"/>
  <c r="I5533" i="10"/>
  <c r="I5534" i="10"/>
  <c r="I5535" i="10"/>
  <c r="I5536" i="10"/>
  <c r="I5537" i="10"/>
  <c r="I5538" i="10"/>
  <c r="I5539" i="10"/>
  <c r="I5540" i="10"/>
  <c r="I5541" i="10"/>
  <c r="I5542" i="10"/>
  <c r="I5543" i="10"/>
  <c r="I5544" i="10"/>
  <c r="I5545" i="10"/>
  <c r="I5546" i="10"/>
  <c r="I5547" i="10"/>
  <c r="I5548" i="10"/>
  <c r="I5549" i="10"/>
  <c r="I5550" i="10"/>
  <c r="I5551" i="10"/>
  <c r="I5552" i="10"/>
  <c r="I5553" i="10"/>
  <c r="I5554" i="10"/>
  <c r="I5555" i="10"/>
  <c r="I5556" i="10"/>
  <c r="I5557" i="10"/>
  <c r="I5558" i="10"/>
  <c r="I5559" i="10"/>
  <c r="I5560" i="10"/>
  <c r="I5561" i="10"/>
  <c r="I5562" i="10"/>
  <c r="I5563" i="10"/>
  <c r="I5564" i="10"/>
  <c r="I5565" i="10"/>
  <c r="I5566" i="10"/>
  <c r="I5567" i="10"/>
  <c r="I5568" i="10"/>
  <c r="I5569" i="10"/>
  <c r="I5570" i="10"/>
  <c r="I5571" i="10"/>
  <c r="I5572" i="10"/>
  <c r="I5573" i="10"/>
  <c r="I5574" i="10"/>
  <c r="I5575" i="10"/>
  <c r="I5576" i="10"/>
  <c r="I5577" i="10"/>
  <c r="I5578" i="10"/>
  <c r="I5579" i="10"/>
  <c r="I5580" i="10"/>
  <c r="I5581" i="10"/>
  <c r="I5582" i="10"/>
  <c r="I5583" i="10"/>
  <c r="I5584" i="10"/>
  <c r="I5585" i="10"/>
  <c r="I5586" i="10"/>
  <c r="I5587" i="10"/>
  <c r="I5588" i="10"/>
  <c r="I5589" i="10"/>
  <c r="I5590" i="10"/>
  <c r="I5591" i="10"/>
  <c r="I5592" i="10"/>
  <c r="I5593" i="10"/>
  <c r="I5594" i="10"/>
  <c r="I5595" i="10"/>
  <c r="I5596" i="10"/>
  <c r="I5597" i="10"/>
  <c r="I5598" i="10"/>
  <c r="I5599" i="10"/>
  <c r="I5600" i="10"/>
  <c r="I5601" i="10"/>
  <c r="I5602" i="10"/>
  <c r="I5603" i="10"/>
  <c r="I5604" i="10"/>
  <c r="I5605" i="10"/>
  <c r="I5606" i="10"/>
  <c r="I5607" i="10"/>
  <c r="I5608" i="10"/>
  <c r="I5609" i="10"/>
  <c r="I5610" i="10"/>
  <c r="I5611" i="10"/>
  <c r="I5612" i="10"/>
  <c r="I5613" i="10"/>
  <c r="I5614" i="10"/>
  <c r="I5615" i="10"/>
  <c r="I5616" i="10"/>
  <c r="I5617" i="10"/>
  <c r="I5618" i="10"/>
  <c r="I5619" i="10"/>
  <c r="I5620" i="10"/>
  <c r="I5621" i="10"/>
  <c r="I5622" i="10"/>
  <c r="I5623" i="10"/>
  <c r="I5624" i="10"/>
  <c r="I5625" i="10"/>
  <c r="I5626" i="10"/>
  <c r="I5627" i="10"/>
  <c r="I5628" i="10"/>
  <c r="I5629" i="10"/>
  <c r="I5630" i="10"/>
  <c r="I5631" i="10"/>
  <c r="I5632" i="10"/>
  <c r="I5633" i="10"/>
  <c r="I5634" i="10"/>
  <c r="I5635" i="10"/>
  <c r="I5636" i="10"/>
  <c r="I5637" i="10"/>
  <c r="I5638" i="10"/>
  <c r="I5639" i="10"/>
  <c r="I5640" i="10"/>
  <c r="I5641" i="10"/>
  <c r="I5642" i="10"/>
  <c r="I5643" i="10"/>
  <c r="I5644" i="10"/>
  <c r="I5645" i="10"/>
  <c r="I5646" i="10"/>
  <c r="I5647" i="10"/>
  <c r="I5648" i="10"/>
  <c r="I5649" i="10"/>
  <c r="I5650" i="10"/>
  <c r="I5651" i="10"/>
  <c r="I5652" i="10"/>
  <c r="I5653" i="10"/>
  <c r="I5654" i="10"/>
  <c r="I5655" i="10"/>
  <c r="I5656" i="10"/>
  <c r="I5657" i="10"/>
  <c r="I5658" i="10"/>
  <c r="I5659" i="10"/>
  <c r="I5660" i="10"/>
  <c r="I5661" i="10"/>
  <c r="I5662" i="10"/>
  <c r="I5663" i="10"/>
  <c r="I5664" i="10"/>
  <c r="I5665" i="10"/>
  <c r="I5666" i="10"/>
  <c r="I5667" i="10"/>
  <c r="I5668" i="10"/>
  <c r="I5669" i="10"/>
  <c r="I5670" i="10"/>
  <c r="I5671" i="10"/>
  <c r="I5672" i="10"/>
  <c r="I5673" i="10"/>
  <c r="I5674" i="10"/>
  <c r="I5675" i="10"/>
  <c r="I5676" i="10"/>
  <c r="I5677" i="10"/>
  <c r="I5678" i="10"/>
  <c r="I5679" i="10"/>
  <c r="I5680" i="10"/>
  <c r="I5681" i="10"/>
  <c r="I5682" i="10"/>
  <c r="I5683" i="10"/>
  <c r="I5684" i="10"/>
  <c r="I5685" i="10"/>
  <c r="I5686" i="10"/>
  <c r="I5687" i="10"/>
  <c r="I5688" i="10"/>
  <c r="I5689" i="10"/>
  <c r="I5690" i="10"/>
  <c r="I5691" i="10"/>
  <c r="I5692" i="10"/>
  <c r="I5693" i="10"/>
  <c r="I5694" i="10"/>
  <c r="I5695" i="10"/>
  <c r="I5696" i="10"/>
  <c r="I5697" i="10"/>
  <c r="I5698" i="10"/>
  <c r="I5699" i="10"/>
  <c r="I5700" i="10"/>
  <c r="I5701" i="10"/>
  <c r="I5702" i="10"/>
  <c r="I5703" i="10"/>
  <c r="I5704" i="10"/>
  <c r="I5705" i="10"/>
  <c r="I5706" i="10"/>
  <c r="I5707" i="10"/>
  <c r="I5708" i="10"/>
  <c r="I5709" i="10"/>
  <c r="I5710" i="10"/>
  <c r="I5711" i="10"/>
  <c r="I5712" i="10"/>
  <c r="I5713" i="10"/>
  <c r="I5714" i="10"/>
  <c r="I5715" i="10"/>
  <c r="I5716" i="10"/>
  <c r="I5717" i="10"/>
  <c r="I5718" i="10"/>
  <c r="I5719" i="10"/>
  <c r="I5720" i="10"/>
  <c r="I5721" i="10"/>
  <c r="I5722" i="10"/>
  <c r="I5723" i="10"/>
  <c r="I5724" i="10"/>
  <c r="I5725" i="10"/>
  <c r="I5726" i="10"/>
  <c r="I5727" i="10"/>
  <c r="I5728" i="10"/>
  <c r="I5729" i="10"/>
  <c r="I5730" i="10"/>
  <c r="I5731" i="10"/>
  <c r="I5732" i="10"/>
  <c r="I5733" i="10"/>
  <c r="I5734" i="10"/>
  <c r="I5735" i="10"/>
  <c r="I5736" i="10"/>
  <c r="I5737" i="10"/>
  <c r="I5738" i="10"/>
  <c r="I5739" i="10"/>
  <c r="I5740" i="10"/>
  <c r="I5741" i="10"/>
  <c r="I5742" i="10"/>
  <c r="I5743" i="10"/>
  <c r="I5744" i="10"/>
  <c r="I5745" i="10"/>
  <c r="I5746" i="10"/>
  <c r="I5747" i="10"/>
  <c r="I5748" i="10"/>
  <c r="I5749" i="10"/>
  <c r="I5750" i="10"/>
  <c r="I5751" i="10"/>
  <c r="I5752" i="10"/>
  <c r="I5753" i="10"/>
  <c r="I5754" i="10"/>
  <c r="I5755" i="10"/>
  <c r="I5756" i="10"/>
  <c r="I5757" i="10"/>
  <c r="I5758" i="10"/>
  <c r="I5759" i="10"/>
  <c r="I5760" i="10"/>
  <c r="I5761" i="10"/>
  <c r="I5762" i="10"/>
  <c r="I5763" i="10"/>
  <c r="I5764" i="10"/>
  <c r="I5765" i="10"/>
  <c r="I5766" i="10"/>
  <c r="I5767" i="10"/>
  <c r="I5768" i="10"/>
  <c r="I5769" i="10"/>
  <c r="I5770" i="10"/>
  <c r="I5771" i="10"/>
  <c r="I5772" i="10"/>
  <c r="I5773" i="10"/>
  <c r="I5774" i="10"/>
  <c r="I5775" i="10"/>
  <c r="I5776" i="10"/>
  <c r="I5777" i="10"/>
  <c r="I5778" i="10"/>
  <c r="I5779" i="10"/>
  <c r="I5780" i="10"/>
  <c r="I5781" i="10"/>
  <c r="I5782" i="10"/>
  <c r="I5783" i="10"/>
  <c r="I5784" i="10"/>
  <c r="I5785" i="10"/>
  <c r="I5786" i="10"/>
  <c r="I5787" i="10"/>
  <c r="I5788" i="10"/>
  <c r="I5789" i="10"/>
  <c r="I5790" i="10"/>
  <c r="I5791" i="10"/>
  <c r="I5792" i="10"/>
  <c r="I5793" i="10"/>
  <c r="I5794" i="10"/>
  <c r="I5795" i="10"/>
  <c r="I5796" i="10"/>
  <c r="I5797" i="10"/>
  <c r="I5798" i="10"/>
  <c r="I5799" i="10"/>
  <c r="I5800" i="10"/>
  <c r="I5801" i="10"/>
  <c r="I5802" i="10"/>
  <c r="I5803" i="10"/>
  <c r="I5804" i="10"/>
  <c r="I5805" i="10"/>
  <c r="I5806" i="10"/>
  <c r="I5807" i="10"/>
  <c r="I5808" i="10"/>
  <c r="I5809" i="10"/>
  <c r="I5810" i="10"/>
  <c r="I5811" i="10"/>
  <c r="I5812" i="10"/>
  <c r="I5813" i="10"/>
  <c r="I5814" i="10"/>
  <c r="I5815" i="10"/>
  <c r="I5816" i="10"/>
  <c r="I5817" i="10"/>
  <c r="I5818" i="10"/>
  <c r="I5819" i="10"/>
  <c r="I5820" i="10"/>
  <c r="I5821" i="10"/>
  <c r="I5822" i="10"/>
  <c r="I5823" i="10"/>
  <c r="I5824" i="10"/>
  <c r="I5825" i="10"/>
  <c r="I5826" i="10"/>
  <c r="I5827" i="10"/>
  <c r="I5828" i="10"/>
  <c r="I5829" i="10"/>
  <c r="I5830" i="10"/>
  <c r="I5831" i="10"/>
  <c r="I5832" i="10"/>
  <c r="I5833" i="10"/>
  <c r="I5834" i="10"/>
  <c r="I5835" i="10"/>
  <c r="I5836" i="10"/>
  <c r="I5837" i="10"/>
  <c r="I5838" i="10"/>
  <c r="I5839" i="10"/>
  <c r="I5840" i="10"/>
  <c r="I5841" i="10"/>
  <c r="I5842" i="10"/>
  <c r="I5843" i="10"/>
  <c r="I5844" i="10"/>
  <c r="I5845" i="10"/>
  <c r="I5846" i="10"/>
  <c r="I5847" i="10"/>
  <c r="I5848" i="10"/>
  <c r="I5849" i="10"/>
  <c r="I5850" i="10"/>
  <c r="I5851" i="10"/>
  <c r="I5852" i="10"/>
  <c r="I5853" i="10"/>
  <c r="I5854" i="10"/>
  <c r="I5855" i="10"/>
  <c r="I5856" i="10"/>
  <c r="I5857" i="10"/>
  <c r="I5858" i="10"/>
  <c r="I5859" i="10"/>
  <c r="I5860" i="10"/>
  <c r="I5861" i="10"/>
  <c r="I5862" i="10"/>
  <c r="I5863" i="10"/>
  <c r="I5864" i="10"/>
  <c r="I5865" i="10"/>
  <c r="I5866" i="10"/>
  <c r="I5867" i="10"/>
  <c r="I5868" i="10"/>
  <c r="I5869" i="10"/>
  <c r="I5870" i="10"/>
  <c r="I5871" i="10"/>
  <c r="I5872" i="10"/>
  <c r="I5873" i="10"/>
  <c r="I5874" i="10"/>
  <c r="I5875" i="10"/>
  <c r="I5876" i="10"/>
  <c r="I5877" i="10"/>
  <c r="I5878" i="10"/>
  <c r="I5879" i="10"/>
  <c r="I5880" i="10"/>
  <c r="I5881" i="10"/>
  <c r="I5882" i="10"/>
  <c r="I5883" i="10"/>
  <c r="I5884" i="10"/>
  <c r="I5885" i="10"/>
  <c r="I5886" i="10"/>
  <c r="I5887" i="10"/>
  <c r="I5888" i="10"/>
  <c r="I5889" i="10"/>
  <c r="I5890" i="10"/>
  <c r="I5891" i="10"/>
  <c r="I5892" i="10"/>
  <c r="I5893" i="10"/>
  <c r="I5894" i="10"/>
  <c r="I5895" i="10"/>
  <c r="I5896" i="10"/>
  <c r="I5897" i="10"/>
  <c r="I5898" i="10"/>
  <c r="I5899" i="10"/>
  <c r="I5900" i="10"/>
  <c r="I5901" i="10"/>
  <c r="I5902" i="10"/>
  <c r="I5903" i="10"/>
  <c r="I5904" i="10"/>
  <c r="I5905" i="10"/>
  <c r="I5906" i="10"/>
  <c r="I5907" i="10"/>
  <c r="I5908" i="10"/>
  <c r="I5909" i="10"/>
  <c r="I5910" i="10"/>
  <c r="I5911" i="10"/>
  <c r="I5912" i="10"/>
  <c r="I5913" i="10"/>
  <c r="I5914" i="10"/>
  <c r="I5915" i="10"/>
  <c r="I5916" i="10"/>
  <c r="I5917" i="10"/>
  <c r="I5918" i="10"/>
  <c r="I5919" i="10"/>
  <c r="I5920" i="10"/>
  <c r="I5921" i="10"/>
  <c r="I5922" i="10"/>
  <c r="I5923" i="10"/>
  <c r="I5924" i="10"/>
  <c r="I5925" i="10"/>
  <c r="I5926" i="10"/>
  <c r="I5927" i="10"/>
  <c r="I5928" i="10"/>
  <c r="I5929" i="10"/>
  <c r="I5930" i="10"/>
  <c r="I5931" i="10"/>
  <c r="I5932" i="10"/>
  <c r="I5933" i="10"/>
  <c r="I5934" i="10"/>
  <c r="I5935" i="10"/>
  <c r="I5936" i="10"/>
  <c r="I5937" i="10"/>
  <c r="I5938" i="10"/>
  <c r="I5939" i="10"/>
  <c r="I5940" i="10"/>
  <c r="I5941" i="10"/>
  <c r="I5942" i="10"/>
  <c r="I5943" i="10"/>
  <c r="I5944" i="10"/>
  <c r="I5945" i="10"/>
  <c r="I5946" i="10"/>
  <c r="I5947" i="10"/>
  <c r="I5948" i="10"/>
  <c r="I5949" i="10"/>
  <c r="I5950" i="10"/>
  <c r="I5951" i="10"/>
  <c r="I5952" i="10"/>
  <c r="I5953" i="10"/>
  <c r="I5954" i="10"/>
  <c r="I5955" i="10"/>
  <c r="I5956" i="10"/>
  <c r="I5957" i="10"/>
  <c r="I5958" i="10"/>
  <c r="I5959" i="10"/>
  <c r="I5960" i="10"/>
  <c r="I5961" i="10"/>
  <c r="I5962" i="10"/>
  <c r="I5963" i="10"/>
  <c r="I5964" i="10"/>
  <c r="I5965" i="10"/>
  <c r="I5966" i="10"/>
  <c r="I5967" i="10"/>
  <c r="I5968" i="10"/>
  <c r="I5969" i="10"/>
  <c r="I5970" i="10"/>
  <c r="I5971" i="10"/>
  <c r="I5972" i="10"/>
  <c r="I5973" i="10"/>
  <c r="I5974" i="10"/>
  <c r="I5975" i="10"/>
  <c r="I5976" i="10"/>
  <c r="I5977" i="10"/>
  <c r="I5978" i="10"/>
  <c r="I5979" i="10"/>
  <c r="I5980" i="10"/>
  <c r="I5981" i="10"/>
  <c r="I5982" i="10"/>
  <c r="I5983" i="10"/>
  <c r="I5984" i="10"/>
  <c r="I5985" i="10"/>
  <c r="I5986" i="10"/>
  <c r="I5987" i="10"/>
  <c r="I5988" i="10"/>
  <c r="I5989" i="10"/>
  <c r="I5990" i="10"/>
  <c r="I5991" i="10"/>
  <c r="I5992" i="10"/>
  <c r="I5993" i="10"/>
  <c r="I5994" i="10"/>
  <c r="I5995" i="10"/>
  <c r="I5996" i="10"/>
  <c r="I5997" i="10"/>
  <c r="I5998" i="10"/>
  <c r="I5999" i="10"/>
  <c r="I6000" i="10"/>
  <c r="I6001" i="10"/>
  <c r="I6002" i="10"/>
  <c r="I6003" i="10"/>
  <c r="I6004" i="10"/>
  <c r="I6005" i="10"/>
  <c r="I6006" i="10"/>
  <c r="I6007" i="10"/>
  <c r="I6008" i="10"/>
  <c r="I6009" i="10"/>
  <c r="I6010" i="10"/>
  <c r="I6011" i="10"/>
  <c r="I6012" i="10"/>
  <c r="I6013" i="10"/>
  <c r="I6014" i="10"/>
  <c r="I6015" i="10"/>
  <c r="I6016" i="10"/>
  <c r="I6017" i="10"/>
  <c r="I6018" i="10"/>
  <c r="I6019" i="10"/>
  <c r="I6020" i="10"/>
  <c r="I6021" i="10"/>
  <c r="I6022" i="10"/>
  <c r="I6023" i="10"/>
  <c r="I6024" i="10"/>
  <c r="I6025" i="10"/>
  <c r="I6026" i="10"/>
  <c r="I6027" i="10"/>
  <c r="I6028" i="10"/>
  <c r="I6029" i="10"/>
  <c r="I6030" i="10"/>
  <c r="I6031" i="10"/>
  <c r="I6032" i="10"/>
  <c r="I6033" i="10"/>
  <c r="I6034" i="10"/>
  <c r="I6035" i="10"/>
  <c r="I6036" i="10"/>
  <c r="I6037" i="10"/>
  <c r="I6038" i="10"/>
  <c r="I6039" i="10"/>
  <c r="I6040" i="10"/>
  <c r="I6041" i="10"/>
  <c r="I6042" i="10"/>
  <c r="I6043" i="10"/>
  <c r="I6044" i="10"/>
  <c r="I6045" i="10"/>
  <c r="I6046" i="10"/>
  <c r="I6047" i="10"/>
  <c r="I6048" i="10"/>
  <c r="I6049" i="10"/>
  <c r="I6050" i="10"/>
  <c r="I6051" i="10"/>
  <c r="I6052" i="10"/>
  <c r="I6053" i="10"/>
  <c r="I6054" i="10"/>
  <c r="I6055" i="10"/>
  <c r="I6056" i="10"/>
  <c r="I6057" i="10"/>
  <c r="I6058" i="10"/>
  <c r="I6059" i="10"/>
  <c r="I6060" i="10"/>
  <c r="I6061" i="10"/>
  <c r="I6062" i="10"/>
  <c r="I6063" i="10"/>
  <c r="I6064" i="10"/>
  <c r="I6065" i="10"/>
  <c r="I6066" i="10"/>
  <c r="I6067" i="10"/>
  <c r="I6068" i="10"/>
  <c r="I6069" i="10"/>
  <c r="I6070" i="10"/>
  <c r="I6071" i="10"/>
  <c r="I6072" i="10"/>
  <c r="I6073" i="10"/>
  <c r="I6074" i="10"/>
  <c r="I6075" i="10"/>
  <c r="I6076" i="10"/>
  <c r="I6077" i="10"/>
  <c r="I6078" i="10"/>
  <c r="I6079" i="10"/>
  <c r="I6080" i="10"/>
  <c r="I6081" i="10"/>
  <c r="I6082" i="10"/>
  <c r="I6083" i="10"/>
  <c r="I6084" i="10"/>
  <c r="I6085" i="10"/>
  <c r="I6086" i="10"/>
  <c r="I6087" i="10"/>
  <c r="I6088" i="10"/>
  <c r="I6089" i="10"/>
  <c r="I6090" i="10"/>
  <c r="I6091" i="10"/>
  <c r="I6092" i="10"/>
  <c r="I6093" i="10"/>
  <c r="I6094" i="10"/>
  <c r="I6095" i="10"/>
  <c r="I6096" i="10"/>
  <c r="I6097" i="10"/>
  <c r="I6098" i="10"/>
  <c r="I6099" i="10"/>
  <c r="I6100" i="10"/>
  <c r="I6101" i="10"/>
  <c r="I6102" i="10"/>
  <c r="I6103" i="10"/>
  <c r="I6104" i="10"/>
  <c r="I6105" i="10"/>
  <c r="I6106" i="10"/>
  <c r="I6107" i="10"/>
  <c r="I6108" i="10"/>
  <c r="I6109" i="10"/>
  <c r="I6110" i="10"/>
  <c r="I6111" i="10"/>
  <c r="I6112" i="10"/>
  <c r="I6113" i="10"/>
  <c r="I6114" i="10"/>
  <c r="I6115" i="10"/>
  <c r="I6116" i="10"/>
  <c r="I6117" i="10"/>
  <c r="I6118" i="10"/>
  <c r="I6119" i="10"/>
  <c r="I6120" i="10"/>
  <c r="I6121" i="10"/>
  <c r="I6122" i="10"/>
  <c r="I6123" i="10"/>
  <c r="I6124" i="10"/>
  <c r="I6125" i="10"/>
  <c r="I6126" i="10"/>
  <c r="I6127" i="10"/>
  <c r="I6128" i="10"/>
  <c r="I6129" i="10"/>
  <c r="I6130" i="10"/>
  <c r="I6131" i="10"/>
  <c r="I6132" i="10"/>
  <c r="I6133" i="10"/>
  <c r="I6134" i="10"/>
  <c r="I6135" i="10"/>
  <c r="I6136" i="10"/>
  <c r="I6137" i="10"/>
  <c r="I6138" i="10"/>
  <c r="I6139" i="10"/>
  <c r="I6140" i="10"/>
  <c r="I6141" i="10"/>
  <c r="I6142" i="10"/>
  <c r="I6143" i="10"/>
  <c r="I6144" i="10"/>
  <c r="I6145" i="10"/>
  <c r="I6146" i="10"/>
  <c r="I6147" i="10"/>
  <c r="I6148" i="10"/>
  <c r="I6149" i="10"/>
  <c r="I6150" i="10"/>
  <c r="I6151" i="10"/>
  <c r="I6152" i="10"/>
  <c r="I6153" i="10"/>
  <c r="I6154" i="10"/>
  <c r="I6155" i="10"/>
  <c r="I6156" i="10"/>
  <c r="I6157" i="10"/>
  <c r="I6158" i="10"/>
  <c r="I6159" i="10"/>
  <c r="I6160" i="10"/>
  <c r="I6161" i="10"/>
  <c r="I6162" i="10"/>
  <c r="I6163" i="10"/>
  <c r="I6164" i="10"/>
  <c r="I6165" i="10"/>
  <c r="I6166" i="10"/>
  <c r="I6167" i="10"/>
  <c r="I6168" i="10"/>
  <c r="I6169" i="10"/>
  <c r="I6170" i="10"/>
  <c r="I6171" i="10"/>
  <c r="I6172" i="10"/>
  <c r="I6173" i="10"/>
  <c r="I6174" i="10"/>
  <c r="I6175" i="10"/>
  <c r="I6176" i="10"/>
  <c r="I6177" i="10"/>
  <c r="I6178" i="10"/>
  <c r="I6179" i="10"/>
  <c r="I6180" i="10"/>
  <c r="I6181" i="10"/>
  <c r="I6182" i="10"/>
  <c r="I6183" i="10"/>
  <c r="I6184" i="10"/>
  <c r="I6185" i="10"/>
  <c r="I6186" i="10"/>
  <c r="I6187" i="10"/>
  <c r="I6188" i="10"/>
  <c r="I6189" i="10"/>
  <c r="I6190" i="10"/>
  <c r="I6191" i="10"/>
  <c r="I6192" i="10"/>
  <c r="I6193" i="10"/>
  <c r="I6194" i="10"/>
  <c r="I6195" i="10"/>
  <c r="I6196" i="10"/>
  <c r="I6197" i="10"/>
  <c r="I6198" i="10"/>
  <c r="I6199" i="10"/>
  <c r="I6200" i="10"/>
  <c r="I6201" i="10"/>
  <c r="I6202" i="10"/>
  <c r="I6203" i="10"/>
  <c r="I6204" i="10"/>
  <c r="I6205" i="10"/>
  <c r="I6206" i="10"/>
  <c r="I6207" i="10"/>
  <c r="I6208" i="10"/>
  <c r="I6209" i="10"/>
  <c r="I6210" i="10"/>
  <c r="I6211" i="10"/>
  <c r="I6212" i="10"/>
  <c r="I6213" i="10"/>
  <c r="I6214" i="10"/>
  <c r="I6215" i="10"/>
  <c r="I6216" i="10"/>
  <c r="I6217" i="10"/>
  <c r="I6218" i="10"/>
  <c r="I6219" i="10"/>
  <c r="I6220" i="10"/>
  <c r="I6221" i="10"/>
  <c r="I6222" i="10"/>
  <c r="I6223" i="10"/>
  <c r="I6224" i="10"/>
  <c r="I6225" i="10"/>
  <c r="I6226" i="10"/>
  <c r="I6227" i="10"/>
  <c r="I6228" i="10"/>
  <c r="I6229" i="10"/>
  <c r="I6230" i="10"/>
  <c r="I6231" i="10"/>
  <c r="I6232" i="10"/>
  <c r="I6233" i="10"/>
  <c r="I6234" i="10"/>
  <c r="I6235" i="10"/>
  <c r="I6236" i="10"/>
  <c r="I6237" i="10"/>
  <c r="I6238" i="10"/>
  <c r="I6239" i="10"/>
  <c r="I6240" i="10"/>
  <c r="I6241" i="10"/>
  <c r="I6242" i="10"/>
  <c r="I6243" i="10"/>
  <c r="I6244" i="10"/>
  <c r="I6245" i="10"/>
  <c r="I6246" i="10"/>
  <c r="I6247" i="10"/>
  <c r="I6248" i="10"/>
  <c r="I6249" i="10"/>
  <c r="I6250" i="10"/>
  <c r="I6251" i="10"/>
  <c r="I6252" i="10"/>
  <c r="I6253" i="10"/>
  <c r="I6254" i="10"/>
  <c r="I6255" i="10"/>
  <c r="I6256" i="10"/>
  <c r="I6257" i="10"/>
  <c r="I6258" i="10"/>
  <c r="I6259" i="10"/>
  <c r="I6260" i="10"/>
  <c r="I6261" i="10"/>
  <c r="I6262" i="10"/>
  <c r="I6263" i="10"/>
  <c r="I6264" i="10"/>
  <c r="I6265" i="10"/>
  <c r="I6266" i="10"/>
  <c r="I6267" i="10"/>
  <c r="I6268" i="10"/>
  <c r="I6269" i="10"/>
  <c r="I6270" i="10"/>
  <c r="I6271" i="10"/>
  <c r="I6272" i="10"/>
  <c r="I6273" i="10"/>
  <c r="I6274" i="10"/>
  <c r="I6275" i="10"/>
  <c r="I6276" i="10"/>
  <c r="I6277" i="10"/>
  <c r="I6278" i="10"/>
  <c r="I6279" i="10"/>
  <c r="I6280" i="10"/>
  <c r="I6281" i="10"/>
  <c r="I6282" i="10"/>
  <c r="I6283" i="10"/>
  <c r="I6284" i="10"/>
  <c r="I6285" i="10"/>
  <c r="I6286" i="10"/>
  <c r="I6287" i="10"/>
  <c r="I6288" i="10"/>
  <c r="I6289" i="10"/>
  <c r="I6290" i="10"/>
  <c r="I6291" i="10"/>
  <c r="I6292" i="10"/>
  <c r="I6293" i="10"/>
  <c r="I6294" i="10"/>
  <c r="I6295" i="10"/>
  <c r="I6296" i="10"/>
  <c r="I6297" i="10"/>
  <c r="I6298" i="10"/>
  <c r="I6299" i="10"/>
  <c r="I6300" i="10"/>
  <c r="I6301" i="10"/>
  <c r="I6302" i="10"/>
  <c r="I6303" i="10"/>
  <c r="I6304" i="10"/>
  <c r="I6305" i="10"/>
  <c r="I6306" i="10"/>
  <c r="I6307" i="10"/>
  <c r="I6308" i="10"/>
  <c r="I6309" i="10"/>
  <c r="I6310" i="10"/>
  <c r="I6311" i="10"/>
  <c r="I6312" i="10"/>
  <c r="I6313" i="10"/>
  <c r="I6314" i="10"/>
  <c r="I6315" i="10"/>
  <c r="I6316" i="10"/>
  <c r="I6317" i="10"/>
  <c r="I6318" i="10"/>
  <c r="I6319" i="10"/>
  <c r="I6320" i="10"/>
  <c r="I6321" i="10"/>
  <c r="I6322" i="10"/>
  <c r="I6323" i="10"/>
  <c r="I6324" i="10"/>
  <c r="I6325" i="10"/>
  <c r="I6326" i="10"/>
  <c r="I6327" i="10"/>
  <c r="I6328" i="10"/>
  <c r="I6329" i="10"/>
  <c r="I6330" i="10"/>
  <c r="I6331" i="10"/>
  <c r="I6332" i="10"/>
  <c r="I6333" i="10"/>
  <c r="I6334" i="10"/>
  <c r="I6335" i="10"/>
  <c r="I6336" i="10"/>
  <c r="I6337" i="10"/>
  <c r="I6338" i="10"/>
  <c r="I6339" i="10"/>
  <c r="I6340" i="10"/>
  <c r="I6341" i="10"/>
  <c r="I6342" i="10"/>
  <c r="I6343" i="10"/>
  <c r="I6344" i="10"/>
  <c r="I6345" i="10"/>
  <c r="I6346" i="10"/>
  <c r="I6347" i="10"/>
  <c r="I6348" i="10"/>
  <c r="I6349" i="10"/>
  <c r="I6350" i="10"/>
  <c r="I6351" i="10"/>
  <c r="I6352" i="10"/>
  <c r="I6353" i="10"/>
  <c r="I6354" i="10"/>
  <c r="I6355" i="10"/>
  <c r="I6356" i="10"/>
  <c r="I6357" i="10"/>
  <c r="I6358" i="10"/>
  <c r="I6359" i="10"/>
  <c r="I6360" i="10"/>
  <c r="I6361" i="10"/>
  <c r="I6362" i="10"/>
  <c r="I6363" i="10"/>
  <c r="I6364" i="10"/>
  <c r="I6365" i="10"/>
  <c r="I6366" i="10"/>
  <c r="I6367" i="10"/>
  <c r="I6368" i="10"/>
  <c r="I6369" i="10"/>
  <c r="I6370" i="10"/>
  <c r="I6371" i="10"/>
  <c r="I6372" i="10"/>
  <c r="I6373" i="10"/>
  <c r="I6374" i="10"/>
  <c r="I6375" i="10"/>
  <c r="I6376" i="10"/>
  <c r="I6377" i="10"/>
  <c r="I6378" i="10"/>
  <c r="I6379" i="10"/>
  <c r="I6380" i="10"/>
  <c r="I6381" i="10"/>
  <c r="I6382" i="10"/>
  <c r="I6383" i="10"/>
  <c r="I6384" i="10"/>
  <c r="I6385" i="10"/>
  <c r="I6386" i="10"/>
  <c r="I6387" i="10"/>
  <c r="I6388" i="10"/>
  <c r="I6389" i="10"/>
  <c r="I6390" i="10"/>
  <c r="I6391" i="10"/>
  <c r="I6392" i="10"/>
  <c r="I6393" i="10"/>
  <c r="I6394" i="10"/>
  <c r="I6395" i="10"/>
  <c r="I6396" i="10"/>
  <c r="I6397" i="10"/>
  <c r="I6398" i="10"/>
  <c r="I6399" i="10"/>
  <c r="I6400" i="10"/>
  <c r="I6401" i="10"/>
  <c r="I6402" i="10"/>
  <c r="I6403" i="10"/>
  <c r="I6404" i="10"/>
  <c r="I6405" i="10"/>
  <c r="I6406" i="10"/>
  <c r="I6407" i="10"/>
  <c r="I6408" i="10"/>
  <c r="I6409" i="10"/>
  <c r="I6410" i="10"/>
  <c r="I6411" i="10"/>
  <c r="I6412" i="10"/>
  <c r="I6413" i="10"/>
  <c r="I6414" i="10"/>
  <c r="I6415" i="10"/>
  <c r="I6416" i="10"/>
  <c r="I6417" i="10"/>
  <c r="I6418" i="10"/>
  <c r="I6419" i="10"/>
  <c r="I6420" i="10"/>
  <c r="I6421" i="10"/>
  <c r="I6422" i="10"/>
  <c r="I6423" i="10"/>
  <c r="I6424" i="10"/>
  <c r="I6425" i="10"/>
  <c r="I6426" i="10"/>
  <c r="I6427" i="10"/>
  <c r="I6428" i="10"/>
  <c r="I6429" i="10"/>
  <c r="I6430" i="10"/>
  <c r="I6431" i="10"/>
  <c r="I6432" i="10"/>
  <c r="I6433" i="10"/>
  <c r="I6434" i="10"/>
  <c r="I6435" i="10"/>
  <c r="I6436" i="10"/>
  <c r="I6437" i="10"/>
  <c r="I6438" i="10"/>
  <c r="I6439" i="10"/>
  <c r="I6440" i="10"/>
  <c r="I6441" i="10"/>
  <c r="I6442" i="10"/>
  <c r="I6443" i="10"/>
  <c r="I6444" i="10"/>
  <c r="I6445" i="10"/>
  <c r="I6446" i="10"/>
  <c r="I6447" i="10"/>
  <c r="I6448" i="10"/>
  <c r="I6449" i="10"/>
  <c r="I6450" i="10"/>
  <c r="I6451" i="10"/>
  <c r="I6452" i="10"/>
  <c r="I6453" i="10"/>
  <c r="I6454" i="10"/>
  <c r="I6455" i="10"/>
  <c r="I6456" i="10"/>
  <c r="I6457" i="10"/>
  <c r="I6458" i="10"/>
  <c r="I6459" i="10"/>
  <c r="I6460" i="10"/>
  <c r="I6461" i="10"/>
  <c r="I6462" i="10"/>
  <c r="I6463" i="10"/>
  <c r="I6464" i="10"/>
  <c r="I6465" i="10"/>
  <c r="I6466" i="10"/>
  <c r="I6467" i="10"/>
  <c r="I6468" i="10"/>
  <c r="I6469" i="10"/>
  <c r="I6470" i="10"/>
  <c r="I6471" i="10"/>
  <c r="I6472" i="10"/>
  <c r="I6473" i="10"/>
  <c r="I6474" i="10"/>
  <c r="I6475" i="10"/>
  <c r="I6476" i="10"/>
  <c r="I6477" i="10"/>
  <c r="I6478" i="10"/>
  <c r="I6479" i="10"/>
  <c r="I6480" i="10"/>
  <c r="I6481" i="10"/>
  <c r="I6482" i="10"/>
  <c r="I6483" i="10"/>
  <c r="I6484" i="10"/>
  <c r="I6485" i="10"/>
  <c r="I6486" i="10"/>
  <c r="I6487" i="10"/>
  <c r="I6488" i="10"/>
  <c r="I6489" i="10"/>
  <c r="I6490" i="10"/>
  <c r="I6491" i="10"/>
  <c r="I6492" i="10"/>
  <c r="I6493" i="10"/>
  <c r="I6494" i="10"/>
  <c r="I6495" i="10"/>
  <c r="I6496" i="10"/>
  <c r="I6497" i="10"/>
  <c r="I6498" i="10"/>
  <c r="I6499" i="10"/>
  <c r="I6500" i="10"/>
  <c r="I6501" i="10"/>
  <c r="I6502" i="10"/>
  <c r="I6503" i="10"/>
  <c r="I6504" i="10"/>
  <c r="I6505" i="10"/>
  <c r="I6506" i="10"/>
  <c r="I6507" i="10"/>
  <c r="I6508" i="10"/>
  <c r="I6509" i="10"/>
  <c r="I6510" i="10"/>
  <c r="I6511" i="10"/>
  <c r="I6512" i="10"/>
  <c r="I6513" i="10"/>
  <c r="I6514" i="10"/>
  <c r="I6515" i="10"/>
  <c r="I6516" i="10"/>
  <c r="I6517" i="10"/>
  <c r="I6518" i="10"/>
  <c r="I6519" i="10"/>
  <c r="I6520" i="10"/>
  <c r="I6521" i="10"/>
  <c r="I6522" i="10"/>
  <c r="I6523" i="10"/>
  <c r="I6524" i="10"/>
  <c r="I6525" i="10"/>
  <c r="I6526" i="10"/>
  <c r="I6527" i="10"/>
  <c r="I6528" i="10"/>
  <c r="I6529" i="10"/>
  <c r="I6530" i="10"/>
  <c r="I6531" i="10"/>
  <c r="I6532" i="10"/>
  <c r="I6533" i="10"/>
  <c r="I6534" i="10"/>
  <c r="I6535" i="10"/>
  <c r="I6536" i="10"/>
  <c r="I6537" i="10"/>
  <c r="I6538" i="10"/>
  <c r="I6539" i="10"/>
  <c r="I6540" i="10"/>
  <c r="I6541" i="10"/>
  <c r="I6542" i="10"/>
  <c r="I6543" i="10"/>
  <c r="I6544" i="10"/>
  <c r="I6545" i="10"/>
  <c r="I6546" i="10"/>
  <c r="I6547" i="10"/>
  <c r="I6548" i="10"/>
  <c r="I6549" i="10"/>
  <c r="I6550" i="10"/>
  <c r="I6551" i="10"/>
  <c r="I6552" i="10"/>
  <c r="I6553" i="10"/>
  <c r="I6554" i="10"/>
  <c r="I6555" i="10"/>
  <c r="I6556" i="10"/>
  <c r="I6557" i="10"/>
  <c r="I6558" i="10"/>
  <c r="I6559" i="10"/>
  <c r="I6560" i="10"/>
  <c r="I6561" i="10"/>
  <c r="I6562" i="10"/>
  <c r="I6563" i="10"/>
  <c r="I6564" i="10"/>
  <c r="I6565" i="10"/>
  <c r="I6566" i="10"/>
  <c r="I6567" i="10"/>
  <c r="I6568" i="10"/>
  <c r="I6569" i="10"/>
  <c r="I6570" i="10"/>
  <c r="I6571" i="10"/>
  <c r="I6572" i="10"/>
  <c r="I6573" i="10"/>
  <c r="I6574" i="10"/>
  <c r="I6575" i="10"/>
  <c r="I6576" i="10"/>
  <c r="I6577" i="10"/>
  <c r="I6578" i="10"/>
  <c r="I6579" i="10"/>
  <c r="I6580" i="10"/>
  <c r="I6581" i="10"/>
  <c r="I6582" i="10"/>
  <c r="I6583" i="10"/>
  <c r="I6584" i="10"/>
  <c r="I6585" i="10"/>
  <c r="I6586" i="10"/>
  <c r="I6587" i="10"/>
  <c r="I6588" i="10"/>
  <c r="I6589" i="10"/>
  <c r="I6590" i="10"/>
  <c r="I6591" i="10"/>
  <c r="I6592" i="10"/>
  <c r="I6593" i="10"/>
  <c r="I6594" i="10"/>
  <c r="I6595" i="10"/>
  <c r="I6596" i="10"/>
  <c r="I6597" i="10"/>
  <c r="I6598" i="10"/>
  <c r="I6599" i="10"/>
  <c r="I6600" i="10"/>
  <c r="I6601" i="10"/>
  <c r="I6602" i="10"/>
  <c r="I6603" i="10"/>
  <c r="I6604" i="10"/>
  <c r="I6605" i="10"/>
  <c r="I6606" i="10"/>
  <c r="I6607" i="10"/>
  <c r="I6608" i="10"/>
  <c r="I6609" i="10"/>
  <c r="I6610" i="10"/>
  <c r="I6611" i="10"/>
  <c r="I6612" i="10"/>
  <c r="I6613" i="10"/>
  <c r="I6614" i="10"/>
  <c r="I6615" i="10"/>
  <c r="I6616" i="10"/>
  <c r="I6617" i="10"/>
  <c r="I6618" i="10"/>
  <c r="I6619" i="10"/>
  <c r="I6620" i="10"/>
  <c r="I6621" i="10"/>
  <c r="I6622" i="10"/>
  <c r="I6623" i="10"/>
  <c r="I6624" i="10"/>
  <c r="I6625" i="10"/>
  <c r="I6626" i="10"/>
  <c r="I6627" i="10"/>
  <c r="I6628" i="10"/>
  <c r="I6629" i="10"/>
  <c r="I6630" i="10"/>
  <c r="I6631" i="10"/>
  <c r="I6632" i="10"/>
  <c r="I6633" i="10"/>
  <c r="I6634" i="10"/>
  <c r="I6635" i="10"/>
  <c r="I6636" i="10"/>
  <c r="I6637" i="10"/>
  <c r="I6638" i="10"/>
  <c r="I6639" i="10"/>
  <c r="I6640" i="10"/>
  <c r="I6641" i="10"/>
  <c r="I6642" i="10"/>
  <c r="I6643" i="10"/>
  <c r="I6644" i="10"/>
  <c r="I6645" i="10"/>
  <c r="I6646" i="10"/>
  <c r="I6647" i="10"/>
  <c r="I6648" i="10"/>
  <c r="I6649" i="10"/>
  <c r="I6650" i="10"/>
  <c r="I6651" i="10"/>
  <c r="I6652" i="10"/>
  <c r="I6653" i="10"/>
  <c r="I6654" i="10"/>
  <c r="I6655" i="10"/>
  <c r="I6656" i="10"/>
  <c r="I6657" i="10"/>
  <c r="I6658" i="10"/>
  <c r="I6659" i="10"/>
  <c r="I6660" i="10"/>
  <c r="I6661" i="10"/>
  <c r="I6662" i="10"/>
  <c r="I6663" i="10"/>
  <c r="I6664" i="10"/>
  <c r="I6665" i="10"/>
  <c r="I6666" i="10"/>
  <c r="I6667" i="10"/>
  <c r="I6668" i="10"/>
  <c r="I6669" i="10"/>
  <c r="I6670" i="10"/>
  <c r="I6671" i="10"/>
  <c r="I6672" i="10"/>
  <c r="I6673" i="10"/>
  <c r="I6674" i="10"/>
  <c r="I6675" i="10"/>
  <c r="I6676" i="10"/>
  <c r="I6677" i="10"/>
  <c r="I6678" i="10"/>
  <c r="I6679" i="10"/>
  <c r="I6680" i="10"/>
  <c r="I6681" i="10"/>
  <c r="I6682" i="10"/>
  <c r="I6683" i="10"/>
  <c r="I6684" i="10"/>
  <c r="I6685" i="10"/>
  <c r="I6686" i="10"/>
  <c r="I6687" i="10"/>
  <c r="I6688" i="10"/>
  <c r="I6689" i="10"/>
  <c r="I6690" i="10"/>
  <c r="I6691" i="10"/>
  <c r="I6692" i="10"/>
  <c r="I6693" i="10"/>
  <c r="I6694" i="10"/>
  <c r="I6695" i="10"/>
  <c r="I6696" i="10"/>
  <c r="I6697" i="10"/>
  <c r="I6698" i="10"/>
  <c r="I6699" i="10"/>
  <c r="I6700" i="10"/>
  <c r="I6701" i="10"/>
  <c r="I6702" i="10"/>
  <c r="I6703" i="10"/>
  <c r="I6704" i="10"/>
  <c r="I6705" i="10"/>
  <c r="I6706" i="10"/>
  <c r="I6707" i="10"/>
  <c r="I6708" i="10"/>
  <c r="I6709" i="10"/>
  <c r="I6710" i="10"/>
  <c r="I6711" i="10"/>
  <c r="I6712" i="10"/>
  <c r="I6713" i="10"/>
  <c r="I6714" i="10"/>
  <c r="I6715" i="10"/>
  <c r="I6716" i="10"/>
  <c r="I6717" i="10"/>
  <c r="I6718" i="10"/>
  <c r="I6719" i="10"/>
  <c r="I6720" i="10"/>
  <c r="I6721" i="10"/>
  <c r="I6722" i="10"/>
  <c r="I6723" i="10"/>
  <c r="I6724" i="10"/>
  <c r="I6725" i="10"/>
  <c r="I6726" i="10"/>
  <c r="I6727" i="10"/>
  <c r="I6728" i="10"/>
  <c r="I6729" i="10"/>
  <c r="I6730" i="10"/>
  <c r="I6731" i="10"/>
  <c r="I6732" i="10"/>
  <c r="I6733" i="10"/>
  <c r="I6734" i="10"/>
  <c r="I6735" i="10"/>
  <c r="I6736" i="10"/>
  <c r="I6737" i="10"/>
  <c r="I6738" i="10"/>
  <c r="I6739" i="10"/>
  <c r="I6740" i="10"/>
  <c r="I6741" i="10"/>
  <c r="I6742" i="10"/>
  <c r="I6743" i="10"/>
  <c r="I6744" i="10"/>
  <c r="I6745" i="10"/>
  <c r="I6746" i="10"/>
  <c r="I6747" i="10"/>
  <c r="I6748" i="10"/>
  <c r="I6749" i="10"/>
  <c r="I6750" i="10"/>
  <c r="I6751" i="10"/>
  <c r="I6752" i="10"/>
  <c r="I6753" i="10"/>
  <c r="I6754" i="10"/>
  <c r="I6755" i="10"/>
  <c r="I6756" i="10"/>
  <c r="I6757" i="10"/>
  <c r="I6758" i="10"/>
  <c r="I6759" i="10"/>
  <c r="I6760" i="10"/>
  <c r="I6761" i="10"/>
  <c r="I6762" i="10"/>
  <c r="I6763" i="10"/>
  <c r="I6764" i="10"/>
  <c r="I6765" i="10"/>
  <c r="I6766" i="10"/>
  <c r="I6767" i="10"/>
  <c r="I6768" i="10"/>
  <c r="I6769" i="10"/>
  <c r="I6770" i="10"/>
  <c r="I6771" i="10"/>
  <c r="I6772" i="10"/>
  <c r="I6773" i="10"/>
  <c r="I6774" i="10"/>
  <c r="I6775" i="10"/>
  <c r="I6776" i="10"/>
  <c r="I6777" i="10"/>
  <c r="I6778" i="10"/>
  <c r="I6779" i="10"/>
  <c r="I6780" i="10"/>
  <c r="I6781" i="10"/>
  <c r="I6782" i="10"/>
  <c r="I6783" i="10"/>
  <c r="I6784" i="10"/>
  <c r="I6785" i="10"/>
  <c r="I6786" i="10"/>
  <c r="I6787" i="10"/>
  <c r="I6788" i="10"/>
  <c r="I6789" i="10"/>
  <c r="I6790" i="10"/>
  <c r="I6791" i="10"/>
  <c r="I6792" i="10"/>
  <c r="I6793" i="10"/>
  <c r="I6794" i="10"/>
  <c r="I6795" i="10"/>
  <c r="I6796" i="10"/>
  <c r="I6797" i="10"/>
  <c r="I6798" i="10"/>
  <c r="I6799" i="10"/>
  <c r="I6800" i="10"/>
  <c r="I6801" i="10"/>
  <c r="I6802" i="10"/>
  <c r="I6803" i="10"/>
  <c r="I6804" i="10"/>
  <c r="I6805" i="10"/>
  <c r="I6806" i="10"/>
  <c r="I6807" i="10"/>
  <c r="I6808" i="10"/>
  <c r="I6809" i="10"/>
  <c r="I6810" i="10"/>
  <c r="I6811" i="10"/>
  <c r="I6812" i="10"/>
  <c r="I6813" i="10"/>
  <c r="I6814" i="10"/>
  <c r="I6815" i="10"/>
  <c r="I6816" i="10"/>
  <c r="I6817" i="10"/>
  <c r="I6818" i="10"/>
  <c r="I6819" i="10"/>
  <c r="I6820" i="10"/>
  <c r="I6821" i="10"/>
  <c r="I6822" i="10"/>
  <c r="I6823" i="10"/>
  <c r="I6824" i="10"/>
  <c r="I6825" i="10"/>
  <c r="I6826" i="10"/>
  <c r="I6827" i="10"/>
  <c r="I6828" i="10"/>
  <c r="I6829" i="10"/>
  <c r="I6830" i="10"/>
  <c r="I6831" i="10"/>
  <c r="I6832" i="10"/>
  <c r="I6833" i="10"/>
  <c r="I6834" i="10"/>
  <c r="I6835" i="10"/>
  <c r="I6836" i="10"/>
  <c r="I6837" i="10"/>
  <c r="I6838" i="10"/>
  <c r="I6839" i="10"/>
  <c r="I6840" i="10"/>
  <c r="I6841" i="10"/>
  <c r="I6842" i="10"/>
  <c r="I6843" i="10"/>
  <c r="I6844" i="10"/>
  <c r="I6845" i="10"/>
  <c r="I6846" i="10"/>
  <c r="I6847" i="10"/>
  <c r="I6848" i="10"/>
  <c r="I6849" i="10"/>
  <c r="I6850" i="10"/>
  <c r="I6851" i="10"/>
  <c r="I6852" i="10"/>
  <c r="I6853" i="10"/>
  <c r="I6854" i="10"/>
  <c r="I6855" i="10"/>
  <c r="I6856" i="10"/>
  <c r="I6857" i="10"/>
  <c r="I6858" i="10"/>
  <c r="I6859" i="10"/>
  <c r="I6860" i="10"/>
  <c r="I6861" i="10"/>
  <c r="I6862" i="10"/>
  <c r="I6863" i="10"/>
  <c r="I6864" i="10"/>
  <c r="I6865" i="10"/>
  <c r="I6866" i="10"/>
  <c r="I6867" i="10"/>
  <c r="I6868" i="10"/>
  <c r="I6869" i="10"/>
  <c r="I6870" i="10"/>
  <c r="I6871" i="10"/>
  <c r="I6872" i="10"/>
  <c r="I6873" i="10"/>
  <c r="I6874" i="10"/>
  <c r="I6875" i="10"/>
  <c r="I6876" i="10"/>
  <c r="I6877" i="10"/>
  <c r="I6878" i="10"/>
  <c r="I6879" i="10"/>
  <c r="I6880" i="10"/>
  <c r="I6881" i="10"/>
  <c r="I6882" i="10"/>
  <c r="I6883" i="10"/>
  <c r="I6884" i="10"/>
  <c r="I6885" i="10"/>
  <c r="I6886" i="10"/>
  <c r="I6887" i="10"/>
  <c r="I6888" i="10"/>
  <c r="I6889" i="10"/>
  <c r="I6890" i="10"/>
  <c r="I6891" i="10"/>
  <c r="I6892" i="10"/>
  <c r="I6893" i="10"/>
  <c r="I6894" i="10"/>
  <c r="I6895" i="10"/>
  <c r="I6896" i="10"/>
  <c r="I6897" i="10"/>
  <c r="I6898" i="10"/>
  <c r="I6899" i="10"/>
  <c r="I6900" i="10"/>
  <c r="I6901" i="10"/>
  <c r="I6902" i="10"/>
  <c r="I6903" i="10"/>
  <c r="I6904" i="10"/>
  <c r="I6905" i="10"/>
  <c r="I6906" i="10"/>
  <c r="I6907" i="10"/>
  <c r="I6908" i="10"/>
  <c r="I6909" i="10"/>
  <c r="I6910" i="10"/>
  <c r="I6911" i="10"/>
  <c r="I6912" i="10"/>
  <c r="I6913" i="10"/>
  <c r="I6914" i="10"/>
  <c r="I6915" i="10"/>
  <c r="I6916" i="10"/>
  <c r="I6917" i="10"/>
  <c r="I6918" i="10"/>
  <c r="I6919" i="10"/>
  <c r="F2" i="10" l="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3001" i="10"/>
  <c r="F3002" i="10"/>
  <c r="F3003" i="10"/>
  <c r="F3004" i="10"/>
  <c r="F3005" i="10"/>
  <c r="F3006" i="10"/>
  <c r="F3007" i="10"/>
  <c r="F3008" i="10"/>
  <c r="F3009" i="10"/>
  <c r="F3010" i="10"/>
  <c r="F3011" i="10"/>
  <c r="F3012" i="10"/>
  <c r="F3013" i="10"/>
  <c r="F3014" i="10"/>
  <c r="F3015" i="10"/>
  <c r="F3016" i="10"/>
  <c r="F3017" i="10"/>
  <c r="F3018" i="10"/>
  <c r="F3019" i="10"/>
  <c r="F3020" i="10"/>
  <c r="F3021" i="10"/>
  <c r="F3022" i="10"/>
  <c r="F3023" i="10"/>
  <c r="F3024" i="10"/>
  <c r="F3025" i="10"/>
  <c r="F3026" i="10"/>
  <c r="F3027" i="10"/>
  <c r="F3028" i="10"/>
  <c r="F3029" i="10"/>
  <c r="F3030" i="10"/>
  <c r="F3031" i="10"/>
  <c r="F3032" i="10"/>
  <c r="F3033" i="10"/>
  <c r="F3034" i="10"/>
  <c r="F3035" i="10"/>
  <c r="F3036" i="10"/>
  <c r="F3037" i="10"/>
  <c r="F3038" i="10"/>
  <c r="F3039" i="10"/>
  <c r="F3040" i="10"/>
  <c r="F3041" i="10"/>
  <c r="F3042" i="10"/>
  <c r="F3043" i="10"/>
  <c r="F3044" i="10"/>
  <c r="F3045" i="10"/>
  <c r="F3046" i="10"/>
  <c r="F3047" i="10"/>
  <c r="F3048" i="10"/>
  <c r="F3049" i="10"/>
  <c r="F3050" i="10"/>
  <c r="F3051" i="10"/>
  <c r="F3052" i="10"/>
  <c r="F3053" i="10"/>
  <c r="F3054" i="10"/>
  <c r="F3055" i="10"/>
  <c r="F3056" i="10"/>
  <c r="F3057" i="10"/>
  <c r="F3058" i="10"/>
  <c r="F3059" i="10"/>
  <c r="F3060" i="10"/>
  <c r="F3061" i="10"/>
  <c r="F3062" i="10"/>
  <c r="F3063" i="10"/>
  <c r="F3064" i="10"/>
  <c r="F3065" i="10"/>
  <c r="F3066" i="10"/>
  <c r="F3067" i="10"/>
  <c r="F3068" i="10"/>
  <c r="F3069" i="10"/>
  <c r="F3070" i="10"/>
  <c r="F3071" i="10"/>
  <c r="F3072" i="10"/>
  <c r="F3073" i="10"/>
  <c r="F3074" i="10"/>
  <c r="F3075" i="10"/>
  <c r="F3076" i="10"/>
  <c r="F3077" i="10"/>
  <c r="F3078" i="10"/>
  <c r="F3079" i="10"/>
  <c r="F3080" i="10"/>
  <c r="F3081" i="10"/>
  <c r="F3082" i="10"/>
  <c r="F3083" i="10"/>
  <c r="F3084" i="10"/>
  <c r="F3085" i="10"/>
  <c r="F3086" i="10"/>
  <c r="F3087" i="10"/>
  <c r="F3088" i="10"/>
  <c r="F3089" i="10"/>
  <c r="F3090" i="10"/>
  <c r="F3091" i="10"/>
  <c r="F3092" i="10"/>
  <c r="F3093" i="10"/>
  <c r="F3094" i="10"/>
  <c r="F3095" i="10"/>
  <c r="F3096" i="10"/>
  <c r="F3097" i="10"/>
  <c r="F3098" i="10"/>
  <c r="F3099" i="10"/>
  <c r="F3100" i="10"/>
  <c r="F3101" i="10"/>
  <c r="F3102" i="10"/>
  <c r="F3103" i="10"/>
  <c r="F3104" i="10"/>
  <c r="F3105" i="10"/>
  <c r="F3106" i="10"/>
  <c r="F3107" i="10"/>
  <c r="F3108" i="10"/>
  <c r="F3109" i="10"/>
  <c r="F3110" i="10"/>
  <c r="F3111" i="10"/>
  <c r="F3112" i="10"/>
  <c r="F3113" i="10"/>
  <c r="F3114" i="10"/>
  <c r="F3115" i="10"/>
  <c r="F3116" i="10"/>
  <c r="F3117" i="10"/>
  <c r="F3118" i="10"/>
  <c r="F3119" i="10"/>
  <c r="F3120" i="10"/>
  <c r="F3121" i="10"/>
  <c r="F3122" i="10"/>
  <c r="F3123" i="10"/>
  <c r="F3124" i="10"/>
  <c r="F3125" i="10"/>
  <c r="F3126" i="10"/>
  <c r="F3127" i="10"/>
  <c r="F3128" i="10"/>
  <c r="F3129" i="10"/>
  <c r="F3130" i="10"/>
  <c r="F3131" i="10"/>
  <c r="F3132" i="10"/>
  <c r="F3133" i="10"/>
  <c r="F3134" i="10"/>
  <c r="F3135" i="10"/>
  <c r="F3136" i="10"/>
  <c r="F3137" i="10"/>
  <c r="F3138" i="10"/>
  <c r="F3139" i="10"/>
  <c r="F3140" i="10"/>
  <c r="F3141" i="10"/>
  <c r="F3142" i="10"/>
  <c r="F3143" i="10"/>
  <c r="F3144" i="10"/>
  <c r="F3145" i="10"/>
  <c r="F3146" i="10"/>
  <c r="F3147" i="10"/>
  <c r="F3148" i="10"/>
  <c r="F3149" i="10"/>
  <c r="F3150" i="10"/>
  <c r="F3151" i="10"/>
  <c r="F3152" i="10"/>
  <c r="F3153" i="10"/>
  <c r="F3154" i="10"/>
  <c r="F3155" i="10"/>
  <c r="F3156" i="10"/>
  <c r="F3157" i="10"/>
  <c r="F3158" i="10"/>
  <c r="F3159" i="10"/>
  <c r="F3160" i="10"/>
  <c r="F3161" i="10"/>
  <c r="F3162" i="10"/>
  <c r="F3163" i="10"/>
  <c r="F3164" i="10"/>
  <c r="F3165" i="10"/>
  <c r="F3166" i="10"/>
  <c r="F3167" i="10"/>
  <c r="F3168" i="10"/>
  <c r="F3169" i="10"/>
  <c r="F3170" i="10"/>
  <c r="F3171" i="10"/>
  <c r="F3172" i="10"/>
  <c r="F3173" i="10"/>
  <c r="F3174" i="10"/>
  <c r="F3175" i="10"/>
  <c r="F3176" i="10"/>
  <c r="F3177" i="10"/>
  <c r="F3178" i="10"/>
  <c r="F3179" i="10"/>
  <c r="F3180" i="10"/>
  <c r="F3181" i="10"/>
  <c r="F3182" i="10"/>
  <c r="F3183" i="10"/>
  <c r="F3184" i="10"/>
  <c r="F3185" i="10"/>
  <c r="F3186" i="10"/>
  <c r="F3187" i="10"/>
  <c r="F3188" i="10"/>
  <c r="F3189" i="10"/>
  <c r="F3190" i="10"/>
  <c r="F3191" i="10"/>
  <c r="F3192" i="10"/>
  <c r="F3193" i="10"/>
  <c r="F3194" i="10"/>
  <c r="F3195" i="10"/>
  <c r="F3196" i="10"/>
  <c r="F3197" i="10"/>
  <c r="F3198" i="10"/>
  <c r="F3199" i="10"/>
  <c r="F3200" i="10"/>
  <c r="F3201" i="10"/>
  <c r="F3202" i="10"/>
  <c r="F3203" i="10"/>
  <c r="F3204" i="10"/>
  <c r="F3205" i="10"/>
  <c r="F3206" i="10"/>
  <c r="F3207" i="10"/>
  <c r="F3208" i="10"/>
  <c r="F3209" i="10"/>
  <c r="F3210" i="10"/>
  <c r="F3211" i="10"/>
  <c r="F3212" i="10"/>
  <c r="F3213" i="10"/>
  <c r="F3214" i="10"/>
  <c r="F3215" i="10"/>
  <c r="F3216" i="10"/>
  <c r="F3217" i="10"/>
  <c r="F3218" i="10"/>
  <c r="F3219" i="10"/>
  <c r="F3220" i="10"/>
  <c r="F3221" i="10"/>
  <c r="F3222" i="10"/>
  <c r="F3223" i="10"/>
  <c r="F3224" i="10"/>
  <c r="F3225" i="10"/>
  <c r="F3226" i="10"/>
  <c r="F3227" i="10"/>
  <c r="F3228" i="10"/>
  <c r="F3229" i="10"/>
  <c r="F3230" i="10"/>
  <c r="F3231" i="10"/>
  <c r="F3232" i="10"/>
  <c r="F3233" i="10"/>
  <c r="F3234" i="10"/>
  <c r="F3235" i="10"/>
  <c r="F3236" i="10"/>
  <c r="F3237" i="10"/>
  <c r="F3238" i="10"/>
  <c r="F3239" i="10"/>
  <c r="F3240" i="10"/>
  <c r="F3241" i="10"/>
  <c r="F3242" i="10"/>
  <c r="F3243" i="10"/>
  <c r="F3244" i="10"/>
  <c r="F3245" i="10"/>
  <c r="F3246" i="10"/>
  <c r="F3247" i="10"/>
  <c r="F3248" i="10"/>
  <c r="F3249" i="10"/>
  <c r="F3250" i="10"/>
  <c r="F3251" i="10"/>
  <c r="F3252" i="10"/>
  <c r="F3253" i="10"/>
  <c r="F3254" i="10"/>
  <c r="F3255" i="10"/>
  <c r="F3256" i="10"/>
  <c r="F3257" i="10"/>
  <c r="F3258" i="10"/>
  <c r="F3259" i="10"/>
  <c r="F3260" i="10"/>
  <c r="F3261" i="10"/>
  <c r="F3262" i="10"/>
  <c r="F3263" i="10"/>
  <c r="F3264" i="10"/>
  <c r="F3265" i="10"/>
  <c r="F3266" i="10"/>
  <c r="F3267" i="10"/>
  <c r="F3268" i="10"/>
  <c r="F3269" i="10"/>
  <c r="F3270" i="10"/>
  <c r="F3271" i="10"/>
  <c r="F3272" i="10"/>
  <c r="F3273" i="10"/>
  <c r="F3274" i="10"/>
  <c r="F3275" i="10"/>
  <c r="F3276" i="10"/>
  <c r="F3277" i="10"/>
  <c r="F3278" i="10"/>
  <c r="F3279" i="10"/>
  <c r="F3280" i="10"/>
  <c r="F3281" i="10"/>
  <c r="F3282" i="10"/>
  <c r="F3283" i="10"/>
  <c r="F3284" i="10"/>
  <c r="F3285" i="10"/>
  <c r="F3286" i="10"/>
  <c r="F3287" i="10"/>
  <c r="F3288" i="10"/>
  <c r="F3289" i="10"/>
  <c r="F3290" i="10"/>
  <c r="F3291" i="10"/>
  <c r="F3292" i="10"/>
  <c r="F3293" i="10"/>
  <c r="F3294" i="10"/>
  <c r="F3295" i="10"/>
  <c r="F3296" i="10"/>
  <c r="F3297" i="10"/>
  <c r="F3298" i="10"/>
  <c r="F3299" i="10"/>
  <c r="F3300" i="10"/>
  <c r="F3301" i="10"/>
  <c r="F3302" i="10"/>
  <c r="F3303" i="10"/>
  <c r="F3304" i="10"/>
  <c r="F3305" i="10"/>
  <c r="F3306" i="10"/>
  <c r="F3307" i="10"/>
  <c r="F3308" i="10"/>
  <c r="F3309" i="10"/>
  <c r="F3310" i="10"/>
  <c r="F3311" i="10"/>
  <c r="F3312" i="10"/>
  <c r="F3313" i="10"/>
  <c r="F3314" i="10"/>
  <c r="F3315" i="10"/>
  <c r="F3316" i="10"/>
  <c r="F3317" i="10"/>
  <c r="F3318" i="10"/>
  <c r="F3319" i="10"/>
  <c r="F3320" i="10"/>
  <c r="F3321" i="10"/>
  <c r="F3322" i="10"/>
  <c r="F3323" i="10"/>
  <c r="F3324" i="10"/>
  <c r="F3325" i="10"/>
  <c r="F3326" i="10"/>
  <c r="F3327" i="10"/>
  <c r="F3328" i="10"/>
  <c r="F3329" i="10"/>
  <c r="F3330" i="10"/>
  <c r="F3331" i="10"/>
  <c r="F3332" i="10"/>
  <c r="F3333" i="10"/>
  <c r="F3334" i="10"/>
  <c r="F3335" i="10"/>
  <c r="F3336" i="10"/>
  <c r="F3337" i="10"/>
  <c r="F3338" i="10"/>
  <c r="F3339" i="10"/>
  <c r="F3340" i="10"/>
  <c r="F3341" i="10"/>
  <c r="F3342" i="10"/>
  <c r="F3343" i="10"/>
  <c r="F3344" i="10"/>
  <c r="F3345" i="10"/>
  <c r="F3346" i="10"/>
  <c r="F3347" i="10"/>
  <c r="F3348" i="10"/>
  <c r="F3349" i="10"/>
  <c r="F3350" i="10"/>
  <c r="F3351" i="10"/>
  <c r="F3352" i="10"/>
  <c r="F3353" i="10"/>
  <c r="F3354" i="10"/>
  <c r="F3355" i="10"/>
  <c r="F3356" i="10"/>
  <c r="F3357" i="10"/>
  <c r="F3358" i="10"/>
  <c r="F3359" i="10"/>
  <c r="F3360" i="10"/>
  <c r="F3361" i="10"/>
  <c r="F3362" i="10"/>
  <c r="F3363" i="10"/>
  <c r="F3364" i="10"/>
  <c r="F3365" i="10"/>
  <c r="F3366" i="10"/>
  <c r="F3367" i="10"/>
  <c r="F3368" i="10"/>
  <c r="F3369" i="10"/>
  <c r="F3370" i="10"/>
  <c r="F3371" i="10"/>
  <c r="F3372" i="10"/>
  <c r="F3373" i="10"/>
  <c r="F3374" i="10"/>
  <c r="F3375" i="10"/>
  <c r="F3376" i="10"/>
  <c r="F3377" i="10"/>
  <c r="F3378" i="10"/>
  <c r="F3379" i="10"/>
  <c r="F3380" i="10"/>
  <c r="F3381" i="10"/>
  <c r="F3382" i="10"/>
  <c r="F3383" i="10"/>
  <c r="F3384" i="10"/>
  <c r="F3385" i="10"/>
  <c r="F3386" i="10"/>
  <c r="F3387" i="10"/>
  <c r="F3388" i="10"/>
  <c r="F3389" i="10"/>
  <c r="F3390" i="10"/>
  <c r="F3391" i="10"/>
  <c r="F3392" i="10"/>
  <c r="F3393" i="10"/>
  <c r="F3394" i="10"/>
  <c r="F3395" i="10"/>
  <c r="F3396" i="10"/>
  <c r="F3397" i="10"/>
  <c r="F3398" i="10"/>
  <c r="F3399" i="10"/>
  <c r="F3400" i="10"/>
  <c r="F3401" i="10"/>
  <c r="F3402" i="10"/>
  <c r="F3403" i="10"/>
  <c r="F3404" i="10"/>
  <c r="F3405" i="10"/>
  <c r="F3406" i="10"/>
  <c r="F3407" i="10"/>
  <c r="F3408" i="10"/>
  <c r="F3409" i="10"/>
  <c r="F3410" i="10"/>
  <c r="F3411" i="10"/>
  <c r="F3412" i="10"/>
  <c r="F3413" i="10"/>
  <c r="F3414" i="10"/>
  <c r="F3415" i="10"/>
  <c r="F3416" i="10"/>
  <c r="F3417" i="10"/>
  <c r="F3418" i="10"/>
  <c r="F3419" i="10"/>
  <c r="F3420" i="10"/>
  <c r="F3421" i="10"/>
  <c r="F3422" i="10"/>
  <c r="F3423" i="10"/>
  <c r="F3424" i="10"/>
  <c r="F3425" i="10"/>
  <c r="F3426" i="10"/>
  <c r="F3427" i="10"/>
  <c r="F3428" i="10"/>
  <c r="F3429" i="10"/>
  <c r="F3430" i="10"/>
  <c r="F3431" i="10"/>
  <c r="F3432" i="10"/>
  <c r="F3433" i="10"/>
  <c r="F3434" i="10"/>
  <c r="F3435" i="10"/>
  <c r="F3436" i="10"/>
  <c r="F3437" i="10"/>
  <c r="F3438" i="10"/>
  <c r="F3439" i="10"/>
  <c r="F3440" i="10"/>
  <c r="F3441" i="10"/>
  <c r="F3442" i="10"/>
  <c r="F3443" i="10"/>
  <c r="F3444" i="10"/>
  <c r="F3445" i="10"/>
  <c r="F3446" i="10"/>
  <c r="F3447" i="10"/>
  <c r="F3448" i="10"/>
  <c r="F3449" i="10"/>
  <c r="F3450" i="10"/>
  <c r="F3451" i="10"/>
  <c r="F3452" i="10"/>
  <c r="F3453" i="10"/>
  <c r="F3454" i="10"/>
  <c r="F3455" i="10"/>
  <c r="F3456" i="10"/>
  <c r="F3457" i="10"/>
  <c r="F3458" i="10"/>
  <c r="F3459" i="10"/>
  <c r="F3460" i="10"/>
  <c r="F3461" i="10"/>
  <c r="F3462" i="10"/>
  <c r="F3463" i="10"/>
  <c r="F3464" i="10"/>
  <c r="F3465" i="10"/>
  <c r="F3466" i="10"/>
  <c r="F3467" i="10"/>
  <c r="F3468" i="10"/>
  <c r="F3469" i="10"/>
  <c r="F3470" i="10"/>
  <c r="F3471" i="10"/>
  <c r="F3472" i="10"/>
  <c r="F3473" i="10"/>
  <c r="F3474" i="10"/>
  <c r="F3475" i="10"/>
  <c r="F3476" i="10"/>
  <c r="F3477" i="10"/>
  <c r="F3478" i="10"/>
  <c r="F3479" i="10"/>
  <c r="F3480" i="10"/>
  <c r="F3481" i="10"/>
  <c r="F3482" i="10"/>
  <c r="F3483" i="10"/>
  <c r="F3484" i="10"/>
  <c r="F3485" i="10"/>
  <c r="F3486" i="10"/>
  <c r="F3487" i="10"/>
  <c r="F3488" i="10"/>
  <c r="F3489" i="10"/>
  <c r="F3490" i="10"/>
  <c r="F3491" i="10"/>
  <c r="F3492" i="10"/>
  <c r="F3493" i="10"/>
  <c r="F3494" i="10"/>
  <c r="F3495" i="10"/>
  <c r="F3496" i="10"/>
  <c r="F3497" i="10"/>
  <c r="F3498" i="10"/>
  <c r="F3499" i="10"/>
  <c r="F3500" i="10"/>
  <c r="F3501" i="10"/>
  <c r="F3502" i="10"/>
  <c r="F3503" i="10"/>
  <c r="F3504" i="10"/>
  <c r="F3505" i="10"/>
  <c r="F3506" i="10"/>
  <c r="F3507" i="10"/>
  <c r="F3508" i="10"/>
  <c r="F3509" i="10"/>
  <c r="F3510" i="10"/>
  <c r="F3511" i="10"/>
  <c r="F3512" i="10"/>
  <c r="F3513" i="10"/>
  <c r="F3514" i="10"/>
  <c r="F3515" i="10"/>
  <c r="F3516" i="10"/>
  <c r="F3517" i="10"/>
  <c r="F3518" i="10"/>
  <c r="F3519" i="10"/>
  <c r="F3520" i="10"/>
  <c r="F3521" i="10"/>
  <c r="F3522" i="10"/>
  <c r="F3523" i="10"/>
  <c r="F3524" i="10"/>
  <c r="F3525" i="10"/>
  <c r="F3526" i="10"/>
  <c r="F3527" i="10"/>
  <c r="F3528" i="10"/>
  <c r="F3529" i="10"/>
  <c r="F3530" i="10"/>
  <c r="F3531" i="10"/>
  <c r="F3532" i="10"/>
  <c r="F3533" i="10"/>
  <c r="F3534" i="10"/>
  <c r="F3535" i="10"/>
  <c r="F3536" i="10"/>
  <c r="F3537" i="10"/>
  <c r="F3538" i="10"/>
  <c r="F3539" i="10"/>
  <c r="F3540" i="10"/>
  <c r="F3541" i="10"/>
  <c r="F3542" i="10"/>
  <c r="F3543" i="10"/>
  <c r="F3544" i="10"/>
  <c r="F3545" i="10"/>
  <c r="F3546" i="10"/>
  <c r="F3547" i="10"/>
  <c r="F3548" i="10"/>
  <c r="F3549" i="10"/>
  <c r="F3550" i="10"/>
  <c r="F3551" i="10"/>
  <c r="F3552" i="10"/>
  <c r="F3553" i="10"/>
  <c r="F3554" i="10"/>
  <c r="F3555" i="10"/>
  <c r="F3556" i="10"/>
  <c r="F3557" i="10"/>
  <c r="F3558" i="10"/>
  <c r="F3559" i="10"/>
  <c r="F3560" i="10"/>
  <c r="F3561" i="10"/>
  <c r="F3562" i="10"/>
  <c r="F3563" i="10"/>
  <c r="F3564" i="10"/>
  <c r="F3565" i="10"/>
  <c r="F3566" i="10"/>
  <c r="F3567" i="10"/>
  <c r="F3568" i="10"/>
  <c r="F3569" i="10"/>
  <c r="F3570" i="10"/>
  <c r="F3571" i="10"/>
  <c r="F3572" i="10"/>
  <c r="F3573" i="10"/>
  <c r="F3574" i="10"/>
  <c r="F3575" i="10"/>
  <c r="F3576" i="10"/>
  <c r="F3577" i="10"/>
  <c r="F3578" i="10"/>
  <c r="F3579" i="10"/>
  <c r="F3580" i="10"/>
  <c r="F3581" i="10"/>
  <c r="F3582" i="10"/>
  <c r="F3583" i="10"/>
  <c r="F3584" i="10"/>
  <c r="F3585" i="10"/>
  <c r="F3586" i="10"/>
  <c r="F3587" i="10"/>
  <c r="F3588" i="10"/>
  <c r="F3589" i="10"/>
  <c r="F3590" i="10"/>
  <c r="F3591" i="10"/>
  <c r="F3592" i="10"/>
  <c r="F3593" i="10"/>
  <c r="F3594" i="10"/>
  <c r="F3595" i="10"/>
  <c r="F3596" i="10"/>
  <c r="F3597" i="10"/>
  <c r="F3598" i="10"/>
  <c r="F3599" i="10"/>
  <c r="F3600" i="10"/>
  <c r="F3601" i="10"/>
  <c r="F3602" i="10"/>
  <c r="F3603" i="10"/>
  <c r="F3604" i="10"/>
  <c r="F3605" i="10"/>
  <c r="F3606" i="10"/>
  <c r="F3607" i="10"/>
  <c r="F3608" i="10"/>
  <c r="F3609" i="10"/>
  <c r="F3610" i="10"/>
  <c r="F3611" i="10"/>
  <c r="F3612" i="10"/>
  <c r="F3613" i="10"/>
  <c r="F3614" i="10"/>
  <c r="F3615" i="10"/>
  <c r="F3616" i="10"/>
  <c r="F3617" i="10"/>
  <c r="F3618" i="10"/>
  <c r="F3619" i="10"/>
  <c r="F3620" i="10"/>
  <c r="F3621" i="10"/>
  <c r="F3622" i="10"/>
  <c r="F3623" i="10"/>
  <c r="F3624" i="10"/>
  <c r="F3625" i="10"/>
  <c r="F3626" i="10"/>
  <c r="F3627" i="10"/>
  <c r="F3628" i="10"/>
  <c r="F3629" i="10"/>
  <c r="F3630" i="10"/>
  <c r="F3631" i="10"/>
  <c r="F3632" i="10"/>
  <c r="F3633" i="10"/>
  <c r="F3634" i="10"/>
  <c r="F3635" i="10"/>
  <c r="F3636" i="10"/>
  <c r="F3637" i="10"/>
  <c r="F3638" i="10"/>
  <c r="F3639" i="10"/>
  <c r="F3640" i="10"/>
  <c r="F3641" i="10"/>
  <c r="F3642" i="10"/>
  <c r="F3643" i="10"/>
  <c r="F3644" i="10"/>
  <c r="F3645" i="10"/>
  <c r="F3646" i="10"/>
  <c r="F3647" i="10"/>
  <c r="F3648" i="10"/>
  <c r="F3649" i="10"/>
  <c r="F3650" i="10"/>
  <c r="F3651" i="10"/>
  <c r="F3652" i="10"/>
  <c r="F3653" i="10"/>
  <c r="F3654" i="10"/>
  <c r="F3655" i="10"/>
  <c r="F3656" i="10"/>
  <c r="F3657" i="10"/>
  <c r="F3658" i="10"/>
  <c r="F3659" i="10"/>
  <c r="F3660" i="10"/>
  <c r="F3661" i="10"/>
  <c r="F3662" i="10"/>
  <c r="F3663" i="10"/>
  <c r="F3664" i="10"/>
  <c r="F3665" i="10"/>
  <c r="F3666" i="10"/>
  <c r="F3667" i="10"/>
  <c r="F3668" i="10"/>
  <c r="F3669" i="10"/>
  <c r="F3670" i="10"/>
  <c r="F3671" i="10"/>
  <c r="F3672" i="10"/>
  <c r="F3673" i="10"/>
  <c r="F3674" i="10"/>
  <c r="F3675" i="10"/>
  <c r="F3676" i="10"/>
  <c r="F3677" i="10"/>
  <c r="F3678" i="10"/>
  <c r="F3679" i="10"/>
  <c r="F3680" i="10"/>
  <c r="F3681" i="10"/>
  <c r="F3682" i="10"/>
  <c r="F3683" i="10"/>
  <c r="F3684" i="10"/>
  <c r="F3685" i="10"/>
  <c r="F3686" i="10"/>
  <c r="F3687" i="10"/>
  <c r="F3688" i="10"/>
  <c r="F3689" i="10"/>
  <c r="F3690" i="10"/>
  <c r="F3691" i="10"/>
  <c r="F3692" i="10"/>
  <c r="F3693" i="10"/>
  <c r="F3694" i="10"/>
  <c r="F3695" i="10"/>
  <c r="F3696" i="10"/>
  <c r="F3697" i="10"/>
  <c r="F3698" i="10"/>
  <c r="F3699" i="10"/>
  <c r="F3700" i="10"/>
  <c r="F3701" i="10"/>
  <c r="F3702" i="10"/>
  <c r="F3703" i="10"/>
  <c r="F3704" i="10"/>
  <c r="F3705" i="10"/>
  <c r="F3706" i="10"/>
  <c r="F3707" i="10"/>
  <c r="F3708" i="10"/>
  <c r="F3709" i="10"/>
  <c r="F3710" i="10"/>
  <c r="F3711" i="10"/>
  <c r="F3712" i="10"/>
  <c r="F3713" i="10"/>
  <c r="F3714" i="10"/>
  <c r="F3715" i="10"/>
  <c r="F3716" i="10"/>
  <c r="F3717" i="10"/>
  <c r="F3718" i="10"/>
  <c r="F3719" i="10"/>
  <c r="F3720" i="10"/>
  <c r="F3721" i="10"/>
  <c r="F3722" i="10"/>
  <c r="F3723" i="10"/>
  <c r="F3724" i="10"/>
  <c r="F3725" i="10"/>
  <c r="F3726" i="10"/>
  <c r="F3727" i="10"/>
  <c r="F3728" i="10"/>
  <c r="F3729" i="10"/>
  <c r="F3730" i="10"/>
  <c r="F3731" i="10"/>
  <c r="F3732" i="10"/>
  <c r="F3733" i="10"/>
  <c r="F3734" i="10"/>
  <c r="F3735" i="10"/>
  <c r="F3736" i="10"/>
  <c r="F3737" i="10"/>
  <c r="F3738" i="10"/>
  <c r="F3739" i="10"/>
  <c r="F3740" i="10"/>
  <c r="F3741" i="10"/>
  <c r="F3742" i="10"/>
  <c r="F3743" i="10"/>
  <c r="F3744" i="10"/>
  <c r="F3745" i="10"/>
  <c r="F3746" i="10"/>
  <c r="F3747" i="10"/>
  <c r="F3748" i="10"/>
  <c r="F3749" i="10"/>
  <c r="F3750" i="10"/>
  <c r="F3751" i="10"/>
  <c r="F3752" i="10"/>
  <c r="F3753" i="10"/>
  <c r="F3754" i="10"/>
  <c r="F3755" i="10"/>
  <c r="F3756" i="10"/>
  <c r="F3757" i="10"/>
  <c r="F3758" i="10"/>
  <c r="F3759" i="10"/>
  <c r="F3760" i="10"/>
  <c r="F3761" i="10"/>
  <c r="F3762" i="10"/>
  <c r="F3763" i="10"/>
  <c r="F3764" i="10"/>
  <c r="F3765" i="10"/>
  <c r="F3766" i="10"/>
  <c r="F3767" i="10"/>
  <c r="F3768" i="10"/>
  <c r="F3769" i="10"/>
  <c r="F3770" i="10"/>
  <c r="F3771" i="10"/>
  <c r="F3772" i="10"/>
  <c r="F3773" i="10"/>
  <c r="F3774" i="10"/>
  <c r="F3775" i="10"/>
  <c r="F3776" i="10"/>
  <c r="F3777" i="10"/>
  <c r="F3778" i="10"/>
  <c r="F3779" i="10"/>
  <c r="F3780" i="10"/>
  <c r="F3781" i="10"/>
  <c r="F3782" i="10"/>
  <c r="F3783" i="10"/>
  <c r="F3784" i="10"/>
  <c r="F3785" i="10"/>
  <c r="F3786" i="10"/>
  <c r="F3787" i="10"/>
  <c r="F3788" i="10"/>
  <c r="F3789" i="10"/>
  <c r="F3790" i="10"/>
  <c r="F3791" i="10"/>
  <c r="F3792" i="10"/>
  <c r="F3793" i="10"/>
  <c r="F3794" i="10"/>
  <c r="F3795" i="10"/>
  <c r="F3796" i="10"/>
  <c r="F3797" i="10"/>
  <c r="F3798" i="10"/>
  <c r="F3799" i="10"/>
  <c r="F3800" i="10"/>
  <c r="F3801" i="10"/>
  <c r="F3802" i="10"/>
  <c r="F3803" i="10"/>
  <c r="F3804" i="10"/>
  <c r="F3805" i="10"/>
  <c r="F3806" i="10"/>
  <c r="F3807" i="10"/>
  <c r="F3808" i="10"/>
  <c r="F3809" i="10"/>
  <c r="F3810" i="10"/>
  <c r="F3811" i="10"/>
  <c r="F3812" i="10"/>
  <c r="F3813" i="10"/>
  <c r="F3814" i="10"/>
  <c r="F3815" i="10"/>
  <c r="F3816" i="10"/>
  <c r="F3817" i="10"/>
  <c r="F3818" i="10"/>
  <c r="F3819" i="10"/>
  <c r="F3820" i="10"/>
  <c r="F3821" i="10"/>
  <c r="F3822" i="10"/>
  <c r="F3823" i="10"/>
  <c r="F3824" i="10"/>
  <c r="F3825" i="10"/>
  <c r="F3826" i="10"/>
  <c r="F3827" i="10"/>
  <c r="F3828" i="10"/>
  <c r="F3829" i="10"/>
  <c r="F3830" i="10"/>
  <c r="F3831" i="10"/>
  <c r="F3832" i="10"/>
  <c r="F3833" i="10"/>
  <c r="F3834" i="10"/>
  <c r="F3835" i="10"/>
  <c r="F3836" i="10"/>
  <c r="F3837" i="10"/>
  <c r="F3838" i="10"/>
  <c r="F3839" i="10"/>
  <c r="F3840" i="10"/>
  <c r="F3841" i="10"/>
  <c r="F3842" i="10"/>
  <c r="F3843" i="10"/>
  <c r="F3844" i="10"/>
  <c r="F3845" i="10"/>
  <c r="F3846" i="10"/>
  <c r="F3847" i="10"/>
  <c r="F3848" i="10"/>
  <c r="F3849" i="10"/>
  <c r="F3850" i="10"/>
  <c r="F3851" i="10"/>
  <c r="F3852" i="10"/>
  <c r="F3853" i="10"/>
  <c r="F3854" i="10"/>
  <c r="F3855" i="10"/>
  <c r="F3856" i="10"/>
  <c r="F3857" i="10"/>
  <c r="F3858" i="10"/>
  <c r="F3859" i="10"/>
  <c r="F3860" i="10"/>
  <c r="F3861" i="10"/>
  <c r="F3862" i="10"/>
  <c r="F3863" i="10"/>
  <c r="F3864" i="10"/>
  <c r="F3865" i="10"/>
  <c r="F3866" i="10"/>
  <c r="F3867" i="10"/>
  <c r="F3868" i="10"/>
  <c r="F3869" i="10"/>
  <c r="F3870" i="10"/>
  <c r="F3871" i="10"/>
  <c r="F3872" i="10"/>
  <c r="F3873" i="10"/>
  <c r="F3874" i="10"/>
  <c r="F3875" i="10"/>
  <c r="F3876" i="10"/>
  <c r="F3877" i="10"/>
  <c r="F3878" i="10"/>
  <c r="F3879" i="10"/>
  <c r="F3880" i="10"/>
  <c r="F3881" i="10"/>
  <c r="F3882" i="10"/>
  <c r="F3883" i="10"/>
  <c r="F3884" i="10"/>
  <c r="F3885" i="10"/>
  <c r="F3886" i="10"/>
  <c r="F3887" i="10"/>
  <c r="F3888" i="10"/>
  <c r="F3889" i="10"/>
  <c r="F3890" i="10"/>
  <c r="F3891" i="10"/>
  <c r="F3892" i="10"/>
  <c r="F3893" i="10"/>
  <c r="F3894" i="10"/>
  <c r="F3895" i="10"/>
  <c r="F3896" i="10"/>
  <c r="F3897" i="10"/>
  <c r="F3898" i="10"/>
  <c r="F3899" i="10"/>
  <c r="F3900" i="10"/>
  <c r="F3901" i="10"/>
  <c r="F3902" i="10"/>
  <c r="F3903" i="10"/>
  <c r="F3904" i="10"/>
  <c r="F3905" i="10"/>
  <c r="F3906" i="10"/>
  <c r="F3907" i="10"/>
  <c r="F3908" i="10"/>
  <c r="F3909" i="10"/>
  <c r="F3910" i="10"/>
  <c r="F3911" i="10"/>
  <c r="F3912" i="10"/>
  <c r="F3913" i="10"/>
  <c r="F3914" i="10"/>
  <c r="F3915" i="10"/>
  <c r="F3916" i="10"/>
  <c r="F3917" i="10"/>
  <c r="F3918" i="10"/>
  <c r="F3919" i="10"/>
  <c r="F3920" i="10"/>
  <c r="F3921" i="10"/>
  <c r="F3922" i="10"/>
  <c r="F3923" i="10"/>
  <c r="F3924" i="10"/>
  <c r="F3925" i="10"/>
  <c r="F3926" i="10"/>
  <c r="F3927" i="10"/>
  <c r="F3928" i="10"/>
  <c r="F3929" i="10"/>
  <c r="F3930" i="10"/>
  <c r="F3931" i="10"/>
  <c r="F3932" i="10"/>
  <c r="F3933" i="10"/>
  <c r="F3934" i="10"/>
  <c r="F3935" i="10"/>
  <c r="F3936" i="10"/>
  <c r="F3937" i="10"/>
  <c r="F3938" i="10"/>
  <c r="F3939" i="10"/>
  <c r="F3940" i="10"/>
  <c r="F3941" i="10"/>
  <c r="F3942" i="10"/>
  <c r="F3943" i="10"/>
  <c r="F3944" i="10"/>
  <c r="F3945" i="10"/>
  <c r="F3946" i="10"/>
  <c r="F3947" i="10"/>
  <c r="F3948" i="10"/>
  <c r="F3949" i="10"/>
  <c r="F3950" i="10"/>
  <c r="F3951" i="10"/>
  <c r="F3952" i="10"/>
  <c r="F3953" i="10"/>
  <c r="F3954" i="10"/>
  <c r="F3955" i="10"/>
  <c r="F3956" i="10"/>
  <c r="F3957" i="10"/>
  <c r="F3958" i="10"/>
  <c r="F3959" i="10"/>
  <c r="F3960" i="10"/>
  <c r="F3961" i="10"/>
  <c r="F3962" i="10"/>
  <c r="F3963" i="10"/>
  <c r="F3964" i="10"/>
  <c r="F3965" i="10"/>
  <c r="F3966" i="10"/>
  <c r="F3967" i="10"/>
  <c r="F3968" i="10"/>
  <c r="F3969" i="10"/>
  <c r="F3970" i="10"/>
  <c r="F3971" i="10"/>
  <c r="F3972" i="10"/>
  <c r="F3973" i="10"/>
  <c r="F3974" i="10"/>
  <c r="F3975" i="10"/>
  <c r="F3976" i="10"/>
  <c r="F3977" i="10"/>
  <c r="F3978" i="10"/>
  <c r="F3979" i="10"/>
  <c r="F3980" i="10"/>
  <c r="F3981" i="10"/>
  <c r="F3982" i="10"/>
  <c r="F3983" i="10"/>
  <c r="F3984" i="10"/>
  <c r="F3985" i="10"/>
  <c r="F3986" i="10"/>
  <c r="F3987" i="10"/>
  <c r="F3988" i="10"/>
  <c r="F3989" i="10"/>
  <c r="F3990" i="10"/>
  <c r="F3991" i="10"/>
  <c r="F3992" i="10"/>
  <c r="F3993" i="10"/>
  <c r="F3994" i="10"/>
  <c r="F3995" i="10"/>
  <c r="F3996" i="10"/>
  <c r="F3997" i="10"/>
  <c r="F3998" i="10"/>
  <c r="F3999" i="10"/>
  <c r="F4000" i="10"/>
  <c r="F4001" i="10"/>
  <c r="F4002" i="10"/>
  <c r="F4003" i="10"/>
  <c r="F4004" i="10"/>
  <c r="F4005" i="10"/>
  <c r="F4006" i="10"/>
  <c r="F4007" i="10"/>
  <c r="F4008" i="10"/>
  <c r="F4009" i="10"/>
  <c r="F4010" i="10"/>
  <c r="F4011" i="10"/>
  <c r="F4012" i="10"/>
  <c r="F4013" i="10"/>
  <c r="F4014" i="10"/>
  <c r="F4015" i="10"/>
  <c r="F4016" i="10"/>
  <c r="F4017" i="10"/>
  <c r="F4018" i="10"/>
  <c r="F4019" i="10"/>
  <c r="F4020" i="10"/>
  <c r="F4021" i="10"/>
  <c r="F4022" i="10"/>
  <c r="F4023" i="10"/>
  <c r="F4024" i="10"/>
  <c r="F4025" i="10"/>
  <c r="F4026" i="10"/>
  <c r="F4027" i="10"/>
  <c r="F4028" i="10"/>
  <c r="F4029" i="10"/>
  <c r="F4030" i="10"/>
  <c r="F4031" i="10"/>
  <c r="F4032" i="10"/>
  <c r="F4033" i="10"/>
  <c r="F4034" i="10"/>
  <c r="F4035" i="10"/>
  <c r="F4036" i="10"/>
  <c r="F4037" i="10"/>
  <c r="F4038" i="10"/>
  <c r="F4039" i="10"/>
  <c r="F4040" i="10"/>
  <c r="F4041" i="10"/>
  <c r="F4042" i="10"/>
  <c r="F4043" i="10"/>
  <c r="F4044" i="10"/>
  <c r="F4045" i="10"/>
  <c r="F4046" i="10"/>
  <c r="F4047" i="10"/>
  <c r="F4048" i="10"/>
  <c r="F4049" i="10"/>
  <c r="F4050" i="10"/>
  <c r="F4051" i="10"/>
  <c r="F4052" i="10"/>
  <c r="F4053" i="10"/>
  <c r="F4054" i="10"/>
  <c r="F4055" i="10"/>
  <c r="F4056" i="10"/>
  <c r="F4057" i="10"/>
  <c r="F4058" i="10"/>
  <c r="F4059" i="10"/>
  <c r="F4060" i="10"/>
  <c r="F4061" i="10"/>
  <c r="F4062" i="10"/>
  <c r="F4063" i="10"/>
  <c r="F4064" i="10"/>
  <c r="F4065" i="10"/>
  <c r="F4066" i="10"/>
  <c r="F4067" i="10"/>
  <c r="F4068" i="10"/>
  <c r="F4069" i="10"/>
  <c r="F4070" i="10"/>
  <c r="F4071" i="10"/>
  <c r="F4072" i="10"/>
  <c r="F4073" i="10"/>
  <c r="F4074" i="10"/>
  <c r="F4075" i="10"/>
  <c r="F4076" i="10"/>
  <c r="F4077" i="10"/>
  <c r="F4078" i="10"/>
  <c r="F4079" i="10"/>
  <c r="F4080" i="10"/>
  <c r="F4081" i="10"/>
  <c r="F4082" i="10"/>
  <c r="F4083" i="10"/>
  <c r="F4084" i="10"/>
  <c r="F4085" i="10"/>
  <c r="F4086" i="10"/>
  <c r="F4087" i="10"/>
  <c r="F4088" i="10"/>
  <c r="F4089" i="10"/>
  <c r="F4090" i="10"/>
  <c r="F4091" i="10"/>
  <c r="F4092" i="10"/>
  <c r="F4093" i="10"/>
  <c r="F4094" i="10"/>
  <c r="F4095" i="10"/>
  <c r="F4096" i="10"/>
  <c r="F4097" i="10"/>
  <c r="F4098" i="10"/>
  <c r="F4099" i="10"/>
  <c r="F4100" i="10"/>
  <c r="F4101" i="10"/>
  <c r="F4102" i="10"/>
  <c r="F4103" i="10"/>
  <c r="F4104" i="10"/>
  <c r="F4105" i="10"/>
  <c r="F4106" i="10"/>
  <c r="F4107" i="10"/>
  <c r="F4108" i="10"/>
  <c r="F4109" i="10"/>
  <c r="F4110" i="10"/>
  <c r="F4111" i="10"/>
  <c r="F4112" i="10"/>
  <c r="F4113" i="10"/>
  <c r="F4114" i="10"/>
  <c r="F4115" i="10"/>
  <c r="F4116" i="10"/>
  <c r="F4117" i="10"/>
  <c r="F4118" i="10"/>
  <c r="F4119" i="10"/>
  <c r="F4120" i="10"/>
  <c r="F4121" i="10"/>
  <c r="F4122" i="10"/>
  <c r="F4123" i="10"/>
  <c r="F4124" i="10"/>
  <c r="F4125" i="10"/>
  <c r="F4126" i="10"/>
  <c r="F4127" i="10"/>
  <c r="F4128" i="10"/>
  <c r="F4129" i="10"/>
  <c r="F4130" i="10"/>
  <c r="F4131" i="10"/>
  <c r="F4132" i="10"/>
  <c r="F4133" i="10"/>
  <c r="F4134" i="10"/>
  <c r="F4135" i="10"/>
  <c r="F4136" i="10"/>
  <c r="F4137" i="10"/>
  <c r="F4138" i="10"/>
  <c r="F4139" i="10"/>
  <c r="F4140" i="10"/>
  <c r="F4141" i="10"/>
  <c r="F4142" i="10"/>
  <c r="F4143" i="10"/>
  <c r="F4144" i="10"/>
  <c r="F4145" i="10"/>
  <c r="F4146" i="10"/>
  <c r="F4147" i="10"/>
  <c r="F4148" i="10"/>
  <c r="F4149" i="10"/>
  <c r="F4150" i="10"/>
  <c r="F4151" i="10"/>
  <c r="F4152" i="10"/>
  <c r="F4153" i="10"/>
  <c r="F4154" i="10"/>
  <c r="F4155" i="10"/>
  <c r="F4156" i="10"/>
  <c r="F4157" i="10"/>
  <c r="F4158" i="10"/>
  <c r="F4159" i="10"/>
  <c r="F4160" i="10"/>
  <c r="F4161" i="10"/>
  <c r="F4162" i="10"/>
  <c r="F4163" i="10"/>
  <c r="F4164" i="10"/>
  <c r="F4165" i="10"/>
  <c r="F4166" i="10"/>
  <c r="F4167" i="10"/>
  <c r="F4168" i="10"/>
  <c r="F4169" i="10"/>
  <c r="F4170" i="10"/>
  <c r="F4171" i="10"/>
  <c r="F4172" i="10"/>
  <c r="F4173" i="10"/>
  <c r="F4174" i="10"/>
  <c r="F4175" i="10"/>
  <c r="F4176" i="10"/>
  <c r="F4177" i="10"/>
  <c r="F4178" i="10"/>
  <c r="F4179" i="10"/>
  <c r="F4180" i="10"/>
  <c r="F4181" i="10"/>
  <c r="F4182" i="10"/>
  <c r="F4183" i="10"/>
  <c r="F4184" i="10"/>
  <c r="F4185" i="10"/>
  <c r="F4186" i="10"/>
  <c r="F4187" i="10"/>
  <c r="F4188" i="10"/>
  <c r="F4189" i="10"/>
  <c r="F4190" i="10"/>
  <c r="F4191" i="10"/>
  <c r="F4192" i="10"/>
  <c r="F4193" i="10"/>
  <c r="F4194" i="10"/>
  <c r="F4195" i="10"/>
  <c r="F4196" i="10"/>
  <c r="F4197" i="10"/>
  <c r="F4198" i="10"/>
  <c r="F4199" i="10"/>
  <c r="F4200" i="10"/>
  <c r="F4201" i="10"/>
  <c r="F4202" i="10"/>
  <c r="F4203" i="10"/>
  <c r="F4204" i="10"/>
  <c r="F4205" i="10"/>
  <c r="F4206" i="10"/>
  <c r="F4207" i="10"/>
  <c r="F4208" i="10"/>
  <c r="F4209" i="10"/>
  <c r="F4210" i="10"/>
  <c r="F4211" i="10"/>
  <c r="F4212" i="10"/>
  <c r="F4213" i="10"/>
  <c r="F4214" i="10"/>
  <c r="F4215" i="10"/>
  <c r="F4216" i="10"/>
  <c r="F4217" i="10"/>
  <c r="F4218" i="10"/>
  <c r="F4219" i="10"/>
  <c r="F4220" i="10"/>
  <c r="F4221" i="10"/>
  <c r="F4222" i="10"/>
  <c r="F4223" i="10"/>
  <c r="F4224" i="10"/>
  <c r="F4225" i="10"/>
  <c r="F4226" i="10"/>
  <c r="F4227" i="10"/>
  <c r="F4228" i="10"/>
  <c r="F4229" i="10"/>
  <c r="F4230" i="10"/>
  <c r="F4231" i="10"/>
  <c r="F4232" i="10"/>
  <c r="F4233" i="10"/>
  <c r="F4234" i="10"/>
  <c r="F4235" i="10"/>
  <c r="F4236" i="10"/>
  <c r="F4237" i="10"/>
  <c r="F4238" i="10"/>
  <c r="F4239" i="10"/>
  <c r="F4240" i="10"/>
  <c r="F4241" i="10"/>
  <c r="F4242" i="10"/>
  <c r="F4243" i="10"/>
  <c r="F4244" i="10"/>
  <c r="F4245" i="10"/>
  <c r="F4246" i="10"/>
  <c r="F4247" i="10"/>
  <c r="F4248" i="10"/>
  <c r="F4249" i="10"/>
  <c r="F4250" i="10"/>
  <c r="F4251" i="10"/>
  <c r="F4252" i="10"/>
  <c r="F4253" i="10"/>
  <c r="F4254" i="10"/>
  <c r="F4255" i="10"/>
  <c r="F4256" i="10"/>
  <c r="F4257" i="10"/>
  <c r="F4258" i="10"/>
  <c r="F4259" i="10"/>
  <c r="F4260" i="10"/>
  <c r="F4261" i="10"/>
  <c r="F4262" i="10"/>
  <c r="F4263" i="10"/>
  <c r="F4264" i="10"/>
  <c r="F4265" i="10"/>
  <c r="F4266" i="10"/>
  <c r="F4267" i="10"/>
  <c r="F4268" i="10"/>
  <c r="F4269" i="10"/>
  <c r="F4270" i="10"/>
  <c r="F4271" i="10"/>
  <c r="F4272" i="10"/>
  <c r="F4273" i="10"/>
  <c r="F4274" i="10"/>
  <c r="F4275" i="10"/>
  <c r="F4276" i="10"/>
  <c r="F4277" i="10"/>
  <c r="F4278" i="10"/>
  <c r="F4279" i="10"/>
  <c r="F4280" i="10"/>
  <c r="F4281" i="10"/>
  <c r="F4282" i="10"/>
  <c r="F4283" i="10"/>
  <c r="F4284" i="10"/>
  <c r="F4285" i="10"/>
  <c r="F4286" i="10"/>
  <c r="F4287" i="10"/>
  <c r="F4288" i="10"/>
  <c r="F4289" i="10"/>
  <c r="F4290" i="10"/>
  <c r="F4291" i="10"/>
  <c r="F4292" i="10"/>
  <c r="F4293" i="10"/>
  <c r="F4294" i="10"/>
  <c r="F4295" i="10"/>
  <c r="F4296" i="10"/>
  <c r="F4297" i="10"/>
  <c r="F4298" i="10"/>
  <c r="F4299" i="10"/>
  <c r="F4300" i="10"/>
  <c r="F4301" i="10"/>
  <c r="F4302" i="10"/>
  <c r="F4303" i="10"/>
  <c r="F4304" i="10"/>
  <c r="F4305" i="10"/>
  <c r="F4306" i="10"/>
  <c r="F4307" i="10"/>
  <c r="F4308" i="10"/>
  <c r="F4309" i="10"/>
  <c r="F4310" i="10"/>
  <c r="F4311" i="10"/>
  <c r="F4312" i="10"/>
  <c r="F4313" i="10"/>
  <c r="F4314" i="10"/>
  <c r="F4315" i="10"/>
  <c r="F4316" i="10"/>
  <c r="F4317" i="10"/>
  <c r="F4318" i="10"/>
  <c r="F4319" i="10"/>
  <c r="F4320" i="10"/>
  <c r="F4321" i="10"/>
  <c r="F4322" i="10"/>
  <c r="F4323" i="10"/>
  <c r="F4324" i="10"/>
  <c r="F4325" i="10"/>
  <c r="F4326" i="10"/>
  <c r="F4327" i="10"/>
  <c r="F4328" i="10"/>
  <c r="F4329" i="10"/>
  <c r="F4330" i="10"/>
  <c r="F4331" i="10"/>
  <c r="F4332" i="10"/>
  <c r="F4333" i="10"/>
  <c r="F4334" i="10"/>
  <c r="F4335" i="10"/>
  <c r="F4336" i="10"/>
  <c r="F4337" i="10"/>
  <c r="F4338" i="10"/>
  <c r="F4339" i="10"/>
  <c r="F4340" i="10"/>
  <c r="F4341" i="10"/>
  <c r="F4342" i="10"/>
  <c r="F4343" i="10"/>
  <c r="F4344" i="10"/>
  <c r="F4345" i="10"/>
  <c r="F4346" i="10"/>
  <c r="F4347" i="10"/>
  <c r="F4348" i="10"/>
  <c r="F4349" i="10"/>
  <c r="F4350" i="10"/>
  <c r="F4351" i="10"/>
  <c r="F4352" i="10"/>
  <c r="F4353" i="10"/>
  <c r="F4354" i="10"/>
  <c r="F4355" i="10"/>
  <c r="F4356" i="10"/>
  <c r="F4357" i="10"/>
  <c r="F4358" i="10"/>
  <c r="F4359" i="10"/>
  <c r="F4360" i="10"/>
  <c r="F4361" i="10"/>
  <c r="F4362" i="10"/>
  <c r="F4363" i="10"/>
  <c r="F4364" i="10"/>
  <c r="F4365" i="10"/>
  <c r="F4366" i="10"/>
  <c r="F4367" i="10"/>
  <c r="F4368" i="10"/>
  <c r="F4369" i="10"/>
  <c r="F4370" i="10"/>
  <c r="F4371" i="10"/>
  <c r="F4372" i="10"/>
  <c r="F4373" i="10"/>
  <c r="F4374" i="10"/>
  <c r="F4375" i="10"/>
  <c r="F4376" i="10"/>
  <c r="F4377" i="10"/>
  <c r="F4378" i="10"/>
  <c r="F4379" i="10"/>
  <c r="F4380" i="10"/>
  <c r="F4381" i="10"/>
  <c r="F4382" i="10"/>
  <c r="F4383" i="10"/>
  <c r="F4384" i="10"/>
  <c r="F4385" i="10"/>
  <c r="F4386" i="10"/>
  <c r="F4387" i="10"/>
  <c r="F4388" i="10"/>
  <c r="F4389" i="10"/>
  <c r="F4390" i="10"/>
  <c r="F4391" i="10"/>
  <c r="F4392" i="10"/>
  <c r="F4393" i="10"/>
  <c r="F4394" i="10"/>
  <c r="F4395" i="10"/>
  <c r="F4396" i="10"/>
  <c r="F4397" i="10"/>
  <c r="F4398" i="10"/>
  <c r="F4399" i="10"/>
  <c r="F4400" i="10"/>
  <c r="F4401" i="10"/>
  <c r="F4402" i="10"/>
  <c r="F4403" i="10"/>
  <c r="F4404" i="10"/>
  <c r="F4405" i="10"/>
  <c r="F4406" i="10"/>
  <c r="F4407" i="10"/>
  <c r="F4408" i="10"/>
  <c r="F4409" i="10"/>
  <c r="F4410" i="10"/>
  <c r="F4411" i="10"/>
  <c r="F4412" i="10"/>
  <c r="F4413" i="10"/>
  <c r="F4414" i="10"/>
  <c r="F4415" i="10"/>
  <c r="F4416" i="10"/>
  <c r="F4417" i="10"/>
  <c r="F4418" i="10"/>
  <c r="F4419" i="10"/>
  <c r="F4420" i="10"/>
  <c r="F4421" i="10"/>
  <c r="F4422" i="10"/>
  <c r="F4423" i="10"/>
  <c r="F4424" i="10"/>
  <c r="F4425" i="10"/>
  <c r="F4426" i="10"/>
  <c r="F4427" i="10"/>
  <c r="F4428" i="10"/>
  <c r="F4429" i="10"/>
  <c r="F4430" i="10"/>
  <c r="F4431" i="10"/>
  <c r="F4432" i="10"/>
  <c r="F4433" i="10"/>
  <c r="F4434" i="10"/>
  <c r="F4435" i="10"/>
  <c r="F4436" i="10"/>
  <c r="F4437" i="10"/>
  <c r="F4438" i="10"/>
  <c r="F4439" i="10"/>
  <c r="F4440" i="10"/>
  <c r="F4441" i="10"/>
  <c r="F4442" i="10"/>
  <c r="F4443" i="10"/>
  <c r="F4444" i="10"/>
  <c r="F4445" i="10"/>
  <c r="F4446" i="10"/>
  <c r="F4447" i="10"/>
  <c r="F4448" i="10"/>
  <c r="F4449" i="10"/>
  <c r="F4450" i="10"/>
  <c r="F4451" i="10"/>
  <c r="F4452" i="10"/>
  <c r="F4453" i="10"/>
  <c r="F4454" i="10"/>
  <c r="F4455" i="10"/>
  <c r="F4456" i="10"/>
  <c r="F4457" i="10"/>
  <c r="F4458" i="10"/>
  <c r="F4459" i="10"/>
  <c r="F4460" i="10"/>
  <c r="F4461" i="10"/>
  <c r="F4462" i="10"/>
  <c r="F4463" i="10"/>
  <c r="F4464" i="10"/>
  <c r="F4465" i="10"/>
  <c r="F4466" i="10"/>
  <c r="F4467" i="10"/>
  <c r="F4468" i="10"/>
  <c r="F4469" i="10"/>
  <c r="F4470" i="10"/>
  <c r="F4471" i="10"/>
  <c r="F4472" i="10"/>
  <c r="F4473" i="10"/>
  <c r="F4474" i="10"/>
  <c r="F4475" i="10"/>
  <c r="F4476" i="10"/>
  <c r="F4477" i="10"/>
  <c r="F4478" i="10"/>
  <c r="F4479" i="10"/>
  <c r="F4480" i="10"/>
  <c r="F4481" i="10"/>
  <c r="F4482" i="10"/>
  <c r="F4483" i="10"/>
  <c r="F4484" i="10"/>
  <c r="F4485" i="10"/>
  <c r="F4486" i="10"/>
  <c r="F4487" i="10"/>
  <c r="F4488" i="10"/>
  <c r="F4489" i="10"/>
  <c r="F4490" i="10"/>
  <c r="F4491" i="10"/>
  <c r="F4492" i="10"/>
  <c r="F4493" i="10"/>
  <c r="F4494" i="10"/>
  <c r="F4495" i="10"/>
  <c r="F4496" i="10"/>
  <c r="F4497" i="10"/>
  <c r="F4498" i="10"/>
  <c r="F4499" i="10"/>
  <c r="F4500" i="10"/>
  <c r="F4501" i="10"/>
  <c r="F4502" i="10"/>
  <c r="F4503" i="10"/>
  <c r="F4504" i="10"/>
  <c r="F4505" i="10"/>
  <c r="F4506" i="10"/>
  <c r="F4507" i="10"/>
  <c r="F4508" i="10"/>
  <c r="F4509" i="10"/>
  <c r="F4510" i="10"/>
  <c r="F4511" i="10"/>
  <c r="F4512" i="10"/>
  <c r="F4513" i="10"/>
  <c r="F4514" i="10"/>
  <c r="F4515" i="10"/>
  <c r="F4516" i="10"/>
  <c r="F4517" i="10"/>
  <c r="F4518" i="10"/>
  <c r="F4519" i="10"/>
  <c r="F4520" i="10"/>
  <c r="F4521" i="10"/>
  <c r="F4522" i="10"/>
  <c r="F4523" i="10"/>
  <c r="F4524" i="10"/>
  <c r="F4525" i="10"/>
  <c r="F4526" i="10"/>
  <c r="F4527" i="10"/>
  <c r="F4528" i="10"/>
  <c r="F4529" i="10"/>
  <c r="F4530" i="10"/>
  <c r="F4531" i="10"/>
  <c r="F4532" i="10"/>
  <c r="F4533" i="10"/>
  <c r="F4534" i="10"/>
  <c r="F4535" i="10"/>
  <c r="F4536" i="10"/>
  <c r="F4537" i="10"/>
  <c r="F4538" i="10"/>
  <c r="F4539" i="10"/>
  <c r="F4540" i="10"/>
  <c r="F4541" i="10"/>
  <c r="F4542" i="10"/>
  <c r="F4543" i="10"/>
  <c r="F4544" i="10"/>
  <c r="F4545" i="10"/>
  <c r="F4546" i="10"/>
  <c r="F4547" i="10"/>
  <c r="F4548" i="10"/>
  <c r="F4549" i="10"/>
  <c r="F4550" i="10"/>
  <c r="F4551" i="10"/>
  <c r="F4552" i="10"/>
  <c r="F4553" i="10"/>
  <c r="F4554" i="10"/>
  <c r="F4555" i="10"/>
  <c r="F4556" i="10"/>
  <c r="F4557" i="10"/>
  <c r="F4558" i="10"/>
  <c r="F4559" i="10"/>
  <c r="F4560" i="10"/>
  <c r="F4561" i="10"/>
  <c r="F4562" i="10"/>
  <c r="F4563" i="10"/>
  <c r="F4564" i="10"/>
  <c r="F4565" i="10"/>
  <c r="F4566" i="10"/>
  <c r="F4567" i="10"/>
  <c r="F4568" i="10"/>
  <c r="F4569" i="10"/>
  <c r="F4570" i="10"/>
  <c r="F4571" i="10"/>
  <c r="F4572" i="10"/>
  <c r="F4573" i="10"/>
  <c r="F4574" i="10"/>
  <c r="F4575" i="10"/>
  <c r="F4576" i="10"/>
  <c r="F4577" i="10"/>
  <c r="F4578" i="10"/>
  <c r="F4579" i="10"/>
  <c r="F4580" i="10"/>
  <c r="F4581" i="10"/>
  <c r="F4582" i="10"/>
  <c r="F4583" i="10"/>
  <c r="F4584" i="10"/>
  <c r="F4585" i="10"/>
  <c r="F4586" i="10"/>
  <c r="F4587" i="10"/>
  <c r="F4588" i="10"/>
  <c r="F4589" i="10"/>
  <c r="F4590" i="10"/>
  <c r="F4591" i="10"/>
  <c r="F4592" i="10"/>
  <c r="F4593" i="10"/>
  <c r="F4594" i="10"/>
  <c r="F4595" i="10"/>
  <c r="F4596" i="10"/>
  <c r="F4597" i="10"/>
  <c r="F4598" i="10"/>
  <c r="F4599" i="10"/>
  <c r="F4600" i="10"/>
  <c r="F4601" i="10"/>
  <c r="F4602" i="10"/>
  <c r="F4603" i="10"/>
  <c r="F4604" i="10"/>
  <c r="F4605" i="10"/>
  <c r="F4606" i="10"/>
  <c r="F4607" i="10"/>
  <c r="F4608" i="10"/>
  <c r="F4609" i="10"/>
  <c r="F4610" i="10"/>
  <c r="F4611" i="10"/>
  <c r="F4612" i="10"/>
  <c r="F4613" i="10"/>
  <c r="F4614" i="10"/>
  <c r="F4615" i="10"/>
  <c r="F4616" i="10"/>
  <c r="F4617" i="10"/>
  <c r="F4618" i="10"/>
  <c r="F4619" i="10"/>
  <c r="F4620" i="10"/>
  <c r="F4621" i="10"/>
  <c r="F4622" i="10"/>
  <c r="F4623" i="10"/>
  <c r="F4624" i="10"/>
  <c r="F4625" i="10"/>
  <c r="F4626" i="10"/>
  <c r="F4627" i="10"/>
  <c r="F4628" i="10"/>
  <c r="F4629" i="10"/>
  <c r="F4630" i="10"/>
  <c r="F4631" i="10"/>
  <c r="F4632" i="10"/>
  <c r="F4633" i="10"/>
  <c r="F4634" i="10"/>
  <c r="F4635" i="10"/>
  <c r="F4636" i="10"/>
  <c r="F4637" i="10"/>
  <c r="F4638" i="10"/>
  <c r="F4639" i="10"/>
  <c r="F4640" i="10"/>
  <c r="F4641" i="10"/>
  <c r="F4642" i="10"/>
  <c r="F4643" i="10"/>
  <c r="F4644" i="10"/>
  <c r="F4645" i="10"/>
  <c r="F4646" i="10"/>
  <c r="F4647" i="10"/>
  <c r="F4648" i="10"/>
  <c r="F4649" i="10"/>
  <c r="F4650" i="10"/>
  <c r="F4651" i="10"/>
  <c r="F4652" i="10"/>
  <c r="F4653" i="10"/>
  <c r="F4654" i="10"/>
  <c r="F4655" i="10"/>
  <c r="F4656" i="10"/>
  <c r="F4657" i="10"/>
  <c r="F4658" i="10"/>
  <c r="F4659" i="10"/>
  <c r="F4660" i="10"/>
  <c r="F4661" i="10"/>
  <c r="F4662" i="10"/>
  <c r="F4663" i="10"/>
  <c r="F4664" i="10"/>
  <c r="F4665" i="10"/>
  <c r="F4666" i="10"/>
  <c r="F4667" i="10"/>
  <c r="F4668" i="10"/>
  <c r="F4669" i="10"/>
  <c r="F4670" i="10"/>
  <c r="F4671" i="10"/>
  <c r="F4672" i="10"/>
  <c r="F4673" i="10"/>
  <c r="F4674" i="10"/>
  <c r="F4675" i="10"/>
  <c r="F4676" i="10"/>
  <c r="F4677" i="10"/>
  <c r="F4678" i="10"/>
  <c r="F4679" i="10"/>
  <c r="F4680" i="10"/>
  <c r="F4681" i="10"/>
  <c r="F4682" i="10"/>
  <c r="F4683" i="10"/>
  <c r="F4684" i="10"/>
  <c r="F4685" i="10"/>
  <c r="F4686" i="10"/>
  <c r="F4687" i="10"/>
  <c r="F4688" i="10"/>
  <c r="F4689" i="10"/>
  <c r="F4690" i="10"/>
  <c r="F4691" i="10"/>
  <c r="F4692" i="10"/>
  <c r="F4693" i="10"/>
  <c r="F4694" i="10"/>
  <c r="F4695" i="10"/>
  <c r="F4696" i="10"/>
  <c r="F4697" i="10"/>
  <c r="F4698" i="10"/>
  <c r="F4699" i="10"/>
  <c r="F4700" i="10"/>
  <c r="F4701" i="10"/>
  <c r="F4702" i="10"/>
  <c r="F4703" i="10"/>
  <c r="F4704" i="10"/>
  <c r="F4705" i="10"/>
  <c r="F4706" i="10"/>
  <c r="F4707" i="10"/>
  <c r="F4708" i="10"/>
  <c r="F4709" i="10"/>
  <c r="F4710" i="10"/>
  <c r="F4711" i="10"/>
  <c r="F4712" i="10"/>
  <c r="F4713" i="10"/>
  <c r="F4714" i="10"/>
  <c r="F4715" i="10"/>
  <c r="F4716" i="10"/>
  <c r="F4717" i="10"/>
  <c r="F4718" i="10"/>
  <c r="F4719" i="10"/>
  <c r="F4720" i="10"/>
  <c r="F4721" i="10"/>
  <c r="F4722" i="10"/>
  <c r="F4723" i="10"/>
  <c r="F4724" i="10"/>
  <c r="F4725" i="10"/>
  <c r="F4726" i="10"/>
  <c r="F4727" i="10"/>
  <c r="F4728" i="10"/>
  <c r="F4729" i="10"/>
  <c r="F4730" i="10"/>
  <c r="F4731" i="10"/>
  <c r="F4732" i="10"/>
  <c r="F4733" i="10"/>
  <c r="F4734" i="10"/>
  <c r="F4735" i="10"/>
  <c r="F4736" i="10"/>
  <c r="F4737" i="10"/>
  <c r="F4738" i="10"/>
  <c r="F4739" i="10"/>
  <c r="F4740" i="10"/>
  <c r="F4741" i="10"/>
  <c r="F4742" i="10"/>
  <c r="F4743" i="10"/>
  <c r="F4744" i="10"/>
  <c r="F4745" i="10"/>
  <c r="F4746" i="10"/>
  <c r="F4747" i="10"/>
  <c r="F4748" i="10"/>
  <c r="F4749" i="10"/>
  <c r="F4750" i="10"/>
  <c r="F4751" i="10"/>
  <c r="F4752" i="10"/>
  <c r="F4753" i="10"/>
  <c r="F4754" i="10"/>
  <c r="F4755" i="10"/>
  <c r="F4756" i="10"/>
  <c r="F4757" i="10"/>
  <c r="F4758" i="10"/>
  <c r="F4759" i="10"/>
  <c r="F4760" i="10"/>
  <c r="F4761" i="10"/>
  <c r="F4762" i="10"/>
  <c r="F4763" i="10"/>
  <c r="F4764" i="10"/>
  <c r="F4765" i="10"/>
  <c r="F4766" i="10"/>
  <c r="F4767" i="10"/>
  <c r="F4768" i="10"/>
  <c r="F4769" i="10"/>
  <c r="F4770" i="10"/>
  <c r="F4771" i="10"/>
  <c r="F4772" i="10"/>
  <c r="F4773" i="10"/>
  <c r="F4774" i="10"/>
  <c r="F4775" i="10"/>
  <c r="F4776" i="10"/>
  <c r="F4777" i="10"/>
  <c r="F4778" i="10"/>
  <c r="F4779" i="10"/>
  <c r="F4780" i="10"/>
  <c r="F4781" i="10"/>
  <c r="F4782" i="10"/>
  <c r="F4783" i="10"/>
  <c r="F4784" i="10"/>
  <c r="F4785" i="10"/>
  <c r="F4786" i="10"/>
  <c r="F4787" i="10"/>
  <c r="F4788" i="10"/>
  <c r="F4789" i="10"/>
  <c r="F4790" i="10"/>
  <c r="F4791" i="10"/>
  <c r="F4792" i="10"/>
  <c r="F4793" i="10"/>
  <c r="F4794" i="10"/>
  <c r="F4795" i="10"/>
  <c r="F4796" i="10"/>
  <c r="F4797" i="10"/>
  <c r="F4798" i="10"/>
  <c r="F4799" i="10"/>
  <c r="F4800" i="10"/>
  <c r="F4801" i="10"/>
  <c r="F4802" i="10"/>
  <c r="F4803" i="10"/>
  <c r="F4804" i="10"/>
  <c r="F4805" i="10"/>
  <c r="F4806" i="10"/>
  <c r="F4807" i="10"/>
  <c r="F4808" i="10"/>
  <c r="F4809" i="10"/>
  <c r="F4810" i="10"/>
  <c r="F4811" i="10"/>
  <c r="F4812" i="10"/>
  <c r="F4813" i="10"/>
  <c r="F4814" i="10"/>
  <c r="F4815" i="10"/>
  <c r="F4816" i="10"/>
  <c r="F4817" i="10"/>
  <c r="F4818" i="10"/>
  <c r="F4819" i="10"/>
  <c r="F4820" i="10"/>
  <c r="F4821" i="10"/>
  <c r="F4822" i="10"/>
  <c r="F4823" i="10"/>
  <c r="F4824" i="10"/>
  <c r="F4825" i="10"/>
  <c r="F4826" i="10"/>
  <c r="F4827" i="10"/>
  <c r="F4828" i="10"/>
  <c r="F4829" i="10"/>
  <c r="F4830" i="10"/>
  <c r="F4831" i="10"/>
  <c r="F4832" i="10"/>
  <c r="F4833" i="10"/>
  <c r="F4834" i="10"/>
  <c r="F4835" i="10"/>
  <c r="F4836" i="10"/>
  <c r="F4837" i="10"/>
  <c r="F4838" i="10"/>
  <c r="F4839" i="10"/>
  <c r="F4840" i="10"/>
  <c r="F4841" i="10"/>
  <c r="F4842" i="10"/>
  <c r="F4843" i="10"/>
  <c r="F4844" i="10"/>
  <c r="F4845" i="10"/>
  <c r="F4846" i="10"/>
  <c r="F4847" i="10"/>
  <c r="F4848" i="10"/>
  <c r="F4849" i="10"/>
  <c r="F4850" i="10"/>
  <c r="F4851" i="10"/>
  <c r="F4852" i="10"/>
  <c r="F4853" i="10"/>
  <c r="F4854" i="10"/>
  <c r="F4855" i="10"/>
  <c r="F4856" i="10"/>
  <c r="F4857" i="10"/>
  <c r="F4858" i="10"/>
  <c r="F4859" i="10"/>
  <c r="F4860" i="10"/>
  <c r="F4861" i="10"/>
  <c r="F4862" i="10"/>
  <c r="F4863" i="10"/>
  <c r="F4864" i="10"/>
  <c r="F4865" i="10"/>
  <c r="F4866" i="10"/>
  <c r="F4867" i="10"/>
  <c r="F4868" i="10"/>
  <c r="F4869" i="10"/>
  <c r="F4870" i="10"/>
  <c r="F4871" i="10"/>
  <c r="F4872" i="10"/>
  <c r="F4873" i="10"/>
  <c r="F4874" i="10"/>
  <c r="F4875" i="10"/>
  <c r="F4876" i="10"/>
  <c r="F4877" i="10"/>
  <c r="F4878" i="10"/>
  <c r="F4879" i="10"/>
  <c r="F4880" i="10"/>
  <c r="F4881" i="10"/>
  <c r="F4882" i="10"/>
  <c r="F4883" i="10"/>
  <c r="F4884" i="10"/>
  <c r="F4885" i="10"/>
  <c r="F4886" i="10"/>
  <c r="F4887" i="10"/>
  <c r="F4888" i="10"/>
  <c r="F4889" i="10"/>
  <c r="F4890" i="10"/>
  <c r="F4891" i="10"/>
  <c r="F4892" i="10"/>
  <c r="F4893" i="10"/>
  <c r="F4894" i="10"/>
  <c r="F4895" i="10"/>
  <c r="F4896" i="10"/>
  <c r="F4897" i="10"/>
  <c r="F4898" i="10"/>
  <c r="F4899" i="10"/>
  <c r="F4900" i="10"/>
  <c r="F4901" i="10"/>
  <c r="F4902" i="10"/>
  <c r="F4903" i="10"/>
  <c r="F4904" i="10"/>
  <c r="F4905" i="10"/>
  <c r="F4906" i="10"/>
  <c r="F4907" i="10"/>
  <c r="F4908" i="10"/>
  <c r="F4909" i="10"/>
  <c r="F4910" i="10"/>
  <c r="F4911" i="10"/>
  <c r="F4912" i="10"/>
  <c r="F4913" i="10"/>
  <c r="F4914" i="10"/>
  <c r="F4915" i="10"/>
  <c r="F4916" i="10"/>
  <c r="F4917" i="10"/>
  <c r="F4918" i="10"/>
  <c r="F4919" i="10"/>
  <c r="F4920" i="10"/>
  <c r="F4921" i="10"/>
  <c r="F4922" i="10"/>
  <c r="F4923" i="10"/>
  <c r="F4924" i="10"/>
  <c r="F4925" i="10"/>
  <c r="F4926" i="10"/>
  <c r="F4927" i="10"/>
  <c r="F4928" i="10"/>
  <c r="F4929" i="10"/>
  <c r="F4930" i="10"/>
  <c r="F4931" i="10"/>
  <c r="F4932" i="10"/>
  <c r="F4933" i="10"/>
  <c r="F4934" i="10"/>
  <c r="F4935" i="10"/>
  <c r="F4936" i="10"/>
  <c r="F4937" i="10"/>
  <c r="F4938" i="10"/>
  <c r="F4939" i="10"/>
  <c r="F4940" i="10"/>
  <c r="F4941" i="10"/>
  <c r="F4942" i="10"/>
  <c r="F4943" i="10"/>
  <c r="F4944" i="10"/>
  <c r="F4945" i="10"/>
  <c r="F4946" i="10"/>
  <c r="F4947" i="10"/>
  <c r="F4948" i="10"/>
  <c r="F4949" i="10"/>
  <c r="F4950" i="10"/>
  <c r="F4951" i="10"/>
  <c r="F4952" i="10"/>
  <c r="F4953" i="10"/>
  <c r="F4954" i="10"/>
  <c r="F4955" i="10"/>
  <c r="F4956" i="10"/>
  <c r="F4957" i="10"/>
  <c r="F4958" i="10"/>
  <c r="F4959" i="10"/>
  <c r="F4960" i="10"/>
  <c r="F4961" i="10"/>
  <c r="F4962" i="10"/>
  <c r="F4963" i="10"/>
  <c r="F4964" i="10"/>
  <c r="F4965" i="10"/>
  <c r="F4966" i="10"/>
  <c r="F4967" i="10"/>
  <c r="F4968" i="10"/>
  <c r="F4969" i="10"/>
  <c r="F4970" i="10"/>
  <c r="F4971" i="10"/>
  <c r="F4972" i="10"/>
  <c r="F4973" i="10"/>
  <c r="F4974" i="10"/>
  <c r="F4975" i="10"/>
  <c r="F4976" i="10"/>
  <c r="F4977" i="10"/>
  <c r="F4978" i="10"/>
  <c r="F4979" i="10"/>
  <c r="F4980" i="10"/>
  <c r="F4981" i="10"/>
  <c r="F4982" i="10"/>
  <c r="F4983" i="10"/>
  <c r="F4984" i="10"/>
  <c r="F4985" i="10"/>
  <c r="F4986" i="10"/>
  <c r="F4987" i="10"/>
  <c r="F4988" i="10"/>
  <c r="F4989" i="10"/>
  <c r="F4990" i="10"/>
  <c r="F4991" i="10"/>
  <c r="F4992" i="10"/>
  <c r="F4993" i="10"/>
  <c r="F4994" i="10"/>
  <c r="F4995" i="10"/>
  <c r="F4996" i="10"/>
  <c r="F4997" i="10"/>
  <c r="F4998" i="10"/>
  <c r="F4999" i="10"/>
  <c r="F5000" i="10"/>
  <c r="F5001" i="10"/>
  <c r="F5002" i="10"/>
  <c r="F5003" i="10"/>
  <c r="F5004" i="10"/>
  <c r="F5005" i="10"/>
  <c r="F5006" i="10"/>
  <c r="F5007" i="10"/>
  <c r="F5008" i="10"/>
  <c r="F5009" i="10"/>
  <c r="F5010" i="10"/>
  <c r="F5011" i="10"/>
  <c r="F5012" i="10"/>
  <c r="F5013" i="10"/>
  <c r="F5014" i="10"/>
  <c r="F5015" i="10"/>
  <c r="F5016" i="10"/>
  <c r="F5017" i="10"/>
  <c r="F5018" i="10"/>
  <c r="F5019" i="10"/>
  <c r="F5020" i="10"/>
  <c r="F5021" i="10"/>
  <c r="F5022" i="10"/>
  <c r="F5023" i="10"/>
  <c r="F5024" i="10"/>
  <c r="F5025" i="10"/>
  <c r="F5026" i="10"/>
  <c r="F5027" i="10"/>
  <c r="F5028" i="10"/>
  <c r="F5029" i="10"/>
  <c r="F5030" i="10"/>
  <c r="F5031" i="10"/>
  <c r="F5032" i="10"/>
  <c r="F5033" i="10"/>
  <c r="F5034" i="10"/>
  <c r="F5035" i="10"/>
  <c r="F5036" i="10"/>
  <c r="F5037" i="10"/>
  <c r="F5038" i="10"/>
  <c r="F5039" i="10"/>
  <c r="F5040" i="10"/>
  <c r="F5041" i="10"/>
  <c r="F5042" i="10"/>
  <c r="F5043" i="10"/>
  <c r="F5044" i="10"/>
  <c r="F5045" i="10"/>
  <c r="F5046" i="10"/>
  <c r="F5047" i="10"/>
  <c r="F5048" i="10"/>
  <c r="F5049" i="10"/>
  <c r="F5050" i="10"/>
  <c r="F5051" i="10"/>
  <c r="F5052" i="10"/>
  <c r="F5053" i="10"/>
  <c r="F5054" i="10"/>
  <c r="F5055" i="10"/>
  <c r="F5056" i="10"/>
  <c r="F5057" i="10"/>
  <c r="F5058" i="10"/>
  <c r="F5059" i="10"/>
  <c r="F5060" i="10"/>
  <c r="F5061" i="10"/>
  <c r="F5062" i="10"/>
  <c r="F5063" i="10"/>
  <c r="F5064" i="10"/>
  <c r="F5065" i="10"/>
  <c r="F5066" i="10"/>
  <c r="F5067" i="10"/>
  <c r="F5068" i="10"/>
  <c r="F5069" i="10"/>
  <c r="F5070" i="10"/>
  <c r="F5071" i="10"/>
  <c r="F5072" i="10"/>
  <c r="F5073" i="10"/>
  <c r="F5074" i="10"/>
  <c r="F5075" i="10"/>
  <c r="F5076" i="10"/>
  <c r="F5077" i="10"/>
  <c r="F5078" i="10"/>
  <c r="F5079" i="10"/>
  <c r="F5080" i="10"/>
  <c r="F5081" i="10"/>
  <c r="F5082" i="10"/>
  <c r="F5083" i="10"/>
  <c r="F5084" i="10"/>
  <c r="F5085" i="10"/>
  <c r="F5086" i="10"/>
  <c r="F5087" i="10"/>
  <c r="F5088" i="10"/>
  <c r="F5089" i="10"/>
  <c r="F5090" i="10"/>
  <c r="F5091" i="10"/>
  <c r="F5092" i="10"/>
  <c r="F5093" i="10"/>
  <c r="F5094" i="10"/>
  <c r="F5095" i="10"/>
  <c r="F5096" i="10"/>
  <c r="F5097" i="10"/>
  <c r="F5098" i="10"/>
  <c r="F5099" i="10"/>
  <c r="F5100" i="10"/>
  <c r="F5101" i="10"/>
  <c r="F5102" i="10"/>
  <c r="F5103" i="10"/>
  <c r="F5104" i="10"/>
  <c r="F5105" i="10"/>
  <c r="F5106" i="10"/>
  <c r="F5107" i="10"/>
  <c r="F5108" i="10"/>
  <c r="F5109" i="10"/>
  <c r="F5110" i="10"/>
  <c r="F5111" i="10"/>
  <c r="F5112" i="10"/>
  <c r="F5113" i="10"/>
  <c r="F5114" i="10"/>
  <c r="F5115" i="10"/>
  <c r="F5116" i="10"/>
  <c r="F5117" i="10"/>
  <c r="F5118" i="10"/>
  <c r="F5119" i="10"/>
  <c r="F5120" i="10"/>
  <c r="F5121" i="10"/>
  <c r="F5122" i="10"/>
  <c r="F5123" i="10"/>
  <c r="F5124" i="10"/>
  <c r="F5125" i="10"/>
  <c r="F5126" i="10"/>
  <c r="F5127" i="10"/>
  <c r="F5128" i="10"/>
  <c r="F5129" i="10"/>
  <c r="F5130" i="10"/>
  <c r="F5131" i="10"/>
  <c r="F5132" i="10"/>
  <c r="F5133" i="10"/>
  <c r="F5134" i="10"/>
  <c r="F5135" i="10"/>
  <c r="F5136" i="10"/>
  <c r="F5137" i="10"/>
  <c r="F5138" i="10"/>
  <c r="F5139" i="10"/>
  <c r="F5140" i="10"/>
  <c r="F5141" i="10"/>
  <c r="F5142" i="10"/>
  <c r="F5143" i="10"/>
  <c r="F5144" i="10"/>
  <c r="F5145" i="10"/>
  <c r="F5146" i="10"/>
  <c r="F5147" i="10"/>
  <c r="F5148" i="10"/>
  <c r="F5149" i="10"/>
  <c r="F5150" i="10"/>
  <c r="F5151" i="10"/>
  <c r="F5152" i="10"/>
  <c r="F5153" i="10"/>
  <c r="F5154" i="10"/>
  <c r="F5155" i="10"/>
  <c r="F5156" i="10"/>
  <c r="F5157" i="10"/>
  <c r="F5158" i="10"/>
  <c r="F5159" i="10"/>
  <c r="F5160" i="10"/>
  <c r="F5161" i="10"/>
  <c r="F5162" i="10"/>
  <c r="F5163" i="10"/>
  <c r="F5164" i="10"/>
  <c r="F5165" i="10"/>
  <c r="F5166" i="10"/>
  <c r="F5167" i="10"/>
  <c r="F5168" i="10"/>
  <c r="F5169" i="10"/>
  <c r="F5170" i="10"/>
  <c r="F5171" i="10"/>
  <c r="F5172" i="10"/>
  <c r="F5173" i="10"/>
  <c r="F5174" i="10"/>
  <c r="F5175" i="10"/>
  <c r="F5176" i="10"/>
  <c r="F5177" i="10"/>
  <c r="F5178" i="10"/>
  <c r="F5179" i="10"/>
  <c r="F5180" i="10"/>
  <c r="F5181" i="10"/>
  <c r="F5182" i="10"/>
  <c r="F5183" i="10"/>
  <c r="F5184" i="10"/>
  <c r="F5185" i="10"/>
  <c r="F5186" i="10"/>
  <c r="F5187" i="10"/>
  <c r="F5188" i="10"/>
  <c r="F5189" i="10"/>
  <c r="F5190" i="10"/>
  <c r="F5191" i="10"/>
  <c r="F5192" i="10"/>
  <c r="F5193" i="10"/>
  <c r="F5194" i="10"/>
  <c r="F5195" i="10"/>
  <c r="F5196" i="10"/>
  <c r="F5197" i="10"/>
  <c r="F5198" i="10"/>
  <c r="F5199" i="10"/>
  <c r="F5200" i="10"/>
  <c r="F5201" i="10"/>
  <c r="F5202" i="10"/>
  <c r="F5203" i="10"/>
  <c r="F5204" i="10"/>
  <c r="F5205" i="10"/>
  <c r="F5206" i="10"/>
  <c r="F5207" i="10"/>
  <c r="F5208" i="10"/>
  <c r="F5209" i="10"/>
  <c r="F5210" i="10"/>
  <c r="F5211" i="10"/>
  <c r="F5212" i="10"/>
  <c r="F5213" i="10"/>
  <c r="F5214" i="10"/>
  <c r="F5215" i="10"/>
  <c r="F5216" i="10"/>
  <c r="F5217" i="10"/>
  <c r="F5218" i="10"/>
  <c r="F5219" i="10"/>
  <c r="F5220" i="10"/>
  <c r="F5221" i="10"/>
  <c r="F5222" i="10"/>
  <c r="F5223" i="10"/>
  <c r="F5224" i="10"/>
  <c r="F5225" i="10"/>
  <c r="F5226" i="10"/>
  <c r="F5227" i="10"/>
  <c r="F5228" i="10"/>
  <c r="F5229" i="10"/>
  <c r="F5230" i="10"/>
  <c r="F5231" i="10"/>
  <c r="F5232" i="10"/>
  <c r="F5233" i="10"/>
  <c r="F5234" i="10"/>
  <c r="F5235" i="10"/>
  <c r="F5236" i="10"/>
  <c r="F5237" i="10"/>
  <c r="F5238" i="10"/>
  <c r="F5239" i="10"/>
  <c r="F5240" i="10"/>
  <c r="F5241" i="10"/>
  <c r="F5242" i="10"/>
  <c r="F5243" i="10"/>
  <c r="F5244" i="10"/>
  <c r="F5245" i="10"/>
  <c r="F5246" i="10"/>
  <c r="F5247" i="10"/>
  <c r="F5248" i="10"/>
  <c r="F5249" i="10"/>
  <c r="F5250" i="10"/>
  <c r="F5251" i="10"/>
  <c r="F5252" i="10"/>
  <c r="F5253" i="10"/>
  <c r="F5254" i="10"/>
  <c r="F5255" i="10"/>
  <c r="F5256" i="10"/>
  <c r="F5257" i="10"/>
  <c r="F5258" i="10"/>
  <c r="F5259" i="10"/>
  <c r="F5260" i="10"/>
  <c r="F5261" i="10"/>
  <c r="F5262" i="10"/>
  <c r="F5263" i="10"/>
  <c r="F5264" i="10"/>
  <c r="F5265" i="10"/>
  <c r="F5266" i="10"/>
  <c r="F5267" i="10"/>
  <c r="F5268" i="10"/>
  <c r="F5269" i="10"/>
  <c r="F5270" i="10"/>
  <c r="F5271" i="10"/>
  <c r="F5272" i="10"/>
  <c r="F5273" i="10"/>
  <c r="F5274" i="10"/>
  <c r="F5275" i="10"/>
  <c r="F5276" i="10"/>
  <c r="F5277" i="10"/>
  <c r="F5278" i="10"/>
  <c r="F5279" i="10"/>
  <c r="F5280" i="10"/>
  <c r="F5281" i="10"/>
  <c r="F5282" i="10"/>
  <c r="F5283" i="10"/>
  <c r="F5284" i="10"/>
  <c r="F5285" i="10"/>
  <c r="F5286" i="10"/>
  <c r="F5287" i="10"/>
  <c r="F5288" i="10"/>
  <c r="F5289" i="10"/>
  <c r="F5290" i="10"/>
  <c r="F5291" i="10"/>
  <c r="F5292" i="10"/>
  <c r="F5293" i="10"/>
  <c r="F5294" i="10"/>
  <c r="F5295" i="10"/>
  <c r="F5296" i="10"/>
  <c r="F5297" i="10"/>
  <c r="F5298" i="10"/>
  <c r="F5299" i="10"/>
  <c r="F5300" i="10"/>
  <c r="F5301" i="10"/>
  <c r="F5302" i="10"/>
  <c r="F5303" i="10"/>
  <c r="F5304" i="10"/>
  <c r="F5305" i="10"/>
  <c r="F5306" i="10"/>
  <c r="F5307" i="10"/>
  <c r="F5308" i="10"/>
  <c r="F5309" i="10"/>
  <c r="F5310" i="10"/>
  <c r="F5311" i="10"/>
  <c r="F5312" i="10"/>
  <c r="F5313" i="10"/>
  <c r="F5314" i="10"/>
  <c r="F5315" i="10"/>
  <c r="F5316" i="10"/>
  <c r="F5317" i="10"/>
  <c r="F5318" i="10"/>
  <c r="F5319" i="10"/>
  <c r="F5320" i="10"/>
  <c r="F5321" i="10"/>
  <c r="F5322" i="10"/>
  <c r="F5323" i="10"/>
  <c r="F5324" i="10"/>
  <c r="F5325" i="10"/>
  <c r="F5326" i="10"/>
  <c r="F5327" i="10"/>
  <c r="F5328" i="10"/>
  <c r="F5329" i="10"/>
  <c r="F5330" i="10"/>
  <c r="F5331" i="10"/>
  <c r="F5332" i="10"/>
  <c r="F5333" i="10"/>
  <c r="F5334" i="10"/>
  <c r="F5335" i="10"/>
  <c r="F5336" i="10"/>
  <c r="F5337" i="10"/>
  <c r="F5338" i="10"/>
  <c r="F5339" i="10"/>
  <c r="F5340" i="10"/>
  <c r="F5341" i="10"/>
  <c r="F5342" i="10"/>
  <c r="F5343" i="10"/>
  <c r="F5344" i="10"/>
  <c r="F5345" i="10"/>
  <c r="F5346" i="10"/>
  <c r="F5347" i="10"/>
  <c r="F5348" i="10"/>
  <c r="F5349" i="10"/>
  <c r="F5350" i="10"/>
  <c r="F5351" i="10"/>
  <c r="F5352" i="10"/>
  <c r="F5353" i="10"/>
  <c r="F5354" i="10"/>
  <c r="F5355" i="10"/>
  <c r="F5356" i="10"/>
  <c r="F5357" i="10"/>
  <c r="F5358" i="10"/>
  <c r="F5359" i="10"/>
  <c r="F5360" i="10"/>
  <c r="F5361" i="10"/>
  <c r="F5362" i="10"/>
  <c r="F5363" i="10"/>
  <c r="F5364" i="10"/>
  <c r="F5365" i="10"/>
  <c r="F5366" i="10"/>
  <c r="F5367" i="10"/>
  <c r="F5368" i="10"/>
  <c r="F5369" i="10"/>
  <c r="F5370" i="10"/>
  <c r="F5371" i="10"/>
  <c r="F5372" i="10"/>
  <c r="F5373" i="10"/>
  <c r="F5374" i="10"/>
  <c r="F5375" i="10"/>
  <c r="F5376" i="10"/>
  <c r="F5377" i="10"/>
  <c r="F5378" i="10"/>
  <c r="F5379" i="10"/>
  <c r="F5380" i="10"/>
  <c r="F5381" i="10"/>
  <c r="F5382" i="10"/>
  <c r="F5383" i="10"/>
  <c r="F5384" i="10"/>
  <c r="F5385" i="10"/>
  <c r="F5386" i="10"/>
  <c r="F5387" i="10"/>
  <c r="F5388" i="10"/>
  <c r="F5389" i="10"/>
  <c r="F5390" i="10"/>
  <c r="F5391" i="10"/>
  <c r="F5392" i="10"/>
  <c r="F5393" i="10"/>
  <c r="F5394" i="10"/>
  <c r="F5395" i="10"/>
  <c r="F5396" i="10"/>
  <c r="F5397" i="10"/>
  <c r="F5398" i="10"/>
  <c r="F5399" i="10"/>
  <c r="F5400" i="10"/>
  <c r="F5401" i="10"/>
  <c r="F5402" i="10"/>
  <c r="F5403" i="10"/>
  <c r="F5404" i="10"/>
  <c r="F5405" i="10"/>
  <c r="F5406" i="10"/>
  <c r="F5407" i="10"/>
  <c r="F5408" i="10"/>
  <c r="F5409" i="10"/>
  <c r="F5410" i="10"/>
  <c r="F5411" i="10"/>
  <c r="F5412" i="10"/>
  <c r="F5413" i="10"/>
  <c r="F5414" i="10"/>
  <c r="F5415" i="10"/>
  <c r="F5416" i="10"/>
  <c r="F5417" i="10"/>
  <c r="F5418" i="10"/>
  <c r="F5419" i="10"/>
  <c r="F5420" i="10"/>
  <c r="F5421" i="10"/>
  <c r="F5422" i="10"/>
  <c r="F5423" i="10"/>
  <c r="F5424" i="10"/>
  <c r="F5425" i="10"/>
  <c r="F5426" i="10"/>
  <c r="F5427" i="10"/>
  <c r="F5428" i="10"/>
  <c r="F5429" i="10"/>
  <c r="F5430" i="10"/>
  <c r="F5431" i="10"/>
  <c r="F5432" i="10"/>
  <c r="F5433" i="10"/>
  <c r="F5434" i="10"/>
  <c r="F5435" i="10"/>
  <c r="F5436" i="10"/>
  <c r="F5437" i="10"/>
  <c r="F5438" i="10"/>
  <c r="F5439" i="10"/>
  <c r="F5440" i="10"/>
  <c r="F5441" i="10"/>
  <c r="F5442" i="10"/>
  <c r="F5443" i="10"/>
  <c r="F5444" i="10"/>
  <c r="F5445" i="10"/>
  <c r="F5446" i="10"/>
  <c r="F5447" i="10"/>
  <c r="F5448" i="10"/>
  <c r="F5449" i="10"/>
  <c r="F5450" i="10"/>
  <c r="F5451" i="10"/>
  <c r="F5452" i="10"/>
  <c r="F5453" i="10"/>
  <c r="F5454" i="10"/>
  <c r="F5455" i="10"/>
  <c r="F5456" i="10"/>
  <c r="F5457" i="10"/>
  <c r="F5458" i="10"/>
  <c r="F5459" i="10"/>
  <c r="F5460" i="10"/>
  <c r="F5461" i="10"/>
  <c r="F5462" i="10"/>
  <c r="F5463" i="10"/>
  <c r="F5464" i="10"/>
  <c r="F5465" i="10"/>
  <c r="F5466" i="10"/>
  <c r="F5467" i="10"/>
  <c r="F5468" i="10"/>
  <c r="F5469" i="10"/>
  <c r="F5470" i="10"/>
  <c r="F5471" i="10"/>
  <c r="F5472" i="10"/>
  <c r="F5473" i="10"/>
  <c r="F5474" i="10"/>
  <c r="F5475" i="10"/>
  <c r="F5476" i="10"/>
  <c r="F5477" i="10"/>
  <c r="F5478" i="10"/>
  <c r="F5479" i="10"/>
  <c r="F5480" i="10"/>
  <c r="F5481" i="10"/>
  <c r="F5482" i="10"/>
  <c r="F5483" i="10"/>
  <c r="F5484" i="10"/>
  <c r="F5485" i="10"/>
  <c r="F5486" i="10"/>
  <c r="F5487" i="10"/>
  <c r="F5488" i="10"/>
  <c r="F5489" i="10"/>
  <c r="F5490" i="10"/>
  <c r="F5491" i="10"/>
  <c r="F5492" i="10"/>
  <c r="F5493" i="10"/>
  <c r="F5494" i="10"/>
  <c r="F5495" i="10"/>
  <c r="F5496" i="10"/>
  <c r="F5497" i="10"/>
  <c r="F5498" i="10"/>
  <c r="F5499" i="10"/>
  <c r="F5500" i="10"/>
  <c r="F5501" i="10"/>
  <c r="F5502" i="10"/>
  <c r="F5503" i="10"/>
  <c r="F5504" i="10"/>
  <c r="F5505" i="10"/>
  <c r="F5506" i="10"/>
  <c r="F5507" i="10"/>
  <c r="F5508" i="10"/>
  <c r="F5509" i="10"/>
  <c r="F5510" i="10"/>
  <c r="F5511" i="10"/>
  <c r="F5512" i="10"/>
  <c r="F5513" i="10"/>
  <c r="F5514" i="10"/>
  <c r="F5515" i="10"/>
  <c r="F5516" i="10"/>
  <c r="F5517" i="10"/>
  <c r="F5518" i="10"/>
  <c r="F5519" i="10"/>
  <c r="F5520" i="10"/>
  <c r="F5521" i="10"/>
  <c r="F5522" i="10"/>
  <c r="F5523" i="10"/>
  <c r="F5524" i="10"/>
  <c r="F5525" i="10"/>
  <c r="F5526" i="10"/>
  <c r="F5527" i="10"/>
  <c r="F5528" i="10"/>
  <c r="F5529" i="10"/>
  <c r="F5530" i="10"/>
  <c r="F5531" i="10"/>
  <c r="F5532" i="10"/>
  <c r="F5533" i="10"/>
  <c r="F5534" i="10"/>
  <c r="F5535" i="10"/>
  <c r="F5536" i="10"/>
  <c r="F5537" i="10"/>
  <c r="F5538" i="10"/>
  <c r="F5539" i="10"/>
  <c r="F5540" i="10"/>
  <c r="F5541" i="10"/>
  <c r="F5542" i="10"/>
  <c r="F5543" i="10"/>
  <c r="F5544" i="10"/>
  <c r="F5545" i="10"/>
  <c r="F5546" i="10"/>
  <c r="F5547" i="10"/>
  <c r="F5548" i="10"/>
  <c r="F5549" i="10"/>
  <c r="F5550" i="10"/>
  <c r="F5551" i="10"/>
  <c r="F5552" i="10"/>
  <c r="F5553" i="10"/>
  <c r="F5554" i="10"/>
  <c r="F5555" i="10"/>
  <c r="F5556" i="10"/>
  <c r="F5557" i="10"/>
  <c r="F5558" i="10"/>
  <c r="F5559" i="10"/>
  <c r="F5560" i="10"/>
  <c r="F5561" i="10"/>
  <c r="F5562" i="10"/>
  <c r="F5563" i="10"/>
  <c r="F5564" i="10"/>
  <c r="F5565" i="10"/>
  <c r="F5566" i="10"/>
  <c r="F5567" i="10"/>
  <c r="F5568" i="10"/>
  <c r="F5569" i="10"/>
  <c r="F5570" i="10"/>
  <c r="F5571" i="10"/>
  <c r="F5572" i="10"/>
  <c r="F5573" i="10"/>
  <c r="F5574" i="10"/>
  <c r="F5575" i="10"/>
  <c r="F5576" i="10"/>
  <c r="F5577" i="10"/>
  <c r="F5578" i="10"/>
  <c r="F5579" i="10"/>
  <c r="F5580" i="10"/>
  <c r="F5581" i="10"/>
  <c r="F5582" i="10"/>
  <c r="F5583" i="10"/>
  <c r="F5584" i="10"/>
  <c r="F5585" i="10"/>
  <c r="F5586" i="10"/>
  <c r="F5587" i="10"/>
  <c r="F5588" i="10"/>
  <c r="F5589" i="10"/>
  <c r="F5590" i="10"/>
  <c r="F5591" i="10"/>
  <c r="F5592" i="10"/>
  <c r="F5593" i="10"/>
  <c r="F5594" i="10"/>
  <c r="F5595" i="10"/>
  <c r="F5596" i="10"/>
  <c r="F5597" i="10"/>
  <c r="F5598" i="10"/>
  <c r="F5599" i="10"/>
  <c r="F5600" i="10"/>
  <c r="F5601" i="10"/>
  <c r="F5602" i="10"/>
  <c r="F5603" i="10"/>
  <c r="F5604" i="10"/>
  <c r="F5605" i="10"/>
  <c r="F5606" i="10"/>
  <c r="F5607" i="10"/>
  <c r="F5608" i="10"/>
  <c r="F5609" i="10"/>
  <c r="F5610" i="10"/>
  <c r="F5611" i="10"/>
  <c r="F5612" i="10"/>
  <c r="F5613" i="10"/>
  <c r="F5614" i="10"/>
  <c r="F5615" i="10"/>
  <c r="F5616" i="10"/>
  <c r="F5617" i="10"/>
  <c r="F5618" i="10"/>
  <c r="F5619" i="10"/>
  <c r="F5620" i="10"/>
  <c r="F5621" i="10"/>
  <c r="F5622" i="10"/>
  <c r="F5623" i="10"/>
  <c r="F5624" i="10"/>
  <c r="F5625" i="10"/>
  <c r="F5626" i="10"/>
  <c r="F5627" i="10"/>
  <c r="F5628" i="10"/>
  <c r="F5629" i="10"/>
  <c r="F5630" i="10"/>
  <c r="F5631" i="10"/>
  <c r="F5632" i="10"/>
  <c r="F5633" i="10"/>
  <c r="F5634" i="10"/>
  <c r="F5635" i="10"/>
  <c r="F5636" i="10"/>
  <c r="F5637" i="10"/>
  <c r="F5638" i="10"/>
  <c r="F5639" i="10"/>
  <c r="F5640" i="10"/>
  <c r="F5641" i="10"/>
  <c r="F5642" i="10"/>
  <c r="F5643" i="10"/>
  <c r="F5644" i="10"/>
  <c r="F5645" i="10"/>
  <c r="F5646" i="10"/>
  <c r="F5647" i="10"/>
  <c r="F5648" i="10"/>
  <c r="F5649" i="10"/>
  <c r="F5650" i="10"/>
  <c r="F5651" i="10"/>
  <c r="F5652" i="10"/>
  <c r="F5653" i="10"/>
  <c r="F5654" i="10"/>
  <c r="F5655" i="10"/>
  <c r="F5656" i="10"/>
  <c r="F5657" i="10"/>
  <c r="F5658" i="10"/>
  <c r="F5659" i="10"/>
  <c r="F5660" i="10"/>
  <c r="F5661" i="10"/>
  <c r="F5662" i="10"/>
  <c r="F5663" i="10"/>
  <c r="F5664" i="10"/>
  <c r="F5665" i="10"/>
  <c r="F5666" i="10"/>
  <c r="F5667" i="10"/>
  <c r="F5668" i="10"/>
  <c r="F5669" i="10"/>
  <c r="F5670" i="10"/>
  <c r="F5671" i="10"/>
  <c r="F5672" i="10"/>
  <c r="F5673" i="10"/>
  <c r="F5674" i="10"/>
  <c r="F5675" i="10"/>
  <c r="F5676" i="10"/>
  <c r="F5677" i="10"/>
  <c r="F5678" i="10"/>
  <c r="F5679" i="10"/>
  <c r="F5680" i="10"/>
  <c r="F5681" i="10"/>
  <c r="F5682" i="10"/>
  <c r="F5683" i="10"/>
  <c r="F5684" i="10"/>
  <c r="F5685" i="10"/>
  <c r="F5686" i="10"/>
  <c r="F5687" i="10"/>
  <c r="F5688" i="10"/>
  <c r="F5689" i="10"/>
  <c r="F5690" i="10"/>
  <c r="F5691" i="10"/>
  <c r="F5692" i="10"/>
  <c r="F5693" i="10"/>
  <c r="F5694" i="10"/>
  <c r="F5695" i="10"/>
  <c r="F5696" i="10"/>
  <c r="F5697" i="10"/>
  <c r="F5698" i="10"/>
  <c r="F5699" i="10"/>
  <c r="F5700" i="10"/>
  <c r="F5701" i="10"/>
  <c r="F5702" i="10"/>
  <c r="F5703" i="10"/>
  <c r="F5704" i="10"/>
  <c r="F5705" i="10"/>
  <c r="F5706" i="10"/>
  <c r="F5707" i="10"/>
  <c r="F5708" i="10"/>
  <c r="F5709" i="10"/>
  <c r="F5710" i="10"/>
  <c r="F5711" i="10"/>
  <c r="F5712" i="10"/>
  <c r="F5713" i="10"/>
  <c r="F5714" i="10"/>
  <c r="F5715" i="10"/>
  <c r="F5716" i="10"/>
  <c r="F5717" i="10"/>
  <c r="F5718" i="10"/>
  <c r="F5719" i="10"/>
  <c r="F5720" i="10"/>
  <c r="F5721" i="10"/>
  <c r="F5722" i="10"/>
  <c r="F5723" i="10"/>
  <c r="F5724" i="10"/>
  <c r="F5725" i="10"/>
  <c r="F5726" i="10"/>
  <c r="F5727" i="10"/>
  <c r="F5728" i="10"/>
  <c r="F5729" i="10"/>
  <c r="F5730" i="10"/>
  <c r="F5731" i="10"/>
  <c r="F5732" i="10"/>
  <c r="F5733" i="10"/>
  <c r="F5734" i="10"/>
  <c r="F5735" i="10"/>
  <c r="F5736" i="10"/>
  <c r="F5737" i="10"/>
  <c r="F5738" i="10"/>
  <c r="F5739" i="10"/>
  <c r="F5740" i="10"/>
  <c r="F5741" i="10"/>
  <c r="F5742" i="10"/>
  <c r="F5743" i="10"/>
  <c r="F5744" i="10"/>
  <c r="F5745" i="10"/>
  <c r="F5746" i="10"/>
  <c r="F5747" i="10"/>
  <c r="F5748" i="10"/>
  <c r="F5749" i="10"/>
  <c r="F5750" i="10"/>
  <c r="F5751" i="10"/>
  <c r="F5752" i="10"/>
  <c r="F5753" i="10"/>
  <c r="F5754" i="10"/>
  <c r="F5755" i="10"/>
  <c r="F5756" i="10"/>
  <c r="F5757" i="10"/>
  <c r="F5758" i="10"/>
  <c r="F5759" i="10"/>
  <c r="F5760" i="10"/>
  <c r="F5761" i="10"/>
  <c r="F5762" i="10"/>
  <c r="F5763" i="10"/>
  <c r="F5764" i="10"/>
  <c r="F5765" i="10"/>
  <c r="F5766" i="10"/>
  <c r="F5767" i="10"/>
  <c r="F5768" i="10"/>
  <c r="F5769" i="10"/>
  <c r="F5770" i="10"/>
  <c r="F5771" i="10"/>
  <c r="F5772" i="10"/>
  <c r="F5773" i="10"/>
  <c r="F5774" i="10"/>
  <c r="F5775" i="10"/>
  <c r="F5776" i="10"/>
  <c r="F5777" i="10"/>
  <c r="F5778" i="10"/>
  <c r="F5779" i="10"/>
  <c r="F5780" i="10"/>
  <c r="F5781" i="10"/>
  <c r="F5782" i="10"/>
  <c r="F5783" i="10"/>
  <c r="F5784" i="10"/>
  <c r="F5785" i="10"/>
  <c r="F5786" i="10"/>
  <c r="F5787" i="10"/>
  <c r="F5788" i="10"/>
  <c r="F5789" i="10"/>
  <c r="F5790" i="10"/>
  <c r="F5791" i="10"/>
  <c r="F5792" i="10"/>
  <c r="F5793" i="10"/>
  <c r="F5794" i="10"/>
  <c r="F5795" i="10"/>
  <c r="F5796" i="10"/>
  <c r="F5797" i="10"/>
  <c r="F5798" i="10"/>
  <c r="F5799" i="10"/>
  <c r="F5800" i="10"/>
  <c r="F5801" i="10"/>
  <c r="F5802" i="10"/>
  <c r="F5803" i="10"/>
  <c r="F5804" i="10"/>
  <c r="F5805" i="10"/>
  <c r="F5806" i="10"/>
  <c r="F5807" i="10"/>
  <c r="F5808" i="10"/>
  <c r="F5809" i="10"/>
  <c r="F5810" i="10"/>
  <c r="F5811" i="10"/>
  <c r="F5812" i="10"/>
  <c r="F5813" i="10"/>
  <c r="F5814" i="10"/>
  <c r="F5815" i="10"/>
  <c r="F5816" i="10"/>
  <c r="F5817" i="10"/>
  <c r="F5818" i="10"/>
  <c r="F5819" i="10"/>
  <c r="F5820" i="10"/>
  <c r="F5821" i="10"/>
  <c r="F5822" i="10"/>
  <c r="F5823" i="10"/>
  <c r="F5824" i="10"/>
  <c r="F5825" i="10"/>
  <c r="F5826" i="10"/>
  <c r="F5827" i="10"/>
  <c r="F5828" i="10"/>
  <c r="F5829" i="10"/>
  <c r="F5830" i="10"/>
  <c r="F5831" i="10"/>
  <c r="F5832" i="10"/>
  <c r="F5833" i="10"/>
  <c r="F5834" i="10"/>
  <c r="F5835" i="10"/>
  <c r="F5836" i="10"/>
  <c r="F5837" i="10"/>
  <c r="F5838" i="10"/>
  <c r="F5839" i="10"/>
  <c r="F5840" i="10"/>
  <c r="F5841" i="10"/>
  <c r="F5842" i="10"/>
  <c r="F5843" i="10"/>
  <c r="F5844" i="10"/>
  <c r="F5845" i="10"/>
  <c r="F5846" i="10"/>
  <c r="F5847" i="10"/>
  <c r="F5848" i="10"/>
  <c r="F5849" i="10"/>
  <c r="F5850" i="10"/>
  <c r="F5851" i="10"/>
  <c r="F5852" i="10"/>
  <c r="F5853" i="10"/>
  <c r="F5854" i="10"/>
  <c r="F5855" i="10"/>
  <c r="F5856" i="10"/>
  <c r="F5857" i="10"/>
  <c r="F5858" i="10"/>
  <c r="F5859" i="10"/>
  <c r="F5860" i="10"/>
  <c r="F5861" i="10"/>
  <c r="F5862" i="10"/>
  <c r="F5863" i="10"/>
  <c r="F5864" i="10"/>
  <c r="F5865" i="10"/>
  <c r="F5866" i="10"/>
  <c r="F5867" i="10"/>
  <c r="F5868" i="10"/>
  <c r="F5869" i="10"/>
  <c r="F5870" i="10"/>
  <c r="F5871" i="10"/>
  <c r="F5872" i="10"/>
  <c r="F5873" i="10"/>
  <c r="F5874" i="10"/>
  <c r="F5875" i="10"/>
  <c r="F5876" i="10"/>
  <c r="F5877" i="10"/>
  <c r="F5878" i="10"/>
  <c r="F5879" i="10"/>
  <c r="F5880" i="10"/>
  <c r="F5881" i="10"/>
  <c r="F5882" i="10"/>
  <c r="F5883" i="10"/>
  <c r="F5884" i="10"/>
  <c r="F5885" i="10"/>
  <c r="F5886" i="10"/>
  <c r="F5887" i="10"/>
  <c r="F5888" i="10"/>
  <c r="F5889" i="10"/>
  <c r="F5890" i="10"/>
  <c r="F5891" i="10"/>
  <c r="F5892" i="10"/>
  <c r="F5893" i="10"/>
  <c r="F5894" i="10"/>
  <c r="F5895" i="10"/>
  <c r="F5896" i="10"/>
  <c r="F5897" i="10"/>
  <c r="F5898" i="10"/>
  <c r="F5899" i="10"/>
  <c r="F5900" i="10"/>
  <c r="F5901" i="10"/>
  <c r="F5902" i="10"/>
  <c r="F5903" i="10"/>
  <c r="F5904" i="10"/>
  <c r="F5905" i="10"/>
  <c r="F5906" i="10"/>
  <c r="F5907" i="10"/>
  <c r="F5908" i="10"/>
  <c r="F5909" i="10"/>
  <c r="F5910" i="10"/>
  <c r="F5911" i="10"/>
  <c r="F5912" i="10"/>
  <c r="F5913" i="10"/>
  <c r="F5914" i="10"/>
  <c r="F5915" i="10"/>
  <c r="F5916" i="10"/>
  <c r="F5917" i="10"/>
  <c r="F5918" i="10"/>
  <c r="F5919" i="10"/>
  <c r="F5920" i="10"/>
  <c r="F5921" i="10"/>
  <c r="F5922" i="10"/>
  <c r="F5923" i="10"/>
  <c r="F5924" i="10"/>
  <c r="F5925" i="10"/>
  <c r="F5926" i="10"/>
  <c r="F5927" i="10"/>
  <c r="F5928" i="10"/>
  <c r="F5929" i="10"/>
  <c r="F5930" i="10"/>
  <c r="F5931" i="10"/>
  <c r="F5932" i="10"/>
  <c r="F5933" i="10"/>
  <c r="F5934" i="10"/>
  <c r="F5935" i="10"/>
  <c r="F5936" i="10"/>
  <c r="F5937" i="10"/>
  <c r="F5938" i="10"/>
  <c r="F5939" i="10"/>
  <c r="F5940" i="10"/>
  <c r="F5941" i="10"/>
  <c r="F5942" i="10"/>
  <c r="F5943" i="10"/>
  <c r="F5944" i="10"/>
  <c r="F5945" i="10"/>
  <c r="F5946" i="10"/>
  <c r="F5947" i="10"/>
  <c r="F5948" i="10"/>
  <c r="F5949" i="10"/>
  <c r="F5950" i="10"/>
  <c r="F5951" i="10"/>
  <c r="F5952" i="10"/>
  <c r="F5953" i="10"/>
  <c r="F5954" i="10"/>
  <c r="F5955" i="10"/>
  <c r="F5956" i="10"/>
  <c r="F5957" i="10"/>
  <c r="F5958" i="10"/>
  <c r="F5959" i="10"/>
  <c r="F5960" i="10"/>
  <c r="F5961" i="10"/>
  <c r="F5962" i="10"/>
  <c r="F5963" i="10"/>
  <c r="F5964" i="10"/>
  <c r="F5965" i="10"/>
  <c r="F5966" i="10"/>
  <c r="F5967" i="10"/>
  <c r="F5968" i="10"/>
  <c r="F5969" i="10"/>
  <c r="F5970" i="10"/>
  <c r="F5971" i="10"/>
  <c r="F5972" i="10"/>
  <c r="F5973" i="10"/>
  <c r="F5974" i="10"/>
  <c r="F5975" i="10"/>
  <c r="F5976" i="10"/>
  <c r="F5977" i="10"/>
  <c r="F5978" i="10"/>
  <c r="F5979" i="10"/>
  <c r="F5980" i="10"/>
  <c r="F5981" i="10"/>
  <c r="F5982" i="10"/>
  <c r="F5983" i="10"/>
  <c r="F5984" i="10"/>
  <c r="F5985" i="10"/>
  <c r="F5986" i="10"/>
  <c r="F5987" i="10"/>
  <c r="F5988" i="10"/>
  <c r="F5989" i="10"/>
  <c r="F5990" i="10"/>
  <c r="F5991" i="10"/>
  <c r="F5992" i="10"/>
  <c r="F5993" i="10"/>
  <c r="F5994" i="10"/>
  <c r="F5995" i="10"/>
  <c r="F5996" i="10"/>
  <c r="F5997" i="10"/>
  <c r="F5998" i="10"/>
  <c r="F5999" i="10"/>
  <c r="F6000" i="10"/>
  <c r="F6001" i="10"/>
  <c r="F6002" i="10"/>
  <c r="F6003" i="10"/>
  <c r="F6004" i="10"/>
  <c r="F6005" i="10"/>
  <c r="F6006" i="10"/>
  <c r="F6007" i="10"/>
  <c r="F6008" i="10"/>
  <c r="F6009" i="10"/>
  <c r="F6010" i="10"/>
  <c r="F6011" i="10"/>
  <c r="F6012" i="10"/>
  <c r="F6013" i="10"/>
  <c r="F6014" i="10"/>
  <c r="F6015" i="10"/>
  <c r="F6016" i="10"/>
  <c r="F6017" i="10"/>
  <c r="F6018" i="10"/>
  <c r="F6019" i="10"/>
  <c r="F6020" i="10"/>
  <c r="F6021" i="10"/>
  <c r="F6022" i="10"/>
  <c r="F6023" i="10"/>
  <c r="F6024" i="10"/>
  <c r="F6025" i="10"/>
  <c r="F6026" i="10"/>
  <c r="F6027" i="10"/>
  <c r="F6028" i="10"/>
  <c r="F6029" i="10"/>
  <c r="F6030" i="10"/>
  <c r="F6031" i="10"/>
  <c r="F6032" i="10"/>
  <c r="F6033" i="10"/>
  <c r="F6034" i="10"/>
  <c r="F6035" i="10"/>
  <c r="F6036" i="10"/>
  <c r="F6037" i="10"/>
  <c r="F6038" i="10"/>
  <c r="F6039" i="10"/>
  <c r="F6040" i="10"/>
  <c r="F6041" i="10"/>
  <c r="F6042" i="10"/>
  <c r="F6043" i="10"/>
  <c r="F6044" i="10"/>
  <c r="F6045" i="10"/>
  <c r="F6046" i="10"/>
  <c r="F6047" i="10"/>
  <c r="F6048" i="10"/>
  <c r="F6049" i="10"/>
  <c r="F6050" i="10"/>
  <c r="F6051" i="10"/>
  <c r="F6052" i="10"/>
  <c r="F6053" i="10"/>
  <c r="F6054" i="10"/>
  <c r="F6055" i="10"/>
  <c r="F6056" i="10"/>
  <c r="F6057" i="10"/>
  <c r="F6058" i="10"/>
  <c r="F6059" i="10"/>
  <c r="F6060" i="10"/>
  <c r="F6061" i="10"/>
  <c r="F6062" i="10"/>
  <c r="F6063" i="10"/>
  <c r="F6064" i="10"/>
  <c r="F6065" i="10"/>
  <c r="F6066" i="10"/>
  <c r="F6067" i="10"/>
  <c r="F6068" i="10"/>
  <c r="F6069" i="10"/>
  <c r="F6070" i="10"/>
  <c r="F6071" i="10"/>
  <c r="F6072" i="10"/>
  <c r="F6073" i="10"/>
  <c r="F6074" i="10"/>
  <c r="F6075" i="10"/>
  <c r="F6076" i="10"/>
  <c r="F6077" i="10"/>
  <c r="F6078" i="10"/>
  <c r="F6079" i="10"/>
  <c r="F6080" i="10"/>
  <c r="F6081" i="10"/>
  <c r="F6082" i="10"/>
  <c r="F6083" i="10"/>
  <c r="F6084" i="10"/>
  <c r="F6085" i="10"/>
  <c r="F6086" i="10"/>
  <c r="F6087" i="10"/>
  <c r="F6088" i="10"/>
  <c r="F6089" i="10"/>
  <c r="F6090" i="10"/>
  <c r="F6091" i="10"/>
  <c r="F6092" i="10"/>
  <c r="F6093" i="10"/>
  <c r="F6094" i="10"/>
  <c r="F6095" i="10"/>
  <c r="F6096" i="10"/>
  <c r="F6097" i="10"/>
  <c r="F6098" i="10"/>
  <c r="F6099" i="10"/>
  <c r="F6100" i="10"/>
  <c r="F6101" i="10"/>
  <c r="F6102" i="10"/>
  <c r="F6103" i="10"/>
  <c r="F6104" i="10"/>
  <c r="F6105" i="10"/>
  <c r="F6106" i="10"/>
  <c r="F6107" i="10"/>
  <c r="F6108" i="10"/>
  <c r="F6109" i="10"/>
  <c r="F6110" i="10"/>
  <c r="F6111" i="10"/>
  <c r="F6112" i="10"/>
  <c r="F6113" i="10"/>
  <c r="F6114" i="10"/>
  <c r="F6115" i="10"/>
  <c r="F6116" i="10"/>
  <c r="F6117" i="10"/>
  <c r="F6118" i="10"/>
  <c r="F6119" i="10"/>
  <c r="F6120" i="10"/>
  <c r="F6121" i="10"/>
  <c r="F6122" i="10"/>
  <c r="F6123" i="10"/>
  <c r="F6124" i="10"/>
  <c r="F6125" i="10"/>
  <c r="F6126" i="10"/>
  <c r="F6127" i="10"/>
  <c r="F6128" i="10"/>
  <c r="F6129" i="10"/>
  <c r="F6130" i="10"/>
  <c r="F6131" i="10"/>
  <c r="F6132" i="10"/>
  <c r="F6133" i="10"/>
  <c r="F6134" i="10"/>
  <c r="F6135" i="10"/>
  <c r="F6136" i="10"/>
  <c r="F6137" i="10"/>
  <c r="F6138" i="10"/>
  <c r="F6139" i="10"/>
  <c r="F6140" i="10"/>
  <c r="F6141" i="10"/>
  <c r="F6142" i="10"/>
  <c r="F6143" i="10"/>
  <c r="F6144" i="10"/>
  <c r="F6145" i="10"/>
  <c r="F6146" i="10"/>
  <c r="F6147" i="10"/>
  <c r="F6148" i="10"/>
  <c r="F6149" i="10"/>
  <c r="F6150" i="10"/>
  <c r="F6151" i="10"/>
  <c r="F6152" i="10"/>
  <c r="F6153" i="10"/>
  <c r="F6154" i="10"/>
  <c r="F6155" i="10"/>
  <c r="F6156" i="10"/>
  <c r="F6157" i="10"/>
  <c r="F6158" i="10"/>
  <c r="F6159" i="10"/>
  <c r="F6160" i="10"/>
  <c r="F6161" i="10"/>
  <c r="F6162" i="10"/>
  <c r="F6163" i="10"/>
  <c r="F6164" i="10"/>
  <c r="F6165" i="10"/>
  <c r="F6166" i="10"/>
  <c r="F6167" i="10"/>
  <c r="F6168" i="10"/>
  <c r="F6169" i="10"/>
  <c r="F6170" i="10"/>
  <c r="F6171" i="10"/>
  <c r="F6172" i="10"/>
  <c r="F6173" i="10"/>
  <c r="F6174" i="10"/>
  <c r="F6175" i="10"/>
  <c r="F6176" i="10"/>
  <c r="F6177" i="10"/>
  <c r="F6178" i="10"/>
  <c r="F6179" i="10"/>
  <c r="F6180" i="10"/>
  <c r="F6181" i="10"/>
  <c r="F6182" i="10"/>
  <c r="F6183" i="10"/>
  <c r="F6184" i="10"/>
  <c r="F6185" i="10"/>
  <c r="F6186" i="10"/>
  <c r="F6187" i="10"/>
  <c r="F6188" i="10"/>
  <c r="F6189" i="10"/>
  <c r="F6190" i="10"/>
  <c r="F6191" i="10"/>
  <c r="F6192" i="10"/>
  <c r="F6193" i="10"/>
  <c r="F6194" i="10"/>
  <c r="F6195" i="10"/>
  <c r="F6196" i="10"/>
  <c r="F6197" i="10"/>
  <c r="F6198" i="10"/>
  <c r="F6199" i="10"/>
  <c r="F6200" i="10"/>
  <c r="F6201" i="10"/>
  <c r="F6202" i="10"/>
  <c r="F6203" i="10"/>
  <c r="F6204" i="10"/>
  <c r="F6205" i="10"/>
  <c r="F6206" i="10"/>
  <c r="F6207" i="10"/>
  <c r="F6208" i="10"/>
  <c r="F6209" i="10"/>
  <c r="F6210" i="10"/>
  <c r="F6211" i="10"/>
  <c r="F6212" i="10"/>
  <c r="F6213" i="10"/>
  <c r="F6214" i="10"/>
  <c r="F6215" i="10"/>
  <c r="F6216" i="10"/>
  <c r="F6217" i="10"/>
  <c r="F6218" i="10"/>
  <c r="F6219" i="10"/>
  <c r="F6220" i="10"/>
  <c r="F6221" i="10"/>
  <c r="F6222" i="10"/>
  <c r="F6223" i="10"/>
  <c r="F6224" i="10"/>
  <c r="F6225" i="10"/>
  <c r="F6226" i="10"/>
  <c r="F6227" i="10"/>
  <c r="F6228" i="10"/>
  <c r="F6229" i="10"/>
  <c r="F6230" i="10"/>
  <c r="F6231" i="10"/>
  <c r="F6232" i="10"/>
  <c r="F6233" i="10"/>
  <c r="F6234" i="10"/>
  <c r="F6235" i="10"/>
  <c r="F6236" i="10"/>
  <c r="F6237" i="10"/>
  <c r="F6238" i="10"/>
  <c r="F6239" i="10"/>
  <c r="F6240" i="10"/>
  <c r="F6241" i="10"/>
  <c r="F6242" i="10"/>
  <c r="F6243" i="10"/>
  <c r="F6244" i="10"/>
  <c r="F6245" i="10"/>
  <c r="F6246" i="10"/>
  <c r="F6247" i="10"/>
  <c r="F6248" i="10"/>
  <c r="F6249" i="10"/>
  <c r="F6250" i="10"/>
  <c r="F6251" i="10"/>
  <c r="F6252" i="10"/>
  <c r="F6253" i="10"/>
  <c r="F6254" i="10"/>
  <c r="F6255" i="10"/>
  <c r="F6256" i="10"/>
  <c r="F6257" i="10"/>
  <c r="F6258" i="10"/>
  <c r="F6259" i="10"/>
  <c r="F6260" i="10"/>
  <c r="F6261" i="10"/>
  <c r="F6262" i="10"/>
  <c r="F6263" i="10"/>
  <c r="F6264" i="10"/>
  <c r="F6265" i="10"/>
  <c r="F6266" i="10"/>
  <c r="F6267" i="10"/>
  <c r="F6268" i="10"/>
  <c r="F6269" i="10"/>
  <c r="F6270" i="10"/>
  <c r="F6271" i="10"/>
  <c r="F6272" i="10"/>
  <c r="F6273" i="10"/>
  <c r="F6274" i="10"/>
  <c r="F6275" i="10"/>
  <c r="F6276" i="10"/>
  <c r="F6277" i="10"/>
  <c r="F6278" i="10"/>
  <c r="F6279" i="10"/>
  <c r="F6280" i="10"/>
  <c r="F6281" i="10"/>
  <c r="F6282" i="10"/>
  <c r="F6283" i="10"/>
  <c r="F6284" i="10"/>
  <c r="F6285" i="10"/>
  <c r="F6286" i="10"/>
  <c r="F6287" i="10"/>
  <c r="F6288" i="10"/>
  <c r="F6289" i="10"/>
  <c r="F6290" i="10"/>
  <c r="F6291" i="10"/>
  <c r="F6292" i="10"/>
  <c r="F6293" i="10"/>
  <c r="F6294" i="10"/>
  <c r="F6295" i="10"/>
  <c r="F6296" i="10"/>
  <c r="F6297" i="10"/>
  <c r="F6298" i="10"/>
  <c r="F6299" i="10"/>
  <c r="F6300" i="10"/>
  <c r="F6301" i="10"/>
  <c r="F6302" i="10"/>
  <c r="F6303" i="10"/>
  <c r="F6304" i="10"/>
  <c r="F6305" i="10"/>
  <c r="F6306" i="10"/>
  <c r="F6307" i="10"/>
  <c r="F6308" i="10"/>
  <c r="F6309" i="10"/>
  <c r="F6310" i="10"/>
  <c r="F6311" i="10"/>
  <c r="F6312" i="10"/>
  <c r="F6313" i="10"/>
  <c r="F6314" i="10"/>
  <c r="F6315" i="10"/>
  <c r="F6316" i="10"/>
  <c r="F6317" i="10"/>
  <c r="F6318" i="10"/>
  <c r="F6319" i="10"/>
  <c r="F6320" i="10"/>
  <c r="F6321" i="10"/>
  <c r="F6322" i="10"/>
  <c r="F6323" i="10"/>
  <c r="F6324" i="10"/>
  <c r="F6325" i="10"/>
  <c r="F6326" i="10"/>
  <c r="F6327" i="10"/>
  <c r="F6328" i="10"/>
  <c r="F6329" i="10"/>
  <c r="F6330" i="10"/>
  <c r="F6331" i="10"/>
  <c r="F6332" i="10"/>
  <c r="F6333" i="10"/>
  <c r="F6334" i="10"/>
  <c r="F6335" i="10"/>
  <c r="F6336" i="10"/>
  <c r="F6337" i="10"/>
  <c r="F6338" i="10"/>
  <c r="F6339" i="10"/>
  <c r="F6340" i="10"/>
  <c r="F6341" i="10"/>
  <c r="F6342" i="10"/>
  <c r="F6343" i="10"/>
  <c r="F6344" i="10"/>
  <c r="F6345" i="10"/>
  <c r="F6346" i="10"/>
  <c r="F6347" i="10"/>
  <c r="F6348" i="10"/>
  <c r="F6349" i="10"/>
  <c r="F6350" i="10"/>
  <c r="F6351" i="10"/>
  <c r="F6352" i="10"/>
  <c r="F6353" i="10"/>
  <c r="F6354" i="10"/>
  <c r="F6355" i="10"/>
  <c r="F6356" i="10"/>
  <c r="F6357" i="10"/>
  <c r="F6358" i="10"/>
  <c r="F6359" i="10"/>
  <c r="F6360" i="10"/>
  <c r="F6361" i="10"/>
  <c r="F6362" i="10"/>
  <c r="F6363" i="10"/>
  <c r="F6364" i="10"/>
  <c r="F6365" i="10"/>
  <c r="F6366" i="10"/>
  <c r="F6367" i="10"/>
  <c r="F6368" i="10"/>
  <c r="F6369" i="10"/>
  <c r="F6370" i="10"/>
  <c r="F6371" i="10"/>
  <c r="F6372" i="10"/>
  <c r="F6373" i="10"/>
  <c r="F6374" i="10"/>
  <c r="F6375" i="10"/>
  <c r="F6376" i="10"/>
  <c r="F6377" i="10"/>
  <c r="F6378" i="10"/>
  <c r="F6379" i="10"/>
  <c r="F6380" i="10"/>
  <c r="F6381" i="10"/>
  <c r="F6382" i="10"/>
  <c r="F6383" i="10"/>
  <c r="F6384" i="10"/>
  <c r="F6385" i="10"/>
  <c r="F6386" i="10"/>
  <c r="F6387" i="10"/>
  <c r="F6388" i="10"/>
  <c r="F6389" i="10"/>
  <c r="F6390" i="10"/>
  <c r="F6391" i="10"/>
  <c r="F6392" i="10"/>
  <c r="F6393" i="10"/>
  <c r="F6394" i="10"/>
  <c r="F6395" i="10"/>
  <c r="F6396" i="10"/>
  <c r="F6397" i="10"/>
  <c r="F6398" i="10"/>
  <c r="F6399" i="10"/>
  <c r="F6400" i="10"/>
  <c r="F6401" i="10"/>
  <c r="F6402" i="10"/>
  <c r="F6403" i="10"/>
  <c r="F6404" i="10"/>
  <c r="F6405" i="10"/>
  <c r="F6406" i="10"/>
  <c r="F6407" i="10"/>
  <c r="F6408" i="10"/>
  <c r="F6409" i="10"/>
  <c r="F6410" i="10"/>
  <c r="F6411" i="10"/>
  <c r="F6412" i="10"/>
  <c r="F6413" i="10"/>
  <c r="F6414" i="10"/>
  <c r="F6415" i="10"/>
  <c r="F6416" i="10"/>
  <c r="F6417" i="10"/>
  <c r="F6418" i="10"/>
  <c r="F6419" i="10"/>
  <c r="F6420" i="10"/>
  <c r="F6421" i="10"/>
  <c r="F6422" i="10"/>
  <c r="F6423" i="10"/>
  <c r="F6424" i="10"/>
  <c r="F6425" i="10"/>
  <c r="F6426" i="10"/>
  <c r="F6427" i="10"/>
  <c r="F6428" i="10"/>
  <c r="F6429" i="10"/>
  <c r="F6430" i="10"/>
  <c r="F6431" i="10"/>
  <c r="F6432" i="10"/>
  <c r="F6433" i="10"/>
  <c r="F6434" i="10"/>
  <c r="F6435" i="10"/>
  <c r="F6436" i="10"/>
  <c r="F6437" i="10"/>
  <c r="F6438" i="10"/>
  <c r="F6439" i="10"/>
  <c r="F6440" i="10"/>
  <c r="F6441" i="10"/>
  <c r="F6442" i="10"/>
  <c r="F6443" i="10"/>
  <c r="F6444" i="10"/>
  <c r="F6445" i="10"/>
  <c r="F6446" i="10"/>
  <c r="F6447" i="10"/>
  <c r="F6448" i="10"/>
  <c r="F6449" i="10"/>
  <c r="F6450" i="10"/>
  <c r="F6451" i="10"/>
  <c r="F6452" i="10"/>
  <c r="F6453" i="10"/>
  <c r="F6454" i="10"/>
  <c r="F6455" i="10"/>
  <c r="F6456" i="10"/>
  <c r="F6457" i="10"/>
  <c r="F6458" i="10"/>
  <c r="F6459" i="10"/>
  <c r="F6460" i="10"/>
  <c r="F6461" i="10"/>
  <c r="F6462" i="10"/>
  <c r="F6463" i="10"/>
  <c r="F6464" i="10"/>
  <c r="F6465" i="10"/>
  <c r="F6466" i="10"/>
  <c r="F6467" i="10"/>
  <c r="F6468" i="10"/>
  <c r="F6469" i="10"/>
  <c r="F6470" i="10"/>
  <c r="F6471" i="10"/>
  <c r="F6472" i="10"/>
  <c r="F6473" i="10"/>
  <c r="F6474" i="10"/>
  <c r="F6475" i="10"/>
  <c r="F6476" i="10"/>
  <c r="F6477" i="10"/>
  <c r="F6478" i="10"/>
  <c r="F6479" i="10"/>
  <c r="F6480" i="10"/>
  <c r="F6481" i="10"/>
  <c r="F6482" i="10"/>
  <c r="F6483" i="10"/>
  <c r="F6484" i="10"/>
  <c r="F6485" i="10"/>
  <c r="F6486" i="10"/>
  <c r="F6487" i="10"/>
  <c r="F6488" i="10"/>
  <c r="F6489" i="10"/>
  <c r="F6490" i="10"/>
  <c r="F6491" i="10"/>
  <c r="F6492" i="10"/>
  <c r="F6493" i="10"/>
  <c r="F6494" i="10"/>
  <c r="F6495" i="10"/>
  <c r="F6496" i="10"/>
  <c r="F6497" i="10"/>
  <c r="F6498" i="10"/>
  <c r="F6499" i="10"/>
  <c r="F6500" i="10"/>
  <c r="F6501" i="10"/>
  <c r="F6502" i="10"/>
  <c r="F6503" i="10"/>
  <c r="F6504" i="10"/>
  <c r="F6505" i="10"/>
  <c r="F6506" i="10"/>
  <c r="F6507" i="10"/>
  <c r="F6508" i="10"/>
  <c r="F6509" i="10"/>
  <c r="F6510" i="10"/>
  <c r="F6511" i="10"/>
  <c r="F6512" i="10"/>
  <c r="F6513" i="10"/>
  <c r="F6514" i="10"/>
  <c r="F6515" i="10"/>
  <c r="F6516" i="10"/>
  <c r="F6517" i="10"/>
  <c r="F6518" i="10"/>
  <c r="F6519" i="10"/>
  <c r="F6520" i="10"/>
  <c r="F6521" i="10"/>
  <c r="F6522" i="10"/>
  <c r="F6523" i="10"/>
  <c r="F6524" i="10"/>
  <c r="F6525" i="10"/>
  <c r="F6526" i="10"/>
  <c r="F6527" i="10"/>
  <c r="F6528" i="10"/>
  <c r="F6529" i="10"/>
  <c r="F6530" i="10"/>
  <c r="F6531" i="10"/>
  <c r="F6532" i="10"/>
  <c r="F6533" i="10"/>
  <c r="F6534" i="10"/>
  <c r="F6535" i="10"/>
  <c r="F6536" i="10"/>
  <c r="F6537" i="10"/>
  <c r="F6538" i="10"/>
  <c r="F6539" i="10"/>
  <c r="F6540" i="10"/>
  <c r="F6541" i="10"/>
  <c r="F6542" i="10"/>
  <c r="F6543" i="10"/>
  <c r="F6544" i="10"/>
  <c r="F6545" i="10"/>
  <c r="F6546" i="10"/>
  <c r="F6547" i="10"/>
  <c r="F6548" i="10"/>
  <c r="F6549" i="10"/>
  <c r="F6550" i="10"/>
  <c r="F6551" i="10"/>
  <c r="F6552" i="10"/>
  <c r="F6553" i="10"/>
  <c r="F6554" i="10"/>
  <c r="F6555" i="10"/>
  <c r="F6556" i="10"/>
  <c r="F6557" i="10"/>
  <c r="F6558" i="10"/>
  <c r="F6559" i="10"/>
  <c r="F6560" i="10"/>
  <c r="F6561" i="10"/>
  <c r="F6562" i="10"/>
  <c r="F6563" i="10"/>
  <c r="F6564" i="10"/>
  <c r="F6565" i="10"/>
  <c r="F6566" i="10"/>
  <c r="F6567" i="10"/>
  <c r="F6568" i="10"/>
  <c r="F6569" i="10"/>
  <c r="F6570" i="10"/>
  <c r="F6571" i="10"/>
  <c r="F6572" i="10"/>
  <c r="F6573" i="10"/>
  <c r="F6574" i="10"/>
  <c r="F6575" i="10"/>
  <c r="F6576" i="10"/>
  <c r="F6577" i="10"/>
  <c r="F6578" i="10"/>
  <c r="F6579" i="10"/>
  <c r="F6580" i="10"/>
  <c r="F6581" i="10"/>
  <c r="F6582" i="10"/>
  <c r="F6583" i="10"/>
  <c r="F6584" i="10"/>
  <c r="F6585" i="10"/>
  <c r="F6586" i="10"/>
  <c r="F6587" i="10"/>
  <c r="F6588" i="10"/>
  <c r="F6589" i="10"/>
  <c r="F6590" i="10"/>
  <c r="F6591" i="10"/>
  <c r="F6592" i="10"/>
  <c r="F6593" i="10"/>
  <c r="F6594" i="10"/>
  <c r="F6595" i="10"/>
  <c r="F6596" i="10"/>
  <c r="F6597" i="10"/>
  <c r="F6598" i="10"/>
  <c r="F6599" i="10"/>
  <c r="F6600" i="10"/>
  <c r="F6601" i="10"/>
  <c r="F6602" i="10"/>
  <c r="F6603" i="10"/>
  <c r="F6604" i="10"/>
  <c r="F6605" i="10"/>
  <c r="F6606" i="10"/>
  <c r="F6607" i="10"/>
  <c r="F6608" i="10"/>
  <c r="F6609" i="10"/>
  <c r="F6610" i="10"/>
  <c r="F6611" i="10"/>
  <c r="F6612" i="10"/>
  <c r="F6613" i="10"/>
  <c r="F6614" i="10"/>
  <c r="F6615" i="10"/>
  <c r="F6616" i="10"/>
  <c r="F6617" i="10"/>
  <c r="F6618" i="10"/>
  <c r="F6619" i="10"/>
  <c r="F6620" i="10"/>
  <c r="F6621" i="10"/>
  <c r="F6622" i="10"/>
  <c r="F6623" i="10"/>
  <c r="F6624" i="10"/>
  <c r="F6625" i="10"/>
  <c r="F6626" i="10"/>
  <c r="F6627" i="10"/>
  <c r="F6628" i="10"/>
  <c r="F6629" i="10"/>
  <c r="F6630" i="10"/>
  <c r="F6631" i="10"/>
  <c r="F6632" i="10"/>
  <c r="F6633" i="10"/>
  <c r="F6634" i="10"/>
  <c r="F6635" i="10"/>
  <c r="F6636" i="10"/>
  <c r="F6637" i="10"/>
  <c r="F6638" i="10"/>
  <c r="F6639" i="10"/>
  <c r="F6640" i="10"/>
  <c r="F6641" i="10"/>
  <c r="F6642" i="10"/>
  <c r="F6643" i="10"/>
  <c r="F6644" i="10"/>
  <c r="F6645" i="10"/>
  <c r="F6646" i="10"/>
  <c r="F6647" i="10"/>
  <c r="F6648" i="10"/>
  <c r="F6649" i="10"/>
  <c r="F6650" i="10"/>
  <c r="F6651" i="10"/>
  <c r="F6652" i="10"/>
  <c r="F6653" i="10"/>
  <c r="F6654" i="10"/>
  <c r="F6655" i="10"/>
  <c r="F6656" i="10"/>
  <c r="F6657" i="10"/>
  <c r="F6658" i="10"/>
  <c r="F6659" i="10"/>
  <c r="F6660" i="10"/>
  <c r="F6661" i="10"/>
  <c r="F6662" i="10"/>
  <c r="F6663" i="10"/>
  <c r="F6664" i="10"/>
  <c r="F6665" i="10"/>
  <c r="F6666" i="10"/>
  <c r="F6667" i="10"/>
  <c r="F6668" i="10"/>
  <c r="F6669" i="10"/>
  <c r="F6670" i="10"/>
  <c r="F6671" i="10"/>
  <c r="F6672" i="10"/>
  <c r="F6673" i="10"/>
  <c r="F6674" i="10"/>
  <c r="F6675" i="10"/>
  <c r="F6676" i="10"/>
  <c r="F6677" i="10"/>
  <c r="F6678" i="10"/>
  <c r="F6679" i="10"/>
  <c r="F6680" i="10"/>
  <c r="F6681" i="10"/>
  <c r="F6682" i="10"/>
  <c r="F6683" i="10"/>
  <c r="F6684" i="10"/>
  <c r="F6685" i="10"/>
  <c r="F6686" i="10"/>
  <c r="F6687" i="10"/>
  <c r="F6688" i="10"/>
  <c r="F6689" i="10"/>
  <c r="F6690" i="10"/>
  <c r="F6691" i="10"/>
  <c r="F6692" i="10"/>
  <c r="F6693" i="10"/>
  <c r="F6694" i="10"/>
  <c r="F6695" i="10"/>
  <c r="F6696" i="10"/>
  <c r="F6697" i="10"/>
  <c r="F6698" i="10"/>
  <c r="F6699" i="10"/>
  <c r="F6700" i="10"/>
  <c r="F6701" i="10"/>
  <c r="F6702" i="10"/>
  <c r="F6703" i="10"/>
  <c r="F6704" i="10"/>
  <c r="F6705" i="10"/>
  <c r="F6706" i="10"/>
  <c r="F6707" i="10"/>
  <c r="F6708" i="10"/>
  <c r="F6709" i="10"/>
  <c r="F6710" i="10"/>
  <c r="F6711" i="10"/>
  <c r="F6712" i="10"/>
  <c r="F6713" i="10"/>
  <c r="F6714" i="10"/>
  <c r="F6715" i="10"/>
  <c r="F6716" i="10"/>
  <c r="F6717" i="10"/>
  <c r="F6718" i="10"/>
  <c r="F6719" i="10"/>
  <c r="F6720" i="10"/>
  <c r="F6721" i="10"/>
  <c r="F6722" i="10"/>
  <c r="F6723" i="10"/>
  <c r="F6724" i="10"/>
  <c r="F6725" i="10"/>
  <c r="F6726" i="10"/>
  <c r="F6727" i="10"/>
  <c r="F6728" i="10"/>
  <c r="F6729" i="10"/>
  <c r="F6730" i="10"/>
  <c r="F6731" i="10"/>
  <c r="F6732" i="10"/>
  <c r="F6733" i="10"/>
  <c r="F6734" i="10"/>
  <c r="F6735" i="10"/>
  <c r="F6736" i="10"/>
  <c r="F6737" i="10"/>
  <c r="F6738" i="10"/>
  <c r="F6739" i="10"/>
  <c r="F6740" i="10"/>
  <c r="F6741" i="10"/>
  <c r="F6742" i="10"/>
  <c r="F6743" i="10"/>
  <c r="F6744" i="10"/>
  <c r="F6745" i="10"/>
  <c r="F6746" i="10"/>
  <c r="F6747" i="10"/>
  <c r="F6748" i="10"/>
  <c r="F6749" i="10"/>
  <c r="F6750" i="10"/>
  <c r="F6751" i="10"/>
  <c r="F6752" i="10"/>
  <c r="F6753" i="10"/>
  <c r="F6754" i="10"/>
  <c r="F6755" i="10"/>
  <c r="F6756" i="10"/>
  <c r="F6757" i="10"/>
  <c r="F6758" i="10"/>
  <c r="F6759" i="10"/>
  <c r="F6760" i="10"/>
  <c r="F6761" i="10"/>
  <c r="F6762" i="10"/>
  <c r="F6763" i="10"/>
  <c r="F6764" i="10"/>
  <c r="F6765" i="10"/>
  <c r="F6766" i="10"/>
  <c r="F6767" i="10"/>
  <c r="F6768" i="10"/>
  <c r="F6769" i="10"/>
  <c r="F6770" i="10"/>
  <c r="F6771" i="10"/>
  <c r="F6772" i="10"/>
  <c r="F6773" i="10"/>
  <c r="F6774" i="10"/>
  <c r="F6775" i="10"/>
  <c r="F6776" i="10"/>
  <c r="F6777" i="10"/>
  <c r="F6778" i="10"/>
  <c r="F6779" i="10"/>
  <c r="F6780" i="10"/>
  <c r="F6781" i="10"/>
  <c r="F6782" i="10"/>
  <c r="F6783" i="10"/>
  <c r="F6784" i="10"/>
  <c r="F6785" i="10"/>
  <c r="F6786" i="10"/>
  <c r="F6787" i="10"/>
  <c r="F6788" i="10"/>
  <c r="F6789" i="10"/>
  <c r="F6790" i="10"/>
  <c r="F6791" i="10"/>
  <c r="F6792" i="10"/>
  <c r="F6793" i="10"/>
  <c r="F6794" i="10"/>
  <c r="F6795" i="10"/>
  <c r="F6796" i="10"/>
  <c r="F6797" i="10"/>
  <c r="F6798" i="10"/>
  <c r="F6799" i="10"/>
  <c r="F6800" i="10"/>
  <c r="F6801" i="10"/>
  <c r="F6802" i="10"/>
  <c r="F6803" i="10"/>
  <c r="F6804" i="10"/>
  <c r="F6805" i="10"/>
  <c r="F6806" i="10"/>
  <c r="F6807" i="10"/>
  <c r="F6808" i="10"/>
  <c r="F6809" i="10"/>
  <c r="F6810" i="10"/>
  <c r="F6811" i="10"/>
  <c r="F6812" i="10"/>
  <c r="F6813" i="10"/>
  <c r="F6814" i="10"/>
  <c r="F6815" i="10"/>
  <c r="F6816" i="10"/>
  <c r="F6817" i="10"/>
  <c r="F6818" i="10"/>
  <c r="F6819" i="10"/>
  <c r="F6820" i="10"/>
  <c r="F6821" i="10"/>
  <c r="F6822" i="10"/>
  <c r="F6823" i="10"/>
  <c r="F6824" i="10"/>
  <c r="F6825" i="10"/>
  <c r="F6826" i="10"/>
  <c r="F6827" i="10"/>
  <c r="F6828" i="10"/>
  <c r="F6829" i="10"/>
  <c r="F6830" i="10"/>
  <c r="F6831" i="10"/>
  <c r="F6832" i="10"/>
  <c r="F6833" i="10"/>
  <c r="F6834" i="10"/>
  <c r="F6835" i="10"/>
  <c r="F6836" i="10"/>
  <c r="F6837" i="10"/>
  <c r="F6838" i="10"/>
  <c r="F6839" i="10"/>
  <c r="F6840" i="10"/>
  <c r="F6841" i="10"/>
  <c r="F6842" i="10"/>
  <c r="F6843" i="10"/>
  <c r="F6844" i="10"/>
  <c r="F6845" i="10"/>
  <c r="F6846" i="10"/>
  <c r="F6847" i="10"/>
  <c r="F6848" i="10"/>
  <c r="F6849" i="10"/>
  <c r="F6850" i="10"/>
  <c r="F6851" i="10"/>
  <c r="F6852" i="10"/>
  <c r="F6853" i="10"/>
  <c r="F6854" i="10"/>
  <c r="F6855" i="10"/>
  <c r="F6856" i="10"/>
  <c r="F6857" i="10"/>
  <c r="F6858" i="10"/>
  <c r="F6859" i="10"/>
  <c r="F6860" i="10"/>
  <c r="F6861" i="10"/>
  <c r="F6862" i="10"/>
  <c r="F6863" i="10"/>
  <c r="F6864" i="10"/>
  <c r="F6865" i="10"/>
  <c r="F6866" i="10"/>
  <c r="F6867" i="10"/>
  <c r="F6868" i="10"/>
  <c r="F6869" i="10"/>
  <c r="F6870" i="10"/>
  <c r="F6871" i="10"/>
  <c r="F6872" i="10"/>
  <c r="F6873" i="10"/>
  <c r="F6874" i="10"/>
  <c r="F6875" i="10"/>
  <c r="F6876" i="10"/>
  <c r="F6877" i="10"/>
  <c r="F6878" i="10"/>
  <c r="F6879" i="10"/>
  <c r="F6880" i="10"/>
  <c r="F6881" i="10"/>
  <c r="F6882" i="10"/>
  <c r="F6883" i="10"/>
  <c r="F6884" i="10"/>
  <c r="F6885" i="10"/>
  <c r="F6886" i="10"/>
  <c r="F6887" i="10"/>
  <c r="F6888" i="10"/>
  <c r="F6889" i="10"/>
  <c r="F6890" i="10"/>
  <c r="F6891" i="10"/>
  <c r="F6892" i="10"/>
  <c r="F6893" i="10"/>
  <c r="F6894" i="10"/>
  <c r="F6895" i="10"/>
  <c r="F6896" i="10"/>
  <c r="F6897" i="10"/>
  <c r="F6898" i="10"/>
  <c r="F6899" i="10"/>
  <c r="F6900" i="10"/>
  <c r="F6901" i="10"/>
  <c r="F6902" i="10"/>
  <c r="F6903" i="10"/>
  <c r="F6904" i="10"/>
  <c r="F6905" i="10"/>
  <c r="F6906" i="10"/>
  <c r="F6907" i="10"/>
  <c r="F6908" i="10"/>
  <c r="F6909" i="10"/>
  <c r="F6910" i="10"/>
  <c r="F6911" i="10"/>
  <c r="F6912" i="10"/>
  <c r="F6913" i="10"/>
  <c r="F6914" i="10"/>
  <c r="F6915" i="10"/>
  <c r="F6916" i="10"/>
  <c r="F6917" i="10"/>
  <c r="F6918" i="10"/>
  <c r="F6919" i="10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3001" i="10"/>
  <c r="E3002" i="10"/>
  <c r="E3003" i="10"/>
  <c r="E3004" i="10"/>
  <c r="E3005" i="10"/>
  <c r="E3006" i="10"/>
  <c r="E3007" i="10"/>
  <c r="E3008" i="10"/>
  <c r="E3009" i="10"/>
  <c r="E3010" i="10"/>
  <c r="E3011" i="10"/>
  <c r="E3012" i="10"/>
  <c r="E3013" i="10"/>
  <c r="E3014" i="10"/>
  <c r="E3015" i="10"/>
  <c r="E3016" i="10"/>
  <c r="E3017" i="10"/>
  <c r="E3018" i="10"/>
  <c r="E3019" i="10"/>
  <c r="E3020" i="10"/>
  <c r="E3021" i="10"/>
  <c r="E3022" i="10"/>
  <c r="E3023" i="10"/>
  <c r="E3024" i="10"/>
  <c r="E3025" i="10"/>
  <c r="E3026" i="10"/>
  <c r="E3027" i="10"/>
  <c r="E3028" i="10"/>
  <c r="E3029" i="10"/>
  <c r="E3030" i="10"/>
  <c r="E3031" i="10"/>
  <c r="E3032" i="10"/>
  <c r="E3033" i="10"/>
  <c r="E3034" i="10"/>
  <c r="E3035" i="10"/>
  <c r="E3036" i="10"/>
  <c r="E3037" i="10"/>
  <c r="E3038" i="10"/>
  <c r="E3039" i="10"/>
  <c r="E3040" i="10"/>
  <c r="E3041" i="10"/>
  <c r="E3042" i="10"/>
  <c r="E3043" i="10"/>
  <c r="E3044" i="10"/>
  <c r="E3045" i="10"/>
  <c r="E3046" i="10"/>
  <c r="E3047" i="10"/>
  <c r="E3048" i="10"/>
  <c r="E3049" i="10"/>
  <c r="E3050" i="10"/>
  <c r="E3051" i="10"/>
  <c r="E3052" i="10"/>
  <c r="E3053" i="10"/>
  <c r="E3054" i="10"/>
  <c r="E3055" i="10"/>
  <c r="E3056" i="10"/>
  <c r="E3057" i="10"/>
  <c r="E3058" i="10"/>
  <c r="E3059" i="10"/>
  <c r="E3060" i="10"/>
  <c r="E3061" i="10"/>
  <c r="E3062" i="10"/>
  <c r="E3063" i="10"/>
  <c r="E3064" i="10"/>
  <c r="E3065" i="10"/>
  <c r="E3066" i="10"/>
  <c r="E3067" i="10"/>
  <c r="E3068" i="10"/>
  <c r="E3069" i="10"/>
  <c r="E3070" i="10"/>
  <c r="E3071" i="10"/>
  <c r="E3072" i="10"/>
  <c r="E3073" i="10"/>
  <c r="E3074" i="10"/>
  <c r="E3075" i="10"/>
  <c r="E3076" i="10"/>
  <c r="E3077" i="10"/>
  <c r="E3078" i="10"/>
  <c r="E3079" i="10"/>
  <c r="E3080" i="10"/>
  <c r="E3081" i="10"/>
  <c r="E3082" i="10"/>
  <c r="E3083" i="10"/>
  <c r="E3084" i="10"/>
  <c r="E3085" i="10"/>
  <c r="E3086" i="10"/>
  <c r="E3087" i="10"/>
  <c r="E3088" i="10"/>
  <c r="E3089" i="10"/>
  <c r="E3090" i="10"/>
  <c r="E3091" i="10"/>
  <c r="E3092" i="10"/>
  <c r="E3093" i="10"/>
  <c r="E3094" i="10"/>
  <c r="E3095" i="10"/>
  <c r="E3096" i="10"/>
  <c r="E3097" i="10"/>
  <c r="E3098" i="10"/>
  <c r="E3099" i="10"/>
  <c r="E3100" i="10"/>
  <c r="E3101" i="10"/>
  <c r="E3102" i="10"/>
  <c r="E3103" i="10"/>
  <c r="E3104" i="10"/>
  <c r="E3105" i="10"/>
  <c r="E3106" i="10"/>
  <c r="E3107" i="10"/>
  <c r="E3108" i="10"/>
  <c r="E3109" i="10"/>
  <c r="E3110" i="10"/>
  <c r="E3111" i="10"/>
  <c r="E3112" i="10"/>
  <c r="E3113" i="10"/>
  <c r="E3114" i="10"/>
  <c r="E3115" i="10"/>
  <c r="E3116" i="10"/>
  <c r="E3117" i="10"/>
  <c r="E3118" i="10"/>
  <c r="E3119" i="10"/>
  <c r="E3120" i="10"/>
  <c r="E3121" i="10"/>
  <c r="E3122" i="10"/>
  <c r="E3123" i="10"/>
  <c r="E3124" i="10"/>
  <c r="E3125" i="10"/>
  <c r="E3126" i="10"/>
  <c r="E3127" i="10"/>
  <c r="E3128" i="10"/>
  <c r="E3129" i="10"/>
  <c r="E3130" i="10"/>
  <c r="E3131" i="10"/>
  <c r="E3132" i="10"/>
  <c r="E3133" i="10"/>
  <c r="E3134" i="10"/>
  <c r="E3135" i="10"/>
  <c r="E3136" i="10"/>
  <c r="E3137" i="10"/>
  <c r="E3138" i="10"/>
  <c r="E3139" i="10"/>
  <c r="E3140" i="10"/>
  <c r="E3141" i="10"/>
  <c r="E3142" i="10"/>
  <c r="E3143" i="10"/>
  <c r="E3144" i="10"/>
  <c r="E3145" i="10"/>
  <c r="E3146" i="10"/>
  <c r="E3147" i="10"/>
  <c r="E3148" i="10"/>
  <c r="E3149" i="10"/>
  <c r="E3150" i="10"/>
  <c r="E3151" i="10"/>
  <c r="E3152" i="10"/>
  <c r="E3153" i="10"/>
  <c r="E3154" i="10"/>
  <c r="E3155" i="10"/>
  <c r="E3156" i="10"/>
  <c r="E3157" i="10"/>
  <c r="E3158" i="10"/>
  <c r="E3159" i="10"/>
  <c r="E3160" i="10"/>
  <c r="E3161" i="10"/>
  <c r="E3162" i="10"/>
  <c r="E3163" i="10"/>
  <c r="E3164" i="10"/>
  <c r="E3165" i="10"/>
  <c r="E3166" i="10"/>
  <c r="E3167" i="10"/>
  <c r="E3168" i="10"/>
  <c r="E3169" i="10"/>
  <c r="E3170" i="10"/>
  <c r="E3171" i="10"/>
  <c r="E3172" i="10"/>
  <c r="E3173" i="10"/>
  <c r="E3174" i="10"/>
  <c r="E3175" i="10"/>
  <c r="E3176" i="10"/>
  <c r="E3177" i="10"/>
  <c r="E3178" i="10"/>
  <c r="E3179" i="10"/>
  <c r="E3180" i="10"/>
  <c r="E3181" i="10"/>
  <c r="E3182" i="10"/>
  <c r="E3183" i="10"/>
  <c r="E3184" i="10"/>
  <c r="E3185" i="10"/>
  <c r="E3186" i="10"/>
  <c r="E3187" i="10"/>
  <c r="E3188" i="10"/>
  <c r="E3189" i="10"/>
  <c r="E3190" i="10"/>
  <c r="E3191" i="10"/>
  <c r="E3192" i="10"/>
  <c r="E3193" i="10"/>
  <c r="E3194" i="10"/>
  <c r="E3195" i="10"/>
  <c r="E3196" i="10"/>
  <c r="E3197" i="10"/>
  <c r="E3198" i="10"/>
  <c r="E3199" i="10"/>
  <c r="E3200" i="10"/>
  <c r="E3201" i="10"/>
  <c r="E3202" i="10"/>
  <c r="E3203" i="10"/>
  <c r="E3204" i="10"/>
  <c r="E3205" i="10"/>
  <c r="E3206" i="10"/>
  <c r="E3207" i="10"/>
  <c r="E3208" i="10"/>
  <c r="E3209" i="10"/>
  <c r="E3210" i="10"/>
  <c r="E3211" i="10"/>
  <c r="E3212" i="10"/>
  <c r="E3213" i="10"/>
  <c r="E3214" i="10"/>
  <c r="E3215" i="10"/>
  <c r="E3216" i="10"/>
  <c r="E3217" i="10"/>
  <c r="E3218" i="10"/>
  <c r="E3219" i="10"/>
  <c r="E3220" i="10"/>
  <c r="E3221" i="10"/>
  <c r="E3222" i="10"/>
  <c r="E3223" i="10"/>
  <c r="E3224" i="10"/>
  <c r="E3225" i="10"/>
  <c r="E3226" i="10"/>
  <c r="E3227" i="10"/>
  <c r="E3228" i="10"/>
  <c r="E3229" i="10"/>
  <c r="E3230" i="10"/>
  <c r="E3231" i="10"/>
  <c r="E3232" i="10"/>
  <c r="E3233" i="10"/>
  <c r="E3234" i="10"/>
  <c r="E3235" i="10"/>
  <c r="E3236" i="10"/>
  <c r="E3237" i="10"/>
  <c r="E3238" i="10"/>
  <c r="E3239" i="10"/>
  <c r="E3240" i="10"/>
  <c r="E3241" i="10"/>
  <c r="E3242" i="10"/>
  <c r="E3243" i="10"/>
  <c r="E3244" i="10"/>
  <c r="E3245" i="10"/>
  <c r="E3246" i="10"/>
  <c r="E3247" i="10"/>
  <c r="E3248" i="10"/>
  <c r="E3249" i="10"/>
  <c r="E3250" i="10"/>
  <c r="E3251" i="10"/>
  <c r="E3252" i="10"/>
  <c r="E3253" i="10"/>
  <c r="E3254" i="10"/>
  <c r="E3255" i="10"/>
  <c r="E3256" i="10"/>
  <c r="E3257" i="10"/>
  <c r="E3258" i="10"/>
  <c r="E3259" i="10"/>
  <c r="E3260" i="10"/>
  <c r="E3261" i="10"/>
  <c r="E3262" i="10"/>
  <c r="E3263" i="10"/>
  <c r="E3264" i="10"/>
  <c r="E3265" i="10"/>
  <c r="E3266" i="10"/>
  <c r="E3267" i="10"/>
  <c r="E3268" i="10"/>
  <c r="E3269" i="10"/>
  <c r="E3270" i="10"/>
  <c r="E3271" i="10"/>
  <c r="E3272" i="10"/>
  <c r="E3273" i="10"/>
  <c r="E3274" i="10"/>
  <c r="E3275" i="10"/>
  <c r="E3276" i="10"/>
  <c r="E3277" i="10"/>
  <c r="E3278" i="10"/>
  <c r="E3279" i="10"/>
  <c r="E3280" i="10"/>
  <c r="E3281" i="10"/>
  <c r="E3282" i="10"/>
  <c r="E3283" i="10"/>
  <c r="E3284" i="10"/>
  <c r="E3285" i="10"/>
  <c r="E3286" i="10"/>
  <c r="E3287" i="10"/>
  <c r="E3288" i="10"/>
  <c r="E3289" i="10"/>
  <c r="E3290" i="10"/>
  <c r="E3291" i="10"/>
  <c r="E3292" i="10"/>
  <c r="E3293" i="10"/>
  <c r="E3294" i="10"/>
  <c r="E3295" i="10"/>
  <c r="E3296" i="10"/>
  <c r="E3297" i="10"/>
  <c r="E3298" i="10"/>
  <c r="E3299" i="10"/>
  <c r="E3300" i="10"/>
  <c r="E3301" i="10"/>
  <c r="E3302" i="10"/>
  <c r="E3303" i="10"/>
  <c r="E3304" i="10"/>
  <c r="E3305" i="10"/>
  <c r="E3306" i="10"/>
  <c r="E3307" i="10"/>
  <c r="E3308" i="10"/>
  <c r="E3309" i="10"/>
  <c r="E3310" i="10"/>
  <c r="E3311" i="10"/>
  <c r="E3312" i="10"/>
  <c r="E3313" i="10"/>
  <c r="E3314" i="10"/>
  <c r="E3315" i="10"/>
  <c r="E3316" i="10"/>
  <c r="E3317" i="10"/>
  <c r="E3318" i="10"/>
  <c r="E3319" i="10"/>
  <c r="E3320" i="10"/>
  <c r="E3321" i="10"/>
  <c r="E3322" i="10"/>
  <c r="E3323" i="10"/>
  <c r="E3324" i="10"/>
  <c r="E3325" i="10"/>
  <c r="E3326" i="10"/>
  <c r="E3327" i="10"/>
  <c r="E3328" i="10"/>
  <c r="E3329" i="10"/>
  <c r="E3330" i="10"/>
  <c r="E3331" i="10"/>
  <c r="E3332" i="10"/>
  <c r="E3333" i="10"/>
  <c r="E3334" i="10"/>
  <c r="E3335" i="10"/>
  <c r="E3336" i="10"/>
  <c r="E3337" i="10"/>
  <c r="E3338" i="10"/>
  <c r="E3339" i="10"/>
  <c r="E3340" i="10"/>
  <c r="E3341" i="10"/>
  <c r="E3342" i="10"/>
  <c r="E3343" i="10"/>
  <c r="E3344" i="10"/>
  <c r="E3345" i="10"/>
  <c r="E3346" i="10"/>
  <c r="E3347" i="10"/>
  <c r="E3348" i="10"/>
  <c r="E3349" i="10"/>
  <c r="E3350" i="10"/>
  <c r="E3351" i="10"/>
  <c r="E3352" i="10"/>
  <c r="E3353" i="10"/>
  <c r="E3354" i="10"/>
  <c r="E3355" i="10"/>
  <c r="E3356" i="10"/>
  <c r="E3357" i="10"/>
  <c r="E3358" i="10"/>
  <c r="E3359" i="10"/>
  <c r="E3360" i="10"/>
  <c r="E3361" i="10"/>
  <c r="E3362" i="10"/>
  <c r="E3363" i="10"/>
  <c r="E3364" i="10"/>
  <c r="E3365" i="10"/>
  <c r="E3366" i="10"/>
  <c r="E3367" i="10"/>
  <c r="E3368" i="10"/>
  <c r="E3369" i="10"/>
  <c r="E3370" i="10"/>
  <c r="E3371" i="10"/>
  <c r="E3372" i="10"/>
  <c r="E3373" i="10"/>
  <c r="E3374" i="10"/>
  <c r="E3375" i="10"/>
  <c r="E3376" i="10"/>
  <c r="E3377" i="10"/>
  <c r="E3378" i="10"/>
  <c r="E3379" i="10"/>
  <c r="E3380" i="10"/>
  <c r="E3381" i="10"/>
  <c r="E3382" i="10"/>
  <c r="E3383" i="10"/>
  <c r="E3384" i="10"/>
  <c r="E3385" i="10"/>
  <c r="E3386" i="10"/>
  <c r="E3387" i="10"/>
  <c r="E3388" i="10"/>
  <c r="E3389" i="10"/>
  <c r="E3390" i="10"/>
  <c r="E3391" i="10"/>
  <c r="E3392" i="10"/>
  <c r="E3393" i="10"/>
  <c r="E3394" i="10"/>
  <c r="E3395" i="10"/>
  <c r="E3396" i="10"/>
  <c r="E3397" i="10"/>
  <c r="E3398" i="10"/>
  <c r="E3399" i="10"/>
  <c r="E3400" i="10"/>
  <c r="E3401" i="10"/>
  <c r="E3402" i="10"/>
  <c r="E3403" i="10"/>
  <c r="E3404" i="10"/>
  <c r="E3405" i="10"/>
  <c r="E3406" i="10"/>
  <c r="E3407" i="10"/>
  <c r="E3408" i="10"/>
  <c r="E3409" i="10"/>
  <c r="E3410" i="10"/>
  <c r="E3411" i="10"/>
  <c r="E3412" i="10"/>
  <c r="E3413" i="10"/>
  <c r="E3414" i="10"/>
  <c r="E3415" i="10"/>
  <c r="E3416" i="10"/>
  <c r="E3417" i="10"/>
  <c r="E3418" i="10"/>
  <c r="E3419" i="10"/>
  <c r="E3420" i="10"/>
  <c r="E3421" i="10"/>
  <c r="E3422" i="10"/>
  <c r="E3423" i="10"/>
  <c r="E3424" i="10"/>
  <c r="E3425" i="10"/>
  <c r="E3426" i="10"/>
  <c r="E3427" i="10"/>
  <c r="E3428" i="10"/>
  <c r="E3429" i="10"/>
  <c r="E3430" i="10"/>
  <c r="E3431" i="10"/>
  <c r="E3432" i="10"/>
  <c r="E3433" i="10"/>
  <c r="E3434" i="10"/>
  <c r="E3435" i="10"/>
  <c r="E3436" i="10"/>
  <c r="E3437" i="10"/>
  <c r="E3438" i="10"/>
  <c r="E3439" i="10"/>
  <c r="E3440" i="10"/>
  <c r="E3441" i="10"/>
  <c r="E3442" i="10"/>
  <c r="E3443" i="10"/>
  <c r="E3444" i="10"/>
  <c r="E3445" i="10"/>
  <c r="E3446" i="10"/>
  <c r="E3447" i="10"/>
  <c r="E3448" i="10"/>
  <c r="E3449" i="10"/>
  <c r="E3450" i="10"/>
  <c r="E3451" i="10"/>
  <c r="E3452" i="10"/>
  <c r="E3453" i="10"/>
  <c r="E3454" i="10"/>
  <c r="E3455" i="10"/>
  <c r="E3456" i="10"/>
  <c r="E3457" i="10"/>
  <c r="E3458" i="10"/>
  <c r="E3459" i="10"/>
  <c r="E3460" i="10"/>
  <c r="E3461" i="10"/>
  <c r="E3462" i="10"/>
  <c r="E3463" i="10"/>
  <c r="E3464" i="10"/>
  <c r="E3465" i="10"/>
  <c r="E3466" i="10"/>
  <c r="E3467" i="10"/>
  <c r="E3468" i="10"/>
  <c r="E3469" i="10"/>
  <c r="E3470" i="10"/>
  <c r="E3471" i="10"/>
  <c r="E3472" i="10"/>
  <c r="E3473" i="10"/>
  <c r="E3474" i="10"/>
  <c r="E3475" i="10"/>
  <c r="E3476" i="10"/>
  <c r="E3477" i="10"/>
  <c r="E3478" i="10"/>
  <c r="E3479" i="10"/>
  <c r="E3480" i="10"/>
  <c r="E3481" i="10"/>
  <c r="E3482" i="10"/>
  <c r="E3483" i="10"/>
  <c r="E3484" i="10"/>
  <c r="E3485" i="10"/>
  <c r="E3486" i="10"/>
  <c r="E3487" i="10"/>
  <c r="E3488" i="10"/>
  <c r="E3489" i="10"/>
  <c r="E3490" i="10"/>
  <c r="E3491" i="10"/>
  <c r="E3492" i="10"/>
  <c r="E3493" i="10"/>
  <c r="E3494" i="10"/>
  <c r="E3495" i="10"/>
  <c r="E3496" i="10"/>
  <c r="E3497" i="10"/>
  <c r="E3498" i="10"/>
  <c r="E3499" i="10"/>
  <c r="E3500" i="10"/>
  <c r="E3501" i="10"/>
  <c r="E3502" i="10"/>
  <c r="E3503" i="10"/>
  <c r="E3504" i="10"/>
  <c r="E3505" i="10"/>
  <c r="E3506" i="10"/>
  <c r="E3507" i="10"/>
  <c r="E3508" i="10"/>
  <c r="E3509" i="10"/>
  <c r="E3510" i="10"/>
  <c r="E3511" i="10"/>
  <c r="E3512" i="10"/>
  <c r="E3513" i="10"/>
  <c r="E3514" i="10"/>
  <c r="E3515" i="10"/>
  <c r="E3516" i="10"/>
  <c r="E3517" i="10"/>
  <c r="E3518" i="10"/>
  <c r="E3519" i="10"/>
  <c r="E3520" i="10"/>
  <c r="E3521" i="10"/>
  <c r="E3522" i="10"/>
  <c r="E3523" i="10"/>
  <c r="E3524" i="10"/>
  <c r="E3525" i="10"/>
  <c r="E3526" i="10"/>
  <c r="E3527" i="10"/>
  <c r="E3528" i="10"/>
  <c r="E3529" i="10"/>
  <c r="E3530" i="10"/>
  <c r="E3531" i="10"/>
  <c r="E3532" i="10"/>
  <c r="E3533" i="10"/>
  <c r="E3534" i="10"/>
  <c r="E3535" i="10"/>
  <c r="E3536" i="10"/>
  <c r="E3537" i="10"/>
  <c r="E3538" i="10"/>
  <c r="E3539" i="10"/>
  <c r="E3540" i="10"/>
  <c r="E3541" i="10"/>
  <c r="E3542" i="10"/>
  <c r="E3543" i="10"/>
  <c r="E3544" i="10"/>
  <c r="E3545" i="10"/>
  <c r="E3546" i="10"/>
  <c r="E3547" i="10"/>
  <c r="E3548" i="10"/>
  <c r="E3549" i="10"/>
  <c r="E3550" i="10"/>
  <c r="E3551" i="10"/>
  <c r="E3552" i="10"/>
  <c r="E3553" i="10"/>
  <c r="E3554" i="10"/>
  <c r="E3555" i="10"/>
  <c r="E3556" i="10"/>
  <c r="E3557" i="10"/>
  <c r="E3558" i="10"/>
  <c r="E3559" i="10"/>
  <c r="E3560" i="10"/>
  <c r="E3561" i="10"/>
  <c r="E3562" i="10"/>
  <c r="E3563" i="10"/>
  <c r="E3564" i="10"/>
  <c r="E3565" i="10"/>
  <c r="E3566" i="10"/>
  <c r="E3567" i="10"/>
  <c r="E3568" i="10"/>
  <c r="E3569" i="10"/>
  <c r="E3570" i="10"/>
  <c r="E3571" i="10"/>
  <c r="E3572" i="10"/>
  <c r="E3573" i="10"/>
  <c r="E3574" i="10"/>
  <c r="E3575" i="10"/>
  <c r="E3576" i="10"/>
  <c r="E3577" i="10"/>
  <c r="E3578" i="10"/>
  <c r="E3579" i="10"/>
  <c r="E3580" i="10"/>
  <c r="E3581" i="10"/>
  <c r="E3582" i="10"/>
  <c r="E3583" i="10"/>
  <c r="E3584" i="10"/>
  <c r="E3585" i="10"/>
  <c r="E3586" i="10"/>
  <c r="E3587" i="10"/>
  <c r="E3588" i="10"/>
  <c r="E3589" i="10"/>
  <c r="E3590" i="10"/>
  <c r="E3591" i="10"/>
  <c r="E3592" i="10"/>
  <c r="E3593" i="10"/>
  <c r="E3594" i="10"/>
  <c r="E3595" i="10"/>
  <c r="E3596" i="10"/>
  <c r="E3597" i="10"/>
  <c r="E3598" i="10"/>
  <c r="E3599" i="10"/>
  <c r="E3600" i="10"/>
  <c r="E3601" i="10"/>
  <c r="E3602" i="10"/>
  <c r="E3603" i="10"/>
  <c r="E3604" i="10"/>
  <c r="E3605" i="10"/>
  <c r="E3606" i="10"/>
  <c r="E3607" i="10"/>
  <c r="E3608" i="10"/>
  <c r="E3609" i="10"/>
  <c r="E3610" i="10"/>
  <c r="E3611" i="10"/>
  <c r="E3612" i="10"/>
  <c r="E3613" i="10"/>
  <c r="E3614" i="10"/>
  <c r="E3615" i="10"/>
  <c r="E3616" i="10"/>
  <c r="E3617" i="10"/>
  <c r="E3618" i="10"/>
  <c r="E3619" i="10"/>
  <c r="E3620" i="10"/>
  <c r="E3621" i="10"/>
  <c r="E3622" i="10"/>
  <c r="E3623" i="10"/>
  <c r="E3624" i="10"/>
  <c r="E3625" i="10"/>
  <c r="E3626" i="10"/>
  <c r="E3627" i="10"/>
  <c r="E3628" i="10"/>
  <c r="E3629" i="10"/>
  <c r="E3630" i="10"/>
  <c r="E3631" i="10"/>
  <c r="E3632" i="10"/>
  <c r="E3633" i="10"/>
  <c r="E3634" i="10"/>
  <c r="E3635" i="10"/>
  <c r="E3636" i="10"/>
  <c r="E3637" i="10"/>
  <c r="E3638" i="10"/>
  <c r="E3639" i="10"/>
  <c r="E3640" i="10"/>
  <c r="E3641" i="10"/>
  <c r="E3642" i="10"/>
  <c r="E3643" i="10"/>
  <c r="E3644" i="10"/>
  <c r="E3645" i="10"/>
  <c r="E3646" i="10"/>
  <c r="E3647" i="10"/>
  <c r="E3648" i="10"/>
  <c r="E3649" i="10"/>
  <c r="E3650" i="10"/>
  <c r="E3651" i="10"/>
  <c r="E3652" i="10"/>
  <c r="E3653" i="10"/>
  <c r="E3654" i="10"/>
  <c r="E3655" i="10"/>
  <c r="E3656" i="10"/>
  <c r="E3657" i="10"/>
  <c r="E3658" i="10"/>
  <c r="E3659" i="10"/>
  <c r="E3660" i="10"/>
  <c r="E3661" i="10"/>
  <c r="E3662" i="10"/>
  <c r="E3663" i="10"/>
  <c r="E3664" i="10"/>
  <c r="E3665" i="10"/>
  <c r="E3666" i="10"/>
  <c r="E3667" i="10"/>
  <c r="E3668" i="10"/>
  <c r="E3669" i="10"/>
  <c r="E3670" i="10"/>
  <c r="E3671" i="10"/>
  <c r="E3672" i="10"/>
  <c r="E3673" i="10"/>
  <c r="E3674" i="10"/>
  <c r="E3675" i="10"/>
  <c r="E3676" i="10"/>
  <c r="E3677" i="10"/>
  <c r="E3678" i="10"/>
  <c r="E3679" i="10"/>
  <c r="E3680" i="10"/>
  <c r="E3681" i="10"/>
  <c r="E3682" i="10"/>
  <c r="E3683" i="10"/>
  <c r="E3684" i="10"/>
  <c r="E3685" i="10"/>
  <c r="E3686" i="10"/>
  <c r="E3687" i="10"/>
  <c r="E3688" i="10"/>
  <c r="E3689" i="10"/>
  <c r="E3690" i="10"/>
  <c r="E3691" i="10"/>
  <c r="E3692" i="10"/>
  <c r="E3693" i="10"/>
  <c r="E3694" i="10"/>
  <c r="E3695" i="10"/>
  <c r="E3696" i="10"/>
  <c r="E3697" i="10"/>
  <c r="E3698" i="10"/>
  <c r="E3699" i="10"/>
  <c r="E3700" i="10"/>
  <c r="E3701" i="10"/>
  <c r="E3702" i="10"/>
  <c r="E3703" i="10"/>
  <c r="E3704" i="10"/>
  <c r="E3705" i="10"/>
  <c r="E3706" i="10"/>
  <c r="E3707" i="10"/>
  <c r="E3708" i="10"/>
  <c r="E3709" i="10"/>
  <c r="E3710" i="10"/>
  <c r="E3711" i="10"/>
  <c r="E3712" i="10"/>
  <c r="E3713" i="10"/>
  <c r="E3714" i="10"/>
  <c r="E3715" i="10"/>
  <c r="E3716" i="10"/>
  <c r="E3717" i="10"/>
  <c r="E3718" i="10"/>
  <c r="E3719" i="10"/>
  <c r="E3720" i="10"/>
  <c r="E3721" i="10"/>
  <c r="E3722" i="10"/>
  <c r="E3723" i="10"/>
  <c r="E3724" i="10"/>
  <c r="E3725" i="10"/>
  <c r="E3726" i="10"/>
  <c r="E3727" i="10"/>
  <c r="E3728" i="10"/>
  <c r="E3729" i="10"/>
  <c r="E3730" i="10"/>
  <c r="E3731" i="10"/>
  <c r="E3732" i="10"/>
  <c r="E3733" i="10"/>
  <c r="E3734" i="10"/>
  <c r="E3735" i="10"/>
  <c r="E3736" i="10"/>
  <c r="E3737" i="10"/>
  <c r="E3738" i="10"/>
  <c r="E3739" i="10"/>
  <c r="E3740" i="10"/>
  <c r="E3741" i="10"/>
  <c r="E3742" i="10"/>
  <c r="E3743" i="10"/>
  <c r="E3744" i="10"/>
  <c r="E3745" i="10"/>
  <c r="E3746" i="10"/>
  <c r="E3747" i="10"/>
  <c r="E3748" i="10"/>
  <c r="E3749" i="10"/>
  <c r="E3750" i="10"/>
  <c r="E3751" i="10"/>
  <c r="E3752" i="10"/>
  <c r="E3753" i="10"/>
  <c r="E3754" i="10"/>
  <c r="E3755" i="10"/>
  <c r="E3756" i="10"/>
  <c r="E3757" i="10"/>
  <c r="E3758" i="10"/>
  <c r="E3759" i="10"/>
  <c r="E3760" i="10"/>
  <c r="E3761" i="10"/>
  <c r="E3762" i="10"/>
  <c r="E3763" i="10"/>
  <c r="E3764" i="10"/>
  <c r="E3765" i="10"/>
  <c r="E3766" i="10"/>
  <c r="E3767" i="10"/>
  <c r="E3768" i="10"/>
  <c r="E3769" i="10"/>
  <c r="E3770" i="10"/>
  <c r="E3771" i="10"/>
  <c r="E3772" i="10"/>
  <c r="E3773" i="10"/>
  <c r="E3774" i="10"/>
  <c r="E3775" i="10"/>
  <c r="E3776" i="10"/>
  <c r="E3777" i="10"/>
  <c r="E3778" i="10"/>
  <c r="E3779" i="10"/>
  <c r="E3780" i="10"/>
  <c r="E3781" i="10"/>
  <c r="E3782" i="10"/>
  <c r="E3783" i="10"/>
  <c r="E3784" i="10"/>
  <c r="E3785" i="10"/>
  <c r="E3786" i="10"/>
  <c r="E3787" i="10"/>
  <c r="E3788" i="10"/>
  <c r="E3789" i="10"/>
  <c r="E3790" i="10"/>
  <c r="E3791" i="10"/>
  <c r="E3792" i="10"/>
  <c r="E3793" i="10"/>
  <c r="E3794" i="10"/>
  <c r="E3795" i="10"/>
  <c r="E3796" i="10"/>
  <c r="E3797" i="10"/>
  <c r="E3798" i="10"/>
  <c r="E3799" i="10"/>
  <c r="E3800" i="10"/>
  <c r="E3801" i="10"/>
  <c r="E3802" i="10"/>
  <c r="E3803" i="10"/>
  <c r="E3804" i="10"/>
  <c r="E3805" i="10"/>
  <c r="E3806" i="10"/>
  <c r="E3807" i="10"/>
  <c r="E3808" i="10"/>
  <c r="E3809" i="10"/>
  <c r="E3810" i="10"/>
  <c r="E3811" i="10"/>
  <c r="E3812" i="10"/>
  <c r="E3813" i="10"/>
  <c r="E3814" i="10"/>
  <c r="E3815" i="10"/>
  <c r="E3816" i="10"/>
  <c r="E3817" i="10"/>
  <c r="E3818" i="10"/>
  <c r="E3819" i="10"/>
  <c r="E3820" i="10"/>
  <c r="E3821" i="10"/>
  <c r="E3822" i="10"/>
  <c r="E3823" i="10"/>
  <c r="E3824" i="10"/>
  <c r="E3825" i="10"/>
  <c r="E3826" i="10"/>
  <c r="E3827" i="10"/>
  <c r="E3828" i="10"/>
  <c r="E3829" i="10"/>
  <c r="E3830" i="10"/>
  <c r="E3831" i="10"/>
  <c r="E3832" i="10"/>
  <c r="E3833" i="10"/>
  <c r="E3834" i="10"/>
  <c r="E3835" i="10"/>
  <c r="E3836" i="10"/>
  <c r="E3837" i="10"/>
  <c r="E3838" i="10"/>
  <c r="E3839" i="10"/>
  <c r="E3840" i="10"/>
  <c r="E3841" i="10"/>
  <c r="E3842" i="10"/>
  <c r="E3843" i="10"/>
  <c r="E3844" i="10"/>
  <c r="E3845" i="10"/>
  <c r="E3846" i="10"/>
  <c r="E3847" i="10"/>
  <c r="E3848" i="10"/>
  <c r="E3849" i="10"/>
  <c r="E3850" i="10"/>
  <c r="E3851" i="10"/>
  <c r="E3852" i="10"/>
  <c r="E3853" i="10"/>
  <c r="E3854" i="10"/>
  <c r="E3855" i="10"/>
  <c r="E3856" i="10"/>
  <c r="E3857" i="10"/>
  <c r="E3858" i="10"/>
  <c r="E3859" i="10"/>
  <c r="E3860" i="10"/>
  <c r="E3861" i="10"/>
  <c r="E3862" i="10"/>
  <c r="E3863" i="10"/>
  <c r="E3864" i="10"/>
  <c r="E3865" i="10"/>
  <c r="E3866" i="10"/>
  <c r="E3867" i="10"/>
  <c r="E3868" i="10"/>
  <c r="E3869" i="10"/>
  <c r="E3870" i="10"/>
  <c r="E3871" i="10"/>
  <c r="E3872" i="10"/>
  <c r="E3873" i="10"/>
  <c r="E3874" i="10"/>
  <c r="E3875" i="10"/>
  <c r="E3876" i="10"/>
  <c r="E3877" i="10"/>
  <c r="E3878" i="10"/>
  <c r="E3879" i="10"/>
  <c r="E3880" i="10"/>
  <c r="E3881" i="10"/>
  <c r="E3882" i="10"/>
  <c r="E3883" i="10"/>
  <c r="E3884" i="10"/>
  <c r="E3885" i="10"/>
  <c r="E3886" i="10"/>
  <c r="E3887" i="10"/>
  <c r="E3888" i="10"/>
  <c r="E3889" i="10"/>
  <c r="E3890" i="10"/>
  <c r="E3891" i="10"/>
  <c r="E3892" i="10"/>
  <c r="E3893" i="10"/>
  <c r="E3894" i="10"/>
  <c r="E3895" i="10"/>
  <c r="E3896" i="10"/>
  <c r="E3897" i="10"/>
  <c r="E3898" i="10"/>
  <c r="E3899" i="10"/>
  <c r="E3900" i="10"/>
  <c r="E3901" i="10"/>
  <c r="E3902" i="10"/>
  <c r="E3903" i="10"/>
  <c r="E3904" i="10"/>
  <c r="E3905" i="10"/>
  <c r="E3906" i="10"/>
  <c r="E3907" i="10"/>
  <c r="E3908" i="10"/>
  <c r="E3909" i="10"/>
  <c r="E3910" i="10"/>
  <c r="E3911" i="10"/>
  <c r="E3912" i="10"/>
  <c r="E3913" i="10"/>
  <c r="E3914" i="10"/>
  <c r="E3915" i="10"/>
  <c r="E3916" i="10"/>
  <c r="E3917" i="10"/>
  <c r="E3918" i="10"/>
  <c r="E3919" i="10"/>
  <c r="E3920" i="10"/>
  <c r="E3921" i="10"/>
  <c r="E3922" i="10"/>
  <c r="E3923" i="10"/>
  <c r="E3924" i="10"/>
  <c r="E3925" i="10"/>
  <c r="E3926" i="10"/>
  <c r="E3927" i="10"/>
  <c r="E3928" i="10"/>
  <c r="E3929" i="10"/>
  <c r="E3930" i="10"/>
  <c r="E3931" i="10"/>
  <c r="E3932" i="10"/>
  <c r="E3933" i="10"/>
  <c r="E3934" i="10"/>
  <c r="E3935" i="10"/>
  <c r="E3936" i="10"/>
  <c r="E3937" i="10"/>
  <c r="E3938" i="10"/>
  <c r="E3939" i="10"/>
  <c r="E3940" i="10"/>
  <c r="E3941" i="10"/>
  <c r="E3942" i="10"/>
  <c r="E3943" i="10"/>
  <c r="E3944" i="10"/>
  <c r="E3945" i="10"/>
  <c r="E3946" i="10"/>
  <c r="E3947" i="10"/>
  <c r="E3948" i="10"/>
  <c r="E3949" i="10"/>
  <c r="E3950" i="10"/>
  <c r="E3951" i="10"/>
  <c r="E3952" i="10"/>
  <c r="E3953" i="10"/>
  <c r="E3954" i="10"/>
  <c r="E3955" i="10"/>
  <c r="E3956" i="10"/>
  <c r="E3957" i="10"/>
  <c r="E3958" i="10"/>
  <c r="E3959" i="10"/>
  <c r="E3960" i="10"/>
  <c r="E3961" i="10"/>
  <c r="E3962" i="10"/>
  <c r="E3963" i="10"/>
  <c r="E3964" i="10"/>
  <c r="E3965" i="10"/>
  <c r="E3966" i="10"/>
  <c r="E3967" i="10"/>
  <c r="E3968" i="10"/>
  <c r="E3969" i="10"/>
  <c r="E3970" i="10"/>
  <c r="E3971" i="10"/>
  <c r="E3972" i="10"/>
  <c r="E3973" i="10"/>
  <c r="E3974" i="10"/>
  <c r="E3975" i="10"/>
  <c r="E3976" i="10"/>
  <c r="E3977" i="10"/>
  <c r="E3978" i="10"/>
  <c r="E3979" i="10"/>
  <c r="E3980" i="10"/>
  <c r="E3981" i="10"/>
  <c r="E3982" i="10"/>
  <c r="E3983" i="10"/>
  <c r="E3984" i="10"/>
  <c r="E3985" i="10"/>
  <c r="E3986" i="10"/>
  <c r="E3987" i="10"/>
  <c r="E3988" i="10"/>
  <c r="E3989" i="10"/>
  <c r="E3990" i="10"/>
  <c r="E3991" i="10"/>
  <c r="E3992" i="10"/>
  <c r="E3993" i="10"/>
  <c r="E3994" i="10"/>
  <c r="E3995" i="10"/>
  <c r="E3996" i="10"/>
  <c r="E3997" i="10"/>
  <c r="E3998" i="10"/>
  <c r="E3999" i="10"/>
  <c r="E4000" i="10"/>
  <c r="E4001" i="10"/>
  <c r="E4002" i="10"/>
  <c r="E4003" i="10"/>
  <c r="E4004" i="10"/>
  <c r="E4005" i="10"/>
  <c r="E4006" i="10"/>
  <c r="E4007" i="10"/>
  <c r="E4008" i="10"/>
  <c r="E4009" i="10"/>
  <c r="E4010" i="10"/>
  <c r="E4011" i="10"/>
  <c r="E4012" i="10"/>
  <c r="E4013" i="10"/>
  <c r="E4014" i="10"/>
  <c r="E4015" i="10"/>
  <c r="E4016" i="10"/>
  <c r="E4017" i="10"/>
  <c r="E4018" i="10"/>
  <c r="E4019" i="10"/>
  <c r="E4020" i="10"/>
  <c r="E4021" i="10"/>
  <c r="E4022" i="10"/>
  <c r="E4023" i="10"/>
  <c r="E4024" i="10"/>
  <c r="E4025" i="10"/>
  <c r="E4026" i="10"/>
  <c r="E4027" i="10"/>
  <c r="E4028" i="10"/>
  <c r="E4029" i="10"/>
  <c r="E4030" i="10"/>
  <c r="E4031" i="10"/>
  <c r="E4032" i="10"/>
  <c r="E4033" i="10"/>
  <c r="E4034" i="10"/>
  <c r="E4035" i="10"/>
  <c r="E4036" i="10"/>
  <c r="E4037" i="10"/>
  <c r="E4038" i="10"/>
  <c r="E4039" i="10"/>
  <c r="E4040" i="10"/>
  <c r="E4041" i="10"/>
  <c r="E4042" i="10"/>
  <c r="E4043" i="10"/>
  <c r="E4044" i="10"/>
  <c r="E4045" i="10"/>
  <c r="E4046" i="10"/>
  <c r="E4047" i="10"/>
  <c r="E4048" i="10"/>
  <c r="E4049" i="10"/>
  <c r="E4050" i="10"/>
  <c r="E4051" i="10"/>
  <c r="E4052" i="10"/>
  <c r="E4053" i="10"/>
  <c r="E4054" i="10"/>
  <c r="E4055" i="10"/>
  <c r="E4056" i="10"/>
  <c r="E4057" i="10"/>
  <c r="E4058" i="10"/>
  <c r="E4059" i="10"/>
  <c r="E4060" i="10"/>
  <c r="E4061" i="10"/>
  <c r="E4062" i="10"/>
  <c r="E4063" i="10"/>
  <c r="E4064" i="10"/>
  <c r="E4065" i="10"/>
  <c r="E4066" i="10"/>
  <c r="E4067" i="10"/>
  <c r="E4068" i="10"/>
  <c r="E4069" i="10"/>
  <c r="E4070" i="10"/>
  <c r="E4071" i="10"/>
  <c r="E4072" i="10"/>
  <c r="E4073" i="10"/>
  <c r="E4074" i="10"/>
  <c r="E4075" i="10"/>
  <c r="E4076" i="10"/>
  <c r="E4077" i="10"/>
  <c r="E4078" i="10"/>
  <c r="E4079" i="10"/>
  <c r="E4080" i="10"/>
  <c r="E4081" i="10"/>
  <c r="E4082" i="10"/>
  <c r="E4083" i="10"/>
  <c r="E4084" i="10"/>
  <c r="E4085" i="10"/>
  <c r="E4086" i="10"/>
  <c r="E4087" i="10"/>
  <c r="E4088" i="10"/>
  <c r="E4089" i="10"/>
  <c r="E4090" i="10"/>
  <c r="E4091" i="10"/>
  <c r="E4092" i="10"/>
  <c r="E4093" i="10"/>
  <c r="E4094" i="10"/>
  <c r="E4095" i="10"/>
  <c r="E4096" i="10"/>
  <c r="E4097" i="10"/>
  <c r="E4098" i="10"/>
  <c r="E4099" i="10"/>
  <c r="E4100" i="10"/>
  <c r="E4101" i="10"/>
  <c r="E4102" i="10"/>
  <c r="E4103" i="10"/>
  <c r="E4104" i="10"/>
  <c r="E4105" i="10"/>
  <c r="E4106" i="10"/>
  <c r="E4107" i="10"/>
  <c r="E4108" i="10"/>
  <c r="E4109" i="10"/>
  <c r="E4110" i="10"/>
  <c r="E4111" i="10"/>
  <c r="E4112" i="10"/>
  <c r="E4113" i="10"/>
  <c r="E4114" i="10"/>
  <c r="E4115" i="10"/>
  <c r="E4116" i="10"/>
  <c r="E4117" i="10"/>
  <c r="E4118" i="10"/>
  <c r="E4119" i="10"/>
  <c r="E4120" i="10"/>
  <c r="E4121" i="10"/>
  <c r="E4122" i="10"/>
  <c r="E4123" i="10"/>
  <c r="E4124" i="10"/>
  <c r="E4125" i="10"/>
  <c r="E4126" i="10"/>
  <c r="E4127" i="10"/>
  <c r="E4128" i="10"/>
  <c r="E4129" i="10"/>
  <c r="E4130" i="10"/>
  <c r="E4131" i="10"/>
  <c r="E4132" i="10"/>
  <c r="E4133" i="10"/>
  <c r="E4134" i="10"/>
  <c r="E4135" i="10"/>
  <c r="E4136" i="10"/>
  <c r="E4137" i="10"/>
  <c r="E4138" i="10"/>
  <c r="E4139" i="10"/>
  <c r="E4140" i="10"/>
  <c r="E4141" i="10"/>
  <c r="E4142" i="10"/>
  <c r="E4143" i="10"/>
  <c r="E4144" i="10"/>
  <c r="E4145" i="10"/>
  <c r="E4146" i="10"/>
  <c r="E4147" i="10"/>
  <c r="E4148" i="10"/>
  <c r="E4149" i="10"/>
  <c r="E4150" i="10"/>
  <c r="E4151" i="10"/>
  <c r="E4152" i="10"/>
  <c r="E4153" i="10"/>
  <c r="E4154" i="10"/>
  <c r="E4155" i="10"/>
  <c r="E4156" i="10"/>
  <c r="E4157" i="10"/>
  <c r="E4158" i="10"/>
  <c r="E4159" i="10"/>
  <c r="E4160" i="10"/>
  <c r="E4161" i="10"/>
  <c r="E4162" i="10"/>
  <c r="E4163" i="10"/>
  <c r="E4164" i="10"/>
  <c r="E4165" i="10"/>
  <c r="E4166" i="10"/>
  <c r="E4167" i="10"/>
  <c r="E4168" i="10"/>
  <c r="E4169" i="10"/>
  <c r="E4170" i="10"/>
  <c r="E4171" i="10"/>
  <c r="E4172" i="10"/>
  <c r="E4173" i="10"/>
  <c r="E4174" i="10"/>
  <c r="E4175" i="10"/>
  <c r="E4176" i="10"/>
  <c r="E4177" i="10"/>
  <c r="E4178" i="10"/>
  <c r="E4179" i="10"/>
  <c r="E4180" i="10"/>
  <c r="E4181" i="10"/>
  <c r="E4182" i="10"/>
  <c r="E4183" i="10"/>
  <c r="E4184" i="10"/>
  <c r="E4185" i="10"/>
  <c r="E4186" i="10"/>
  <c r="E4187" i="10"/>
  <c r="E4188" i="10"/>
  <c r="E4189" i="10"/>
  <c r="E4190" i="10"/>
  <c r="E4191" i="10"/>
  <c r="E4192" i="10"/>
  <c r="E4193" i="10"/>
  <c r="E4194" i="10"/>
  <c r="E4195" i="10"/>
  <c r="E4196" i="10"/>
  <c r="E4197" i="10"/>
  <c r="E4198" i="10"/>
  <c r="E4199" i="10"/>
  <c r="E4200" i="10"/>
  <c r="E4201" i="10"/>
  <c r="E4202" i="10"/>
  <c r="E4203" i="10"/>
  <c r="E4204" i="10"/>
  <c r="E4205" i="10"/>
  <c r="E4206" i="10"/>
  <c r="E4207" i="10"/>
  <c r="E4208" i="10"/>
  <c r="E4209" i="10"/>
  <c r="E4210" i="10"/>
  <c r="E4211" i="10"/>
  <c r="E4212" i="10"/>
  <c r="E4213" i="10"/>
  <c r="E4214" i="10"/>
  <c r="E4215" i="10"/>
  <c r="E4216" i="10"/>
  <c r="E4217" i="10"/>
  <c r="E4218" i="10"/>
  <c r="E4219" i="10"/>
  <c r="E4220" i="10"/>
  <c r="E4221" i="10"/>
  <c r="E4222" i="10"/>
  <c r="E4223" i="10"/>
  <c r="E4224" i="10"/>
  <c r="E4225" i="10"/>
  <c r="E4226" i="10"/>
  <c r="E4227" i="10"/>
  <c r="E4228" i="10"/>
  <c r="E4229" i="10"/>
  <c r="E4230" i="10"/>
  <c r="E4231" i="10"/>
  <c r="E4232" i="10"/>
  <c r="E4233" i="10"/>
  <c r="E4234" i="10"/>
  <c r="E4235" i="10"/>
  <c r="E4236" i="10"/>
  <c r="E4237" i="10"/>
  <c r="E4238" i="10"/>
  <c r="E4239" i="10"/>
  <c r="E4240" i="10"/>
  <c r="E4241" i="10"/>
  <c r="E4242" i="10"/>
  <c r="E4243" i="10"/>
  <c r="E4244" i="10"/>
  <c r="E4245" i="10"/>
  <c r="E4246" i="10"/>
  <c r="E4247" i="10"/>
  <c r="E4248" i="10"/>
  <c r="E4249" i="10"/>
  <c r="E4250" i="10"/>
  <c r="E4251" i="10"/>
  <c r="E4252" i="10"/>
  <c r="E4253" i="10"/>
  <c r="E4254" i="10"/>
  <c r="E4255" i="10"/>
  <c r="E4256" i="10"/>
  <c r="E4257" i="10"/>
  <c r="E4258" i="10"/>
  <c r="E4259" i="10"/>
  <c r="E4260" i="10"/>
  <c r="E4261" i="10"/>
  <c r="E4262" i="10"/>
  <c r="E4263" i="10"/>
  <c r="E4264" i="10"/>
  <c r="E4265" i="10"/>
  <c r="E4266" i="10"/>
  <c r="E4267" i="10"/>
  <c r="E4268" i="10"/>
  <c r="E4269" i="10"/>
  <c r="E4270" i="10"/>
  <c r="E4271" i="10"/>
  <c r="E4272" i="10"/>
  <c r="E4273" i="10"/>
  <c r="E4274" i="10"/>
  <c r="E4275" i="10"/>
  <c r="E4276" i="10"/>
  <c r="E4277" i="10"/>
  <c r="E4278" i="10"/>
  <c r="E4279" i="10"/>
  <c r="E4280" i="10"/>
  <c r="E4281" i="10"/>
  <c r="E4282" i="10"/>
  <c r="E4283" i="10"/>
  <c r="E4284" i="10"/>
  <c r="E4285" i="10"/>
  <c r="E4286" i="10"/>
  <c r="E4287" i="10"/>
  <c r="E4288" i="10"/>
  <c r="E4289" i="10"/>
  <c r="E4290" i="10"/>
  <c r="E4291" i="10"/>
  <c r="E4292" i="10"/>
  <c r="E4293" i="10"/>
  <c r="E4294" i="10"/>
  <c r="E4295" i="10"/>
  <c r="E4296" i="10"/>
  <c r="E4297" i="10"/>
  <c r="E4298" i="10"/>
  <c r="E4299" i="10"/>
  <c r="E4300" i="10"/>
  <c r="E4301" i="10"/>
  <c r="E4302" i="10"/>
  <c r="E4303" i="10"/>
  <c r="E4304" i="10"/>
  <c r="E4305" i="10"/>
  <c r="E4306" i="10"/>
  <c r="E4307" i="10"/>
  <c r="E4308" i="10"/>
  <c r="E4309" i="10"/>
  <c r="E4310" i="10"/>
  <c r="E4311" i="10"/>
  <c r="E4312" i="10"/>
  <c r="E4313" i="10"/>
  <c r="E4314" i="10"/>
  <c r="E4315" i="10"/>
  <c r="E4316" i="10"/>
  <c r="E4317" i="10"/>
  <c r="E4318" i="10"/>
  <c r="E4319" i="10"/>
  <c r="E4320" i="10"/>
  <c r="E4321" i="10"/>
  <c r="E4322" i="10"/>
  <c r="E4323" i="10"/>
  <c r="E4324" i="10"/>
  <c r="E4325" i="10"/>
  <c r="E4326" i="10"/>
  <c r="E4327" i="10"/>
  <c r="E4328" i="10"/>
  <c r="E4329" i="10"/>
  <c r="E4330" i="10"/>
  <c r="E4331" i="10"/>
  <c r="E4332" i="10"/>
  <c r="E4333" i="10"/>
  <c r="E4334" i="10"/>
  <c r="E4335" i="10"/>
  <c r="E4336" i="10"/>
  <c r="E4337" i="10"/>
  <c r="E4338" i="10"/>
  <c r="E4339" i="10"/>
  <c r="E4340" i="10"/>
  <c r="E4341" i="10"/>
  <c r="E4342" i="10"/>
  <c r="E4343" i="10"/>
  <c r="E4344" i="10"/>
  <c r="E4345" i="10"/>
  <c r="E4346" i="10"/>
  <c r="E4347" i="10"/>
  <c r="E4348" i="10"/>
  <c r="E4349" i="10"/>
  <c r="E4350" i="10"/>
  <c r="E4351" i="10"/>
  <c r="E4352" i="10"/>
  <c r="E4353" i="10"/>
  <c r="E4354" i="10"/>
  <c r="E4355" i="10"/>
  <c r="E4356" i="10"/>
  <c r="E4357" i="10"/>
  <c r="E4358" i="10"/>
  <c r="E4359" i="10"/>
  <c r="E4360" i="10"/>
  <c r="E4361" i="10"/>
  <c r="E4362" i="10"/>
  <c r="E4363" i="10"/>
  <c r="E4364" i="10"/>
  <c r="E4365" i="10"/>
  <c r="E4366" i="10"/>
  <c r="E4367" i="10"/>
  <c r="E4368" i="10"/>
  <c r="E4369" i="10"/>
  <c r="E4370" i="10"/>
  <c r="E4371" i="10"/>
  <c r="E4372" i="10"/>
  <c r="E4373" i="10"/>
  <c r="E4374" i="10"/>
  <c r="E4375" i="10"/>
  <c r="E4376" i="10"/>
  <c r="E4377" i="10"/>
  <c r="E4378" i="10"/>
  <c r="E4379" i="10"/>
  <c r="E4380" i="10"/>
  <c r="E4381" i="10"/>
  <c r="E4382" i="10"/>
  <c r="E4383" i="10"/>
  <c r="E4384" i="10"/>
  <c r="E4385" i="10"/>
  <c r="E4386" i="10"/>
  <c r="E4387" i="10"/>
  <c r="E4388" i="10"/>
  <c r="E4389" i="10"/>
  <c r="E4390" i="10"/>
  <c r="E4391" i="10"/>
  <c r="E4392" i="10"/>
  <c r="E4393" i="10"/>
  <c r="E4394" i="10"/>
  <c r="E4395" i="10"/>
  <c r="E4396" i="10"/>
  <c r="E4397" i="10"/>
  <c r="E4398" i="10"/>
  <c r="E4399" i="10"/>
  <c r="E4400" i="10"/>
  <c r="E4401" i="10"/>
  <c r="E4402" i="10"/>
  <c r="E4403" i="10"/>
  <c r="E4404" i="10"/>
  <c r="E4405" i="10"/>
  <c r="E4406" i="10"/>
  <c r="E4407" i="10"/>
  <c r="E4408" i="10"/>
  <c r="E4409" i="10"/>
  <c r="E4410" i="10"/>
  <c r="E4411" i="10"/>
  <c r="E4412" i="10"/>
  <c r="E4413" i="10"/>
  <c r="E4414" i="10"/>
  <c r="E4415" i="10"/>
  <c r="E4416" i="10"/>
  <c r="E4417" i="10"/>
  <c r="E4418" i="10"/>
  <c r="E4419" i="10"/>
  <c r="E4420" i="10"/>
  <c r="E4421" i="10"/>
  <c r="E4422" i="10"/>
  <c r="E4423" i="10"/>
  <c r="E4424" i="10"/>
  <c r="E4425" i="10"/>
  <c r="E4426" i="10"/>
  <c r="E4427" i="10"/>
  <c r="E4428" i="10"/>
  <c r="E4429" i="10"/>
  <c r="E4430" i="10"/>
  <c r="E4431" i="10"/>
  <c r="E4432" i="10"/>
  <c r="E4433" i="10"/>
  <c r="E4434" i="10"/>
  <c r="E4435" i="10"/>
  <c r="E4436" i="10"/>
  <c r="E4437" i="10"/>
  <c r="E4438" i="10"/>
  <c r="E4439" i="10"/>
  <c r="E4440" i="10"/>
  <c r="E4441" i="10"/>
  <c r="E4442" i="10"/>
  <c r="E4443" i="10"/>
  <c r="E4444" i="10"/>
  <c r="E4445" i="10"/>
  <c r="E4446" i="10"/>
  <c r="E4447" i="10"/>
  <c r="E4448" i="10"/>
  <c r="E4449" i="10"/>
  <c r="E4450" i="10"/>
  <c r="E4451" i="10"/>
  <c r="E4452" i="10"/>
  <c r="E4453" i="10"/>
  <c r="E4454" i="10"/>
  <c r="E4455" i="10"/>
  <c r="E4456" i="10"/>
  <c r="E4457" i="10"/>
  <c r="E4458" i="10"/>
  <c r="E4459" i="10"/>
  <c r="E4460" i="10"/>
  <c r="E4461" i="10"/>
  <c r="E4462" i="10"/>
  <c r="E4463" i="10"/>
  <c r="E4464" i="10"/>
  <c r="E4465" i="10"/>
  <c r="E4466" i="10"/>
  <c r="E4467" i="10"/>
  <c r="E4468" i="10"/>
  <c r="E4469" i="10"/>
  <c r="E4470" i="10"/>
  <c r="E4471" i="10"/>
  <c r="E4472" i="10"/>
  <c r="E4473" i="10"/>
  <c r="E4474" i="10"/>
  <c r="E4475" i="10"/>
  <c r="E4476" i="10"/>
  <c r="E4477" i="10"/>
  <c r="E4478" i="10"/>
  <c r="E4479" i="10"/>
  <c r="E4480" i="10"/>
  <c r="E4481" i="10"/>
  <c r="E4482" i="10"/>
  <c r="E4483" i="10"/>
  <c r="E4484" i="10"/>
  <c r="E4485" i="10"/>
  <c r="E4486" i="10"/>
  <c r="E4487" i="10"/>
  <c r="E4488" i="10"/>
  <c r="E4489" i="10"/>
  <c r="E4490" i="10"/>
  <c r="E4491" i="10"/>
  <c r="E4492" i="10"/>
  <c r="E4493" i="10"/>
  <c r="E4494" i="10"/>
  <c r="E4495" i="10"/>
  <c r="E4496" i="10"/>
  <c r="E4497" i="10"/>
  <c r="E4498" i="10"/>
  <c r="E4499" i="10"/>
  <c r="E4500" i="10"/>
  <c r="E4501" i="10"/>
  <c r="E4502" i="10"/>
  <c r="E4503" i="10"/>
  <c r="E4504" i="10"/>
  <c r="E4505" i="10"/>
  <c r="E4506" i="10"/>
  <c r="E4507" i="10"/>
  <c r="E4508" i="10"/>
  <c r="E4509" i="10"/>
  <c r="E4510" i="10"/>
  <c r="E4511" i="10"/>
  <c r="E4512" i="10"/>
  <c r="E4513" i="10"/>
  <c r="E4514" i="10"/>
  <c r="E4515" i="10"/>
  <c r="E4516" i="10"/>
  <c r="E4517" i="10"/>
  <c r="E4518" i="10"/>
  <c r="E4519" i="10"/>
  <c r="E4520" i="10"/>
  <c r="E4521" i="10"/>
  <c r="E4522" i="10"/>
  <c r="E4523" i="10"/>
  <c r="E4524" i="10"/>
  <c r="E4525" i="10"/>
  <c r="E4526" i="10"/>
  <c r="E4527" i="10"/>
  <c r="E4528" i="10"/>
  <c r="E4529" i="10"/>
  <c r="E4530" i="10"/>
  <c r="E4531" i="10"/>
  <c r="E4532" i="10"/>
  <c r="E4533" i="10"/>
  <c r="E4534" i="10"/>
  <c r="E4535" i="10"/>
  <c r="E4536" i="10"/>
  <c r="E4537" i="10"/>
  <c r="E4538" i="10"/>
  <c r="E4539" i="10"/>
  <c r="E4540" i="10"/>
  <c r="E4541" i="10"/>
  <c r="E4542" i="10"/>
  <c r="E4543" i="10"/>
  <c r="E4544" i="10"/>
  <c r="E4545" i="10"/>
  <c r="E4546" i="10"/>
  <c r="E4547" i="10"/>
  <c r="E4548" i="10"/>
  <c r="E4549" i="10"/>
  <c r="E4550" i="10"/>
  <c r="E4551" i="10"/>
  <c r="E4552" i="10"/>
  <c r="E4553" i="10"/>
  <c r="E4554" i="10"/>
  <c r="E4555" i="10"/>
  <c r="E4556" i="10"/>
  <c r="E4557" i="10"/>
  <c r="E4558" i="10"/>
  <c r="E4559" i="10"/>
  <c r="E4560" i="10"/>
  <c r="E4561" i="10"/>
  <c r="E4562" i="10"/>
  <c r="E4563" i="10"/>
  <c r="E4564" i="10"/>
  <c r="E4565" i="10"/>
  <c r="E4566" i="10"/>
  <c r="E4567" i="10"/>
  <c r="E4568" i="10"/>
  <c r="E4569" i="10"/>
  <c r="E4570" i="10"/>
  <c r="E4571" i="10"/>
  <c r="E4572" i="10"/>
  <c r="E4573" i="10"/>
  <c r="E4574" i="10"/>
  <c r="E4575" i="10"/>
  <c r="E4576" i="10"/>
  <c r="E4577" i="10"/>
  <c r="E4578" i="10"/>
  <c r="E4579" i="10"/>
  <c r="E4580" i="10"/>
  <c r="E4581" i="10"/>
  <c r="E4582" i="10"/>
  <c r="E4583" i="10"/>
  <c r="E4584" i="10"/>
  <c r="E4585" i="10"/>
  <c r="E4586" i="10"/>
  <c r="E4587" i="10"/>
  <c r="E4588" i="10"/>
  <c r="E4589" i="10"/>
  <c r="E4590" i="10"/>
  <c r="E4591" i="10"/>
  <c r="E4592" i="10"/>
  <c r="E4593" i="10"/>
  <c r="E4594" i="10"/>
  <c r="E4595" i="10"/>
  <c r="E4596" i="10"/>
  <c r="E4597" i="10"/>
  <c r="E4598" i="10"/>
  <c r="E4599" i="10"/>
  <c r="E4600" i="10"/>
  <c r="E4601" i="10"/>
  <c r="E4602" i="10"/>
  <c r="E4603" i="10"/>
  <c r="E4604" i="10"/>
  <c r="E4605" i="10"/>
  <c r="E4606" i="10"/>
  <c r="E4607" i="10"/>
  <c r="E4608" i="10"/>
  <c r="E4609" i="10"/>
  <c r="E4610" i="10"/>
  <c r="E4611" i="10"/>
  <c r="E4612" i="10"/>
  <c r="E4613" i="10"/>
  <c r="E4614" i="10"/>
  <c r="E4615" i="10"/>
  <c r="E4616" i="10"/>
  <c r="E4617" i="10"/>
  <c r="E4618" i="10"/>
  <c r="E4619" i="10"/>
  <c r="E4620" i="10"/>
  <c r="E4621" i="10"/>
  <c r="E4622" i="10"/>
  <c r="E4623" i="10"/>
  <c r="E4624" i="10"/>
  <c r="E4625" i="10"/>
  <c r="E4626" i="10"/>
  <c r="E4627" i="10"/>
  <c r="E4628" i="10"/>
  <c r="E4629" i="10"/>
  <c r="E4630" i="10"/>
  <c r="E4631" i="10"/>
  <c r="E4632" i="10"/>
  <c r="E4633" i="10"/>
  <c r="E4634" i="10"/>
  <c r="E4635" i="10"/>
  <c r="E4636" i="10"/>
  <c r="E4637" i="10"/>
  <c r="E4638" i="10"/>
  <c r="E4639" i="10"/>
  <c r="E4640" i="10"/>
  <c r="E4641" i="10"/>
  <c r="E4642" i="10"/>
  <c r="E4643" i="10"/>
  <c r="E4644" i="10"/>
  <c r="E4645" i="10"/>
  <c r="E4646" i="10"/>
  <c r="E4647" i="10"/>
  <c r="E4648" i="10"/>
  <c r="E4649" i="10"/>
  <c r="E4650" i="10"/>
  <c r="E4651" i="10"/>
  <c r="E4652" i="10"/>
  <c r="E4653" i="10"/>
  <c r="E4654" i="10"/>
  <c r="E4655" i="10"/>
  <c r="E4656" i="10"/>
  <c r="E4657" i="10"/>
  <c r="E4658" i="10"/>
  <c r="E4659" i="10"/>
  <c r="E4660" i="10"/>
  <c r="E4661" i="10"/>
  <c r="E4662" i="10"/>
  <c r="E4663" i="10"/>
  <c r="E4664" i="10"/>
  <c r="E4665" i="10"/>
  <c r="E4666" i="10"/>
  <c r="E4667" i="10"/>
  <c r="E4668" i="10"/>
  <c r="E4669" i="10"/>
  <c r="E4670" i="10"/>
  <c r="E4671" i="10"/>
  <c r="E4672" i="10"/>
  <c r="E4673" i="10"/>
  <c r="E4674" i="10"/>
  <c r="E4675" i="10"/>
  <c r="E4676" i="10"/>
  <c r="E4677" i="10"/>
  <c r="E4678" i="10"/>
  <c r="E4679" i="10"/>
  <c r="E4680" i="10"/>
  <c r="E4681" i="10"/>
  <c r="E4682" i="10"/>
  <c r="E4683" i="10"/>
  <c r="E4684" i="10"/>
  <c r="E4685" i="10"/>
  <c r="E4686" i="10"/>
  <c r="E4687" i="10"/>
  <c r="E4688" i="10"/>
  <c r="E4689" i="10"/>
  <c r="E4690" i="10"/>
  <c r="E4691" i="10"/>
  <c r="E4692" i="10"/>
  <c r="E4693" i="10"/>
  <c r="E4694" i="10"/>
  <c r="E4695" i="10"/>
  <c r="E4696" i="10"/>
  <c r="E4697" i="10"/>
  <c r="E4698" i="10"/>
  <c r="E4699" i="10"/>
  <c r="E4700" i="10"/>
  <c r="E4701" i="10"/>
  <c r="E4702" i="10"/>
  <c r="E4703" i="10"/>
  <c r="E4704" i="10"/>
  <c r="E4705" i="10"/>
  <c r="E4706" i="10"/>
  <c r="E4707" i="10"/>
  <c r="E4708" i="10"/>
  <c r="E4709" i="10"/>
  <c r="E4710" i="10"/>
  <c r="E4711" i="10"/>
  <c r="E4712" i="10"/>
  <c r="E4713" i="10"/>
  <c r="E4714" i="10"/>
  <c r="E4715" i="10"/>
  <c r="E4716" i="10"/>
  <c r="E4717" i="10"/>
  <c r="E4718" i="10"/>
  <c r="E4719" i="10"/>
  <c r="E4720" i="10"/>
  <c r="E4721" i="10"/>
  <c r="E4722" i="10"/>
  <c r="E4723" i="10"/>
  <c r="E4724" i="10"/>
  <c r="E4725" i="10"/>
  <c r="E4726" i="10"/>
  <c r="E4727" i="10"/>
  <c r="E4728" i="10"/>
  <c r="E4729" i="10"/>
  <c r="E4730" i="10"/>
  <c r="E4731" i="10"/>
  <c r="E4732" i="10"/>
  <c r="E4733" i="10"/>
  <c r="E4734" i="10"/>
  <c r="E4735" i="10"/>
  <c r="E4736" i="10"/>
  <c r="E4737" i="10"/>
  <c r="E4738" i="10"/>
  <c r="E4739" i="10"/>
  <c r="E4740" i="10"/>
  <c r="E4741" i="10"/>
  <c r="E4742" i="10"/>
  <c r="E4743" i="10"/>
  <c r="E4744" i="10"/>
  <c r="E4745" i="10"/>
  <c r="E4746" i="10"/>
  <c r="E4747" i="10"/>
  <c r="E4748" i="10"/>
  <c r="E4749" i="10"/>
  <c r="E4750" i="10"/>
  <c r="E4751" i="10"/>
  <c r="E4752" i="10"/>
  <c r="E4753" i="10"/>
  <c r="E4754" i="10"/>
  <c r="E4755" i="10"/>
  <c r="E4756" i="10"/>
  <c r="E4757" i="10"/>
  <c r="E4758" i="10"/>
  <c r="E4759" i="10"/>
  <c r="E4760" i="10"/>
  <c r="E4761" i="10"/>
  <c r="E4762" i="10"/>
  <c r="E4763" i="10"/>
  <c r="E4764" i="10"/>
  <c r="E4765" i="10"/>
  <c r="E4766" i="10"/>
  <c r="E4767" i="10"/>
  <c r="E4768" i="10"/>
  <c r="E4769" i="10"/>
  <c r="E4770" i="10"/>
  <c r="E4771" i="10"/>
  <c r="E4772" i="10"/>
  <c r="E4773" i="10"/>
  <c r="E4774" i="10"/>
  <c r="E4775" i="10"/>
  <c r="E4776" i="10"/>
  <c r="E4777" i="10"/>
  <c r="E4778" i="10"/>
  <c r="E4779" i="10"/>
  <c r="E4780" i="10"/>
  <c r="E4781" i="10"/>
  <c r="E4782" i="10"/>
  <c r="E4783" i="10"/>
  <c r="E4784" i="10"/>
  <c r="E4785" i="10"/>
  <c r="E4786" i="10"/>
  <c r="E4787" i="10"/>
  <c r="E4788" i="10"/>
  <c r="E4789" i="10"/>
  <c r="E4790" i="10"/>
  <c r="E4791" i="10"/>
  <c r="E4792" i="10"/>
  <c r="E4793" i="10"/>
  <c r="E4794" i="10"/>
  <c r="E4795" i="10"/>
  <c r="E4796" i="10"/>
  <c r="E4797" i="10"/>
  <c r="E4798" i="10"/>
  <c r="E4799" i="10"/>
  <c r="E4800" i="10"/>
  <c r="E4801" i="10"/>
  <c r="E4802" i="10"/>
  <c r="E4803" i="10"/>
  <c r="E4804" i="10"/>
  <c r="E4805" i="10"/>
  <c r="E4806" i="10"/>
  <c r="E4807" i="10"/>
  <c r="E4808" i="10"/>
  <c r="E4809" i="10"/>
  <c r="E4810" i="10"/>
  <c r="E4811" i="10"/>
  <c r="E4812" i="10"/>
  <c r="E4813" i="10"/>
  <c r="E4814" i="10"/>
  <c r="E4815" i="10"/>
  <c r="E4816" i="10"/>
  <c r="E4817" i="10"/>
  <c r="E4818" i="10"/>
  <c r="E4819" i="10"/>
  <c r="E4820" i="10"/>
  <c r="E4821" i="10"/>
  <c r="E4822" i="10"/>
  <c r="E4823" i="10"/>
  <c r="E4824" i="10"/>
  <c r="E4825" i="10"/>
  <c r="E4826" i="10"/>
  <c r="E4827" i="10"/>
  <c r="E4828" i="10"/>
  <c r="E4829" i="10"/>
  <c r="E4830" i="10"/>
  <c r="E4831" i="10"/>
  <c r="E4832" i="10"/>
  <c r="E4833" i="10"/>
  <c r="E4834" i="10"/>
  <c r="E4835" i="10"/>
  <c r="E4836" i="10"/>
  <c r="E4837" i="10"/>
  <c r="E4838" i="10"/>
  <c r="E4839" i="10"/>
  <c r="E4840" i="10"/>
  <c r="E4841" i="10"/>
  <c r="E4842" i="10"/>
  <c r="E4843" i="10"/>
  <c r="E4844" i="10"/>
  <c r="E4845" i="10"/>
  <c r="E4846" i="10"/>
  <c r="E4847" i="10"/>
  <c r="E4848" i="10"/>
  <c r="E4849" i="10"/>
  <c r="E4850" i="10"/>
  <c r="E4851" i="10"/>
  <c r="E4852" i="10"/>
  <c r="E4853" i="10"/>
  <c r="E4854" i="10"/>
  <c r="E4855" i="10"/>
  <c r="E4856" i="10"/>
  <c r="E4857" i="10"/>
  <c r="E4858" i="10"/>
  <c r="E4859" i="10"/>
  <c r="E4860" i="10"/>
  <c r="E4861" i="10"/>
  <c r="E4862" i="10"/>
  <c r="E4863" i="10"/>
  <c r="E4864" i="10"/>
  <c r="E4865" i="10"/>
  <c r="E4866" i="10"/>
  <c r="E4867" i="10"/>
  <c r="E4868" i="10"/>
  <c r="E4869" i="10"/>
  <c r="E4870" i="10"/>
  <c r="E4871" i="10"/>
  <c r="E4872" i="10"/>
  <c r="E4873" i="10"/>
  <c r="E4874" i="10"/>
  <c r="E4875" i="10"/>
  <c r="E4876" i="10"/>
  <c r="E4877" i="10"/>
  <c r="E4878" i="10"/>
  <c r="E4879" i="10"/>
  <c r="E4880" i="10"/>
  <c r="E4881" i="10"/>
  <c r="E4882" i="10"/>
  <c r="E4883" i="10"/>
  <c r="E4884" i="10"/>
  <c r="E4885" i="10"/>
  <c r="E4886" i="10"/>
  <c r="E4887" i="10"/>
  <c r="E4888" i="10"/>
  <c r="E4889" i="10"/>
  <c r="E4890" i="10"/>
  <c r="E4891" i="10"/>
  <c r="E4892" i="10"/>
  <c r="E4893" i="10"/>
  <c r="E4894" i="10"/>
  <c r="E4895" i="10"/>
  <c r="E4896" i="10"/>
  <c r="E4897" i="10"/>
  <c r="E4898" i="10"/>
  <c r="E4899" i="10"/>
  <c r="E4900" i="10"/>
  <c r="E4901" i="10"/>
  <c r="E4902" i="10"/>
  <c r="E4903" i="10"/>
  <c r="E4904" i="10"/>
  <c r="E4905" i="10"/>
  <c r="E4906" i="10"/>
  <c r="E4907" i="10"/>
  <c r="E4908" i="10"/>
  <c r="E4909" i="10"/>
  <c r="E4910" i="10"/>
  <c r="E4911" i="10"/>
  <c r="E4912" i="10"/>
  <c r="E4913" i="10"/>
  <c r="E4914" i="10"/>
  <c r="E4915" i="10"/>
  <c r="E4916" i="10"/>
  <c r="E4917" i="10"/>
  <c r="E4918" i="10"/>
  <c r="E4919" i="10"/>
  <c r="E4920" i="10"/>
  <c r="E4921" i="10"/>
  <c r="E4922" i="10"/>
  <c r="E4923" i="10"/>
  <c r="E4924" i="10"/>
  <c r="E4925" i="10"/>
  <c r="E4926" i="10"/>
  <c r="E4927" i="10"/>
  <c r="E4928" i="10"/>
  <c r="E4929" i="10"/>
  <c r="E4930" i="10"/>
  <c r="E4931" i="10"/>
  <c r="E4932" i="10"/>
  <c r="E4933" i="10"/>
  <c r="E4934" i="10"/>
  <c r="E4935" i="10"/>
  <c r="E4936" i="10"/>
  <c r="E4937" i="10"/>
  <c r="E4938" i="10"/>
  <c r="E4939" i="10"/>
  <c r="E4940" i="10"/>
  <c r="E4941" i="10"/>
  <c r="E4942" i="10"/>
  <c r="E4943" i="10"/>
  <c r="E4944" i="10"/>
  <c r="E4945" i="10"/>
  <c r="E4946" i="10"/>
  <c r="E4947" i="10"/>
  <c r="E4948" i="10"/>
  <c r="E4949" i="10"/>
  <c r="E4950" i="10"/>
  <c r="E4951" i="10"/>
  <c r="E4952" i="10"/>
  <c r="E4953" i="10"/>
  <c r="E4954" i="10"/>
  <c r="E4955" i="10"/>
  <c r="E4956" i="10"/>
  <c r="E4957" i="10"/>
  <c r="E4958" i="10"/>
  <c r="E4959" i="10"/>
  <c r="E4960" i="10"/>
  <c r="E4961" i="10"/>
  <c r="E4962" i="10"/>
  <c r="E4963" i="10"/>
  <c r="E4964" i="10"/>
  <c r="E4965" i="10"/>
  <c r="E4966" i="10"/>
  <c r="E4967" i="10"/>
  <c r="E4968" i="10"/>
  <c r="E4969" i="10"/>
  <c r="E4970" i="10"/>
  <c r="E4971" i="10"/>
  <c r="E4972" i="10"/>
  <c r="E4973" i="10"/>
  <c r="E4974" i="10"/>
  <c r="E4975" i="10"/>
  <c r="E4976" i="10"/>
  <c r="E4977" i="10"/>
  <c r="E4978" i="10"/>
  <c r="E4979" i="10"/>
  <c r="E4980" i="10"/>
  <c r="E4981" i="10"/>
  <c r="E4982" i="10"/>
  <c r="E4983" i="10"/>
  <c r="E4984" i="10"/>
  <c r="E4985" i="10"/>
  <c r="E4986" i="10"/>
  <c r="E4987" i="10"/>
  <c r="E4988" i="10"/>
  <c r="E4989" i="10"/>
  <c r="E4990" i="10"/>
  <c r="E4991" i="10"/>
  <c r="E4992" i="10"/>
  <c r="E4993" i="10"/>
  <c r="E4994" i="10"/>
  <c r="E4995" i="10"/>
  <c r="E4996" i="10"/>
  <c r="E4997" i="10"/>
  <c r="E4998" i="10"/>
  <c r="E4999" i="10"/>
  <c r="E5000" i="10"/>
  <c r="E5001" i="10"/>
  <c r="E5002" i="10"/>
  <c r="E5003" i="10"/>
  <c r="E5004" i="10"/>
  <c r="E5005" i="10"/>
  <c r="E5006" i="10"/>
  <c r="E5007" i="10"/>
  <c r="E5008" i="10"/>
  <c r="E5009" i="10"/>
  <c r="E5010" i="10"/>
  <c r="E5011" i="10"/>
  <c r="E5012" i="10"/>
  <c r="E5013" i="10"/>
  <c r="E5014" i="10"/>
  <c r="E5015" i="10"/>
  <c r="E5016" i="10"/>
  <c r="E5017" i="10"/>
  <c r="E5018" i="10"/>
  <c r="E5019" i="10"/>
  <c r="E5020" i="10"/>
  <c r="E5021" i="10"/>
  <c r="E5022" i="10"/>
  <c r="E5023" i="10"/>
  <c r="E5024" i="10"/>
  <c r="E5025" i="10"/>
  <c r="E5026" i="10"/>
  <c r="E5027" i="10"/>
  <c r="E5028" i="10"/>
  <c r="E5029" i="10"/>
  <c r="E5030" i="10"/>
  <c r="E5031" i="10"/>
  <c r="E5032" i="10"/>
  <c r="E5033" i="10"/>
  <c r="E5034" i="10"/>
  <c r="E5035" i="10"/>
  <c r="E5036" i="10"/>
  <c r="E5037" i="10"/>
  <c r="E5038" i="10"/>
  <c r="E5039" i="10"/>
  <c r="E5040" i="10"/>
  <c r="E5041" i="10"/>
  <c r="E5042" i="10"/>
  <c r="E5043" i="10"/>
  <c r="E5044" i="10"/>
  <c r="E5045" i="10"/>
  <c r="E5046" i="10"/>
  <c r="E5047" i="10"/>
  <c r="E5048" i="10"/>
  <c r="E5049" i="10"/>
  <c r="E5050" i="10"/>
  <c r="E5051" i="10"/>
  <c r="E5052" i="10"/>
  <c r="E5053" i="10"/>
  <c r="E5054" i="10"/>
  <c r="E5055" i="10"/>
  <c r="E5056" i="10"/>
  <c r="E5057" i="10"/>
  <c r="E5058" i="10"/>
  <c r="E5059" i="10"/>
  <c r="E5060" i="10"/>
  <c r="E5061" i="10"/>
  <c r="E5062" i="10"/>
  <c r="E5063" i="10"/>
  <c r="E5064" i="10"/>
  <c r="E5065" i="10"/>
  <c r="E5066" i="10"/>
  <c r="E5067" i="10"/>
  <c r="E5068" i="10"/>
  <c r="E5069" i="10"/>
  <c r="E5070" i="10"/>
  <c r="E5071" i="10"/>
  <c r="E5072" i="10"/>
  <c r="E5073" i="10"/>
  <c r="E5074" i="10"/>
  <c r="E5075" i="10"/>
  <c r="E5076" i="10"/>
  <c r="E5077" i="10"/>
  <c r="E5078" i="10"/>
  <c r="E5079" i="10"/>
  <c r="E5080" i="10"/>
  <c r="E5081" i="10"/>
  <c r="E5082" i="10"/>
  <c r="E5083" i="10"/>
  <c r="E5084" i="10"/>
  <c r="E5085" i="10"/>
  <c r="E5086" i="10"/>
  <c r="E5087" i="10"/>
  <c r="E5088" i="10"/>
  <c r="E5089" i="10"/>
  <c r="E5090" i="10"/>
  <c r="E5091" i="10"/>
  <c r="E5092" i="10"/>
  <c r="E5093" i="10"/>
  <c r="E5094" i="10"/>
  <c r="E5095" i="10"/>
  <c r="E5096" i="10"/>
  <c r="E5097" i="10"/>
  <c r="E5098" i="10"/>
  <c r="E5099" i="10"/>
  <c r="E5100" i="10"/>
  <c r="E5101" i="10"/>
  <c r="E5102" i="10"/>
  <c r="E5103" i="10"/>
  <c r="E5104" i="10"/>
  <c r="E5105" i="10"/>
  <c r="E5106" i="10"/>
  <c r="E5107" i="10"/>
  <c r="E5108" i="10"/>
  <c r="E5109" i="10"/>
  <c r="E5110" i="10"/>
  <c r="E5111" i="10"/>
  <c r="E5112" i="10"/>
  <c r="E5113" i="10"/>
  <c r="E5114" i="10"/>
  <c r="E5115" i="10"/>
  <c r="E5116" i="10"/>
  <c r="E5117" i="10"/>
  <c r="E5118" i="10"/>
  <c r="E5119" i="10"/>
  <c r="E5120" i="10"/>
  <c r="E5121" i="10"/>
  <c r="E5122" i="10"/>
  <c r="E5123" i="10"/>
  <c r="E5124" i="10"/>
  <c r="E5125" i="10"/>
  <c r="E5126" i="10"/>
  <c r="E5127" i="10"/>
  <c r="E5128" i="10"/>
  <c r="E5129" i="10"/>
  <c r="E5130" i="10"/>
  <c r="E5131" i="10"/>
  <c r="E5132" i="10"/>
  <c r="E5133" i="10"/>
  <c r="E5134" i="10"/>
  <c r="E5135" i="10"/>
  <c r="E5136" i="10"/>
  <c r="E5137" i="10"/>
  <c r="E5138" i="10"/>
  <c r="E5139" i="10"/>
  <c r="E5140" i="10"/>
  <c r="E5141" i="10"/>
  <c r="E5142" i="10"/>
  <c r="E5143" i="10"/>
  <c r="E5144" i="10"/>
  <c r="E5145" i="10"/>
  <c r="E5146" i="10"/>
  <c r="E5147" i="10"/>
  <c r="E5148" i="10"/>
  <c r="E5149" i="10"/>
  <c r="E5150" i="10"/>
  <c r="E5151" i="10"/>
  <c r="E5152" i="10"/>
  <c r="E5153" i="10"/>
  <c r="E5154" i="10"/>
  <c r="E5155" i="10"/>
  <c r="E5156" i="10"/>
  <c r="E5157" i="10"/>
  <c r="E5158" i="10"/>
  <c r="E5159" i="10"/>
  <c r="E5160" i="10"/>
  <c r="E5161" i="10"/>
  <c r="E5162" i="10"/>
  <c r="E5163" i="10"/>
  <c r="E5164" i="10"/>
  <c r="E5165" i="10"/>
  <c r="E5166" i="10"/>
  <c r="E5167" i="10"/>
  <c r="E5168" i="10"/>
  <c r="E5169" i="10"/>
  <c r="E5170" i="10"/>
  <c r="E5171" i="10"/>
  <c r="E5172" i="10"/>
  <c r="E5173" i="10"/>
  <c r="E5174" i="10"/>
  <c r="E5175" i="10"/>
  <c r="E5176" i="10"/>
  <c r="E5177" i="10"/>
  <c r="E5178" i="10"/>
  <c r="E5179" i="10"/>
  <c r="E5180" i="10"/>
  <c r="E5181" i="10"/>
  <c r="E5182" i="10"/>
  <c r="E5183" i="10"/>
  <c r="E5184" i="10"/>
  <c r="E5185" i="10"/>
  <c r="E5186" i="10"/>
  <c r="E5187" i="10"/>
  <c r="E5188" i="10"/>
  <c r="E5189" i="10"/>
  <c r="E5190" i="10"/>
  <c r="E5191" i="10"/>
  <c r="E5192" i="10"/>
  <c r="E5193" i="10"/>
  <c r="E5194" i="10"/>
  <c r="E5195" i="10"/>
  <c r="E5196" i="10"/>
  <c r="E5197" i="10"/>
  <c r="E5198" i="10"/>
  <c r="E5199" i="10"/>
  <c r="E5200" i="10"/>
  <c r="E5201" i="10"/>
  <c r="E5202" i="10"/>
  <c r="E5203" i="10"/>
  <c r="E5204" i="10"/>
  <c r="E5205" i="10"/>
  <c r="E5206" i="10"/>
  <c r="E5207" i="10"/>
  <c r="E5208" i="10"/>
  <c r="E5209" i="10"/>
  <c r="E5210" i="10"/>
  <c r="E5211" i="10"/>
  <c r="E5212" i="10"/>
  <c r="E5213" i="10"/>
  <c r="E5214" i="10"/>
  <c r="E5215" i="10"/>
  <c r="E5216" i="10"/>
  <c r="E5217" i="10"/>
  <c r="E5218" i="10"/>
  <c r="E5219" i="10"/>
  <c r="E5220" i="10"/>
  <c r="E5221" i="10"/>
  <c r="E5222" i="10"/>
  <c r="E5223" i="10"/>
  <c r="E5224" i="10"/>
  <c r="E5225" i="10"/>
  <c r="E5226" i="10"/>
  <c r="E5227" i="10"/>
  <c r="E5228" i="10"/>
  <c r="E5229" i="10"/>
  <c r="E5230" i="10"/>
  <c r="E5231" i="10"/>
  <c r="E5232" i="10"/>
  <c r="E5233" i="10"/>
  <c r="E5234" i="10"/>
  <c r="E5235" i="10"/>
  <c r="E5236" i="10"/>
  <c r="E5237" i="10"/>
  <c r="E5238" i="10"/>
  <c r="E5239" i="10"/>
  <c r="E5240" i="10"/>
  <c r="E5241" i="10"/>
  <c r="E5242" i="10"/>
  <c r="E5243" i="10"/>
  <c r="E5244" i="10"/>
  <c r="E5245" i="10"/>
  <c r="E5246" i="10"/>
  <c r="E5247" i="10"/>
  <c r="E5248" i="10"/>
  <c r="E5249" i="10"/>
  <c r="E5250" i="10"/>
  <c r="E5251" i="10"/>
  <c r="E5252" i="10"/>
  <c r="E5253" i="10"/>
  <c r="E5254" i="10"/>
  <c r="E5255" i="10"/>
  <c r="E5256" i="10"/>
  <c r="E5257" i="10"/>
  <c r="E5258" i="10"/>
  <c r="E5259" i="10"/>
  <c r="E5260" i="10"/>
  <c r="E5261" i="10"/>
  <c r="E5262" i="10"/>
  <c r="E5263" i="10"/>
  <c r="E5264" i="10"/>
  <c r="E5265" i="10"/>
  <c r="E5266" i="10"/>
  <c r="E5267" i="10"/>
  <c r="E5268" i="10"/>
  <c r="E5269" i="10"/>
  <c r="E5270" i="10"/>
  <c r="E5271" i="10"/>
  <c r="E5272" i="10"/>
  <c r="E5273" i="10"/>
  <c r="E5274" i="10"/>
  <c r="E5275" i="10"/>
  <c r="E5276" i="10"/>
  <c r="E5277" i="10"/>
  <c r="E5278" i="10"/>
  <c r="E5279" i="10"/>
  <c r="E5280" i="10"/>
  <c r="E5281" i="10"/>
  <c r="E5282" i="10"/>
  <c r="E5283" i="10"/>
  <c r="E5284" i="10"/>
  <c r="E5285" i="10"/>
  <c r="E5286" i="10"/>
  <c r="E5287" i="10"/>
  <c r="E5288" i="10"/>
  <c r="E5289" i="10"/>
  <c r="E5290" i="10"/>
  <c r="E5291" i="10"/>
  <c r="E5292" i="10"/>
  <c r="E5293" i="10"/>
  <c r="E5294" i="10"/>
  <c r="E5295" i="10"/>
  <c r="E5296" i="10"/>
  <c r="E5297" i="10"/>
  <c r="E5298" i="10"/>
  <c r="E5299" i="10"/>
  <c r="E5300" i="10"/>
  <c r="E5301" i="10"/>
  <c r="E5302" i="10"/>
  <c r="E5303" i="10"/>
  <c r="E5304" i="10"/>
  <c r="E5305" i="10"/>
  <c r="E5306" i="10"/>
  <c r="E5307" i="10"/>
  <c r="E5308" i="10"/>
  <c r="E5309" i="10"/>
  <c r="E5310" i="10"/>
  <c r="E5311" i="10"/>
  <c r="E5312" i="10"/>
  <c r="E5313" i="10"/>
  <c r="E5314" i="10"/>
  <c r="E5315" i="10"/>
  <c r="E5316" i="10"/>
  <c r="E5317" i="10"/>
  <c r="E5318" i="10"/>
  <c r="E5319" i="10"/>
  <c r="E5320" i="10"/>
  <c r="E5321" i="10"/>
  <c r="E5322" i="10"/>
  <c r="E5323" i="10"/>
  <c r="E5324" i="10"/>
  <c r="E5325" i="10"/>
  <c r="E5326" i="10"/>
  <c r="E5327" i="10"/>
  <c r="E5328" i="10"/>
  <c r="E5329" i="10"/>
  <c r="E5330" i="10"/>
  <c r="E5331" i="10"/>
  <c r="E5332" i="10"/>
  <c r="E5333" i="10"/>
  <c r="E5334" i="10"/>
  <c r="E5335" i="10"/>
  <c r="E5336" i="10"/>
  <c r="E5337" i="10"/>
  <c r="E5338" i="10"/>
  <c r="E5339" i="10"/>
  <c r="E5340" i="10"/>
  <c r="E5341" i="10"/>
  <c r="E5342" i="10"/>
  <c r="E5343" i="10"/>
  <c r="E5344" i="10"/>
  <c r="E5345" i="10"/>
  <c r="E5346" i="10"/>
  <c r="E5347" i="10"/>
  <c r="E5348" i="10"/>
  <c r="E5349" i="10"/>
  <c r="E5350" i="10"/>
  <c r="E5351" i="10"/>
  <c r="E5352" i="10"/>
  <c r="E5353" i="10"/>
  <c r="E5354" i="10"/>
  <c r="E5355" i="10"/>
  <c r="E5356" i="10"/>
  <c r="E5357" i="10"/>
  <c r="E5358" i="10"/>
  <c r="E5359" i="10"/>
  <c r="E5360" i="10"/>
  <c r="E5361" i="10"/>
  <c r="E5362" i="10"/>
  <c r="E5363" i="10"/>
  <c r="E5364" i="10"/>
  <c r="E5365" i="10"/>
  <c r="E5366" i="10"/>
  <c r="E5367" i="10"/>
  <c r="E5368" i="10"/>
  <c r="E5369" i="10"/>
  <c r="E5370" i="10"/>
  <c r="E5371" i="10"/>
  <c r="E5372" i="10"/>
  <c r="E5373" i="10"/>
  <c r="E5374" i="10"/>
  <c r="E5375" i="10"/>
  <c r="E5376" i="10"/>
  <c r="E5377" i="10"/>
  <c r="E5378" i="10"/>
  <c r="E5379" i="10"/>
  <c r="E5380" i="10"/>
  <c r="E5381" i="10"/>
  <c r="E5382" i="10"/>
  <c r="E5383" i="10"/>
  <c r="E5384" i="10"/>
  <c r="E5385" i="10"/>
  <c r="E5386" i="10"/>
  <c r="E5387" i="10"/>
  <c r="E5388" i="10"/>
  <c r="E5389" i="10"/>
  <c r="E5390" i="10"/>
  <c r="E5391" i="10"/>
  <c r="E5392" i="10"/>
  <c r="E5393" i="10"/>
  <c r="E5394" i="10"/>
  <c r="E5395" i="10"/>
  <c r="E5396" i="10"/>
  <c r="E5397" i="10"/>
  <c r="E5398" i="10"/>
  <c r="E5399" i="10"/>
  <c r="E5400" i="10"/>
  <c r="E5401" i="10"/>
  <c r="E5402" i="10"/>
  <c r="E5403" i="10"/>
  <c r="E5404" i="10"/>
  <c r="E5405" i="10"/>
  <c r="E5406" i="10"/>
  <c r="E5407" i="10"/>
  <c r="E5408" i="10"/>
  <c r="E5409" i="10"/>
  <c r="E5410" i="10"/>
  <c r="E5411" i="10"/>
  <c r="E5412" i="10"/>
  <c r="E5413" i="10"/>
  <c r="E5414" i="10"/>
  <c r="E5415" i="10"/>
  <c r="E5416" i="10"/>
  <c r="E5417" i="10"/>
  <c r="E5418" i="10"/>
  <c r="E5419" i="10"/>
  <c r="E5420" i="10"/>
  <c r="E5421" i="10"/>
  <c r="E5422" i="10"/>
  <c r="E5423" i="10"/>
  <c r="E5424" i="10"/>
  <c r="E5425" i="10"/>
  <c r="E5426" i="10"/>
  <c r="E5427" i="10"/>
  <c r="E5428" i="10"/>
  <c r="E5429" i="10"/>
  <c r="E5430" i="10"/>
  <c r="E5431" i="10"/>
  <c r="E5432" i="10"/>
  <c r="E5433" i="10"/>
  <c r="E5434" i="10"/>
  <c r="E5435" i="10"/>
  <c r="E5436" i="10"/>
  <c r="E5437" i="10"/>
  <c r="E5438" i="10"/>
  <c r="E5439" i="10"/>
  <c r="E5440" i="10"/>
  <c r="E5441" i="10"/>
  <c r="E5442" i="10"/>
  <c r="E5443" i="10"/>
  <c r="E5444" i="10"/>
  <c r="E5445" i="10"/>
  <c r="E5446" i="10"/>
  <c r="E5447" i="10"/>
  <c r="E5448" i="10"/>
  <c r="E5449" i="10"/>
  <c r="E5450" i="10"/>
  <c r="E5451" i="10"/>
  <c r="E5452" i="10"/>
  <c r="E5453" i="10"/>
  <c r="E5454" i="10"/>
  <c r="E5455" i="10"/>
  <c r="E5456" i="10"/>
  <c r="E5457" i="10"/>
  <c r="E5458" i="10"/>
  <c r="E5459" i="10"/>
  <c r="E5460" i="10"/>
  <c r="E5461" i="10"/>
  <c r="E5462" i="10"/>
  <c r="E5463" i="10"/>
  <c r="E5464" i="10"/>
  <c r="E5465" i="10"/>
  <c r="E5466" i="10"/>
  <c r="E5467" i="10"/>
  <c r="E5468" i="10"/>
  <c r="E5469" i="10"/>
  <c r="E5470" i="10"/>
  <c r="E5471" i="10"/>
  <c r="E5472" i="10"/>
  <c r="E5473" i="10"/>
  <c r="E5474" i="10"/>
  <c r="E5475" i="10"/>
  <c r="E5476" i="10"/>
  <c r="E5477" i="10"/>
  <c r="E5478" i="10"/>
  <c r="E5479" i="10"/>
  <c r="E5480" i="10"/>
  <c r="E5481" i="10"/>
  <c r="E5482" i="10"/>
  <c r="E5483" i="10"/>
  <c r="E5484" i="10"/>
  <c r="E5485" i="10"/>
  <c r="E5486" i="10"/>
  <c r="E5487" i="10"/>
  <c r="E5488" i="10"/>
  <c r="E5489" i="10"/>
  <c r="E5490" i="10"/>
  <c r="E5491" i="10"/>
  <c r="E5492" i="10"/>
  <c r="E5493" i="10"/>
  <c r="E5494" i="10"/>
  <c r="E5495" i="10"/>
  <c r="E5496" i="10"/>
  <c r="E5497" i="10"/>
  <c r="E5498" i="10"/>
  <c r="E5499" i="10"/>
  <c r="E5500" i="10"/>
  <c r="E5501" i="10"/>
  <c r="E5502" i="10"/>
  <c r="E5503" i="10"/>
  <c r="E5504" i="10"/>
  <c r="E5505" i="10"/>
  <c r="E5506" i="10"/>
  <c r="E5507" i="10"/>
  <c r="E5508" i="10"/>
  <c r="E5509" i="10"/>
  <c r="E5510" i="10"/>
  <c r="E5511" i="10"/>
  <c r="E5512" i="10"/>
  <c r="E5513" i="10"/>
  <c r="E5514" i="10"/>
  <c r="E5515" i="10"/>
  <c r="E5516" i="10"/>
  <c r="E5517" i="10"/>
  <c r="E5518" i="10"/>
  <c r="E5519" i="10"/>
  <c r="E5520" i="10"/>
  <c r="E5521" i="10"/>
  <c r="E5522" i="10"/>
  <c r="E5523" i="10"/>
  <c r="E5524" i="10"/>
  <c r="E5525" i="10"/>
  <c r="E5526" i="10"/>
  <c r="E5527" i="10"/>
  <c r="E5528" i="10"/>
  <c r="E5529" i="10"/>
  <c r="E5530" i="10"/>
  <c r="E5531" i="10"/>
  <c r="E5532" i="10"/>
  <c r="E5533" i="10"/>
  <c r="E5534" i="10"/>
  <c r="E5535" i="10"/>
  <c r="E5536" i="10"/>
  <c r="E5537" i="10"/>
  <c r="E5538" i="10"/>
  <c r="E5539" i="10"/>
  <c r="E5540" i="10"/>
  <c r="E5541" i="10"/>
  <c r="E5542" i="10"/>
  <c r="E5543" i="10"/>
  <c r="E5544" i="10"/>
  <c r="E5545" i="10"/>
  <c r="E5546" i="10"/>
  <c r="E5547" i="10"/>
  <c r="E5548" i="10"/>
  <c r="E5549" i="10"/>
  <c r="E5550" i="10"/>
  <c r="E5551" i="10"/>
  <c r="E5552" i="10"/>
  <c r="E5553" i="10"/>
  <c r="E5554" i="10"/>
  <c r="E5555" i="10"/>
  <c r="E5556" i="10"/>
  <c r="E5557" i="10"/>
  <c r="E5558" i="10"/>
  <c r="E5559" i="10"/>
  <c r="E5560" i="10"/>
  <c r="E5561" i="10"/>
  <c r="E5562" i="10"/>
  <c r="E5563" i="10"/>
  <c r="E5564" i="10"/>
  <c r="E5565" i="10"/>
  <c r="E5566" i="10"/>
  <c r="E5567" i="10"/>
  <c r="E5568" i="10"/>
  <c r="E5569" i="10"/>
  <c r="E5570" i="10"/>
  <c r="E5571" i="10"/>
  <c r="E5572" i="10"/>
  <c r="E5573" i="10"/>
  <c r="E5574" i="10"/>
  <c r="E5575" i="10"/>
  <c r="E5576" i="10"/>
  <c r="E5577" i="10"/>
  <c r="E5578" i="10"/>
  <c r="E5579" i="10"/>
  <c r="E5580" i="10"/>
  <c r="E5581" i="10"/>
  <c r="E5582" i="10"/>
  <c r="E5583" i="10"/>
  <c r="E5584" i="10"/>
  <c r="E5585" i="10"/>
  <c r="E5586" i="10"/>
  <c r="E5587" i="10"/>
  <c r="E5588" i="10"/>
  <c r="E5589" i="10"/>
  <c r="E5590" i="10"/>
  <c r="E5591" i="10"/>
  <c r="E5592" i="10"/>
  <c r="E5593" i="10"/>
  <c r="E5594" i="10"/>
  <c r="E5595" i="10"/>
  <c r="E5596" i="10"/>
  <c r="E5597" i="10"/>
  <c r="E5598" i="10"/>
  <c r="E5599" i="10"/>
  <c r="E5600" i="10"/>
  <c r="E5601" i="10"/>
  <c r="E5602" i="10"/>
  <c r="E5603" i="10"/>
  <c r="E5604" i="10"/>
  <c r="E5605" i="10"/>
  <c r="E5606" i="10"/>
  <c r="E5607" i="10"/>
  <c r="E5608" i="10"/>
  <c r="E5609" i="10"/>
  <c r="E5610" i="10"/>
  <c r="E5611" i="10"/>
  <c r="E5612" i="10"/>
  <c r="E5613" i="10"/>
  <c r="E5614" i="10"/>
  <c r="E5615" i="10"/>
  <c r="E5616" i="10"/>
  <c r="E5617" i="10"/>
  <c r="E5618" i="10"/>
  <c r="E5619" i="10"/>
  <c r="E5620" i="10"/>
  <c r="E5621" i="10"/>
  <c r="E5622" i="10"/>
  <c r="E5623" i="10"/>
  <c r="E5624" i="10"/>
  <c r="E5625" i="10"/>
  <c r="E5626" i="10"/>
  <c r="E5627" i="10"/>
  <c r="E5628" i="10"/>
  <c r="E5629" i="10"/>
  <c r="E5630" i="10"/>
  <c r="E5631" i="10"/>
  <c r="E5632" i="10"/>
  <c r="E5633" i="10"/>
  <c r="E5634" i="10"/>
  <c r="E5635" i="10"/>
  <c r="E5636" i="10"/>
  <c r="E5637" i="10"/>
  <c r="E5638" i="10"/>
  <c r="E5639" i="10"/>
  <c r="E5640" i="10"/>
  <c r="E5641" i="10"/>
  <c r="E5642" i="10"/>
  <c r="E5643" i="10"/>
  <c r="E5644" i="10"/>
  <c r="E5645" i="10"/>
  <c r="E5646" i="10"/>
  <c r="E5647" i="10"/>
  <c r="E5648" i="10"/>
  <c r="E5649" i="10"/>
  <c r="E5650" i="10"/>
  <c r="E5651" i="10"/>
  <c r="E5652" i="10"/>
  <c r="E5653" i="10"/>
  <c r="E5654" i="10"/>
  <c r="E5655" i="10"/>
  <c r="E5656" i="10"/>
  <c r="E5657" i="10"/>
  <c r="E5658" i="10"/>
  <c r="E5659" i="10"/>
  <c r="E5660" i="10"/>
  <c r="E5661" i="10"/>
  <c r="E5662" i="10"/>
  <c r="E5663" i="10"/>
  <c r="E5664" i="10"/>
  <c r="E5665" i="10"/>
  <c r="E5666" i="10"/>
  <c r="E5667" i="10"/>
  <c r="E5668" i="10"/>
  <c r="E5669" i="10"/>
  <c r="E5670" i="10"/>
  <c r="E5671" i="10"/>
  <c r="E5672" i="10"/>
  <c r="E5673" i="10"/>
  <c r="E5674" i="10"/>
  <c r="E5675" i="10"/>
  <c r="E5676" i="10"/>
  <c r="E5677" i="10"/>
  <c r="E5678" i="10"/>
  <c r="E5679" i="10"/>
  <c r="E5680" i="10"/>
  <c r="E5681" i="10"/>
  <c r="E5682" i="10"/>
  <c r="E5683" i="10"/>
  <c r="E5684" i="10"/>
  <c r="E5685" i="10"/>
  <c r="E5686" i="10"/>
  <c r="E5687" i="10"/>
  <c r="E5688" i="10"/>
  <c r="E5689" i="10"/>
  <c r="E5690" i="10"/>
  <c r="E5691" i="10"/>
  <c r="E5692" i="10"/>
  <c r="E5693" i="10"/>
  <c r="E5694" i="10"/>
  <c r="E5695" i="10"/>
  <c r="E5696" i="10"/>
  <c r="E5697" i="10"/>
  <c r="E5698" i="10"/>
  <c r="E5699" i="10"/>
  <c r="E5700" i="10"/>
  <c r="E5701" i="10"/>
  <c r="E5702" i="10"/>
  <c r="E5703" i="10"/>
  <c r="E5704" i="10"/>
  <c r="E5705" i="10"/>
  <c r="E5706" i="10"/>
  <c r="E5707" i="10"/>
  <c r="E5708" i="10"/>
  <c r="E5709" i="10"/>
  <c r="E5710" i="10"/>
  <c r="E5711" i="10"/>
  <c r="E5712" i="10"/>
  <c r="E5713" i="10"/>
  <c r="E5714" i="10"/>
  <c r="E5715" i="10"/>
  <c r="E5716" i="10"/>
  <c r="E5717" i="10"/>
  <c r="E5718" i="10"/>
  <c r="E5719" i="10"/>
  <c r="E5720" i="10"/>
  <c r="E5721" i="10"/>
  <c r="E5722" i="10"/>
  <c r="E5723" i="10"/>
  <c r="E5724" i="10"/>
  <c r="E5725" i="10"/>
  <c r="E5726" i="10"/>
  <c r="E5727" i="10"/>
  <c r="E5728" i="10"/>
  <c r="E5729" i="10"/>
  <c r="E5730" i="10"/>
  <c r="E5731" i="10"/>
  <c r="E5732" i="10"/>
  <c r="E5733" i="10"/>
  <c r="E5734" i="10"/>
  <c r="E5735" i="10"/>
  <c r="E5736" i="10"/>
  <c r="E5737" i="10"/>
  <c r="E5738" i="10"/>
  <c r="E5739" i="10"/>
  <c r="E5740" i="10"/>
  <c r="E5741" i="10"/>
  <c r="E5742" i="10"/>
  <c r="E5743" i="10"/>
  <c r="E5744" i="10"/>
  <c r="E5745" i="10"/>
  <c r="E5746" i="10"/>
  <c r="E5747" i="10"/>
  <c r="E5748" i="10"/>
  <c r="E5749" i="10"/>
  <c r="E5750" i="10"/>
  <c r="E5751" i="10"/>
  <c r="E5752" i="10"/>
  <c r="E5753" i="10"/>
  <c r="E5754" i="10"/>
  <c r="E5755" i="10"/>
  <c r="E5756" i="10"/>
  <c r="E5757" i="10"/>
  <c r="E5758" i="10"/>
  <c r="E5759" i="10"/>
  <c r="E5760" i="10"/>
  <c r="E5761" i="10"/>
  <c r="E5762" i="10"/>
  <c r="E5763" i="10"/>
  <c r="E5764" i="10"/>
  <c r="E5765" i="10"/>
  <c r="E5766" i="10"/>
  <c r="E5767" i="10"/>
  <c r="E5768" i="10"/>
  <c r="E5769" i="10"/>
  <c r="E5770" i="10"/>
  <c r="E5771" i="10"/>
  <c r="E5772" i="10"/>
  <c r="E5773" i="10"/>
  <c r="E5774" i="10"/>
  <c r="E5775" i="10"/>
  <c r="E5776" i="10"/>
  <c r="E5777" i="10"/>
  <c r="E5778" i="10"/>
  <c r="E5779" i="10"/>
  <c r="E5780" i="10"/>
  <c r="E5781" i="10"/>
  <c r="E5782" i="10"/>
  <c r="E5783" i="10"/>
  <c r="E5784" i="10"/>
  <c r="E5785" i="10"/>
  <c r="E5786" i="10"/>
  <c r="E5787" i="10"/>
  <c r="E5788" i="10"/>
  <c r="E5789" i="10"/>
  <c r="E5790" i="10"/>
  <c r="E5791" i="10"/>
  <c r="E5792" i="10"/>
  <c r="E5793" i="10"/>
  <c r="E5794" i="10"/>
  <c r="E5795" i="10"/>
  <c r="E5796" i="10"/>
  <c r="E5797" i="10"/>
  <c r="E5798" i="10"/>
  <c r="E5799" i="10"/>
  <c r="E5800" i="10"/>
  <c r="E5801" i="10"/>
  <c r="E5802" i="10"/>
  <c r="E5803" i="10"/>
  <c r="E5804" i="10"/>
  <c r="E5805" i="10"/>
  <c r="E5806" i="10"/>
  <c r="E5807" i="10"/>
  <c r="E5808" i="10"/>
  <c r="E5809" i="10"/>
  <c r="E5810" i="10"/>
  <c r="E5811" i="10"/>
  <c r="E5812" i="10"/>
  <c r="E5813" i="10"/>
  <c r="E5814" i="10"/>
  <c r="E5815" i="10"/>
  <c r="E5816" i="10"/>
  <c r="E5817" i="10"/>
  <c r="E5818" i="10"/>
  <c r="E5819" i="10"/>
  <c r="E5820" i="10"/>
  <c r="E5821" i="10"/>
  <c r="E5822" i="10"/>
  <c r="E5823" i="10"/>
  <c r="E5824" i="10"/>
  <c r="E5825" i="10"/>
  <c r="E5826" i="10"/>
  <c r="E5827" i="10"/>
  <c r="E5828" i="10"/>
  <c r="E5829" i="10"/>
  <c r="E5830" i="10"/>
  <c r="E5831" i="10"/>
  <c r="E5832" i="10"/>
  <c r="E5833" i="10"/>
  <c r="E5834" i="10"/>
  <c r="E5835" i="10"/>
  <c r="E5836" i="10"/>
  <c r="E5837" i="10"/>
  <c r="E5838" i="10"/>
  <c r="E5839" i="10"/>
  <c r="E5840" i="10"/>
  <c r="E5841" i="10"/>
  <c r="E5842" i="10"/>
  <c r="E5843" i="10"/>
  <c r="E5844" i="10"/>
  <c r="E5845" i="10"/>
  <c r="E5846" i="10"/>
  <c r="E5847" i="10"/>
  <c r="E5848" i="10"/>
  <c r="E5849" i="10"/>
  <c r="E5850" i="10"/>
  <c r="E5851" i="10"/>
  <c r="E5852" i="10"/>
  <c r="E5853" i="10"/>
  <c r="E5854" i="10"/>
  <c r="E5855" i="10"/>
  <c r="E5856" i="10"/>
  <c r="E5857" i="10"/>
  <c r="E5858" i="10"/>
  <c r="E5859" i="10"/>
  <c r="E5860" i="10"/>
  <c r="E5861" i="10"/>
  <c r="E5862" i="10"/>
  <c r="E5863" i="10"/>
  <c r="E5864" i="10"/>
  <c r="E5865" i="10"/>
  <c r="E5866" i="10"/>
  <c r="E5867" i="10"/>
  <c r="E5868" i="10"/>
  <c r="E5869" i="10"/>
  <c r="E5870" i="10"/>
  <c r="E5871" i="10"/>
  <c r="E5872" i="10"/>
  <c r="E5873" i="10"/>
  <c r="E5874" i="10"/>
  <c r="E5875" i="10"/>
  <c r="E5876" i="10"/>
  <c r="E5877" i="10"/>
  <c r="E5878" i="10"/>
  <c r="E5879" i="10"/>
  <c r="E5880" i="10"/>
  <c r="E5881" i="10"/>
  <c r="E5882" i="10"/>
  <c r="E5883" i="10"/>
  <c r="E5884" i="10"/>
  <c r="E5885" i="10"/>
  <c r="E5886" i="10"/>
  <c r="E5887" i="10"/>
  <c r="E5888" i="10"/>
  <c r="E5889" i="10"/>
  <c r="E5890" i="10"/>
  <c r="E5891" i="10"/>
  <c r="E5892" i="10"/>
  <c r="E5893" i="10"/>
  <c r="E5894" i="10"/>
  <c r="E5895" i="10"/>
  <c r="E5896" i="10"/>
  <c r="E5897" i="10"/>
  <c r="E5898" i="10"/>
  <c r="E5899" i="10"/>
  <c r="E5900" i="10"/>
  <c r="E5901" i="10"/>
  <c r="E5902" i="10"/>
  <c r="E5903" i="10"/>
  <c r="E5904" i="10"/>
  <c r="E5905" i="10"/>
  <c r="E5906" i="10"/>
  <c r="E5907" i="10"/>
  <c r="E5908" i="10"/>
  <c r="E5909" i="10"/>
  <c r="E5910" i="10"/>
  <c r="E5911" i="10"/>
  <c r="E5912" i="10"/>
  <c r="E5913" i="10"/>
  <c r="E5914" i="10"/>
  <c r="E5915" i="10"/>
  <c r="E5916" i="10"/>
  <c r="E5917" i="10"/>
  <c r="E5918" i="10"/>
  <c r="E5919" i="10"/>
  <c r="E5920" i="10"/>
  <c r="E5921" i="10"/>
  <c r="E5922" i="10"/>
  <c r="E5923" i="10"/>
  <c r="E5924" i="10"/>
  <c r="E5925" i="10"/>
  <c r="E5926" i="10"/>
  <c r="E5927" i="10"/>
  <c r="E5928" i="10"/>
  <c r="E5929" i="10"/>
  <c r="E5930" i="10"/>
  <c r="E5931" i="10"/>
  <c r="E5932" i="10"/>
  <c r="E5933" i="10"/>
  <c r="E5934" i="10"/>
  <c r="E5935" i="10"/>
  <c r="E5936" i="10"/>
  <c r="E5937" i="10"/>
  <c r="E5938" i="10"/>
  <c r="E5939" i="10"/>
  <c r="E5940" i="10"/>
  <c r="E5941" i="10"/>
  <c r="E5942" i="10"/>
  <c r="E5943" i="10"/>
  <c r="E5944" i="10"/>
  <c r="E5945" i="10"/>
  <c r="E5946" i="10"/>
  <c r="E5947" i="10"/>
  <c r="E5948" i="10"/>
  <c r="E5949" i="10"/>
  <c r="E5950" i="10"/>
  <c r="E5951" i="10"/>
  <c r="E5952" i="10"/>
  <c r="E5953" i="10"/>
  <c r="E5954" i="10"/>
  <c r="E5955" i="10"/>
  <c r="E5956" i="10"/>
  <c r="E5957" i="10"/>
  <c r="E5958" i="10"/>
  <c r="E5959" i="10"/>
  <c r="E5960" i="10"/>
  <c r="E5961" i="10"/>
  <c r="E5962" i="10"/>
  <c r="E5963" i="10"/>
  <c r="E5964" i="10"/>
  <c r="E5965" i="10"/>
  <c r="E5966" i="10"/>
  <c r="E5967" i="10"/>
  <c r="E5968" i="10"/>
  <c r="E5969" i="10"/>
  <c r="E5970" i="10"/>
  <c r="E5971" i="10"/>
  <c r="E5972" i="10"/>
  <c r="E5973" i="10"/>
  <c r="E5974" i="10"/>
  <c r="E5975" i="10"/>
  <c r="E5976" i="10"/>
  <c r="E5977" i="10"/>
  <c r="E5978" i="10"/>
  <c r="E5979" i="10"/>
  <c r="E5980" i="10"/>
  <c r="E5981" i="10"/>
  <c r="E5982" i="10"/>
  <c r="E5983" i="10"/>
  <c r="E5984" i="10"/>
  <c r="E5985" i="10"/>
  <c r="E5986" i="10"/>
  <c r="E5987" i="10"/>
  <c r="E5988" i="10"/>
  <c r="E5989" i="10"/>
  <c r="E5990" i="10"/>
  <c r="E5991" i="10"/>
  <c r="E5992" i="10"/>
  <c r="E5993" i="10"/>
  <c r="E5994" i="10"/>
  <c r="E5995" i="10"/>
  <c r="E5996" i="10"/>
  <c r="E5997" i="10"/>
  <c r="E5998" i="10"/>
  <c r="E5999" i="10"/>
  <c r="E6000" i="10"/>
  <c r="E6001" i="10"/>
  <c r="E6002" i="10"/>
  <c r="E6003" i="10"/>
  <c r="E6004" i="10"/>
  <c r="E6005" i="10"/>
  <c r="E6006" i="10"/>
  <c r="E6007" i="10"/>
  <c r="E6008" i="10"/>
  <c r="E6009" i="10"/>
  <c r="E6010" i="10"/>
  <c r="E6011" i="10"/>
  <c r="E6012" i="10"/>
  <c r="E6013" i="10"/>
  <c r="E6014" i="10"/>
  <c r="E6015" i="10"/>
  <c r="E6016" i="10"/>
  <c r="E6017" i="10"/>
  <c r="E6018" i="10"/>
  <c r="E6019" i="10"/>
  <c r="E6020" i="10"/>
  <c r="E6021" i="10"/>
  <c r="E6022" i="10"/>
  <c r="E6023" i="10"/>
  <c r="E6024" i="10"/>
  <c r="E6025" i="10"/>
  <c r="E6026" i="10"/>
  <c r="E6027" i="10"/>
  <c r="E6028" i="10"/>
  <c r="E6029" i="10"/>
  <c r="E6030" i="10"/>
  <c r="E6031" i="10"/>
  <c r="E6032" i="10"/>
  <c r="E6033" i="10"/>
  <c r="E6034" i="10"/>
  <c r="E6035" i="10"/>
  <c r="E6036" i="10"/>
  <c r="E6037" i="10"/>
  <c r="E6038" i="10"/>
  <c r="E6039" i="10"/>
  <c r="E6040" i="10"/>
  <c r="E6041" i="10"/>
  <c r="E6042" i="10"/>
  <c r="E6043" i="10"/>
  <c r="E6044" i="10"/>
  <c r="E6045" i="10"/>
  <c r="E6046" i="10"/>
  <c r="E6047" i="10"/>
  <c r="E6048" i="10"/>
  <c r="E6049" i="10"/>
  <c r="E6050" i="10"/>
  <c r="E6051" i="10"/>
  <c r="E6052" i="10"/>
  <c r="E6053" i="10"/>
  <c r="E6054" i="10"/>
  <c r="E6055" i="10"/>
  <c r="E6056" i="10"/>
  <c r="E6057" i="10"/>
  <c r="E6058" i="10"/>
  <c r="E6059" i="10"/>
  <c r="E6060" i="10"/>
  <c r="E6061" i="10"/>
  <c r="E6062" i="10"/>
  <c r="E6063" i="10"/>
  <c r="E6064" i="10"/>
  <c r="E6065" i="10"/>
  <c r="E6066" i="10"/>
  <c r="E6067" i="10"/>
  <c r="E6068" i="10"/>
  <c r="E6069" i="10"/>
  <c r="E6070" i="10"/>
  <c r="E6071" i="10"/>
  <c r="E6072" i="10"/>
  <c r="E6073" i="10"/>
  <c r="E6074" i="10"/>
  <c r="E6075" i="10"/>
  <c r="E6076" i="10"/>
  <c r="E6077" i="10"/>
  <c r="E6078" i="10"/>
  <c r="E6079" i="10"/>
  <c r="E6080" i="10"/>
  <c r="E6081" i="10"/>
  <c r="E6082" i="10"/>
  <c r="E6083" i="10"/>
  <c r="E6084" i="10"/>
  <c r="E6085" i="10"/>
  <c r="E6086" i="10"/>
  <c r="E6087" i="10"/>
  <c r="E6088" i="10"/>
  <c r="E6089" i="10"/>
  <c r="E6090" i="10"/>
  <c r="E6091" i="10"/>
  <c r="E6092" i="10"/>
  <c r="E6093" i="10"/>
  <c r="E6094" i="10"/>
  <c r="E6095" i="10"/>
  <c r="E6096" i="10"/>
  <c r="E6097" i="10"/>
  <c r="E6098" i="10"/>
  <c r="E6099" i="10"/>
  <c r="E6100" i="10"/>
  <c r="E6101" i="10"/>
  <c r="E6102" i="10"/>
  <c r="E6103" i="10"/>
  <c r="E6104" i="10"/>
  <c r="E6105" i="10"/>
  <c r="E6106" i="10"/>
  <c r="E6107" i="10"/>
  <c r="E6108" i="10"/>
  <c r="E6109" i="10"/>
  <c r="E6110" i="10"/>
  <c r="E6111" i="10"/>
  <c r="E6112" i="10"/>
  <c r="E6113" i="10"/>
  <c r="E6114" i="10"/>
  <c r="E6115" i="10"/>
  <c r="E6116" i="10"/>
  <c r="E6117" i="10"/>
  <c r="E6118" i="10"/>
  <c r="E6119" i="10"/>
  <c r="E6120" i="10"/>
  <c r="E6121" i="10"/>
  <c r="E6122" i="10"/>
  <c r="E6123" i="10"/>
  <c r="E6124" i="10"/>
  <c r="E6125" i="10"/>
  <c r="E6126" i="10"/>
  <c r="E6127" i="10"/>
  <c r="E6128" i="10"/>
  <c r="E6129" i="10"/>
  <c r="E6130" i="10"/>
  <c r="E6131" i="10"/>
  <c r="E6132" i="10"/>
  <c r="E6133" i="10"/>
  <c r="E6134" i="10"/>
  <c r="E6135" i="10"/>
  <c r="E6136" i="10"/>
  <c r="E6137" i="10"/>
  <c r="E6138" i="10"/>
  <c r="E6139" i="10"/>
  <c r="E6140" i="10"/>
  <c r="E6141" i="10"/>
  <c r="E6142" i="10"/>
  <c r="E6143" i="10"/>
  <c r="E6144" i="10"/>
  <c r="E6145" i="10"/>
  <c r="E6146" i="10"/>
  <c r="E6147" i="10"/>
  <c r="E6148" i="10"/>
  <c r="E6149" i="10"/>
  <c r="E6150" i="10"/>
  <c r="E6151" i="10"/>
  <c r="E6152" i="10"/>
  <c r="E6153" i="10"/>
  <c r="E6154" i="10"/>
  <c r="E6155" i="10"/>
  <c r="E6156" i="10"/>
  <c r="E6157" i="10"/>
  <c r="E6158" i="10"/>
  <c r="E6159" i="10"/>
  <c r="E6160" i="10"/>
  <c r="E6161" i="10"/>
  <c r="E6162" i="10"/>
  <c r="E6163" i="10"/>
  <c r="E6164" i="10"/>
  <c r="E6165" i="10"/>
  <c r="E6166" i="10"/>
  <c r="E6167" i="10"/>
  <c r="E6168" i="10"/>
  <c r="E6169" i="10"/>
  <c r="E6170" i="10"/>
  <c r="E6171" i="10"/>
  <c r="E6172" i="10"/>
  <c r="E6173" i="10"/>
  <c r="E6174" i="10"/>
  <c r="E6175" i="10"/>
  <c r="E6176" i="10"/>
  <c r="E6177" i="10"/>
  <c r="E6178" i="10"/>
  <c r="E6179" i="10"/>
  <c r="E6180" i="10"/>
  <c r="E6181" i="10"/>
  <c r="E6182" i="10"/>
  <c r="E6183" i="10"/>
  <c r="E6184" i="10"/>
  <c r="E6185" i="10"/>
  <c r="E6186" i="10"/>
  <c r="E6187" i="10"/>
  <c r="E6188" i="10"/>
  <c r="E6189" i="10"/>
  <c r="E6190" i="10"/>
  <c r="E6191" i="10"/>
  <c r="E6192" i="10"/>
  <c r="E6193" i="10"/>
  <c r="E6194" i="10"/>
  <c r="E6195" i="10"/>
  <c r="E6196" i="10"/>
  <c r="E6197" i="10"/>
  <c r="E6198" i="10"/>
  <c r="E6199" i="10"/>
  <c r="E6200" i="10"/>
  <c r="E6201" i="10"/>
  <c r="E6202" i="10"/>
  <c r="E6203" i="10"/>
  <c r="E6204" i="10"/>
  <c r="E6205" i="10"/>
  <c r="E6206" i="10"/>
  <c r="E6207" i="10"/>
  <c r="E6208" i="10"/>
  <c r="E6209" i="10"/>
  <c r="E6210" i="10"/>
  <c r="E6211" i="10"/>
  <c r="E6212" i="10"/>
  <c r="E6213" i="10"/>
  <c r="E6214" i="10"/>
  <c r="E6215" i="10"/>
  <c r="E6216" i="10"/>
  <c r="E6217" i="10"/>
  <c r="E6218" i="10"/>
  <c r="E6219" i="10"/>
  <c r="E6220" i="10"/>
  <c r="E6221" i="10"/>
  <c r="E6222" i="10"/>
  <c r="E6223" i="10"/>
  <c r="E6224" i="10"/>
  <c r="E6225" i="10"/>
  <c r="E6226" i="10"/>
  <c r="E6227" i="10"/>
  <c r="E6228" i="10"/>
  <c r="E6229" i="10"/>
  <c r="E6230" i="10"/>
  <c r="E6231" i="10"/>
  <c r="E6232" i="10"/>
  <c r="E6233" i="10"/>
  <c r="E6234" i="10"/>
  <c r="E6235" i="10"/>
  <c r="E6236" i="10"/>
  <c r="E6237" i="10"/>
  <c r="E6238" i="10"/>
  <c r="E6239" i="10"/>
  <c r="E6240" i="10"/>
  <c r="E6241" i="10"/>
  <c r="E6242" i="10"/>
  <c r="E6243" i="10"/>
  <c r="E6244" i="10"/>
  <c r="E6245" i="10"/>
  <c r="E6246" i="10"/>
  <c r="E6247" i="10"/>
  <c r="E6248" i="10"/>
  <c r="E6249" i="10"/>
  <c r="E6250" i="10"/>
  <c r="E6251" i="10"/>
  <c r="E6252" i="10"/>
  <c r="E6253" i="10"/>
  <c r="E6254" i="10"/>
  <c r="E6255" i="10"/>
  <c r="E6256" i="10"/>
  <c r="E6257" i="10"/>
  <c r="E6258" i="10"/>
  <c r="E6259" i="10"/>
  <c r="E6260" i="10"/>
  <c r="E6261" i="10"/>
  <c r="E6262" i="10"/>
  <c r="E6263" i="10"/>
  <c r="E6264" i="10"/>
  <c r="E6265" i="10"/>
  <c r="E6266" i="10"/>
  <c r="E6267" i="10"/>
  <c r="E6268" i="10"/>
  <c r="E6269" i="10"/>
  <c r="E6270" i="10"/>
  <c r="E6271" i="10"/>
  <c r="E6272" i="10"/>
  <c r="E6273" i="10"/>
  <c r="E6274" i="10"/>
  <c r="E6275" i="10"/>
  <c r="E6276" i="10"/>
  <c r="E6277" i="10"/>
  <c r="E6278" i="10"/>
  <c r="E6279" i="10"/>
  <c r="E6280" i="10"/>
  <c r="E6281" i="10"/>
  <c r="E6282" i="10"/>
  <c r="E6283" i="10"/>
  <c r="E6284" i="10"/>
  <c r="E6285" i="10"/>
  <c r="E6286" i="10"/>
  <c r="E6287" i="10"/>
  <c r="E6288" i="10"/>
  <c r="E6289" i="10"/>
  <c r="E6290" i="10"/>
  <c r="E6291" i="10"/>
  <c r="E6292" i="10"/>
  <c r="E6293" i="10"/>
  <c r="E6294" i="10"/>
  <c r="E6295" i="10"/>
  <c r="E6296" i="10"/>
  <c r="E6297" i="10"/>
  <c r="E6298" i="10"/>
  <c r="E6299" i="10"/>
  <c r="E6300" i="10"/>
  <c r="E6301" i="10"/>
  <c r="E6302" i="10"/>
  <c r="E6303" i="10"/>
  <c r="E6304" i="10"/>
  <c r="E6305" i="10"/>
  <c r="E6306" i="10"/>
  <c r="E6307" i="10"/>
  <c r="E6308" i="10"/>
  <c r="E6309" i="10"/>
  <c r="E6310" i="10"/>
  <c r="E6311" i="10"/>
  <c r="E6312" i="10"/>
  <c r="E6313" i="10"/>
  <c r="E6314" i="10"/>
  <c r="E6315" i="10"/>
  <c r="E6316" i="10"/>
  <c r="E6317" i="10"/>
  <c r="E6318" i="10"/>
  <c r="E6319" i="10"/>
  <c r="E6320" i="10"/>
  <c r="E6321" i="10"/>
  <c r="E6322" i="10"/>
  <c r="E6323" i="10"/>
  <c r="E6324" i="10"/>
  <c r="E6325" i="10"/>
  <c r="E6326" i="10"/>
  <c r="E6327" i="10"/>
  <c r="E6328" i="10"/>
  <c r="E6329" i="10"/>
  <c r="E6330" i="10"/>
  <c r="E6331" i="10"/>
  <c r="E6332" i="10"/>
  <c r="E6333" i="10"/>
  <c r="E6334" i="10"/>
  <c r="E6335" i="10"/>
  <c r="E6336" i="10"/>
  <c r="E6337" i="10"/>
  <c r="E6338" i="10"/>
  <c r="E6339" i="10"/>
  <c r="E6340" i="10"/>
  <c r="E6341" i="10"/>
  <c r="E6342" i="10"/>
  <c r="E6343" i="10"/>
  <c r="E6344" i="10"/>
  <c r="E6345" i="10"/>
  <c r="E6346" i="10"/>
  <c r="E6347" i="10"/>
  <c r="E6348" i="10"/>
  <c r="E6349" i="10"/>
  <c r="E6350" i="10"/>
  <c r="E6351" i="10"/>
  <c r="E6352" i="10"/>
  <c r="E6353" i="10"/>
  <c r="E6354" i="10"/>
  <c r="E6355" i="10"/>
  <c r="E6356" i="10"/>
  <c r="E6357" i="10"/>
  <c r="E6358" i="10"/>
  <c r="E6359" i="10"/>
  <c r="E6360" i="10"/>
  <c r="E6361" i="10"/>
  <c r="E6362" i="10"/>
  <c r="E6363" i="10"/>
  <c r="E6364" i="10"/>
  <c r="E6365" i="10"/>
  <c r="E6366" i="10"/>
  <c r="E6367" i="10"/>
  <c r="E6368" i="10"/>
  <c r="E6369" i="10"/>
  <c r="E6370" i="10"/>
  <c r="E6371" i="10"/>
  <c r="E6372" i="10"/>
  <c r="E6373" i="10"/>
  <c r="E6374" i="10"/>
  <c r="E6375" i="10"/>
  <c r="E6376" i="10"/>
  <c r="E6377" i="10"/>
  <c r="E6378" i="10"/>
  <c r="E6379" i="10"/>
  <c r="E6380" i="10"/>
  <c r="E6381" i="10"/>
  <c r="E6382" i="10"/>
  <c r="E6383" i="10"/>
  <c r="E6384" i="10"/>
  <c r="E6385" i="10"/>
  <c r="E6386" i="10"/>
  <c r="E6387" i="10"/>
  <c r="E6388" i="10"/>
  <c r="E6389" i="10"/>
  <c r="E6390" i="10"/>
  <c r="E6391" i="10"/>
  <c r="E6392" i="10"/>
  <c r="E6393" i="10"/>
  <c r="E6394" i="10"/>
  <c r="E6395" i="10"/>
  <c r="E6396" i="10"/>
  <c r="E6397" i="10"/>
  <c r="E6398" i="10"/>
  <c r="E6399" i="10"/>
  <c r="E6400" i="10"/>
  <c r="E6401" i="10"/>
  <c r="E6402" i="10"/>
  <c r="E6403" i="10"/>
  <c r="E6404" i="10"/>
  <c r="E6405" i="10"/>
  <c r="E6406" i="10"/>
  <c r="E6407" i="10"/>
  <c r="E6408" i="10"/>
  <c r="E6409" i="10"/>
  <c r="E6410" i="10"/>
  <c r="E6411" i="10"/>
  <c r="E6412" i="10"/>
  <c r="E6413" i="10"/>
  <c r="E6414" i="10"/>
  <c r="E6415" i="10"/>
  <c r="E6416" i="10"/>
  <c r="E6417" i="10"/>
  <c r="E6418" i="10"/>
  <c r="E6419" i="10"/>
  <c r="E6420" i="10"/>
  <c r="E6421" i="10"/>
  <c r="E6422" i="10"/>
  <c r="E6423" i="10"/>
  <c r="E6424" i="10"/>
  <c r="E6425" i="10"/>
  <c r="E6426" i="10"/>
  <c r="E6427" i="10"/>
  <c r="E6428" i="10"/>
  <c r="E6429" i="10"/>
  <c r="E6430" i="10"/>
  <c r="E6431" i="10"/>
  <c r="E6432" i="10"/>
  <c r="E6433" i="10"/>
  <c r="E6434" i="10"/>
  <c r="E6435" i="10"/>
  <c r="E6436" i="10"/>
  <c r="E6437" i="10"/>
  <c r="E6438" i="10"/>
  <c r="E6439" i="10"/>
  <c r="E6440" i="10"/>
  <c r="E6441" i="10"/>
  <c r="E6442" i="10"/>
  <c r="E6443" i="10"/>
  <c r="E6444" i="10"/>
  <c r="E6445" i="10"/>
  <c r="E6446" i="10"/>
  <c r="E6447" i="10"/>
  <c r="E6448" i="10"/>
  <c r="E6449" i="10"/>
  <c r="E6450" i="10"/>
  <c r="E6451" i="10"/>
  <c r="E6452" i="10"/>
  <c r="E6453" i="10"/>
  <c r="E6454" i="10"/>
  <c r="E6455" i="10"/>
  <c r="E6456" i="10"/>
  <c r="E6457" i="10"/>
  <c r="E6458" i="10"/>
  <c r="E6459" i="10"/>
  <c r="E6460" i="10"/>
  <c r="E6461" i="10"/>
  <c r="E6462" i="10"/>
  <c r="E6463" i="10"/>
  <c r="E6464" i="10"/>
  <c r="E6465" i="10"/>
  <c r="E6466" i="10"/>
  <c r="E6467" i="10"/>
  <c r="E6468" i="10"/>
  <c r="E6469" i="10"/>
  <c r="E6470" i="10"/>
  <c r="E6471" i="10"/>
  <c r="E6472" i="10"/>
  <c r="E6473" i="10"/>
  <c r="E6474" i="10"/>
  <c r="E6475" i="10"/>
  <c r="E6476" i="10"/>
  <c r="E6477" i="10"/>
  <c r="E6478" i="10"/>
  <c r="E6479" i="10"/>
  <c r="E6480" i="10"/>
  <c r="E6481" i="10"/>
  <c r="E6482" i="10"/>
  <c r="E6483" i="10"/>
  <c r="E6484" i="10"/>
  <c r="E6485" i="10"/>
  <c r="E6486" i="10"/>
  <c r="E6487" i="10"/>
  <c r="E6488" i="10"/>
  <c r="E6489" i="10"/>
  <c r="E6490" i="10"/>
  <c r="E6491" i="10"/>
  <c r="E6492" i="10"/>
  <c r="E6493" i="10"/>
  <c r="E6494" i="10"/>
  <c r="E6495" i="10"/>
  <c r="E6496" i="10"/>
  <c r="E6497" i="10"/>
  <c r="E6498" i="10"/>
  <c r="E6499" i="10"/>
  <c r="E6500" i="10"/>
  <c r="E6501" i="10"/>
  <c r="E6502" i="10"/>
  <c r="E6503" i="10"/>
  <c r="E6504" i="10"/>
  <c r="E6505" i="10"/>
  <c r="E6506" i="10"/>
  <c r="E6507" i="10"/>
  <c r="E6508" i="10"/>
  <c r="E6509" i="10"/>
  <c r="E6510" i="10"/>
  <c r="E6511" i="10"/>
  <c r="E6512" i="10"/>
  <c r="E6513" i="10"/>
  <c r="E6514" i="10"/>
  <c r="E6515" i="10"/>
  <c r="E6516" i="10"/>
  <c r="E6517" i="10"/>
  <c r="E6518" i="10"/>
  <c r="E6519" i="10"/>
  <c r="E6520" i="10"/>
  <c r="E6521" i="10"/>
  <c r="E6522" i="10"/>
  <c r="E6523" i="10"/>
  <c r="E6524" i="10"/>
  <c r="E6525" i="10"/>
  <c r="E6526" i="10"/>
  <c r="E6527" i="10"/>
  <c r="E6528" i="10"/>
  <c r="E6529" i="10"/>
  <c r="E6530" i="10"/>
  <c r="E6531" i="10"/>
  <c r="E6532" i="10"/>
  <c r="E6533" i="10"/>
  <c r="E6534" i="10"/>
  <c r="E6535" i="10"/>
  <c r="E6536" i="10"/>
  <c r="E6537" i="10"/>
  <c r="E6538" i="10"/>
  <c r="E6539" i="10"/>
  <c r="E6540" i="10"/>
  <c r="E6541" i="10"/>
  <c r="E6542" i="10"/>
  <c r="E6543" i="10"/>
  <c r="E6544" i="10"/>
  <c r="E6545" i="10"/>
  <c r="E6546" i="10"/>
  <c r="E6547" i="10"/>
  <c r="E6548" i="10"/>
  <c r="E6549" i="10"/>
  <c r="E6550" i="10"/>
  <c r="E6551" i="10"/>
  <c r="E6552" i="10"/>
  <c r="E6553" i="10"/>
  <c r="E6554" i="10"/>
  <c r="E6555" i="10"/>
  <c r="E6556" i="10"/>
  <c r="E6557" i="10"/>
  <c r="E6558" i="10"/>
  <c r="E6559" i="10"/>
  <c r="E6560" i="10"/>
  <c r="E6561" i="10"/>
  <c r="E6562" i="10"/>
  <c r="E6563" i="10"/>
  <c r="E6564" i="10"/>
  <c r="E6565" i="10"/>
  <c r="E6566" i="10"/>
  <c r="E6567" i="10"/>
  <c r="E6568" i="10"/>
  <c r="E6569" i="10"/>
  <c r="E6570" i="10"/>
  <c r="E6571" i="10"/>
  <c r="E6572" i="10"/>
  <c r="E6573" i="10"/>
  <c r="E6574" i="10"/>
  <c r="E6575" i="10"/>
  <c r="E6576" i="10"/>
  <c r="E6577" i="10"/>
  <c r="E6578" i="10"/>
  <c r="E6579" i="10"/>
  <c r="E6580" i="10"/>
  <c r="E6581" i="10"/>
  <c r="E6582" i="10"/>
  <c r="E6583" i="10"/>
  <c r="E6584" i="10"/>
  <c r="E6585" i="10"/>
  <c r="E6586" i="10"/>
  <c r="E6587" i="10"/>
  <c r="E6588" i="10"/>
  <c r="E6589" i="10"/>
  <c r="E6590" i="10"/>
  <c r="E6591" i="10"/>
  <c r="E6592" i="10"/>
  <c r="E6593" i="10"/>
  <c r="E6594" i="10"/>
  <c r="E6595" i="10"/>
  <c r="E6596" i="10"/>
  <c r="E6597" i="10"/>
  <c r="E6598" i="10"/>
  <c r="E6599" i="10"/>
  <c r="E6600" i="10"/>
  <c r="E6601" i="10"/>
  <c r="E6602" i="10"/>
  <c r="E6603" i="10"/>
  <c r="E6604" i="10"/>
  <c r="E6605" i="10"/>
  <c r="E6606" i="10"/>
  <c r="E6607" i="10"/>
  <c r="E6608" i="10"/>
  <c r="E6609" i="10"/>
  <c r="E6610" i="10"/>
  <c r="E6611" i="10"/>
  <c r="E6612" i="10"/>
  <c r="E6613" i="10"/>
  <c r="E6614" i="10"/>
  <c r="E6615" i="10"/>
  <c r="E6616" i="10"/>
  <c r="E6617" i="10"/>
  <c r="E6618" i="10"/>
  <c r="E6619" i="10"/>
  <c r="E6620" i="10"/>
  <c r="E6621" i="10"/>
  <c r="E6622" i="10"/>
  <c r="E6623" i="10"/>
  <c r="E6624" i="10"/>
  <c r="E6625" i="10"/>
  <c r="E6626" i="10"/>
  <c r="E6627" i="10"/>
  <c r="E6628" i="10"/>
  <c r="E6629" i="10"/>
  <c r="E6630" i="10"/>
  <c r="E6631" i="10"/>
  <c r="E6632" i="10"/>
  <c r="E6633" i="10"/>
  <c r="E6634" i="10"/>
  <c r="E6635" i="10"/>
  <c r="E6636" i="10"/>
  <c r="E6637" i="10"/>
  <c r="E6638" i="10"/>
  <c r="E6639" i="10"/>
  <c r="E6640" i="10"/>
  <c r="E6641" i="10"/>
  <c r="E6642" i="10"/>
  <c r="E6643" i="10"/>
  <c r="E6644" i="10"/>
  <c r="E6645" i="10"/>
  <c r="E6646" i="10"/>
  <c r="E6647" i="10"/>
  <c r="E6648" i="10"/>
  <c r="E6649" i="10"/>
  <c r="E6650" i="10"/>
  <c r="E6651" i="10"/>
  <c r="E6652" i="10"/>
  <c r="E6653" i="10"/>
  <c r="E6654" i="10"/>
  <c r="E6655" i="10"/>
  <c r="E6656" i="10"/>
  <c r="E6657" i="10"/>
  <c r="E6658" i="10"/>
  <c r="E6659" i="10"/>
  <c r="E6660" i="10"/>
  <c r="E6661" i="10"/>
  <c r="E6662" i="10"/>
  <c r="E6663" i="10"/>
  <c r="E6664" i="10"/>
  <c r="E6665" i="10"/>
  <c r="E6666" i="10"/>
  <c r="E6667" i="10"/>
  <c r="E6668" i="10"/>
  <c r="E6669" i="10"/>
  <c r="E6670" i="10"/>
  <c r="E6671" i="10"/>
  <c r="E6672" i="10"/>
  <c r="E6673" i="10"/>
  <c r="E6674" i="10"/>
  <c r="E6675" i="10"/>
  <c r="E6676" i="10"/>
  <c r="E6677" i="10"/>
  <c r="E6678" i="10"/>
  <c r="E6679" i="10"/>
  <c r="E6680" i="10"/>
  <c r="E6681" i="10"/>
  <c r="E6682" i="10"/>
  <c r="E6683" i="10"/>
  <c r="E6684" i="10"/>
  <c r="E6685" i="10"/>
  <c r="E6686" i="10"/>
  <c r="E6687" i="10"/>
  <c r="E6688" i="10"/>
  <c r="E6689" i="10"/>
  <c r="E6690" i="10"/>
  <c r="E6691" i="10"/>
  <c r="E6692" i="10"/>
  <c r="E6693" i="10"/>
  <c r="E6694" i="10"/>
  <c r="E6695" i="10"/>
  <c r="E6696" i="10"/>
  <c r="E6697" i="10"/>
  <c r="E6698" i="10"/>
  <c r="E6699" i="10"/>
  <c r="E6700" i="10"/>
  <c r="E6701" i="10"/>
  <c r="E6702" i="10"/>
  <c r="E6703" i="10"/>
  <c r="E6704" i="10"/>
  <c r="E6705" i="10"/>
  <c r="E6706" i="10"/>
  <c r="E6707" i="10"/>
  <c r="E6708" i="10"/>
  <c r="E6709" i="10"/>
  <c r="E6710" i="10"/>
  <c r="E6711" i="10"/>
  <c r="E6712" i="10"/>
  <c r="E6713" i="10"/>
  <c r="E6714" i="10"/>
  <c r="E6715" i="10"/>
  <c r="E6716" i="10"/>
  <c r="E6717" i="10"/>
  <c r="E6718" i="10"/>
  <c r="E6719" i="10"/>
  <c r="E6720" i="10"/>
  <c r="E6721" i="10"/>
  <c r="E6722" i="10"/>
  <c r="E6723" i="10"/>
  <c r="E6724" i="10"/>
  <c r="E6725" i="10"/>
  <c r="E6726" i="10"/>
  <c r="E6727" i="10"/>
  <c r="E6728" i="10"/>
  <c r="E6729" i="10"/>
  <c r="E6730" i="10"/>
  <c r="E6731" i="10"/>
  <c r="E6732" i="10"/>
  <c r="E6733" i="10"/>
  <c r="E6734" i="10"/>
  <c r="E6735" i="10"/>
  <c r="E6736" i="10"/>
  <c r="E6737" i="10"/>
  <c r="E6738" i="10"/>
  <c r="E6739" i="10"/>
  <c r="E6740" i="10"/>
  <c r="E6741" i="10"/>
  <c r="E6742" i="10"/>
  <c r="E6743" i="10"/>
  <c r="E6744" i="10"/>
  <c r="E6745" i="10"/>
  <c r="E6746" i="10"/>
  <c r="E6747" i="10"/>
  <c r="E6748" i="10"/>
  <c r="E6749" i="10"/>
  <c r="E6750" i="10"/>
  <c r="E6751" i="10"/>
  <c r="E6752" i="10"/>
  <c r="E6753" i="10"/>
  <c r="E6754" i="10"/>
  <c r="E6755" i="10"/>
  <c r="E6756" i="10"/>
  <c r="E6757" i="10"/>
  <c r="E6758" i="10"/>
  <c r="E6759" i="10"/>
  <c r="E6760" i="10"/>
  <c r="E6761" i="10"/>
  <c r="E6762" i="10"/>
  <c r="E6763" i="10"/>
  <c r="E6764" i="10"/>
  <c r="E6765" i="10"/>
  <c r="E6766" i="10"/>
  <c r="E6767" i="10"/>
  <c r="E6768" i="10"/>
  <c r="E6769" i="10"/>
  <c r="E6770" i="10"/>
  <c r="E6771" i="10"/>
  <c r="E6772" i="10"/>
  <c r="E6773" i="10"/>
  <c r="E6774" i="10"/>
  <c r="E6775" i="10"/>
  <c r="E6776" i="10"/>
  <c r="E6777" i="10"/>
  <c r="E6778" i="10"/>
  <c r="E6779" i="10"/>
  <c r="E6780" i="10"/>
  <c r="E6781" i="10"/>
  <c r="E6782" i="10"/>
  <c r="E6783" i="10"/>
  <c r="E6784" i="10"/>
  <c r="E6785" i="10"/>
  <c r="E6786" i="10"/>
  <c r="E6787" i="10"/>
  <c r="E6788" i="10"/>
  <c r="E6789" i="10"/>
  <c r="E6790" i="10"/>
  <c r="E6791" i="10"/>
  <c r="E6792" i="10"/>
  <c r="E6793" i="10"/>
  <c r="E6794" i="10"/>
  <c r="E6795" i="10"/>
  <c r="E6796" i="10"/>
  <c r="E6797" i="10"/>
  <c r="E6798" i="10"/>
  <c r="E6799" i="10"/>
  <c r="E6800" i="10"/>
  <c r="E6801" i="10"/>
  <c r="E6802" i="10"/>
  <c r="E6803" i="10"/>
  <c r="E6804" i="10"/>
  <c r="E6805" i="10"/>
  <c r="E6806" i="10"/>
  <c r="E6807" i="10"/>
  <c r="E6808" i="10"/>
  <c r="E6809" i="10"/>
  <c r="E6810" i="10"/>
  <c r="E6811" i="10"/>
  <c r="E6812" i="10"/>
  <c r="E6813" i="10"/>
  <c r="E6814" i="10"/>
  <c r="E6815" i="10"/>
  <c r="E6816" i="10"/>
  <c r="E6817" i="10"/>
  <c r="E6818" i="10"/>
  <c r="E6819" i="10"/>
  <c r="E6820" i="10"/>
  <c r="E6821" i="10"/>
  <c r="E6822" i="10"/>
  <c r="E6823" i="10"/>
  <c r="E6824" i="10"/>
  <c r="E6825" i="10"/>
  <c r="E6826" i="10"/>
  <c r="E6827" i="10"/>
  <c r="E6828" i="10"/>
  <c r="E6829" i="10"/>
  <c r="E6830" i="10"/>
  <c r="E6831" i="10"/>
  <c r="E6832" i="10"/>
  <c r="E6833" i="10"/>
  <c r="E6834" i="10"/>
  <c r="E6835" i="10"/>
  <c r="E6836" i="10"/>
  <c r="E6837" i="10"/>
  <c r="E6838" i="10"/>
  <c r="E6839" i="10"/>
  <c r="E6840" i="10"/>
  <c r="E6841" i="10"/>
  <c r="E6842" i="10"/>
  <c r="E6843" i="10"/>
  <c r="E6844" i="10"/>
  <c r="E6845" i="10"/>
  <c r="E6846" i="10"/>
  <c r="E6847" i="10"/>
  <c r="E6848" i="10"/>
  <c r="E6849" i="10"/>
  <c r="E6850" i="10"/>
  <c r="E6851" i="10"/>
  <c r="E6852" i="10"/>
  <c r="E6853" i="10"/>
  <c r="E6854" i="10"/>
  <c r="E6855" i="10"/>
  <c r="E6856" i="10"/>
  <c r="E6857" i="10"/>
  <c r="E6858" i="10"/>
  <c r="E6859" i="10"/>
  <c r="E6860" i="10"/>
  <c r="E6861" i="10"/>
  <c r="E6862" i="10"/>
  <c r="E6863" i="10"/>
  <c r="E6864" i="10"/>
  <c r="E6865" i="10"/>
  <c r="E6866" i="10"/>
  <c r="E6867" i="10"/>
  <c r="E6868" i="10"/>
  <c r="E6869" i="10"/>
  <c r="E6870" i="10"/>
  <c r="E6871" i="10"/>
  <c r="E6872" i="10"/>
  <c r="E6873" i="10"/>
  <c r="E6874" i="10"/>
  <c r="E6875" i="10"/>
  <c r="E6876" i="10"/>
  <c r="E6877" i="10"/>
  <c r="E6878" i="10"/>
  <c r="E6879" i="10"/>
  <c r="E6880" i="10"/>
  <c r="E6881" i="10"/>
  <c r="E6882" i="10"/>
  <c r="E6883" i="10"/>
  <c r="E6884" i="10"/>
  <c r="E6885" i="10"/>
  <c r="E6886" i="10"/>
  <c r="E6887" i="10"/>
  <c r="E6888" i="10"/>
  <c r="E6889" i="10"/>
  <c r="E6890" i="10"/>
  <c r="E6891" i="10"/>
  <c r="E6892" i="10"/>
  <c r="E6893" i="10"/>
  <c r="E6894" i="10"/>
  <c r="E6895" i="10"/>
  <c r="E6896" i="10"/>
  <c r="E6897" i="10"/>
  <c r="E6898" i="10"/>
  <c r="E6899" i="10"/>
  <c r="E6900" i="10"/>
  <c r="E6901" i="10"/>
  <c r="E6902" i="10"/>
  <c r="E6903" i="10"/>
  <c r="E6904" i="10"/>
  <c r="E6905" i="10"/>
  <c r="E6906" i="10"/>
  <c r="E6907" i="10"/>
  <c r="E6908" i="10"/>
  <c r="E6909" i="10"/>
  <c r="E6910" i="10"/>
  <c r="E6911" i="10"/>
  <c r="E6912" i="10"/>
  <c r="E6913" i="10"/>
  <c r="E6914" i="10"/>
  <c r="E6915" i="10"/>
  <c r="E6916" i="10"/>
  <c r="E6917" i="10"/>
  <c r="E6918" i="10"/>
  <c r="E6919" i="10"/>
  <c r="K3" i="10" l="1"/>
  <c r="K4" i="10"/>
  <c r="M4" i="10" s="1"/>
  <c r="K5" i="10"/>
  <c r="M5" i="10" s="1"/>
  <c r="K6" i="10"/>
  <c r="K7" i="10"/>
  <c r="K8" i="10"/>
  <c r="M8" i="10" s="1"/>
  <c r="K9" i="10"/>
  <c r="M9" i="10" s="1"/>
  <c r="K10" i="10"/>
  <c r="M10" i="10" s="1"/>
  <c r="K11" i="10"/>
  <c r="K12" i="10"/>
  <c r="M12" i="10" s="1"/>
  <c r="K13" i="10"/>
  <c r="M13" i="10" s="1"/>
  <c r="K14" i="10"/>
  <c r="K15" i="10"/>
  <c r="M15" i="10" s="1"/>
  <c r="K16" i="10"/>
  <c r="M16" i="10" s="1"/>
  <c r="K17" i="10"/>
  <c r="M17" i="10" s="1"/>
  <c r="K18" i="10"/>
  <c r="M18" i="10" s="1"/>
  <c r="K19" i="10"/>
  <c r="M19" i="10" s="1"/>
  <c r="K20" i="10"/>
  <c r="M20" i="10" s="1"/>
  <c r="K21" i="10"/>
  <c r="M21" i="10" s="1"/>
  <c r="K22" i="10"/>
  <c r="K23" i="10"/>
  <c r="M23" i="10" s="1"/>
  <c r="K24" i="10"/>
  <c r="M24" i="10" s="1"/>
  <c r="K25" i="10"/>
  <c r="M25" i="10" s="1"/>
  <c r="K26" i="10"/>
  <c r="K27" i="10"/>
  <c r="M27" i="10" s="1"/>
  <c r="K28" i="10"/>
  <c r="M28" i="10" s="1"/>
  <c r="K29" i="10"/>
  <c r="M29" i="10" s="1"/>
  <c r="K30" i="10"/>
  <c r="K31" i="10"/>
  <c r="K32" i="10"/>
  <c r="M32" i="10" s="1"/>
  <c r="K33" i="10"/>
  <c r="M33" i="10" s="1"/>
  <c r="K34" i="10"/>
  <c r="K35" i="10"/>
  <c r="K36" i="10"/>
  <c r="M36" i="10" s="1"/>
  <c r="K37" i="10"/>
  <c r="M37" i="10" s="1"/>
  <c r="K38" i="10"/>
  <c r="M38" i="10" s="1"/>
  <c r="K39" i="10"/>
  <c r="K40" i="10"/>
  <c r="M40" i="10" s="1"/>
  <c r="K41" i="10"/>
  <c r="M41" i="10" s="1"/>
  <c r="K42" i="10"/>
  <c r="K43" i="10"/>
  <c r="K44" i="10"/>
  <c r="M44" i="10" s="1"/>
  <c r="K45" i="10"/>
  <c r="M45" i="10" s="1"/>
  <c r="K46" i="10"/>
  <c r="K47" i="10"/>
  <c r="K48" i="10"/>
  <c r="M48" i="10" s="1"/>
  <c r="K49" i="10"/>
  <c r="M49" i="10" s="1"/>
  <c r="K50" i="10"/>
  <c r="K51" i="10"/>
  <c r="M51" i="10" s="1"/>
  <c r="K52" i="10"/>
  <c r="M52" i="10" s="1"/>
  <c r="K53" i="10"/>
  <c r="M53" i="10" s="1"/>
  <c r="K54" i="10"/>
  <c r="K55" i="10"/>
  <c r="K56" i="10"/>
  <c r="M56" i="10" s="1"/>
  <c r="K57" i="10"/>
  <c r="M57" i="10" s="1"/>
  <c r="K58" i="10"/>
  <c r="K59" i="10"/>
  <c r="K60" i="10"/>
  <c r="M60" i="10" s="1"/>
  <c r="K61" i="10"/>
  <c r="M61" i="10" s="1"/>
  <c r="K62" i="10"/>
  <c r="K63" i="10"/>
  <c r="K64" i="10"/>
  <c r="M64" i="10" s="1"/>
  <c r="K65" i="10"/>
  <c r="M65" i="10" s="1"/>
  <c r="K66" i="10"/>
  <c r="K67" i="10"/>
  <c r="K68" i="10"/>
  <c r="M68" i="10" s="1"/>
  <c r="K69" i="10"/>
  <c r="M69" i="10" s="1"/>
  <c r="K70" i="10"/>
  <c r="M70" i="10" s="1"/>
  <c r="K71" i="10"/>
  <c r="M71" i="10" s="1"/>
  <c r="K72" i="10"/>
  <c r="M72" i="10" s="1"/>
  <c r="K73" i="10"/>
  <c r="M73" i="10" s="1"/>
  <c r="K74" i="10"/>
  <c r="K75" i="10"/>
  <c r="K76" i="10"/>
  <c r="M76" i="10" s="1"/>
  <c r="K77" i="10"/>
  <c r="M77" i="10" s="1"/>
  <c r="K78" i="10"/>
  <c r="K79" i="10"/>
  <c r="K80" i="10"/>
  <c r="M80" i="10" s="1"/>
  <c r="K81" i="10"/>
  <c r="M81" i="10" s="1"/>
  <c r="K82" i="10"/>
  <c r="M82" i="10" s="1"/>
  <c r="K83" i="10"/>
  <c r="M83" i="10" s="1"/>
  <c r="K84" i="10"/>
  <c r="M84" i="10" s="1"/>
  <c r="K85" i="10"/>
  <c r="M85" i="10" s="1"/>
  <c r="K86" i="10"/>
  <c r="M86" i="10" s="1"/>
  <c r="K87" i="10"/>
  <c r="K88" i="10"/>
  <c r="M88" i="10" s="1"/>
  <c r="K89" i="10"/>
  <c r="M89" i="10" s="1"/>
  <c r="K90" i="10"/>
  <c r="K91" i="10"/>
  <c r="M91" i="10" s="1"/>
  <c r="K92" i="10"/>
  <c r="M92" i="10" s="1"/>
  <c r="K93" i="10"/>
  <c r="M93" i="10" s="1"/>
  <c r="K94" i="10"/>
  <c r="K95" i="10"/>
  <c r="M95" i="10" s="1"/>
  <c r="K96" i="10"/>
  <c r="M96" i="10" s="1"/>
  <c r="K97" i="10"/>
  <c r="M97" i="10" s="1"/>
  <c r="K98" i="10"/>
  <c r="M98" i="10" s="1"/>
  <c r="K99" i="10"/>
  <c r="M99" i="10" s="1"/>
  <c r="K100" i="10"/>
  <c r="M100" i="10" s="1"/>
  <c r="K101" i="10"/>
  <c r="M101" i="10" s="1"/>
  <c r="K102" i="10"/>
  <c r="M102" i="10" s="1"/>
  <c r="K103" i="10"/>
  <c r="K104" i="10"/>
  <c r="M104" i="10" s="1"/>
  <c r="K105" i="10"/>
  <c r="M105" i="10" s="1"/>
  <c r="K106" i="10"/>
  <c r="K107" i="10"/>
  <c r="K108" i="10"/>
  <c r="M108" i="10" s="1"/>
  <c r="K109" i="10"/>
  <c r="M109" i="10" s="1"/>
  <c r="K110" i="10"/>
  <c r="K111" i="10"/>
  <c r="K112" i="10"/>
  <c r="M112" i="10" s="1"/>
  <c r="K113" i="10"/>
  <c r="M113" i="10" s="1"/>
  <c r="K114" i="10"/>
  <c r="K115" i="10"/>
  <c r="K116" i="10"/>
  <c r="M116" i="10" s="1"/>
  <c r="K117" i="10"/>
  <c r="M117" i="10" s="1"/>
  <c r="K118" i="10"/>
  <c r="K119" i="10"/>
  <c r="K120" i="10"/>
  <c r="M120" i="10" s="1"/>
  <c r="K121" i="10"/>
  <c r="M121" i="10" s="1"/>
  <c r="K122" i="10"/>
  <c r="K123" i="10"/>
  <c r="K124" i="10"/>
  <c r="M124" i="10" s="1"/>
  <c r="K125" i="10"/>
  <c r="M125" i="10" s="1"/>
  <c r="K126" i="10"/>
  <c r="K127" i="10"/>
  <c r="K128" i="10"/>
  <c r="M128" i="10" s="1"/>
  <c r="K129" i="10"/>
  <c r="M129" i="10" s="1"/>
  <c r="K130" i="10"/>
  <c r="K131" i="10"/>
  <c r="K132" i="10"/>
  <c r="M132" i="10" s="1"/>
  <c r="K133" i="10"/>
  <c r="M133" i="10" s="1"/>
  <c r="K134" i="10"/>
  <c r="M134" i="10" s="1"/>
  <c r="K135" i="10"/>
  <c r="K136" i="10"/>
  <c r="M136" i="10" s="1"/>
  <c r="K137" i="10"/>
  <c r="M137" i="10" s="1"/>
  <c r="K138" i="10"/>
  <c r="K139" i="10"/>
  <c r="M139" i="10" s="1"/>
  <c r="K140" i="10"/>
  <c r="M140" i="10" s="1"/>
  <c r="K141" i="10"/>
  <c r="M141" i="10" s="1"/>
  <c r="K142" i="10"/>
  <c r="K143" i="10"/>
  <c r="M143" i="10" s="1"/>
  <c r="K144" i="10"/>
  <c r="M144" i="10" s="1"/>
  <c r="K145" i="10"/>
  <c r="M145" i="10" s="1"/>
  <c r="K146" i="10"/>
  <c r="K147" i="10"/>
  <c r="K148" i="10"/>
  <c r="M148" i="10" s="1"/>
  <c r="K149" i="10"/>
  <c r="M149" i="10" s="1"/>
  <c r="K150" i="10"/>
  <c r="M150" i="10" s="1"/>
  <c r="K151" i="10"/>
  <c r="K152" i="10"/>
  <c r="M152" i="10" s="1"/>
  <c r="K153" i="10"/>
  <c r="M153" i="10" s="1"/>
  <c r="K154" i="10"/>
  <c r="M154" i="10" s="1"/>
  <c r="K155" i="10"/>
  <c r="K156" i="10"/>
  <c r="M156" i="10" s="1"/>
  <c r="K157" i="10"/>
  <c r="M157" i="10" s="1"/>
  <c r="K158" i="10"/>
  <c r="K159" i="10"/>
  <c r="M159" i="10" s="1"/>
  <c r="K160" i="10"/>
  <c r="M160" i="10" s="1"/>
  <c r="K161" i="10"/>
  <c r="M161" i="10" s="1"/>
  <c r="K162" i="10"/>
  <c r="M162" i="10" s="1"/>
  <c r="K163" i="10"/>
  <c r="M163" i="10" s="1"/>
  <c r="K164" i="10"/>
  <c r="M164" i="10" s="1"/>
  <c r="K165" i="10"/>
  <c r="M165" i="10" s="1"/>
  <c r="K166" i="10"/>
  <c r="K167" i="10"/>
  <c r="M167" i="10" s="1"/>
  <c r="K168" i="10"/>
  <c r="M168" i="10" s="1"/>
  <c r="K169" i="10"/>
  <c r="M169" i="10" s="1"/>
  <c r="K170" i="10"/>
  <c r="M170" i="10" s="1"/>
  <c r="K171" i="10"/>
  <c r="K172" i="10"/>
  <c r="M172" i="10" s="1"/>
  <c r="K173" i="10"/>
  <c r="M173" i="10" s="1"/>
  <c r="K174" i="10"/>
  <c r="K175" i="10"/>
  <c r="K176" i="10"/>
  <c r="M176" i="10" s="1"/>
  <c r="K177" i="10"/>
  <c r="M177" i="10" s="1"/>
  <c r="K178" i="10"/>
  <c r="K179" i="10"/>
  <c r="K180" i="10"/>
  <c r="M180" i="10" s="1"/>
  <c r="K181" i="10"/>
  <c r="M181" i="10" s="1"/>
  <c r="K182" i="10"/>
  <c r="K183" i="10"/>
  <c r="K184" i="10"/>
  <c r="M184" i="10" s="1"/>
  <c r="K185" i="10"/>
  <c r="M185" i="10" s="1"/>
  <c r="K186" i="10"/>
  <c r="K187" i="10"/>
  <c r="M187" i="10" s="1"/>
  <c r="K188" i="10"/>
  <c r="M188" i="10" s="1"/>
  <c r="K189" i="10"/>
  <c r="M189" i="10" s="1"/>
  <c r="K190" i="10"/>
  <c r="M190" i="10" s="1"/>
  <c r="K191" i="10"/>
  <c r="M191" i="10" s="1"/>
  <c r="K192" i="10"/>
  <c r="M192" i="10" s="1"/>
  <c r="K193" i="10"/>
  <c r="M193" i="10" s="1"/>
  <c r="K194" i="10"/>
  <c r="M194" i="10" s="1"/>
  <c r="K195" i="10"/>
  <c r="K196" i="10"/>
  <c r="M196" i="10" s="1"/>
  <c r="K197" i="10"/>
  <c r="M197" i="10" s="1"/>
  <c r="K198" i="10"/>
  <c r="K199" i="10"/>
  <c r="K200" i="10"/>
  <c r="M200" i="10" s="1"/>
  <c r="K201" i="10"/>
  <c r="M201" i="10" s="1"/>
  <c r="K202" i="10"/>
  <c r="K203" i="10"/>
  <c r="K204" i="10"/>
  <c r="M204" i="10" s="1"/>
  <c r="K205" i="10"/>
  <c r="M205" i="10" s="1"/>
  <c r="K206" i="10"/>
  <c r="K207" i="10"/>
  <c r="M207" i="10" s="1"/>
  <c r="K208" i="10"/>
  <c r="M208" i="10" s="1"/>
  <c r="K209" i="10"/>
  <c r="M209" i="10" s="1"/>
  <c r="K210" i="10"/>
  <c r="K211" i="10"/>
  <c r="K212" i="10"/>
  <c r="M212" i="10" s="1"/>
  <c r="K213" i="10"/>
  <c r="M213" i="10" s="1"/>
  <c r="K214" i="10"/>
  <c r="K215" i="10"/>
  <c r="K216" i="10"/>
  <c r="M216" i="10" s="1"/>
  <c r="K217" i="10"/>
  <c r="M217" i="10" s="1"/>
  <c r="K218" i="10"/>
  <c r="K219" i="10"/>
  <c r="K220" i="10"/>
  <c r="M220" i="10" s="1"/>
  <c r="K221" i="10"/>
  <c r="M221" i="10" s="1"/>
  <c r="K222" i="10"/>
  <c r="K223" i="10"/>
  <c r="K224" i="10"/>
  <c r="M224" i="10" s="1"/>
  <c r="K225" i="10"/>
  <c r="M225" i="10" s="1"/>
  <c r="K226" i="10"/>
  <c r="K227" i="10"/>
  <c r="K228" i="10"/>
  <c r="M228" i="10" s="1"/>
  <c r="K229" i="10"/>
  <c r="M229" i="10" s="1"/>
  <c r="K230" i="10"/>
  <c r="K231" i="10"/>
  <c r="M231" i="10" s="1"/>
  <c r="K232" i="10"/>
  <c r="M232" i="10" s="1"/>
  <c r="K233" i="10"/>
  <c r="M233" i="10" s="1"/>
  <c r="K234" i="10"/>
  <c r="K235" i="10"/>
  <c r="M235" i="10" s="1"/>
  <c r="K236" i="10"/>
  <c r="M236" i="10" s="1"/>
  <c r="K237" i="10"/>
  <c r="M237" i="10" s="1"/>
  <c r="K238" i="10"/>
  <c r="K239" i="10"/>
  <c r="M239" i="10" s="1"/>
  <c r="K240" i="10"/>
  <c r="M240" i="10" s="1"/>
  <c r="K241" i="10"/>
  <c r="M241" i="10" s="1"/>
  <c r="K242" i="10"/>
  <c r="K243" i="10"/>
  <c r="M243" i="10" s="1"/>
  <c r="K244" i="10"/>
  <c r="M244" i="10" s="1"/>
  <c r="K245" i="10"/>
  <c r="M245" i="10" s="1"/>
  <c r="K246" i="10"/>
  <c r="K247" i="10"/>
  <c r="K248" i="10"/>
  <c r="M248" i="10" s="1"/>
  <c r="K249" i="10"/>
  <c r="M249" i="10" s="1"/>
  <c r="K250" i="10"/>
  <c r="M250" i="10" s="1"/>
  <c r="K251" i="10"/>
  <c r="K252" i="10"/>
  <c r="M252" i="10" s="1"/>
  <c r="K253" i="10"/>
  <c r="M253" i="10" s="1"/>
  <c r="K254" i="10"/>
  <c r="M254" i="10" s="1"/>
  <c r="K255" i="10"/>
  <c r="K256" i="10"/>
  <c r="M256" i="10" s="1"/>
  <c r="K257" i="10"/>
  <c r="M257" i="10" s="1"/>
  <c r="K258" i="10"/>
  <c r="K259" i="10"/>
  <c r="M259" i="10" s="1"/>
  <c r="K260" i="10"/>
  <c r="M260" i="10" s="1"/>
  <c r="K261" i="10"/>
  <c r="M261" i="10" s="1"/>
  <c r="K262" i="10"/>
  <c r="M262" i="10" s="1"/>
  <c r="K263" i="10"/>
  <c r="M263" i="10" s="1"/>
  <c r="K264" i="10"/>
  <c r="M264" i="10" s="1"/>
  <c r="K265" i="10"/>
  <c r="M265" i="10" s="1"/>
  <c r="K266" i="10"/>
  <c r="K267" i="10"/>
  <c r="K268" i="10"/>
  <c r="M268" i="10" s="1"/>
  <c r="K269" i="10"/>
  <c r="M269" i="10" s="1"/>
  <c r="K270" i="10"/>
  <c r="K271" i="10"/>
  <c r="K272" i="10"/>
  <c r="M272" i="10" s="1"/>
  <c r="K273" i="10"/>
  <c r="M273" i="10" s="1"/>
  <c r="K274" i="10"/>
  <c r="K275" i="10"/>
  <c r="K276" i="10"/>
  <c r="M276" i="10" s="1"/>
  <c r="K277" i="10"/>
  <c r="M277" i="10" s="1"/>
  <c r="K278" i="10"/>
  <c r="M278" i="10" s="1"/>
  <c r="K279" i="10"/>
  <c r="K280" i="10"/>
  <c r="M280" i="10" s="1"/>
  <c r="K281" i="10"/>
  <c r="M281" i="10" s="1"/>
  <c r="K282" i="10"/>
  <c r="M282" i="10" s="1"/>
  <c r="K283" i="10"/>
  <c r="M283" i="10" s="1"/>
  <c r="K284" i="10"/>
  <c r="M284" i="10" s="1"/>
  <c r="K285" i="10"/>
  <c r="M285" i="10" s="1"/>
  <c r="K286" i="10"/>
  <c r="M286" i="10" s="1"/>
  <c r="K287" i="10"/>
  <c r="K288" i="10"/>
  <c r="M288" i="10" s="1"/>
  <c r="K289" i="10"/>
  <c r="M289" i="10" s="1"/>
  <c r="K290" i="10"/>
  <c r="K291" i="10"/>
  <c r="M291" i="10" s="1"/>
  <c r="K292" i="10"/>
  <c r="M292" i="10" s="1"/>
  <c r="K293" i="10"/>
  <c r="M293" i="10" s="1"/>
  <c r="K294" i="10"/>
  <c r="K295" i="10"/>
  <c r="K296" i="10"/>
  <c r="M296" i="10" s="1"/>
  <c r="K297" i="10"/>
  <c r="M297" i="10" s="1"/>
  <c r="K298" i="10"/>
  <c r="K299" i="10"/>
  <c r="K300" i="10"/>
  <c r="M300" i="10" s="1"/>
  <c r="K301" i="10"/>
  <c r="M301" i="10" s="1"/>
  <c r="K302" i="10"/>
  <c r="M302" i="10" s="1"/>
  <c r="K303" i="10"/>
  <c r="M303" i="10" s="1"/>
  <c r="K304" i="10"/>
  <c r="M304" i="10" s="1"/>
  <c r="K305" i="10"/>
  <c r="M305" i="10" s="1"/>
  <c r="K306" i="10"/>
  <c r="M306" i="10" s="1"/>
  <c r="K307" i="10"/>
  <c r="M307" i="10" s="1"/>
  <c r="K308" i="10"/>
  <c r="M308" i="10" s="1"/>
  <c r="K309" i="10"/>
  <c r="M309" i="10" s="1"/>
  <c r="K310" i="10"/>
  <c r="M310" i="10" s="1"/>
  <c r="K311" i="10"/>
  <c r="K312" i="10"/>
  <c r="M312" i="10" s="1"/>
  <c r="K313" i="10"/>
  <c r="M313" i="10" s="1"/>
  <c r="K314" i="10"/>
  <c r="K315" i="10"/>
  <c r="K316" i="10"/>
  <c r="M316" i="10" s="1"/>
  <c r="K317" i="10"/>
  <c r="M317" i="10" s="1"/>
  <c r="K318" i="10"/>
  <c r="K319" i="10"/>
  <c r="K320" i="10"/>
  <c r="M320" i="10" s="1"/>
  <c r="K321" i="10"/>
  <c r="M321" i="10" s="1"/>
  <c r="K322" i="10"/>
  <c r="K323" i="10"/>
  <c r="K324" i="10"/>
  <c r="M324" i="10" s="1"/>
  <c r="K325" i="10"/>
  <c r="M325" i="10" s="1"/>
  <c r="K326" i="10"/>
  <c r="K327" i="10"/>
  <c r="K328" i="10"/>
  <c r="M328" i="10" s="1"/>
  <c r="K329" i="10"/>
  <c r="M329" i="10" s="1"/>
  <c r="K330" i="10"/>
  <c r="K331" i="10"/>
  <c r="K332" i="10"/>
  <c r="M332" i="10" s="1"/>
  <c r="K333" i="10"/>
  <c r="M333" i="10" s="1"/>
  <c r="K334" i="10"/>
  <c r="K335" i="10"/>
  <c r="K336" i="10"/>
  <c r="M336" i="10" s="1"/>
  <c r="K337" i="10"/>
  <c r="M337" i="10" s="1"/>
  <c r="K338" i="10"/>
  <c r="K339" i="10"/>
  <c r="K340" i="10"/>
  <c r="M340" i="10" s="1"/>
  <c r="K341" i="10"/>
  <c r="M341" i="10" s="1"/>
  <c r="K342" i="10"/>
  <c r="K343" i="10"/>
  <c r="K344" i="10"/>
  <c r="M344" i="10" s="1"/>
  <c r="K345" i="10"/>
  <c r="M345" i="10" s="1"/>
  <c r="K346" i="10"/>
  <c r="K347" i="10"/>
  <c r="M347" i="10" s="1"/>
  <c r="K348" i="10"/>
  <c r="M348" i="10" s="1"/>
  <c r="K349" i="10"/>
  <c r="M349" i="10" s="1"/>
  <c r="K350" i="10"/>
  <c r="K351" i="10"/>
  <c r="K352" i="10"/>
  <c r="M352" i="10" s="1"/>
  <c r="K353" i="10"/>
  <c r="M353" i="10" s="1"/>
  <c r="K354" i="10"/>
  <c r="K355" i="10"/>
  <c r="K356" i="10"/>
  <c r="M356" i="10" s="1"/>
  <c r="K357" i="10"/>
  <c r="M357" i="10" s="1"/>
  <c r="K358" i="10"/>
  <c r="K359" i="10"/>
  <c r="K360" i="10"/>
  <c r="M360" i="10" s="1"/>
  <c r="K361" i="10"/>
  <c r="M361" i="10" s="1"/>
  <c r="K362" i="10"/>
  <c r="K363" i="10"/>
  <c r="K364" i="10"/>
  <c r="M364" i="10" s="1"/>
  <c r="K365" i="10"/>
  <c r="M365" i="10" s="1"/>
  <c r="K366" i="10"/>
  <c r="K367" i="10"/>
  <c r="M367" i="10" s="1"/>
  <c r="K368" i="10"/>
  <c r="M368" i="10" s="1"/>
  <c r="K369" i="10"/>
  <c r="M369" i="10" s="1"/>
  <c r="K370" i="10"/>
  <c r="K371" i="10"/>
  <c r="K372" i="10"/>
  <c r="M372" i="10" s="1"/>
  <c r="K373" i="10"/>
  <c r="M373" i="10" s="1"/>
  <c r="K374" i="10"/>
  <c r="K375" i="10"/>
  <c r="K376" i="10"/>
  <c r="M376" i="10" s="1"/>
  <c r="K377" i="10"/>
  <c r="M377" i="10" s="1"/>
  <c r="K378" i="10"/>
  <c r="M378" i="10" s="1"/>
  <c r="K379" i="10"/>
  <c r="M379" i="10" s="1"/>
  <c r="K380" i="10"/>
  <c r="M380" i="10" s="1"/>
  <c r="K381" i="10"/>
  <c r="M381" i="10" s="1"/>
  <c r="K382" i="10"/>
  <c r="K383" i="10"/>
  <c r="K384" i="10"/>
  <c r="M384" i="10" s="1"/>
  <c r="K385" i="10"/>
  <c r="M385" i="10" s="1"/>
  <c r="K386" i="10"/>
  <c r="K387" i="10"/>
  <c r="M387" i="10" s="1"/>
  <c r="K388" i="10"/>
  <c r="M388" i="10" s="1"/>
  <c r="K389" i="10"/>
  <c r="M389" i="10" s="1"/>
  <c r="K390" i="10"/>
  <c r="K391" i="10"/>
  <c r="K392" i="10"/>
  <c r="M392" i="10" s="1"/>
  <c r="K393" i="10"/>
  <c r="M393" i="10" s="1"/>
  <c r="K394" i="10"/>
  <c r="K395" i="10"/>
  <c r="K396" i="10"/>
  <c r="M396" i="10" s="1"/>
  <c r="K397" i="10"/>
  <c r="M397" i="10" s="1"/>
  <c r="K398" i="10"/>
  <c r="M398" i="10" s="1"/>
  <c r="K399" i="10"/>
  <c r="K400" i="10"/>
  <c r="M400" i="10" s="1"/>
  <c r="K401" i="10"/>
  <c r="M401" i="10" s="1"/>
  <c r="K402" i="10"/>
  <c r="K403" i="10"/>
  <c r="K404" i="10"/>
  <c r="M404" i="10" s="1"/>
  <c r="K405" i="10"/>
  <c r="M405" i="10" s="1"/>
  <c r="K406" i="10"/>
  <c r="K407" i="10"/>
  <c r="K408" i="10"/>
  <c r="M408" i="10" s="1"/>
  <c r="K409" i="10"/>
  <c r="M409" i="10" s="1"/>
  <c r="K410" i="10"/>
  <c r="K411" i="10"/>
  <c r="M411" i="10" s="1"/>
  <c r="K412" i="10"/>
  <c r="M412" i="10" s="1"/>
  <c r="K413" i="10"/>
  <c r="M413" i="10" s="1"/>
  <c r="K414" i="10"/>
  <c r="M414" i="10" s="1"/>
  <c r="K415" i="10"/>
  <c r="M415" i="10" s="1"/>
  <c r="K416" i="10"/>
  <c r="M416" i="10" s="1"/>
  <c r="K417" i="10"/>
  <c r="M417" i="10" s="1"/>
  <c r="K418" i="10"/>
  <c r="K419" i="10"/>
  <c r="M419" i="10" s="1"/>
  <c r="K420" i="10"/>
  <c r="M420" i="10" s="1"/>
  <c r="K421" i="10"/>
  <c r="M421" i="10" s="1"/>
  <c r="K422" i="10"/>
  <c r="K423" i="10"/>
  <c r="K424" i="10"/>
  <c r="M424" i="10" s="1"/>
  <c r="K425" i="10"/>
  <c r="M425" i="10" s="1"/>
  <c r="K426" i="10"/>
  <c r="K427" i="10"/>
  <c r="K428" i="10"/>
  <c r="M428" i="10" s="1"/>
  <c r="K429" i="10"/>
  <c r="M429" i="10" s="1"/>
  <c r="K430" i="10"/>
  <c r="K431" i="10"/>
  <c r="K432" i="10"/>
  <c r="M432" i="10" s="1"/>
  <c r="K433" i="10"/>
  <c r="M433" i="10" s="1"/>
  <c r="K434" i="10"/>
  <c r="M434" i="10" s="1"/>
  <c r="K435" i="10"/>
  <c r="K436" i="10"/>
  <c r="M436" i="10" s="1"/>
  <c r="K437" i="10"/>
  <c r="M437" i="10" s="1"/>
  <c r="K438" i="10"/>
  <c r="K439" i="10"/>
  <c r="K440" i="10"/>
  <c r="M440" i="10" s="1"/>
  <c r="K441" i="10"/>
  <c r="M441" i="10" s="1"/>
  <c r="K442" i="10"/>
  <c r="M442" i="10" s="1"/>
  <c r="K443" i="10"/>
  <c r="M443" i="10" s="1"/>
  <c r="K444" i="10"/>
  <c r="M444" i="10" s="1"/>
  <c r="K445" i="10"/>
  <c r="M445" i="10" s="1"/>
  <c r="K446" i="10"/>
  <c r="K447" i="10"/>
  <c r="K448" i="10"/>
  <c r="M448" i="10" s="1"/>
  <c r="K449" i="10"/>
  <c r="M449" i="10" s="1"/>
  <c r="K450" i="10"/>
  <c r="K451" i="10"/>
  <c r="K452" i="10"/>
  <c r="M452" i="10" s="1"/>
  <c r="K453" i="10"/>
  <c r="M453" i="10" s="1"/>
  <c r="K454" i="10"/>
  <c r="M454" i="10" s="1"/>
  <c r="K455" i="10"/>
  <c r="K456" i="10"/>
  <c r="M456" i="10" s="1"/>
  <c r="K457" i="10"/>
  <c r="M457" i="10" s="1"/>
  <c r="K458" i="10"/>
  <c r="K459" i="10"/>
  <c r="K460" i="10"/>
  <c r="M460" i="10" s="1"/>
  <c r="K461" i="10"/>
  <c r="M461" i="10" s="1"/>
  <c r="K462" i="10"/>
  <c r="K463" i="10"/>
  <c r="K464" i="10"/>
  <c r="M464" i="10" s="1"/>
  <c r="K465" i="10"/>
  <c r="M465" i="10" s="1"/>
  <c r="K466" i="10"/>
  <c r="K467" i="10"/>
  <c r="K468" i="10"/>
  <c r="M468" i="10" s="1"/>
  <c r="K469" i="10"/>
  <c r="M469" i="10" s="1"/>
  <c r="K470" i="10"/>
  <c r="M470" i="10" s="1"/>
  <c r="K471" i="10"/>
  <c r="K472" i="10"/>
  <c r="M472" i="10" s="1"/>
  <c r="K473" i="10"/>
  <c r="M473" i="10" s="1"/>
  <c r="K474" i="10"/>
  <c r="K475" i="10"/>
  <c r="K476" i="10"/>
  <c r="M476" i="10" s="1"/>
  <c r="K477" i="10"/>
  <c r="M477" i="10" s="1"/>
  <c r="K478" i="10"/>
  <c r="K479" i="10"/>
  <c r="K480" i="10"/>
  <c r="M480" i="10" s="1"/>
  <c r="K481" i="10"/>
  <c r="M481" i="10" s="1"/>
  <c r="K482" i="10"/>
  <c r="K483" i="10"/>
  <c r="K484" i="10"/>
  <c r="M484" i="10" s="1"/>
  <c r="K485" i="10"/>
  <c r="M485" i="10" s="1"/>
  <c r="K486" i="10"/>
  <c r="M486" i="10" s="1"/>
  <c r="K487" i="10"/>
  <c r="M487" i="10" s="1"/>
  <c r="K488" i="10"/>
  <c r="M488" i="10" s="1"/>
  <c r="K489" i="10"/>
  <c r="M489" i="10" s="1"/>
  <c r="K490" i="10"/>
  <c r="K491" i="10"/>
  <c r="K492" i="10"/>
  <c r="M492" i="10" s="1"/>
  <c r="K493" i="10"/>
  <c r="M493" i="10" s="1"/>
  <c r="K494" i="10"/>
  <c r="K495" i="10"/>
  <c r="K496" i="10"/>
  <c r="M496" i="10" s="1"/>
  <c r="K497" i="10"/>
  <c r="M497" i="10" s="1"/>
  <c r="K498" i="10"/>
  <c r="M498" i="10" s="1"/>
  <c r="K499" i="10"/>
  <c r="K500" i="10"/>
  <c r="M500" i="10" s="1"/>
  <c r="K501" i="10"/>
  <c r="M501" i="10" s="1"/>
  <c r="K502" i="10"/>
  <c r="K503" i="10"/>
  <c r="K504" i="10"/>
  <c r="M504" i="10" s="1"/>
  <c r="K505" i="10"/>
  <c r="M505" i="10" s="1"/>
  <c r="K506" i="10"/>
  <c r="K507" i="10"/>
  <c r="M507" i="10" s="1"/>
  <c r="K508" i="10"/>
  <c r="M508" i="10" s="1"/>
  <c r="K509" i="10"/>
  <c r="M509" i="10" s="1"/>
  <c r="K510" i="10"/>
  <c r="K511" i="10"/>
  <c r="K512" i="10"/>
  <c r="M512" i="10" s="1"/>
  <c r="K513" i="10"/>
  <c r="M513" i="10" s="1"/>
  <c r="K514" i="10"/>
  <c r="K515" i="10"/>
  <c r="K516" i="10"/>
  <c r="M516" i="10" s="1"/>
  <c r="K517" i="10"/>
  <c r="M517" i="10" s="1"/>
  <c r="K518" i="10"/>
  <c r="K519" i="10"/>
  <c r="K520" i="10"/>
  <c r="M520" i="10" s="1"/>
  <c r="K521" i="10"/>
  <c r="M521" i="10" s="1"/>
  <c r="K522" i="10"/>
  <c r="K523" i="10"/>
  <c r="K524" i="10"/>
  <c r="M524" i="10" s="1"/>
  <c r="K525" i="10"/>
  <c r="M525" i="10" s="1"/>
  <c r="K526" i="10"/>
  <c r="M526" i="10" s="1"/>
  <c r="K527" i="10"/>
  <c r="K528" i="10"/>
  <c r="M528" i="10" s="1"/>
  <c r="K529" i="10"/>
  <c r="M529" i="10" s="1"/>
  <c r="K530" i="10"/>
  <c r="K531" i="10"/>
  <c r="M531" i="10" s="1"/>
  <c r="K532" i="10"/>
  <c r="M532" i="10" s="1"/>
  <c r="K533" i="10"/>
  <c r="M533" i="10" s="1"/>
  <c r="K534" i="10"/>
  <c r="M534" i="10" s="1"/>
  <c r="K535" i="10"/>
  <c r="M535" i="10" s="1"/>
  <c r="K536" i="10"/>
  <c r="M536" i="10" s="1"/>
  <c r="K537" i="10"/>
  <c r="M537" i="10" s="1"/>
  <c r="K538" i="10"/>
  <c r="K539" i="10"/>
  <c r="M539" i="10" s="1"/>
  <c r="K540" i="10"/>
  <c r="M540" i="10" s="1"/>
  <c r="K541" i="10"/>
  <c r="M541" i="10" s="1"/>
  <c r="K542" i="10"/>
  <c r="K543" i="10"/>
  <c r="M543" i="10" s="1"/>
  <c r="K544" i="10"/>
  <c r="M544" i="10" s="1"/>
  <c r="K545" i="10"/>
  <c r="M545" i="10" s="1"/>
  <c r="K546" i="10"/>
  <c r="M546" i="10" s="1"/>
  <c r="K547" i="10"/>
  <c r="M547" i="10" s="1"/>
  <c r="K548" i="10"/>
  <c r="M548" i="10" s="1"/>
  <c r="K549" i="10"/>
  <c r="M549" i="10" s="1"/>
  <c r="K550" i="10"/>
  <c r="K551" i="10"/>
  <c r="K552" i="10"/>
  <c r="M552" i="10" s="1"/>
  <c r="K553" i="10"/>
  <c r="M553" i="10" s="1"/>
  <c r="K554" i="10"/>
  <c r="K555" i="10"/>
  <c r="K556" i="10"/>
  <c r="M556" i="10" s="1"/>
  <c r="K557" i="10"/>
  <c r="M557" i="10" s="1"/>
  <c r="K558" i="10"/>
  <c r="K559" i="10"/>
  <c r="K560" i="10"/>
  <c r="M560" i="10" s="1"/>
  <c r="K561" i="10"/>
  <c r="M561" i="10" s="1"/>
  <c r="K562" i="10"/>
  <c r="K563" i="10"/>
  <c r="K564" i="10"/>
  <c r="M564" i="10" s="1"/>
  <c r="K565" i="10"/>
  <c r="M565" i="10" s="1"/>
  <c r="K566" i="10"/>
  <c r="K567" i="10"/>
  <c r="K568" i="10"/>
  <c r="M568" i="10" s="1"/>
  <c r="K569" i="10"/>
  <c r="M569" i="10" s="1"/>
  <c r="K570" i="10"/>
  <c r="K571" i="10"/>
  <c r="K572" i="10"/>
  <c r="M572" i="10" s="1"/>
  <c r="K573" i="10"/>
  <c r="M573" i="10" s="1"/>
  <c r="K574" i="10"/>
  <c r="K575" i="10"/>
  <c r="K576" i="10"/>
  <c r="M576" i="10" s="1"/>
  <c r="K577" i="10"/>
  <c r="M577" i="10" s="1"/>
  <c r="K578" i="10"/>
  <c r="K579" i="10"/>
  <c r="K580" i="10"/>
  <c r="M580" i="10" s="1"/>
  <c r="K581" i="10"/>
  <c r="M581" i="10" s="1"/>
  <c r="K582" i="10"/>
  <c r="K583" i="10"/>
  <c r="K584" i="10"/>
  <c r="M584" i="10" s="1"/>
  <c r="K585" i="10"/>
  <c r="M585" i="10" s="1"/>
  <c r="K586" i="10"/>
  <c r="K587" i="10"/>
  <c r="K588" i="10"/>
  <c r="M588" i="10" s="1"/>
  <c r="K589" i="10"/>
  <c r="M589" i="10" s="1"/>
  <c r="K590" i="10"/>
  <c r="K591" i="10"/>
  <c r="M591" i="10" s="1"/>
  <c r="K592" i="10"/>
  <c r="M592" i="10" s="1"/>
  <c r="K593" i="10"/>
  <c r="M593" i="10" s="1"/>
  <c r="K594" i="10"/>
  <c r="K595" i="10"/>
  <c r="M595" i="10" s="1"/>
  <c r="K596" i="10"/>
  <c r="M596" i="10" s="1"/>
  <c r="K597" i="10"/>
  <c r="M597" i="10" s="1"/>
  <c r="K598" i="10"/>
  <c r="K599" i="10"/>
  <c r="K600" i="10"/>
  <c r="M600" i="10" s="1"/>
  <c r="K601" i="10"/>
  <c r="M601" i="10" s="1"/>
  <c r="K602" i="10"/>
  <c r="K603" i="10"/>
  <c r="K604" i="10"/>
  <c r="M604" i="10" s="1"/>
  <c r="K605" i="10"/>
  <c r="M605" i="10" s="1"/>
  <c r="K606" i="10"/>
  <c r="K607" i="10"/>
  <c r="K608" i="10"/>
  <c r="M608" i="10" s="1"/>
  <c r="K609" i="10"/>
  <c r="M609" i="10" s="1"/>
  <c r="K610" i="10"/>
  <c r="K611" i="10"/>
  <c r="K612" i="10"/>
  <c r="M612" i="10" s="1"/>
  <c r="K613" i="10"/>
  <c r="M613" i="10" s="1"/>
  <c r="K614" i="10"/>
  <c r="M614" i="10" s="1"/>
  <c r="K615" i="10"/>
  <c r="M615" i="10" s="1"/>
  <c r="K616" i="10"/>
  <c r="M616" i="10" s="1"/>
  <c r="K617" i="10"/>
  <c r="M617" i="10" s="1"/>
  <c r="K618" i="10"/>
  <c r="K619" i="10"/>
  <c r="K620" i="10"/>
  <c r="M620" i="10" s="1"/>
  <c r="K621" i="10"/>
  <c r="M621" i="10" s="1"/>
  <c r="K622" i="10"/>
  <c r="K623" i="10"/>
  <c r="K624" i="10"/>
  <c r="M624" i="10" s="1"/>
  <c r="K625" i="10"/>
  <c r="M625" i="10" s="1"/>
  <c r="K626" i="10"/>
  <c r="K627" i="10"/>
  <c r="K628" i="10"/>
  <c r="M628" i="10" s="1"/>
  <c r="K629" i="10"/>
  <c r="M629" i="10" s="1"/>
  <c r="K630" i="10"/>
  <c r="K631" i="10"/>
  <c r="M631" i="10" s="1"/>
  <c r="K632" i="10"/>
  <c r="M632" i="10" s="1"/>
  <c r="K633" i="10"/>
  <c r="M633" i="10" s="1"/>
  <c r="K634" i="10"/>
  <c r="K635" i="10"/>
  <c r="K636" i="10"/>
  <c r="M636" i="10" s="1"/>
  <c r="K637" i="10"/>
  <c r="M637" i="10" s="1"/>
  <c r="K638" i="10"/>
  <c r="K639" i="10"/>
  <c r="M639" i="10" s="1"/>
  <c r="K640" i="10"/>
  <c r="M640" i="10" s="1"/>
  <c r="K641" i="10"/>
  <c r="M641" i="10" s="1"/>
  <c r="K642" i="10"/>
  <c r="M642" i="10" s="1"/>
  <c r="K643" i="10"/>
  <c r="M643" i="10" s="1"/>
  <c r="K644" i="10"/>
  <c r="M644" i="10" s="1"/>
  <c r="K645" i="10"/>
  <c r="M645" i="10" s="1"/>
  <c r="K646" i="10"/>
  <c r="K647" i="10"/>
  <c r="M647" i="10" s="1"/>
  <c r="K648" i="10"/>
  <c r="M648" i="10" s="1"/>
  <c r="K649" i="10"/>
  <c r="M649" i="10" s="1"/>
  <c r="K650" i="10"/>
  <c r="K651" i="10"/>
  <c r="K652" i="10"/>
  <c r="M652" i="10" s="1"/>
  <c r="K653" i="10"/>
  <c r="M653" i="10" s="1"/>
  <c r="K654" i="10"/>
  <c r="K655" i="10"/>
  <c r="K656" i="10"/>
  <c r="M656" i="10" s="1"/>
  <c r="K657" i="10"/>
  <c r="M657" i="10" s="1"/>
  <c r="K658" i="10"/>
  <c r="K659" i="10"/>
  <c r="K660" i="10"/>
  <c r="M660" i="10" s="1"/>
  <c r="K661" i="10"/>
  <c r="M661" i="10" s="1"/>
  <c r="K662" i="10"/>
  <c r="K663" i="10"/>
  <c r="K664" i="10"/>
  <c r="M664" i="10" s="1"/>
  <c r="K665" i="10"/>
  <c r="M665" i="10" s="1"/>
  <c r="K666" i="10"/>
  <c r="K667" i="10"/>
  <c r="K668" i="10"/>
  <c r="M668" i="10" s="1"/>
  <c r="K669" i="10"/>
  <c r="M669" i="10" s="1"/>
  <c r="K670" i="10"/>
  <c r="K671" i="10"/>
  <c r="K672" i="10"/>
  <c r="M672" i="10" s="1"/>
  <c r="K673" i="10"/>
  <c r="M673" i="10" s="1"/>
  <c r="K674" i="10"/>
  <c r="K675" i="10"/>
  <c r="M675" i="10" s="1"/>
  <c r="K676" i="10"/>
  <c r="M676" i="10" s="1"/>
  <c r="K677" i="10"/>
  <c r="M677" i="10" s="1"/>
  <c r="K678" i="10"/>
  <c r="K679" i="10"/>
  <c r="K680" i="10"/>
  <c r="M680" i="10" s="1"/>
  <c r="K681" i="10"/>
  <c r="M681" i="10" s="1"/>
  <c r="K682" i="10"/>
  <c r="K683" i="10"/>
  <c r="K684" i="10"/>
  <c r="M684" i="10" s="1"/>
  <c r="K685" i="10"/>
  <c r="M685" i="10" s="1"/>
  <c r="K686" i="10"/>
  <c r="M686" i="10" s="1"/>
  <c r="K687" i="10"/>
  <c r="M687" i="10" s="1"/>
  <c r="K688" i="10"/>
  <c r="M688" i="10" s="1"/>
  <c r="K689" i="10"/>
  <c r="M689" i="10" s="1"/>
  <c r="K690" i="10"/>
  <c r="M690" i="10" s="1"/>
  <c r="K691" i="10"/>
  <c r="K692" i="10"/>
  <c r="M692" i="10" s="1"/>
  <c r="K693" i="10"/>
  <c r="M693" i="10" s="1"/>
  <c r="K694" i="10"/>
  <c r="M694" i="10" s="1"/>
  <c r="K695" i="10"/>
  <c r="M695" i="10" s="1"/>
  <c r="K696" i="10"/>
  <c r="M696" i="10" s="1"/>
  <c r="K697" i="10"/>
  <c r="M697" i="10" s="1"/>
  <c r="K698" i="10"/>
  <c r="K699" i="10"/>
  <c r="K700" i="10"/>
  <c r="M700" i="10" s="1"/>
  <c r="K701" i="10"/>
  <c r="M701" i="10" s="1"/>
  <c r="K702" i="10"/>
  <c r="K703" i="10"/>
  <c r="K704" i="10"/>
  <c r="M704" i="10" s="1"/>
  <c r="K705" i="10"/>
  <c r="M705" i="10" s="1"/>
  <c r="K706" i="10"/>
  <c r="K707" i="10"/>
  <c r="K708" i="10"/>
  <c r="M708" i="10" s="1"/>
  <c r="K709" i="10"/>
  <c r="M709" i="10" s="1"/>
  <c r="K710" i="10"/>
  <c r="K711" i="10"/>
  <c r="K712" i="10"/>
  <c r="M712" i="10" s="1"/>
  <c r="K713" i="10"/>
  <c r="M713" i="10" s="1"/>
  <c r="K714" i="10"/>
  <c r="M714" i="10" s="1"/>
  <c r="K715" i="10"/>
  <c r="K716" i="10"/>
  <c r="M716" i="10" s="1"/>
  <c r="K717" i="10"/>
  <c r="M717" i="10" s="1"/>
  <c r="K718" i="10"/>
  <c r="M718" i="10" s="1"/>
  <c r="K719" i="10"/>
  <c r="K720" i="10"/>
  <c r="M720" i="10" s="1"/>
  <c r="K721" i="10"/>
  <c r="M721" i="10" s="1"/>
  <c r="K722" i="10"/>
  <c r="K723" i="10"/>
  <c r="K724" i="10"/>
  <c r="M724" i="10" s="1"/>
  <c r="K725" i="10"/>
  <c r="M725" i="10" s="1"/>
  <c r="K726" i="10"/>
  <c r="M726" i="10" s="1"/>
  <c r="K727" i="10"/>
  <c r="K728" i="10"/>
  <c r="M728" i="10" s="1"/>
  <c r="K729" i="10"/>
  <c r="M729" i="10" s="1"/>
  <c r="K730" i="10"/>
  <c r="K731" i="10"/>
  <c r="K732" i="10"/>
  <c r="M732" i="10" s="1"/>
  <c r="K733" i="10"/>
  <c r="M733" i="10" s="1"/>
  <c r="K734" i="10"/>
  <c r="M734" i="10" s="1"/>
  <c r="K735" i="10"/>
  <c r="M735" i="10" s="1"/>
  <c r="K736" i="10"/>
  <c r="M736" i="10" s="1"/>
  <c r="K737" i="10"/>
  <c r="M737" i="10" s="1"/>
  <c r="K738" i="10"/>
  <c r="M738" i="10" s="1"/>
  <c r="K739" i="10"/>
  <c r="M739" i="10" s="1"/>
  <c r="K740" i="10"/>
  <c r="M740" i="10" s="1"/>
  <c r="K741" i="10"/>
  <c r="M741" i="10" s="1"/>
  <c r="K742" i="10"/>
  <c r="M742" i="10" s="1"/>
  <c r="K743" i="10"/>
  <c r="K744" i="10"/>
  <c r="M744" i="10" s="1"/>
  <c r="K745" i="10"/>
  <c r="M745" i="10" s="1"/>
  <c r="K746" i="10"/>
  <c r="M746" i="10" s="1"/>
  <c r="K747" i="10"/>
  <c r="K748" i="10"/>
  <c r="M748" i="10" s="1"/>
  <c r="K749" i="10"/>
  <c r="M749" i="10" s="1"/>
  <c r="K750" i="10"/>
  <c r="K751" i="10"/>
  <c r="K752" i="10"/>
  <c r="M752" i="10" s="1"/>
  <c r="K753" i="10"/>
  <c r="M753" i="10" s="1"/>
  <c r="K754" i="10"/>
  <c r="K755" i="10"/>
  <c r="M755" i="10" s="1"/>
  <c r="K756" i="10"/>
  <c r="M756" i="10" s="1"/>
  <c r="K757" i="10"/>
  <c r="M757" i="10" s="1"/>
  <c r="K758" i="10"/>
  <c r="K759" i="10"/>
  <c r="K760" i="10"/>
  <c r="M760" i="10" s="1"/>
  <c r="K761" i="10"/>
  <c r="M761" i="10" s="1"/>
  <c r="K762" i="10"/>
  <c r="K763" i="10"/>
  <c r="K764" i="10"/>
  <c r="M764" i="10" s="1"/>
  <c r="K765" i="10"/>
  <c r="M765" i="10" s="1"/>
  <c r="K766" i="10"/>
  <c r="K767" i="10"/>
  <c r="K768" i="10"/>
  <c r="M768" i="10" s="1"/>
  <c r="K769" i="10"/>
  <c r="M769" i="10" s="1"/>
  <c r="K770" i="10"/>
  <c r="M770" i="10" s="1"/>
  <c r="K771" i="10"/>
  <c r="K772" i="10"/>
  <c r="M772" i="10" s="1"/>
  <c r="K773" i="10"/>
  <c r="M773" i="10" s="1"/>
  <c r="K774" i="10"/>
  <c r="K775" i="10"/>
  <c r="K776" i="10"/>
  <c r="M776" i="10" s="1"/>
  <c r="K777" i="10"/>
  <c r="M777" i="10" s="1"/>
  <c r="K778" i="10"/>
  <c r="K779" i="10"/>
  <c r="K780" i="10"/>
  <c r="M780" i="10" s="1"/>
  <c r="K781" i="10"/>
  <c r="M781" i="10" s="1"/>
  <c r="K782" i="10"/>
  <c r="K783" i="10"/>
  <c r="K784" i="10"/>
  <c r="M784" i="10" s="1"/>
  <c r="K785" i="10"/>
  <c r="M785" i="10" s="1"/>
  <c r="K786" i="10"/>
  <c r="K787" i="10"/>
  <c r="K788" i="10"/>
  <c r="M788" i="10" s="1"/>
  <c r="K789" i="10"/>
  <c r="M789" i="10" s="1"/>
  <c r="K790" i="10"/>
  <c r="K791" i="10"/>
  <c r="K792" i="10"/>
  <c r="M792" i="10" s="1"/>
  <c r="K793" i="10"/>
  <c r="M793" i="10" s="1"/>
  <c r="K794" i="10"/>
  <c r="M794" i="10" s="1"/>
  <c r="K795" i="10"/>
  <c r="M795" i="10" s="1"/>
  <c r="K796" i="10"/>
  <c r="M796" i="10" s="1"/>
  <c r="K797" i="10"/>
  <c r="M797" i="10" s="1"/>
  <c r="K798" i="10"/>
  <c r="K799" i="10"/>
  <c r="M799" i="10" s="1"/>
  <c r="K800" i="10"/>
  <c r="M800" i="10" s="1"/>
  <c r="K801" i="10"/>
  <c r="M801" i="10" s="1"/>
  <c r="K802" i="10"/>
  <c r="K803" i="10"/>
  <c r="M803" i="10" s="1"/>
  <c r="K804" i="10"/>
  <c r="M804" i="10" s="1"/>
  <c r="K805" i="10"/>
  <c r="M805" i="10" s="1"/>
  <c r="K806" i="10"/>
  <c r="K807" i="10"/>
  <c r="M807" i="10" s="1"/>
  <c r="K808" i="10"/>
  <c r="M808" i="10" s="1"/>
  <c r="K809" i="10"/>
  <c r="M809" i="10" s="1"/>
  <c r="K810" i="10"/>
  <c r="K811" i="10"/>
  <c r="M811" i="10" s="1"/>
  <c r="K812" i="10"/>
  <c r="M812" i="10" s="1"/>
  <c r="K813" i="10"/>
  <c r="M813" i="10" s="1"/>
  <c r="K814" i="10"/>
  <c r="K815" i="10"/>
  <c r="K816" i="10"/>
  <c r="M816" i="10" s="1"/>
  <c r="K817" i="10"/>
  <c r="M817" i="10" s="1"/>
  <c r="K818" i="10"/>
  <c r="K819" i="10"/>
  <c r="M819" i="10" s="1"/>
  <c r="K820" i="10"/>
  <c r="M820" i="10" s="1"/>
  <c r="K821" i="10"/>
  <c r="M821" i="10" s="1"/>
  <c r="K822" i="10"/>
  <c r="K823" i="10"/>
  <c r="K824" i="10"/>
  <c r="M824" i="10" s="1"/>
  <c r="K825" i="10"/>
  <c r="M825" i="10" s="1"/>
  <c r="K826" i="10"/>
  <c r="K827" i="10"/>
  <c r="K828" i="10"/>
  <c r="M828" i="10" s="1"/>
  <c r="K829" i="10"/>
  <c r="M829" i="10" s="1"/>
  <c r="K830" i="10"/>
  <c r="M830" i="10" s="1"/>
  <c r="K831" i="10"/>
  <c r="K832" i="10"/>
  <c r="M832" i="10" s="1"/>
  <c r="K833" i="10"/>
  <c r="M833" i="10" s="1"/>
  <c r="K834" i="10"/>
  <c r="K835" i="10"/>
  <c r="K836" i="10"/>
  <c r="M836" i="10" s="1"/>
  <c r="K837" i="10"/>
  <c r="M837" i="10" s="1"/>
  <c r="K838" i="10"/>
  <c r="K839" i="10"/>
  <c r="K840" i="10"/>
  <c r="M840" i="10" s="1"/>
  <c r="K841" i="10"/>
  <c r="M841" i="10" s="1"/>
  <c r="K842" i="10"/>
  <c r="K843" i="10"/>
  <c r="M843" i="10" s="1"/>
  <c r="K844" i="10"/>
  <c r="M844" i="10" s="1"/>
  <c r="K845" i="10"/>
  <c r="M845" i="10" s="1"/>
  <c r="K846" i="10"/>
  <c r="K847" i="10"/>
  <c r="K848" i="10"/>
  <c r="M848" i="10" s="1"/>
  <c r="K849" i="10"/>
  <c r="M849" i="10" s="1"/>
  <c r="K850" i="10"/>
  <c r="K851" i="10"/>
  <c r="M851" i="10" s="1"/>
  <c r="K852" i="10"/>
  <c r="M852" i="10" s="1"/>
  <c r="K853" i="10"/>
  <c r="M853" i="10" s="1"/>
  <c r="K854" i="10"/>
  <c r="K855" i="10"/>
  <c r="K856" i="10"/>
  <c r="M856" i="10" s="1"/>
  <c r="K857" i="10"/>
  <c r="M857" i="10" s="1"/>
  <c r="K858" i="10"/>
  <c r="K859" i="10"/>
  <c r="K860" i="10"/>
  <c r="M860" i="10" s="1"/>
  <c r="K861" i="10"/>
  <c r="M861" i="10" s="1"/>
  <c r="K862" i="10"/>
  <c r="K863" i="10"/>
  <c r="M863" i="10" s="1"/>
  <c r="K864" i="10"/>
  <c r="M864" i="10" s="1"/>
  <c r="K865" i="10"/>
  <c r="M865" i="10" s="1"/>
  <c r="K866" i="10"/>
  <c r="K867" i="10"/>
  <c r="K868" i="10"/>
  <c r="M868" i="10" s="1"/>
  <c r="K869" i="10"/>
  <c r="M869" i="10" s="1"/>
  <c r="K870" i="10"/>
  <c r="K871" i="10"/>
  <c r="M871" i="10" s="1"/>
  <c r="K872" i="10"/>
  <c r="M872" i="10" s="1"/>
  <c r="K873" i="10"/>
  <c r="M873" i="10" s="1"/>
  <c r="K874" i="10"/>
  <c r="K875" i="10"/>
  <c r="M875" i="10" s="1"/>
  <c r="K876" i="10"/>
  <c r="M876" i="10" s="1"/>
  <c r="K877" i="10"/>
  <c r="M877" i="10" s="1"/>
  <c r="K878" i="10"/>
  <c r="M878" i="10" s="1"/>
  <c r="K879" i="10"/>
  <c r="K880" i="10"/>
  <c r="M880" i="10" s="1"/>
  <c r="K881" i="10"/>
  <c r="M881" i="10" s="1"/>
  <c r="K882" i="10"/>
  <c r="M882" i="10" s="1"/>
  <c r="K883" i="10"/>
  <c r="K884" i="10"/>
  <c r="M884" i="10" s="1"/>
  <c r="K885" i="10"/>
  <c r="M885" i="10" s="1"/>
  <c r="K886" i="10"/>
  <c r="K887" i="10"/>
  <c r="K888" i="10"/>
  <c r="M888" i="10" s="1"/>
  <c r="K889" i="10"/>
  <c r="M889" i="10" s="1"/>
  <c r="K890" i="10"/>
  <c r="K891" i="10"/>
  <c r="K892" i="10"/>
  <c r="M892" i="10" s="1"/>
  <c r="K893" i="10"/>
  <c r="M893" i="10" s="1"/>
  <c r="K894" i="10"/>
  <c r="K895" i="10"/>
  <c r="K896" i="10"/>
  <c r="M896" i="10" s="1"/>
  <c r="K897" i="10"/>
  <c r="M897" i="10" s="1"/>
  <c r="K898" i="10"/>
  <c r="K899" i="10"/>
  <c r="K900" i="10"/>
  <c r="M900" i="10" s="1"/>
  <c r="K901" i="10"/>
  <c r="M901" i="10" s="1"/>
  <c r="K902" i="10"/>
  <c r="M902" i="10" s="1"/>
  <c r="K903" i="10"/>
  <c r="K904" i="10"/>
  <c r="M904" i="10" s="1"/>
  <c r="K905" i="10"/>
  <c r="M905" i="10" s="1"/>
  <c r="K906" i="10"/>
  <c r="K907" i="10"/>
  <c r="K908" i="10"/>
  <c r="M908" i="10" s="1"/>
  <c r="K909" i="10"/>
  <c r="M909" i="10" s="1"/>
  <c r="K910" i="10"/>
  <c r="K911" i="10"/>
  <c r="K912" i="10"/>
  <c r="M912" i="10" s="1"/>
  <c r="K913" i="10"/>
  <c r="M913" i="10" s="1"/>
  <c r="K914" i="10"/>
  <c r="K915" i="10"/>
  <c r="M915" i="10" s="1"/>
  <c r="K916" i="10"/>
  <c r="M916" i="10" s="1"/>
  <c r="K917" i="10"/>
  <c r="M917" i="10" s="1"/>
  <c r="K918" i="10"/>
  <c r="K919" i="10"/>
  <c r="K920" i="10"/>
  <c r="M920" i="10" s="1"/>
  <c r="K921" i="10"/>
  <c r="M921" i="10" s="1"/>
  <c r="K922" i="10"/>
  <c r="K923" i="10"/>
  <c r="M923" i="10" s="1"/>
  <c r="K924" i="10"/>
  <c r="M924" i="10" s="1"/>
  <c r="K925" i="10"/>
  <c r="M925" i="10" s="1"/>
  <c r="K926" i="10"/>
  <c r="K927" i="10"/>
  <c r="K928" i="10"/>
  <c r="M928" i="10" s="1"/>
  <c r="K929" i="10"/>
  <c r="M929" i="10" s="1"/>
  <c r="K930" i="10"/>
  <c r="K931" i="10"/>
  <c r="M931" i="10" s="1"/>
  <c r="K932" i="10"/>
  <c r="M932" i="10" s="1"/>
  <c r="K933" i="10"/>
  <c r="M933" i="10" s="1"/>
  <c r="K934" i="10"/>
  <c r="K935" i="10"/>
  <c r="K936" i="10"/>
  <c r="M936" i="10" s="1"/>
  <c r="K937" i="10"/>
  <c r="M937" i="10" s="1"/>
  <c r="K938" i="10"/>
  <c r="K939" i="10"/>
  <c r="K940" i="10"/>
  <c r="M940" i="10" s="1"/>
  <c r="K941" i="10"/>
  <c r="M941" i="10" s="1"/>
  <c r="K942" i="10"/>
  <c r="K943" i="10"/>
  <c r="K944" i="10"/>
  <c r="M944" i="10" s="1"/>
  <c r="K945" i="10"/>
  <c r="M945" i="10" s="1"/>
  <c r="K946" i="10"/>
  <c r="K947" i="10"/>
  <c r="K948" i="10"/>
  <c r="M948" i="10" s="1"/>
  <c r="K949" i="10"/>
  <c r="M949" i="10" s="1"/>
  <c r="K950" i="10"/>
  <c r="K951" i="10"/>
  <c r="M951" i="10" s="1"/>
  <c r="K952" i="10"/>
  <c r="M952" i="10" s="1"/>
  <c r="K953" i="10"/>
  <c r="M953" i="10" s="1"/>
  <c r="K954" i="10"/>
  <c r="K955" i="10"/>
  <c r="K956" i="10"/>
  <c r="M956" i="10" s="1"/>
  <c r="K957" i="10"/>
  <c r="M957" i="10" s="1"/>
  <c r="K958" i="10"/>
  <c r="K959" i="10"/>
  <c r="K960" i="10"/>
  <c r="M960" i="10" s="1"/>
  <c r="K961" i="10"/>
  <c r="M961" i="10" s="1"/>
  <c r="K962" i="10"/>
  <c r="K963" i="10"/>
  <c r="K964" i="10"/>
  <c r="M964" i="10" s="1"/>
  <c r="K965" i="10"/>
  <c r="M965" i="10" s="1"/>
  <c r="K966" i="10"/>
  <c r="K967" i="10"/>
  <c r="K968" i="10"/>
  <c r="M968" i="10" s="1"/>
  <c r="K969" i="10"/>
  <c r="M969" i="10" s="1"/>
  <c r="K970" i="10"/>
  <c r="K971" i="10"/>
  <c r="M971" i="10" s="1"/>
  <c r="K972" i="10"/>
  <c r="M972" i="10" s="1"/>
  <c r="K973" i="10"/>
  <c r="M973" i="10" s="1"/>
  <c r="K974" i="10"/>
  <c r="K975" i="10"/>
  <c r="K976" i="10"/>
  <c r="M976" i="10" s="1"/>
  <c r="K977" i="10"/>
  <c r="M977" i="10" s="1"/>
  <c r="K978" i="10"/>
  <c r="K979" i="10"/>
  <c r="M979" i="10" s="1"/>
  <c r="K980" i="10"/>
  <c r="M980" i="10" s="1"/>
  <c r="K981" i="10"/>
  <c r="M981" i="10" s="1"/>
  <c r="K982" i="10"/>
  <c r="M982" i="10" s="1"/>
  <c r="K983" i="10"/>
  <c r="M983" i="10" s="1"/>
  <c r="K984" i="10"/>
  <c r="M984" i="10" s="1"/>
  <c r="K985" i="10"/>
  <c r="M985" i="10" s="1"/>
  <c r="K986" i="10"/>
  <c r="M986" i="10" s="1"/>
  <c r="K987" i="10"/>
  <c r="K988" i="10"/>
  <c r="M988" i="10" s="1"/>
  <c r="K989" i="10"/>
  <c r="M989" i="10" s="1"/>
  <c r="K990" i="10"/>
  <c r="K991" i="10"/>
  <c r="K992" i="10"/>
  <c r="M992" i="10" s="1"/>
  <c r="K993" i="10"/>
  <c r="M993" i="10" s="1"/>
  <c r="K994" i="10"/>
  <c r="K995" i="10"/>
  <c r="K996" i="10"/>
  <c r="M996" i="10" s="1"/>
  <c r="K997" i="10"/>
  <c r="M997" i="10" s="1"/>
  <c r="K998" i="10"/>
  <c r="K999" i="10"/>
  <c r="M999" i="10" s="1"/>
  <c r="K1000" i="10"/>
  <c r="M1000" i="10" s="1"/>
  <c r="K1001" i="10"/>
  <c r="M1001" i="10" s="1"/>
  <c r="K1002" i="10"/>
  <c r="K1003" i="10"/>
  <c r="M1003" i="10" s="1"/>
  <c r="K1004" i="10"/>
  <c r="M1004" i="10" s="1"/>
  <c r="K1005" i="10"/>
  <c r="M1005" i="10" s="1"/>
  <c r="K1006" i="10"/>
  <c r="K1007" i="10"/>
  <c r="M1007" i="10" s="1"/>
  <c r="K1008" i="10"/>
  <c r="M1008" i="10" s="1"/>
  <c r="K1009" i="10"/>
  <c r="M1009" i="10" s="1"/>
  <c r="K1010" i="10"/>
  <c r="M1010" i="10" s="1"/>
  <c r="K1011" i="10"/>
  <c r="M1011" i="10" s="1"/>
  <c r="K1012" i="10"/>
  <c r="M1012" i="10" s="1"/>
  <c r="K1013" i="10"/>
  <c r="M1013" i="10" s="1"/>
  <c r="K1014" i="10"/>
  <c r="M1014" i="10" s="1"/>
  <c r="K1015" i="10"/>
  <c r="K1016" i="10"/>
  <c r="M1016" i="10" s="1"/>
  <c r="K1017" i="10"/>
  <c r="M1017" i="10" s="1"/>
  <c r="K1018" i="10"/>
  <c r="K1019" i="10"/>
  <c r="M1019" i="10" s="1"/>
  <c r="K1020" i="10"/>
  <c r="M1020" i="10" s="1"/>
  <c r="K1021" i="10"/>
  <c r="M1021" i="10" s="1"/>
  <c r="K1022" i="10"/>
  <c r="K1023" i="10"/>
  <c r="K1024" i="10"/>
  <c r="M1024" i="10" s="1"/>
  <c r="K1025" i="10"/>
  <c r="M1025" i="10" s="1"/>
  <c r="K1026" i="10"/>
  <c r="M1026" i="10" s="1"/>
  <c r="K1027" i="10"/>
  <c r="K1028" i="10"/>
  <c r="M1028" i="10" s="1"/>
  <c r="K1029" i="10"/>
  <c r="M1029" i="10" s="1"/>
  <c r="K1030" i="10"/>
  <c r="K1031" i="10"/>
  <c r="M1031" i="10" s="1"/>
  <c r="K1032" i="10"/>
  <c r="M1032" i="10" s="1"/>
  <c r="K1033" i="10"/>
  <c r="M1033" i="10" s="1"/>
  <c r="K1034" i="10"/>
  <c r="K1035" i="10"/>
  <c r="M1035" i="10" s="1"/>
  <c r="K1036" i="10"/>
  <c r="M1036" i="10" s="1"/>
  <c r="K1037" i="10"/>
  <c r="M1037" i="10" s="1"/>
  <c r="K1038" i="10"/>
  <c r="K1039" i="10"/>
  <c r="M1039" i="10" s="1"/>
  <c r="K1040" i="10"/>
  <c r="M1040" i="10" s="1"/>
  <c r="K1041" i="10"/>
  <c r="M1041" i="10" s="1"/>
  <c r="K1042" i="10"/>
  <c r="M1042" i="10" s="1"/>
  <c r="K1043" i="10"/>
  <c r="K1044" i="10"/>
  <c r="M1044" i="10" s="1"/>
  <c r="K1045" i="10"/>
  <c r="M1045" i="10" s="1"/>
  <c r="K1046" i="10"/>
  <c r="M1046" i="10" s="1"/>
  <c r="K1047" i="10"/>
  <c r="M1047" i="10" s="1"/>
  <c r="K1048" i="10"/>
  <c r="M1048" i="10" s="1"/>
  <c r="K1049" i="10"/>
  <c r="M1049" i="10" s="1"/>
  <c r="K1050" i="10"/>
  <c r="K1051" i="10"/>
  <c r="K1052" i="10"/>
  <c r="M1052" i="10" s="1"/>
  <c r="K1053" i="10"/>
  <c r="M1053" i="10" s="1"/>
  <c r="K1054" i="10"/>
  <c r="M1054" i="10" s="1"/>
  <c r="K1055" i="10"/>
  <c r="M1055" i="10" s="1"/>
  <c r="K1056" i="10"/>
  <c r="M1056" i="10" s="1"/>
  <c r="K1057" i="10"/>
  <c r="M1057" i="10" s="1"/>
  <c r="K1058" i="10"/>
  <c r="K1059" i="10"/>
  <c r="K1060" i="10"/>
  <c r="M1060" i="10" s="1"/>
  <c r="K1061" i="10"/>
  <c r="M1061" i="10" s="1"/>
  <c r="K1062" i="10"/>
  <c r="K1063" i="10"/>
  <c r="M1063" i="10" s="1"/>
  <c r="K1064" i="10"/>
  <c r="M1064" i="10" s="1"/>
  <c r="K1065" i="10"/>
  <c r="M1065" i="10" s="1"/>
  <c r="K1066" i="10"/>
  <c r="K1067" i="10"/>
  <c r="K1068" i="10"/>
  <c r="M1068" i="10" s="1"/>
  <c r="K1069" i="10"/>
  <c r="M1069" i="10" s="1"/>
  <c r="K1070" i="10"/>
  <c r="M1070" i="10" s="1"/>
  <c r="K1071" i="10"/>
  <c r="K1072" i="10"/>
  <c r="M1072" i="10" s="1"/>
  <c r="K1073" i="10"/>
  <c r="M1073" i="10" s="1"/>
  <c r="K1074" i="10"/>
  <c r="M1074" i="10" s="1"/>
  <c r="K1075" i="10"/>
  <c r="M1075" i="10" s="1"/>
  <c r="K1076" i="10"/>
  <c r="M1076" i="10" s="1"/>
  <c r="K1077" i="10"/>
  <c r="M1077" i="10" s="1"/>
  <c r="K1078" i="10"/>
  <c r="K1079" i="10"/>
  <c r="M1079" i="10" s="1"/>
  <c r="K1080" i="10"/>
  <c r="M1080" i="10" s="1"/>
  <c r="K1081" i="10"/>
  <c r="M1081" i="10" s="1"/>
  <c r="K1082" i="10"/>
  <c r="K1083" i="10"/>
  <c r="M1083" i="10" s="1"/>
  <c r="K1084" i="10"/>
  <c r="M1084" i="10" s="1"/>
  <c r="K1085" i="10"/>
  <c r="M1085" i="10" s="1"/>
  <c r="K1086" i="10"/>
  <c r="K1087" i="10"/>
  <c r="K1088" i="10"/>
  <c r="M1088" i="10" s="1"/>
  <c r="K1089" i="10"/>
  <c r="M1089" i="10" s="1"/>
  <c r="K1090" i="10"/>
  <c r="K1091" i="10"/>
  <c r="K1092" i="10"/>
  <c r="M1092" i="10" s="1"/>
  <c r="K1093" i="10"/>
  <c r="M1093" i="10" s="1"/>
  <c r="K1094" i="10"/>
  <c r="K1095" i="10"/>
  <c r="M1095" i="10" s="1"/>
  <c r="K1096" i="10"/>
  <c r="M1096" i="10" s="1"/>
  <c r="K1097" i="10"/>
  <c r="M1097" i="10" s="1"/>
  <c r="K1098" i="10"/>
  <c r="K1099" i="10"/>
  <c r="M1099" i="10" s="1"/>
  <c r="K1100" i="10"/>
  <c r="M1100" i="10" s="1"/>
  <c r="K1101" i="10"/>
  <c r="M1101" i="10" s="1"/>
  <c r="K1102" i="10"/>
  <c r="K1103" i="10"/>
  <c r="K1104" i="10"/>
  <c r="M1104" i="10" s="1"/>
  <c r="K1105" i="10"/>
  <c r="M1105" i="10" s="1"/>
  <c r="K1106" i="10"/>
  <c r="K1107" i="10"/>
  <c r="K1108" i="10"/>
  <c r="M1108" i="10" s="1"/>
  <c r="K1109" i="10"/>
  <c r="M1109" i="10" s="1"/>
  <c r="K1110" i="10"/>
  <c r="M1110" i="10" s="1"/>
  <c r="K1111" i="10"/>
  <c r="K1112" i="10"/>
  <c r="M1112" i="10" s="1"/>
  <c r="K1113" i="10"/>
  <c r="M1113" i="10" s="1"/>
  <c r="K1114" i="10"/>
  <c r="K1115" i="10"/>
  <c r="M1115" i="10" s="1"/>
  <c r="K1116" i="10"/>
  <c r="M1116" i="10" s="1"/>
  <c r="K1117" i="10"/>
  <c r="M1117" i="10" s="1"/>
  <c r="K1118" i="10"/>
  <c r="K1119" i="10"/>
  <c r="K1120" i="10"/>
  <c r="M1120" i="10" s="1"/>
  <c r="K1121" i="10"/>
  <c r="M1121" i="10" s="1"/>
  <c r="K1122" i="10"/>
  <c r="M1122" i="10" s="1"/>
  <c r="K1123" i="10"/>
  <c r="K1124" i="10"/>
  <c r="M1124" i="10" s="1"/>
  <c r="K1125" i="10"/>
  <c r="M1125" i="10" s="1"/>
  <c r="K1126" i="10"/>
  <c r="K1127" i="10"/>
  <c r="M1127" i="10" s="1"/>
  <c r="K1128" i="10"/>
  <c r="M1128" i="10" s="1"/>
  <c r="K1129" i="10"/>
  <c r="M1129" i="10" s="1"/>
  <c r="K1130" i="10"/>
  <c r="K1131" i="10"/>
  <c r="K1132" i="10"/>
  <c r="M1132" i="10" s="1"/>
  <c r="K1133" i="10"/>
  <c r="M1133" i="10" s="1"/>
  <c r="K1134" i="10"/>
  <c r="M1134" i="10" s="1"/>
  <c r="K1135" i="10"/>
  <c r="M1135" i="10" s="1"/>
  <c r="K1136" i="10"/>
  <c r="M1136" i="10" s="1"/>
  <c r="K1137" i="10"/>
  <c r="M1137" i="10" s="1"/>
  <c r="K1138" i="10"/>
  <c r="K1139" i="10"/>
  <c r="K1140" i="10"/>
  <c r="M1140" i="10" s="1"/>
  <c r="K1141" i="10"/>
  <c r="M1141" i="10" s="1"/>
  <c r="K1142" i="10"/>
  <c r="K1143" i="10"/>
  <c r="M1143" i="10" s="1"/>
  <c r="K1144" i="10"/>
  <c r="M1144" i="10" s="1"/>
  <c r="K1145" i="10"/>
  <c r="M1145" i="10" s="1"/>
  <c r="K1146" i="10"/>
  <c r="M1146" i="10" s="1"/>
  <c r="K1147" i="10"/>
  <c r="K1148" i="10"/>
  <c r="M1148" i="10" s="1"/>
  <c r="K1149" i="10"/>
  <c r="M1149" i="10" s="1"/>
  <c r="K1150" i="10"/>
  <c r="K1151" i="10"/>
  <c r="M1151" i="10" s="1"/>
  <c r="K1152" i="10"/>
  <c r="M1152" i="10" s="1"/>
  <c r="K1153" i="10"/>
  <c r="M1153" i="10" s="1"/>
  <c r="K1154" i="10"/>
  <c r="K1155" i="10"/>
  <c r="K1156" i="10"/>
  <c r="M1156" i="10" s="1"/>
  <c r="K1157" i="10"/>
  <c r="M1157" i="10" s="1"/>
  <c r="K1158" i="10"/>
  <c r="M1158" i="10" s="1"/>
  <c r="K1159" i="10"/>
  <c r="M1159" i="10" s="1"/>
  <c r="K1160" i="10"/>
  <c r="M1160" i="10" s="1"/>
  <c r="K1161" i="10"/>
  <c r="M1161" i="10" s="1"/>
  <c r="K1162" i="10"/>
  <c r="K1163" i="10"/>
  <c r="K1164" i="10"/>
  <c r="M1164" i="10" s="1"/>
  <c r="K1165" i="10"/>
  <c r="M1165" i="10" s="1"/>
  <c r="K1166" i="10"/>
  <c r="K1167" i="10"/>
  <c r="M1167" i="10" s="1"/>
  <c r="K1168" i="10"/>
  <c r="M1168" i="10" s="1"/>
  <c r="K1169" i="10"/>
  <c r="M1169" i="10" s="1"/>
  <c r="K1170" i="10"/>
  <c r="K1171" i="10"/>
  <c r="M1171" i="10" s="1"/>
  <c r="K1172" i="10"/>
  <c r="M1172" i="10" s="1"/>
  <c r="K1173" i="10"/>
  <c r="M1173" i="10" s="1"/>
  <c r="K1174" i="10"/>
  <c r="M1174" i="10" s="1"/>
  <c r="K1175" i="10"/>
  <c r="M1175" i="10" s="1"/>
  <c r="K1176" i="10"/>
  <c r="M1176" i="10" s="1"/>
  <c r="K1177" i="10"/>
  <c r="M1177" i="10" s="1"/>
  <c r="K1178" i="10"/>
  <c r="M1178" i="10" s="1"/>
  <c r="K1179" i="10"/>
  <c r="K1180" i="10"/>
  <c r="M1180" i="10" s="1"/>
  <c r="K1181" i="10"/>
  <c r="M1181" i="10" s="1"/>
  <c r="K1182" i="10"/>
  <c r="K1183" i="10"/>
  <c r="K1184" i="10"/>
  <c r="M1184" i="10" s="1"/>
  <c r="K1185" i="10"/>
  <c r="M1185" i="10" s="1"/>
  <c r="K1186" i="10"/>
  <c r="K1187" i="10"/>
  <c r="K1188" i="10"/>
  <c r="M1188" i="10" s="1"/>
  <c r="K1189" i="10"/>
  <c r="M1189" i="10" s="1"/>
  <c r="K1190" i="10"/>
  <c r="K1191" i="10"/>
  <c r="M1191" i="10" s="1"/>
  <c r="K1192" i="10"/>
  <c r="M1192" i="10" s="1"/>
  <c r="K1193" i="10"/>
  <c r="M1193" i="10" s="1"/>
  <c r="K1194" i="10"/>
  <c r="M1194" i="10" s="1"/>
  <c r="K1195" i="10"/>
  <c r="M1195" i="10" s="1"/>
  <c r="K1196" i="10"/>
  <c r="M1196" i="10" s="1"/>
  <c r="K1197" i="10"/>
  <c r="M1197" i="10" s="1"/>
  <c r="K1198" i="10"/>
  <c r="K1199" i="10"/>
  <c r="K1200" i="10"/>
  <c r="M1200" i="10" s="1"/>
  <c r="K1201" i="10"/>
  <c r="M1201" i="10" s="1"/>
  <c r="K1202" i="10"/>
  <c r="K1203" i="10"/>
  <c r="K1204" i="10"/>
  <c r="M1204" i="10" s="1"/>
  <c r="K1205" i="10"/>
  <c r="M1205" i="10" s="1"/>
  <c r="K1206" i="10"/>
  <c r="K1207" i="10"/>
  <c r="M1207" i="10" s="1"/>
  <c r="K1208" i="10"/>
  <c r="M1208" i="10" s="1"/>
  <c r="K1209" i="10"/>
  <c r="M1209" i="10" s="1"/>
  <c r="K1210" i="10"/>
  <c r="M1210" i="10" s="1"/>
  <c r="K1211" i="10"/>
  <c r="M1211" i="10" s="1"/>
  <c r="K1212" i="10"/>
  <c r="M1212" i="10" s="1"/>
  <c r="K1213" i="10"/>
  <c r="M1213" i="10" s="1"/>
  <c r="K1214" i="10"/>
  <c r="M1214" i="10" s="1"/>
  <c r="K1215" i="10"/>
  <c r="M1215" i="10" s="1"/>
  <c r="K1216" i="10"/>
  <c r="M1216" i="10" s="1"/>
  <c r="K1217" i="10"/>
  <c r="M1217" i="10" s="1"/>
  <c r="K1218" i="10"/>
  <c r="M1218" i="10" s="1"/>
  <c r="K1219" i="10"/>
  <c r="M1219" i="10" s="1"/>
  <c r="K1220" i="10"/>
  <c r="M1220" i="10" s="1"/>
  <c r="K1221" i="10"/>
  <c r="M1221" i="10" s="1"/>
  <c r="K1222" i="10"/>
  <c r="K1223" i="10"/>
  <c r="K1224" i="10"/>
  <c r="M1224" i="10" s="1"/>
  <c r="K1225" i="10"/>
  <c r="M1225" i="10" s="1"/>
  <c r="K1226" i="10"/>
  <c r="M1226" i="10" s="1"/>
  <c r="K1227" i="10"/>
  <c r="K1228" i="10"/>
  <c r="M1228" i="10" s="1"/>
  <c r="K1229" i="10"/>
  <c r="M1229" i="10" s="1"/>
  <c r="K1230" i="10"/>
  <c r="K1231" i="10"/>
  <c r="M1231" i="10" s="1"/>
  <c r="K1232" i="10"/>
  <c r="M1232" i="10" s="1"/>
  <c r="K1233" i="10"/>
  <c r="M1233" i="10" s="1"/>
  <c r="K1234" i="10"/>
  <c r="K1235" i="10"/>
  <c r="M1235" i="10" s="1"/>
  <c r="K1236" i="10"/>
  <c r="M1236" i="10" s="1"/>
  <c r="K1237" i="10"/>
  <c r="M1237" i="10" s="1"/>
  <c r="K1238" i="10"/>
  <c r="K1239" i="10"/>
  <c r="M1239" i="10" s="1"/>
  <c r="K1240" i="10"/>
  <c r="M1240" i="10" s="1"/>
  <c r="K1241" i="10"/>
  <c r="M1241" i="10" s="1"/>
  <c r="K1242" i="10"/>
  <c r="K1243" i="10"/>
  <c r="K1244" i="10"/>
  <c r="M1244" i="10" s="1"/>
  <c r="K1245" i="10"/>
  <c r="M1245" i="10" s="1"/>
  <c r="K1246" i="10"/>
  <c r="K1247" i="10"/>
  <c r="M1247" i="10" s="1"/>
  <c r="K1248" i="10"/>
  <c r="M1248" i="10" s="1"/>
  <c r="K1249" i="10"/>
  <c r="M1249" i="10" s="1"/>
  <c r="K1250" i="10"/>
  <c r="M1250" i="10" s="1"/>
  <c r="K1251" i="10"/>
  <c r="M1251" i="10" s="1"/>
  <c r="K1252" i="10"/>
  <c r="M1252" i="10" s="1"/>
  <c r="K1253" i="10"/>
  <c r="M1253" i="10" s="1"/>
  <c r="K1254" i="10"/>
  <c r="M1254" i="10" s="1"/>
  <c r="K1255" i="10"/>
  <c r="M1255" i="10" s="1"/>
  <c r="K1256" i="10"/>
  <c r="M1256" i="10" s="1"/>
  <c r="K1257" i="10"/>
  <c r="M1257" i="10" s="1"/>
  <c r="K1258" i="10"/>
  <c r="K1259" i="10"/>
  <c r="M1259" i="10" s="1"/>
  <c r="K1260" i="10"/>
  <c r="M1260" i="10" s="1"/>
  <c r="K1261" i="10"/>
  <c r="M1261" i="10" s="1"/>
  <c r="K1262" i="10"/>
  <c r="K1263" i="10"/>
  <c r="M1263" i="10" s="1"/>
  <c r="K1264" i="10"/>
  <c r="M1264" i="10" s="1"/>
  <c r="K1265" i="10"/>
  <c r="M1265" i="10" s="1"/>
  <c r="K1266" i="10"/>
  <c r="K1267" i="10"/>
  <c r="M1267" i="10" s="1"/>
  <c r="K1268" i="10"/>
  <c r="M1268" i="10" s="1"/>
  <c r="K1269" i="10"/>
  <c r="M1269" i="10" s="1"/>
  <c r="K1270" i="10"/>
  <c r="K1271" i="10"/>
  <c r="M1271" i="10" s="1"/>
  <c r="K1272" i="10"/>
  <c r="M1272" i="10" s="1"/>
  <c r="K1273" i="10"/>
  <c r="M1273" i="10" s="1"/>
  <c r="K1274" i="10"/>
  <c r="M1274" i="10" s="1"/>
  <c r="K1275" i="10"/>
  <c r="K1276" i="10"/>
  <c r="M1276" i="10" s="1"/>
  <c r="K1277" i="10"/>
  <c r="M1277" i="10" s="1"/>
  <c r="K1278" i="10"/>
  <c r="K1279" i="10"/>
  <c r="M1279" i="10" s="1"/>
  <c r="K1280" i="10"/>
  <c r="M1280" i="10" s="1"/>
  <c r="K1281" i="10"/>
  <c r="M1281" i="10" s="1"/>
  <c r="K1282" i="10"/>
  <c r="K1283" i="10"/>
  <c r="M1283" i="10" s="1"/>
  <c r="K1284" i="10"/>
  <c r="M1284" i="10" s="1"/>
  <c r="K1285" i="10"/>
  <c r="M1285" i="10" s="1"/>
  <c r="K1286" i="10"/>
  <c r="K1287" i="10"/>
  <c r="K1288" i="10"/>
  <c r="M1288" i="10" s="1"/>
  <c r="K1289" i="10"/>
  <c r="M1289" i="10" s="1"/>
  <c r="K1290" i="10"/>
  <c r="M1290" i="10" s="1"/>
  <c r="K1291" i="10"/>
  <c r="K1292" i="10"/>
  <c r="M1292" i="10" s="1"/>
  <c r="K1293" i="10"/>
  <c r="M1293" i="10" s="1"/>
  <c r="K1294" i="10"/>
  <c r="K1295" i="10"/>
  <c r="M1295" i="10" s="1"/>
  <c r="K1296" i="10"/>
  <c r="M1296" i="10" s="1"/>
  <c r="K1297" i="10"/>
  <c r="M1297" i="10" s="1"/>
  <c r="K1298" i="10"/>
  <c r="K1299" i="10"/>
  <c r="M1299" i="10" s="1"/>
  <c r="K1300" i="10"/>
  <c r="M1300" i="10" s="1"/>
  <c r="K1301" i="10"/>
  <c r="M1301" i="10" s="1"/>
  <c r="K1302" i="10"/>
  <c r="K1303" i="10"/>
  <c r="M1303" i="10" s="1"/>
  <c r="K1304" i="10"/>
  <c r="M1304" i="10" s="1"/>
  <c r="K1305" i="10"/>
  <c r="M1305" i="10" s="1"/>
  <c r="K1306" i="10"/>
  <c r="K1307" i="10"/>
  <c r="K1308" i="10"/>
  <c r="M1308" i="10" s="1"/>
  <c r="K1309" i="10"/>
  <c r="M1309" i="10" s="1"/>
  <c r="K1310" i="10"/>
  <c r="K1311" i="10"/>
  <c r="M1311" i="10" s="1"/>
  <c r="K1312" i="10"/>
  <c r="M1312" i="10" s="1"/>
  <c r="K1313" i="10"/>
  <c r="M1313" i="10" s="1"/>
  <c r="K1314" i="10"/>
  <c r="K1315" i="10"/>
  <c r="M1315" i="10" s="1"/>
  <c r="K1316" i="10"/>
  <c r="M1316" i="10" s="1"/>
  <c r="K1317" i="10"/>
  <c r="M1317" i="10" s="1"/>
  <c r="K1318" i="10"/>
  <c r="K1319" i="10"/>
  <c r="M1319" i="10" s="1"/>
  <c r="K1320" i="10"/>
  <c r="M1320" i="10" s="1"/>
  <c r="K1321" i="10"/>
  <c r="M1321" i="10" s="1"/>
  <c r="K1322" i="10"/>
  <c r="M1322" i="10" s="1"/>
  <c r="K1323" i="10"/>
  <c r="M1323" i="10" s="1"/>
  <c r="K1324" i="10"/>
  <c r="M1324" i="10" s="1"/>
  <c r="K1325" i="10"/>
  <c r="M1325" i="10" s="1"/>
  <c r="K1326" i="10"/>
  <c r="K1327" i="10"/>
  <c r="M1327" i="10" s="1"/>
  <c r="K1328" i="10"/>
  <c r="M1328" i="10" s="1"/>
  <c r="K1329" i="10"/>
  <c r="M1329" i="10" s="1"/>
  <c r="K1330" i="10"/>
  <c r="M1330" i="10" s="1"/>
  <c r="K1331" i="10"/>
  <c r="M1331" i="10" s="1"/>
  <c r="K1332" i="10"/>
  <c r="M1332" i="10" s="1"/>
  <c r="K1333" i="10"/>
  <c r="M1333" i="10" s="1"/>
  <c r="K1334" i="10"/>
  <c r="K1335" i="10"/>
  <c r="M1335" i="10" s="1"/>
  <c r="K1336" i="10"/>
  <c r="M1336" i="10" s="1"/>
  <c r="K1337" i="10"/>
  <c r="M1337" i="10" s="1"/>
  <c r="K1338" i="10"/>
  <c r="M1338" i="10" s="1"/>
  <c r="K1339" i="10"/>
  <c r="M1339" i="10" s="1"/>
  <c r="K1340" i="10"/>
  <c r="M1340" i="10" s="1"/>
  <c r="K1341" i="10"/>
  <c r="M1341" i="10" s="1"/>
  <c r="K1342" i="10"/>
  <c r="K1343" i="10"/>
  <c r="M1343" i="10" s="1"/>
  <c r="K1344" i="10"/>
  <c r="M1344" i="10" s="1"/>
  <c r="K1345" i="10"/>
  <c r="M1345" i="10" s="1"/>
  <c r="K1346" i="10"/>
  <c r="M1346" i="10" s="1"/>
  <c r="K1347" i="10"/>
  <c r="M1347" i="10" s="1"/>
  <c r="K1348" i="10"/>
  <c r="M1348" i="10" s="1"/>
  <c r="K1349" i="10"/>
  <c r="M1349" i="10" s="1"/>
  <c r="K1350" i="10"/>
  <c r="K1351" i="10"/>
  <c r="M1351" i="10" s="1"/>
  <c r="K1352" i="10"/>
  <c r="M1352" i="10" s="1"/>
  <c r="K1353" i="10"/>
  <c r="M1353" i="10" s="1"/>
  <c r="K1354" i="10"/>
  <c r="K1355" i="10"/>
  <c r="M1355" i="10" s="1"/>
  <c r="K1356" i="10"/>
  <c r="M1356" i="10" s="1"/>
  <c r="K1357" i="10"/>
  <c r="M1357" i="10" s="1"/>
  <c r="K1358" i="10"/>
  <c r="K1359" i="10"/>
  <c r="K1360" i="10"/>
  <c r="M1360" i="10" s="1"/>
  <c r="K1361" i="10"/>
  <c r="M1361" i="10" s="1"/>
  <c r="K1362" i="10"/>
  <c r="M1362" i="10" s="1"/>
  <c r="K1363" i="10"/>
  <c r="M1363" i="10" s="1"/>
  <c r="K1364" i="10"/>
  <c r="M1364" i="10" s="1"/>
  <c r="K1365" i="10"/>
  <c r="M1365" i="10" s="1"/>
  <c r="K1366" i="10"/>
  <c r="K1367" i="10"/>
  <c r="M1367" i="10" s="1"/>
  <c r="K1368" i="10"/>
  <c r="M1368" i="10" s="1"/>
  <c r="K1369" i="10"/>
  <c r="M1369" i="10" s="1"/>
  <c r="K1370" i="10"/>
  <c r="K1371" i="10"/>
  <c r="M1371" i="10" s="1"/>
  <c r="K1372" i="10"/>
  <c r="M1372" i="10" s="1"/>
  <c r="K1373" i="10"/>
  <c r="M1373" i="10" s="1"/>
  <c r="K1374" i="10"/>
  <c r="M1374" i="10" s="1"/>
  <c r="K1375" i="10"/>
  <c r="M1375" i="10" s="1"/>
  <c r="K1376" i="10"/>
  <c r="M1376" i="10" s="1"/>
  <c r="K1377" i="10"/>
  <c r="M1377" i="10" s="1"/>
  <c r="K1378" i="10"/>
  <c r="K1379" i="10"/>
  <c r="M1379" i="10" s="1"/>
  <c r="K1380" i="10"/>
  <c r="M1380" i="10" s="1"/>
  <c r="K1381" i="10"/>
  <c r="M1381" i="10" s="1"/>
  <c r="K1382" i="10"/>
  <c r="K1383" i="10"/>
  <c r="K1384" i="10"/>
  <c r="M1384" i="10" s="1"/>
  <c r="K1385" i="10"/>
  <c r="M1385" i="10" s="1"/>
  <c r="K1386" i="10"/>
  <c r="K1387" i="10"/>
  <c r="M1387" i="10" s="1"/>
  <c r="K1388" i="10"/>
  <c r="M1388" i="10" s="1"/>
  <c r="K1389" i="10"/>
  <c r="M1389" i="10" s="1"/>
  <c r="K1390" i="10"/>
  <c r="K1391" i="10"/>
  <c r="M1391" i="10" s="1"/>
  <c r="K1392" i="10"/>
  <c r="M1392" i="10" s="1"/>
  <c r="K1393" i="10"/>
  <c r="M1393" i="10" s="1"/>
  <c r="K1394" i="10"/>
  <c r="K1395" i="10"/>
  <c r="K1396" i="10"/>
  <c r="M1396" i="10" s="1"/>
  <c r="K1397" i="10"/>
  <c r="M1397" i="10" s="1"/>
  <c r="K1398" i="10"/>
  <c r="K1399" i="10"/>
  <c r="K1400" i="10"/>
  <c r="M1400" i="10" s="1"/>
  <c r="K1401" i="10"/>
  <c r="M1401" i="10" s="1"/>
  <c r="K1402" i="10"/>
  <c r="M1402" i="10" s="1"/>
  <c r="K1403" i="10"/>
  <c r="M1403" i="10" s="1"/>
  <c r="K1404" i="10"/>
  <c r="M1404" i="10" s="1"/>
  <c r="K1405" i="10"/>
  <c r="M1405" i="10" s="1"/>
  <c r="K1406" i="10"/>
  <c r="K1407" i="10"/>
  <c r="K1408" i="10"/>
  <c r="M1408" i="10" s="1"/>
  <c r="K1409" i="10"/>
  <c r="M1409" i="10" s="1"/>
  <c r="K1410" i="10"/>
  <c r="M1410" i="10" s="1"/>
  <c r="K1411" i="10"/>
  <c r="M1411" i="10" s="1"/>
  <c r="K1412" i="10"/>
  <c r="M1412" i="10" s="1"/>
  <c r="K1413" i="10"/>
  <c r="M1413" i="10" s="1"/>
  <c r="K1414" i="10"/>
  <c r="K1415" i="10"/>
  <c r="M1415" i="10" s="1"/>
  <c r="K1416" i="10"/>
  <c r="M1416" i="10" s="1"/>
  <c r="K1417" i="10"/>
  <c r="M1417" i="10" s="1"/>
  <c r="K1418" i="10"/>
  <c r="M1418" i="10" s="1"/>
  <c r="K1419" i="10"/>
  <c r="M1419" i="10" s="1"/>
  <c r="K1420" i="10"/>
  <c r="M1420" i="10" s="1"/>
  <c r="K1421" i="10"/>
  <c r="M1421" i="10" s="1"/>
  <c r="K1422" i="10"/>
  <c r="K1423" i="10"/>
  <c r="K1424" i="10"/>
  <c r="M1424" i="10" s="1"/>
  <c r="K1425" i="10"/>
  <c r="M1425" i="10" s="1"/>
  <c r="K1426" i="10"/>
  <c r="M1426" i="10" s="1"/>
  <c r="K1427" i="10"/>
  <c r="K1428" i="10"/>
  <c r="M1428" i="10" s="1"/>
  <c r="K1429" i="10"/>
  <c r="M1429" i="10" s="1"/>
  <c r="K1430" i="10"/>
  <c r="K1431" i="10"/>
  <c r="M1431" i="10" s="1"/>
  <c r="K1432" i="10"/>
  <c r="M1432" i="10" s="1"/>
  <c r="K1433" i="10"/>
  <c r="M1433" i="10" s="1"/>
  <c r="K1434" i="10"/>
  <c r="K1435" i="10"/>
  <c r="K1436" i="10"/>
  <c r="M1436" i="10" s="1"/>
  <c r="K1437" i="10"/>
  <c r="M1437" i="10" s="1"/>
  <c r="K1438" i="10"/>
  <c r="K1439" i="10"/>
  <c r="M1439" i="10" s="1"/>
  <c r="K1440" i="10"/>
  <c r="M1440" i="10" s="1"/>
  <c r="K1441" i="10"/>
  <c r="M1441" i="10" s="1"/>
  <c r="K1442" i="10"/>
  <c r="M1442" i="10" s="1"/>
  <c r="K1443" i="10"/>
  <c r="K1444" i="10"/>
  <c r="M1444" i="10" s="1"/>
  <c r="K1445" i="10"/>
  <c r="M1445" i="10" s="1"/>
  <c r="K1446" i="10"/>
  <c r="K1447" i="10"/>
  <c r="K1448" i="10"/>
  <c r="M1448" i="10" s="1"/>
  <c r="K1449" i="10"/>
  <c r="M1449" i="10" s="1"/>
  <c r="K1450" i="10"/>
  <c r="M1450" i="10" s="1"/>
  <c r="K1451" i="10"/>
  <c r="K1452" i="10"/>
  <c r="M1452" i="10" s="1"/>
  <c r="K1453" i="10"/>
  <c r="M1453" i="10" s="1"/>
  <c r="K1454" i="10"/>
  <c r="K1455" i="10"/>
  <c r="K1456" i="10"/>
  <c r="M1456" i="10" s="1"/>
  <c r="K1457" i="10"/>
  <c r="M1457" i="10" s="1"/>
  <c r="K1458" i="10"/>
  <c r="M1458" i="10" s="1"/>
  <c r="K1459" i="10"/>
  <c r="K1460" i="10"/>
  <c r="M1460" i="10" s="1"/>
  <c r="K1461" i="10"/>
  <c r="M1461" i="10" s="1"/>
  <c r="K1462" i="10"/>
  <c r="K1463" i="10"/>
  <c r="M1463" i="10" s="1"/>
  <c r="K1464" i="10"/>
  <c r="M1464" i="10" s="1"/>
  <c r="K1465" i="10"/>
  <c r="M1465" i="10" s="1"/>
  <c r="K1466" i="10"/>
  <c r="K1467" i="10"/>
  <c r="M1467" i="10" s="1"/>
  <c r="K1468" i="10"/>
  <c r="M1468" i="10" s="1"/>
  <c r="K1469" i="10"/>
  <c r="M1469" i="10" s="1"/>
  <c r="K1470" i="10"/>
  <c r="M1470" i="10" s="1"/>
  <c r="K1471" i="10"/>
  <c r="M1471" i="10" s="1"/>
  <c r="K1472" i="10"/>
  <c r="M1472" i="10" s="1"/>
  <c r="K1473" i="10"/>
  <c r="M1473" i="10" s="1"/>
  <c r="K1474" i="10"/>
  <c r="M1474" i="10" s="1"/>
  <c r="K1475" i="10"/>
  <c r="K1476" i="10"/>
  <c r="M1476" i="10" s="1"/>
  <c r="K1477" i="10"/>
  <c r="M1477" i="10" s="1"/>
  <c r="K1478" i="10"/>
  <c r="K1479" i="10"/>
  <c r="M1479" i="10" s="1"/>
  <c r="K1480" i="10"/>
  <c r="M1480" i="10" s="1"/>
  <c r="K1481" i="10"/>
  <c r="M1481" i="10" s="1"/>
  <c r="K1482" i="10"/>
  <c r="K1483" i="10"/>
  <c r="M1483" i="10" s="1"/>
  <c r="K1484" i="10"/>
  <c r="M1484" i="10" s="1"/>
  <c r="K1485" i="10"/>
  <c r="M1485" i="10" s="1"/>
  <c r="K1486" i="10"/>
  <c r="M1486" i="10" s="1"/>
  <c r="K1487" i="10"/>
  <c r="M1487" i="10" s="1"/>
  <c r="K1488" i="10"/>
  <c r="M1488" i="10" s="1"/>
  <c r="K1489" i="10"/>
  <c r="M1489" i="10" s="1"/>
  <c r="K1490" i="10"/>
  <c r="K1491" i="10"/>
  <c r="K1492" i="10"/>
  <c r="M1492" i="10" s="1"/>
  <c r="K1493" i="10"/>
  <c r="M1493" i="10" s="1"/>
  <c r="K1494" i="10"/>
  <c r="K1495" i="10"/>
  <c r="M1495" i="10" s="1"/>
  <c r="K1496" i="10"/>
  <c r="M1496" i="10" s="1"/>
  <c r="K1497" i="10"/>
  <c r="M1497" i="10" s="1"/>
  <c r="K1498" i="10"/>
  <c r="M1498" i="10" s="1"/>
  <c r="K1499" i="10"/>
  <c r="M1499" i="10" s="1"/>
  <c r="K1500" i="10"/>
  <c r="M1500" i="10" s="1"/>
  <c r="K1501" i="10"/>
  <c r="M1501" i="10" s="1"/>
  <c r="K1502" i="10"/>
  <c r="K1503" i="10"/>
  <c r="K1504" i="10"/>
  <c r="M1504" i="10" s="1"/>
  <c r="K1505" i="10"/>
  <c r="M1505" i="10" s="1"/>
  <c r="K1506" i="10"/>
  <c r="M1506" i="10" s="1"/>
  <c r="K1507" i="10"/>
  <c r="K1508" i="10"/>
  <c r="M1508" i="10" s="1"/>
  <c r="K1509" i="10"/>
  <c r="M1509" i="10" s="1"/>
  <c r="K1510" i="10"/>
  <c r="M1510" i="10" s="1"/>
  <c r="K1511" i="10"/>
  <c r="K1512" i="10"/>
  <c r="M1512" i="10" s="1"/>
  <c r="K1513" i="10"/>
  <c r="M1513" i="10" s="1"/>
  <c r="K1514" i="10"/>
  <c r="K1515" i="10"/>
  <c r="M1515" i="10" s="1"/>
  <c r="K1516" i="10"/>
  <c r="M1516" i="10" s="1"/>
  <c r="K1517" i="10"/>
  <c r="M1517" i="10" s="1"/>
  <c r="K1518" i="10"/>
  <c r="K1519" i="10"/>
  <c r="K1520" i="10"/>
  <c r="M1520" i="10" s="1"/>
  <c r="K1521" i="10"/>
  <c r="M1521" i="10" s="1"/>
  <c r="K1522" i="10"/>
  <c r="M1522" i="10" s="1"/>
  <c r="K1523" i="10"/>
  <c r="K1524" i="10"/>
  <c r="M1524" i="10" s="1"/>
  <c r="K1525" i="10"/>
  <c r="M1525" i="10" s="1"/>
  <c r="K1526" i="10"/>
  <c r="K1527" i="10"/>
  <c r="M1527" i="10" s="1"/>
  <c r="K1528" i="10"/>
  <c r="M1528" i="10" s="1"/>
  <c r="K1529" i="10"/>
  <c r="M1529" i="10" s="1"/>
  <c r="K1530" i="10"/>
  <c r="M1530" i="10" s="1"/>
  <c r="K1531" i="10"/>
  <c r="M1531" i="10" s="1"/>
  <c r="K1532" i="10"/>
  <c r="M1532" i="10" s="1"/>
  <c r="K1533" i="10"/>
  <c r="M1533" i="10" s="1"/>
  <c r="K1534" i="10"/>
  <c r="M1534" i="10" s="1"/>
  <c r="K1535" i="10"/>
  <c r="M1535" i="10" s="1"/>
  <c r="K1536" i="10"/>
  <c r="M1536" i="10" s="1"/>
  <c r="K1537" i="10"/>
  <c r="M1537" i="10" s="1"/>
  <c r="K1538" i="10"/>
  <c r="K1539" i="10"/>
  <c r="K1540" i="10"/>
  <c r="M1540" i="10" s="1"/>
  <c r="K1541" i="10"/>
  <c r="M1541" i="10" s="1"/>
  <c r="K1542" i="10"/>
  <c r="M1542" i="10" s="1"/>
  <c r="K1543" i="10"/>
  <c r="K1544" i="10"/>
  <c r="M1544" i="10" s="1"/>
  <c r="K1545" i="10"/>
  <c r="M1545" i="10" s="1"/>
  <c r="K1546" i="10"/>
  <c r="K1547" i="10"/>
  <c r="K1548" i="10"/>
  <c r="M1548" i="10" s="1"/>
  <c r="K1549" i="10"/>
  <c r="M1549" i="10" s="1"/>
  <c r="K1550" i="10"/>
  <c r="K1551" i="10"/>
  <c r="M1551" i="10" s="1"/>
  <c r="K1552" i="10"/>
  <c r="M1552" i="10" s="1"/>
  <c r="K1553" i="10"/>
  <c r="M1553" i="10" s="1"/>
  <c r="K1554" i="10"/>
  <c r="K1555" i="10"/>
  <c r="M1555" i="10" s="1"/>
  <c r="K1556" i="10"/>
  <c r="M1556" i="10" s="1"/>
  <c r="K1557" i="10"/>
  <c r="M1557" i="10" s="1"/>
  <c r="K1558" i="10"/>
  <c r="M1558" i="10" s="1"/>
  <c r="K1559" i="10"/>
  <c r="K1560" i="10"/>
  <c r="M1560" i="10" s="1"/>
  <c r="K1561" i="10"/>
  <c r="M1561" i="10" s="1"/>
  <c r="K1562" i="10"/>
  <c r="K1563" i="10"/>
  <c r="K1564" i="10"/>
  <c r="M1564" i="10" s="1"/>
  <c r="K1565" i="10"/>
  <c r="M1565" i="10" s="1"/>
  <c r="K1566" i="10"/>
  <c r="M1566" i="10" s="1"/>
  <c r="K1567" i="10"/>
  <c r="M1567" i="10" s="1"/>
  <c r="K1568" i="10"/>
  <c r="M1568" i="10" s="1"/>
  <c r="K1569" i="10"/>
  <c r="M1569" i="10" s="1"/>
  <c r="K1570" i="10"/>
  <c r="M1570" i="10" s="1"/>
  <c r="K1571" i="10"/>
  <c r="M1571" i="10" s="1"/>
  <c r="K1572" i="10"/>
  <c r="M1572" i="10" s="1"/>
  <c r="K1573" i="10"/>
  <c r="M1573" i="10" s="1"/>
  <c r="K1574" i="10"/>
  <c r="M1574" i="10" s="1"/>
  <c r="K1575" i="10"/>
  <c r="K1576" i="10"/>
  <c r="M1576" i="10" s="1"/>
  <c r="K1577" i="10"/>
  <c r="M1577" i="10" s="1"/>
  <c r="K1578" i="10"/>
  <c r="K1579" i="10"/>
  <c r="M1579" i="10" s="1"/>
  <c r="K1580" i="10"/>
  <c r="M1580" i="10" s="1"/>
  <c r="K1581" i="10"/>
  <c r="M1581" i="10" s="1"/>
  <c r="K1582" i="10"/>
  <c r="K1583" i="10"/>
  <c r="M1583" i="10" s="1"/>
  <c r="K1584" i="10"/>
  <c r="M1584" i="10" s="1"/>
  <c r="K1585" i="10"/>
  <c r="M1585" i="10" s="1"/>
  <c r="K1586" i="10"/>
  <c r="K1587" i="10"/>
  <c r="K1588" i="10"/>
  <c r="M1588" i="10" s="1"/>
  <c r="K1589" i="10"/>
  <c r="M1589" i="10" s="1"/>
  <c r="K1590" i="10"/>
  <c r="K1591" i="10"/>
  <c r="K1592" i="10"/>
  <c r="M1592" i="10" s="1"/>
  <c r="K1593" i="10"/>
  <c r="M1593" i="10" s="1"/>
  <c r="K1594" i="10"/>
  <c r="M1594" i="10" s="1"/>
  <c r="K1595" i="10"/>
  <c r="M1595" i="10" s="1"/>
  <c r="K1596" i="10"/>
  <c r="M1596" i="10" s="1"/>
  <c r="K1597" i="10"/>
  <c r="M1597" i="10" s="1"/>
  <c r="K1598" i="10"/>
  <c r="K1599" i="10"/>
  <c r="M1599" i="10" s="1"/>
  <c r="K1600" i="10"/>
  <c r="M1600" i="10" s="1"/>
  <c r="K1601" i="10"/>
  <c r="M1601" i="10" s="1"/>
  <c r="K1602" i="10"/>
  <c r="M1602" i="10" s="1"/>
  <c r="K1603" i="10"/>
  <c r="K1604" i="10"/>
  <c r="M1604" i="10" s="1"/>
  <c r="K1605" i="10"/>
  <c r="M1605" i="10" s="1"/>
  <c r="K1606" i="10"/>
  <c r="K1607" i="10"/>
  <c r="M1607" i="10" s="1"/>
  <c r="K1608" i="10"/>
  <c r="M1608" i="10" s="1"/>
  <c r="K1609" i="10"/>
  <c r="M1609" i="10" s="1"/>
  <c r="K1610" i="10"/>
  <c r="K1611" i="10"/>
  <c r="M1611" i="10" s="1"/>
  <c r="K1612" i="10"/>
  <c r="M1612" i="10" s="1"/>
  <c r="K1613" i="10"/>
  <c r="M1613" i="10" s="1"/>
  <c r="K1614" i="10"/>
  <c r="K1615" i="10"/>
  <c r="K1616" i="10"/>
  <c r="M1616" i="10" s="1"/>
  <c r="K1617" i="10"/>
  <c r="M1617" i="10" s="1"/>
  <c r="K1618" i="10"/>
  <c r="K1619" i="10"/>
  <c r="K1620" i="10"/>
  <c r="M1620" i="10" s="1"/>
  <c r="K1621" i="10"/>
  <c r="M1621" i="10" s="1"/>
  <c r="K1622" i="10"/>
  <c r="K1623" i="10"/>
  <c r="K1624" i="10"/>
  <c r="M1624" i="10" s="1"/>
  <c r="K1625" i="10"/>
  <c r="M1625" i="10" s="1"/>
  <c r="K1626" i="10"/>
  <c r="K1627" i="10"/>
  <c r="M1627" i="10" s="1"/>
  <c r="K1628" i="10"/>
  <c r="M1628" i="10" s="1"/>
  <c r="K1629" i="10"/>
  <c r="M1629" i="10" s="1"/>
  <c r="K1630" i="10"/>
  <c r="K1631" i="10"/>
  <c r="K1632" i="10"/>
  <c r="M1632" i="10" s="1"/>
  <c r="K1633" i="10"/>
  <c r="M1633" i="10" s="1"/>
  <c r="K1634" i="10"/>
  <c r="K1635" i="10"/>
  <c r="M1635" i="10" s="1"/>
  <c r="K1636" i="10"/>
  <c r="M1636" i="10" s="1"/>
  <c r="K1637" i="10"/>
  <c r="M1637" i="10" s="1"/>
  <c r="K1638" i="10"/>
  <c r="K1639" i="10"/>
  <c r="M1639" i="10" s="1"/>
  <c r="K1640" i="10"/>
  <c r="M1640" i="10" s="1"/>
  <c r="K1641" i="10"/>
  <c r="M1641" i="10" s="1"/>
  <c r="K1642" i="10"/>
  <c r="K1643" i="10"/>
  <c r="K1644" i="10"/>
  <c r="M1644" i="10" s="1"/>
  <c r="K1645" i="10"/>
  <c r="M1645" i="10" s="1"/>
  <c r="K1646" i="10"/>
  <c r="M1646" i="10" s="1"/>
  <c r="K1647" i="10"/>
  <c r="M1647" i="10" s="1"/>
  <c r="K1648" i="10"/>
  <c r="M1648" i="10" s="1"/>
  <c r="K1649" i="10"/>
  <c r="M1649" i="10" s="1"/>
  <c r="K1650" i="10"/>
  <c r="M1650" i="10" s="1"/>
  <c r="K1651" i="10"/>
  <c r="K1652" i="10"/>
  <c r="M1652" i="10" s="1"/>
  <c r="K1653" i="10"/>
  <c r="M1653" i="10" s="1"/>
  <c r="K1654" i="10"/>
  <c r="M1654" i="10" s="1"/>
  <c r="K1655" i="10"/>
  <c r="M1655" i="10" s="1"/>
  <c r="K1656" i="10"/>
  <c r="M1656" i="10" s="1"/>
  <c r="K1657" i="10"/>
  <c r="M1657" i="10" s="1"/>
  <c r="K1658" i="10"/>
  <c r="K1659" i="10"/>
  <c r="K1660" i="10"/>
  <c r="M1660" i="10" s="1"/>
  <c r="K1661" i="10"/>
  <c r="M1661" i="10" s="1"/>
  <c r="K1662" i="10"/>
  <c r="K1663" i="10"/>
  <c r="M1663" i="10" s="1"/>
  <c r="K1664" i="10"/>
  <c r="M1664" i="10" s="1"/>
  <c r="K1665" i="10"/>
  <c r="M1665" i="10" s="1"/>
  <c r="K1666" i="10"/>
  <c r="M1666" i="10" s="1"/>
  <c r="K1667" i="10"/>
  <c r="M1667" i="10" s="1"/>
  <c r="K1668" i="10"/>
  <c r="M1668" i="10" s="1"/>
  <c r="K1669" i="10"/>
  <c r="M1669" i="10" s="1"/>
  <c r="K1670" i="10"/>
  <c r="M1670" i="10" s="1"/>
  <c r="K1671" i="10"/>
  <c r="M1671" i="10" s="1"/>
  <c r="K1672" i="10"/>
  <c r="M1672" i="10" s="1"/>
  <c r="K1673" i="10"/>
  <c r="M1673" i="10" s="1"/>
  <c r="K1674" i="10"/>
  <c r="K1675" i="10"/>
  <c r="M1675" i="10" s="1"/>
  <c r="K1676" i="10"/>
  <c r="M1676" i="10" s="1"/>
  <c r="K1677" i="10"/>
  <c r="M1677" i="10" s="1"/>
  <c r="K1678" i="10"/>
  <c r="M1678" i="10" s="1"/>
  <c r="K1679" i="10"/>
  <c r="K1680" i="10"/>
  <c r="M1680" i="10" s="1"/>
  <c r="K1681" i="10"/>
  <c r="M1681" i="10" s="1"/>
  <c r="K1682" i="10"/>
  <c r="K1683" i="10"/>
  <c r="K1684" i="10"/>
  <c r="M1684" i="10" s="1"/>
  <c r="K1685" i="10"/>
  <c r="M1685" i="10" s="1"/>
  <c r="K1686" i="10"/>
  <c r="K1687" i="10"/>
  <c r="K1688" i="10"/>
  <c r="M1688" i="10" s="1"/>
  <c r="K1689" i="10"/>
  <c r="M1689" i="10" s="1"/>
  <c r="K1690" i="10"/>
  <c r="K1691" i="10"/>
  <c r="K1692" i="10"/>
  <c r="M1692" i="10" s="1"/>
  <c r="K1693" i="10"/>
  <c r="M1693" i="10" s="1"/>
  <c r="K1694" i="10"/>
  <c r="K1695" i="10"/>
  <c r="K1696" i="10"/>
  <c r="M1696" i="10" s="1"/>
  <c r="K1697" i="10"/>
  <c r="M1697" i="10" s="1"/>
  <c r="K1698" i="10"/>
  <c r="K1699" i="10"/>
  <c r="K1700" i="10"/>
  <c r="M1700" i="10" s="1"/>
  <c r="K1701" i="10"/>
  <c r="M1701" i="10" s="1"/>
  <c r="K1702" i="10"/>
  <c r="K1703" i="10"/>
  <c r="M1703" i="10" s="1"/>
  <c r="K1704" i="10"/>
  <c r="M1704" i="10" s="1"/>
  <c r="K1705" i="10"/>
  <c r="M1705" i="10" s="1"/>
  <c r="K1706" i="10"/>
  <c r="K1707" i="10"/>
  <c r="K1708" i="10"/>
  <c r="M1708" i="10" s="1"/>
  <c r="K1709" i="10"/>
  <c r="M1709" i="10" s="1"/>
  <c r="K1710" i="10"/>
  <c r="K1711" i="10"/>
  <c r="K1712" i="10"/>
  <c r="M1712" i="10" s="1"/>
  <c r="K1713" i="10"/>
  <c r="M1713" i="10" s="1"/>
  <c r="K1714" i="10"/>
  <c r="M1714" i="10" s="1"/>
  <c r="K1715" i="10"/>
  <c r="K1716" i="10"/>
  <c r="M1716" i="10" s="1"/>
  <c r="K1717" i="10"/>
  <c r="M1717" i="10" s="1"/>
  <c r="K1718" i="10"/>
  <c r="M1718" i="10" s="1"/>
  <c r="K1719" i="10"/>
  <c r="M1719" i="10" s="1"/>
  <c r="K1720" i="10"/>
  <c r="M1720" i="10" s="1"/>
  <c r="K1721" i="10"/>
  <c r="M1721" i="10" s="1"/>
  <c r="K1722" i="10"/>
  <c r="M1722" i="10" s="1"/>
  <c r="K1723" i="10"/>
  <c r="K1724" i="10"/>
  <c r="M1724" i="10" s="1"/>
  <c r="K1725" i="10"/>
  <c r="M1725" i="10" s="1"/>
  <c r="K1726" i="10"/>
  <c r="K1727" i="10"/>
  <c r="M1727" i="10" s="1"/>
  <c r="K1728" i="10"/>
  <c r="M1728" i="10" s="1"/>
  <c r="K1729" i="10"/>
  <c r="M1729" i="10" s="1"/>
  <c r="K1730" i="10"/>
  <c r="K1731" i="10"/>
  <c r="M1731" i="10" s="1"/>
  <c r="K1732" i="10"/>
  <c r="M1732" i="10" s="1"/>
  <c r="K1733" i="10"/>
  <c r="M1733" i="10" s="1"/>
  <c r="K1734" i="10"/>
  <c r="K1735" i="10"/>
  <c r="M1735" i="10" s="1"/>
  <c r="K1736" i="10"/>
  <c r="M1736" i="10" s="1"/>
  <c r="K1737" i="10"/>
  <c r="M1737" i="10" s="1"/>
  <c r="K1738" i="10"/>
  <c r="M1738" i="10" s="1"/>
  <c r="K1739" i="10"/>
  <c r="K1740" i="10"/>
  <c r="M1740" i="10" s="1"/>
  <c r="K1741" i="10"/>
  <c r="M1741" i="10" s="1"/>
  <c r="K1742" i="10"/>
  <c r="K1743" i="10"/>
  <c r="M1743" i="10" s="1"/>
  <c r="K1744" i="10"/>
  <c r="M1744" i="10" s="1"/>
  <c r="K1745" i="10"/>
  <c r="M1745" i="10" s="1"/>
  <c r="K1746" i="10"/>
  <c r="K1747" i="10"/>
  <c r="M1747" i="10" s="1"/>
  <c r="K1748" i="10"/>
  <c r="M1748" i="10" s="1"/>
  <c r="K1749" i="10"/>
  <c r="M1749" i="10" s="1"/>
  <c r="K1750" i="10"/>
  <c r="K1751" i="10"/>
  <c r="K1752" i="10"/>
  <c r="M1752" i="10" s="1"/>
  <c r="K1753" i="10"/>
  <c r="M1753" i="10" s="1"/>
  <c r="K1754" i="10"/>
  <c r="M1754" i="10" s="1"/>
  <c r="K1755" i="10"/>
  <c r="M1755" i="10" s="1"/>
  <c r="K1756" i="10"/>
  <c r="M1756" i="10" s="1"/>
  <c r="K1757" i="10"/>
  <c r="M1757" i="10" s="1"/>
  <c r="K1758" i="10"/>
  <c r="K1759" i="10"/>
  <c r="M1759" i="10" s="1"/>
  <c r="K1760" i="10"/>
  <c r="M1760" i="10" s="1"/>
  <c r="K1761" i="10"/>
  <c r="M1761" i="10" s="1"/>
  <c r="K1762" i="10"/>
  <c r="K1763" i="10"/>
  <c r="K1764" i="10"/>
  <c r="M1764" i="10" s="1"/>
  <c r="K1765" i="10"/>
  <c r="M1765" i="10" s="1"/>
  <c r="K1766" i="10"/>
  <c r="K1767" i="10"/>
  <c r="M1767" i="10" s="1"/>
  <c r="K1768" i="10"/>
  <c r="M1768" i="10" s="1"/>
  <c r="K1769" i="10"/>
  <c r="M1769" i="10" s="1"/>
  <c r="K1770" i="10"/>
  <c r="M1770" i="10" s="1"/>
  <c r="K1771" i="10"/>
  <c r="M1771" i="10" s="1"/>
  <c r="K1772" i="10"/>
  <c r="M1772" i="10" s="1"/>
  <c r="K1773" i="10"/>
  <c r="M1773" i="10" s="1"/>
  <c r="K1774" i="10"/>
  <c r="M1774" i="10" s="1"/>
  <c r="K1775" i="10"/>
  <c r="K1776" i="10"/>
  <c r="M1776" i="10" s="1"/>
  <c r="K1777" i="10"/>
  <c r="M1777" i="10" s="1"/>
  <c r="K1778" i="10"/>
  <c r="K1779" i="10"/>
  <c r="M1779" i="10" s="1"/>
  <c r="K1780" i="10"/>
  <c r="M1780" i="10" s="1"/>
  <c r="K1781" i="10"/>
  <c r="M1781" i="10" s="1"/>
  <c r="K1782" i="10"/>
  <c r="M1782" i="10" s="1"/>
  <c r="K1783" i="10"/>
  <c r="K1784" i="10"/>
  <c r="M1784" i="10" s="1"/>
  <c r="K1785" i="10"/>
  <c r="M1785" i="10" s="1"/>
  <c r="K1786" i="10"/>
  <c r="K1787" i="10"/>
  <c r="M1787" i="10" s="1"/>
  <c r="K1788" i="10"/>
  <c r="M1788" i="10" s="1"/>
  <c r="K1789" i="10"/>
  <c r="M1789" i="10" s="1"/>
  <c r="K1790" i="10"/>
  <c r="K1791" i="10"/>
  <c r="K1792" i="10"/>
  <c r="M1792" i="10" s="1"/>
  <c r="K1793" i="10"/>
  <c r="M1793" i="10" s="1"/>
  <c r="K1794" i="10"/>
  <c r="K1795" i="10"/>
  <c r="M1795" i="10" s="1"/>
  <c r="K1796" i="10"/>
  <c r="M1796" i="10" s="1"/>
  <c r="K1797" i="10"/>
  <c r="M1797" i="10" s="1"/>
  <c r="K1798" i="10"/>
  <c r="M1798" i="10" s="1"/>
  <c r="K1799" i="10"/>
  <c r="K1800" i="10"/>
  <c r="M1800" i="10" s="1"/>
  <c r="K1801" i="10"/>
  <c r="M1801" i="10" s="1"/>
  <c r="K1802" i="10"/>
  <c r="K1803" i="10"/>
  <c r="M1803" i="10" s="1"/>
  <c r="K1804" i="10"/>
  <c r="M1804" i="10" s="1"/>
  <c r="K1805" i="10"/>
  <c r="M1805" i="10" s="1"/>
  <c r="K1806" i="10"/>
  <c r="K1807" i="10"/>
  <c r="K1808" i="10"/>
  <c r="M1808" i="10" s="1"/>
  <c r="K1809" i="10"/>
  <c r="M1809" i="10" s="1"/>
  <c r="K1810" i="10"/>
  <c r="M1810" i="10" s="1"/>
  <c r="K1811" i="10"/>
  <c r="M1811" i="10" s="1"/>
  <c r="K1812" i="10"/>
  <c r="M1812" i="10" s="1"/>
  <c r="K1813" i="10"/>
  <c r="M1813" i="10" s="1"/>
  <c r="K1814" i="10"/>
  <c r="M1814" i="10" s="1"/>
  <c r="K1815" i="10"/>
  <c r="M1815" i="10" s="1"/>
  <c r="K1816" i="10"/>
  <c r="M1816" i="10" s="1"/>
  <c r="K1817" i="10"/>
  <c r="M1817" i="10" s="1"/>
  <c r="K1818" i="10"/>
  <c r="K1819" i="10"/>
  <c r="K1820" i="10"/>
  <c r="M1820" i="10" s="1"/>
  <c r="K1821" i="10"/>
  <c r="M1821" i="10" s="1"/>
  <c r="K1822" i="10"/>
  <c r="M1822" i="10" s="1"/>
  <c r="K1823" i="10"/>
  <c r="K1824" i="10"/>
  <c r="M1824" i="10" s="1"/>
  <c r="K1825" i="10"/>
  <c r="M1825" i="10" s="1"/>
  <c r="K1826" i="10"/>
  <c r="K1827" i="10"/>
  <c r="K1828" i="10"/>
  <c r="M1828" i="10" s="1"/>
  <c r="K1829" i="10"/>
  <c r="M1829" i="10" s="1"/>
  <c r="K1830" i="10"/>
  <c r="K1831" i="10"/>
  <c r="M1831" i="10" s="1"/>
  <c r="K1832" i="10"/>
  <c r="M1832" i="10" s="1"/>
  <c r="K1833" i="10"/>
  <c r="M1833" i="10" s="1"/>
  <c r="K1834" i="10"/>
  <c r="M1834" i="10" s="1"/>
  <c r="K1835" i="10"/>
  <c r="M1835" i="10" s="1"/>
  <c r="K1836" i="10"/>
  <c r="M1836" i="10" s="1"/>
  <c r="K1837" i="10"/>
  <c r="M1837" i="10" s="1"/>
  <c r="K1838" i="10"/>
  <c r="K1839" i="10"/>
  <c r="K1840" i="10"/>
  <c r="M1840" i="10" s="1"/>
  <c r="K1841" i="10"/>
  <c r="M1841" i="10" s="1"/>
  <c r="K1842" i="10"/>
  <c r="M1842" i="10" s="1"/>
  <c r="K1843" i="10"/>
  <c r="K1844" i="10"/>
  <c r="M1844" i="10" s="1"/>
  <c r="K1845" i="10"/>
  <c r="M1845" i="10" s="1"/>
  <c r="K1846" i="10"/>
  <c r="M1846" i="10" s="1"/>
  <c r="K1847" i="10"/>
  <c r="M1847" i="10" s="1"/>
  <c r="K1848" i="10"/>
  <c r="M1848" i="10" s="1"/>
  <c r="K1849" i="10"/>
  <c r="M1849" i="10" s="1"/>
  <c r="K1850" i="10"/>
  <c r="K1851" i="10"/>
  <c r="M1851" i="10" s="1"/>
  <c r="K1852" i="10"/>
  <c r="M1852" i="10" s="1"/>
  <c r="K1853" i="10"/>
  <c r="M1853" i="10" s="1"/>
  <c r="K1854" i="10"/>
  <c r="M1854" i="10" s="1"/>
  <c r="K1855" i="10"/>
  <c r="K1856" i="10"/>
  <c r="M1856" i="10" s="1"/>
  <c r="K1857" i="10"/>
  <c r="M1857" i="10" s="1"/>
  <c r="K1858" i="10"/>
  <c r="M1858" i="10" s="1"/>
  <c r="K1859" i="10"/>
  <c r="M1859" i="10" s="1"/>
  <c r="K1860" i="10"/>
  <c r="M1860" i="10" s="1"/>
  <c r="K1861" i="10"/>
  <c r="M1861" i="10" s="1"/>
  <c r="K1862" i="10"/>
  <c r="K1863" i="10"/>
  <c r="M1863" i="10" s="1"/>
  <c r="K1864" i="10"/>
  <c r="M1864" i="10" s="1"/>
  <c r="K1865" i="10"/>
  <c r="M1865" i="10" s="1"/>
  <c r="K1866" i="10"/>
  <c r="K1867" i="10"/>
  <c r="M1867" i="10" s="1"/>
  <c r="K1868" i="10"/>
  <c r="M1868" i="10" s="1"/>
  <c r="K1869" i="10"/>
  <c r="M1869" i="10" s="1"/>
  <c r="K1870" i="10"/>
  <c r="M1870" i="10" s="1"/>
  <c r="K1871" i="10"/>
  <c r="M1871" i="10" s="1"/>
  <c r="K1872" i="10"/>
  <c r="M1872" i="10" s="1"/>
  <c r="K1873" i="10"/>
  <c r="M1873" i="10" s="1"/>
  <c r="K1874" i="10"/>
  <c r="K1875" i="10"/>
  <c r="M1875" i="10" s="1"/>
  <c r="K1876" i="10"/>
  <c r="M1876" i="10" s="1"/>
  <c r="K1877" i="10"/>
  <c r="M1877" i="10" s="1"/>
  <c r="K1878" i="10"/>
  <c r="K1879" i="10"/>
  <c r="M1879" i="10" s="1"/>
  <c r="K1880" i="10"/>
  <c r="M1880" i="10" s="1"/>
  <c r="K1881" i="10"/>
  <c r="M1881" i="10" s="1"/>
  <c r="K1882" i="10"/>
  <c r="M1882" i="10" s="1"/>
  <c r="K1883" i="10"/>
  <c r="M1883" i="10" s="1"/>
  <c r="K1884" i="10"/>
  <c r="M1884" i="10" s="1"/>
  <c r="K1885" i="10"/>
  <c r="M1885" i="10" s="1"/>
  <c r="K1886" i="10"/>
  <c r="K1887" i="10"/>
  <c r="M1887" i="10" s="1"/>
  <c r="K1888" i="10"/>
  <c r="M1888" i="10" s="1"/>
  <c r="K1889" i="10"/>
  <c r="M1889" i="10" s="1"/>
  <c r="K1890" i="10"/>
  <c r="K1891" i="10"/>
  <c r="K1892" i="10"/>
  <c r="M1892" i="10" s="1"/>
  <c r="K1893" i="10"/>
  <c r="M1893" i="10" s="1"/>
  <c r="K1894" i="10"/>
  <c r="K1895" i="10"/>
  <c r="M1895" i="10" s="1"/>
  <c r="K1896" i="10"/>
  <c r="M1896" i="10" s="1"/>
  <c r="K1897" i="10"/>
  <c r="M1897" i="10" s="1"/>
  <c r="K1898" i="10"/>
  <c r="K1899" i="10"/>
  <c r="K1900" i="10"/>
  <c r="M1900" i="10" s="1"/>
  <c r="K1901" i="10"/>
  <c r="M1901" i="10" s="1"/>
  <c r="K1902" i="10"/>
  <c r="M1902" i="10" s="1"/>
  <c r="K1903" i="10"/>
  <c r="M1903" i="10" s="1"/>
  <c r="K1904" i="10"/>
  <c r="M1904" i="10" s="1"/>
  <c r="K1905" i="10"/>
  <c r="M1905" i="10" s="1"/>
  <c r="K1906" i="10"/>
  <c r="M1906" i="10" s="1"/>
  <c r="K1907" i="10"/>
  <c r="M1907" i="10" s="1"/>
  <c r="K1908" i="10"/>
  <c r="M1908" i="10" s="1"/>
  <c r="K1909" i="10"/>
  <c r="M1909" i="10" s="1"/>
  <c r="K1910" i="10"/>
  <c r="K1911" i="10"/>
  <c r="M1911" i="10" s="1"/>
  <c r="K1912" i="10"/>
  <c r="M1912" i="10" s="1"/>
  <c r="K1913" i="10"/>
  <c r="M1913" i="10" s="1"/>
  <c r="K1914" i="10"/>
  <c r="M1914" i="10" s="1"/>
  <c r="K1915" i="10"/>
  <c r="M1915" i="10" s="1"/>
  <c r="K1916" i="10"/>
  <c r="M1916" i="10" s="1"/>
  <c r="K1917" i="10"/>
  <c r="M1917" i="10" s="1"/>
  <c r="K1918" i="10"/>
  <c r="K1919" i="10"/>
  <c r="M1919" i="10" s="1"/>
  <c r="K1920" i="10"/>
  <c r="M1920" i="10" s="1"/>
  <c r="K1921" i="10"/>
  <c r="M1921" i="10" s="1"/>
  <c r="K1922" i="10"/>
  <c r="K1923" i="10"/>
  <c r="M1923" i="10" s="1"/>
  <c r="K1924" i="10"/>
  <c r="M1924" i="10" s="1"/>
  <c r="K1925" i="10"/>
  <c r="M1925" i="10" s="1"/>
  <c r="K1926" i="10"/>
  <c r="M1926" i="10" s="1"/>
  <c r="K1927" i="10"/>
  <c r="M1927" i="10" s="1"/>
  <c r="K1928" i="10"/>
  <c r="M1928" i="10" s="1"/>
  <c r="K1929" i="10"/>
  <c r="M1929" i="10" s="1"/>
  <c r="K1930" i="10"/>
  <c r="K1931" i="10"/>
  <c r="K1932" i="10"/>
  <c r="M1932" i="10" s="1"/>
  <c r="K1933" i="10"/>
  <c r="M1933" i="10" s="1"/>
  <c r="K1934" i="10"/>
  <c r="K1935" i="10"/>
  <c r="M1935" i="10" s="1"/>
  <c r="K1936" i="10"/>
  <c r="M1936" i="10" s="1"/>
  <c r="K1937" i="10"/>
  <c r="M1937" i="10" s="1"/>
  <c r="K1938" i="10"/>
  <c r="K1939" i="10"/>
  <c r="M1939" i="10" s="1"/>
  <c r="K1940" i="10"/>
  <c r="M1940" i="10" s="1"/>
  <c r="K1941" i="10"/>
  <c r="M1941" i="10" s="1"/>
  <c r="K1942" i="10"/>
  <c r="M1942" i="10" s="1"/>
  <c r="K1943" i="10"/>
  <c r="M1943" i="10" s="1"/>
  <c r="K1944" i="10"/>
  <c r="M1944" i="10" s="1"/>
  <c r="K1945" i="10"/>
  <c r="M1945" i="10" s="1"/>
  <c r="K1946" i="10"/>
  <c r="K1947" i="10"/>
  <c r="K1948" i="10"/>
  <c r="M1948" i="10" s="1"/>
  <c r="K1949" i="10"/>
  <c r="M1949" i="10" s="1"/>
  <c r="K1950" i="10"/>
  <c r="K1951" i="10"/>
  <c r="M1951" i="10" s="1"/>
  <c r="K1952" i="10"/>
  <c r="M1952" i="10" s="1"/>
  <c r="K1953" i="10"/>
  <c r="M1953" i="10" s="1"/>
  <c r="K1954" i="10"/>
  <c r="M1954" i="10" s="1"/>
  <c r="K1955" i="10"/>
  <c r="M1955" i="10" s="1"/>
  <c r="K1956" i="10"/>
  <c r="M1956" i="10" s="1"/>
  <c r="K1957" i="10"/>
  <c r="M1957" i="10" s="1"/>
  <c r="K1958" i="10"/>
  <c r="K1959" i="10"/>
  <c r="K1960" i="10"/>
  <c r="M1960" i="10" s="1"/>
  <c r="K1961" i="10"/>
  <c r="M1961" i="10" s="1"/>
  <c r="K1962" i="10"/>
  <c r="K1963" i="10"/>
  <c r="K1964" i="10"/>
  <c r="M1964" i="10" s="1"/>
  <c r="K1965" i="10"/>
  <c r="M1965" i="10" s="1"/>
  <c r="K1966" i="10"/>
  <c r="M1966" i="10" s="1"/>
  <c r="K1967" i="10"/>
  <c r="K1968" i="10"/>
  <c r="M1968" i="10" s="1"/>
  <c r="K1969" i="10"/>
  <c r="M1969" i="10" s="1"/>
  <c r="K1970" i="10"/>
  <c r="K1971" i="10"/>
  <c r="M1971" i="10" s="1"/>
  <c r="K1972" i="10"/>
  <c r="M1972" i="10" s="1"/>
  <c r="K1973" i="10"/>
  <c r="M1973" i="10" s="1"/>
  <c r="K1974" i="10"/>
  <c r="M1974" i="10" s="1"/>
  <c r="K1975" i="10"/>
  <c r="M1975" i="10" s="1"/>
  <c r="K1976" i="10"/>
  <c r="M1976" i="10" s="1"/>
  <c r="K1977" i="10"/>
  <c r="M1977" i="10" s="1"/>
  <c r="K1978" i="10"/>
  <c r="K1979" i="10"/>
  <c r="K1980" i="10"/>
  <c r="M1980" i="10" s="1"/>
  <c r="K1981" i="10"/>
  <c r="M1981" i="10" s="1"/>
  <c r="K1982" i="10"/>
  <c r="K1983" i="10"/>
  <c r="K1984" i="10"/>
  <c r="M1984" i="10" s="1"/>
  <c r="K1985" i="10"/>
  <c r="M1985" i="10" s="1"/>
  <c r="K1986" i="10"/>
  <c r="M1986" i="10" s="1"/>
  <c r="K1987" i="10"/>
  <c r="K1988" i="10"/>
  <c r="M1988" i="10" s="1"/>
  <c r="K1989" i="10"/>
  <c r="M1989" i="10" s="1"/>
  <c r="K1990" i="10"/>
  <c r="K1991" i="10"/>
  <c r="K1992" i="10"/>
  <c r="M1992" i="10" s="1"/>
  <c r="K1993" i="10"/>
  <c r="M1993" i="10" s="1"/>
  <c r="K1994" i="10"/>
  <c r="M1994" i="10" s="1"/>
  <c r="K1995" i="10"/>
  <c r="M1995" i="10" s="1"/>
  <c r="K1996" i="10"/>
  <c r="M1996" i="10" s="1"/>
  <c r="K1997" i="10"/>
  <c r="M1997" i="10" s="1"/>
  <c r="K1998" i="10"/>
  <c r="M1998" i="10" s="1"/>
  <c r="K1999" i="10"/>
  <c r="K2000" i="10"/>
  <c r="M2000" i="10" s="1"/>
  <c r="K2001" i="10"/>
  <c r="M2001" i="10" s="1"/>
  <c r="K2002" i="10"/>
  <c r="K2003" i="10"/>
  <c r="K2004" i="10"/>
  <c r="M2004" i="10" s="1"/>
  <c r="K2005" i="10"/>
  <c r="M2005" i="10" s="1"/>
  <c r="K2006" i="10"/>
  <c r="K2007" i="10"/>
  <c r="M2007" i="10" s="1"/>
  <c r="K2008" i="10"/>
  <c r="M2008" i="10" s="1"/>
  <c r="K2009" i="10"/>
  <c r="M2009" i="10" s="1"/>
  <c r="K2010" i="10"/>
  <c r="M2010" i="10" s="1"/>
  <c r="K2011" i="10"/>
  <c r="M2011" i="10" s="1"/>
  <c r="K2012" i="10"/>
  <c r="M2012" i="10" s="1"/>
  <c r="K2013" i="10"/>
  <c r="M2013" i="10" s="1"/>
  <c r="K2014" i="10"/>
  <c r="M2014" i="10" s="1"/>
  <c r="K2015" i="10"/>
  <c r="M2015" i="10" s="1"/>
  <c r="K2016" i="10"/>
  <c r="M2016" i="10" s="1"/>
  <c r="K2017" i="10"/>
  <c r="M2017" i="10" s="1"/>
  <c r="K2018" i="10"/>
  <c r="K2019" i="10"/>
  <c r="K2020" i="10"/>
  <c r="M2020" i="10" s="1"/>
  <c r="K2021" i="10"/>
  <c r="M2021" i="10" s="1"/>
  <c r="K2022" i="10"/>
  <c r="M2022" i="10" s="1"/>
  <c r="K2023" i="10"/>
  <c r="M2023" i="10" s="1"/>
  <c r="K2024" i="10"/>
  <c r="M2024" i="10" s="1"/>
  <c r="K2025" i="10"/>
  <c r="M2025" i="10" s="1"/>
  <c r="K2026" i="10"/>
  <c r="K2027" i="10"/>
  <c r="K2028" i="10"/>
  <c r="M2028" i="10" s="1"/>
  <c r="K2029" i="10"/>
  <c r="M2029" i="10" s="1"/>
  <c r="K2030" i="10"/>
  <c r="M2030" i="10" s="1"/>
  <c r="K2031" i="10"/>
  <c r="M2031" i="10" s="1"/>
  <c r="K2032" i="10"/>
  <c r="M2032" i="10" s="1"/>
  <c r="K2033" i="10"/>
  <c r="M2033" i="10" s="1"/>
  <c r="K2034" i="10"/>
  <c r="K2035" i="10"/>
  <c r="M2035" i="10" s="1"/>
  <c r="K2036" i="10"/>
  <c r="M2036" i="10" s="1"/>
  <c r="K2037" i="10"/>
  <c r="M2037" i="10" s="1"/>
  <c r="K2038" i="10"/>
  <c r="K2039" i="10"/>
  <c r="M2039" i="10" s="1"/>
  <c r="K2040" i="10"/>
  <c r="M2040" i="10" s="1"/>
  <c r="K2041" i="10"/>
  <c r="M2041" i="10" s="1"/>
  <c r="K2042" i="10"/>
  <c r="K2043" i="10"/>
  <c r="M2043" i="10" s="1"/>
  <c r="K2044" i="10"/>
  <c r="M2044" i="10" s="1"/>
  <c r="K2045" i="10"/>
  <c r="M2045" i="10" s="1"/>
  <c r="K2046" i="10"/>
  <c r="K2047" i="10"/>
  <c r="K2048" i="10"/>
  <c r="M2048" i="10" s="1"/>
  <c r="K2049" i="10"/>
  <c r="M2049" i="10" s="1"/>
  <c r="K2050" i="10"/>
  <c r="K2051" i="10"/>
  <c r="K2052" i="10"/>
  <c r="M2052" i="10" s="1"/>
  <c r="K2053" i="10"/>
  <c r="M2053" i="10" s="1"/>
  <c r="K2054" i="10"/>
  <c r="K2055" i="10"/>
  <c r="K2056" i="10"/>
  <c r="M2056" i="10" s="1"/>
  <c r="K2057" i="10"/>
  <c r="M2057" i="10" s="1"/>
  <c r="K2058" i="10"/>
  <c r="M2058" i="10" s="1"/>
  <c r="K2059" i="10"/>
  <c r="M2059" i="10" s="1"/>
  <c r="K2060" i="10"/>
  <c r="M2060" i="10" s="1"/>
  <c r="K2061" i="10"/>
  <c r="M2061" i="10" s="1"/>
  <c r="K2062" i="10"/>
  <c r="K2063" i="10"/>
  <c r="K2064" i="10"/>
  <c r="M2064" i="10" s="1"/>
  <c r="K2065" i="10"/>
  <c r="M2065" i="10" s="1"/>
  <c r="K2066" i="10"/>
  <c r="K2067" i="10"/>
  <c r="M2067" i="10" s="1"/>
  <c r="K2068" i="10"/>
  <c r="M2068" i="10" s="1"/>
  <c r="K2069" i="10"/>
  <c r="M2069" i="10" s="1"/>
  <c r="K2070" i="10"/>
  <c r="K2071" i="10"/>
  <c r="K2072" i="10"/>
  <c r="M2072" i="10" s="1"/>
  <c r="K2073" i="10"/>
  <c r="M2073" i="10" s="1"/>
  <c r="K2074" i="10"/>
  <c r="M2074" i="10" s="1"/>
  <c r="K2075" i="10"/>
  <c r="M2075" i="10" s="1"/>
  <c r="K2076" i="10"/>
  <c r="M2076" i="10" s="1"/>
  <c r="K2077" i="10"/>
  <c r="M2077" i="10" s="1"/>
  <c r="K2078" i="10"/>
  <c r="K2079" i="10"/>
  <c r="K2080" i="10"/>
  <c r="M2080" i="10" s="1"/>
  <c r="K2081" i="10"/>
  <c r="M2081" i="10" s="1"/>
  <c r="K2082" i="10"/>
  <c r="K2083" i="10"/>
  <c r="M2083" i="10" s="1"/>
  <c r="K2084" i="10"/>
  <c r="M2084" i="10" s="1"/>
  <c r="K2085" i="10"/>
  <c r="M2085" i="10" s="1"/>
  <c r="K2086" i="10"/>
  <c r="M2086" i="10" s="1"/>
  <c r="K2087" i="10"/>
  <c r="K2088" i="10"/>
  <c r="M2088" i="10" s="1"/>
  <c r="K2089" i="10"/>
  <c r="M2089" i="10" s="1"/>
  <c r="K2090" i="10"/>
  <c r="M2090" i="10" s="1"/>
  <c r="K2091" i="10"/>
  <c r="K2092" i="10"/>
  <c r="M2092" i="10" s="1"/>
  <c r="K2093" i="10"/>
  <c r="M2093" i="10" s="1"/>
  <c r="K2094" i="10"/>
  <c r="K2095" i="10"/>
  <c r="M2095" i="10" s="1"/>
  <c r="K2096" i="10"/>
  <c r="M2096" i="10" s="1"/>
  <c r="K2097" i="10"/>
  <c r="M2097" i="10" s="1"/>
  <c r="K2098" i="10"/>
  <c r="K2099" i="10"/>
  <c r="K2100" i="10"/>
  <c r="M2100" i="10" s="1"/>
  <c r="K2101" i="10"/>
  <c r="M2101" i="10" s="1"/>
  <c r="K2102" i="10"/>
  <c r="K2103" i="10"/>
  <c r="K2104" i="10"/>
  <c r="M2104" i="10" s="1"/>
  <c r="K2105" i="10"/>
  <c r="M2105" i="10" s="1"/>
  <c r="K2106" i="10"/>
  <c r="K2107" i="10"/>
  <c r="M2107" i="10" s="1"/>
  <c r="K2108" i="10"/>
  <c r="M2108" i="10" s="1"/>
  <c r="K2109" i="10"/>
  <c r="M2109" i="10" s="1"/>
  <c r="K2110" i="10"/>
  <c r="M2110" i="10" s="1"/>
  <c r="K2111" i="10"/>
  <c r="K2112" i="10"/>
  <c r="M2112" i="10" s="1"/>
  <c r="K2113" i="10"/>
  <c r="M2113" i="10" s="1"/>
  <c r="K2114" i="10"/>
  <c r="M2114" i="10" s="1"/>
  <c r="K2115" i="10"/>
  <c r="K2116" i="10"/>
  <c r="M2116" i="10" s="1"/>
  <c r="K2117" i="10"/>
  <c r="M2117" i="10" s="1"/>
  <c r="K2118" i="10"/>
  <c r="K2119" i="10"/>
  <c r="K2120" i="10"/>
  <c r="M2120" i="10" s="1"/>
  <c r="K2121" i="10"/>
  <c r="M2121" i="10" s="1"/>
  <c r="K2122" i="10"/>
  <c r="K2123" i="10"/>
  <c r="K2124" i="10"/>
  <c r="M2124" i="10" s="1"/>
  <c r="K2125" i="10"/>
  <c r="M2125" i="10" s="1"/>
  <c r="K2126" i="10"/>
  <c r="K2127" i="10"/>
  <c r="K2128" i="10"/>
  <c r="M2128" i="10" s="1"/>
  <c r="K2129" i="10"/>
  <c r="M2129" i="10" s="1"/>
  <c r="K2130" i="10"/>
  <c r="M2130" i="10" s="1"/>
  <c r="K2131" i="10"/>
  <c r="K2132" i="10"/>
  <c r="M2132" i="10" s="1"/>
  <c r="K2133" i="10"/>
  <c r="M2133" i="10" s="1"/>
  <c r="K2134" i="10"/>
  <c r="M2134" i="10" s="1"/>
  <c r="K2135" i="10"/>
  <c r="M2135" i="10" s="1"/>
  <c r="K2136" i="10"/>
  <c r="M2136" i="10" s="1"/>
  <c r="K2137" i="10"/>
  <c r="M2137" i="10" s="1"/>
  <c r="K2138" i="10"/>
  <c r="K2139" i="10"/>
  <c r="K2140" i="10"/>
  <c r="M2140" i="10" s="1"/>
  <c r="K2141" i="10"/>
  <c r="M2141" i="10" s="1"/>
  <c r="K2142" i="10"/>
  <c r="K2143" i="10"/>
  <c r="M2143" i="10" s="1"/>
  <c r="K2144" i="10"/>
  <c r="M2144" i="10" s="1"/>
  <c r="K2145" i="10"/>
  <c r="M2145" i="10" s="1"/>
  <c r="K2146" i="10"/>
  <c r="M2146" i="10" s="1"/>
  <c r="K2147" i="10"/>
  <c r="K2148" i="10"/>
  <c r="M2148" i="10" s="1"/>
  <c r="K2149" i="10"/>
  <c r="M2149" i="10" s="1"/>
  <c r="K2150" i="10"/>
  <c r="K2151" i="10"/>
  <c r="M2151" i="10" s="1"/>
  <c r="K2152" i="10"/>
  <c r="M2152" i="10" s="1"/>
  <c r="K2153" i="10"/>
  <c r="M2153" i="10" s="1"/>
  <c r="K2154" i="10"/>
  <c r="M2154" i="10" s="1"/>
  <c r="K2155" i="10"/>
  <c r="M2155" i="10" s="1"/>
  <c r="K2156" i="10"/>
  <c r="M2156" i="10" s="1"/>
  <c r="K2157" i="10"/>
  <c r="M2157" i="10" s="1"/>
  <c r="K2158" i="10"/>
  <c r="M2158" i="10" s="1"/>
  <c r="K2159" i="10"/>
  <c r="K2160" i="10"/>
  <c r="M2160" i="10" s="1"/>
  <c r="K2161" i="10"/>
  <c r="M2161" i="10" s="1"/>
  <c r="K2162" i="10"/>
  <c r="K2163" i="10"/>
  <c r="M2163" i="10" s="1"/>
  <c r="K2164" i="10"/>
  <c r="M2164" i="10" s="1"/>
  <c r="K2165" i="10"/>
  <c r="M2165" i="10" s="1"/>
  <c r="K2166" i="10"/>
  <c r="K2167" i="10"/>
  <c r="K2168" i="10"/>
  <c r="M2168" i="10" s="1"/>
  <c r="K2169" i="10"/>
  <c r="M2169" i="10" s="1"/>
  <c r="K2170" i="10"/>
  <c r="M2170" i="10" s="1"/>
  <c r="K2171" i="10"/>
  <c r="K2172" i="10"/>
  <c r="M2172" i="10" s="1"/>
  <c r="K2173" i="10"/>
  <c r="M2173" i="10" s="1"/>
  <c r="K2174" i="10"/>
  <c r="M2174" i="10" s="1"/>
  <c r="K2175" i="10"/>
  <c r="K2176" i="10"/>
  <c r="M2176" i="10" s="1"/>
  <c r="K2177" i="10"/>
  <c r="M2177" i="10" s="1"/>
  <c r="K2178" i="10"/>
  <c r="K2179" i="10"/>
  <c r="M2179" i="10" s="1"/>
  <c r="K2180" i="10"/>
  <c r="M2180" i="10" s="1"/>
  <c r="K2181" i="10"/>
  <c r="M2181" i="10" s="1"/>
  <c r="K2182" i="10"/>
  <c r="M2182" i="10" s="1"/>
  <c r="K2183" i="10"/>
  <c r="M2183" i="10" s="1"/>
  <c r="K2184" i="10"/>
  <c r="M2184" i="10" s="1"/>
  <c r="K2185" i="10"/>
  <c r="M2185" i="10" s="1"/>
  <c r="K2186" i="10"/>
  <c r="M2186" i="10" s="1"/>
  <c r="K2187" i="10"/>
  <c r="M2187" i="10" s="1"/>
  <c r="K2188" i="10"/>
  <c r="M2188" i="10" s="1"/>
  <c r="K2189" i="10"/>
  <c r="M2189" i="10" s="1"/>
  <c r="K2190" i="10"/>
  <c r="K2191" i="10"/>
  <c r="M2191" i="10" s="1"/>
  <c r="K2192" i="10"/>
  <c r="M2192" i="10" s="1"/>
  <c r="K2193" i="10"/>
  <c r="M2193" i="10" s="1"/>
  <c r="K2194" i="10"/>
  <c r="K2195" i="10"/>
  <c r="K2196" i="10"/>
  <c r="M2196" i="10" s="1"/>
  <c r="K2197" i="10"/>
  <c r="M2197" i="10" s="1"/>
  <c r="K2198" i="10"/>
  <c r="K2199" i="10"/>
  <c r="K2200" i="10"/>
  <c r="M2200" i="10" s="1"/>
  <c r="K2201" i="10"/>
  <c r="M2201" i="10" s="1"/>
  <c r="K2202" i="10"/>
  <c r="K2203" i="10"/>
  <c r="M2203" i="10" s="1"/>
  <c r="K2204" i="10"/>
  <c r="M2204" i="10" s="1"/>
  <c r="K2205" i="10"/>
  <c r="M2205" i="10" s="1"/>
  <c r="K2206" i="10"/>
  <c r="M2206" i="10" s="1"/>
  <c r="K2207" i="10"/>
  <c r="M2207" i="10" s="1"/>
  <c r="K2208" i="10"/>
  <c r="M2208" i="10" s="1"/>
  <c r="K2209" i="10"/>
  <c r="M2209" i="10" s="1"/>
  <c r="K2210" i="10"/>
  <c r="K2211" i="10"/>
  <c r="M2211" i="10" s="1"/>
  <c r="K2212" i="10"/>
  <c r="M2212" i="10" s="1"/>
  <c r="K2213" i="10"/>
  <c r="M2213" i="10" s="1"/>
  <c r="K2214" i="10"/>
  <c r="K2215" i="10"/>
  <c r="M2215" i="10" s="1"/>
  <c r="K2216" i="10"/>
  <c r="M2216" i="10" s="1"/>
  <c r="K2217" i="10"/>
  <c r="M2217" i="10" s="1"/>
  <c r="K2218" i="10"/>
  <c r="K2219" i="10"/>
  <c r="M2219" i="10" s="1"/>
  <c r="K2220" i="10"/>
  <c r="M2220" i="10" s="1"/>
  <c r="K2221" i="10"/>
  <c r="M2221" i="10" s="1"/>
  <c r="K2222" i="10"/>
  <c r="K2223" i="10"/>
  <c r="M2223" i="10" s="1"/>
  <c r="K2224" i="10"/>
  <c r="M2224" i="10" s="1"/>
  <c r="K2225" i="10"/>
  <c r="M2225" i="10" s="1"/>
  <c r="K2226" i="10"/>
  <c r="M2226" i="10" s="1"/>
  <c r="K2227" i="10"/>
  <c r="M2227" i="10" s="1"/>
  <c r="K2228" i="10"/>
  <c r="M2228" i="10" s="1"/>
  <c r="K2229" i="10"/>
  <c r="M2229" i="10" s="1"/>
  <c r="K2230" i="10"/>
  <c r="M2230" i="10" s="1"/>
  <c r="K2231" i="10"/>
  <c r="K2232" i="10"/>
  <c r="M2232" i="10" s="1"/>
  <c r="K2233" i="10"/>
  <c r="M2233" i="10" s="1"/>
  <c r="K2234" i="10"/>
  <c r="M2234" i="10" s="1"/>
  <c r="K2235" i="10"/>
  <c r="M2235" i="10" s="1"/>
  <c r="K2236" i="10"/>
  <c r="M2236" i="10" s="1"/>
  <c r="K2237" i="10"/>
  <c r="M2237" i="10" s="1"/>
  <c r="K2238" i="10"/>
  <c r="K2239" i="10"/>
  <c r="M2239" i="10" s="1"/>
  <c r="K2240" i="10"/>
  <c r="M2240" i="10" s="1"/>
  <c r="K2241" i="10"/>
  <c r="M2241" i="10" s="1"/>
  <c r="K2242" i="10"/>
  <c r="K2243" i="10"/>
  <c r="K2244" i="10"/>
  <c r="M2244" i="10" s="1"/>
  <c r="K2245" i="10"/>
  <c r="M2245" i="10" s="1"/>
  <c r="K2246" i="10"/>
  <c r="M2246" i="10" s="1"/>
  <c r="K2247" i="10"/>
  <c r="K2248" i="10"/>
  <c r="M2248" i="10" s="1"/>
  <c r="K2249" i="10"/>
  <c r="M2249" i="10" s="1"/>
  <c r="K2250" i="10"/>
  <c r="K2251" i="10"/>
  <c r="K2252" i="10"/>
  <c r="M2252" i="10" s="1"/>
  <c r="K2253" i="10"/>
  <c r="M2253" i="10" s="1"/>
  <c r="K2254" i="10"/>
  <c r="K2255" i="10"/>
  <c r="M2255" i="10" s="1"/>
  <c r="K2256" i="10"/>
  <c r="M2256" i="10" s="1"/>
  <c r="K2257" i="10"/>
  <c r="M2257" i="10" s="1"/>
  <c r="K2258" i="10"/>
  <c r="M2258" i="10" s="1"/>
  <c r="K2259" i="10"/>
  <c r="K2260" i="10"/>
  <c r="M2260" i="10" s="1"/>
  <c r="K2261" i="10"/>
  <c r="M2261" i="10" s="1"/>
  <c r="K2262" i="10"/>
  <c r="K2263" i="10"/>
  <c r="K2264" i="10"/>
  <c r="M2264" i="10" s="1"/>
  <c r="K2265" i="10"/>
  <c r="M2265" i="10" s="1"/>
  <c r="K2266" i="10"/>
  <c r="M2266" i="10" s="1"/>
  <c r="K2267" i="10"/>
  <c r="M2267" i="10" s="1"/>
  <c r="K2268" i="10"/>
  <c r="M2268" i="10" s="1"/>
  <c r="K2269" i="10"/>
  <c r="M2269" i="10" s="1"/>
  <c r="K2270" i="10"/>
  <c r="K2271" i="10"/>
  <c r="M2271" i="10" s="1"/>
  <c r="K2272" i="10"/>
  <c r="M2272" i="10" s="1"/>
  <c r="K2273" i="10"/>
  <c r="M2273" i="10" s="1"/>
  <c r="K2274" i="10"/>
  <c r="M2274" i="10" s="1"/>
  <c r="K2275" i="10"/>
  <c r="K2276" i="10"/>
  <c r="M2276" i="10" s="1"/>
  <c r="K2277" i="10"/>
  <c r="M2277" i="10" s="1"/>
  <c r="K2278" i="10"/>
  <c r="K2279" i="10"/>
  <c r="M2279" i="10" s="1"/>
  <c r="K2280" i="10"/>
  <c r="M2280" i="10" s="1"/>
  <c r="K2281" i="10"/>
  <c r="M2281" i="10" s="1"/>
  <c r="K2282" i="10"/>
  <c r="M2282" i="10" s="1"/>
  <c r="K2283" i="10"/>
  <c r="K2284" i="10"/>
  <c r="M2284" i="10" s="1"/>
  <c r="K2285" i="10"/>
  <c r="M2285" i="10" s="1"/>
  <c r="K2286" i="10"/>
  <c r="K2287" i="10"/>
  <c r="K2288" i="10"/>
  <c r="M2288" i="10" s="1"/>
  <c r="K2289" i="10"/>
  <c r="M2289" i="10" s="1"/>
  <c r="K2290" i="10"/>
  <c r="K2291" i="10"/>
  <c r="M2291" i="10" s="1"/>
  <c r="K2292" i="10"/>
  <c r="M2292" i="10" s="1"/>
  <c r="K2293" i="10"/>
  <c r="M2293" i="10" s="1"/>
  <c r="K2294" i="10"/>
  <c r="K2295" i="10"/>
  <c r="K2296" i="10"/>
  <c r="M2296" i="10" s="1"/>
  <c r="K2297" i="10"/>
  <c r="M2297" i="10" s="1"/>
  <c r="K2298" i="10"/>
  <c r="K2299" i="10"/>
  <c r="M2299" i="10" s="1"/>
  <c r="K2300" i="10"/>
  <c r="M2300" i="10" s="1"/>
  <c r="K2301" i="10"/>
  <c r="M2301" i="10" s="1"/>
  <c r="K2302" i="10"/>
  <c r="M2302" i="10" s="1"/>
  <c r="K2303" i="10"/>
  <c r="M2303" i="10" s="1"/>
  <c r="K2304" i="10"/>
  <c r="M2304" i="10" s="1"/>
  <c r="K2305" i="10"/>
  <c r="M2305" i="10" s="1"/>
  <c r="K2306" i="10"/>
  <c r="M2306" i="10" s="1"/>
  <c r="K2307" i="10"/>
  <c r="M2307" i="10" s="1"/>
  <c r="K2308" i="10"/>
  <c r="M2308" i="10" s="1"/>
  <c r="K2309" i="10"/>
  <c r="M2309" i="10" s="1"/>
  <c r="K2310" i="10"/>
  <c r="K2311" i="10"/>
  <c r="M2311" i="10" s="1"/>
  <c r="K2312" i="10"/>
  <c r="M2312" i="10" s="1"/>
  <c r="K2313" i="10"/>
  <c r="M2313" i="10" s="1"/>
  <c r="K2314" i="10"/>
  <c r="K2315" i="10"/>
  <c r="M2315" i="10" s="1"/>
  <c r="K2316" i="10"/>
  <c r="M2316" i="10" s="1"/>
  <c r="K2317" i="10"/>
  <c r="M2317" i="10" s="1"/>
  <c r="K2318" i="10"/>
  <c r="K2319" i="10"/>
  <c r="K2320" i="10"/>
  <c r="M2320" i="10" s="1"/>
  <c r="K2321" i="10"/>
  <c r="M2321" i="10" s="1"/>
  <c r="K2322" i="10"/>
  <c r="M2322" i="10" s="1"/>
  <c r="K2323" i="10"/>
  <c r="K2324" i="10"/>
  <c r="M2324" i="10" s="1"/>
  <c r="K2325" i="10"/>
  <c r="M2325" i="10" s="1"/>
  <c r="K2326" i="10"/>
  <c r="K2327" i="10"/>
  <c r="M2327" i="10" s="1"/>
  <c r="K2328" i="10"/>
  <c r="M2328" i="10" s="1"/>
  <c r="K2329" i="10"/>
  <c r="M2329" i="10" s="1"/>
  <c r="K2330" i="10"/>
  <c r="K2331" i="10"/>
  <c r="M2331" i="10" s="1"/>
  <c r="K2332" i="10"/>
  <c r="M2332" i="10" s="1"/>
  <c r="K2333" i="10"/>
  <c r="M2333" i="10" s="1"/>
  <c r="K2334" i="10"/>
  <c r="K2335" i="10"/>
  <c r="K2336" i="10"/>
  <c r="M2336" i="10" s="1"/>
  <c r="K2337" i="10"/>
  <c r="M2337" i="10" s="1"/>
  <c r="K2338" i="10"/>
  <c r="K2339" i="10"/>
  <c r="K2340" i="10"/>
  <c r="M2340" i="10" s="1"/>
  <c r="K2341" i="10"/>
  <c r="M2341" i="10" s="1"/>
  <c r="K2342" i="10"/>
  <c r="M2342" i="10" s="1"/>
  <c r="K2343" i="10"/>
  <c r="K2344" i="10"/>
  <c r="M2344" i="10" s="1"/>
  <c r="K2345" i="10"/>
  <c r="M2345" i="10" s="1"/>
  <c r="K2346" i="10"/>
  <c r="M2346" i="10" s="1"/>
  <c r="K2347" i="10"/>
  <c r="M2347" i="10" s="1"/>
  <c r="K2348" i="10"/>
  <c r="M2348" i="10" s="1"/>
  <c r="K2349" i="10"/>
  <c r="M2349" i="10" s="1"/>
  <c r="K2350" i="10"/>
  <c r="K2351" i="10"/>
  <c r="M2351" i="10" s="1"/>
  <c r="K2352" i="10"/>
  <c r="M2352" i="10" s="1"/>
  <c r="K2353" i="10"/>
  <c r="M2353" i="10" s="1"/>
  <c r="K2354" i="10"/>
  <c r="K2355" i="10"/>
  <c r="M2355" i="10" s="1"/>
  <c r="K2356" i="10"/>
  <c r="M2356" i="10" s="1"/>
  <c r="K2357" i="10"/>
  <c r="M2357" i="10" s="1"/>
  <c r="K2358" i="10"/>
  <c r="M2358" i="10" s="1"/>
  <c r="K2359" i="10"/>
  <c r="M2359" i="10" s="1"/>
  <c r="K2360" i="10"/>
  <c r="M2360" i="10" s="1"/>
  <c r="K2361" i="10"/>
  <c r="M2361" i="10" s="1"/>
  <c r="K2362" i="10"/>
  <c r="M2362" i="10" s="1"/>
  <c r="K2363" i="10"/>
  <c r="K2364" i="10"/>
  <c r="M2364" i="10" s="1"/>
  <c r="K2365" i="10"/>
  <c r="M2365" i="10" s="1"/>
  <c r="K2366" i="10"/>
  <c r="K2367" i="10"/>
  <c r="M2367" i="10" s="1"/>
  <c r="K2368" i="10"/>
  <c r="M2368" i="10" s="1"/>
  <c r="K2369" i="10"/>
  <c r="M2369" i="10" s="1"/>
  <c r="K2370" i="10"/>
  <c r="K2371" i="10"/>
  <c r="M2371" i="10" s="1"/>
  <c r="K2372" i="10"/>
  <c r="M2372" i="10" s="1"/>
  <c r="K2373" i="10"/>
  <c r="M2373" i="10" s="1"/>
  <c r="K2374" i="10"/>
  <c r="K2375" i="10"/>
  <c r="M2375" i="10" s="1"/>
  <c r="K2376" i="10"/>
  <c r="M2376" i="10" s="1"/>
  <c r="K2377" i="10"/>
  <c r="M2377" i="10" s="1"/>
  <c r="K2378" i="10"/>
  <c r="K2379" i="10"/>
  <c r="M2379" i="10" s="1"/>
  <c r="K2380" i="10"/>
  <c r="M2380" i="10" s="1"/>
  <c r="K2381" i="10"/>
  <c r="M2381" i="10" s="1"/>
  <c r="K2382" i="10"/>
  <c r="M2382" i="10" s="1"/>
  <c r="K2383" i="10"/>
  <c r="M2383" i="10" s="1"/>
  <c r="K2384" i="10"/>
  <c r="M2384" i="10" s="1"/>
  <c r="K2385" i="10"/>
  <c r="M2385" i="10" s="1"/>
  <c r="K2386" i="10"/>
  <c r="K2387" i="10"/>
  <c r="M2387" i="10" s="1"/>
  <c r="K2388" i="10"/>
  <c r="M2388" i="10" s="1"/>
  <c r="K2389" i="10"/>
  <c r="M2389" i="10" s="1"/>
  <c r="K2390" i="10"/>
  <c r="K2391" i="10"/>
  <c r="M2391" i="10" s="1"/>
  <c r="K2392" i="10"/>
  <c r="M2392" i="10" s="1"/>
  <c r="K2393" i="10"/>
  <c r="M2393" i="10" s="1"/>
  <c r="K2394" i="10"/>
  <c r="K2395" i="10"/>
  <c r="M2395" i="10" s="1"/>
  <c r="K2396" i="10"/>
  <c r="M2396" i="10" s="1"/>
  <c r="K2397" i="10"/>
  <c r="M2397" i="10" s="1"/>
  <c r="K2398" i="10"/>
  <c r="K2399" i="10"/>
  <c r="K2400" i="10"/>
  <c r="M2400" i="10" s="1"/>
  <c r="K2401" i="10"/>
  <c r="M2401" i="10" s="1"/>
  <c r="K2402" i="10"/>
  <c r="M2402" i="10" s="1"/>
  <c r="K2403" i="10"/>
  <c r="M2403" i="10" s="1"/>
  <c r="K2404" i="10"/>
  <c r="M2404" i="10" s="1"/>
  <c r="K2405" i="10"/>
  <c r="M2405" i="10" s="1"/>
  <c r="K2406" i="10"/>
  <c r="K2407" i="10"/>
  <c r="K2408" i="10"/>
  <c r="M2408" i="10" s="1"/>
  <c r="K2409" i="10"/>
  <c r="M2409" i="10" s="1"/>
  <c r="K2410" i="10"/>
  <c r="K2411" i="10"/>
  <c r="M2411" i="10" s="1"/>
  <c r="K2412" i="10"/>
  <c r="M2412" i="10" s="1"/>
  <c r="K2413" i="10"/>
  <c r="M2413" i="10" s="1"/>
  <c r="K2414" i="10"/>
  <c r="K2415" i="10"/>
  <c r="M2415" i="10" s="1"/>
  <c r="K2416" i="10"/>
  <c r="M2416" i="10" s="1"/>
  <c r="K2417" i="10"/>
  <c r="M2417" i="10" s="1"/>
  <c r="K2418" i="10"/>
  <c r="K2419" i="10"/>
  <c r="K2420" i="10"/>
  <c r="M2420" i="10" s="1"/>
  <c r="K2421" i="10"/>
  <c r="M2421" i="10" s="1"/>
  <c r="K2422" i="10"/>
  <c r="K2423" i="10"/>
  <c r="K2424" i="10"/>
  <c r="M2424" i="10" s="1"/>
  <c r="K2425" i="10"/>
  <c r="M2425" i="10" s="1"/>
  <c r="K2426" i="10"/>
  <c r="M2426" i="10" s="1"/>
  <c r="K2427" i="10"/>
  <c r="K2428" i="10"/>
  <c r="M2428" i="10" s="1"/>
  <c r="K2429" i="10"/>
  <c r="M2429" i="10" s="1"/>
  <c r="K2430" i="10"/>
  <c r="K2431" i="10"/>
  <c r="M2431" i="10" s="1"/>
  <c r="K2432" i="10"/>
  <c r="M2432" i="10" s="1"/>
  <c r="K2433" i="10"/>
  <c r="M2433" i="10" s="1"/>
  <c r="K2434" i="10"/>
  <c r="M2434" i="10" s="1"/>
  <c r="K2435" i="10"/>
  <c r="K2436" i="10"/>
  <c r="M2436" i="10" s="1"/>
  <c r="K2437" i="10"/>
  <c r="M2437" i="10" s="1"/>
  <c r="K2438" i="10"/>
  <c r="K2439" i="10"/>
  <c r="M2439" i="10" s="1"/>
  <c r="K2440" i="10"/>
  <c r="M2440" i="10" s="1"/>
  <c r="K2441" i="10"/>
  <c r="M2441" i="10" s="1"/>
  <c r="K2442" i="10"/>
  <c r="M2442" i="10" s="1"/>
  <c r="K2443" i="10"/>
  <c r="M2443" i="10" s="1"/>
  <c r="K2444" i="10"/>
  <c r="M2444" i="10" s="1"/>
  <c r="K2445" i="10"/>
  <c r="M2445" i="10" s="1"/>
  <c r="K2446" i="10"/>
  <c r="M2446" i="10" s="1"/>
  <c r="K2447" i="10"/>
  <c r="M2447" i="10" s="1"/>
  <c r="K2448" i="10"/>
  <c r="M2448" i="10" s="1"/>
  <c r="K2449" i="10"/>
  <c r="M2449" i="10" s="1"/>
  <c r="K2450" i="10"/>
  <c r="K2451" i="10"/>
  <c r="K2452" i="10"/>
  <c r="M2452" i="10" s="1"/>
  <c r="K2453" i="10"/>
  <c r="M2453" i="10" s="1"/>
  <c r="K2454" i="10"/>
  <c r="K2455" i="10"/>
  <c r="M2455" i="10" s="1"/>
  <c r="K2456" i="10"/>
  <c r="M2456" i="10" s="1"/>
  <c r="K2457" i="10"/>
  <c r="M2457" i="10" s="1"/>
  <c r="K2458" i="10"/>
  <c r="M2458" i="10" s="1"/>
  <c r="K2459" i="10"/>
  <c r="M2459" i="10" s="1"/>
  <c r="K2460" i="10"/>
  <c r="M2460" i="10" s="1"/>
  <c r="K2461" i="10"/>
  <c r="M2461" i="10" s="1"/>
  <c r="K2462" i="10"/>
  <c r="M2462" i="10" s="1"/>
  <c r="K2463" i="10"/>
  <c r="K2464" i="10"/>
  <c r="M2464" i="10" s="1"/>
  <c r="K2465" i="10"/>
  <c r="M2465" i="10" s="1"/>
  <c r="K2466" i="10"/>
  <c r="M2466" i="10" s="1"/>
  <c r="K2467" i="10"/>
  <c r="K2468" i="10"/>
  <c r="M2468" i="10" s="1"/>
  <c r="K2469" i="10"/>
  <c r="M2469" i="10" s="1"/>
  <c r="K2470" i="10"/>
  <c r="M2470" i="10" s="1"/>
  <c r="K2471" i="10"/>
  <c r="M2471" i="10" s="1"/>
  <c r="K2472" i="10"/>
  <c r="M2472" i="10" s="1"/>
  <c r="K2473" i="10"/>
  <c r="M2473" i="10" s="1"/>
  <c r="K2474" i="10"/>
  <c r="M2474" i="10" s="1"/>
  <c r="K2475" i="10"/>
  <c r="K2476" i="10"/>
  <c r="M2476" i="10" s="1"/>
  <c r="K2477" i="10"/>
  <c r="M2477" i="10" s="1"/>
  <c r="K2478" i="10"/>
  <c r="M2478" i="10" s="1"/>
  <c r="K2479" i="10"/>
  <c r="K2480" i="10"/>
  <c r="M2480" i="10" s="1"/>
  <c r="K2481" i="10"/>
  <c r="M2481" i="10" s="1"/>
  <c r="K2482" i="10"/>
  <c r="K2483" i="10"/>
  <c r="M2483" i="10" s="1"/>
  <c r="K2484" i="10"/>
  <c r="M2484" i="10" s="1"/>
  <c r="K2485" i="10"/>
  <c r="M2485" i="10" s="1"/>
  <c r="K2486" i="10"/>
  <c r="K2487" i="10"/>
  <c r="M2487" i="10" s="1"/>
  <c r="K2488" i="10"/>
  <c r="M2488" i="10" s="1"/>
  <c r="K2489" i="10"/>
  <c r="M2489" i="10" s="1"/>
  <c r="K2490" i="10"/>
  <c r="K2491" i="10"/>
  <c r="K2492" i="10"/>
  <c r="M2492" i="10" s="1"/>
  <c r="K2493" i="10"/>
  <c r="M2493" i="10" s="1"/>
  <c r="K2494" i="10"/>
  <c r="K2495" i="10"/>
  <c r="M2495" i="10" s="1"/>
  <c r="K2496" i="10"/>
  <c r="M2496" i="10" s="1"/>
  <c r="K2497" i="10"/>
  <c r="M2497" i="10" s="1"/>
  <c r="K2498" i="10"/>
  <c r="K2499" i="10"/>
  <c r="M2499" i="10" s="1"/>
  <c r="K2500" i="10"/>
  <c r="M2500" i="10" s="1"/>
  <c r="K2501" i="10"/>
  <c r="M2501" i="10" s="1"/>
  <c r="K2502" i="10"/>
  <c r="K2503" i="10"/>
  <c r="M2503" i="10" s="1"/>
  <c r="K2504" i="10"/>
  <c r="M2504" i="10" s="1"/>
  <c r="K2505" i="10"/>
  <c r="M2505" i="10" s="1"/>
  <c r="K2506" i="10"/>
  <c r="K2507" i="10"/>
  <c r="M2507" i="10" s="1"/>
  <c r="K2508" i="10"/>
  <c r="M2508" i="10" s="1"/>
  <c r="K2509" i="10"/>
  <c r="M2509" i="10" s="1"/>
  <c r="K2510" i="10"/>
  <c r="K2511" i="10"/>
  <c r="M2511" i="10" s="1"/>
  <c r="K2512" i="10"/>
  <c r="M2512" i="10" s="1"/>
  <c r="K2513" i="10"/>
  <c r="M2513" i="10" s="1"/>
  <c r="K2514" i="10"/>
  <c r="K2515" i="10"/>
  <c r="K2516" i="10"/>
  <c r="M2516" i="10" s="1"/>
  <c r="K2517" i="10"/>
  <c r="M2517" i="10" s="1"/>
  <c r="K2518" i="10"/>
  <c r="K2519" i="10"/>
  <c r="M2519" i="10" s="1"/>
  <c r="K2520" i="10"/>
  <c r="M2520" i="10" s="1"/>
  <c r="K2521" i="10"/>
  <c r="M2521" i="10" s="1"/>
  <c r="K2522" i="10"/>
  <c r="K2523" i="10"/>
  <c r="M2523" i="10" s="1"/>
  <c r="K2524" i="10"/>
  <c r="M2524" i="10" s="1"/>
  <c r="K2525" i="10"/>
  <c r="M2525" i="10" s="1"/>
  <c r="K2526" i="10"/>
  <c r="M2526" i="10" s="1"/>
  <c r="K2527" i="10"/>
  <c r="K2528" i="10"/>
  <c r="M2528" i="10" s="1"/>
  <c r="K2529" i="10"/>
  <c r="M2529" i="10" s="1"/>
  <c r="K2530" i="10"/>
  <c r="K2531" i="10"/>
  <c r="K2532" i="10"/>
  <c r="M2532" i="10" s="1"/>
  <c r="K2533" i="10"/>
  <c r="M2533" i="10" s="1"/>
  <c r="K2534" i="10"/>
  <c r="M2534" i="10" s="1"/>
  <c r="K2535" i="10"/>
  <c r="M2535" i="10" s="1"/>
  <c r="K2536" i="10"/>
  <c r="M2536" i="10" s="1"/>
  <c r="K2537" i="10"/>
  <c r="M2537" i="10" s="1"/>
  <c r="K2538" i="10"/>
  <c r="K2539" i="10"/>
  <c r="M2539" i="10" s="1"/>
  <c r="K2540" i="10"/>
  <c r="M2540" i="10" s="1"/>
  <c r="K2541" i="10"/>
  <c r="M2541" i="10" s="1"/>
  <c r="K2542" i="10"/>
  <c r="K2543" i="10"/>
  <c r="M2543" i="10" s="1"/>
  <c r="K2544" i="10"/>
  <c r="M2544" i="10" s="1"/>
  <c r="K2545" i="10"/>
  <c r="M2545" i="10" s="1"/>
  <c r="K2546" i="10"/>
  <c r="K2547" i="10"/>
  <c r="K2548" i="10"/>
  <c r="M2548" i="10" s="1"/>
  <c r="K2549" i="10"/>
  <c r="M2549" i="10" s="1"/>
  <c r="K2550" i="10"/>
  <c r="M2550" i="10" s="1"/>
  <c r="K2551" i="10"/>
  <c r="K2552" i="10"/>
  <c r="M2552" i="10" s="1"/>
  <c r="K2553" i="10"/>
  <c r="M2553" i="10" s="1"/>
  <c r="K2554" i="10"/>
  <c r="K2555" i="10"/>
  <c r="K2556" i="10"/>
  <c r="M2556" i="10" s="1"/>
  <c r="K2557" i="10"/>
  <c r="M2557" i="10" s="1"/>
  <c r="K2558" i="10"/>
  <c r="K2559" i="10"/>
  <c r="M2559" i="10" s="1"/>
  <c r="K2560" i="10"/>
  <c r="M2560" i="10" s="1"/>
  <c r="K2561" i="10"/>
  <c r="M2561" i="10" s="1"/>
  <c r="K2562" i="10"/>
  <c r="K2563" i="10"/>
  <c r="K2564" i="10"/>
  <c r="M2564" i="10" s="1"/>
  <c r="K2565" i="10"/>
  <c r="M2565" i="10" s="1"/>
  <c r="K2566" i="10"/>
  <c r="M2566" i="10" s="1"/>
  <c r="K2567" i="10"/>
  <c r="M2567" i="10" s="1"/>
  <c r="K2568" i="10"/>
  <c r="M2568" i="10" s="1"/>
  <c r="K2569" i="10"/>
  <c r="M2569" i="10" s="1"/>
  <c r="K2570" i="10"/>
  <c r="K2571" i="10"/>
  <c r="K2572" i="10"/>
  <c r="M2572" i="10" s="1"/>
  <c r="K2573" i="10"/>
  <c r="M2573" i="10" s="1"/>
  <c r="K2574" i="10"/>
  <c r="K2575" i="10"/>
  <c r="M2575" i="10" s="1"/>
  <c r="K2576" i="10"/>
  <c r="M2576" i="10" s="1"/>
  <c r="K2577" i="10"/>
  <c r="M2577" i="10" s="1"/>
  <c r="K2578" i="10"/>
  <c r="K2579" i="10"/>
  <c r="K2580" i="10"/>
  <c r="M2580" i="10" s="1"/>
  <c r="K2581" i="10"/>
  <c r="M2581" i="10" s="1"/>
  <c r="K2582" i="10"/>
  <c r="K2583" i="10"/>
  <c r="K2584" i="10"/>
  <c r="M2584" i="10" s="1"/>
  <c r="K2585" i="10"/>
  <c r="M2585" i="10" s="1"/>
  <c r="K2586" i="10"/>
  <c r="K2587" i="10"/>
  <c r="K2588" i="10"/>
  <c r="M2588" i="10" s="1"/>
  <c r="K2589" i="10"/>
  <c r="M2589" i="10" s="1"/>
  <c r="K2590" i="10"/>
  <c r="K2591" i="10"/>
  <c r="K2592" i="10"/>
  <c r="M2592" i="10" s="1"/>
  <c r="K2593" i="10"/>
  <c r="M2593" i="10" s="1"/>
  <c r="K2594" i="10"/>
  <c r="M2594" i="10" s="1"/>
  <c r="K2595" i="10"/>
  <c r="M2595" i="10" s="1"/>
  <c r="K2596" i="10"/>
  <c r="M2596" i="10" s="1"/>
  <c r="K2597" i="10"/>
  <c r="M2597" i="10" s="1"/>
  <c r="K2598" i="10"/>
  <c r="K2599" i="10"/>
  <c r="M2599" i="10" s="1"/>
  <c r="K2600" i="10"/>
  <c r="M2600" i="10" s="1"/>
  <c r="K2601" i="10"/>
  <c r="M2601" i="10" s="1"/>
  <c r="K2602" i="10"/>
  <c r="K2603" i="10"/>
  <c r="K2604" i="10"/>
  <c r="M2604" i="10" s="1"/>
  <c r="K2605" i="10"/>
  <c r="M2605" i="10" s="1"/>
  <c r="K2606" i="10"/>
  <c r="K2607" i="10"/>
  <c r="K2608" i="10"/>
  <c r="M2608" i="10" s="1"/>
  <c r="K2609" i="10"/>
  <c r="M2609" i="10" s="1"/>
  <c r="K2610" i="10"/>
  <c r="K2611" i="10"/>
  <c r="M2611" i="10" s="1"/>
  <c r="K2612" i="10"/>
  <c r="M2612" i="10" s="1"/>
  <c r="K2613" i="10"/>
  <c r="M2613" i="10" s="1"/>
  <c r="K2614" i="10"/>
  <c r="K2615" i="10"/>
  <c r="M2615" i="10" s="1"/>
  <c r="K2616" i="10"/>
  <c r="M2616" i="10" s="1"/>
  <c r="K2617" i="10"/>
  <c r="M2617" i="10" s="1"/>
  <c r="K2618" i="10"/>
  <c r="M2618" i="10" s="1"/>
  <c r="K2619" i="10"/>
  <c r="M2619" i="10" s="1"/>
  <c r="K2620" i="10"/>
  <c r="M2620" i="10" s="1"/>
  <c r="K2621" i="10"/>
  <c r="M2621" i="10" s="1"/>
  <c r="K2622" i="10"/>
  <c r="K2623" i="10"/>
  <c r="M2623" i="10" s="1"/>
  <c r="K2624" i="10"/>
  <c r="M2624" i="10" s="1"/>
  <c r="K2625" i="10"/>
  <c r="M2625" i="10" s="1"/>
  <c r="K2626" i="10"/>
  <c r="K2627" i="10"/>
  <c r="K2628" i="10"/>
  <c r="M2628" i="10" s="1"/>
  <c r="K2629" i="10"/>
  <c r="M2629" i="10" s="1"/>
  <c r="K2630" i="10"/>
  <c r="K2631" i="10"/>
  <c r="K2632" i="10"/>
  <c r="M2632" i="10" s="1"/>
  <c r="K2633" i="10"/>
  <c r="M2633" i="10" s="1"/>
  <c r="K2634" i="10"/>
  <c r="K2635" i="10"/>
  <c r="K2636" i="10"/>
  <c r="M2636" i="10" s="1"/>
  <c r="K2637" i="10"/>
  <c r="M2637" i="10" s="1"/>
  <c r="K2638" i="10"/>
  <c r="K2639" i="10"/>
  <c r="M2639" i="10" s="1"/>
  <c r="K2640" i="10"/>
  <c r="M2640" i="10" s="1"/>
  <c r="K2641" i="10"/>
  <c r="M2641" i="10" s="1"/>
  <c r="K2642" i="10"/>
  <c r="M2642" i="10" s="1"/>
  <c r="K2643" i="10"/>
  <c r="M2643" i="10" s="1"/>
  <c r="K2644" i="10"/>
  <c r="M2644" i="10" s="1"/>
  <c r="K2645" i="10"/>
  <c r="M2645" i="10" s="1"/>
  <c r="K2646" i="10"/>
  <c r="K2647" i="10"/>
  <c r="K2648" i="10"/>
  <c r="M2648" i="10" s="1"/>
  <c r="K2649" i="10"/>
  <c r="M2649" i="10" s="1"/>
  <c r="K2650" i="10"/>
  <c r="K2651" i="10"/>
  <c r="K2652" i="10"/>
  <c r="M2652" i="10" s="1"/>
  <c r="K2653" i="10"/>
  <c r="M2653" i="10" s="1"/>
  <c r="K2654" i="10"/>
  <c r="K2655" i="10"/>
  <c r="M2655" i="10" s="1"/>
  <c r="K2656" i="10"/>
  <c r="M2656" i="10" s="1"/>
  <c r="K2657" i="10"/>
  <c r="M2657" i="10" s="1"/>
  <c r="K2658" i="10"/>
  <c r="K2659" i="10"/>
  <c r="K2660" i="10"/>
  <c r="M2660" i="10" s="1"/>
  <c r="K2661" i="10"/>
  <c r="M2661" i="10" s="1"/>
  <c r="K2662" i="10"/>
  <c r="M2662" i="10" s="1"/>
  <c r="K2663" i="10"/>
  <c r="K2664" i="10"/>
  <c r="M2664" i="10" s="1"/>
  <c r="K2665" i="10"/>
  <c r="M2665" i="10" s="1"/>
  <c r="K2666" i="10"/>
  <c r="K2667" i="10"/>
  <c r="M2667" i="10" s="1"/>
  <c r="K2668" i="10"/>
  <c r="M2668" i="10" s="1"/>
  <c r="K2669" i="10"/>
  <c r="M2669" i="10" s="1"/>
  <c r="K2670" i="10"/>
  <c r="M2670" i="10" s="1"/>
  <c r="K2671" i="10"/>
  <c r="K2672" i="10"/>
  <c r="M2672" i="10" s="1"/>
  <c r="K2673" i="10"/>
  <c r="M2673" i="10" s="1"/>
  <c r="K2674" i="10"/>
  <c r="K2675" i="10"/>
  <c r="K2676" i="10"/>
  <c r="M2676" i="10" s="1"/>
  <c r="K2677" i="10"/>
  <c r="M2677" i="10" s="1"/>
  <c r="K2678" i="10"/>
  <c r="K2679" i="10"/>
  <c r="M2679" i="10" s="1"/>
  <c r="K2680" i="10"/>
  <c r="M2680" i="10" s="1"/>
  <c r="K2681" i="10"/>
  <c r="M2681" i="10" s="1"/>
  <c r="K2682" i="10"/>
  <c r="M2682" i="10" s="1"/>
  <c r="K2683" i="10"/>
  <c r="M2683" i="10" s="1"/>
  <c r="K2684" i="10"/>
  <c r="M2684" i="10" s="1"/>
  <c r="K2685" i="10"/>
  <c r="M2685" i="10" s="1"/>
  <c r="K2686" i="10"/>
  <c r="K2687" i="10"/>
  <c r="M2687" i="10" s="1"/>
  <c r="K2688" i="10"/>
  <c r="M2688" i="10" s="1"/>
  <c r="K2689" i="10"/>
  <c r="M2689" i="10" s="1"/>
  <c r="K2690" i="10"/>
  <c r="M2690" i="10" s="1"/>
  <c r="K2691" i="10"/>
  <c r="K2692" i="10"/>
  <c r="M2692" i="10" s="1"/>
  <c r="K2693" i="10"/>
  <c r="M2693" i="10" s="1"/>
  <c r="K2694" i="10"/>
  <c r="K2695" i="10"/>
  <c r="K2696" i="10"/>
  <c r="M2696" i="10" s="1"/>
  <c r="K2697" i="10"/>
  <c r="M2697" i="10" s="1"/>
  <c r="K2698" i="10"/>
  <c r="K2699" i="10"/>
  <c r="K2700" i="10"/>
  <c r="M2700" i="10" s="1"/>
  <c r="K2701" i="10"/>
  <c r="M2701" i="10" s="1"/>
  <c r="K2702" i="10"/>
  <c r="K2703" i="10"/>
  <c r="M2703" i="10" s="1"/>
  <c r="K2704" i="10"/>
  <c r="M2704" i="10" s="1"/>
  <c r="K2705" i="10"/>
  <c r="M2705" i="10" s="1"/>
  <c r="K2706" i="10"/>
  <c r="M2706" i="10" s="1"/>
  <c r="K2707" i="10"/>
  <c r="M2707" i="10" s="1"/>
  <c r="K2708" i="10"/>
  <c r="M2708" i="10" s="1"/>
  <c r="K2709" i="10"/>
  <c r="M2709" i="10" s="1"/>
  <c r="K2710" i="10"/>
  <c r="K2711" i="10"/>
  <c r="M2711" i="10" s="1"/>
  <c r="K2712" i="10"/>
  <c r="M2712" i="10" s="1"/>
  <c r="K2713" i="10"/>
  <c r="M2713" i="10" s="1"/>
  <c r="K2714" i="10"/>
  <c r="M2714" i="10" s="1"/>
  <c r="K2715" i="10"/>
  <c r="M2715" i="10" s="1"/>
  <c r="K2716" i="10"/>
  <c r="M2716" i="10" s="1"/>
  <c r="K2717" i="10"/>
  <c r="M2717" i="10" s="1"/>
  <c r="K2718" i="10"/>
  <c r="M2718" i="10" s="1"/>
  <c r="K2719" i="10"/>
  <c r="M2719" i="10" s="1"/>
  <c r="K2720" i="10"/>
  <c r="M2720" i="10" s="1"/>
  <c r="K2721" i="10"/>
  <c r="M2721" i="10" s="1"/>
  <c r="K2722" i="10"/>
  <c r="M2722" i="10" s="1"/>
  <c r="K2723" i="10"/>
  <c r="K2724" i="10"/>
  <c r="M2724" i="10" s="1"/>
  <c r="K2725" i="10"/>
  <c r="M2725" i="10" s="1"/>
  <c r="K2726" i="10"/>
  <c r="K2727" i="10"/>
  <c r="K2728" i="10"/>
  <c r="M2728" i="10" s="1"/>
  <c r="K2729" i="10"/>
  <c r="M2729" i="10" s="1"/>
  <c r="K2730" i="10"/>
  <c r="K2731" i="10"/>
  <c r="K2732" i="10"/>
  <c r="M2732" i="10" s="1"/>
  <c r="K2733" i="10"/>
  <c r="M2733" i="10" s="1"/>
  <c r="K2734" i="10"/>
  <c r="M2734" i="10" s="1"/>
  <c r="K2735" i="10"/>
  <c r="M2735" i="10" s="1"/>
  <c r="K2736" i="10"/>
  <c r="M2736" i="10" s="1"/>
  <c r="K2737" i="10"/>
  <c r="M2737" i="10" s="1"/>
  <c r="K2738" i="10"/>
  <c r="K2739" i="10"/>
  <c r="K2740" i="10"/>
  <c r="M2740" i="10" s="1"/>
  <c r="K2741" i="10"/>
  <c r="M2741" i="10" s="1"/>
  <c r="K2742" i="10"/>
  <c r="K2743" i="10"/>
  <c r="M2743" i="10" s="1"/>
  <c r="K2744" i="10"/>
  <c r="M2744" i="10" s="1"/>
  <c r="K2745" i="10"/>
  <c r="M2745" i="10" s="1"/>
  <c r="K2746" i="10"/>
  <c r="K2747" i="10"/>
  <c r="K2748" i="10"/>
  <c r="M2748" i="10" s="1"/>
  <c r="K2749" i="10"/>
  <c r="M2749" i="10" s="1"/>
  <c r="K2750" i="10"/>
  <c r="K2751" i="10"/>
  <c r="M2751" i="10" s="1"/>
  <c r="K2752" i="10"/>
  <c r="M2752" i="10" s="1"/>
  <c r="K2753" i="10"/>
  <c r="M2753" i="10" s="1"/>
  <c r="K2754" i="10"/>
  <c r="K2755" i="10"/>
  <c r="M2755" i="10" s="1"/>
  <c r="K2756" i="10"/>
  <c r="M2756" i="10" s="1"/>
  <c r="K2757" i="10"/>
  <c r="M2757" i="10" s="1"/>
  <c r="K2758" i="10"/>
  <c r="K2759" i="10"/>
  <c r="M2759" i="10" s="1"/>
  <c r="K2760" i="10"/>
  <c r="M2760" i="10" s="1"/>
  <c r="K2761" i="10"/>
  <c r="M2761" i="10" s="1"/>
  <c r="K2762" i="10"/>
  <c r="K2763" i="10"/>
  <c r="M2763" i="10" s="1"/>
  <c r="K2764" i="10"/>
  <c r="M2764" i="10" s="1"/>
  <c r="K2765" i="10"/>
  <c r="M2765" i="10" s="1"/>
  <c r="K2766" i="10"/>
  <c r="K2767" i="10"/>
  <c r="K2768" i="10"/>
  <c r="M2768" i="10" s="1"/>
  <c r="K2769" i="10"/>
  <c r="M2769" i="10" s="1"/>
  <c r="K2770" i="10"/>
  <c r="K2771" i="10"/>
  <c r="K2772" i="10"/>
  <c r="M2772" i="10" s="1"/>
  <c r="K2773" i="10"/>
  <c r="M2773" i="10" s="1"/>
  <c r="K2774" i="10"/>
  <c r="K2775" i="10"/>
  <c r="K2776" i="10"/>
  <c r="M2776" i="10" s="1"/>
  <c r="K2777" i="10"/>
  <c r="M2777" i="10" s="1"/>
  <c r="K2778" i="10"/>
  <c r="K2779" i="10"/>
  <c r="K2780" i="10"/>
  <c r="M2780" i="10" s="1"/>
  <c r="K2781" i="10"/>
  <c r="M2781" i="10" s="1"/>
  <c r="K2782" i="10"/>
  <c r="M2782" i="10" s="1"/>
  <c r="K2783" i="10"/>
  <c r="K2784" i="10"/>
  <c r="M2784" i="10" s="1"/>
  <c r="K2785" i="10"/>
  <c r="M2785" i="10" s="1"/>
  <c r="K2786" i="10"/>
  <c r="K2787" i="10"/>
  <c r="M2787" i="10" s="1"/>
  <c r="K2788" i="10"/>
  <c r="M2788" i="10" s="1"/>
  <c r="K2789" i="10"/>
  <c r="M2789" i="10" s="1"/>
  <c r="K2790" i="10"/>
  <c r="K2791" i="10"/>
  <c r="K2792" i="10"/>
  <c r="M2792" i="10" s="1"/>
  <c r="K2793" i="10"/>
  <c r="M2793" i="10" s="1"/>
  <c r="K2794" i="10"/>
  <c r="M2794" i="10" s="1"/>
  <c r="K2795" i="10"/>
  <c r="M2795" i="10" s="1"/>
  <c r="K2796" i="10"/>
  <c r="M2796" i="10" s="1"/>
  <c r="K2797" i="10"/>
  <c r="M2797" i="10" s="1"/>
  <c r="K2798" i="10"/>
  <c r="K2799" i="10"/>
  <c r="M2799" i="10" s="1"/>
  <c r="K2800" i="10"/>
  <c r="M2800" i="10" s="1"/>
  <c r="K2801" i="10"/>
  <c r="M2801" i="10" s="1"/>
  <c r="K2802" i="10"/>
  <c r="K2803" i="10"/>
  <c r="M2803" i="10" s="1"/>
  <c r="K2804" i="10"/>
  <c r="M2804" i="10" s="1"/>
  <c r="K2805" i="10"/>
  <c r="M2805" i="10" s="1"/>
  <c r="K2806" i="10"/>
  <c r="M2806" i="10" s="1"/>
  <c r="K2807" i="10"/>
  <c r="K2808" i="10"/>
  <c r="M2808" i="10" s="1"/>
  <c r="K2809" i="10"/>
  <c r="M2809" i="10" s="1"/>
  <c r="K2810" i="10"/>
  <c r="M2810" i="10" s="1"/>
  <c r="K2811" i="10"/>
  <c r="M2811" i="10" s="1"/>
  <c r="K2812" i="10"/>
  <c r="M2812" i="10" s="1"/>
  <c r="K2813" i="10"/>
  <c r="M2813" i="10" s="1"/>
  <c r="K2814" i="10"/>
  <c r="K2815" i="10"/>
  <c r="K2816" i="10"/>
  <c r="M2816" i="10" s="1"/>
  <c r="K2817" i="10"/>
  <c r="M2817" i="10" s="1"/>
  <c r="K2818" i="10"/>
  <c r="K2819" i="10"/>
  <c r="K2820" i="10"/>
  <c r="M2820" i="10" s="1"/>
  <c r="K2821" i="10"/>
  <c r="M2821" i="10" s="1"/>
  <c r="K2822" i="10"/>
  <c r="K2823" i="10"/>
  <c r="M2823" i="10" s="1"/>
  <c r="K2824" i="10"/>
  <c r="M2824" i="10" s="1"/>
  <c r="K2825" i="10"/>
  <c r="M2825" i="10" s="1"/>
  <c r="K2826" i="10"/>
  <c r="K2827" i="10"/>
  <c r="K2828" i="10"/>
  <c r="M2828" i="10" s="1"/>
  <c r="K2829" i="10"/>
  <c r="M2829" i="10" s="1"/>
  <c r="K2830" i="10"/>
  <c r="M2830" i="10" s="1"/>
  <c r="K2831" i="10"/>
  <c r="K2832" i="10"/>
  <c r="M2832" i="10" s="1"/>
  <c r="K2833" i="10"/>
  <c r="M2833" i="10" s="1"/>
  <c r="K2834" i="10"/>
  <c r="K2835" i="10"/>
  <c r="M2835" i="10" s="1"/>
  <c r="K2836" i="10"/>
  <c r="M2836" i="10" s="1"/>
  <c r="K2837" i="10"/>
  <c r="M2837" i="10" s="1"/>
  <c r="K2838" i="10"/>
  <c r="K2839" i="10"/>
  <c r="K2840" i="10"/>
  <c r="M2840" i="10" s="1"/>
  <c r="K2841" i="10"/>
  <c r="M2841" i="10" s="1"/>
  <c r="K2842" i="10"/>
  <c r="M2842" i="10" s="1"/>
  <c r="K2843" i="10"/>
  <c r="K2844" i="10"/>
  <c r="M2844" i="10" s="1"/>
  <c r="K2845" i="10"/>
  <c r="M2845" i="10" s="1"/>
  <c r="K2846" i="10"/>
  <c r="K2847" i="10"/>
  <c r="M2847" i="10" s="1"/>
  <c r="K2848" i="10"/>
  <c r="M2848" i="10" s="1"/>
  <c r="K2849" i="10"/>
  <c r="M2849" i="10" s="1"/>
  <c r="K2850" i="10"/>
  <c r="K2851" i="10"/>
  <c r="K2852" i="10"/>
  <c r="M2852" i="10" s="1"/>
  <c r="K2853" i="10"/>
  <c r="M2853" i="10" s="1"/>
  <c r="K2854" i="10"/>
  <c r="K2855" i="10"/>
  <c r="M2855" i="10" s="1"/>
  <c r="K2856" i="10"/>
  <c r="M2856" i="10" s="1"/>
  <c r="K2857" i="10"/>
  <c r="M2857" i="10" s="1"/>
  <c r="K2858" i="10"/>
  <c r="K2859" i="10"/>
  <c r="K2860" i="10"/>
  <c r="M2860" i="10" s="1"/>
  <c r="K2861" i="10"/>
  <c r="M2861" i="10" s="1"/>
  <c r="K2862" i="10"/>
  <c r="K2863" i="10"/>
  <c r="M2863" i="10" s="1"/>
  <c r="K2864" i="10"/>
  <c r="M2864" i="10" s="1"/>
  <c r="K2865" i="10"/>
  <c r="M2865" i="10" s="1"/>
  <c r="K2866" i="10"/>
  <c r="K2867" i="10"/>
  <c r="M2867" i="10" s="1"/>
  <c r="K2868" i="10"/>
  <c r="M2868" i="10" s="1"/>
  <c r="K2869" i="10"/>
  <c r="M2869" i="10" s="1"/>
  <c r="K2870" i="10"/>
  <c r="M2870" i="10" s="1"/>
  <c r="K2871" i="10"/>
  <c r="K2872" i="10"/>
  <c r="M2872" i="10" s="1"/>
  <c r="K2873" i="10"/>
  <c r="M2873" i="10" s="1"/>
  <c r="K2874" i="10"/>
  <c r="K2875" i="10"/>
  <c r="M2875" i="10" s="1"/>
  <c r="K2876" i="10"/>
  <c r="M2876" i="10" s="1"/>
  <c r="K2877" i="10"/>
  <c r="M2877" i="10" s="1"/>
  <c r="K2878" i="10"/>
  <c r="M2878" i="10" s="1"/>
  <c r="K2879" i="10"/>
  <c r="M2879" i="10" s="1"/>
  <c r="K2880" i="10"/>
  <c r="M2880" i="10" s="1"/>
  <c r="K2881" i="10"/>
  <c r="M2881" i="10" s="1"/>
  <c r="K2882" i="10"/>
  <c r="K2883" i="10"/>
  <c r="K2884" i="10"/>
  <c r="M2884" i="10" s="1"/>
  <c r="K2885" i="10"/>
  <c r="M2885" i="10" s="1"/>
  <c r="K2886" i="10"/>
  <c r="K2887" i="10"/>
  <c r="K2888" i="10"/>
  <c r="M2888" i="10" s="1"/>
  <c r="K2889" i="10"/>
  <c r="M2889" i="10" s="1"/>
  <c r="K2890" i="10"/>
  <c r="K2891" i="10"/>
  <c r="M2891" i="10" s="1"/>
  <c r="K2892" i="10"/>
  <c r="M2892" i="10" s="1"/>
  <c r="K2893" i="10"/>
  <c r="M2893" i="10" s="1"/>
  <c r="K2894" i="10"/>
  <c r="K2895" i="10"/>
  <c r="K2896" i="10"/>
  <c r="M2896" i="10" s="1"/>
  <c r="K2897" i="10"/>
  <c r="M2897" i="10" s="1"/>
  <c r="K2898" i="10"/>
  <c r="K2899" i="10"/>
  <c r="K2900" i="10"/>
  <c r="M2900" i="10" s="1"/>
  <c r="K2901" i="10"/>
  <c r="M2901" i="10" s="1"/>
  <c r="K2902" i="10"/>
  <c r="M2902" i="10" s="1"/>
  <c r="K2903" i="10"/>
  <c r="K2904" i="10"/>
  <c r="M2904" i="10" s="1"/>
  <c r="K2905" i="10"/>
  <c r="M2905" i="10" s="1"/>
  <c r="K2906" i="10"/>
  <c r="K2907" i="10"/>
  <c r="K2908" i="10"/>
  <c r="M2908" i="10" s="1"/>
  <c r="K2909" i="10"/>
  <c r="M2909" i="10" s="1"/>
  <c r="K2910" i="10"/>
  <c r="K2911" i="10"/>
  <c r="K2912" i="10"/>
  <c r="M2912" i="10" s="1"/>
  <c r="K2913" i="10"/>
  <c r="M2913" i="10" s="1"/>
  <c r="K2914" i="10"/>
  <c r="K2915" i="10"/>
  <c r="K2916" i="10"/>
  <c r="M2916" i="10" s="1"/>
  <c r="K2917" i="10"/>
  <c r="M2917" i="10" s="1"/>
  <c r="K2918" i="10"/>
  <c r="K2919" i="10"/>
  <c r="M2919" i="10" s="1"/>
  <c r="K2920" i="10"/>
  <c r="M2920" i="10" s="1"/>
  <c r="K2921" i="10"/>
  <c r="M2921" i="10" s="1"/>
  <c r="K2922" i="10"/>
  <c r="M2922" i="10" s="1"/>
  <c r="K2923" i="10"/>
  <c r="M2923" i="10" s="1"/>
  <c r="K2924" i="10"/>
  <c r="M2924" i="10" s="1"/>
  <c r="K2925" i="10"/>
  <c r="M2925" i="10" s="1"/>
  <c r="K2926" i="10"/>
  <c r="K2927" i="10"/>
  <c r="K2928" i="10"/>
  <c r="M2928" i="10" s="1"/>
  <c r="K2929" i="10"/>
  <c r="M2929" i="10" s="1"/>
  <c r="K2930" i="10"/>
  <c r="M2930" i="10" s="1"/>
  <c r="K2931" i="10"/>
  <c r="M2931" i="10" s="1"/>
  <c r="K2932" i="10"/>
  <c r="M2932" i="10" s="1"/>
  <c r="K2933" i="10"/>
  <c r="M2933" i="10" s="1"/>
  <c r="K2934" i="10"/>
  <c r="K2935" i="10"/>
  <c r="K2936" i="10"/>
  <c r="M2936" i="10" s="1"/>
  <c r="K2937" i="10"/>
  <c r="M2937" i="10" s="1"/>
  <c r="K2938" i="10"/>
  <c r="K2939" i="10"/>
  <c r="M2939" i="10" s="1"/>
  <c r="K2940" i="10"/>
  <c r="M2940" i="10" s="1"/>
  <c r="K2941" i="10"/>
  <c r="M2941" i="10" s="1"/>
  <c r="K2942" i="10"/>
  <c r="M2942" i="10" s="1"/>
  <c r="K2943" i="10"/>
  <c r="M2943" i="10" s="1"/>
  <c r="K2944" i="10"/>
  <c r="M2944" i="10" s="1"/>
  <c r="K2945" i="10"/>
  <c r="M2945" i="10" s="1"/>
  <c r="K2946" i="10"/>
  <c r="M2946" i="10" s="1"/>
  <c r="K2947" i="10"/>
  <c r="M2947" i="10" s="1"/>
  <c r="K2948" i="10"/>
  <c r="M2948" i="10" s="1"/>
  <c r="K2949" i="10"/>
  <c r="M2949" i="10" s="1"/>
  <c r="K2950" i="10"/>
  <c r="K2951" i="10"/>
  <c r="K2952" i="10"/>
  <c r="M2952" i="10" s="1"/>
  <c r="K2953" i="10"/>
  <c r="M2953" i="10" s="1"/>
  <c r="K2954" i="10"/>
  <c r="K2955" i="10"/>
  <c r="K2956" i="10"/>
  <c r="M2956" i="10" s="1"/>
  <c r="K2957" i="10"/>
  <c r="M2957" i="10" s="1"/>
  <c r="K2958" i="10"/>
  <c r="K2959" i="10"/>
  <c r="M2959" i="10" s="1"/>
  <c r="K2960" i="10"/>
  <c r="M2960" i="10" s="1"/>
  <c r="K2961" i="10"/>
  <c r="M2961" i="10" s="1"/>
  <c r="K2962" i="10"/>
  <c r="K2963" i="10"/>
  <c r="K2964" i="10"/>
  <c r="M2964" i="10" s="1"/>
  <c r="K2965" i="10"/>
  <c r="M2965" i="10" s="1"/>
  <c r="K2966" i="10"/>
  <c r="K2967" i="10"/>
  <c r="M2967" i="10" s="1"/>
  <c r="K2968" i="10"/>
  <c r="M2968" i="10" s="1"/>
  <c r="K2969" i="10"/>
  <c r="M2969" i="10" s="1"/>
  <c r="K2970" i="10"/>
  <c r="K2971" i="10"/>
  <c r="M2971" i="10" s="1"/>
  <c r="K2972" i="10"/>
  <c r="M2972" i="10" s="1"/>
  <c r="K2973" i="10"/>
  <c r="M2973" i="10" s="1"/>
  <c r="K2974" i="10"/>
  <c r="K2975" i="10"/>
  <c r="K2976" i="10"/>
  <c r="M2976" i="10" s="1"/>
  <c r="K2977" i="10"/>
  <c r="M2977" i="10" s="1"/>
  <c r="K2978" i="10"/>
  <c r="K2979" i="10"/>
  <c r="M2979" i="10" s="1"/>
  <c r="K2980" i="10"/>
  <c r="M2980" i="10" s="1"/>
  <c r="K2981" i="10"/>
  <c r="M2981" i="10" s="1"/>
  <c r="K2982" i="10"/>
  <c r="K2983" i="10"/>
  <c r="K2984" i="10"/>
  <c r="M2984" i="10" s="1"/>
  <c r="K2985" i="10"/>
  <c r="M2985" i="10" s="1"/>
  <c r="K2986" i="10"/>
  <c r="K2987" i="10"/>
  <c r="K2988" i="10"/>
  <c r="M2988" i="10" s="1"/>
  <c r="K2989" i="10"/>
  <c r="M2989" i="10" s="1"/>
  <c r="K2990" i="10"/>
  <c r="K2991" i="10"/>
  <c r="K2992" i="10"/>
  <c r="M2992" i="10" s="1"/>
  <c r="K2993" i="10"/>
  <c r="M2993" i="10" s="1"/>
  <c r="K2994" i="10"/>
  <c r="M2994" i="10" s="1"/>
  <c r="K2995" i="10"/>
  <c r="M2995" i="10" s="1"/>
  <c r="K2996" i="10"/>
  <c r="M2996" i="10" s="1"/>
  <c r="K2997" i="10"/>
  <c r="M2997" i="10" s="1"/>
  <c r="K2998" i="10"/>
  <c r="K2999" i="10"/>
  <c r="K3000" i="10"/>
  <c r="M3000" i="10" s="1"/>
  <c r="K3001" i="10"/>
  <c r="M3001" i="10" s="1"/>
  <c r="K3002" i="10"/>
  <c r="K3003" i="10"/>
  <c r="K3004" i="10"/>
  <c r="M3004" i="10" s="1"/>
  <c r="K3005" i="10"/>
  <c r="M3005" i="10" s="1"/>
  <c r="K3006" i="10"/>
  <c r="K3007" i="10"/>
  <c r="M3007" i="10" s="1"/>
  <c r="K3008" i="10"/>
  <c r="M3008" i="10" s="1"/>
  <c r="K3009" i="10"/>
  <c r="M3009" i="10" s="1"/>
  <c r="K3010" i="10"/>
  <c r="M3010" i="10" s="1"/>
  <c r="K3011" i="10"/>
  <c r="K3012" i="10"/>
  <c r="M3012" i="10" s="1"/>
  <c r="K3013" i="10"/>
  <c r="M3013" i="10" s="1"/>
  <c r="K3014" i="10"/>
  <c r="M3014" i="10" s="1"/>
  <c r="K3015" i="10"/>
  <c r="K3016" i="10"/>
  <c r="M3016" i="10" s="1"/>
  <c r="K3017" i="10"/>
  <c r="M3017" i="10" s="1"/>
  <c r="K3018" i="10"/>
  <c r="M3018" i="10" s="1"/>
  <c r="K3019" i="10"/>
  <c r="M3019" i="10" s="1"/>
  <c r="K3020" i="10"/>
  <c r="M3020" i="10" s="1"/>
  <c r="K3021" i="10"/>
  <c r="M3021" i="10" s="1"/>
  <c r="K3022" i="10"/>
  <c r="K3023" i="10"/>
  <c r="K3024" i="10"/>
  <c r="M3024" i="10" s="1"/>
  <c r="K3025" i="10"/>
  <c r="M3025" i="10" s="1"/>
  <c r="K3026" i="10"/>
  <c r="K3027" i="10"/>
  <c r="K3028" i="10"/>
  <c r="M3028" i="10" s="1"/>
  <c r="K3029" i="10"/>
  <c r="M3029" i="10" s="1"/>
  <c r="K3030" i="10"/>
  <c r="K3031" i="10"/>
  <c r="M3031" i="10" s="1"/>
  <c r="K3032" i="10"/>
  <c r="M3032" i="10" s="1"/>
  <c r="K3033" i="10"/>
  <c r="M3033" i="10" s="1"/>
  <c r="K3034" i="10"/>
  <c r="M3034" i="10" s="1"/>
  <c r="K3035" i="10"/>
  <c r="K3036" i="10"/>
  <c r="M3036" i="10" s="1"/>
  <c r="K3037" i="10"/>
  <c r="M3037" i="10" s="1"/>
  <c r="K3038" i="10"/>
  <c r="M3038" i="10" s="1"/>
  <c r="K3039" i="10"/>
  <c r="M3039" i="10" s="1"/>
  <c r="K3040" i="10"/>
  <c r="M3040" i="10" s="1"/>
  <c r="K3041" i="10"/>
  <c r="M3041" i="10" s="1"/>
  <c r="K3042" i="10"/>
  <c r="K3043" i="10"/>
  <c r="M3043" i="10" s="1"/>
  <c r="K3044" i="10"/>
  <c r="M3044" i="10" s="1"/>
  <c r="K3045" i="10"/>
  <c r="M3045" i="10" s="1"/>
  <c r="K3046" i="10"/>
  <c r="K3047" i="10"/>
  <c r="M3047" i="10" s="1"/>
  <c r="K3048" i="10"/>
  <c r="M3048" i="10" s="1"/>
  <c r="K3049" i="10"/>
  <c r="M3049" i="10" s="1"/>
  <c r="K3050" i="10"/>
  <c r="K3051" i="10"/>
  <c r="M3051" i="10" s="1"/>
  <c r="K3052" i="10"/>
  <c r="M3052" i="10" s="1"/>
  <c r="K3053" i="10"/>
  <c r="M3053" i="10" s="1"/>
  <c r="K3054" i="10"/>
  <c r="K3055" i="10"/>
  <c r="M3055" i="10" s="1"/>
  <c r="K3056" i="10"/>
  <c r="M3056" i="10" s="1"/>
  <c r="K3057" i="10"/>
  <c r="M3057" i="10" s="1"/>
  <c r="K3058" i="10"/>
  <c r="M3058" i="10" s="1"/>
  <c r="K3059" i="10"/>
  <c r="K3060" i="10"/>
  <c r="M3060" i="10" s="1"/>
  <c r="K3061" i="10"/>
  <c r="M3061" i="10" s="1"/>
  <c r="K3062" i="10"/>
  <c r="M3062" i="10" s="1"/>
  <c r="K3063" i="10"/>
  <c r="K3064" i="10"/>
  <c r="M3064" i="10" s="1"/>
  <c r="K3065" i="10"/>
  <c r="M3065" i="10" s="1"/>
  <c r="K3066" i="10"/>
  <c r="K3067" i="10"/>
  <c r="M3067" i="10" s="1"/>
  <c r="K3068" i="10"/>
  <c r="M3068" i="10" s="1"/>
  <c r="K3069" i="10"/>
  <c r="M3069" i="10" s="1"/>
  <c r="K3070" i="10"/>
  <c r="K3071" i="10"/>
  <c r="K3072" i="10"/>
  <c r="M3072" i="10" s="1"/>
  <c r="K3073" i="10"/>
  <c r="M3073" i="10" s="1"/>
  <c r="K3074" i="10"/>
  <c r="M3074" i="10" s="1"/>
  <c r="K3075" i="10"/>
  <c r="K3076" i="10"/>
  <c r="M3076" i="10" s="1"/>
  <c r="K3077" i="10"/>
  <c r="M3077" i="10" s="1"/>
  <c r="K3078" i="10"/>
  <c r="K3079" i="10"/>
  <c r="M3079" i="10" s="1"/>
  <c r="K3080" i="10"/>
  <c r="M3080" i="10" s="1"/>
  <c r="K3081" i="10"/>
  <c r="M3081" i="10" s="1"/>
  <c r="K3082" i="10"/>
  <c r="K3083" i="10"/>
  <c r="K3084" i="10"/>
  <c r="M3084" i="10" s="1"/>
  <c r="K3085" i="10"/>
  <c r="M3085" i="10" s="1"/>
  <c r="K3086" i="10"/>
  <c r="K3087" i="10"/>
  <c r="M3087" i="10" s="1"/>
  <c r="K3088" i="10"/>
  <c r="M3088" i="10" s="1"/>
  <c r="K3089" i="10"/>
  <c r="M3089" i="10" s="1"/>
  <c r="K3090" i="10"/>
  <c r="M3090" i="10" s="1"/>
  <c r="K3091" i="10"/>
  <c r="K3092" i="10"/>
  <c r="M3092" i="10" s="1"/>
  <c r="K3093" i="10"/>
  <c r="M3093" i="10" s="1"/>
  <c r="K3094" i="10"/>
  <c r="M3094" i="10" s="1"/>
  <c r="K3095" i="10"/>
  <c r="K3096" i="10"/>
  <c r="M3096" i="10" s="1"/>
  <c r="K3097" i="10"/>
  <c r="M3097" i="10" s="1"/>
  <c r="K3098" i="10"/>
  <c r="K3099" i="10"/>
  <c r="M3099" i="10" s="1"/>
  <c r="K3100" i="10"/>
  <c r="M3100" i="10" s="1"/>
  <c r="K3101" i="10"/>
  <c r="M3101" i="10" s="1"/>
  <c r="K3102" i="10"/>
  <c r="K3103" i="10"/>
  <c r="M3103" i="10" s="1"/>
  <c r="K3104" i="10"/>
  <c r="M3104" i="10" s="1"/>
  <c r="K3105" i="10"/>
  <c r="M3105" i="10" s="1"/>
  <c r="K3106" i="10"/>
  <c r="K3107" i="10"/>
  <c r="M3107" i="10" s="1"/>
  <c r="K3108" i="10"/>
  <c r="M3108" i="10" s="1"/>
  <c r="K3109" i="10"/>
  <c r="M3109" i="10" s="1"/>
  <c r="K3110" i="10"/>
  <c r="K3111" i="10"/>
  <c r="K3112" i="10"/>
  <c r="M3112" i="10" s="1"/>
  <c r="K3113" i="10"/>
  <c r="M3113" i="10" s="1"/>
  <c r="K3114" i="10"/>
  <c r="K3115" i="10"/>
  <c r="M3115" i="10" s="1"/>
  <c r="K3116" i="10"/>
  <c r="M3116" i="10" s="1"/>
  <c r="K3117" i="10"/>
  <c r="M3117" i="10" s="1"/>
  <c r="K3118" i="10"/>
  <c r="K3119" i="10"/>
  <c r="K3120" i="10"/>
  <c r="M3120" i="10" s="1"/>
  <c r="K3121" i="10"/>
  <c r="M3121" i="10" s="1"/>
  <c r="K3122" i="10"/>
  <c r="K3123" i="10"/>
  <c r="M3123" i="10" s="1"/>
  <c r="K3124" i="10"/>
  <c r="M3124" i="10" s="1"/>
  <c r="K3125" i="10"/>
  <c r="M3125" i="10" s="1"/>
  <c r="K3126" i="10"/>
  <c r="K3127" i="10"/>
  <c r="M3127" i="10" s="1"/>
  <c r="K3128" i="10"/>
  <c r="M3128" i="10" s="1"/>
  <c r="K3129" i="10"/>
  <c r="M3129" i="10" s="1"/>
  <c r="K3130" i="10"/>
  <c r="M3130" i="10" s="1"/>
  <c r="K3131" i="10"/>
  <c r="M3131" i="10" s="1"/>
  <c r="K3132" i="10"/>
  <c r="M3132" i="10" s="1"/>
  <c r="K3133" i="10"/>
  <c r="M3133" i="10" s="1"/>
  <c r="K3134" i="10"/>
  <c r="M3134" i="10" s="1"/>
  <c r="K3135" i="10"/>
  <c r="K3136" i="10"/>
  <c r="M3136" i="10" s="1"/>
  <c r="K3137" i="10"/>
  <c r="M3137" i="10" s="1"/>
  <c r="K3138" i="10"/>
  <c r="K3139" i="10"/>
  <c r="M3139" i="10" s="1"/>
  <c r="K3140" i="10"/>
  <c r="M3140" i="10" s="1"/>
  <c r="K3141" i="10"/>
  <c r="M3141" i="10" s="1"/>
  <c r="K3142" i="10"/>
  <c r="K3143" i="10"/>
  <c r="K3144" i="10"/>
  <c r="M3144" i="10" s="1"/>
  <c r="K3145" i="10"/>
  <c r="M3145" i="10" s="1"/>
  <c r="K3146" i="10"/>
  <c r="K3147" i="10"/>
  <c r="K3148" i="10"/>
  <c r="M3148" i="10" s="1"/>
  <c r="K3149" i="10"/>
  <c r="M3149" i="10" s="1"/>
  <c r="K3150" i="10"/>
  <c r="M3150" i="10" s="1"/>
  <c r="K3151" i="10"/>
  <c r="K3152" i="10"/>
  <c r="M3152" i="10" s="1"/>
  <c r="K3153" i="10"/>
  <c r="M3153" i="10" s="1"/>
  <c r="K3154" i="10"/>
  <c r="K3155" i="10"/>
  <c r="K3156" i="10"/>
  <c r="M3156" i="10" s="1"/>
  <c r="K3157" i="10"/>
  <c r="M3157" i="10" s="1"/>
  <c r="K3158" i="10"/>
  <c r="K3159" i="10"/>
  <c r="M3159" i="10" s="1"/>
  <c r="K3160" i="10"/>
  <c r="M3160" i="10" s="1"/>
  <c r="K3161" i="10"/>
  <c r="M3161" i="10" s="1"/>
  <c r="K3162" i="10"/>
  <c r="K3163" i="10"/>
  <c r="M3163" i="10" s="1"/>
  <c r="K3164" i="10"/>
  <c r="M3164" i="10" s="1"/>
  <c r="K3165" i="10"/>
  <c r="M3165" i="10" s="1"/>
  <c r="K3166" i="10"/>
  <c r="K3167" i="10"/>
  <c r="M3167" i="10" s="1"/>
  <c r="K3168" i="10"/>
  <c r="M3168" i="10" s="1"/>
  <c r="K3169" i="10"/>
  <c r="M3169" i="10" s="1"/>
  <c r="K3170" i="10"/>
  <c r="M3170" i="10" s="1"/>
  <c r="K3171" i="10"/>
  <c r="M3171" i="10" s="1"/>
  <c r="K3172" i="10"/>
  <c r="M3172" i="10" s="1"/>
  <c r="K3173" i="10"/>
  <c r="M3173" i="10" s="1"/>
  <c r="K3174" i="10"/>
  <c r="M3174" i="10" s="1"/>
  <c r="K3175" i="10"/>
  <c r="M3175" i="10" s="1"/>
  <c r="K3176" i="10"/>
  <c r="M3176" i="10" s="1"/>
  <c r="K3177" i="10"/>
  <c r="M3177" i="10" s="1"/>
  <c r="K3178" i="10"/>
  <c r="K3179" i="10"/>
  <c r="M3179" i="10" s="1"/>
  <c r="K3180" i="10"/>
  <c r="M3180" i="10" s="1"/>
  <c r="K3181" i="10"/>
  <c r="M3181" i="10" s="1"/>
  <c r="K3182" i="10"/>
  <c r="K3183" i="10"/>
  <c r="M3183" i="10" s="1"/>
  <c r="K3184" i="10"/>
  <c r="M3184" i="10" s="1"/>
  <c r="K3185" i="10"/>
  <c r="M3185" i="10" s="1"/>
  <c r="K3186" i="10"/>
  <c r="K3187" i="10"/>
  <c r="M3187" i="10" s="1"/>
  <c r="K3188" i="10"/>
  <c r="M3188" i="10" s="1"/>
  <c r="K3189" i="10"/>
  <c r="M3189" i="10" s="1"/>
  <c r="K3190" i="10"/>
  <c r="K3191" i="10"/>
  <c r="K3192" i="10"/>
  <c r="M3192" i="10" s="1"/>
  <c r="K3193" i="10"/>
  <c r="M3193" i="10" s="1"/>
  <c r="K3194" i="10"/>
  <c r="M3194" i="10" s="1"/>
  <c r="K3195" i="10"/>
  <c r="M3195" i="10" s="1"/>
  <c r="K3196" i="10"/>
  <c r="M3196" i="10" s="1"/>
  <c r="K3197" i="10"/>
  <c r="M3197" i="10" s="1"/>
  <c r="K3198" i="10"/>
  <c r="M3198" i="10" s="1"/>
  <c r="K3199" i="10"/>
  <c r="M3199" i="10" s="1"/>
  <c r="K3200" i="10"/>
  <c r="M3200" i="10" s="1"/>
  <c r="K3201" i="10"/>
  <c r="M3201" i="10" s="1"/>
  <c r="K3202" i="10"/>
  <c r="K3203" i="10"/>
  <c r="M3203" i="10" s="1"/>
  <c r="K3204" i="10"/>
  <c r="M3204" i="10" s="1"/>
  <c r="K3205" i="10"/>
  <c r="M3205" i="10" s="1"/>
  <c r="K3206" i="10"/>
  <c r="K3207" i="10"/>
  <c r="M3207" i="10" s="1"/>
  <c r="K3208" i="10"/>
  <c r="M3208" i="10" s="1"/>
  <c r="K3209" i="10"/>
  <c r="M3209" i="10" s="1"/>
  <c r="K3210" i="10"/>
  <c r="K3211" i="10"/>
  <c r="M3211" i="10" s="1"/>
  <c r="K3212" i="10"/>
  <c r="M3212" i="10" s="1"/>
  <c r="K3213" i="10"/>
  <c r="M3213" i="10" s="1"/>
  <c r="K3214" i="10"/>
  <c r="K3215" i="10"/>
  <c r="M3215" i="10" s="1"/>
  <c r="K3216" i="10"/>
  <c r="M3216" i="10" s="1"/>
  <c r="K3217" i="10"/>
  <c r="M3217" i="10" s="1"/>
  <c r="K3218" i="10"/>
  <c r="K3219" i="10"/>
  <c r="K3220" i="10"/>
  <c r="M3220" i="10" s="1"/>
  <c r="K3221" i="10"/>
  <c r="M3221" i="10" s="1"/>
  <c r="K3222" i="10"/>
  <c r="M3222" i="10" s="1"/>
  <c r="K3223" i="10"/>
  <c r="K3224" i="10"/>
  <c r="M3224" i="10" s="1"/>
  <c r="K3225" i="10"/>
  <c r="M3225" i="10" s="1"/>
  <c r="K3226" i="10"/>
  <c r="K3227" i="10"/>
  <c r="M3227" i="10" s="1"/>
  <c r="K3228" i="10"/>
  <c r="M3228" i="10" s="1"/>
  <c r="K3229" i="10"/>
  <c r="M3229" i="10" s="1"/>
  <c r="K3230" i="10"/>
  <c r="K3231" i="10"/>
  <c r="M3231" i="10" s="1"/>
  <c r="K3232" i="10"/>
  <c r="M3232" i="10" s="1"/>
  <c r="K3233" i="10"/>
  <c r="M3233" i="10" s="1"/>
  <c r="K3234" i="10"/>
  <c r="K3235" i="10"/>
  <c r="K3236" i="10"/>
  <c r="M3236" i="10" s="1"/>
  <c r="K3237" i="10"/>
  <c r="M3237" i="10" s="1"/>
  <c r="K3238" i="10"/>
  <c r="K3239" i="10"/>
  <c r="M3239" i="10" s="1"/>
  <c r="K3240" i="10"/>
  <c r="M3240" i="10" s="1"/>
  <c r="K3241" i="10"/>
  <c r="M3241" i="10" s="1"/>
  <c r="K3242" i="10"/>
  <c r="K3243" i="10"/>
  <c r="M3243" i="10" s="1"/>
  <c r="K3244" i="10"/>
  <c r="M3244" i="10" s="1"/>
  <c r="K3245" i="10"/>
  <c r="M3245" i="10" s="1"/>
  <c r="K3246" i="10"/>
  <c r="K3247" i="10"/>
  <c r="K3248" i="10"/>
  <c r="M3248" i="10" s="1"/>
  <c r="K3249" i="10"/>
  <c r="M3249" i="10" s="1"/>
  <c r="K3250" i="10"/>
  <c r="M3250" i="10" s="1"/>
  <c r="K3251" i="10"/>
  <c r="M3251" i="10" s="1"/>
  <c r="K3252" i="10"/>
  <c r="M3252" i="10" s="1"/>
  <c r="K3253" i="10"/>
  <c r="M3253" i="10" s="1"/>
  <c r="K3254" i="10"/>
  <c r="M3254" i="10" s="1"/>
  <c r="K3255" i="10"/>
  <c r="K3256" i="10"/>
  <c r="M3256" i="10" s="1"/>
  <c r="K3257" i="10"/>
  <c r="M3257" i="10" s="1"/>
  <c r="K3258" i="10"/>
  <c r="M3258" i="10" s="1"/>
  <c r="K3259" i="10"/>
  <c r="M3259" i="10" s="1"/>
  <c r="K3260" i="10"/>
  <c r="M3260" i="10" s="1"/>
  <c r="K3261" i="10"/>
  <c r="M3261" i="10" s="1"/>
  <c r="K3262" i="10"/>
  <c r="K3263" i="10"/>
  <c r="M3263" i="10" s="1"/>
  <c r="K3264" i="10"/>
  <c r="M3264" i="10" s="1"/>
  <c r="K3265" i="10"/>
  <c r="M3265" i="10" s="1"/>
  <c r="K3266" i="10"/>
  <c r="M3266" i="10" s="1"/>
  <c r="K3267" i="10"/>
  <c r="M3267" i="10" s="1"/>
  <c r="K3268" i="10"/>
  <c r="M3268" i="10" s="1"/>
  <c r="K3269" i="10"/>
  <c r="M3269" i="10" s="1"/>
  <c r="K3270" i="10"/>
  <c r="K3271" i="10"/>
  <c r="K3272" i="10"/>
  <c r="M3272" i="10" s="1"/>
  <c r="K3273" i="10"/>
  <c r="M3273" i="10" s="1"/>
  <c r="K3274" i="10"/>
  <c r="K3275" i="10"/>
  <c r="K3276" i="10"/>
  <c r="M3276" i="10" s="1"/>
  <c r="K3277" i="10"/>
  <c r="M3277" i="10" s="1"/>
  <c r="K3278" i="10"/>
  <c r="K3279" i="10"/>
  <c r="K3280" i="10"/>
  <c r="M3280" i="10" s="1"/>
  <c r="K3281" i="10"/>
  <c r="M3281" i="10" s="1"/>
  <c r="K3282" i="10"/>
  <c r="K3283" i="10"/>
  <c r="K3284" i="10"/>
  <c r="M3284" i="10" s="1"/>
  <c r="K3285" i="10"/>
  <c r="M3285" i="10" s="1"/>
  <c r="K3286" i="10"/>
  <c r="K3287" i="10"/>
  <c r="M3287" i="10" s="1"/>
  <c r="K3288" i="10"/>
  <c r="M3288" i="10" s="1"/>
  <c r="K3289" i="10"/>
  <c r="M3289" i="10" s="1"/>
  <c r="K3290" i="10"/>
  <c r="K3291" i="10"/>
  <c r="M3291" i="10" s="1"/>
  <c r="K3292" i="10"/>
  <c r="M3292" i="10" s="1"/>
  <c r="K3293" i="10"/>
  <c r="M3293" i="10" s="1"/>
  <c r="K3294" i="10"/>
  <c r="K3295" i="10"/>
  <c r="M3295" i="10" s="1"/>
  <c r="K3296" i="10"/>
  <c r="M3296" i="10" s="1"/>
  <c r="K3297" i="10"/>
  <c r="M3297" i="10" s="1"/>
  <c r="K3298" i="10"/>
  <c r="M3298" i="10" s="1"/>
  <c r="K3299" i="10"/>
  <c r="K3300" i="10"/>
  <c r="M3300" i="10" s="1"/>
  <c r="K3301" i="10"/>
  <c r="M3301" i="10" s="1"/>
  <c r="K3302" i="10"/>
  <c r="K3303" i="10"/>
  <c r="K3304" i="10"/>
  <c r="M3304" i="10" s="1"/>
  <c r="K3305" i="10"/>
  <c r="M3305" i="10" s="1"/>
  <c r="K3306" i="10"/>
  <c r="M3306" i="10" s="1"/>
  <c r="K3307" i="10"/>
  <c r="M3307" i="10" s="1"/>
  <c r="K3308" i="10"/>
  <c r="M3308" i="10" s="1"/>
  <c r="K3309" i="10"/>
  <c r="M3309" i="10" s="1"/>
  <c r="K3310" i="10"/>
  <c r="K3311" i="10"/>
  <c r="K3312" i="10"/>
  <c r="M3312" i="10" s="1"/>
  <c r="K3313" i="10"/>
  <c r="M3313" i="10" s="1"/>
  <c r="K3314" i="10"/>
  <c r="M3314" i="10" s="1"/>
  <c r="K3315" i="10"/>
  <c r="M3315" i="10" s="1"/>
  <c r="K3316" i="10"/>
  <c r="M3316" i="10" s="1"/>
  <c r="K3317" i="10"/>
  <c r="M3317" i="10" s="1"/>
  <c r="K3318" i="10"/>
  <c r="K3319" i="10"/>
  <c r="M3319" i="10" s="1"/>
  <c r="K3320" i="10"/>
  <c r="M3320" i="10" s="1"/>
  <c r="K3321" i="10"/>
  <c r="M3321" i="10" s="1"/>
  <c r="K3322" i="10"/>
  <c r="K3323" i="10"/>
  <c r="M3323" i="10" s="1"/>
  <c r="K3324" i="10"/>
  <c r="M3324" i="10" s="1"/>
  <c r="K3325" i="10"/>
  <c r="M3325" i="10" s="1"/>
  <c r="K3326" i="10"/>
  <c r="M3326" i="10" s="1"/>
  <c r="K3327" i="10"/>
  <c r="K3328" i="10"/>
  <c r="M3328" i="10" s="1"/>
  <c r="K3329" i="10"/>
  <c r="M3329" i="10" s="1"/>
  <c r="K3330" i="10"/>
  <c r="K3331" i="10"/>
  <c r="M3331" i="10" s="1"/>
  <c r="K3332" i="10"/>
  <c r="M3332" i="10" s="1"/>
  <c r="K3333" i="10"/>
  <c r="M3333" i="10" s="1"/>
  <c r="K3334" i="10"/>
  <c r="K3335" i="10"/>
  <c r="K3336" i="10"/>
  <c r="M3336" i="10" s="1"/>
  <c r="K3337" i="10"/>
  <c r="M3337" i="10" s="1"/>
  <c r="K3338" i="10"/>
  <c r="K3339" i="10"/>
  <c r="K3340" i="10"/>
  <c r="M3340" i="10" s="1"/>
  <c r="K3341" i="10"/>
  <c r="M3341" i="10" s="1"/>
  <c r="K3342" i="10"/>
  <c r="M3342" i="10" s="1"/>
  <c r="K3343" i="10"/>
  <c r="M3343" i="10" s="1"/>
  <c r="K3344" i="10"/>
  <c r="M3344" i="10" s="1"/>
  <c r="K3345" i="10"/>
  <c r="M3345" i="10" s="1"/>
  <c r="K3346" i="10"/>
  <c r="M3346" i="10" s="1"/>
  <c r="K3347" i="10"/>
  <c r="M3347" i="10" s="1"/>
  <c r="K3348" i="10"/>
  <c r="M3348" i="10" s="1"/>
  <c r="K3349" i="10"/>
  <c r="M3349" i="10" s="1"/>
  <c r="K3350" i="10"/>
  <c r="K3351" i="10"/>
  <c r="K3352" i="10"/>
  <c r="M3352" i="10" s="1"/>
  <c r="K3353" i="10"/>
  <c r="M3353" i="10" s="1"/>
  <c r="K3354" i="10"/>
  <c r="M3354" i="10" s="1"/>
  <c r="K3355" i="10"/>
  <c r="K3356" i="10"/>
  <c r="M3356" i="10" s="1"/>
  <c r="K3357" i="10"/>
  <c r="M3357" i="10" s="1"/>
  <c r="K3358" i="10"/>
  <c r="K3359" i="10"/>
  <c r="M3359" i="10" s="1"/>
  <c r="K3360" i="10"/>
  <c r="M3360" i="10" s="1"/>
  <c r="K3361" i="10"/>
  <c r="M3361" i="10" s="1"/>
  <c r="K3362" i="10"/>
  <c r="K3363" i="10"/>
  <c r="K3364" i="10"/>
  <c r="M3364" i="10" s="1"/>
  <c r="K3365" i="10"/>
  <c r="M3365" i="10" s="1"/>
  <c r="K3366" i="10"/>
  <c r="M3366" i="10" s="1"/>
  <c r="K3367" i="10"/>
  <c r="K3368" i="10"/>
  <c r="M3368" i="10" s="1"/>
  <c r="K3369" i="10"/>
  <c r="M3369" i="10" s="1"/>
  <c r="K3370" i="10"/>
  <c r="K3371" i="10"/>
  <c r="M3371" i="10" s="1"/>
  <c r="K3372" i="10"/>
  <c r="M3372" i="10" s="1"/>
  <c r="K3373" i="10"/>
  <c r="M3373" i="10" s="1"/>
  <c r="K3374" i="10"/>
  <c r="K3375" i="10"/>
  <c r="M3375" i="10" s="1"/>
  <c r="K3376" i="10"/>
  <c r="M3376" i="10" s="1"/>
  <c r="K3377" i="10"/>
  <c r="M3377" i="10" s="1"/>
  <c r="K3378" i="10"/>
  <c r="K3379" i="10"/>
  <c r="K3380" i="10"/>
  <c r="M3380" i="10" s="1"/>
  <c r="K3381" i="10"/>
  <c r="M3381" i="10" s="1"/>
  <c r="K3382" i="10"/>
  <c r="K3383" i="10"/>
  <c r="K3384" i="10"/>
  <c r="M3384" i="10" s="1"/>
  <c r="K3385" i="10"/>
  <c r="M3385" i="10" s="1"/>
  <c r="K3386" i="10"/>
  <c r="K3387" i="10"/>
  <c r="M3387" i="10" s="1"/>
  <c r="K3388" i="10"/>
  <c r="M3388" i="10" s="1"/>
  <c r="K3389" i="10"/>
  <c r="M3389" i="10" s="1"/>
  <c r="K3390" i="10"/>
  <c r="K3391" i="10"/>
  <c r="M3391" i="10" s="1"/>
  <c r="K3392" i="10"/>
  <c r="M3392" i="10" s="1"/>
  <c r="K3393" i="10"/>
  <c r="M3393" i="10" s="1"/>
  <c r="K3394" i="10"/>
  <c r="K3395" i="10"/>
  <c r="M3395" i="10" s="1"/>
  <c r="K3396" i="10"/>
  <c r="M3396" i="10" s="1"/>
  <c r="K3397" i="10"/>
  <c r="M3397" i="10" s="1"/>
  <c r="K3398" i="10"/>
  <c r="K3399" i="10"/>
  <c r="M3399" i="10" s="1"/>
  <c r="K3400" i="10"/>
  <c r="M3400" i="10" s="1"/>
  <c r="K3401" i="10"/>
  <c r="M3401" i="10" s="1"/>
  <c r="K3402" i="10"/>
  <c r="K3403" i="10"/>
  <c r="M3403" i="10" s="1"/>
  <c r="K3404" i="10"/>
  <c r="M3404" i="10" s="1"/>
  <c r="K3405" i="10"/>
  <c r="M3405" i="10" s="1"/>
  <c r="K3406" i="10"/>
  <c r="M3406" i="10" s="1"/>
  <c r="K3407" i="10"/>
  <c r="M3407" i="10" s="1"/>
  <c r="K3408" i="10"/>
  <c r="M3408" i="10" s="1"/>
  <c r="K3409" i="10"/>
  <c r="M3409" i="10" s="1"/>
  <c r="K3410" i="10"/>
  <c r="K3411" i="10"/>
  <c r="K3412" i="10"/>
  <c r="M3412" i="10" s="1"/>
  <c r="K3413" i="10"/>
  <c r="M3413" i="10" s="1"/>
  <c r="K3414" i="10"/>
  <c r="K3415" i="10"/>
  <c r="K3416" i="10"/>
  <c r="M3416" i="10" s="1"/>
  <c r="K3417" i="10"/>
  <c r="M3417" i="10" s="1"/>
  <c r="K3418" i="10"/>
  <c r="K3419" i="10"/>
  <c r="K3420" i="10"/>
  <c r="M3420" i="10" s="1"/>
  <c r="K3421" i="10"/>
  <c r="M3421" i="10" s="1"/>
  <c r="K3422" i="10"/>
  <c r="K3423" i="10"/>
  <c r="M3423" i="10" s="1"/>
  <c r="K3424" i="10"/>
  <c r="M3424" i="10" s="1"/>
  <c r="K3425" i="10"/>
  <c r="M3425" i="10" s="1"/>
  <c r="K3426" i="10"/>
  <c r="K3427" i="10"/>
  <c r="K3428" i="10"/>
  <c r="M3428" i="10" s="1"/>
  <c r="K3429" i="10"/>
  <c r="M3429" i="10" s="1"/>
  <c r="K3430" i="10"/>
  <c r="K3431" i="10"/>
  <c r="M3431" i="10" s="1"/>
  <c r="K3432" i="10"/>
  <c r="M3432" i="10" s="1"/>
  <c r="K3433" i="10"/>
  <c r="M3433" i="10" s="1"/>
  <c r="K3434" i="10"/>
  <c r="M3434" i="10" s="1"/>
  <c r="K3435" i="10"/>
  <c r="M3435" i="10" s="1"/>
  <c r="K3436" i="10"/>
  <c r="M3436" i="10" s="1"/>
  <c r="K3437" i="10"/>
  <c r="M3437" i="10" s="1"/>
  <c r="K3438" i="10"/>
  <c r="M3438" i="10" s="1"/>
  <c r="K3439" i="10"/>
  <c r="K3440" i="10"/>
  <c r="M3440" i="10" s="1"/>
  <c r="K3441" i="10"/>
  <c r="M3441" i="10" s="1"/>
  <c r="K3442" i="10"/>
  <c r="K3443" i="10"/>
  <c r="K3444" i="10"/>
  <c r="M3444" i="10" s="1"/>
  <c r="K3445" i="10"/>
  <c r="M3445" i="10" s="1"/>
  <c r="K3446" i="10"/>
  <c r="K3447" i="10"/>
  <c r="K3448" i="10"/>
  <c r="M3448" i="10" s="1"/>
  <c r="K3449" i="10"/>
  <c r="M3449" i="10" s="1"/>
  <c r="K3450" i="10"/>
  <c r="K3451" i="10"/>
  <c r="M3451" i="10" s="1"/>
  <c r="K3452" i="10"/>
  <c r="M3452" i="10" s="1"/>
  <c r="K3453" i="10"/>
  <c r="M3453" i="10" s="1"/>
  <c r="K3454" i="10"/>
  <c r="K3455" i="10"/>
  <c r="M3455" i="10" s="1"/>
  <c r="K3456" i="10"/>
  <c r="M3456" i="10" s="1"/>
  <c r="K3457" i="10"/>
  <c r="M3457" i="10" s="1"/>
  <c r="K3458" i="10"/>
  <c r="K3459" i="10"/>
  <c r="M3459" i="10" s="1"/>
  <c r="K3460" i="10"/>
  <c r="M3460" i="10" s="1"/>
  <c r="K3461" i="10"/>
  <c r="M3461" i="10" s="1"/>
  <c r="K3462" i="10"/>
  <c r="K3463" i="10"/>
  <c r="M3463" i="10" s="1"/>
  <c r="K3464" i="10"/>
  <c r="M3464" i="10" s="1"/>
  <c r="K3465" i="10"/>
  <c r="M3465" i="10" s="1"/>
  <c r="K3466" i="10"/>
  <c r="M3466" i="10" s="1"/>
  <c r="K3467" i="10"/>
  <c r="M3467" i="10" s="1"/>
  <c r="K3468" i="10"/>
  <c r="M3468" i="10" s="1"/>
  <c r="K3469" i="10"/>
  <c r="M3469" i="10" s="1"/>
  <c r="K3470" i="10"/>
  <c r="K3471" i="10"/>
  <c r="M3471" i="10" s="1"/>
  <c r="K3472" i="10"/>
  <c r="M3472" i="10" s="1"/>
  <c r="K3473" i="10"/>
  <c r="M3473" i="10" s="1"/>
  <c r="K3474" i="10"/>
  <c r="M3474" i="10" s="1"/>
  <c r="K3475" i="10"/>
  <c r="K3476" i="10"/>
  <c r="M3476" i="10" s="1"/>
  <c r="K3477" i="10"/>
  <c r="M3477" i="10" s="1"/>
  <c r="K3478" i="10"/>
  <c r="K3479" i="10"/>
  <c r="M3479" i="10" s="1"/>
  <c r="K3480" i="10"/>
  <c r="M3480" i="10" s="1"/>
  <c r="K3481" i="10"/>
  <c r="M3481" i="10" s="1"/>
  <c r="K3482" i="10"/>
  <c r="M3482" i="10" s="1"/>
  <c r="K3483" i="10"/>
  <c r="M3483" i="10" s="1"/>
  <c r="K3484" i="10"/>
  <c r="M3484" i="10" s="1"/>
  <c r="K3485" i="10"/>
  <c r="M3485" i="10" s="1"/>
  <c r="K3486" i="10"/>
  <c r="K3487" i="10"/>
  <c r="K3488" i="10"/>
  <c r="M3488" i="10" s="1"/>
  <c r="K3489" i="10"/>
  <c r="M3489" i="10" s="1"/>
  <c r="K3490" i="10"/>
  <c r="K3491" i="10"/>
  <c r="M3491" i="10" s="1"/>
  <c r="K3492" i="10"/>
  <c r="M3492" i="10" s="1"/>
  <c r="K3493" i="10"/>
  <c r="M3493" i="10" s="1"/>
  <c r="K3494" i="10"/>
  <c r="M3494" i="10" s="1"/>
  <c r="K3495" i="10"/>
  <c r="K3496" i="10"/>
  <c r="M3496" i="10" s="1"/>
  <c r="K3497" i="10"/>
  <c r="M3497" i="10" s="1"/>
  <c r="K3498" i="10"/>
  <c r="K3499" i="10"/>
  <c r="K3500" i="10"/>
  <c r="M3500" i="10" s="1"/>
  <c r="K3501" i="10"/>
  <c r="M3501" i="10" s="1"/>
  <c r="K3502" i="10"/>
  <c r="M3502" i="10" s="1"/>
  <c r="K3503" i="10"/>
  <c r="M3503" i="10" s="1"/>
  <c r="K3504" i="10"/>
  <c r="M3504" i="10" s="1"/>
  <c r="K3505" i="10"/>
  <c r="M3505" i="10" s="1"/>
  <c r="K3506" i="10"/>
  <c r="K3507" i="10"/>
  <c r="M3507" i="10" s="1"/>
  <c r="K3508" i="10"/>
  <c r="M3508" i="10" s="1"/>
  <c r="K3509" i="10"/>
  <c r="M3509" i="10" s="1"/>
  <c r="K3510" i="10"/>
  <c r="M3510" i="10" s="1"/>
  <c r="K3511" i="10"/>
  <c r="K3512" i="10"/>
  <c r="M3512" i="10" s="1"/>
  <c r="K3513" i="10"/>
  <c r="M3513" i="10" s="1"/>
  <c r="K3514" i="10"/>
  <c r="K3515" i="10"/>
  <c r="M3515" i="10" s="1"/>
  <c r="K3516" i="10"/>
  <c r="M3516" i="10" s="1"/>
  <c r="K3517" i="10"/>
  <c r="M3517" i="10" s="1"/>
  <c r="K3518" i="10"/>
  <c r="M3518" i="10" s="1"/>
  <c r="K3519" i="10"/>
  <c r="M3519" i="10" s="1"/>
  <c r="K3520" i="10"/>
  <c r="M3520" i="10" s="1"/>
  <c r="K3521" i="10"/>
  <c r="M3521" i="10" s="1"/>
  <c r="K3522" i="10"/>
  <c r="M3522" i="10" s="1"/>
  <c r="K3523" i="10"/>
  <c r="K3524" i="10"/>
  <c r="M3524" i="10" s="1"/>
  <c r="K3525" i="10"/>
  <c r="M3525" i="10" s="1"/>
  <c r="K3526" i="10"/>
  <c r="K3527" i="10"/>
  <c r="M3527" i="10" s="1"/>
  <c r="K3528" i="10"/>
  <c r="M3528" i="10" s="1"/>
  <c r="K3529" i="10"/>
  <c r="M3529" i="10" s="1"/>
  <c r="K3530" i="10"/>
  <c r="M3530" i="10" s="1"/>
  <c r="K3531" i="10"/>
  <c r="M3531" i="10" s="1"/>
  <c r="K3532" i="10"/>
  <c r="M3532" i="10" s="1"/>
  <c r="K3533" i="10"/>
  <c r="M3533" i="10" s="1"/>
  <c r="K3534" i="10"/>
  <c r="K3535" i="10"/>
  <c r="M3535" i="10" s="1"/>
  <c r="K3536" i="10"/>
  <c r="M3536" i="10" s="1"/>
  <c r="K3537" i="10"/>
  <c r="M3537" i="10" s="1"/>
  <c r="K3538" i="10"/>
  <c r="M3538" i="10" s="1"/>
  <c r="K3539" i="10"/>
  <c r="M3539" i="10" s="1"/>
  <c r="K3540" i="10"/>
  <c r="M3540" i="10" s="1"/>
  <c r="K3541" i="10"/>
  <c r="M3541" i="10" s="1"/>
  <c r="K3542" i="10"/>
  <c r="K3543" i="10"/>
  <c r="M3543" i="10" s="1"/>
  <c r="K3544" i="10"/>
  <c r="M3544" i="10" s="1"/>
  <c r="K3545" i="10"/>
  <c r="M3545" i="10" s="1"/>
  <c r="K3546" i="10"/>
  <c r="K3547" i="10"/>
  <c r="M3547" i="10" s="1"/>
  <c r="K3548" i="10"/>
  <c r="M3548" i="10" s="1"/>
  <c r="K3549" i="10"/>
  <c r="M3549" i="10" s="1"/>
  <c r="K3550" i="10"/>
  <c r="K3551" i="10"/>
  <c r="M3551" i="10" s="1"/>
  <c r="K3552" i="10"/>
  <c r="M3552" i="10" s="1"/>
  <c r="K3553" i="10"/>
  <c r="M3553" i="10" s="1"/>
  <c r="K3554" i="10"/>
  <c r="K3555" i="10"/>
  <c r="M3555" i="10" s="1"/>
  <c r="K3556" i="10"/>
  <c r="M3556" i="10" s="1"/>
  <c r="K3557" i="10"/>
  <c r="M3557" i="10" s="1"/>
  <c r="K3558" i="10"/>
  <c r="K3559" i="10"/>
  <c r="M3559" i="10" s="1"/>
  <c r="K3560" i="10"/>
  <c r="M3560" i="10" s="1"/>
  <c r="K3561" i="10"/>
  <c r="M3561" i="10" s="1"/>
  <c r="K3562" i="10"/>
  <c r="K3563" i="10"/>
  <c r="M3563" i="10" s="1"/>
  <c r="K3564" i="10"/>
  <c r="M3564" i="10" s="1"/>
  <c r="K3565" i="10"/>
  <c r="M3565" i="10" s="1"/>
  <c r="K3566" i="10"/>
  <c r="K3567" i="10"/>
  <c r="M3567" i="10" s="1"/>
  <c r="K3568" i="10"/>
  <c r="M3568" i="10" s="1"/>
  <c r="K3569" i="10"/>
  <c r="M3569" i="10" s="1"/>
  <c r="K3570" i="10"/>
  <c r="K3571" i="10"/>
  <c r="M3571" i="10" s="1"/>
  <c r="K3572" i="10"/>
  <c r="M3572" i="10" s="1"/>
  <c r="K3573" i="10"/>
  <c r="M3573" i="10" s="1"/>
  <c r="K3574" i="10"/>
  <c r="M3574" i="10" s="1"/>
  <c r="K3575" i="10"/>
  <c r="K3576" i="10"/>
  <c r="M3576" i="10" s="1"/>
  <c r="K3577" i="10"/>
  <c r="M3577" i="10" s="1"/>
  <c r="K3578" i="10"/>
  <c r="K3579" i="10"/>
  <c r="K3580" i="10"/>
  <c r="M3580" i="10" s="1"/>
  <c r="K3581" i="10"/>
  <c r="M3581" i="10" s="1"/>
  <c r="K3582" i="10"/>
  <c r="M3582" i="10" s="1"/>
  <c r="K3583" i="10"/>
  <c r="M3583" i="10" s="1"/>
  <c r="K3584" i="10"/>
  <c r="M3584" i="10" s="1"/>
  <c r="K3585" i="10"/>
  <c r="M3585" i="10" s="1"/>
  <c r="K3586" i="10"/>
  <c r="M3586" i="10" s="1"/>
  <c r="K3587" i="10"/>
  <c r="K3588" i="10"/>
  <c r="M3588" i="10" s="1"/>
  <c r="K3589" i="10"/>
  <c r="M3589" i="10" s="1"/>
  <c r="K3590" i="10"/>
  <c r="M3590" i="10" s="1"/>
  <c r="K3591" i="10"/>
  <c r="M3591" i="10" s="1"/>
  <c r="K3592" i="10"/>
  <c r="M3592" i="10" s="1"/>
  <c r="K3593" i="10"/>
  <c r="M3593" i="10" s="1"/>
  <c r="K3594" i="10"/>
  <c r="M3594" i="10" s="1"/>
  <c r="K3595" i="10"/>
  <c r="M3595" i="10" s="1"/>
  <c r="K3596" i="10"/>
  <c r="M3596" i="10" s="1"/>
  <c r="K3597" i="10"/>
  <c r="M3597" i="10" s="1"/>
  <c r="K3598" i="10"/>
  <c r="K3599" i="10"/>
  <c r="M3599" i="10" s="1"/>
  <c r="K3600" i="10"/>
  <c r="M3600" i="10" s="1"/>
  <c r="K3601" i="10"/>
  <c r="M3601" i="10" s="1"/>
  <c r="K3602" i="10"/>
  <c r="K3603" i="10"/>
  <c r="K3604" i="10"/>
  <c r="M3604" i="10" s="1"/>
  <c r="K3605" i="10"/>
  <c r="M3605" i="10" s="1"/>
  <c r="K3606" i="10"/>
  <c r="K3607" i="10"/>
  <c r="K3608" i="10"/>
  <c r="M3608" i="10" s="1"/>
  <c r="K3609" i="10"/>
  <c r="M3609" i="10" s="1"/>
  <c r="K3610" i="10"/>
  <c r="M3610" i="10" s="1"/>
  <c r="K3611" i="10"/>
  <c r="K3612" i="10"/>
  <c r="M3612" i="10" s="1"/>
  <c r="K3613" i="10"/>
  <c r="M3613" i="10" s="1"/>
  <c r="K3614" i="10"/>
  <c r="M3614" i="10" s="1"/>
  <c r="K3615" i="10"/>
  <c r="M3615" i="10" s="1"/>
  <c r="K3616" i="10"/>
  <c r="M3616" i="10" s="1"/>
  <c r="K3617" i="10"/>
  <c r="M3617" i="10" s="1"/>
  <c r="K3618" i="10"/>
  <c r="K3619" i="10"/>
  <c r="K3620" i="10"/>
  <c r="M3620" i="10" s="1"/>
  <c r="K3621" i="10"/>
  <c r="M3621" i="10" s="1"/>
  <c r="K3622" i="10"/>
  <c r="M3622" i="10" s="1"/>
  <c r="K3623" i="10"/>
  <c r="K3624" i="10"/>
  <c r="M3624" i="10" s="1"/>
  <c r="K3625" i="10"/>
  <c r="M3625" i="10" s="1"/>
  <c r="K3626" i="10"/>
  <c r="K3627" i="10"/>
  <c r="M3627" i="10" s="1"/>
  <c r="K3628" i="10"/>
  <c r="M3628" i="10" s="1"/>
  <c r="K3629" i="10"/>
  <c r="M3629" i="10" s="1"/>
  <c r="K3630" i="10"/>
  <c r="M3630" i="10" s="1"/>
  <c r="K3631" i="10"/>
  <c r="M3631" i="10" s="1"/>
  <c r="K3632" i="10"/>
  <c r="M3632" i="10" s="1"/>
  <c r="K3633" i="10"/>
  <c r="M3633" i="10" s="1"/>
  <c r="K3634" i="10"/>
  <c r="K3635" i="10"/>
  <c r="K3636" i="10"/>
  <c r="M3636" i="10" s="1"/>
  <c r="K3637" i="10"/>
  <c r="M3637" i="10" s="1"/>
  <c r="K3638" i="10"/>
  <c r="K3639" i="10"/>
  <c r="M3639" i="10" s="1"/>
  <c r="K3640" i="10"/>
  <c r="M3640" i="10" s="1"/>
  <c r="K3641" i="10"/>
  <c r="M3641" i="10" s="1"/>
  <c r="K3642" i="10"/>
  <c r="M3642" i="10" s="1"/>
  <c r="K3643" i="10"/>
  <c r="K3644" i="10"/>
  <c r="M3644" i="10" s="1"/>
  <c r="K3645" i="10"/>
  <c r="M3645" i="10" s="1"/>
  <c r="K3646" i="10"/>
  <c r="K3647" i="10"/>
  <c r="M3647" i="10" s="1"/>
  <c r="K3648" i="10"/>
  <c r="M3648" i="10" s="1"/>
  <c r="K3649" i="10"/>
  <c r="M3649" i="10" s="1"/>
  <c r="K3650" i="10"/>
  <c r="M3650" i="10" s="1"/>
  <c r="K3651" i="10"/>
  <c r="M3651" i="10" s="1"/>
  <c r="K3652" i="10"/>
  <c r="M3652" i="10" s="1"/>
  <c r="K3653" i="10"/>
  <c r="M3653" i="10" s="1"/>
  <c r="K3654" i="10"/>
  <c r="K3655" i="10"/>
  <c r="M3655" i="10" s="1"/>
  <c r="K3656" i="10"/>
  <c r="M3656" i="10" s="1"/>
  <c r="K3657" i="10"/>
  <c r="M3657" i="10" s="1"/>
  <c r="K3658" i="10"/>
  <c r="K3659" i="10"/>
  <c r="M3659" i="10" s="1"/>
  <c r="K3660" i="10"/>
  <c r="M3660" i="10" s="1"/>
  <c r="K3661" i="10"/>
  <c r="M3661" i="10" s="1"/>
  <c r="K3662" i="10"/>
  <c r="K3663" i="10"/>
  <c r="M3663" i="10" s="1"/>
  <c r="K3664" i="10"/>
  <c r="M3664" i="10" s="1"/>
  <c r="K3665" i="10"/>
  <c r="M3665" i="10" s="1"/>
  <c r="K3666" i="10"/>
  <c r="M3666" i="10" s="1"/>
  <c r="K3667" i="10"/>
  <c r="M3667" i="10" s="1"/>
  <c r="K3668" i="10"/>
  <c r="M3668" i="10" s="1"/>
  <c r="K3669" i="10"/>
  <c r="M3669" i="10" s="1"/>
  <c r="K3670" i="10"/>
  <c r="K3671" i="10"/>
  <c r="M3671" i="10" s="1"/>
  <c r="K3672" i="10"/>
  <c r="M3672" i="10" s="1"/>
  <c r="K3673" i="10"/>
  <c r="M3673" i="10" s="1"/>
  <c r="K3674" i="10"/>
  <c r="M3674" i="10" s="1"/>
  <c r="K3675" i="10"/>
  <c r="K3676" i="10"/>
  <c r="M3676" i="10" s="1"/>
  <c r="K3677" i="10"/>
  <c r="M3677" i="10" s="1"/>
  <c r="K3678" i="10"/>
  <c r="K3679" i="10"/>
  <c r="K3680" i="10"/>
  <c r="M3680" i="10" s="1"/>
  <c r="K3681" i="10"/>
  <c r="M3681" i="10" s="1"/>
  <c r="K3682" i="10"/>
  <c r="K3683" i="10"/>
  <c r="K3684" i="10"/>
  <c r="M3684" i="10" s="1"/>
  <c r="K3685" i="10"/>
  <c r="M3685" i="10" s="1"/>
  <c r="K3686" i="10"/>
  <c r="K3687" i="10"/>
  <c r="M3687" i="10" s="1"/>
  <c r="K3688" i="10"/>
  <c r="M3688" i="10" s="1"/>
  <c r="K3689" i="10"/>
  <c r="M3689" i="10" s="1"/>
  <c r="K3690" i="10"/>
  <c r="M3690" i="10" s="1"/>
  <c r="K3691" i="10"/>
  <c r="K3692" i="10"/>
  <c r="M3692" i="10" s="1"/>
  <c r="K3693" i="10"/>
  <c r="M3693" i="10" s="1"/>
  <c r="K3694" i="10"/>
  <c r="K3695" i="10"/>
  <c r="K3696" i="10"/>
  <c r="M3696" i="10" s="1"/>
  <c r="K3697" i="10"/>
  <c r="M3697" i="10" s="1"/>
  <c r="K3698" i="10"/>
  <c r="K3699" i="10"/>
  <c r="M3699" i="10" s="1"/>
  <c r="K3700" i="10"/>
  <c r="M3700" i="10" s="1"/>
  <c r="K3701" i="10"/>
  <c r="M3701" i="10" s="1"/>
  <c r="K3702" i="10"/>
  <c r="K3703" i="10"/>
  <c r="M3703" i="10" s="1"/>
  <c r="K3704" i="10"/>
  <c r="M3704" i="10" s="1"/>
  <c r="K3705" i="10"/>
  <c r="M3705" i="10" s="1"/>
  <c r="K3706" i="10"/>
  <c r="M3706" i="10" s="1"/>
  <c r="K3707" i="10"/>
  <c r="K3708" i="10"/>
  <c r="M3708" i="10" s="1"/>
  <c r="K3709" i="10"/>
  <c r="M3709" i="10" s="1"/>
  <c r="K3710" i="10"/>
  <c r="M3710" i="10" s="1"/>
  <c r="K3711" i="10"/>
  <c r="M3711" i="10" s="1"/>
  <c r="K3712" i="10"/>
  <c r="M3712" i="10" s="1"/>
  <c r="K3713" i="10"/>
  <c r="M3713" i="10" s="1"/>
  <c r="K3714" i="10"/>
  <c r="K3715" i="10"/>
  <c r="M3715" i="10" s="1"/>
  <c r="K3716" i="10"/>
  <c r="M3716" i="10" s="1"/>
  <c r="K3717" i="10"/>
  <c r="M3717" i="10" s="1"/>
  <c r="K3718" i="10"/>
  <c r="K3719" i="10"/>
  <c r="K3720" i="10"/>
  <c r="M3720" i="10" s="1"/>
  <c r="K3721" i="10"/>
  <c r="M3721" i="10" s="1"/>
  <c r="K3722" i="10"/>
  <c r="K3723" i="10"/>
  <c r="K3724" i="10"/>
  <c r="M3724" i="10" s="1"/>
  <c r="K3725" i="10"/>
  <c r="M3725" i="10" s="1"/>
  <c r="K3726" i="10"/>
  <c r="K3727" i="10"/>
  <c r="M3727" i="10" s="1"/>
  <c r="K3728" i="10"/>
  <c r="M3728" i="10" s="1"/>
  <c r="K3729" i="10"/>
  <c r="M3729" i="10" s="1"/>
  <c r="K3730" i="10"/>
  <c r="M3730" i="10" s="1"/>
  <c r="K3731" i="10"/>
  <c r="M3731" i="10" s="1"/>
  <c r="K3732" i="10"/>
  <c r="M3732" i="10" s="1"/>
  <c r="K3733" i="10"/>
  <c r="M3733" i="10" s="1"/>
  <c r="K3734" i="10"/>
  <c r="K3735" i="10"/>
  <c r="K3736" i="10"/>
  <c r="M3736" i="10" s="1"/>
  <c r="K3737" i="10"/>
  <c r="M3737" i="10" s="1"/>
  <c r="K3738" i="10"/>
  <c r="M3738" i="10" s="1"/>
  <c r="K3739" i="10"/>
  <c r="M3739" i="10" s="1"/>
  <c r="K3740" i="10"/>
  <c r="M3740" i="10" s="1"/>
  <c r="K3741" i="10"/>
  <c r="M3741" i="10" s="1"/>
  <c r="K3742" i="10"/>
  <c r="K3743" i="10"/>
  <c r="K3744" i="10"/>
  <c r="M3744" i="10" s="1"/>
  <c r="K3745" i="10"/>
  <c r="M3745" i="10" s="1"/>
  <c r="K3746" i="10"/>
  <c r="K3747" i="10"/>
  <c r="M3747" i="10" s="1"/>
  <c r="K3748" i="10"/>
  <c r="M3748" i="10" s="1"/>
  <c r="K3749" i="10"/>
  <c r="M3749" i="10" s="1"/>
  <c r="K3750" i="10"/>
  <c r="K3751" i="10"/>
  <c r="M3751" i="10" s="1"/>
  <c r="K3752" i="10"/>
  <c r="M3752" i="10" s="1"/>
  <c r="K3753" i="10"/>
  <c r="M3753" i="10" s="1"/>
  <c r="K3754" i="10"/>
  <c r="M3754" i="10" s="1"/>
  <c r="K3755" i="10"/>
  <c r="M3755" i="10" s="1"/>
  <c r="K3756" i="10"/>
  <c r="M3756" i="10" s="1"/>
  <c r="K3757" i="10"/>
  <c r="M3757" i="10" s="1"/>
  <c r="K3758" i="10"/>
  <c r="K3759" i="10"/>
  <c r="K3760" i="10"/>
  <c r="M3760" i="10" s="1"/>
  <c r="K3761" i="10"/>
  <c r="M3761" i="10" s="1"/>
  <c r="K3762" i="10"/>
  <c r="M3762" i="10" s="1"/>
  <c r="K3763" i="10"/>
  <c r="M3763" i="10" s="1"/>
  <c r="K3764" i="10"/>
  <c r="M3764" i="10" s="1"/>
  <c r="K3765" i="10"/>
  <c r="M3765" i="10" s="1"/>
  <c r="K3766" i="10"/>
  <c r="K3767" i="10"/>
  <c r="M3767" i="10" s="1"/>
  <c r="K3768" i="10"/>
  <c r="M3768" i="10" s="1"/>
  <c r="K3769" i="10"/>
  <c r="M3769" i="10" s="1"/>
  <c r="K3770" i="10"/>
  <c r="K3771" i="10"/>
  <c r="K3772" i="10"/>
  <c r="M3772" i="10" s="1"/>
  <c r="K3773" i="10"/>
  <c r="M3773" i="10" s="1"/>
  <c r="K3774" i="10"/>
  <c r="K3775" i="10"/>
  <c r="M3775" i="10" s="1"/>
  <c r="K3776" i="10"/>
  <c r="M3776" i="10" s="1"/>
  <c r="K3777" i="10"/>
  <c r="M3777" i="10" s="1"/>
  <c r="K3778" i="10"/>
  <c r="M3778" i="10" s="1"/>
  <c r="K3779" i="10"/>
  <c r="K3780" i="10"/>
  <c r="M3780" i="10" s="1"/>
  <c r="K3781" i="10"/>
  <c r="M3781" i="10" s="1"/>
  <c r="K3782" i="10"/>
  <c r="K3783" i="10"/>
  <c r="M3783" i="10" s="1"/>
  <c r="K3784" i="10"/>
  <c r="M3784" i="10" s="1"/>
  <c r="K3785" i="10"/>
  <c r="M3785" i="10" s="1"/>
  <c r="K3786" i="10"/>
  <c r="K3787" i="10"/>
  <c r="M3787" i="10" s="1"/>
  <c r="K3788" i="10"/>
  <c r="M3788" i="10" s="1"/>
  <c r="K3789" i="10"/>
  <c r="M3789" i="10" s="1"/>
  <c r="K3790" i="10"/>
  <c r="K3791" i="10"/>
  <c r="K3792" i="10"/>
  <c r="M3792" i="10" s="1"/>
  <c r="K3793" i="10"/>
  <c r="M3793" i="10" s="1"/>
  <c r="K3794" i="10"/>
  <c r="K3795" i="10"/>
  <c r="M3795" i="10" s="1"/>
  <c r="K3796" i="10"/>
  <c r="M3796" i="10" s="1"/>
  <c r="K3797" i="10"/>
  <c r="M3797" i="10" s="1"/>
  <c r="K3798" i="10"/>
  <c r="M3798" i="10" s="1"/>
  <c r="K3799" i="10"/>
  <c r="M3799" i="10" s="1"/>
  <c r="K3800" i="10"/>
  <c r="M3800" i="10" s="1"/>
  <c r="K3801" i="10"/>
  <c r="M3801" i="10" s="1"/>
  <c r="K3802" i="10"/>
  <c r="M3802" i="10" s="1"/>
  <c r="K3803" i="10"/>
  <c r="K3804" i="10"/>
  <c r="M3804" i="10" s="1"/>
  <c r="K3805" i="10"/>
  <c r="M3805" i="10" s="1"/>
  <c r="K3806" i="10"/>
  <c r="K3807" i="10"/>
  <c r="K3808" i="10"/>
  <c r="M3808" i="10" s="1"/>
  <c r="K3809" i="10"/>
  <c r="M3809" i="10" s="1"/>
  <c r="K3810" i="10"/>
  <c r="K3811" i="10"/>
  <c r="K3812" i="10"/>
  <c r="M3812" i="10" s="1"/>
  <c r="K3813" i="10"/>
  <c r="M3813" i="10" s="1"/>
  <c r="K3814" i="10"/>
  <c r="K3815" i="10"/>
  <c r="K3816" i="10"/>
  <c r="M3816" i="10" s="1"/>
  <c r="K3817" i="10"/>
  <c r="M3817" i="10" s="1"/>
  <c r="K3818" i="10"/>
  <c r="K3819" i="10"/>
  <c r="M3819" i="10" s="1"/>
  <c r="K3820" i="10"/>
  <c r="M3820" i="10" s="1"/>
  <c r="K3821" i="10"/>
  <c r="M3821" i="10" s="1"/>
  <c r="K3822" i="10"/>
  <c r="K3823" i="10"/>
  <c r="K3824" i="10"/>
  <c r="M3824" i="10" s="1"/>
  <c r="K3825" i="10"/>
  <c r="M3825" i="10" s="1"/>
  <c r="K3826" i="10"/>
  <c r="M3826" i="10" s="1"/>
  <c r="K3827" i="10"/>
  <c r="M3827" i="10" s="1"/>
  <c r="K3828" i="10"/>
  <c r="M3828" i="10" s="1"/>
  <c r="K3829" i="10"/>
  <c r="M3829" i="10" s="1"/>
  <c r="K3830" i="10"/>
  <c r="M3830" i="10" s="1"/>
  <c r="K3831" i="10"/>
  <c r="K3832" i="10"/>
  <c r="M3832" i="10" s="1"/>
  <c r="K3833" i="10"/>
  <c r="M3833" i="10" s="1"/>
  <c r="K3834" i="10"/>
  <c r="M3834" i="10" s="1"/>
  <c r="K3835" i="10"/>
  <c r="K3836" i="10"/>
  <c r="M3836" i="10" s="1"/>
  <c r="K3837" i="10"/>
  <c r="M3837" i="10" s="1"/>
  <c r="K3838" i="10"/>
  <c r="K3839" i="10"/>
  <c r="K3840" i="10"/>
  <c r="M3840" i="10" s="1"/>
  <c r="K3841" i="10"/>
  <c r="M3841" i="10" s="1"/>
  <c r="K3842" i="10"/>
  <c r="K3843" i="10"/>
  <c r="K3844" i="10"/>
  <c r="M3844" i="10" s="1"/>
  <c r="K3845" i="10"/>
  <c r="M3845" i="10" s="1"/>
  <c r="K3846" i="10"/>
  <c r="M3846" i="10" s="1"/>
  <c r="K3847" i="10"/>
  <c r="K3848" i="10"/>
  <c r="M3848" i="10" s="1"/>
  <c r="K3849" i="10"/>
  <c r="M3849" i="10" s="1"/>
  <c r="K3850" i="10"/>
  <c r="K3851" i="10"/>
  <c r="M3851" i="10" s="1"/>
  <c r="K3852" i="10"/>
  <c r="M3852" i="10" s="1"/>
  <c r="K3853" i="10"/>
  <c r="M3853" i="10" s="1"/>
  <c r="K3854" i="10"/>
  <c r="K3855" i="10"/>
  <c r="M3855" i="10" s="1"/>
  <c r="K3856" i="10"/>
  <c r="M3856" i="10" s="1"/>
  <c r="K3857" i="10"/>
  <c r="M3857" i="10" s="1"/>
  <c r="K3858" i="10"/>
  <c r="K3859" i="10"/>
  <c r="M3859" i="10" s="1"/>
  <c r="K3860" i="10"/>
  <c r="M3860" i="10" s="1"/>
  <c r="K3861" i="10"/>
  <c r="M3861" i="10" s="1"/>
  <c r="K3862" i="10"/>
  <c r="K3863" i="10"/>
  <c r="K3864" i="10"/>
  <c r="M3864" i="10" s="1"/>
  <c r="K3865" i="10"/>
  <c r="M3865" i="10" s="1"/>
  <c r="K3866" i="10"/>
  <c r="K3867" i="10"/>
  <c r="K3868" i="10"/>
  <c r="M3868" i="10" s="1"/>
  <c r="K3869" i="10"/>
  <c r="M3869" i="10" s="1"/>
  <c r="K3870" i="10"/>
  <c r="K3871" i="10"/>
  <c r="K3872" i="10"/>
  <c r="M3872" i="10" s="1"/>
  <c r="K3873" i="10"/>
  <c r="M3873" i="10" s="1"/>
  <c r="K3874" i="10"/>
  <c r="K3875" i="10"/>
  <c r="M3875" i="10" s="1"/>
  <c r="K3876" i="10"/>
  <c r="M3876" i="10" s="1"/>
  <c r="K3877" i="10"/>
  <c r="M3877" i="10" s="1"/>
  <c r="K3878" i="10"/>
  <c r="M3878" i="10" s="1"/>
  <c r="K3879" i="10"/>
  <c r="M3879" i="10" s="1"/>
  <c r="K3880" i="10"/>
  <c r="M3880" i="10" s="1"/>
  <c r="K3881" i="10"/>
  <c r="M3881" i="10" s="1"/>
  <c r="K3882" i="10"/>
  <c r="K3883" i="10"/>
  <c r="M3883" i="10" s="1"/>
  <c r="K3884" i="10"/>
  <c r="M3884" i="10" s="1"/>
  <c r="K3885" i="10"/>
  <c r="M3885" i="10" s="1"/>
  <c r="K3886" i="10"/>
  <c r="K3887" i="10"/>
  <c r="M3887" i="10" s="1"/>
  <c r="K3888" i="10"/>
  <c r="M3888" i="10" s="1"/>
  <c r="K3889" i="10"/>
  <c r="M3889" i="10" s="1"/>
  <c r="K3890" i="10"/>
  <c r="K3891" i="10"/>
  <c r="M3891" i="10" s="1"/>
  <c r="K3892" i="10"/>
  <c r="M3892" i="10" s="1"/>
  <c r="K3893" i="10"/>
  <c r="M3893" i="10" s="1"/>
  <c r="K3894" i="10"/>
  <c r="K3895" i="10"/>
  <c r="M3895" i="10" s="1"/>
  <c r="K3896" i="10"/>
  <c r="M3896" i="10" s="1"/>
  <c r="K3897" i="10"/>
  <c r="M3897" i="10" s="1"/>
  <c r="K3898" i="10"/>
  <c r="K3899" i="10"/>
  <c r="K3900" i="10"/>
  <c r="M3900" i="10" s="1"/>
  <c r="K3901" i="10"/>
  <c r="M3901" i="10" s="1"/>
  <c r="K3902" i="10"/>
  <c r="M3902" i="10" s="1"/>
  <c r="K3903" i="10"/>
  <c r="M3903" i="10" s="1"/>
  <c r="K3904" i="10"/>
  <c r="M3904" i="10" s="1"/>
  <c r="K3905" i="10"/>
  <c r="M3905" i="10" s="1"/>
  <c r="K3906" i="10"/>
  <c r="K3907" i="10"/>
  <c r="K3908" i="10"/>
  <c r="M3908" i="10" s="1"/>
  <c r="K3909" i="10"/>
  <c r="M3909" i="10" s="1"/>
  <c r="K3910" i="10"/>
  <c r="K3911" i="10"/>
  <c r="M3911" i="10" s="1"/>
  <c r="K3912" i="10"/>
  <c r="M3912" i="10" s="1"/>
  <c r="K3913" i="10"/>
  <c r="M3913" i="10" s="1"/>
  <c r="K3914" i="10"/>
  <c r="M3914" i="10" s="1"/>
  <c r="K3915" i="10"/>
  <c r="M3915" i="10" s="1"/>
  <c r="K3916" i="10"/>
  <c r="M3916" i="10" s="1"/>
  <c r="K3917" i="10"/>
  <c r="M3917" i="10" s="1"/>
  <c r="K3918" i="10"/>
  <c r="K3919" i="10"/>
  <c r="K3920" i="10"/>
  <c r="M3920" i="10" s="1"/>
  <c r="K3921" i="10"/>
  <c r="M3921" i="10" s="1"/>
  <c r="K3922" i="10"/>
  <c r="M3922" i="10" s="1"/>
  <c r="K3923" i="10"/>
  <c r="M3923" i="10" s="1"/>
  <c r="K3924" i="10"/>
  <c r="M3924" i="10" s="1"/>
  <c r="K3925" i="10"/>
  <c r="M3925" i="10" s="1"/>
  <c r="K3926" i="10"/>
  <c r="K3927" i="10"/>
  <c r="M3927" i="10" s="1"/>
  <c r="K3928" i="10"/>
  <c r="M3928" i="10" s="1"/>
  <c r="K3929" i="10"/>
  <c r="M3929" i="10" s="1"/>
  <c r="K3930" i="10"/>
  <c r="K3931" i="10"/>
  <c r="M3931" i="10" s="1"/>
  <c r="K3932" i="10"/>
  <c r="M3932" i="10" s="1"/>
  <c r="K3933" i="10"/>
  <c r="M3933" i="10" s="1"/>
  <c r="K3934" i="10"/>
  <c r="K3935" i="10"/>
  <c r="K3936" i="10"/>
  <c r="M3936" i="10" s="1"/>
  <c r="K3937" i="10"/>
  <c r="M3937" i="10" s="1"/>
  <c r="K3938" i="10"/>
  <c r="K3939" i="10"/>
  <c r="M3939" i="10" s="1"/>
  <c r="K3940" i="10"/>
  <c r="M3940" i="10" s="1"/>
  <c r="K3941" i="10"/>
  <c r="M3941" i="10" s="1"/>
  <c r="K3942" i="10"/>
  <c r="K3943" i="10"/>
  <c r="M3943" i="10" s="1"/>
  <c r="K3944" i="10"/>
  <c r="M3944" i="10" s="1"/>
  <c r="K3945" i="10"/>
  <c r="M3945" i="10" s="1"/>
  <c r="K3946" i="10"/>
  <c r="M3946" i="10" s="1"/>
  <c r="K3947" i="10"/>
  <c r="K3948" i="10"/>
  <c r="M3948" i="10" s="1"/>
  <c r="K3949" i="10"/>
  <c r="M3949" i="10" s="1"/>
  <c r="K3950" i="10"/>
  <c r="K3951" i="10"/>
  <c r="M3951" i="10" s="1"/>
  <c r="K3952" i="10"/>
  <c r="M3952" i="10" s="1"/>
  <c r="K3953" i="10"/>
  <c r="M3953" i="10" s="1"/>
  <c r="K3954" i="10"/>
  <c r="M3954" i="10" s="1"/>
  <c r="K3955" i="10"/>
  <c r="K3956" i="10"/>
  <c r="M3956" i="10" s="1"/>
  <c r="K3957" i="10"/>
  <c r="M3957" i="10" s="1"/>
  <c r="K3958" i="10"/>
  <c r="K3959" i="10"/>
  <c r="K3960" i="10"/>
  <c r="M3960" i="10" s="1"/>
  <c r="K3961" i="10"/>
  <c r="M3961" i="10" s="1"/>
  <c r="K3962" i="10"/>
  <c r="K3963" i="10"/>
  <c r="M3963" i="10" s="1"/>
  <c r="K3964" i="10"/>
  <c r="M3964" i="10" s="1"/>
  <c r="K3965" i="10"/>
  <c r="M3965" i="10" s="1"/>
  <c r="K3966" i="10"/>
  <c r="K3967" i="10"/>
  <c r="M3967" i="10" s="1"/>
  <c r="K3968" i="10"/>
  <c r="M3968" i="10" s="1"/>
  <c r="K3969" i="10"/>
  <c r="M3969" i="10" s="1"/>
  <c r="K3970" i="10"/>
  <c r="K3971" i="10"/>
  <c r="K3972" i="10"/>
  <c r="M3972" i="10" s="1"/>
  <c r="K3973" i="10"/>
  <c r="M3973" i="10" s="1"/>
  <c r="K3974" i="10"/>
  <c r="K3975" i="10"/>
  <c r="M3975" i="10" s="1"/>
  <c r="K3976" i="10"/>
  <c r="M3976" i="10" s="1"/>
  <c r="K3977" i="10"/>
  <c r="M3977" i="10" s="1"/>
  <c r="K3978" i="10"/>
  <c r="K3979" i="10"/>
  <c r="K3980" i="10"/>
  <c r="M3980" i="10" s="1"/>
  <c r="K3981" i="10"/>
  <c r="M3981" i="10" s="1"/>
  <c r="K3982" i="10"/>
  <c r="K3983" i="10"/>
  <c r="K3984" i="10"/>
  <c r="M3984" i="10" s="1"/>
  <c r="K3985" i="10"/>
  <c r="M3985" i="10" s="1"/>
  <c r="K3986" i="10"/>
  <c r="K3987" i="10"/>
  <c r="M3987" i="10" s="1"/>
  <c r="K3988" i="10"/>
  <c r="M3988" i="10" s="1"/>
  <c r="K3989" i="10"/>
  <c r="M3989" i="10" s="1"/>
  <c r="K3990" i="10"/>
  <c r="K3991" i="10"/>
  <c r="M3991" i="10" s="1"/>
  <c r="K3992" i="10"/>
  <c r="M3992" i="10" s="1"/>
  <c r="K3993" i="10"/>
  <c r="M3993" i="10" s="1"/>
  <c r="K3994" i="10"/>
  <c r="K3995" i="10"/>
  <c r="K3996" i="10"/>
  <c r="M3996" i="10" s="1"/>
  <c r="K3997" i="10"/>
  <c r="M3997" i="10" s="1"/>
  <c r="K3998" i="10"/>
  <c r="K3999" i="10"/>
  <c r="K4000" i="10"/>
  <c r="M4000" i="10" s="1"/>
  <c r="K4001" i="10"/>
  <c r="M4001" i="10" s="1"/>
  <c r="K4002" i="10"/>
  <c r="K4003" i="10"/>
  <c r="M4003" i="10" s="1"/>
  <c r="K4004" i="10"/>
  <c r="M4004" i="10" s="1"/>
  <c r="K4005" i="10"/>
  <c r="M4005" i="10" s="1"/>
  <c r="K4006" i="10"/>
  <c r="K4007" i="10"/>
  <c r="K4008" i="10"/>
  <c r="M4008" i="10" s="1"/>
  <c r="K4009" i="10"/>
  <c r="M4009" i="10" s="1"/>
  <c r="K4010" i="10"/>
  <c r="M4010" i="10" s="1"/>
  <c r="K4011" i="10"/>
  <c r="M4011" i="10" s="1"/>
  <c r="K4012" i="10"/>
  <c r="M4012" i="10" s="1"/>
  <c r="K4013" i="10"/>
  <c r="M4013" i="10" s="1"/>
  <c r="K4014" i="10"/>
  <c r="K4015" i="10"/>
  <c r="M4015" i="10" s="1"/>
  <c r="K4016" i="10"/>
  <c r="M4016" i="10" s="1"/>
  <c r="K4017" i="10"/>
  <c r="M4017" i="10" s="1"/>
  <c r="K4018" i="10"/>
  <c r="M4018" i="10" s="1"/>
  <c r="K4019" i="10"/>
  <c r="M4019" i="10" s="1"/>
  <c r="K4020" i="10"/>
  <c r="M4020" i="10" s="1"/>
  <c r="K4021" i="10"/>
  <c r="M4021" i="10" s="1"/>
  <c r="K4022" i="10"/>
  <c r="M4022" i="10" s="1"/>
  <c r="K4023" i="10"/>
  <c r="M4023" i="10" s="1"/>
  <c r="K4024" i="10"/>
  <c r="M4024" i="10" s="1"/>
  <c r="K4025" i="10"/>
  <c r="M4025" i="10" s="1"/>
  <c r="K4026" i="10"/>
  <c r="M4026" i="10" s="1"/>
  <c r="K4027" i="10"/>
  <c r="M4027" i="10" s="1"/>
  <c r="K4028" i="10"/>
  <c r="M4028" i="10" s="1"/>
  <c r="K4029" i="10"/>
  <c r="M4029" i="10" s="1"/>
  <c r="K4030" i="10"/>
  <c r="K4031" i="10"/>
  <c r="K4032" i="10"/>
  <c r="M4032" i="10" s="1"/>
  <c r="K4033" i="10"/>
  <c r="M4033" i="10" s="1"/>
  <c r="K4034" i="10"/>
  <c r="M4034" i="10" s="1"/>
  <c r="K4035" i="10"/>
  <c r="K4036" i="10"/>
  <c r="M4036" i="10" s="1"/>
  <c r="K4037" i="10"/>
  <c r="M4037" i="10" s="1"/>
  <c r="K4038" i="10"/>
  <c r="K4039" i="10"/>
  <c r="M4039" i="10" s="1"/>
  <c r="K4040" i="10"/>
  <c r="M4040" i="10" s="1"/>
  <c r="K4041" i="10"/>
  <c r="M4041" i="10" s="1"/>
  <c r="K4042" i="10"/>
  <c r="K4043" i="10"/>
  <c r="M4043" i="10" s="1"/>
  <c r="K4044" i="10"/>
  <c r="M4044" i="10" s="1"/>
  <c r="K4045" i="10"/>
  <c r="M4045" i="10" s="1"/>
  <c r="K4046" i="10"/>
  <c r="M4046" i="10" s="1"/>
  <c r="K4047" i="10"/>
  <c r="K4048" i="10"/>
  <c r="M4048" i="10" s="1"/>
  <c r="K4049" i="10"/>
  <c r="M4049" i="10" s="1"/>
  <c r="K4050" i="10"/>
  <c r="K4051" i="10"/>
  <c r="K4052" i="10"/>
  <c r="M4052" i="10" s="1"/>
  <c r="K4053" i="10"/>
  <c r="M4053" i="10" s="1"/>
  <c r="K4054" i="10"/>
  <c r="M4054" i="10" s="1"/>
  <c r="K4055" i="10"/>
  <c r="M4055" i="10" s="1"/>
  <c r="K4056" i="10"/>
  <c r="M4056" i="10" s="1"/>
  <c r="K4057" i="10"/>
  <c r="M4057" i="10" s="1"/>
  <c r="K4058" i="10"/>
  <c r="M4058" i="10" s="1"/>
  <c r="K4059" i="10"/>
  <c r="M4059" i="10" s="1"/>
  <c r="K4060" i="10"/>
  <c r="M4060" i="10" s="1"/>
  <c r="K4061" i="10"/>
  <c r="M4061" i="10" s="1"/>
  <c r="K4062" i="10"/>
  <c r="K4063" i="10"/>
  <c r="M4063" i="10" s="1"/>
  <c r="K4064" i="10"/>
  <c r="M4064" i="10" s="1"/>
  <c r="K4065" i="10"/>
  <c r="M4065" i="10" s="1"/>
  <c r="K4066" i="10"/>
  <c r="M4066" i="10" s="1"/>
  <c r="K4067" i="10"/>
  <c r="M4067" i="10" s="1"/>
  <c r="K4068" i="10"/>
  <c r="M4068" i="10" s="1"/>
  <c r="K4069" i="10"/>
  <c r="M4069" i="10" s="1"/>
  <c r="K4070" i="10"/>
  <c r="M4070" i="10" s="1"/>
  <c r="K4071" i="10"/>
  <c r="K4072" i="10"/>
  <c r="M4072" i="10" s="1"/>
  <c r="K4073" i="10"/>
  <c r="M4073" i="10" s="1"/>
  <c r="K4074" i="10"/>
  <c r="K4075" i="10"/>
  <c r="M4075" i="10" s="1"/>
  <c r="K4076" i="10"/>
  <c r="M4076" i="10" s="1"/>
  <c r="K4077" i="10"/>
  <c r="M4077" i="10" s="1"/>
  <c r="K4078" i="10"/>
  <c r="M4078" i="10" s="1"/>
  <c r="K4079" i="10"/>
  <c r="K4080" i="10"/>
  <c r="M4080" i="10" s="1"/>
  <c r="K4081" i="10"/>
  <c r="M4081" i="10" s="1"/>
  <c r="K4082" i="10"/>
  <c r="K4083" i="10"/>
  <c r="M4083" i="10" s="1"/>
  <c r="K4084" i="10"/>
  <c r="M4084" i="10" s="1"/>
  <c r="K4085" i="10"/>
  <c r="M4085" i="10" s="1"/>
  <c r="K4086" i="10"/>
  <c r="M4086" i="10" s="1"/>
  <c r="K4087" i="10"/>
  <c r="M4087" i="10" s="1"/>
  <c r="K4088" i="10"/>
  <c r="M4088" i="10" s="1"/>
  <c r="K4089" i="10"/>
  <c r="M4089" i="10" s="1"/>
  <c r="K4090" i="10"/>
  <c r="M4090" i="10" s="1"/>
  <c r="K4091" i="10"/>
  <c r="K4092" i="10"/>
  <c r="M4092" i="10" s="1"/>
  <c r="K4093" i="10"/>
  <c r="M4093" i="10" s="1"/>
  <c r="K4094" i="10"/>
  <c r="M4094" i="10" s="1"/>
  <c r="K4095" i="10"/>
  <c r="M4095" i="10" s="1"/>
  <c r="K4096" i="10"/>
  <c r="M4096" i="10" s="1"/>
  <c r="K4097" i="10"/>
  <c r="M4097" i="10" s="1"/>
  <c r="K4098" i="10"/>
  <c r="K4099" i="10"/>
  <c r="M4099" i="10" s="1"/>
  <c r="K4100" i="10"/>
  <c r="M4100" i="10" s="1"/>
  <c r="K4101" i="10"/>
  <c r="M4101" i="10" s="1"/>
  <c r="K4102" i="10"/>
  <c r="K4103" i="10"/>
  <c r="K4104" i="10"/>
  <c r="M4104" i="10" s="1"/>
  <c r="K4105" i="10"/>
  <c r="M4105" i="10" s="1"/>
  <c r="K4106" i="10"/>
  <c r="K4107" i="10"/>
  <c r="M4107" i="10" s="1"/>
  <c r="K4108" i="10"/>
  <c r="M4108" i="10" s="1"/>
  <c r="K4109" i="10"/>
  <c r="M4109" i="10" s="1"/>
  <c r="K4110" i="10"/>
  <c r="K4111" i="10"/>
  <c r="M4111" i="10" s="1"/>
  <c r="K4112" i="10"/>
  <c r="M4112" i="10" s="1"/>
  <c r="K4113" i="10"/>
  <c r="M4113" i="10" s="1"/>
  <c r="K4114" i="10"/>
  <c r="K4115" i="10"/>
  <c r="K4116" i="10"/>
  <c r="M4116" i="10" s="1"/>
  <c r="K4117" i="10"/>
  <c r="M4117" i="10" s="1"/>
  <c r="K4118" i="10"/>
  <c r="K4119" i="10"/>
  <c r="K4120" i="10"/>
  <c r="M4120" i="10" s="1"/>
  <c r="K4121" i="10"/>
  <c r="M4121" i="10" s="1"/>
  <c r="K4122" i="10"/>
  <c r="K4123" i="10"/>
  <c r="K4124" i="10"/>
  <c r="M4124" i="10" s="1"/>
  <c r="K4125" i="10"/>
  <c r="M4125" i="10" s="1"/>
  <c r="K4126" i="10"/>
  <c r="M4126" i="10" s="1"/>
  <c r="K4127" i="10"/>
  <c r="K4128" i="10"/>
  <c r="M4128" i="10" s="1"/>
  <c r="K4129" i="10"/>
  <c r="M4129" i="10" s="1"/>
  <c r="K4130" i="10"/>
  <c r="K4131" i="10"/>
  <c r="M4131" i="10" s="1"/>
  <c r="K4132" i="10"/>
  <c r="M4132" i="10" s="1"/>
  <c r="K4133" i="10"/>
  <c r="M4133" i="10" s="1"/>
  <c r="K4134" i="10"/>
  <c r="K4135" i="10"/>
  <c r="M4135" i="10" s="1"/>
  <c r="K4136" i="10"/>
  <c r="M4136" i="10" s="1"/>
  <c r="K4137" i="10"/>
  <c r="M4137" i="10" s="1"/>
  <c r="K4138" i="10"/>
  <c r="K4139" i="10"/>
  <c r="K4140" i="10"/>
  <c r="M4140" i="10" s="1"/>
  <c r="K4141" i="10"/>
  <c r="M4141" i="10" s="1"/>
  <c r="K4142" i="10"/>
  <c r="K4143" i="10"/>
  <c r="K4144" i="10"/>
  <c r="M4144" i="10" s="1"/>
  <c r="K4145" i="10"/>
  <c r="M4145" i="10" s="1"/>
  <c r="K4146" i="10"/>
  <c r="M4146" i="10" s="1"/>
  <c r="K4147" i="10"/>
  <c r="M4147" i="10" s="1"/>
  <c r="K4148" i="10"/>
  <c r="M4148" i="10" s="1"/>
  <c r="K4149" i="10"/>
  <c r="M4149" i="10" s="1"/>
  <c r="K4150" i="10"/>
  <c r="K4151" i="10"/>
  <c r="K4152" i="10"/>
  <c r="M4152" i="10" s="1"/>
  <c r="K4153" i="10"/>
  <c r="M4153" i="10" s="1"/>
  <c r="K4154" i="10"/>
  <c r="K4155" i="10"/>
  <c r="M4155" i="10" s="1"/>
  <c r="K4156" i="10"/>
  <c r="M4156" i="10" s="1"/>
  <c r="K4157" i="10"/>
  <c r="M4157" i="10" s="1"/>
  <c r="K4158" i="10"/>
  <c r="M4158" i="10" s="1"/>
  <c r="K4159" i="10"/>
  <c r="K4160" i="10"/>
  <c r="M4160" i="10" s="1"/>
  <c r="K4161" i="10"/>
  <c r="M4161" i="10" s="1"/>
  <c r="K4162" i="10"/>
  <c r="K4163" i="10"/>
  <c r="K4164" i="10"/>
  <c r="M4164" i="10" s="1"/>
  <c r="K4165" i="10"/>
  <c r="M4165" i="10" s="1"/>
  <c r="K4166" i="10"/>
  <c r="K4167" i="10"/>
  <c r="M4167" i="10" s="1"/>
  <c r="K4168" i="10"/>
  <c r="M4168" i="10" s="1"/>
  <c r="K4169" i="10"/>
  <c r="M4169" i="10" s="1"/>
  <c r="K4170" i="10"/>
  <c r="M4170" i="10" s="1"/>
  <c r="K4171" i="10"/>
  <c r="M4171" i="10" s="1"/>
  <c r="K4172" i="10"/>
  <c r="M4172" i="10" s="1"/>
  <c r="K4173" i="10"/>
  <c r="M4173" i="10" s="1"/>
  <c r="K4174" i="10"/>
  <c r="K4175" i="10"/>
  <c r="M4175" i="10" s="1"/>
  <c r="K4176" i="10"/>
  <c r="M4176" i="10" s="1"/>
  <c r="K4177" i="10"/>
  <c r="M4177" i="10" s="1"/>
  <c r="K4178" i="10"/>
  <c r="K4179" i="10"/>
  <c r="M4179" i="10" s="1"/>
  <c r="K4180" i="10"/>
  <c r="M4180" i="10" s="1"/>
  <c r="K4181" i="10"/>
  <c r="M4181" i="10" s="1"/>
  <c r="K4182" i="10"/>
  <c r="K4183" i="10"/>
  <c r="K4184" i="10"/>
  <c r="M4184" i="10" s="1"/>
  <c r="K4185" i="10"/>
  <c r="M4185" i="10" s="1"/>
  <c r="K4186" i="10"/>
  <c r="M4186" i="10" s="1"/>
  <c r="K4187" i="10"/>
  <c r="M4187" i="10" s="1"/>
  <c r="K4188" i="10"/>
  <c r="M4188" i="10" s="1"/>
  <c r="K4189" i="10"/>
  <c r="M4189" i="10" s="1"/>
  <c r="K4190" i="10"/>
  <c r="M4190" i="10" s="1"/>
  <c r="K4191" i="10"/>
  <c r="M4191" i="10" s="1"/>
  <c r="K4192" i="10"/>
  <c r="M4192" i="10" s="1"/>
  <c r="K4193" i="10"/>
  <c r="M4193" i="10" s="1"/>
  <c r="K4194" i="10"/>
  <c r="M4194" i="10" s="1"/>
  <c r="K4195" i="10"/>
  <c r="K4196" i="10"/>
  <c r="M4196" i="10" s="1"/>
  <c r="K4197" i="10"/>
  <c r="M4197" i="10" s="1"/>
  <c r="K4198" i="10"/>
  <c r="M4198" i="10" s="1"/>
  <c r="K4199" i="10"/>
  <c r="M4199" i="10" s="1"/>
  <c r="K4200" i="10"/>
  <c r="M4200" i="10" s="1"/>
  <c r="K4201" i="10"/>
  <c r="M4201" i="10" s="1"/>
  <c r="K4202" i="10"/>
  <c r="M4202" i="10" s="1"/>
  <c r="K4203" i="10"/>
  <c r="M4203" i="10" s="1"/>
  <c r="K4204" i="10"/>
  <c r="M4204" i="10" s="1"/>
  <c r="K4205" i="10"/>
  <c r="M4205" i="10" s="1"/>
  <c r="K4206" i="10"/>
  <c r="M4206" i="10" s="1"/>
  <c r="K4207" i="10"/>
  <c r="M4207" i="10" s="1"/>
  <c r="K4208" i="10"/>
  <c r="M4208" i="10" s="1"/>
  <c r="K4209" i="10"/>
  <c r="M4209" i="10" s="1"/>
  <c r="K4210" i="10"/>
  <c r="M4210" i="10" s="1"/>
  <c r="K4211" i="10"/>
  <c r="M4211" i="10" s="1"/>
  <c r="K4212" i="10"/>
  <c r="M4212" i="10" s="1"/>
  <c r="K4213" i="10"/>
  <c r="M4213" i="10" s="1"/>
  <c r="K4214" i="10"/>
  <c r="K4215" i="10"/>
  <c r="M4215" i="10" s="1"/>
  <c r="K4216" i="10"/>
  <c r="M4216" i="10" s="1"/>
  <c r="K4217" i="10"/>
  <c r="M4217" i="10" s="1"/>
  <c r="K4218" i="10"/>
  <c r="K4219" i="10"/>
  <c r="M4219" i="10" s="1"/>
  <c r="K4220" i="10"/>
  <c r="M4220" i="10" s="1"/>
  <c r="K4221" i="10"/>
  <c r="M4221" i="10" s="1"/>
  <c r="K4222" i="10"/>
  <c r="K4223" i="10"/>
  <c r="M4223" i="10" s="1"/>
  <c r="K4224" i="10"/>
  <c r="M4224" i="10" s="1"/>
  <c r="K4225" i="10"/>
  <c r="M4225" i="10" s="1"/>
  <c r="K4226" i="10"/>
  <c r="K4227" i="10"/>
  <c r="M4227" i="10" s="1"/>
  <c r="K4228" i="10"/>
  <c r="M4228" i="10" s="1"/>
  <c r="K4229" i="10"/>
  <c r="M4229" i="10" s="1"/>
  <c r="K4230" i="10"/>
  <c r="K4231" i="10"/>
  <c r="K4232" i="10"/>
  <c r="M4232" i="10" s="1"/>
  <c r="K4233" i="10"/>
  <c r="M4233" i="10" s="1"/>
  <c r="K4234" i="10"/>
  <c r="M4234" i="10" s="1"/>
  <c r="K4235" i="10"/>
  <c r="M4235" i="10" s="1"/>
  <c r="K4236" i="10"/>
  <c r="M4236" i="10" s="1"/>
  <c r="K4237" i="10"/>
  <c r="M4237" i="10" s="1"/>
  <c r="K4238" i="10"/>
  <c r="K4239" i="10"/>
  <c r="M4239" i="10" s="1"/>
  <c r="K4240" i="10"/>
  <c r="M4240" i="10" s="1"/>
  <c r="K4241" i="10"/>
  <c r="M4241" i="10" s="1"/>
  <c r="K4242" i="10"/>
  <c r="K4243" i="10"/>
  <c r="M4243" i="10" s="1"/>
  <c r="K4244" i="10"/>
  <c r="M4244" i="10" s="1"/>
  <c r="K4245" i="10"/>
  <c r="M4245" i="10" s="1"/>
  <c r="K4246" i="10"/>
  <c r="K4247" i="10"/>
  <c r="M4247" i="10" s="1"/>
  <c r="K4248" i="10"/>
  <c r="M4248" i="10" s="1"/>
  <c r="K4249" i="10"/>
  <c r="M4249" i="10" s="1"/>
  <c r="K4250" i="10"/>
  <c r="M4250" i="10" s="1"/>
  <c r="K4251" i="10"/>
  <c r="M4251" i="10" s="1"/>
  <c r="K4252" i="10"/>
  <c r="M4252" i="10" s="1"/>
  <c r="K4253" i="10"/>
  <c r="M4253" i="10" s="1"/>
  <c r="K4254" i="10"/>
  <c r="K4255" i="10"/>
  <c r="K4256" i="10"/>
  <c r="M4256" i="10" s="1"/>
  <c r="K4257" i="10"/>
  <c r="M4257" i="10" s="1"/>
  <c r="K4258" i="10"/>
  <c r="K4259" i="10"/>
  <c r="M4259" i="10" s="1"/>
  <c r="K4260" i="10"/>
  <c r="M4260" i="10" s="1"/>
  <c r="K4261" i="10"/>
  <c r="M4261" i="10" s="1"/>
  <c r="K4262" i="10"/>
  <c r="M4262" i="10" s="1"/>
  <c r="K4263" i="10"/>
  <c r="K4264" i="10"/>
  <c r="M4264" i="10" s="1"/>
  <c r="K4265" i="10"/>
  <c r="M4265" i="10" s="1"/>
  <c r="K4266" i="10"/>
  <c r="K4267" i="10"/>
  <c r="K4268" i="10"/>
  <c r="M4268" i="10" s="1"/>
  <c r="K4269" i="10"/>
  <c r="M4269" i="10" s="1"/>
  <c r="K4270" i="10"/>
  <c r="M4270" i="10" s="1"/>
  <c r="K4271" i="10"/>
  <c r="M4271" i="10" s="1"/>
  <c r="K4272" i="10"/>
  <c r="M4272" i="10" s="1"/>
  <c r="K4273" i="10"/>
  <c r="M4273" i="10" s="1"/>
  <c r="K4274" i="10"/>
  <c r="K4275" i="10"/>
  <c r="K4276" i="10"/>
  <c r="M4276" i="10" s="1"/>
  <c r="K4277" i="10"/>
  <c r="M4277" i="10" s="1"/>
  <c r="K4278" i="10"/>
  <c r="K4279" i="10"/>
  <c r="K4280" i="10"/>
  <c r="M4280" i="10" s="1"/>
  <c r="K4281" i="10"/>
  <c r="M4281" i="10" s="1"/>
  <c r="K4282" i="10"/>
  <c r="K4283" i="10"/>
  <c r="M4283" i="10" s="1"/>
  <c r="K4284" i="10"/>
  <c r="M4284" i="10" s="1"/>
  <c r="K4285" i="10"/>
  <c r="M4285" i="10" s="1"/>
  <c r="K4286" i="10"/>
  <c r="K4287" i="10"/>
  <c r="M4287" i="10" s="1"/>
  <c r="K4288" i="10"/>
  <c r="M4288" i="10" s="1"/>
  <c r="K4289" i="10"/>
  <c r="M4289" i="10" s="1"/>
  <c r="K4290" i="10"/>
  <c r="K4291" i="10"/>
  <c r="M4291" i="10" s="1"/>
  <c r="K4292" i="10"/>
  <c r="M4292" i="10" s="1"/>
  <c r="K4293" i="10"/>
  <c r="M4293" i="10" s="1"/>
  <c r="K4294" i="10"/>
  <c r="K4295" i="10"/>
  <c r="M4295" i="10" s="1"/>
  <c r="K4296" i="10"/>
  <c r="M4296" i="10" s="1"/>
  <c r="K4297" i="10"/>
  <c r="M4297" i="10" s="1"/>
  <c r="K4298" i="10"/>
  <c r="K4299" i="10"/>
  <c r="M4299" i="10" s="1"/>
  <c r="K4300" i="10"/>
  <c r="M4300" i="10" s="1"/>
  <c r="K4301" i="10"/>
  <c r="M4301" i="10" s="1"/>
  <c r="K4302" i="10"/>
  <c r="M4302" i="10" s="1"/>
  <c r="K4303" i="10"/>
  <c r="K4304" i="10"/>
  <c r="M4304" i="10" s="1"/>
  <c r="K4305" i="10"/>
  <c r="M4305" i="10" s="1"/>
  <c r="K4306" i="10"/>
  <c r="K4307" i="10"/>
  <c r="M4307" i="10" s="1"/>
  <c r="K4308" i="10"/>
  <c r="M4308" i="10" s="1"/>
  <c r="K4309" i="10"/>
  <c r="M4309" i="10" s="1"/>
  <c r="K4310" i="10"/>
  <c r="K4311" i="10"/>
  <c r="K4312" i="10"/>
  <c r="M4312" i="10" s="1"/>
  <c r="K4313" i="10"/>
  <c r="M4313" i="10" s="1"/>
  <c r="K4314" i="10"/>
  <c r="M4314" i="10" s="1"/>
  <c r="K4315" i="10"/>
  <c r="K4316" i="10"/>
  <c r="M4316" i="10" s="1"/>
  <c r="K4317" i="10"/>
  <c r="M4317" i="10" s="1"/>
  <c r="K4318" i="10"/>
  <c r="K4319" i="10"/>
  <c r="K4320" i="10"/>
  <c r="M4320" i="10" s="1"/>
  <c r="K4321" i="10"/>
  <c r="M4321" i="10" s="1"/>
  <c r="K4322" i="10"/>
  <c r="K4323" i="10"/>
  <c r="K4324" i="10"/>
  <c r="M4324" i="10" s="1"/>
  <c r="K4325" i="10"/>
  <c r="M4325" i="10" s="1"/>
  <c r="K4326" i="10"/>
  <c r="K4327" i="10"/>
  <c r="K4328" i="10"/>
  <c r="M4328" i="10" s="1"/>
  <c r="K4329" i="10"/>
  <c r="M4329" i="10" s="1"/>
  <c r="K4330" i="10"/>
  <c r="M4330" i="10" s="1"/>
  <c r="K4331" i="10"/>
  <c r="K4332" i="10"/>
  <c r="M4332" i="10" s="1"/>
  <c r="K4333" i="10"/>
  <c r="M4333" i="10" s="1"/>
  <c r="K4334" i="10"/>
  <c r="K4335" i="10"/>
  <c r="M4335" i="10" s="1"/>
  <c r="K4336" i="10"/>
  <c r="M4336" i="10" s="1"/>
  <c r="K4337" i="10"/>
  <c r="M4337" i="10" s="1"/>
  <c r="K4338" i="10"/>
  <c r="K4339" i="10"/>
  <c r="M4339" i="10" s="1"/>
  <c r="K4340" i="10"/>
  <c r="M4340" i="10" s="1"/>
  <c r="K4341" i="10"/>
  <c r="M4341" i="10" s="1"/>
  <c r="K4342" i="10"/>
  <c r="K4343" i="10"/>
  <c r="M4343" i="10" s="1"/>
  <c r="K4344" i="10"/>
  <c r="M4344" i="10" s="1"/>
  <c r="K4345" i="10"/>
  <c r="M4345" i="10" s="1"/>
  <c r="K4346" i="10"/>
  <c r="M4346" i="10" s="1"/>
  <c r="K4347" i="10"/>
  <c r="K4348" i="10"/>
  <c r="M4348" i="10" s="1"/>
  <c r="K4349" i="10"/>
  <c r="M4349" i="10" s="1"/>
  <c r="K4350" i="10"/>
  <c r="M4350" i="10" s="1"/>
  <c r="K4351" i="10"/>
  <c r="M4351" i="10" s="1"/>
  <c r="K4352" i="10"/>
  <c r="M4352" i="10" s="1"/>
  <c r="K4353" i="10"/>
  <c r="M4353" i="10" s="1"/>
  <c r="K4354" i="10"/>
  <c r="K4355" i="10"/>
  <c r="M4355" i="10" s="1"/>
  <c r="K4356" i="10"/>
  <c r="M4356" i="10" s="1"/>
  <c r="K4357" i="10"/>
  <c r="M4357" i="10" s="1"/>
  <c r="K4358" i="10"/>
  <c r="M4358" i="10" s="1"/>
  <c r="K4359" i="10"/>
  <c r="K4360" i="10"/>
  <c r="M4360" i="10" s="1"/>
  <c r="K4361" i="10"/>
  <c r="M4361" i="10" s="1"/>
  <c r="K4362" i="10"/>
  <c r="K4363" i="10"/>
  <c r="M4363" i="10" s="1"/>
  <c r="K4364" i="10"/>
  <c r="M4364" i="10" s="1"/>
  <c r="K4365" i="10"/>
  <c r="M4365" i="10" s="1"/>
  <c r="K4366" i="10"/>
  <c r="M4366" i="10" s="1"/>
  <c r="K4367" i="10"/>
  <c r="M4367" i="10" s="1"/>
  <c r="K4368" i="10"/>
  <c r="M4368" i="10" s="1"/>
  <c r="K4369" i="10"/>
  <c r="M4369" i="10" s="1"/>
  <c r="K4370" i="10"/>
  <c r="M4370" i="10" s="1"/>
  <c r="K4371" i="10"/>
  <c r="M4371" i="10" s="1"/>
  <c r="K4372" i="10"/>
  <c r="M4372" i="10" s="1"/>
  <c r="K4373" i="10"/>
  <c r="M4373" i="10" s="1"/>
  <c r="K4374" i="10"/>
  <c r="K4375" i="10"/>
  <c r="M4375" i="10" s="1"/>
  <c r="K4376" i="10"/>
  <c r="M4376" i="10" s="1"/>
  <c r="K4377" i="10"/>
  <c r="M4377" i="10" s="1"/>
  <c r="K4378" i="10"/>
  <c r="K4379" i="10"/>
  <c r="K4380" i="10"/>
  <c r="M4380" i="10" s="1"/>
  <c r="K4381" i="10"/>
  <c r="M4381" i="10" s="1"/>
  <c r="K4382" i="10"/>
  <c r="K4383" i="10"/>
  <c r="M4383" i="10" s="1"/>
  <c r="K4384" i="10"/>
  <c r="M4384" i="10" s="1"/>
  <c r="K4385" i="10"/>
  <c r="M4385" i="10" s="1"/>
  <c r="K4386" i="10"/>
  <c r="K4387" i="10"/>
  <c r="M4387" i="10" s="1"/>
  <c r="K4388" i="10"/>
  <c r="M4388" i="10" s="1"/>
  <c r="K4389" i="10"/>
  <c r="M4389" i="10" s="1"/>
  <c r="K4390" i="10"/>
  <c r="K4391" i="10"/>
  <c r="M4391" i="10" s="1"/>
  <c r="K4392" i="10"/>
  <c r="M4392" i="10" s="1"/>
  <c r="K4393" i="10"/>
  <c r="M4393" i="10" s="1"/>
  <c r="K4394" i="10"/>
  <c r="K4395" i="10"/>
  <c r="M4395" i="10" s="1"/>
  <c r="K4396" i="10"/>
  <c r="M4396" i="10" s="1"/>
  <c r="K4397" i="10"/>
  <c r="M4397" i="10" s="1"/>
  <c r="K4398" i="10"/>
  <c r="K4399" i="10"/>
  <c r="M4399" i="10" s="1"/>
  <c r="K4400" i="10"/>
  <c r="M4400" i="10" s="1"/>
  <c r="K4401" i="10"/>
  <c r="M4401" i="10" s="1"/>
  <c r="K4402" i="10"/>
  <c r="K4403" i="10"/>
  <c r="M4403" i="10" s="1"/>
  <c r="K4404" i="10"/>
  <c r="M4404" i="10" s="1"/>
  <c r="K4405" i="10"/>
  <c r="M4405" i="10" s="1"/>
  <c r="K4406" i="10"/>
  <c r="K4407" i="10"/>
  <c r="M4407" i="10" s="1"/>
  <c r="K4408" i="10"/>
  <c r="M4408" i="10" s="1"/>
  <c r="K4409" i="10"/>
  <c r="M4409" i="10" s="1"/>
  <c r="K4410" i="10"/>
  <c r="K4411" i="10"/>
  <c r="K4412" i="10"/>
  <c r="M4412" i="10" s="1"/>
  <c r="K4413" i="10"/>
  <c r="M4413" i="10" s="1"/>
  <c r="K4414" i="10"/>
  <c r="M4414" i="10" s="1"/>
  <c r="K4415" i="10"/>
  <c r="K4416" i="10"/>
  <c r="M4416" i="10" s="1"/>
  <c r="K4417" i="10"/>
  <c r="M4417" i="10" s="1"/>
  <c r="K4418" i="10"/>
  <c r="K4419" i="10"/>
  <c r="M4419" i="10" s="1"/>
  <c r="K4420" i="10"/>
  <c r="M4420" i="10" s="1"/>
  <c r="K4421" i="10"/>
  <c r="M4421" i="10" s="1"/>
  <c r="K4422" i="10"/>
  <c r="M4422" i="10" s="1"/>
  <c r="K4423" i="10"/>
  <c r="M4423" i="10" s="1"/>
  <c r="K4424" i="10"/>
  <c r="M4424" i="10" s="1"/>
  <c r="K4425" i="10"/>
  <c r="M4425" i="10" s="1"/>
  <c r="K4426" i="10"/>
  <c r="M4426" i="10" s="1"/>
  <c r="K4427" i="10"/>
  <c r="M4427" i="10" s="1"/>
  <c r="K4428" i="10"/>
  <c r="M4428" i="10" s="1"/>
  <c r="K4429" i="10"/>
  <c r="M4429" i="10" s="1"/>
  <c r="K4430" i="10"/>
  <c r="K4431" i="10"/>
  <c r="K4432" i="10"/>
  <c r="M4432" i="10" s="1"/>
  <c r="K4433" i="10"/>
  <c r="M4433" i="10" s="1"/>
  <c r="K4434" i="10"/>
  <c r="K4435" i="10"/>
  <c r="K4436" i="10"/>
  <c r="M4436" i="10" s="1"/>
  <c r="K4437" i="10"/>
  <c r="M4437" i="10" s="1"/>
  <c r="K4438" i="10"/>
  <c r="M4438" i="10" s="1"/>
  <c r="K4439" i="10"/>
  <c r="M4439" i="10" s="1"/>
  <c r="K4440" i="10"/>
  <c r="M4440" i="10" s="1"/>
  <c r="K4441" i="10"/>
  <c r="M4441" i="10" s="1"/>
  <c r="K4442" i="10"/>
  <c r="K4443" i="10"/>
  <c r="M4443" i="10" s="1"/>
  <c r="K4444" i="10"/>
  <c r="M4444" i="10" s="1"/>
  <c r="K4445" i="10"/>
  <c r="M4445" i="10" s="1"/>
  <c r="K4446" i="10"/>
  <c r="K4447" i="10"/>
  <c r="M4447" i="10" s="1"/>
  <c r="K4448" i="10"/>
  <c r="M4448" i="10" s="1"/>
  <c r="K4449" i="10"/>
  <c r="M4449" i="10" s="1"/>
  <c r="K4450" i="10"/>
  <c r="K4451" i="10"/>
  <c r="K4452" i="10"/>
  <c r="M4452" i="10" s="1"/>
  <c r="K4453" i="10"/>
  <c r="M4453" i="10" s="1"/>
  <c r="K4454" i="10"/>
  <c r="K4455" i="10"/>
  <c r="M4455" i="10" s="1"/>
  <c r="K4456" i="10"/>
  <c r="M4456" i="10" s="1"/>
  <c r="K4457" i="10"/>
  <c r="M4457" i="10" s="1"/>
  <c r="K4458" i="10"/>
  <c r="K4459" i="10"/>
  <c r="M4459" i="10" s="1"/>
  <c r="K4460" i="10"/>
  <c r="M4460" i="10" s="1"/>
  <c r="K4461" i="10"/>
  <c r="M4461" i="10" s="1"/>
  <c r="K4462" i="10"/>
  <c r="K4463" i="10"/>
  <c r="K4464" i="10"/>
  <c r="M4464" i="10" s="1"/>
  <c r="K4465" i="10"/>
  <c r="M4465" i="10" s="1"/>
  <c r="K4466" i="10"/>
  <c r="K4467" i="10"/>
  <c r="K4468" i="10"/>
  <c r="M4468" i="10" s="1"/>
  <c r="K4469" i="10"/>
  <c r="M4469" i="10" s="1"/>
  <c r="K4470" i="10"/>
  <c r="M4470" i="10" s="1"/>
  <c r="K4471" i="10"/>
  <c r="K4472" i="10"/>
  <c r="M4472" i="10" s="1"/>
  <c r="K4473" i="10"/>
  <c r="M4473" i="10" s="1"/>
  <c r="K4474" i="10"/>
  <c r="M4474" i="10" s="1"/>
  <c r="K4475" i="10"/>
  <c r="M4475" i="10" s="1"/>
  <c r="K4476" i="10"/>
  <c r="M4476" i="10" s="1"/>
  <c r="K4477" i="10"/>
  <c r="M4477" i="10" s="1"/>
  <c r="K4478" i="10"/>
  <c r="K4479" i="10"/>
  <c r="M4479" i="10" s="1"/>
  <c r="K4480" i="10"/>
  <c r="M4480" i="10" s="1"/>
  <c r="K4481" i="10"/>
  <c r="M4481" i="10" s="1"/>
  <c r="K4482" i="10"/>
  <c r="M4482" i="10" s="1"/>
  <c r="K4483" i="10"/>
  <c r="M4483" i="10" s="1"/>
  <c r="K4484" i="10"/>
  <c r="M4484" i="10" s="1"/>
  <c r="K4485" i="10"/>
  <c r="M4485" i="10" s="1"/>
  <c r="K4486" i="10"/>
  <c r="K4487" i="10"/>
  <c r="M4487" i="10" s="1"/>
  <c r="K4488" i="10"/>
  <c r="M4488" i="10" s="1"/>
  <c r="K4489" i="10"/>
  <c r="M4489" i="10" s="1"/>
  <c r="K4490" i="10"/>
  <c r="K4491" i="10"/>
  <c r="M4491" i="10" s="1"/>
  <c r="K4492" i="10"/>
  <c r="M4492" i="10" s="1"/>
  <c r="K4493" i="10"/>
  <c r="M4493" i="10" s="1"/>
  <c r="K4494" i="10"/>
  <c r="M4494" i="10" s="1"/>
  <c r="K4495" i="10"/>
  <c r="M4495" i="10" s="1"/>
  <c r="K4496" i="10"/>
  <c r="M4496" i="10" s="1"/>
  <c r="K4497" i="10"/>
  <c r="M4497" i="10" s="1"/>
  <c r="K4498" i="10"/>
  <c r="M4498" i="10" s="1"/>
  <c r="K4499" i="10"/>
  <c r="M4499" i="10" s="1"/>
  <c r="K4500" i="10"/>
  <c r="M4500" i="10" s="1"/>
  <c r="K4501" i="10"/>
  <c r="M4501" i="10" s="1"/>
  <c r="K4502" i="10"/>
  <c r="K4503" i="10"/>
  <c r="K4504" i="10"/>
  <c r="M4504" i="10" s="1"/>
  <c r="K4505" i="10"/>
  <c r="M4505" i="10" s="1"/>
  <c r="K4506" i="10"/>
  <c r="K4507" i="10"/>
  <c r="M4507" i="10" s="1"/>
  <c r="K4508" i="10"/>
  <c r="M4508" i="10" s="1"/>
  <c r="K4509" i="10"/>
  <c r="M4509" i="10" s="1"/>
  <c r="K4510" i="10"/>
  <c r="K4511" i="10"/>
  <c r="M4511" i="10" s="1"/>
  <c r="K4512" i="10"/>
  <c r="M4512" i="10" s="1"/>
  <c r="K4513" i="10"/>
  <c r="M4513" i="10" s="1"/>
  <c r="K4514" i="10"/>
  <c r="K4515" i="10"/>
  <c r="M4515" i="10" s="1"/>
  <c r="K4516" i="10"/>
  <c r="M4516" i="10" s="1"/>
  <c r="K4517" i="10"/>
  <c r="M4517" i="10" s="1"/>
  <c r="K4518" i="10"/>
  <c r="K4519" i="10"/>
  <c r="K4520" i="10"/>
  <c r="M4520" i="10" s="1"/>
  <c r="K4521" i="10"/>
  <c r="M4521" i="10" s="1"/>
  <c r="K4522" i="10"/>
  <c r="K4523" i="10"/>
  <c r="M4523" i="10" s="1"/>
  <c r="K4524" i="10"/>
  <c r="M4524" i="10" s="1"/>
  <c r="K4525" i="10"/>
  <c r="M4525" i="10" s="1"/>
  <c r="K4526" i="10"/>
  <c r="K4527" i="10"/>
  <c r="K4528" i="10"/>
  <c r="M4528" i="10" s="1"/>
  <c r="K4529" i="10"/>
  <c r="M4529" i="10" s="1"/>
  <c r="K4530" i="10"/>
  <c r="K4531" i="10"/>
  <c r="K4532" i="10"/>
  <c r="M4532" i="10" s="1"/>
  <c r="K4533" i="10"/>
  <c r="M4533" i="10" s="1"/>
  <c r="K4534" i="10"/>
  <c r="M4534" i="10" s="1"/>
  <c r="K4535" i="10"/>
  <c r="M4535" i="10" s="1"/>
  <c r="K4536" i="10"/>
  <c r="M4536" i="10" s="1"/>
  <c r="K4537" i="10"/>
  <c r="M4537" i="10" s="1"/>
  <c r="K4538" i="10"/>
  <c r="K4539" i="10"/>
  <c r="M4539" i="10" s="1"/>
  <c r="K4540" i="10"/>
  <c r="M4540" i="10" s="1"/>
  <c r="K4541" i="10"/>
  <c r="M4541" i="10" s="1"/>
  <c r="K4542" i="10"/>
  <c r="K4543" i="10"/>
  <c r="M4543" i="10" s="1"/>
  <c r="K4544" i="10"/>
  <c r="M4544" i="10" s="1"/>
  <c r="K4545" i="10"/>
  <c r="M4545" i="10" s="1"/>
  <c r="K4546" i="10"/>
  <c r="K4547" i="10"/>
  <c r="K4548" i="10"/>
  <c r="M4548" i="10" s="1"/>
  <c r="K4549" i="10"/>
  <c r="M4549" i="10" s="1"/>
  <c r="K4550" i="10"/>
  <c r="M4550" i="10" s="1"/>
  <c r="K4551" i="10"/>
  <c r="M4551" i="10" s="1"/>
  <c r="K4552" i="10"/>
  <c r="M4552" i="10" s="1"/>
  <c r="K4553" i="10"/>
  <c r="M4553" i="10" s="1"/>
  <c r="K4554" i="10"/>
  <c r="K4555" i="10"/>
  <c r="K4556" i="10"/>
  <c r="M4556" i="10" s="1"/>
  <c r="K4557" i="10"/>
  <c r="M4557" i="10" s="1"/>
  <c r="K4558" i="10"/>
  <c r="K4559" i="10"/>
  <c r="M4559" i="10" s="1"/>
  <c r="K4560" i="10"/>
  <c r="M4560" i="10" s="1"/>
  <c r="K4561" i="10"/>
  <c r="M4561" i="10" s="1"/>
  <c r="K4562" i="10"/>
  <c r="M4562" i="10" s="1"/>
  <c r="K4563" i="10"/>
  <c r="M4563" i="10" s="1"/>
  <c r="K4564" i="10"/>
  <c r="M4564" i="10" s="1"/>
  <c r="K4565" i="10"/>
  <c r="M4565" i="10" s="1"/>
  <c r="K4566" i="10"/>
  <c r="K4567" i="10"/>
  <c r="M4567" i="10" s="1"/>
  <c r="K4568" i="10"/>
  <c r="M4568" i="10" s="1"/>
  <c r="K4569" i="10"/>
  <c r="M4569" i="10" s="1"/>
  <c r="K4570" i="10"/>
  <c r="K4571" i="10"/>
  <c r="M4571" i="10" s="1"/>
  <c r="K4572" i="10"/>
  <c r="M4572" i="10" s="1"/>
  <c r="K4573" i="10"/>
  <c r="M4573" i="10" s="1"/>
  <c r="K4574" i="10"/>
  <c r="M4574" i="10" s="1"/>
  <c r="K4575" i="10"/>
  <c r="M4575" i="10" s="1"/>
  <c r="K4576" i="10"/>
  <c r="M4576" i="10" s="1"/>
  <c r="K4577" i="10"/>
  <c r="M4577" i="10" s="1"/>
  <c r="K4578" i="10"/>
  <c r="M4578" i="10" s="1"/>
  <c r="K4579" i="10"/>
  <c r="K4580" i="10"/>
  <c r="M4580" i="10" s="1"/>
  <c r="K4581" i="10"/>
  <c r="M4581" i="10" s="1"/>
  <c r="K4582" i="10"/>
  <c r="K4583" i="10"/>
  <c r="K4584" i="10"/>
  <c r="M4584" i="10" s="1"/>
  <c r="K4585" i="10"/>
  <c r="M4585" i="10" s="1"/>
  <c r="K4586" i="10"/>
  <c r="K4587" i="10"/>
  <c r="K4588" i="10"/>
  <c r="M4588" i="10" s="1"/>
  <c r="K4589" i="10"/>
  <c r="M4589" i="10" s="1"/>
  <c r="K4590" i="10"/>
  <c r="M4590" i="10" s="1"/>
  <c r="K4591" i="10"/>
  <c r="M4591" i="10" s="1"/>
  <c r="K4592" i="10"/>
  <c r="M4592" i="10" s="1"/>
  <c r="K4593" i="10"/>
  <c r="M4593" i="10" s="1"/>
  <c r="K4594" i="10"/>
  <c r="K4595" i="10"/>
  <c r="M4595" i="10" s="1"/>
  <c r="K4596" i="10"/>
  <c r="M4596" i="10" s="1"/>
  <c r="K4597" i="10"/>
  <c r="M4597" i="10" s="1"/>
  <c r="K4598" i="10"/>
  <c r="K4599" i="10"/>
  <c r="K4600" i="10"/>
  <c r="M4600" i="10" s="1"/>
  <c r="K4601" i="10"/>
  <c r="M4601" i="10" s="1"/>
  <c r="K4602" i="10"/>
  <c r="K4603" i="10"/>
  <c r="M4603" i="10" s="1"/>
  <c r="K4604" i="10"/>
  <c r="M4604" i="10" s="1"/>
  <c r="K4605" i="10"/>
  <c r="M4605" i="10" s="1"/>
  <c r="K4606" i="10"/>
  <c r="K4607" i="10"/>
  <c r="M4607" i="10" s="1"/>
  <c r="K4608" i="10"/>
  <c r="M4608" i="10" s="1"/>
  <c r="K4609" i="10"/>
  <c r="M4609" i="10" s="1"/>
  <c r="K4610" i="10"/>
  <c r="M4610" i="10" s="1"/>
  <c r="K4611" i="10"/>
  <c r="M4611" i="10" s="1"/>
  <c r="K4612" i="10"/>
  <c r="M4612" i="10" s="1"/>
  <c r="K4613" i="10"/>
  <c r="M4613" i="10" s="1"/>
  <c r="K4614" i="10"/>
  <c r="K4615" i="10"/>
  <c r="M4615" i="10" s="1"/>
  <c r="K4616" i="10"/>
  <c r="M4616" i="10" s="1"/>
  <c r="K4617" i="10"/>
  <c r="M4617" i="10" s="1"/>
  <c r="K4618" i="10"/>
  <c r="K4619" i="10"/>
  <c r="K4620" i="10"/>
  <c r="M4620" i="10" s="1"/>
  <c r="K4621" i="10"/>
  <c r="M4621" i="10" s="1"/>
  <c r="K4622" i="10"/>
  <c r="K4623" i="10"/>
  <c r="M4623" i="10" s="1"/>
  <c r="K4624" i="10"/>
  <c r="M4624" i="10" s="1"/>
  <c r="K4625" i="10"/>
  <c r="M4625" i="10" s="1"/>
  <c r="K4626" i="10"/>
  <c r="M4626" i="10" s="1"/>
  <c r="K4627" i="10"/>
  <c r="M4627" i="10" s="1"/>
  <c r="K4628" i="10"/>
  <c r="M4628" i="10" s="1"/>
  <c r="K4629" i="10"/>
  <c r="M4629" i="10" s="1"/>
  <c r="K4630" i="10"/>
  <c r="K4631" i="10"/>
  <c r="K4632" i="10"/>
  <c r="M4632" i="10" s="1"/>
  <c r="K4633" i="10"/>
  <c r="M4633" i="10" s="1"/>
  <c r="K4634" i="10"/>
  <c r="K4635" i="10"/>
  <c r="M4635" i="10" s="1"/>
  <c r="K4636" i="10"/>
  <c r="M4636" i="10" s="1"/>
  <c r="K4637" i="10"/>
  <c r="M4637" i="10" s="1"/>
  <c r="K4638" i="10"/>
  <c r="K4639" i="10"/>
  <c r="K4640" i="10"/>
  <c r="M4640" i="10" s="1"/>
  <c r="K4641" i="10"/>
  <c r="M4641" i="10" s="1"/>
  <c r="K4642" i="10"/>
  <c r="M4642" i="10" s="1"/>
  <c r="K4643" i="10"/>
  <c r="K4644" i="10"/>
  <c r="M4644" i="10" s="1"/>
  <c r="K4645" i="10"/>
  <c r="M4645" i="10" s="1"/>
  <c r="K4646" i="10"/>
  <c r="K4647" i="10"/>
  <c r="M4647" i="10" s="1"/>
  <c r="K4648" i="10"/>
  <c r="M4648" i="10" s="1"/>
  <c r="K4649" i="10"/>
  <c r="M4649" i="10" s="1"/>
  <c r="K4650" i="10"/>
  <c r="K4651" i="10"/>
  <c r="K4652" i="10"/>
  <c r="M4652" i="10" s="1"/>
  <c r="K4653" i="10"/>
  <c r="M4653" i="10" s="1"/>
  <c r="K4654" i="10"/>
  <c r="K4655" i="10"/>
  <c r="M4655" i="10" s="1"/>
  <c r="K4656" i="10"/>
  <c r="M4656" i="10" s="1"/>
  <c r="K4657" i="10"/>
  <c r="M4657" i="10" s="1"/>
  <c r="K4658" i="10"/>
  <c r="K4659" i="10"/>
  <c r="M4659" i="10" s="1"/>
  <c r="K4660" i="10"/>
  <c r="M4660" i="10" s="1"/>
  <c r="K4661" i="10"/>
  <c r="M4661" i="10" s="1"/>
  <c r="K4662" i="10"/>
  <c r="K4663" i="10"/>
  <c r="M4663" i="10" s="1"/>
  <c r="K4664" i="10"/>
  <c r="M4664" i="10" s="1"/>
  <c r="K4665" i="10"/>
  <c r="M4665" i="10" s="1"/>
  <c r="K4666" i="10"/>
  <c r="K4667" i="10"/>
  <c r="M4667" i="10" s="1"/>
  <c r="K4668" i="10"/>
  <c r="M4668" i="10" s="1"/>
  <c r="K4669" i="10"/>
  <c r="M4669" i="10" s="1"/>
  <c r="K4670" i="10"/>
  <c r="K4671" i="10"/>
  <c r="M4671" i="10" s="1"/>
  <c r="K4672" i="10"/>
  <c r="M4672" i="10" s="1"/>
  <c r="K4673" i="10"/>
  <c r="M4673" i="10" s="1"/>
  <c r="K4674" i="10"/>
  <c r="K4675" i="10"/>
  <c r="K4676" i="10"/>
  <c r="M4676" i="10" s="1"/>
  <c r="K4677" i="10"/>
  <c r="M4677" i="10" s="1"/>
  <c r="K4678" i="10"/>
  <c r="K4679" i="10"/>
  <c r="K4680" i="10"/>
  <c r="M4680" i="10" s="1"/>
  <c r="K4681" i="10"/>
  <c r="M4681" i="10" s="1"/>
  <c r="K4682" i="10"/>
  <c r="M4682" i="10" s="1"/>
  <c r="K4683" i="10"/>
  <c r="M4683" i="10" s="1"/>
  <c r="K4684" i="10"/>
  <c r="M4684" i="10" s="1"/>
  <c r="K4685" i="10"/>
  <c r="M4685" i="10" s="1"/>
  <c r="K4686" i="10"/>
  <c r="M4686" i="10" s="1"/>
  <c r="K4687" i="10"/>
  <c r="K4688" i="10"/>
  <c r="M4688" i="10" s="1"/>
  <c r="K4689" i="10"/>
  <c r="M4689" i="10" s="1"/>
  <c r="K4690" i="10"/>
  <c r="K4691" i="10"/>
  <c r="M4691" i="10" s="1"/>
  <c r="K4692" i="10"/>
  <c r="M4692" i="10" s="1"/>
  <c r="K4693" i="10"/>
  <c r="M4693" i="10" s="1"/>
  <c r="K4694" i="10"/>
  <c r="K4695" i="10"/>
  <c r="M4695" i="10" s="1"/>
  <c r="K4696" i="10"/>
  <c r="M4696" i="10" s="1"/>
  <c r="K4697" i="10"/>
  <c r="M4697" i="10" s="1"/>
  <c r="K4698" i="10"/>
  <c r="M4698" i="10" s="1"/>
  <c r="K4699" i="10"/>
  <c r="K4700" i="10"/>
  <c r="M4700" i="10" s="1"/>
  <c r="K4701" i="10"/>
  <c r="M4701" i="10" s="1"/>
  <c r="K4702" i="10"/>
  <c r="K4703" i="10"/>
  <c r="K4704" i="10"/>
  <c r="M4704" i="10" s="1"/>
  <c r="K4705" i="10"/>
  <c r="M4705" i="10" s="1"/>
  <c r="K4706" i="10"/>
  <c r="K4707" i="10"/>
  <c r="M4707" i="10" s="1"/>
  <c r="K4708" i="10"/>
  <c r="M4708" i="10" s="1"/>
  <c r="K4709" i="10"/>
  <c r="M4709" i="10" s="1"/>
  <c r="K4710" i="10"/>
  <c r="K4711" i="10"/>
  <c r="M4711" i="10" s="1"/>
  <c r="K4712" i="10"/>
  <c r="M4712" i="10" s="1"/>
  <c r="K4713" i="10"/>
  <c r="M4713" i="10" s="1"/>
  <c r="K4714" i="10"/>
  <c r="K4715" i="10"/>
  <c r="M4715" i="10" s="1"/>
  <c r="K4716" i="10"/>
  <c r="M4716" i="10" s="1"/>
  <c r="K4717" i="10"/>
  <c r="M4717" i="10" s="1"/>
  <c r="K4718" i="10"/>
  <c r="K4719" i="10"/>
  <c r="M4719" i="10" s="1"/>
  <c r="K4720" i="10"/>
  <c r="M4720" i="10" s="1"/>
  <c r="K4721" i="10"/>
  <c r="M4721" i="10" s="1"/>
  <c r="K4722" i="10"/>
  <c r="M4722" i="10" s="1"/>
  <c r="K4723" i="10"/>
  <c r="M4723" i="10" s="1"/>
  <c r="K4724" i="10"/>
  <c r="M4724" i="10" s="1"/>
  <c r="K4725" i="10"/>
  <c r="M4725" i="10" s="1"/>
  <c r="K4726" i="10"/>
  <c r="K4727" i="10"/>
  <c r="K4728" i="10"/>
  <c r="M4728" i="10" s="1"/>
  <c r="K4729" i="10"/>
  <c r="M4729" i="10" s="1"/>
  <c r="K4730" i="10"/>
  <c r="K4731" i="10"/>
  <c r="M4731" i="10" s="1"/>
  <c r="K4732" i="10"/>
  <c r="M4732" i="10" s="1"/>
  <c r="K4733" i="10"/>
  <c r="M4733" i="10" s="1"/>
  <c r="K4734" i="10"/>
  <c r="K4735" i="10"/>
  <c r="M4735" i="10" s="1"/>
  <c r="K4736" i="10"/>
  <c r="M4736" i="10" s="1"/>
  <c r="K4737" i="10"/>
  <c r="M4737" i="10" s="1"/>
  <c r="K4738" i="10"/>
  <c r="K4739" i="10"/>
  <c r="K4740" i="10"/>
  <c r="M4740" i="10" s="1"/>
  <c r="K4741" i="10"/>
  <c r="M4741" i="10" s="1"/>
  <c r="K4742" i="10"/>
  <c r="M4742" i="10" s="1"/>
  <c r="K4743" i="10"/>
  <c r="K4744" i="10"/>
  <c r="M4744" i="10" s="1"/>
  <c r="K4745" i="10"/>
  <c r="M4745" i="10" s="1"/>
  <c r="K4746" i="10"/>
  <c r="M4746" i="10" s="1"/>
  <c r="K4747" i="10"/>
  <c r="K4748" i="10"/>
  <c r="M4748" i="10" s="1"/>
  <c r="K4749" i="10"/>
  <c r="M4749" i="10" s="1"/>
  <c r="K4750" i="10"/>
  <c r="K4751" i="10"/>
  <c r="M4751" i="10" s="1"/>
  <c r="K4752" i="10"/>
  <c r="M4752" i="10" s="1"/>
  <c r="K4753" i="10"/>
  <c r="M4753" i="10" s="1"/>
  <c r="K4754" i="10"/>
  <c r="M4754" i="10" s="1"/>
  <c r="K4755" i="10"/>
  <c r="M4755" i="10" s="1"/>
  <c r="K4756" i="10"/>
  <c r="M4756" i="10" s="1"/>
  <c r="K4757" i="10"/>
  <c r="M4757" i="10" s="1"/>
  <c r="K4758" i="10"/>
  <c r="M4758" i="10" s="1"/>
  <c r="K4759" i="10"/>
  <c r="M4759" i="10" s="1"/>
  <c r="K4760" i="10"/>
  <c r="M4760" i="10" s="1"/>
  <c r="K4761" i="10"/>
  <c r="M4761" i="10" s="1"/>
  <c r="K4762" i="10"/>
  <c r="M4762" i="10" s="1"/>
  <c r="K4763" i="10"/>
  <c r="K4764" i="10"/>
  <c r="M4764" i="10" s="1"/>
  <c r="K4765" i="10"/>
  <c r="M4765" i="10" s="1"/>
  <c r="K4766" i="10"/>
  <c r="K4767" i="10"/>
  <c r="K4768" i="10"/>
  <c r="M4768" i="10" s="1"/>
  <c r="K4769" i="10"/>
  <c r="M4769" i="10" s="1"/>
  <c r="K4770" i="10"/>
  <c r="K4771" i="10"/>
  <c r="M4771" i="10" s="1"/>
  <c r="K4772" i="10"/>
  <c r="M4772" i="10" s="1"/>
  <c r="K4773" i="10"/>
  <c r="M4773" i="10" s="1"/>
  <c r="K4774" i="10"/>
  <c r="K4775" i="10"/>
  <c r="M4775" i="10" s="1"/>
  <c r="K4776" i="10"/>
  <c r="M4776" i="10" s="1"/>
  <c r="K4777" i="10"/>
  <c r="M4777" i="10" s="1"/>
  <c r="K4778" i="10"/>
  <c r="M4778" i="10" s="1"/>
  <c r="K4779" i="10"/>
  <c r="K4780" i="10"/>
  <c r="M4780" i="10" s="1"/>
  <c r="K4781" i="10"/>
  <c r="M4781" i="10" s="1"/>
  <c r="K4782" i="10"/>
  <c r="M4782" i="10" s="1"/>
  <c r="K4783" i="10"/>
  <c r="K4784" i="10"/>
  <c r="M4784" i="10" s="1"/>
  <c r="K4785" i="10"/>
  <c r="M4785" i="10" s="1"/>
  <c r="K4786" i="10"/>
  <c r="M4786" i="10" s="1"/>
  <c r="K4787" i="10"/>
  <c r="M4787" i="10" s="1"/>
  <c r="K4788" i="10"/>
  <c r="M4788" i="10" s="1"/>
  <c r="K4789" i="10"/>
  <c r="M4789" i="10" s="1"/>
  <c r="K4790" i="10"/>
  <c r="K4791" i="10"/>
  <c r="K4792" i="10"/>
  <c r="M4792" i="10" s="1"/>
  <c r="K4793" i="10"/>
  <c r="M4793" i="10" s="1"/>
  <c r="K4794" i="10"/>
  <c r="K4795" i="10"/>
  <c r="M4795" i="10" s="1"/>
  <c r="K4796" i="10"/>
  <c r="M4796" i="10" s="1"/>
  <c r="K4797" i="10"/>
  <c r="M4797" i="10" s="1"/>
  <c r="K4798" i="10"/>
  <c r="K4799" i="10"/>
  <c r="M4799" i="10" s="1"/>
  <c r="K4800" i="10"/>
  <c r="M4800" i="10" s="1"/>
  <c r="K4801" i="10"/>
  <c r="M4801" i="10" s="1"/>
  <c r="K4802" i="10"/>
  <c r="M4802" i="10" s="1"/>
  <c r="K4803" i="10"/>
  <c r="K4804" i="10"/>
  <c r="M4804" i="10" s="1"/>
  <c r="K4805" i="10"/>
  <c r="M4805" i="10" s="1"/>
  <c r="K4806" i="10"/>
  <c r="K4807" i="10"/>
  <c r="M4807" i="10" s="1"/>
  <c r="K4808" i="10"/>
  <c r="M4808" i="10" s="1"/>
  <c r="K4809" i="10"/>
  <c r="M4809" i="10" s="1"/>
  <c r="K4810" i="10"/>
  <c r="K4811" i="10"/>
  <c r="M4811" i="10" s="1"/>
  <c r="K4812" i="10"/>
  <c r="M4812" i="10" s="1"/>
  <c r="K4813" i="10"/>
  <c r="M4813" i="10" s="1"/>
  <c r="K4814" i="10"/>
  <c r="K4815" i="10"/>
  <c r="K4816" i="10"/>
  <c r="M4816" i="10" s="1"/>
  <c r="K4817" i="10"/>
  <c r="M4817" i="10" s="1"/>
  <c r="K4818" i="10"/>
  <c r="K4819" i="10"/>
  <c r="K4820" i="10"/>
  <c r="M4820" i="10" s="1"/>
  <c r="K4821" i="10"/>
  <c r="M4821" i="10" s="1"/>
  <c r="K4822" i="10"/>
  <c r="M4822" i="10" s="1"/>
  <c r="K4823" i="10"/>
  <c r="K4824" i="10"/>
  <c r="M4824" i="10" s="1"/>
  <c r="K4825" i="10"/>
  <c r="M4825" i="10" s="1"/>
  <c r="K4826" i="10"/>
  <c r="K4827" i="10"/>
  <c r="M4827" i="10" s="1"/>
  <c r="K4828" i="10"/>
  <c r="M4828" i="10" s="1"/>
  <c r="K4829" i="10"/>
  <c r="M4829" i="10" s="1"/>
  <c r="K4830" i="10"/>
  <c r="K4831" i="10"/>
  <c r="M4831" i="10" s="1"/>
  <c r="K4832" i="10"/>
  <c r="M4832" i="10" s="1"/>
  <c r="K4833" i="10"/>
  <c r="M4833" i="10" s="1"/>
  <c r="K4834" i="10"/>
  <c r="M4834" i="10" s="1"/>
  <c r="K4835" i="10"/>
  <c r="K4836" i="10"/>
  <c r="M4836" i="10" s="1"/>
  <c r="K4837" i="10"/>
  <c r="M4837" i="10" s="1"/>
  <c r="K4838" i="10"/>
  <c r="M4838" i="10" s="1"/>
  <c r="K4839" i="10"/>
  <c r="M4839" i="10" s="1"/>
  <c r="K4840" i="10"/>
  <c r="M4840" i="10" s="1"/>
  <c r="K4841" i="10"/>
  <c r="M4841" i="10" s="1"/>
  <c r="K4842" i="10"/>
  <c r="K4843" i="10"/>
  <c r="M4843" i="10" s="1"/>
  <c r="K4844" i="10"/>
  <c r="M4844" i="10" s="1"/>
  <c r="K4845" i="10"/>
  <c r="M4845" i="10" s="1"/>
  <c r="K4846" i="10"/>
  <c r="M4846" i="10" s="1"/>
  <c r="K4847" i="10"/>
  <c r="K4848" i="10"/>
  <c r="M4848" i="10" s="1"/>
  <c r="K4849" i="10"/>
  <c r="M4849" i="10" s="1"/>
  <c r="K4850" i="10"/>
  <c r="K4851" i="10"/>
  <c r="K4852" i="10"/>
  <c r="M4852" i="10" s="1"/>
  <c r="K4853" i="10"/>
  <c r="M4853" i="10" s="1"/>
  <c r="K4854" i="10"/>
  <c r="K4855" i="10"/>
  <c r="K4856" i="10"/>
  <c r="M4856" i="10" s="1"/>
  <c r="K4857" i="10"/>
  <c r="M4857" i="10" s="1"/>
  <c r="K4858" i="10"/>
  <c r="K4859" i="10"/>
  <c r="K4860" i="10"/>
  <c r="M4860" i="10" s="1"/>
  <c r="K4861" i="10"/>
  <c r="M4861" i="10" s="1"/>
  <c r="K4862" i="10"/>
  <c r="K4863" i="10"/>
  <c r="M4863" i="10" s="1"/>
  <c r="K4864" i="10"/>
  <c r="M4864" i="10" s="1"/>
  <c r="K4865" i="10"/>
  <c r="M4865" i="10" s="1"/>
  <c r="K4866" i="10"/>
  <c r="K4867" i="10"/>
  <c r="M4867" i="10" s="1"/>
  <c r="K4868" i="10"/>
  <c r="M4868" i="10" s="1"/>
  <c r="K4869" i="10"/>
  <c r="M4869" i="10" s="1"/>
  <c r="K4870" i="10"/>
  <c r="K4871" i="10"/>
  <c r="M4871" i="10" s="1"/>
  <c r="K4872" i="10"/>
  <c r="M4872" i="10" s="1"/>
  <c r="K4873" i="10"/>
  <c r="M4873" i="10" s="1"/>
  <c r="K4874" i="10"/>
  <c r="M4874" i="10" s="1"/>
  <c r="K4875" i="10"/>
  <c r="M4875" i="10" s="1"/>
  <c r="K4876" i="10"/>
  <c r="M4876" i="10" s="1"/>
  <c r="K4877" i="10"/>
  <c r="M4877" i="10" s="1"/>
  <c r="K4878" i="10"/>
  <c r="M4878" i="10" s="1"/>
  <c r="K4879" i="10"/>
  <c r="K4880" i="10"/>
  <c r="M4880" i="10" s="1"/>
  <c r="K4881" i="10"/>
  <c r="M4881" i="10" s="1"/>
  <c r="K4882" i="10"/>
  <c r="K4883" i="10"/>
  <c r="M4883" i="10" s="1"/>
  <c r="K4884" i="10"/>
  <c r="M4884" i="10" s="1"/>
  <c r="K4885" i="10"/>
  <c r="M4885" i="10" s="1"/>
  <c r="K4886" i="10"/>
  <c r="K4887" i="10"/>
  <c r="M4887" i="10" s="1"/>
  <c r="K4888" i="10"/>
  <c r="M4888" i="10" s="1"/>
  <c r="K4889" i="10"/>
  <c r="M4889" i="10" s="1"/>
  <c r="K4890" i="10"/>
  <c r="K4891" i="10"/>
  <c r="M4891" i="10" s="1"/>
  <c r="K4892" i="10"/>
  <c r="M4892" i="10" s="1"/>
  <c r="K4893" i="10"/>
  <c r="M4893" i="10" s="1"/>
  <c r="K4894" i="10"/>
  <c r="K4895" i="10"/>
  <c r="K4896" i="10"/>
  <c r="M4896" i="10" s="1"/>
  <c r="K4897" i="10"/>
  <c r="M4897" i="10" s="1"/>
  <c r="K4898" i="10"/>
  <c r="M4898" i="10" s="1"/>
  <c r="K4899" i="10"/>
  <c r="K4900" i="10"/>
  <c r="M4900" i="10" s="1"/>
  <c r="K4901" i="10"/>
  <c r="M4901" i="10" s="1"/>
  <c r="K4902" i="10"/>
  <c r="K4903" i="10"/>
  <c r="M4903" i="10" s="1"/>
  <c r="K4904" i="10"/>
  <c r="M4904" i="10" s="1"/>
  <c r="K4905" i="10"/>
  <c r="M4905" i="10" s="1"/>
  <c r="K4906" i="10"/>
  <c r="M4906" i="10" s="1"/>
  <c r="K4907" i="10"/>
  <c r="M4907" i="10" s="1"/>
  <c r="K4908" i="10"/>
  <c r="M4908" i="10" s="1"/>
  <c r="K4909" i="10"/>
  <c r="M4909" i="10" s="1"/>
  <c r="K4910" i="10"/>
  <c r="K4911" i="10"/>
  <c r="M4911" i="10" s="1"/>
  <c r="K4912" i="10"/>
  <c r="M4912" i="10" s="1"/>
  <c r="K4913" i="10"/>
  <c r="M4913" i="10" s="1"/>
  <c r="K4914" i="10"/>
  <c r="M4914" i="10" s="1"/>
  <c r="K4915" i="10"/>
  <c r="K4916" i="10"/>
  <c r="M4916" i="10" s="1"/>
  <c r="K4917" i="10"/>
  <c r="M4917" i="10" s="1"/>
  <c r="K4918" i="10"/>
  <c r="M4918" i="10" s="1"/>
  <c r="K4919" i="10"/>
  <c r="K4920" i="10"/>
  <c r="M4920" i="10" s="1"/>
  <c r="K4921" i="10"/>
  <c r="M4921" i="10" s="1"/>
  <c r="K4922" i="10"/>
  <c r="M4922" i="10" s="1"/>
  <c r="K4923" i="10"/>
  <c r="M4923" i="10" s="1"/>
  <c r="K4924" i="10"/>
  <c r="M4924" i="10" s="1"/>
  <c r="K4925" i="10"/>
  <c r="M4925" i="10" s="1"/>
  <c r="K4926" i="10"/>
  <c r="K4927" i="10"/>
  <c r="M4927" i="10" s="1"/>
  <c r="K4928" i="10"/>
  <c r="M4928" i="10" s="1"/>
  <c r="K4929" i="10"/>
  <c r="M4929" i="10" s="1"/>
  <c r="K4930" i="10"/>
  <c r="M4930" i="10" s="1"/>
  <c r="K4931" i="10"/>
  <c r="M4931" i="10" s="1"/>
  <c r="K4932" i="10"/>
  <c r="M4932" i="10" s="1"/>
  <c r="K4933" i="10"/>
  <c r="M4933" i="10" s="1"/>
  <c r="K4934" i="10"/>
  <c r="K4935" i="10"/>
  <c r="M4935" i="10" s="1"/>
  <c r="K4936" i="10"/>
  <c r="M4936" i="10" s="1"/>
  <c r="K4937" i="10"/>
  <c r="M4937" i="10" s="1"/>
  <c r="K4938" i="10"/>
  <c r="K4939" i="10"/>
  <c r="M4939" i="10" s="1"/>
  <c r="K4940" i="10"/>
  <c r="M4940" i="10" s="1"/>
  <c r="K4941" i="10"/>
  <c r="M4941" i="10" s="1"/>
  <c r="K4942" i="10"/>
  <c r="M4942" i="10" s="1"/>
  <c r="K4943" i="10"/>
  <c r="K4944" i="10"/>
  <c r="M4944" i="10" s="1"/>
  <c r="K4945" i="10"/>
  <c r="M4945" i="10" s="1"/>
  <c r="K4946" i="10"/>
  <c r="K4947" i="10"/>
  <c r="M4947" i="10" s="1"/>
  <c r="K4948" i="10"/>
  <c r="M4948" i="10" s="1"/>
  <c r="K4949" i="10"/>
  <c r="M4949" i="10" s="1"/>
  <c r="K4950" i="10"/>
  <c r="K4951" i="10"/>
  <c r="M4951" i="10" s="1"/>
  <c r="K4952" i="10"/>
  <c r="M4952" i="10" s="1"/>
  <c r="K4953" i="10"/>
  <c r="M4953" i="10" s="1"/>
  <c r="K4954" i="10"/>
  <c r="K4955" i="10"/>
  <c r="M4955" i="10" s="1"/>
  <c r="K4956" i="10"/>
  <c r="M4956" i="10" s="1"/>
  <c r="K4957" i="10"/>
  <c r="M4957" i="10" s="1"/>
  <c r="K4958" i="10"/>
  <c r="M4958" i="10" s="1"/>
  <c r="K4959" i="10"/>
  <c r="K4960" i="10"/>
  <c r="M4960" i="10" s="1"/>
  <c r="K4961" i="10"/>
  <c r="M4961" i="10" s="1"/>
  <c r="K4962" i="10"/>
  <c r="K4963" i="10"/>
  <c r="M4963" i="10" s="1"/>
  <c r="K4964" i="10"/>
  <c r="M4964" i="10" s="1"/>
  <c r="K4965" i="10"/>
  <c r="M4965" i="10" s="1"/>
  <c r="K4966" i="10"/>
  <c r="K4967" i="10"/>
  <c r="M4967" i="10" s="1"/>
  <c r="K4968" i="10"/>
  <c r="M4968" i="10" s="1"/>
  <c r="K4969" i="10"/>
  <c r="M4969" i="10" s="1"/>
  <c r="K4970" i="10"/>
  <c r="M4970" i="10" s="1"/>
  <c r="K4971" i="10"/>
  <c r="M4971" i="10" s="1"/>
  <c r="K4972" i="10"/>
  <c r="M4972" i="10" s="1"/>
  <c r="K4973" i="10"/>
  <c r="M4973" i="10" s="1"/>
  <c r="K4974" i="10"/>
  <c r="M4974" i="10" s="1"/>
  <c r="K4975" i="10"/>
  <c r="M4975" i="10" s="1"/>
  <c r="K4976" i="10"/>
  <c r="M4976" i="10" s="1"/>
  <c r="K4977" i="10"/>
  <c r="M4977" i="10" s="1"/>
  <c r="K4978" i="10"/>
  <c r="K4979" i="10"/>
  <c r="M4979" i="10" s="1"/>
  <c r="K4980" i="10"/>
  <c r="M4980" i="10" s="1"/>
  <c r="K4981" i="10"/>
  <c r="M4981" i="10" s="1"/>
  <c r="K4982" i="10"/>
  <c r="K4983" i="10"/>
  <c r="K4984" i="10"/>
  <c r="M4984" i="10" s="1"/>
  <c r="K4985" i="10"/>
  <c r="M4985" i="10" s="1"/>
  <c r="K4986" i="10"/>
  <c r="K4987" i="10"/>
  <c r="M4987" i="10" s="1"/>
  <c r="K4988" i="10"/>
  <c r="M4988" i="10" s="1"/>
  <c r="K4989" i="10"/>
  <c r="M4989" i="10" s="1"/>
  <c r="K4990" i="10"/>
  <c r="M4990" i="10" s="1"/>
  <c r="K4991" i="10"/>
  <c r="K4992" i="10"/>
  <c r="M4992" i="10" s="1"/>
  <c r="K4993" i="10"/>
  <c r="M4993" i="10" s="1"/>
  <c r="K4994" i="10"/>
  <c r="K4995" i="10"/>
  <c r="K4996" i="10"/>
  <c r="M4996" i="10" s="1"/>
  <c r="K4997" i="10"/>
  <c r="M4997" i="10" s="1"/>
  <c r="K4998" i="10"/>
  <c r="M4998" i="10" s="1"/>
  <c r="K4999" i="10"/>
  <c r="M4999" i="10" s="1"/>
  <c r="K5000" i="10"/>
  <c r="M5000" i="10" s="1"/>
  <c r="K5001" i="10"/>
  <c r="M5001" i="10" s="1"/>
  <c r="K5002" i="10"/>
  <c r="K5003" i="10"/>
  <c r="M5003" i="10" s="1"/>
  <c r="K5004" i="10"/>
  <c r="M5004" i="10" s="1"/>
  <c r="K5005" i="10"/>
  <c r="M5005" i="10" s="1"/>
  <c r="K5006" i="10"/>
  <c r="M5006" i="10" s="1"/>
  <c r="K5007" i="10"/>
  <c r="M5007" i="10" s="1"/>
  <c r="K5008" i="10"/>
  <c r="M5008" i="10" s="1"/>
  <c r="K5009" i="10"/>
  <c r="M5009" i="10" s="1"/>
  <c r="K5010" i="10"/>
  <c r="K5011" i="10"/>
  <c r="K5012" i="10"/>
  <c r="M5012" i="10" s="1"/>
  <c r="K5013" i="10"/>
  <c r="M5013" i="10" s="1"/>
  <c r="K5014" i="10"/>
  <c r="K5015" i="10"/>
  <c r="K5016" i="10"/>
  <c r="M5016" i="10" s="1"/>
  <c r="K5017" i="10"/>
  <c r="M5017" i="10" s="1"/>
  <c r="K5018" i="10"/>
  <c r="K5019" i="10"/>
  <c r="M5019" i="10" s="1"/>
  <c r="K5020" i="10"/>
  <c r="M5020" i="10" s="1"/>
  <c r="K5021" i="10"/>
  <c r="M5021" i="10" s="1"/>
  <c r="K5022" i="10"/>
  <c r="K5023" i="10"/>
  <c r="K5024" i="10"/>
  <c r="M5024" i="10" s="1"/>
  <c r="K5025" i="10"/>
  <c r="M5025" i="10" s="1"/>
  <c r="K5026" i="10"/>
  <c r="K5027" i="10"/>
  <c r="M5027" i="10" s="1"/>
  <c r="K5028" i="10"/>
  <c r="M5028" i="10" s="1"/>
  <c r="K5029" i="10"/>
  <c r="M5029" i="10" s="1"/>
  <c r="K5030" i="10"/>
  <c r="K5031" i="10"/>
  <c r="M5031" i="10" s="1"/>
  <c r="K5032" i="10"/>
  <c r="M5032" i="10" s="1"/>
  <c r="K5033" i="10"/>
  <c r="M5033" i="10" s="1"/>
  <c r="K5034" i="10"/>
  <c r="M5034" i="10" s="1"/>
  <c r="K5035" i="10"/>
  <c r="M5035" i="10" s="1"/>
  <c r="K5036" i="10"/>
  <c r="M5036" i="10" s="1"/>
  <c r="K5037" i="10"/>
  <c r="M5037" i="10" s="1"/>
  <c r="K5038" i="10"/>
  <c r="K5039" i="10"/>
  <c r="M5039" i="10" s="1"/>
  <c r="K5040" i="10"/>
  <c r="M5040" i="10" s="1"/>
  <c r="K5041" i="10"/>
  <c r="M5041" i="10" s="1"/>
  <c r="K5042" i="10"/>
  <c r="K5043" i="10"/>
  <c r="M5043" i="10" s="1"/>
  <c r="K5044" i="10"/>
  <c r="M5044" i="10" s="1"/>
  <c r="K5045" i="10"/>
  <c r="M5045" i="10" s="1"/>
  <c r="K5046" i="10"/>
  <c r="K5047" i="10"/>
  <c r="K5048" i="10"/>
  <c r="M5048" i="10" s="1"/>
  <c r="K5049" i="10"/>
  <c r="M5049" i="10" s="1"/>
  <c r="K5050" i="10"/>
  <c r="K5051" i="10"/>
  <c r="M5051" i="10" s="1"/>
  <c r="K5052" i="10"/>
  <c r="M5052" i="10" s="1"/>
  <c r="K5053" i="10"/>
  <c r="M5053" i="10" s="1"/>
  <c r="K5054" i="10"/>
  <c r="K5055" i="10"/>
  <c r="M5055" i="10" s="1"/>
  <c r="K5056" i="10"/>
  <c r="M5056" i="10" s="1"/>
  <c r="K5057" i="10"/>
  <c r="M5057" i="10" s="1"/>
  <c r="K5058" i="10"/>
  <c r="K5059" i="10"/>
  <c r="M5059" i="10" s="1"/>
  <c r="K5060" i="10"/>
  <c r="M5060" i="10" s="1"/>
  <c r="K5061" i="10"/>
  <c r="M5061" i="10" s="1"/>
  <c r="K5062" i="10"/>
  <c r="K5063" i="10"/>
  <c r="M5063" i="10" s="1"/>
  <c r="K5064" i="10"/>
  <c r="M5064" i="10" s="1"/>
  <c r="K5065" i="10"/>
  <c r="M5065" i="10" s="1"/>
  <c r="K5066" i="10"/>
  <c r="K5067" i="10"/>
  <c r="K5068" i="10"/>
  <c r="M5068" i="10" s="1"/>
  <c r="K5069" i="10"/>
  <c r="M5069" i="10" s="1"/>
  <c r="K5070" i="10"/>
  <c r="K5071" i="10"/>
  <c r="M5071" i="10" s="1"/>
  <c r="K5072" i="10"/>
  <c r="M5072" i="10" s="1"/>
  <c r="K5073" i="10"/>
  <c r="M5073" i="10" s="1"/>
  <c r="K5074" i="10"/>
  <c r="K5075" i="10"/>
  <c r="K5076" i="10"/>
  <c r="M5076" i="10" s="1"/>
  <c r="K5077" i="10"/>
  <c r="M5077" i="10" s="1"/>
  <c r="K5078" i="10"/>
  <c r="M5078" i="10" s="1"/>
  <c r="K5079" i="10"/>
  <c r="K5080" i="10"/>
  <c r="M5080" i="10" s="1"/>
  <c r="K5081" i="10"/>
  <c r="M5081" i="10" s="1"/>
  <c r="K5082" i="10"/>
  <c r="M5082" i="10" s="1"/>
  <c r="K5083" i="10"/>
  <c r="M5083" i="10" s="1"/>
  <c r="K5084" i="10"/>
  <c r="M5084" i="10" s="1"/>
  <c r="K5085" i="10"/>
  <c r="M5085" i="10" s="1"/>
  <c r="K5086" i="10"/>
  <c r="K5087" i="10"/>
  <c r="M5087" i="10" s="1"/>
  <c r="K5088" i="10"/>
  <c r="M5088" i="10" s="1"/>
  <c r="K5089" i="10"/>
  <c r="M5089" i="10" s="1"/>
  <c r="K5090" i="10"/>
  <c r="K5091" i="10"/>
  <c r="M5091" i="10" s="1"/>
  <c r="K5092" i="10"/>
  <c r="M5092" i="10" s="1"/>
  <c r="K5093" i="10"/>
  <c r="M5093" i="10" s="1"/>
  <c r="K5094" i="10"/>
  <c r="M5094" i="10" s="1"/>
  <c r="K5095" i="10"/>
  <c r="M5095" i="10" s="1"/>
  <c r="K5096" i="10"/>
  <c r="M5096" i="10" s="1"/>
  <c r="K5097" i="10"/>
  <c r="M5097" i="10" s="1"/>
  <c r="K5098" i="10"/>
  <c r="M5098" i="10" s="1"/>
  <c r="K5099" i="10"/>
  <c r="K5100" i="10"/>
  <c r="M5100" i="10" s="1"/>
  <c r="K5101" i="10"/>
  <c r="M5101" i="10" s="1"/>
  <c r="K5102" i="10"/>
  <c r="M5102" i="10" s="1"/>
  <c r="K5103" i="10"/>
  <c r="M5103" i="10" s="1"/>
  <c r="K5104" i="10"/>
  <c r="M5104" i="10" s="1"/>
  <c r="K5105" i="10"/>
  <c r="M5105" i="10" s="1"/>
  <c r="K5106" i="10"/>
  <c r="M5106" i="10" s="1"/>
  <c r="K5107" i="10"/>
  <c r="K5108" i="10"/>
  <c r="M5108" i="10" s="1"/>
  <c r="K5109" i="10"/>
  <c r="M5109" i="10" s="1"/>
  <c r="K5110" i="10"/>
  <c r="K5111" i="10"/>
  <c r="K5112" i="10"/>
  <c r="M5112" i="10" s="1"/>
  <c r="K5113" i="10"/>
  <c r="M5113" i="10" s="1"/>
  <c r="K5114" i="10"/>
  <c r="K5115" i="10"/>
  <c r="M5115" i="10" s="1"/>
  <c r="K5116" i="10"/>
  <c r="M5116" i="10" s="1"/>
  <c r="K5117" i="10"/>
  <c r="M5117" i="10" s="1"/>
  <c r="K5118" i="10"/>
  <c r="K5119" i="10"/>
  <c r="M5119" i="10" s="1"/>
  <c r="K5120" i="10"/>
  <c r="M5120" i="10" s="1"/>
  <c r="K5121" i="10"/>
  <c r="M5121" i="10" s="1"/>
  <c r="K5122" i="10"/>
  <c r="M5122" i="10" s="1"/>
  <c r="K5123" i="10"/>
  <c r="M5123" i="10" s="1"/>
  <c r="K5124" i="10"/>
  <c r="M5124" i="10" s="1"/>
  <c r="K5125" i="10"/>
  <c r="M5125" i="10" s="1"/>
  <c r="K5126" i="10"/>
  <c r="K5127" i="10"/>
  <c r="M5127" i="10" s="1"/>
  <c r="K5128" i="10"/>
  <c r="M5128" i="10" s="1"/>
  <c r="K5129" i="10"/>
  <c r="M5129" i="10" s="1"/>
  <c r="K5130" i="10"/>
  <c r="K5131" i="10"/>
  <c r="K5132" i="10"/>
  <c r="M5132" i="10" s="1"/>
  <c r="K5133" i="10"/>
  <c r="M5133" i="10" s="1"/>
  <c r="K5134" i="10"/>
  <c r="K5135" i="10"/>
  <c r="K5136" i="10"/>
  <c r="M5136" i="10" s="1"/>
  <c r="K5137" i="10"/>
  <c r="M5137" i="10" s="1"/>
  <c r="K5138" i="10"/>
  <c r="K5139" i="10"/>
  <c r="K5140" i="10"/>
  <c r="M5140" i="10" s="1"/>
  <c r="K5141" i="10"/>
  <c r="M5141" i="10" s="1"/>
  <c r="K5142" i="10"/>
  <c r="M5142" i="10" s="1"/>
  <c r="K5143" i="10"/>
  <c r="M5143" i="10" s="1"/>
  <c r="K5144" i="10"/>
  <c r="M5144" i="10" s="1"/>
  <c r="K5145" i="10"/>
  <c r="M5145" i="10" s="1"/>
  <c r="K5146" i="10"/>
  <c r="M5146" i="10" s="1"/>
  <c r="K5147" i="10"/>
  <c r="K5148" i="10"/>
  <c r="M5148" i="10" s="1"/>
  <c r="K5149" i="10"/>
  <c r="M5149" i="10" s="1"/>
  <c r="K5150" i="10"/>
  <c r="M5150" i="10" s="1"/>
  <c r="K5151" i="10"/>
  <c r="K5152" i="10"/>
  <c r="M5152" i="10" s="1"/>
  <c r="K5153" i="10"/>
  <c r="M5153" i="10" s="1"/>
  <c r="K5154" i="10"/>
  <c r="M5154" i="10" s="1"/>
  <c r="K5155" i="10"/>
  <c r="M5155" i="10" s="1"/>
  <c r="K5156" i="10"/>
  <c r="M5156" i="10" s="1"/>
  <c r="K5157" i="10"/>
  <c r="M5157" i="10" s="1"/>
  <c r="K5158" i="10"/>
  <c r="M5158" i="10" s="1"/>
  <c r="K5159" i="10"/>
  <c r="M5159" i="10" s="1"/>
  <c r="K5160" i="10"/>
  <c r="M5160" i="10" s="1"/>
  <c r="K5161" i="10"/>
  <c r="M5161" i="10" s="1"/>
  <c r="K5162" i="10"/>
  <c r="M5162" i="10" s="1"/>
  <c r="K5163" i="10"/>
  <c r="M5163" i="10" s="1"/>
  <c r="K5164" i="10"/>
  <c r="M5164" i="10" s="1"/>
  <c r="K5165" i="10"/>
  <c r="M5165" i="10" s="1"/>
  <c r="K5166" i="10"/>
  <c r="K5167" i="10"/>
  <c r="M5167" i="10" s="1"/>
  <c r="K5168" i="10"/>
  <c r="M5168" i="10" s="1"/>
  <c r="K5169" i="10"/>
  <c r="M5169" i="10" s="1"/>
  <c r="K5170" i="10"/>
  <c r="K5171" i="10"/>
  <c r="M5171" i="10" s="1"/>
  <c r="K5172" i="10"/>
  <c r="M5172" i="10" s="1"/>
  <c r="K5173" i="10"/>
  <c r="M5173" i="10" s="1"/>
  <c r="K5174" i="10"/>
  <c r="M5174" i="10" s="1"/>
  <c r="K5175" i="10"/>
  <c r="M5175" i="10" s="1"/>
  <c r="K5176" i="10"/>
  <c r="M5176" i="10" s="1"/>
  <c r="K5177" i="10"/>
  <c r="M5177" i="10" s="1"/>
  <c r="K5178" i="10"/>
  <c r="M5178" i="10" s="1"/>
  <c r="K5179" i="10"/>
  <c r="K5180" i="10"/>
  <c r="M5180" i="10" s="1"/>
  <c r="K5181" i="10"/>
  <c r="M5181" i="10" s="1"/>
  <c r="K5182" i="10"/>
  <c r="K5183" i="10"/>
  <c r="K5184" i="10"/>
  <c r="M5184" i="10" s="1"/>
  <c r="K5185" i="10"/>
  <c r="M5185" i="10" s="1"/>
  <c r="K5186" i="10"/>
  <c r="M5186" i="10" s="1"/>
  <c r="K5187" i="10"/>
  <c r="M5187" i="10" s="1"/>
  <c r="K5188" i="10"/>
  <c r="M5188" i="10" s="1"/>
  <c r="K5189" i="10"/>
  <c r="M5189" i="10" s="1"/>
  <c r="K5190" i="10"/>
  <c r="K5191" i="10"/>
  <c r="M5191" i="10" s="1"/>
  <c r="K5192" i="10"/>
  <c r="M5192" i="10" s="1"/>
  <c r="K5193" i="10"/>
  <c r="M5193" i="10" s="1"/>
  <c r="K5194" i="10"/>
  <c r="K5195" i="10"/>
  <c r="M5195" i="10" s="1"/>
  <c r="K5196" i="10"/>
  <c r="M5196" i="10" s="1"/>
  <c r="K5197" i="10"/>
  <c r="M5197" i="10" s="1"/>
  <c r="K5198" i="10"/>
  <c r="K5199" i="10"/>
  <c r="M5199" i="10" s="1"/>
  <c r="K5200" i="10"/>
  <c r="M5200" i="10" s="1"/>
  <c r="K5201" i="10"/>
  <c r="M5201" i="10" s="1"/>
  <c r="K5202" i="10"/>
  <c r="K5203" i="10"/>
  <c r="M5203" i="10" s="1"/>
  <c r="K5204" i="10"/>
  <c r="M5204" i="10" s="1"/>
  <c r="K5205" i="10"/>
  <c r="M5205" i="10" s="1"/>
  <c r="K5206" i="10"/>
  <c r="M5206" i="10" s="1"/>
  <c r="K5207" i="10"/>
  <c r="M5207" i="10" s="1"/>
  <c r="K5208" i="10"/>
  <c r="M5208" i="10" s="1"/>
  <c r="K5209" i="10"/>
  <c r="M5209" i="10" s="1"/>
  <c r="K5210" i="10"/>
  <c r="M5210" i="10" s="1"/>
  <c r="K5211" i="10"/>
  <c r="M5211" i="10" s="1"/>
  <c r="K5212" i="10"/>
  <c r="M5212" i="10" s="1"/>
  <c r="K5213" i="10"/>
  <c r="M5213" i="10" s="1"/>
  <c r="K5214" i="10"/>
  <c r="K5215" i="10"/>
  <c r="K5216" i="10"/>
  <c r="M5216" i="10" s="1"/>
  <c r="K5217" i="10"/>
  <c r="M5217" i="10" s="1"/>
  <c r="K5218" i="10"/>
  <c r="K5219" i="10"/>
  <c r="K5220" i="10"/>
  <c r="M5220" i="10" s="1"/>
  <c r="K5221" i="10"/>
  <c r="M5221" i="10" s="1"/>
  <c r="K5222" i="10"/>
  <c r="K5223" i="10"/>
  <c r="M5223" i="10" s="1"/>
  <c r="K5224" i="10"/>
  <c r="M5224" i="10" s="1"/>
  <c r="K5225" i="10"/>
  <c r="M5225" i="10" s="1"/>
  <c r="K5226" i="10"/>
  <c r="K5227" i="10"/>
  <c r="K5228" i="10"/>
  <c r="M5228" i="10" s="1"/>
  <c r="K5229" i="10"/>
  <c r="M5229" i="10" s="1"/>
  <c r="K5230" i="10"/>
  <c r="K5231" i="10"/>
  <c r="K5232" i="10"/>
  <c r="M5232" i="10" s="1"/>
  <c r="K5233" i="10"/>
  <c r="M5233" i="10" s="1"/>
  <c r="K5234" i="10"/>
  <c r="K5235" i="10"/>
  <c r="M5235" i="10" s="1"/>
  <c r="K5236" i="10"/>
  <c r="M5236" i="10" s="1"/>
  <c r="K5237" i="10"/>
  <c r="M5237" i="10" s="1"/>
  <c r="K5238" i="10"/>
  <c r="K5239" i="10"/>
  <c r="K5240" i="10"/>
  <c r="M5240" i="10" s="1"/>
  <c r="K5241" i="10"/>
  <c r="M5241" i="10" s="1"/>
  <c r="K5242" i="10"/>
  <c r="K5243" i="10"/>
  <c r="M5243" i="10" s="1"/>
  <c r="K5244" i="10"/>
  <c r="M5244" i="10" s="1"/>
  <c r="K5245" i="10"/>
  <c r="M5245" i="10" s="1"/>
  <c r="K5246" i="10"/>
  <c r="K5247" i="10"/>
  <c r="M5247" i="10" s="1"/>
  <c r="K5248" i="10"/>
  <c r="M5248" i="10" s="1"/>
  <c r="K5249" i="10"/>
  <c r="M5249" i="10" s="1"/>
  <c r="K5250" i="10"/>
  <c r="M5250" i="10" s="1"/>
  <c r="K5251" i="10"/>
  <c r="K5252" i="10"/>
  <c r="M5252" i="10" s="1"/>
  <c r="K5253" i="10"/>
  <c r="M5253" i="10" s="1"/>
  <c r="K5254" i="10"/>
  <c r="K5255" i="10"/>
  <c r="K5256" i="10"/>
  <c r="M5256" i="10" s="1"/>
  <c r="K5257" i="10"/>
  <c r="M5257" i="10" s="1"/>
  <c r="K5258" i="10"/>
  <c r="K5259" i="10"/>
  <c r="M5259" i="10" s="1"/>
  <c r="K5260" i="10"/>
  <c r="M5260" i="10" s="1"/>
  <c r="K5261" i="10"/>
  <c r="M5261" i="10" s="1"/>
  <c r="K5262" i="10"/>
  <c r="K5263" i="10"/>
  <c r="K5264" i="10"/>
  <c r="M5264" i="10" s="1"/>
  <c r="K5265" i="10"/>
  <c r="M5265" i="10" s="1"/>
  <c r="K5266" i="10"/>
  <c r="K5267" i="10"/>
  <c r="M5267" i="10" s="1"/>
  <c r="K5268" i="10"/>
  <c r="M5268" i="10" s="1"/>
  <c r="K5269" i="10"/>
  <c r="M5269" i="10" s="1"/>
  <c r="K5270" i="10"/>
  <c r="K5271" i="10"/>
  <c r="M5271" i="10" s="1"/>
  <c r="K5272" i="10"/>
  <c r="M5272" i="10" s="1"/>
  <c r="K5273" i="10"/>
  <c r="M5273" i="10" s="1"/>
  <c r="K5274" i="10"/>
  <c r="M5274" i="10" s="1"/>
  <c r="K5275" i="10"/>
  <c r="M5275" i="10" s="1"/>
  <c r="K5276" i="10"/>
  <c r="M5276" i="10" s="1"/>
  <c r="K5277" i="10"/>
  <c r="M5277" i="10" s="1"/>
  <c r="K5278" i="10"/>
  <c r="K5279" i="10"/>
  <c r="M5279" i="10" s="1"/>
  <c r="K5280" i="10"/>
  <c r="M5280" i="10" s="1"/>
  <c r="K5281" i="10"/>
  <c r="M5281" i="10" s="1"/>
  <c r="K5282" i="10"/>
  <c r="K5283" i="10"/>
  <c r="M5283" i="10" s="1"/>
  <c r="K5284" i="10"/>
  <c r="M5284" i="10" s="1"/>
  <c r="K5285" i="10"/>
  <c r="M5285" i="10" s="1"/>
  <c r="K5286" i="10"/>
  <c r="K5287" i="10"/>
  <c r="M5287" i="10" s="1"/>
  <c r="K5288" i="10"/>
  <c r="M5288" i="10" s="1"/>
  <c r="K5289" i="10"/>
  <c r="M5289" i="10" s="1"/>
  <c r="K5290" i="10"/>
  <c r="K5291" i="10"/>
  <c r="K5292" i="10"/>
  <c r="M5292" i="10" s="1"/>
  <c r="K5293" i="10"/>
  <c r="M5293" i="10" s="1"/>
  <c r="K5294" i="10"/>
  <c r="M5294" i="10" s="1"/>
  <c r="K5295" i="10"/>
  <c r="M5295" i="10" s="1"/>
  <c r="K5296" i="10"/>
  <c r="M5296" i="10" s="1"/>
  <c r="K5297" i="10"/>
  <c r="M5297" i="10" s="1"/>
  <c r="K5298" i="10"/>
  <c r="K5299" i="10"/>
  <c r="M5299" i="10" s="1"/>
  <c r="K5300" i="10"/>
  <c r="M5300" i="10" s="1"/>
  <c r="K5301" i="10"/>
  <c r="M5301" i="10" s="1"/>
  <c r="K5302" i="10"/>
  <c r="K5303" i="10"/>
  <c r="M5303" i="10" s="1"/>
  <c r="K5304" i="10"/>
  <c r="M5304" i="10" s="1"/>
  <c r="K5305" i="10"/>
  <c r="M5305" i="10" s="1"/>
  <c r="K5306" i="10"/>
  <c r="M5306" i="10" s="1"/>
  <c r="K5307" i="10"/>
  <c r="M5307" i="10" s="1"/>
  <c r="K5308" i="10"/>
  <c r="M5308" i="10" s="1"/>
  <c r="K5309" i="10"/>
  <c r="M5309" i="10" s="1"/>
  <c r="K5310" i="10"/>
  <c r="K5311" i="10"/>
  <c r="M5311" i="10" s="1"/>
  <c r="K5312" i="10"/>
  <c r="M5312" i="10" s="1"/>
  <c r="K5313" i="10"/>
  <c r="M5313" i="10" s="1"/>
  <c r="K5314" i="10"/>
  <c r="K5315" i="10"/>
  <c r="M5315" i="10" s="1"/>
  <c r="K5316" i="10"/>
  <c r="M5316" i="10" s="1"/>
  <c r="K5317" i="10"/>
  <c r="M5317" i="10" s="1"/>
  <c r="K5318" i="10"/>
  <c r="K5319" i="10"/>
  <c r="K5320" i="10"/>
  <c r="M5320" i="10" s="1"/>
  <c r="K5321" i="10"/>
  <c r="M5321" i="10" s="1"/>
  <c r="K5322" i="10"/>
  <c r="K5323" i="10"/>
  <c r="M5323" i="10" s="1"/>
  <c r="K5324" i="10"/>
  <c r="M5324" i="10" s="1"/>
  <c r="K5325" i="10"/>
  <c r="M5325" i="10" s="1"/>
  <c r="K5326" i="10"/>
  <c r="M5326" i="10" s="1"/>
  <c r="K5327" i="10"/>
  <c r="M5327" i="10" s="1"/>
  <c r="K5328" i="10"/>
  <c r="M5328" i="10" s="1"/>
  <c r="K5329" i="10"/>
  <c r="M5329" i="10" s="1"/>
  <c r="K5330" i="10"/>
  <c r="M5330" i="10" s="1"/>
  <c r="K5331" i="10"/>
  <c r="M5331" i="10" s="1"/>
  <c r="K5332" i="10"/>
  <c r="M5332" i="10" s="1"/>
  <c r="K5333" i="10"/>
  <c r="M5333" i="10" s="1"/>
  <c r="K5334" i="10"/>
  <c r="K5335" i="10"/>
  <c r="K5336" i="10"/>
  <c r="M5336" i="10" s="1"/>
  <c r="K5337" i="10"/>
  <c r="M5337" i="10" s="1"/>
  <c r="K5338" i="10"/>
  <c r="K5339" i="10"/>
  <c r="K5340" i="10"/>
  <c r="M5340" i="10" s="1"/>
  <c r="K5341" i="10"/>
  <c r="M5341" i="10" s="1"/>
  <c r="K5342" i="10"/>
  <c r="K5343" i="10"/>
  <c r="M5343" i="10" s="1"/>
  <c r="K5344" i="10"/>
  <c r="M5344" i="10" s="1"/>
  <c r="K5345" i="10"/>
  <c r="M5345" i="10" s="1"/>
  <c r="K5346" i="10"/>
  <c r="M5346" i="10" s="1"/>
  <c r="K5347" i="10"/>
  <c r="M5347" i="10" s="1"/>
  <c r="K5348" i="10"/>
  <c r="M5348" i="10" s="1"/>
  <c r="K5349" i="10"/>
  <c r="M5349" i="10" s="1"/>
  <c r="K5350" i="10"/>
  <c r="M5350" i="10" s="1"/>
  <c r="K5351" i="10"/>
  <c r="K5352" i="10"/>
  <c r="M5352" i="10" s="1"/>
  <c r="K5353" i="10"/>
  <c r="M5353" i="10" s="1"/>
  <c r="K5354" i="10"/>
  <c r="K5355" i="10"/>
  <c r="M5355" i="10" s="1"/>
  <c r="K5356" i="10"/>
  <c r="M5356" i="10" s="1"/>
  <c r="K5357" i="10"/>
  <c r="M5357" i="10" s="1"/>
  <c r="K5358" i="10"/>
  <c r="M5358" i="10" s="1"/>
  <c r="K5359" i="10"/>
  <c r="K5360" i="10"/>
  <c r="M5360" i="10" s="1"/>
  <c r="K5361" i="10"/>
  <c r="M5361" i="10" s="1"/>
  <c r="K5362" i="10"/>
  <c r="K5363" i="10"/>
  <c r="M5363" i="10" s="1"/>
  <c r="K5364" i="10"/>
  <c r="M5364" i="10" s="1"/>
  <c r="K5365" i="10"/>
  <c r="M5365" i="10" s="1"/>
  <c r="K5366" i="10"/>
  <c r="K5367" i="10"/>
  <c r="M5367" i="10" s="1"/>
  <c r="K5368" i="10"/>
  <c r="M5368" i="10" s="1"/>
  <c r="K5369" i="10"/>
  <c r="M5369" i="10" s="1"/>
  <c r="K5370" i="10"/>
  <c r="M5370" i="10" s="1"/>
  <c r="K5371" i="10"/>
  <c r="K5372" i="10"/>
  <c r="M5372" i="10" s="1"/>
  <c r="K5373" i="10"/>
  <c r="M5373" i="10" s="1"/>
  <c r="K5374" i="10"/>
  <c r="K5375" i="10"/>
  <c r="K5376" i="10"/>
  <c r="M5376" i="10" s="1"/>
  <c r="K5377" i="10"/>
  <c r="M5377" i="10" s="1"/>
  <c r="K5378" i="10"/>
  <c r="K5379" i="10"/>
  <c r="K5380" i="10"/>
  <c r="M5380" i="10" s="1"/>
  <c r="K5381" i="10"/>
  <c r="M5381" i="10" s="1"/>
  <c r="K5382" i="10"/>
  <c r="K5383" i="10"/>
  <c r="M5383" i="10" s="1"/>
  <c r="K5384" i="10"/>
  <c r="M5384" i="10" s="1"/>
  <c r="K5385" i="10"/>
  <c r="M5385" i="10" s="1"/>
  <c r="K5386" i="10"/>
  <c r="K5387" i="10"/>
  <c r="M5387" i="10" s="1"/>
  <c r="K5388" i="10"/>
  <c r="M5388" i="10" s="1"/>
  <c r="K5389" i="10"/>
  <c r="M5389" i="10" s="1"/>
  <c r="K5390" i="10"/>
  <c r="K5391" i="10"/>
  <c r="K5392" i="10"/>
  <c r="M5392" i="10" s="1"/>
  <c r="K5393" i="10"/>
  <c r="M5393" i="10" s="1"/>
  <c r="K5394" i="10"/>
  <c r="M5394" i="10" s="1"/>
  <c r="K5395" i="10"/>
  <c r="K5396" i="10"/>
  <c r="M5396" i="10" s="1"/>
  <c r="K5397" i="10"/>
  <c r="M5397" i="10" s="1"/>
  <c r="K5398" i="10"/>
  <c r="M5398" i="10" s="1"/>
  <c r="K5399" i="10"/>
  <c r="M5399" i="10" s="1"/>
  <c r="K5400" i="10"/>
  <c r="M5400" i="10" s="1"/>
  <c r="K5401" i="10"/>
  <c r="M5401" i="10" s="1"/>
  <c r="K5402" i="10"/>
  <c r="M5402" i="10" s="1"/>
  <c r="K5403" i="10"/>
  <c r="K5404" i="10"/>
  <c r="M5404" i="10" s="1"/>
  <c r="K5405" i="10"/>
  <c r="M5405" i="10" s="1"/>
  <c r="K5406" i="10"/>
  <c r="K5407" i="10"/>
  <c r="M5407" i="10" s="1"/>
  <c r="K5408" i="10"/>
  <c r="M5408" i="10" s="1"/>
  <c r="K5409" i="10"/>
  <c r="M5409" i="10" s="1"/>
  <c r="K5410" i="10"/>
  <c r="M5410" i="10" s="1"/>
  <c r="K5411" i="10"/>
  <c r="K5412" i="10"/>
  <c r="M5412" i="10" s="1"/>
  <c r="K5413" i="10"/>
  <c r="M5413" i="10" s="1"/>
  <c r="K5414" i="10"/>
  <c r="K5415" i="10"/>
  <c r="M5415" i="10" s="1"/>
  <c r="K5416" i="10"/>
  <c r="M5416" i="10" s="1"/>
  <c r="K5417" i="10"/>
  <c r="M5417" i="10" s="1"/>
  <c r="K5418" i="10"/>
  <c r="M5418" i="10" s="1"/>
  <c r="K5419" i="10"/>
  <c r="K5420" i="10"/>
  <c r="M5420" i="10" s="1"/>
  <c r="K5421" i="10"/>
  <c r="M5421" i="10" s="1"/>
  <c r="K5422" i="10"/>
  <c r="K5423" i="10"/>
  <c r="M5423" i="10" s="1"/>
  <c r="K5424" i="10"/>
  <c r="M5424" i="10" s="1"/>
  <c r="K5425" i="10"/>
  <c r="M5425" i="10" s="1"/>
  <c r="K5426" i="10"/>
  <c r="M5426" i="10" s="1"/>
  <c r="K5427" i="10"/>
  <c r="M5427" i="10" s="1"/>
  <c r="K5428" i="10"/>
  <c r="M5428" i="10" s="1"/>
  <c r="K5429" i="10"/>
  <c r="M5429" i="10" s="1"/>
  <c r="K5430" i="10"/>
  <c r="K5431" i="10"/>
  <c r="K5432" i="10"/>
  <c r="M5432" i="10" s="1"/>
  <c r="K5433" i="10"/>
  <c r="M5433" i="10" s="1"/>
  <c r="K5434" i="10"/>
  <c r="M5434" i="10" s="1"/>
  <c r="K5435" i="10"/>
  <c r="M5435" i="10" s="1"/>
  <c r="K5436" i="10"/>
  <c r="M5436" i="10" s="1"/>
  <c r="K5437" i="10"/>
  <c r="M5437" i="10" s="1"/>
  <c r="K5438" i="10"/>
  <c r="K5439" i="10"/>
  <c r="M5439" i="10" s="1"/>
  <c r="K5440" i="10"/>
  <c r="M5440" i="10" s="1"/>
  <c r="K5441" i="10"/>
  <c r="M5441" i="10" s="1"/>
  <c r="K5442" i="10"/>
  <c r="K5443" i="10"/>
  <c r="M5443" i="10" s="1"/>
  <c r="K5444" i="10"/>
  <c r="M5444" i="10" s="1"/>
  <c r="K5445" i="10"/>
  <c r="M5445" i="10" s="1"/>
  <c r="K5446" i="10"/>
  <c r="K5447" i="10"/>
  <c r="M5447" i="10" s="1"/>
  <c r="K5448" i="10"/>
  <c r="M5448" i="10" s="1"/>
  <c r="K5449" i="10"/>
  <c r="M5449" i="10" s="1"/>
  <c r="K5450" i="10"/>
  <c r="K5451" i="10"/>
  <c r="K5452" i="10"/>
  <c r="M5452" i="10" s="1"/>
  <c r="K5453" i="10"/>
  <c r="M5453" i="10" s="1"/>
  <c r="K5454" i="10"/>
  <c r="K5455" i="10"/>
  <c r="M5455" i="10" s="1"/>
  <c r="K5456" i="10"/>
  <c r="M5456" i="10" s="1"/>
  <c r="K5457" i="10"/>
  <c r="M5457" i="10" s="1"/>
  <c r="K5458" i="10"/>
  <c r="K5459" i="10"/>
  <c r="M5459" i="10" s="1"/>
  <c r="K5460" i="10"/>
  <c r="M5460" i="10" s="1"/>
  <c r="K5461" i="10"/>
  <c r="M5461" i="10" s="1"/>
  <c r="K5462" i="10"/>
  <c r="M5462" i="10" s="1"/>
  <c r="K5463" i="10"/>
  <c r="M5463" i="10" s="1"/>
  <c r="K5464" i="10"/>
  <c r="M5464" i="10" s="1"/>
  <c r="K5465" i="10"/>
  <c r="M5465" i="10" s="1"/>
  <c r="K5466" i="10"/>
  <c r="K5467" i="10"/>
  <c r="K5468" i="10"/>
  <c r="M5468" i="10" s="1"/>
  <c r="K5469" i="10"/>
  <c r="M5469" i="10" s="1"/>
  <c r="K5470" i="10"/>
  <c r="K5471" i="10"/>
  <c r="M5471" i="10" s="1"/>
  <c r="K5472" i="10"/>
  <c r="M5472" i="10" s="1"/>
  <c r="K5473" i="10"/>
  <c r="M5473" i="10" s="1"/>
  <c r="K5474" i="10"/>
  <c r="K5475" i="10"/>
  <c r="K5476" i="10"/>
  <c r="M5476" i="10" s="1"/>
  <c r="K5477" i="10"/>
  <c r="M5477" i="10" s="1"/>
  <c r="K5478" i="10"/>
  <c r="K5479" i="10"/>
  <c r="M5479" i="10" s="1"/>
  <c r="K5480" i="10"/>
  <c r="M5480" i="10" s="1"/>
  <c r="K5481" i="10"/>
  <c r="M5481" i="10" s="1"/>
  <c r="K5482" i="10"/>
  <c r="K5483" i="10"/>
  <c r="K5484" i="10"/>
  <c r="M5484" i="10" s="1"/>
  <c r="K5485" i="10"/>
  <c r="M5485" i="10" s="1"/>
  <c r="K5486" i="10"/>
  <c r="M5486" i="10" s="1"/>
  <c r="K5487" i="10"/>
  <c r="M5487" i="10" s="1"/>
  <c r="K5488" i="10"/>
  <c r="M5488" i="10" s="1"/>
  <c r="K5489" i="10"/>
  <c r="M5489" i="10" s="1"/>
  <c r="K5490" i="10"/>
  <c r="K5491" i="10"/>
  <c r="M5491" i="10" s="1"/>
  <c r="K5492" i="10"/>
  <c r="M5492" i="10" s="1"/>
  <c r="K5493" i="10"/>
  <c r="M5493" i="10" s="1"/>
  <c r="K5494" i="10"/>
  <c r="K5495" i="10"/>
  <c r="M5495" i="10" s="1"/>
  <c r="K5496" i="10"/>
  <c r="M5496" i="10" s="1"/>
  <c r="K5497" i="10"/>
  <c r="M5497" i="10" s="1"/>
  <c r="K5498" i="10"/>
  <c r="K5499" i="10"/>
  <c r="M5499" i="10" s="1"/>
  <c r="K5500" i="10"/>
  <c r="M5500" i="10" s="1"/>
  <c r="K5501" i="10"/>
  <c r="M5501" i="10" s="1"/>
  <c r="K5502" i="10"/>
  <c r="K5503" i="10"/>
  <c r="M5503" i="10" s="1"/>
  <c r="K5504" i="10"/>
  <c r="M5504" i="10" s="1"/>
  <c r="K5505" i="10"/>
  <c r="M5505" i="10" s="1"/>
  <c r="K5506" i="10"/>
  <c r="K5507" i="10"/>
  <c r="K5508" i="10"/>
  <c r="M5508" i="10" s="1"/>
  <c r="K5509" i="10"/>
  <c r="M5509" i="10" s="1"/>
  <c r="K5510" i="10"/>
  <c r="K5511" i="10"/>
  <c r="M5511" i="10" s="1"/>
  <c r="K5512" i="10"/>
  <c r="M5512" i="10" s="1"/>
  <c r="K5513" i="10"/>
  <c r="M5513" i="10" s="1"/>
  <c r="K5514" i="10"/>
  <c r="K5515" i="10"/>
  <c r="K5516" i="10"/>
  <c r="M5516" i="10" s="1"/>
  <c r="K5517" i="10"/>
  <c r="M5517" i="10" s="1"/>
  <c r="K5518" i="10"/>
  <c r="K5519" i="10"/>
  <c r="M5519" i="10" s="1"/>
  <c r="K5520" i="10"/>
  <c r="M5520" i="10" s="1"/>
  <c r="K5521" i="10"/>
  <c r="M5521" i="10" s="1"/>
  <c r="K5522" i="10"/>
  <c r="K5523" i="10"/>
  <c r="M5523" i="10" s="1"/>
  <c r="K5524" i="10"/>
  <c r="M5524" i="10" s="1"/>
  <c r="K5525" i="10"/>
  <c r="M5525" i="10" s="1"/>
  <c r="K5526" i="10"/>
  <c r="K5527" i="10"/>
  <c r="K5528" i="10"/>
  <c r="M5528" i="10" s="1"/>
  <c r="K5529" i="10"/>
  <c r="M5529" i="10" s="1"/>
  <c r="K5530" i="10"/>
  <c r="K5531" i="10"/>
  <c r="K5532" i="10"/>
  <c r="M5532" i="10" s="1"/>
  <c r="K5533" i="10"/>
  <c r="M5533" i="10" s="1"/>
  <c r="K5534" i="10"/>
  <c r="M5534" i="10" s="1"/>
  <c r="K5535" i="10"/>
  <c r="K5536" i="10"/>
  <c r="M5536" i="10" s="1"/>
  <c r="K5537" i="10"/>
  <c r="M5537" i="10" s="1"/>
  <c r="K5538" i="10"/>
  <c r="K5539" i="10"/>
  <c r="M5539" i="10" s="1"/>
  <c r="K5540" i="10"/>
  <c r="M5540" i="10" s="1"/>
  <c r="K5541" i="10"/>
  <c r="M5541" i="10" s="1"/>
  <c r="K5542" i="10"/>
  <c r="K5543" i="10"/>
  <c r="K5544" i="10"/>
  <c r="M5544" i="10" s="1"/>
  <c r="K5545" i="10"/>
  <c r="M5545" i="10" s="1"/>
  <c r="K5546" i="10"/>
  <c r="K5547" i="10"/>
  <c r="K5548" i="10"/>
  <c r="M5548" i="10" s="1"/>
  <c r="K5549" i="10"/>
  <c r="M5549" i="10" s="1"/>
  <c r="K5550" i="10"/>
  <c r="K5551" i="10"/>
  <c r="M5551" i="10" s="1"/>
  <c r="K5552" i="10"/>
  <c r="M5552" i="10" s="1"/>
  <c r="K5553" i="10"/>
  <c r="M5553" i="10" s="1"/>
  <c r="K5554" i="10"/>
  <c r="K5555" i="10"/>
  <c r="K5556" i="10"/>
  <c r="M5556" i="10" s="1"/>
  <c r="K5557" i="10"/>
  <c r="M5557" i="10" s="1"/>
  <c r="K5558" i="10"/>
  <c r="K5559" i="10"/>
  <c r="M5559" i="10" s="1"/>
  <c r="K5560" i="10"/>
  <c r="M5560" i="10" s="1"/>
  <c r="K5561" i="10"/>
  <c r="M5561" i="10" s="1"/>
  <c r="K5562" i="10"/>
  <c r="K5563" i="10"/>
  <c r="K5564" i="10"/>
  <c r="M5564" i="10" s="1"/>
  <c r="K5565" i="10"/>
  <c r="M5565" i="10" s="1"/>
  <c r="K5566" i="10"/>
  <c r="M5566" i="10" s="1"/>
  <c r="K5567" i="10"/>
  <c r="M5567" i="10" s="1"/>
  <c r="K5568" i="10"/>
  <c r="M5568" i="10" s="1"/>
  <c r="K5569" i="10"/>
  <c r="M5569" i="10" s="1"/>
  <c r="K5570" i="10"/>
  <c r="K5571" i="10"/>
  <c r="K5572" i="10"/>
  <c r="M5572" i="10" s="1"/>
  <c r="K5573" i="10"/>
  <c r="M5573" i="10" s="1"/>
  <c r="K5574" i="10"/>
  <c r="M5574" i="10" s="1"/>
  <c r="K5575" i="10"/>
  <c r="M5575" i="10" s="1"/>
  <c r="K5576" i="10"/>
  <c r="M5576" i="10" s="1"/>
  <c r="K5577" i="10"/>
  <c r="M5577" i="10" s="1"/>
  <c r="K5578" i="10"/>
  <c r="K5579" i="10"/>
  <c r="K5580" i="10"/>
  <c r="M5580" i="10" s="1"/>
  <c r="K5581" i="10"/>
  <c r="M5581" i="10" s="1"/>
  <c r="K5582" i="10"/>
  <c r="K5583" i="10"/>
  <c r="K5584" i="10"/>
  <c r="M5584" i="10" s="1"/>
  <c r="K5585" i="10"/>
  <c r="M5585" i="10" s="1"/>
  <c r="K5586" i="10"/>
  <c r="K5587" i="10"/>
  <c r="K5588" i="10"/>
  <c r="M5588" i="10" s="1"/>
  <c r="K5589" i="10"/>
  <c r="M5589" i="10" s="1"/>
  <c r="K5590" i="10"/>
  <c r="M5590" i="10" s="1"/>
  <c r="K5591" i="10"/>
  <c r="K5592" i="10"/>
  <c r="M5592" i="10" s="1"/>
  <c r="K5593" i="10"/>
  <c r="M5593" i="10" s="1"/>
  <c r="K5594" i="10"/>
  <c r="K5595" i="10"/>
  <c r="M5595" i="10" s="1"/>
  <c r="K5596" i="10"/>
  <c r="M5596" i="10" s="1"/>
  <c r="K5597" i="10"/>
  <c r="M5597" i="10" s="1"/>
  <c r="K5598" i="10"/>
  <c r="K5599" i="10"/>
  <c r="K5600" i="10"/>
  <c r="M5600" i="10" s="1"/>
  <c r="K5601" i="10"/>
  <c r="M5601" i="10" s="1"/>
  <c r="K5602" i="10"/>
  <c r="M5602" i="10" s="1"/>
  <c r="K5603" i="10"/>
  <c r="M5603" i="10" s="1"/>
  <c r="K5604" i="10"/>
  <c r="M5604" i="10" s="1"/>
  <c r="K5605" i="10"/>
  <c r="M5605" i="10" s="1"/>
  <c r="K5606" i="10"/>
  <c r="K5607" i="10"/>
  <c r="M5607" i="10" s="1"/>
  <c r="K5608" i="10"/>
  <c r="M5608" i="10" s="1"/>
  <c r="K5609" i="10"/>
  <c r="M5609" i="10" s="1"/>
  <c r="K5610" i="10"/>
  <c r="K5611" i="10"/>
  <c r="K5612" i="10"/>
  <c r="M5612" i="10" s="1"/>
  <c r="K5613" i="10"/>
  <c r="M5613" i="10" s="1"/>
  <c r="K5614" i="10"/>
  <c r="K5615" i="10"/>
  <c r="K5616" i="10"/>
  <c r="M5616" i="10" s="1"/>
  <c r="K5617" i="10"/>
  <c r="M5617" i="10" s="1"/>
  <c r="K5618" i="10"/>
  <c r="K5619" i="10"/>
  <c r="M5619" i="10" s="1"/>
  <c r="K5620" i="10"/>
  <c r="M5620" i="10" s="1"/>
  <c r="K5621" i="10"/>
  <c r="M5621" i="10" s="1"/>
  <c r="K5622" i="10"/>
  <c r="K5623" i="10"/>
  <c r="M5623" i="10" s="1"/>
  <c r="K5624" i="10"/>
  <c r="M5624" i="10" s="1"/>
  <c r="K5625" i="10"/>
  <c r="M5625" i="10" s="1"/>
  <c r="K5626" i="10"/>
  <c r="M5626" i="10" s="1"/>
  <c r="K5627" i="10"/>
  <c r="M5627" i="10" s="1"/>
  <c r="K5628" i="10"/>
  <c r="M5628" i="10" s="1"/>
  <c r="K5629" i="10"/>
  <c r="M5629" i="10" s="1"/>
  <c r="K5630" i="10"/>
  <c r="K5631" i="10"/>
  <c r="K5632" i="10"/>
  <c r="M5632" i="10" s="1"/>
  <c r="K5633" i="10"/>
  <c r="M5633" i="10" s="1"/>
  <c r="K5634" i="10"/>
  <c r="K5635" i="10"/>
  <c r="K5636" i="10"/>
  <c r="M5636" i="10" s="1"/>
  <c r="K5637" i="10"/>
  <c r="M5637" i="10" s="1"/>
  <c r="K5638" i="10"/>
  <c r="M5638" i="10" s="1"/>
  <c r="K5639" i="10"/>
  <c r="M5639" i="10" s="1"/>
  <c r="K5640" i="10"/>
  <c r="M5640" i="10" s="1"/>
  <c r="K5641" i="10"/>
  <c r="M5641" i="10" s="1"/>
  <c r="K5642" i="10"/>
  <c r="M5642" i="10" s="1"/>
  <c r="K5643" i="10"/>
  <c r="M5643" i="10" s="1"/>
  <c r="K5644" i="10"/>
  <c r="M5644" i="10" s="1"/>
  <c r="K5645" i="10"/>
  <c r="M5645" i="10" s="1"/>
  <c r="K5646" i="10"/>
  <c r="M5646" i="10" s="1"/>
  <c r="K5647" i="10"/>
  <c r="K5648" i="10"/>
  <c r="M5648" i="10" s="1"/>
  <c r="K5649" i="10"/>
  <c r="M5649" i="10" s="1"/>
  <c r="K5650" i="10"/>
  <c r="K5651" i="10"/>
  <c r="M5651" i="10" s="1"/>
  <c r="K5652" i="10"/>
  <c r="M5652" i="10" s="1"/>
  <c r="K5653" i="10"/>
  <c r="M5653" i="10" s="1"/>
  <c r="K5654" i="10"/>
  <c r="M5654" i="10" s="1"/>
  <c r="K5655" i="10"/>
  <c r="M5655" i="10" s="1"/>
  <c r="K5656" i="10"/>
  <c r="M5656" i="10" s="1"/>
  <c r="K5657" i="10"/>
  <c r="M5657" i="10" s="1"/>
  <c r="K5658" i="10"/>
  <c r="K5659" i="10"/>
  <c r="K5660" i="10"/>
  <c r="M5660" i="10" s="1"/>
  <c r="K5661" i="10"/>
  <c r="M5661" i="10" s="1"/>
  <c r="K5662" i="10"/>
  <c r="K5663" i="10"/>
  <c r="K5664" i="10"/>
  <c r="M5664" i="10" s="1"/>
  <c r="K5665" i="10"/>
  <c r="M5665" i="10" s="1"/>
  <c r="K5666" i="10"/>
  <c r="M5666" i="10" s="1"/>
  <c r="K5667" i="10"/>
  <c r="M5667" i="10" s="1"/>
  <c r="K5668" i="10"/>
  <c r="M5668" i="10" s="1"/>
  <c r="K5669" i="10"/>
  <c r="M5669" i="10" s="1"/>
  <c r="K5670" i="10"/>
  <c r="K5671" i="10"/>
  <c r="M5671" i="10" s="1"/>
  <c r="K5672" i="10"/>
  <c r="M5672" i="10" s="1"/>
  <c r="K5673" i="10"/>
  <c r="M5673" i="10" s="1"/>
  <c r="K5674" i="10"/>
  <c r="M5674" i="10" s="1"/>
  <c r="K5675" i="10"/>
  <c r="K5676" i="10"/>
  <c r="M5676" i="10" s="1"/>
  <c r="K5677" i="10"/>
  <c r="M5677" i="10" s="1"/>
  <c r="K5678" i="10"/>
  <c r="K5679" i="10"/>
  <c r="K5680" i="10"/>
  <c r="M5680" i="10" s="1"/>
  <c r="K5681" i="10"/>
  <c r="M5681" i="10" s="1"/>
  <c r="K5682" i="10"/>
  <c r="K5683" i="10"/>
  <c r="M5683" i="10" s="1"/>
  <c r="K5684" i="10"/>
  <c r="M5684" i="10" s="1"/>
  <c r="K5685" i="10"/>
  <c r="M5685" i="10" s="1"/>
  <c r="K5686" i="10"/>
  <c r="K5687" i="10"/>
  <c r="M5687" i="10" s="1"/>
  <c r="K5688" i="10"/>
  <c r="M5688" i="10" s="1"/>
  <c r="K5689" i="10"/>
  <c r="M5689" i="10" s="1"/>
  <c r="K5690" i="10"/>
  <c r="K5691" i="10"/>
  <c r="M5691" i="10" s="1"/>
  <c r="K5692" i="10"/>
  <c r="M5692" i="10" s="1"/>
  <c r="K5693" i="10"/>
  <c r="M5693" i="10" s="1"/>
  <c r="K5694" i="10"/>
  <c r="K5695" i="10"/>
  <c r="K5696" i="10"/>
  <c r="M5696" i="10" s="1"/>
  <c r="K5697" i="10"/>
  <c r="M5697" i="10" s="1"/>
  <c r="K5698" i="10"/>
  <c r="M5698" i="10" s="1"/>
  <c r="K5699" i="10"/>
  <c r="M5699" i="10" s="1"/>
  <c r="K5700" i="10"/>
  <c r="M5700" i="10" s="1"/>
  <c r="K5701" i="10"/>
  <c r="M5701" i="10" s="1"/>
  <c r="K5702" i="10"/>
  <c r="K5703" i="10"/>
  <c r="K5704" i="10"/>
  <c r="M5704" i="10" s="1"/>
  <c r="K5705" i="10"/>
  <c r="M5705" i="10" s="1"/>
  <c r="K5706" i="10"/>
  <c r="K5707" i="10"/>
  <c r="K5708" i="10"/>
  <c r="M5708" i="10" s="1"/>
  <c r="K5709" i="10"/>
  <c r="M5709" i="10" s="1"/>
  <c r="K5710" i="10"/>
  <c r="K5711" i="10"/>
  <c r="M5711" i="10" s="1"/>
  <c r="K5712" i="10"/>
  <c r="M5712" i="10" s="1"/>
  <c r="K5713" i="10"/>
  <c r="M5713" i="10" s="1"/>
  <c r="K5714" i="10"/>
  <c r="K5715" i="10"/>
  <c r="K5716" i="10"/>
  <c r="M5716" i="10" s="1"/>
  <c r="K5717" i="10"/>
  <c r="M5717" i="10" s="1"/>
  <c r="K5718" i="10"/>
  <c r="M5718" i="10" s="1"/>
  <c r="K5719" i="10"/>
  <c r="M5719" i="10" s="1"/>
  <c r="K5720" i="10"/>
  <c r="M5720" i="10" s="1"/>
  <c r="K5721" i="10"/>
  <c r="M5721" i="10" s="1"/>
  <c r="K5722" i="10"/>
  <c r="K5723" i="10"/>
  <c r="M5723" i="10" s="1"/>
  <c r="K5724" i="10"/>
  <c r="M5724" i="10" s="1"/>
  <c r="K5725" i="10"/>
  <c r="M5725" i="10" s="1"/>
  <c r="K5726" i="10"/>
  <c r="M5726" i="10" s="1"/>
  <c r="K5727" i="10"/>
  <c r="K5728" i="10"/>
  <c r="M5728" i="10" s="1"/>
  <c r="K5729" i="10"/>
  <c r="M5729" i="10" s="1"/>
  <c r="K5730" i="10"/>
  <c r="K5731" i="10"/>
  <c r="M5731" i="10" s="1"/>
  <c r="K5732" i="10"/>
  <c r="M5732" i="10" s="1"/>
  <c r="K5733" i="10"/>
  <c r="M5733" i="10" s="1"/>
  <c r="K5734" i="10"/>
  <c r="M5734" i="10" s="1"/>
  <c r="K5735" i="10"/>
  <c r="K5736" i="10"/>
  <c r="M5736" i="10" s="1"/>
  <c r="K5737" i="10"/>
  <c r="M5737" i="10" s="1"/>
  <c r="K5738" i="10"/>
  <c r="M5738" i="10" s="1"/>
  <c r="K5739" i="10"/>
  <c r="M5739" i="10" s="1"/>
  <c r="K5740" i="10"/>
  <c r="M5740" i="10" s="1"/>
  <c r="K5741" i="10"/>
  <c r="M5741" i="10" s="1"/>
  <c r="K5742" i="10"/>
  <c r="M5742" i="10" s="1"/>
  <c r="K5743" i="10"/>
  <c r="M5743" i="10" s="1"/>
  <c r="K5744" i="10"/>
  <c r="M5744" i="10" s="1"/>
  <c r="K5745" i="10"/>
  <c r="M5745" i="10" s="1"/>
  <c r="K5746" i="10"/>
  <c r="K5747" i="10"/>
  <c r="K5748" i="10"/>
  <c r="M5748" i="10" s="1"/>
  <c r="K5749" i="10"/>
  <c r="M5749" i="10" s="1"/>
  <c r="K5750" i="10"/>
  <c r="M5750" i="10" s="1"/>
  <c r="K5751" i="10"/>
  <c r="M5751" i="10" s="1"/>
  <c r="K5752" i="10"/>
  <c r="M5752" i="10" s="1"/>
  <c r="K5753" i="10"/>
  <c r="M5753" i="10" s="1"/>
  <c r="K5754" i="10"/>
  <c r="K5755" i="10"/>
  <c r="M5755" i="10" s="1"/>
  <c r="K5756" i="10"/>
  <c r="M5756" i="10" s="1"/>
  <c r="K5757" i="10"/>
  <c r="M5757" i="10" s="1"/>
  <c r="K5758" i="10"/>
  <c r="M5758" i="10" s="1"/>
  <c r="K5759" i="10"/>
  <c r="M5759" i="10" s="1"/>
  <c r="K5760" i="10"/>
  <c r="M5760" i="10" s="1"/>
  <c r="K5761" i="10"/>
  <c r="M5761" i="10" s="1"/>
  <c r="K5762" i="10"/>
  <c r="K5763" i="10"/>
  <c r="K5764" i="10"/>
  <c r="M5764" i="10" s="1"/>
  <c r="K5765" i="10"/>
  <c r="M5765" i="10" s="1"/>
  <c r="K5766" i="10"/>
  <c r="M5766" i="10" s="1"/>
  <c r="K5767" i="10"/>
  <c r="M5767" i="10" s="1"/>
  <c r="K5768" i="10"/>
  <c r="M5768" i="10" s="1"/>
  <c r="K5769" i="10"/>
  <c r="M5769" i="10" s="1"/>
  <c r="K5770" i="10"/>
  <c r="K5771" i="10"/>
  <c r="M5771" i="10" s="1"/>
  <c r="K5772" i="10"/>
  <c r="M5772" i="10" s="1"/>
  <c r="K5773" i="10"/>
  <c r="M5773" i="10" s="1"/>
  <c r="K5774" i="10"/>
  <c r="K5775" i="10"/>
  <c r="K5776" i="10"/>
  <c r="M5776" i="10" s="1"/>
  <c r="K5777" i="10"/>
  <c r="M5777" i="10" s="1"/>
  <c r="K5778" i="10"/>
  <c r="K5779" i="10"/>
  <c r="K5780" i="10"/>
  <c r="M5780" i="10" s="1"/>
  <c r="K5781" i="10"/>
  <c r="M5781" i="10" s="1"/>
  <c r="K5782" i="10"/>
  <c r="K5783" i="10"/>
  <c r="K5784" i="10"/>
  <c r="M5784" i="10" s="1"/>
  <c r="K5785" i="10"/>
  <c r="M5785" i="10" s="1"/>
  <c r="K5786" i="10"/>
  <c r="M5786" i="10" s="1"/>
  <c r="K5787" i="10"/>
  <c r="K5788" i="10"/>
  <c r="M5788" i="10" s="1"/>
  <c r="K5789" i="10"/>
  <c r="M5789" i="10" s="1"/>
  <c r="K5790" i="10"/>
  <c r="K5791" i="10"/>
  <c r="K5792" i="10"/>
  <c r="M5792" i="10" s="1"/>
  <c r="K5793" i="10"/>
  <c r="M5793" i="10" s="1"/>
  <c r="K5794" i="10"/>
  <c r="M5794" i="10" s="1"/>
  <c r="K5795" i="10"/>
  <c r="K5796" i="10"/>
  <c r="M5796" i="10" s="1"/>
  <c r="K5797" i="10"/>
  <c r="M5797" i="10" s="1"/>
  <c r="K5798" i="10"/>
  <c r="K5799" i="10"/>
  <c r="K5800" i="10"/>
  <c r="M5800" i="10" s="1"/>
  <c r="K5801" i="10"/>
  <c r="M5801" i="10" s="1"/>
  <c r="K5802" i="10"/>
  <c r="K5803" i="10"/>
  <c r="K5804" i="10"/>
  <c r="M5804" i="10" s="1"/>
  <c r="K5805" i="10"/>
  <c r="M5805" i="10" s="1"/>
  <c r="K5806" i="10"/>
  <c r="K5807" i="10"/>
  <c r="M5807" i="10" s="1"/>
  <c r="K5808" i="10"/>
  <c r="M5808" i="10" s="1"/>
  <c r="K5809" i="10"/>
  <c r="M5809" i="10" s="1"/>
  <c r="K5810" i="10"/>
  <c r="M5810" i="10" s="1"/>
  <c r="K5811" i="10"/>
  <c r="M5811" i="10" s="1"/>
  <c r="K5812" i="10"/>
  <c r="M5812" i="10" s="1"/>
  <c r="K5813" i="10"/>
  <c r="M5813" i="10" s="1"/>
  <c r="K5814" i="10"/>
  <c r="M5814" i="10" s="1"/>
  <c r="K5815" i="10"/>
  <c r="M5815" i="10" s="1"/>
  <c r="K5816" i="10"/>
  <c r="M5816" i="10" s="1"/>
  <c r="K5817" i="10"/>
  <c r="M5817" i="10" s="1"/>
  <c r="K5818" i="10"/>
  <c r="K5819" i="10"/>
  <c r="M5819" i="10" s="1"/>
  <c r="K5820" i="10"/>
  <c r="M5820" i="10" s="1"/>
  <c r="K5821" i="10"/>
  <c r="M5821" i="10" s="1"/>
  <c r="K5822" i="10"/>
  <c r="M5822" i="10" s="1"/>
  <c r="K5823" i="10"/>
  <c r="M5823" i="10" s="1"/>
  <c r="K5824" i="10"/>
  <c r="M5824" i="10" s="1"/>
  <c r="K5825" i="10"/>
  <c r="M5825" i="10" s="1"/>
  <c r="K5826" i="10"/>
  <c r="K5827" i="10"/>
  <c r="M5827" i="10" s="1"/>
  <c r="K5828" i="10"/>
  <c r="M5828" i="10" s="1"/>
  <c r="K5829" i="10"/>
  <c r="M5829" i="10" s="1"/>
  <c r="K5830" i="10"/>
  <c r="K5831" i="10"/>
  <c r="K5832" i="10"/>
  <c r="M5832" i="10" s="1"/>
  <c r="K5833" i="10"/>
  <c r="M5833" i="10" s="1"/>
  <c r="K5834" i="10"/>
  <c r="K5835" i="10"/>
  <c r="M5835" i="10" s="1"/>
  <c r="K5836" i="10"/>
  <c r="M5836" i="10" s="1"/>
  <c r="K5837" i="10"/>
  <c r="M5837" i="10" s="1"/>
  <c r="K5838" i="10"/>
  <c r="M5838" i="10" s="1"/>
  <c r="K5839" i="10"/>
  <c r="M5839" i="10" s="1"/>
  <c r="K5840" i="10"/>
  <c r="M5840" i="10" s="1"/>
  <c r="K5841" i="10"/>
  <c r="M5841" i="10" s="1"/>
  <c r="K5842" i="10"/>
  <c r="M5842" i="10" s="1"/>
  <c r="K5843" i="10"/>
  <c r="K5844" i="10"/>
  <c r="M5844" i="10" s="1"/>
  <c r="K5845" i="10"/>
  <c r="M5845" i="10" s="1"/>
  <c r="K5846" i="10"/>
  <c r="M5846" i="10" s="1"/>
  <c r="K5847" i="10"/>
  <c r="M5847" i="10" s="1"/>
  <c r="K5848" i="10"/>
  <c r="M5848" i="10" s="1"/>
  <c r="K5849" i="10"/>
  <c r="M5849" i="10" s="1"/>
  <c r="K5850" i="10"/>
  <c r="K5851" i="10"/>
  <c r="M5851" i="10" s="1"/>
  <c r="K5852" i="10"/>
  <c r="M5852" i="10" s="1"/>
  <c r="K5853" i="10"/>
  <c r="M5853" i="10" s="1"/>
  <c r="K5854" i="10"/>
  <c r="K5855" i="10"/>
  <c r="K5856" i="10"/>
  <c r="M5856" i="10" s="1"/>
  <c r="K5857" i="10"/>
  <c r="M5857" i="10" s="1"/>
  <c r="K5858" i="10"/>
  <c r="K5859" i="10"/>
  <c r="M5859" i="10" s="1"/>
  <c r="K5860" i="10"/>
  <c r="M5860" i="10" s="1"/>
  <c r="K5861" i="10"/>
  <c r="M5861" i="10" s="1"/>
  <c r="K5862" i="10"/>
  <c r="K5863" i="10"/>
  <c r="M5863" i="10" s="1"/>
  <c r="K5864" i="10"/>
  <c r="M5864" i="10" s="1"/>
  <c r="K5865" i="10"/>
  <c r="M5865" i="10" s="1"/>
  <c r="K5866" i="10"/>
  <c r="K5867" i="10"/>
  <c r="K5868" i="10"/>
  <c r="M5868" i="10" s="1"/>
  <c r="K5869" i="10"/>
  <c r="M5869" i="10" s="1"/>
  <c r="K5870" i="10"/>
  <c r="K5871" i="10"/>
  <c r="K5872" i="10"/>
  <c r="M5872" i="10" s="1"/>
  <c r="K5873" i="10"/>
  <c r="M5873" i="10" s="1"/>
  <c r="K5874" i="10"/>
  <c r="M5874" i="10" s="1"/>
  <c r="K5875" i="10"/>
  <c r="K5876" i="10"/>
  <c r="M5876" i="10" s="1"/>
  <c r="K5877" i="10"/>
  <c r="M5877" i="10" s="1"/>
  <c r="K5878" i="10"/>
  <c r="K5879" i="10"/>
  <c r="K5880" i="10"/>
  <c r="M5880" i="10" s="1"/>
  <c r="K5881" i="10"/>
  <c r="M5881" i="10" s="1"/>
  <c r="K5882" i="10"/>
  <c r="K5883" i="10"/>
  <c r="K5884" i="10"/>
  <c r="M5884" i="10" s="1"/>
  <c r="K5885" i="10"/>
  <c r="M5885" i="10" s="1"/>
  <c r="K5886" i="10"/>
  <c r="M5886" i="10" s="1"/>
  <c r="K5887" i="10"/>
  <c r="M5887" i="10" s="1"/>
  <c r="K5888" i="10"/>
  <c r="M5888" i="10" s="1"/>
  <c r="K5889" i="10"/>
  <c r="M5889" i="10" s="1"/>
  <c r="K5890" i="10"/>
  <c r="K5891" i="10"/>
  <c r="K5892" i="10"/>
  <c r="M5892" i="10" s="1"/>
  <c r="K5893" i="10"/>
  <c r="M5893" i="10" s="1"/>
  <c r="K5894" i="10"/>
  <c r="M5894" i="10" s="1"/>
  <c r="K5895" i="10"/>
  <c r="K5896" i="10"/>
  <c r="M5896" i="10" s="1"/>
  <c r="K5897" i="10"/>
  <c r="M5897" i="10" s="1"/>
  <c r="K5898" i="10"/>
  <c r="K5899" i="10"/>
  <c r="K5900" i="10"/>
  <c r="M5900" i="10" s="1"/>
  <c r="K5901" i="10"/>
  <c r="M5901" i="10" s="1"/>
  <c r="K5902" i="10"/>
  <c r="M5902" i="10" s="1"/>
  <c r="K5903" i="10"/>
  <c r="M5903" i="10" s="1"/>
  <c r="K5904" i="10"/>
  <c r="M5904" i="10" s="1"/>
  <c r="K5905" i="10"/>
  <c r="M5905" i="10" s="1"/>
  <c r="K5906" i="10"/>
  <c r="M5906" i="10" s="1"/>
  <c r="K5907" i="10"/>
  <c r="K5908" i="10"/>
  <c r="M5908" i="10" s="1"/>
  <c r="K5909" i="10"/>
  <c r="M5909" i="10" s="1"/>
  <c r="K5910" i="10"/>
  <c r="K5911" i="10"/>
  <c r="M5911" i="10" s="1"/>
  <c r="K5912" i="10"/>
  <c r="M5912" i="10" s="1"/>
  <c r="K5913" i="10"/>
  <c r="M5913" i="10" s="1"/>
  <c r="K5914" i="10"/>
  <c r="K5915" i="10"/>
  <c r="M5915" i="10" s="1"/>
  <c r="K5916" i="10"/>
  <c r="M5916" i="10" s="1"/>
  <c r="K5917" i="10"/>
  <c r="M5917" i="10" s="1"/>
  <c r="K5918" i="10"/>
  <c r="K5919" i="10"/>
  <c r="M5919" i="10" s="1"/>
  <c r="K5920" i="10"/>
  <c r="M5920" i="10" s="1"/>
  <c r="K5921" i="10"/>
  <c r="M5921" i="10" s="1"/>
  <c r="K5922" i="10"/>
  <c r="K5923" i="10"/>
  <c r="M5923" i="10" s="1"/>
  <c r="K5924" i="10"/>
  <c r="M5924" i="10" s="1"/>
  <c r="K5925" i="10"/>
  <c r="M5925" i="10" s="1"/>
  <c r="K5926" i="10"/>
  <c r="K5927" i="10"/>
  <c r="K5928" i="10"/>
  <c r="M5928" i="10" s="1"/>
  <c r="K5929" i="10"/>
  <c r="M5929" i="10" s="1"/>
  <c r="K5930" i="10"/>
  <c r="K5931" i="10"/>
  <c r="M5931" i="10" s="1"/>
  <c r="K5932" i="10"/>
  <c r="M5932" i="10" s="1"/>
  <c r="K5933" i="10"/>
  <c r="M5933" i="10" s="1"/>
  <c r="K5934" i="10"/>
  <c r="K5935" i="10"/>
  <c r="M5935" i="10" s="1"/>
  <c r="K5936" i="10"/>
  <c r="M5936" i="10" s="1"/>
  <c r="K5937" i="10"/>
  <c r="M5937" i="10" s="1"/>
  <c r="K5938" i="10"/>
  <c r="M5938" i="10" s="1"/>
  <c r="K5939" i="10"/>
  <c r="K5940" i="10"/>
  <c r="M5940" i="10" s="1"/>
  <c r="K5941" i="10"/>
  <c r="M5941" i="10" s="1"/>
  <c r="K5942" i="10"/>
  <c r="K5943" i="10"/>
  <c r="M5943" i="10" s="1"/>
  <c r="K5944" i="10"/>
  <c r="M5944" i="10" s="1"/>
  <c r="K5945" i="10"/>
  <c r="M5945" i="10" s="1"/>
  <c r="K5946" i="10"/>
  <c r="M5946" i="10" s="1"/>
  <c r="K5947" i="10"/>
  <c r="M5947" i="10" s="1"/>
  <c r="K5948" i="10"/>
  <c r="M5948" i="10" s="1"/>
  <c r="K5949" i="10"/>
  <c r="M5949" i="10" s="1"/>
  <c r="K5950" i="10"/>
  <c r="K5951" i="10"/>
  <c r="M5951" i="10" s="1"/>
  <c r="K5952" i="10"/>
  <c r="M5952" i="10" s="1"/>
  <c r="K5953" i="10"/>
  <c r="M5953" i="10" s="1"/>
  <c r="K5954" i="10"/>
  <c r="M5954" i="10" s="1"/>
  <c r="K5955" i="10"/>
  <c r="K5956" i="10"/>
  <c r="M5956" i="10" s="1"/>
  <c r="K5957" i="10"/>
  <c r="M5957" i="10" s="1"/>
  <c r="K5958" i="10"/>
  <c r="K5959" i="10"/>
  <c r="M5959" i="10" s="1"/>
  <c r="K5960" i="10"/>
  <c r="M5960" i="10" s="1"/>
  <c r="K5961" i="10"/>
  <c r="M5961" i="10" s="1"/>
  <c r="K5962" i="10"/>
  <c r="K5963" i="10"/>
  <c r="M5963" i="10" s="1"/>
  <c r="K5964" i="10"/>
  <c r="M5964" i="10" s="1"/>
  <c r="K5965" i="10"/>
  <c r="M5965" i="10" s="1"/>
  <c r="K5966" i="10"/>
  <c r="K5967" i="10"/>
  <c r="K5968" i="10"/>
  <c r="M5968" i="10" s="1"/>
  <c r="K5969" i="10"/>
  <c r="M5969" i="10" s="1"/>
  <c r="K5970" i="10"/>
  <c r="M5970" i="10" s="1"/>
  <c r="K5971" i="10"/>
  <c r="M5971" i="10" s="1"/>
  <c r="K5972" i="10"/>
  <c r="M5972" i="10" s="1"/>
  <c r="K5973" i="10"/>
  <c r="M5973" i="10" s="1"/>
  <c r="K5974" i="10"/>
  <c r="K5975" i="10"/>
  <c r="K5976" i="10"/>
  <c r="M5976" i="10" s="1"/>
  <c r="K5977" i="10"/>
  <c r="M5977" i="10" s="1"/>
  <c r="K5978" i="10"/>
  <c r="M5978" i="10" s="1"/>
  <c r="K5979" i="10"/>
  <c r="K5980" i="10"/>
  <c r="M5980" i="10" s="1"/>
  <c r="K5981" i="10"/>
  <c r="M5981" i="10" s="1"/>
  <c r="K5982" i="10"/>
  <c r="K5983" i="10"/>
  <c r="K5984" i="10"/>
  <c r="M5984" i="10" s="1"/>
  <c r="K5985" i="10"/>
  <c r="M5985" i="10" s="1"/>
  <c r="K5986" i="10"/>
  <c r="K5987" i="10"/>
  <c r="M5987" i="10" s="1"/>
  <c r="K5988" i="10"/>
  <c r="M5988" i="10" s="1"/>
  <c r="K5989" i="10"/>
  <c r="M5989" i="10" s="1"/>
  <c r="K5990" i="10"/>
  <c r="K5991" i="10"/>
  <c r="M5991" i="10" s="1"/>
  <c r="K5992" i="10"/>
  <c r="M5992" i="10" s="1"/>
  <c r="K5993" i="10"/>
  <c r="M5993" i="10" s="1"/>
  <c r="K5994" i="10"/>
  <c r="K5995" i="10"/>
  <c r="M5995" i="10" s="1"/>
  <c r="K5996" i="10"/>
  <c r="M5996" i="10" s="1"/>
  <c r="K5997" i="10"/>
  <c r="M5997" i="10" s="1"/>
  <c r="K5998" i="10"/>
  <c r="K5999" i="10"/>
  <c r="M5999" i="10" s="1"/>
  <c r="K6000" i="10"/>
  <c r="M6000" i="10" s="1"/>
  <c r="K6001" i="10"/>
  <c r="M6001" i="10" s="1"/>
  <c r="K6002" i="10"/>
  <c r="M6002" i="10" s="1"/>
  <c r="K6003" i="10"/>
  <c r="K6004" i="10"/>
  <c r="M6004" i="10" s="1"/>
  <c r="K6005" i="10"/>
  <c r="M6005" i="10" s="1"/>
  <c r="K6006" i="10"/>
  <c r="K6007" i="10"/>
  <c r="M6007" i="10" s="1"/>
  <c r="K6008" i="10"/>
  <c r="M6008" i="10" s="1"/>
  <c r="K6009" i="10"/>
  <c r="M6009" i="10" s="1"/>
  <c r="K6010" i="10"/>
  <c r="M6010" i="10" s="1"/>
  <c r="K6011" i="10"/>
  <c r="M6011" i="10" s="1"/>
  <c r="K6012" i="10"/>
  <c r="M6012" i="10" s="1"/>
  <c r="K6013" i="10"/>
  <c r="M6013" i="10" s="1"/>
  <c r="K6014" i="10"/>
  <c r="M6014" i="10" s="1"/>
  <c r="K6015" i="10"/>
  <c r="M6015" i="10" s="1"/>
  <c r="K6016" i="10"/>
  <c r="M6016" i="10" s="1"/>
  <c r="K6017" i="10"/>
  <c r="M6017" i="10" s="1"/>
  <c r="K6018" i="10"/>
  <c r="M6018" i="10" s="1"/>
  <c r="K6019" i="10"/>
  <c r="M6019" i="10" s="1"/>
  <c r="K6020" i="10"/>
  <c r="M6020" i="10" s="1"/>
  <c r="K6021" i="10"/>
  <c r="M6021" i="10" s="1"/>
  <c r="K6022" i="10"/>
  <c r="K6023" i="10"/>
  <c r="M6023" i="10" s="1"/>
  <c r="K6024" i="10"/>
  <c r="M6024" i="10" s="1"/>
  <c r="K6025" i="10"/>
  <c r="M6025" i="10" s="1"/>
  <c r="K6026" i="10"/>
  <c r="M6026" i="10" s="1"/>
  <c r="K6027" i="10"/>
  <c r="M6027" i="10" s="1"/>
  <c r="K6028" i="10"/>
  <c r="M6028" i="10" s="1"/>
  <c r="K6029" i="10"/>
  <c r="M6029" i="10" s="1"/>
  <c r="K6030" i="10"/>
  <c r="K6031" i="10"/>
  <c r="M6031" i="10" s="1"/>
  <c r="K6032" i="10"/>
  <c r="M6032" i="10" s="1"/>
  <c r="K6033" i="10"/>
  <c r="M6033" i="10" s="1"/>
  <c r="K6034" i="10"/>
  <c r="M6034" i="10" s="1"/>
  <c r="K6035" i="10"/>
  <c r="M6035" i="10" s="1"/>
  <c r="K6036" i="10"/>
  <c r="M6036" i="10" s="1"/>
  <c r="K6037" i="10"/>
  <c r="M6037" i="10" s="1"/>
  <c r="K6038" i="10"/>
  <c r="K6039" i="10"/>
  <c r="M6039" i="10" s="1"/>
  <c r="K6040" i="10"/>
  <c r="M6040" i="10" s="1"/>
  <c r="K6041" i="10"/>
  <c r="M6041" i="10" s="1"/>
  <c r="K6042" i="10"/>
  <c r="M6042" i="10" s="1"/>
  <c r="K6043" i="10"/>
  <c r="M6043" i="10" s="1"/>
  <c r="K6044" i="10"/>
  <c r="M6044" i="10" s="1"/>
  <c r="K6045" i="10"/>
  <c r="M6045" i="10" s="1"/>
  <c r="K6046" i="10"/>
  <c r="K6047" i="10"/>
  <c r="K6048" i="10"/>
  <c r="M6048" i="10" s="1"/>
  <c r="K6049" i="10"/>
  <c r="M6049" i="10" s="1"/>
  <c r="K6050" i="10"/>
  <c r="K6051" i="10"/>
  <c r="K6052" i="10"/>
  <c r="M6052" i="10" s="1"/>
  <c r="K6053" i="10"/>
  <c r="M6053" i="10" s="1"/>
  <c r="K6054" i="10"/>
  <c r="K6055" i="10"/>
  <c r="K6056" i="10"/>
  <c r="M6056" i="10" s="1"/>
  <c r="K6057" i="10"/>
  <c r="M6057" i="10" s="1"/>
  <c r="K6058" i="10"/>
  <c r="K6059" i="10"/>
  <c r="K6060" i="10"/>
  <c r="M6060" i="10" s="1"/>
  <c r="K6061" i="10"/>
  <c r="M6061" i="10" s="1"/>
  <c r="K6062" i="10"/>
  <c r="K6063" i="10"/>
  <c r="M6063" i="10" s="1"/>
  <c r="K6064" i="10"/>
  <c r="M6064" i="10" s="1"/>
  <c r="K6065" i="10"/>
  <c r="M6065" i="10" s="1"/>
  <c r="K6066" i="10"/>
  <c r="K6067" i="10"/>
  <c r="K6068" i="10"/>
  <c r="M6068" i="10" s="1"/>
  <c r="K6069" i="10"/>
  <c r="M6069" i="10" s="1"/>
  <c r="K6070" i="10"/>
  <c r="K6071" i="10"/>
  <c r="M6071" i="10" s="1"/>
  <c r="K6072" i="10"/>
  <c r="M6072" i="10" s="1"/>
  <c r="K6073" i="10"/>
  <c r="M6073" i="10" s="1"/>
  <c r="K6074" i="10"/>
  <c r="K6075" i="10"/>
  <c r="M6075" i="10" s="1"/>
  <c r="K6076" i="10"/>
  <c r="M6076" i="10" s="1"/>
  <c r="K6077" i="10"/>
  <c r="M6077" i="10" s="1"/>
  <c r="K6078" i="10"/>
  <c r="K6079" i="10"/>
  <c r="M6079" i="10" s="1"/>
  <c r="K6080" i="10"/>
  <c r="M6080" i="10" s="1"/>
  <c r="K6081" i="10"/>
  <c r="M6081" i="10" s="1"/>
  <c r="K6082" i="10"/>
  <c r="M6082" i="10" s="1"/>
  <c r="K6083" i="10"/>
  <c r="M6083" i="10" s="1"/>
  <c r="K6084" i="10"/>
  <c r="M6084" i="10" s="1"/>
  <c r="K6085" i="10"/>
  <c r="M6085" i="10" s="1"/>
  <c r="K6086" i="10"/>
  <c r="K6087" i="10"/>
  <c r="M6087" i="10" s="1"/>
  <c r="K6088" i="10"/>
  <c r="M6088" i="10" s="1"/>
  <c r="K6089" i="10"/>
  <c r="M6089" i="10" s="1"/>
  <c r="K6090" i="10"/>
  <c r="K6091" i="10"/>
  <c r="M6091" i="10" s="1"/>
  <c r="K6092" i="10"/>
  <c r="M6092" i="10" s="1"/>
  <c r="K6093" i="10"/>
  <c r="M6093" i="10" s="1"/>
  <c r="K6094" i="10"/>
  <c r="K6095" i="10"/>
  <c r="K6096" i="10"/>
  <c r="M6096" i="10" s="1"/>
  <c r="K6097" i="10"/>
  <c r="M6097" i="10" s="1"/>
  <c r="K6098" i="10"/>
  <c r="M6098" i="10" s="1"/>
  <c r="K6099" i="10"/>
  <c r="M6099" i="10" s="1"/>
  <c r="K6100" i="10"/>
  <c r="M6100" i="10" s="1"/>
  <c r="K6101" i="10"/>
  <c r="M6101" i="10" s="1"/>
  <c r="K6102" i="10"/>
  <c r="M6102" i="10" s="1"/>
  <c r="K6103" i="10"/>
  <c r="M6103" i="10" s="1"/>
  <c r="K6104" i="10"/>
  <c r="M6104" i="10" s="1"/>
  <c r="K6105" i="10"/>
  <c r="M6105" i="10" s="1"/>
  <c r="K6106" i="10"/>
  <c r="K6107" i="10"/>
  <c r="M6107" i="10" s="1"/>
  <c r="K6108" i="10"/>
  <c r="M6108" i="10" s="1"/>
  <c r="K6109" i="10"/>
  <c r="M6109" i="10" s="1"/>
  <c r="K6110" i="10"/>
  <c r="M6110" i="10" s="1"/>
  <c r="K6111" i="10"/>
  <c r="K6112" i="10"/>
  <c r="M6112" i="10" s="1"/>
  <c r="K6113" i="10"/>
  <c r="M6113" i="10" s="1"/>
  <c r="K6114" i="10"/>
  <c r="K6115" i="10"/>
  <c r="K6116" i="10"/>
  <c r="M6116" i="10" s="1"/>
  <c r="K6117" i="10"/>
  <c r="M6117" i="10" s="1"/>
  <c r="K6118" i="10"/>
  <c r="K6119" i="10"/>
  <c r="M6119" i="10" s="1"/>
  <c r="K6120" i="10"/>
  <c r="M6120" i="10" s="1"/>
  <c r="K6121" i="10"/>
  <c r="M6121" i="10" s="1"/>
  <c r="K6122" i="10"/>
  <c r="K6123" i="10"/>
  <c r="K6124" i="10"/>
  <c r="M6124" i="10" s="1"/>
  <c r="K6125" i="10"/>
  <c r="M6125" i="10" s="1"/>
  <c r="K6126" i="10"/>
  <c r="K6127" i="10"/>
  <c r="K6128" i="10"/>
  <c r="M6128" i="10" s="1"/>
  <c r="K6129" i="10"/>
  <c r="M6129" i="10" s="1"/>
  <c r="K6130" i="10"/>
  <c r="K6131" i="10"/>
  <c r="M6131" i="10" s="1"/>
  <c r="K6132" i="10"/>
  <c r="M6132" i="10" s="1"/>
  <c r="K6133" i="10"/>
  <c r="M6133" i="10" s="1"/>
  <c r="K6134" i="10"/>
  <c r="K6135" i="10"/>
  <c r="K6136" i="10"/>
  <c r="M6136" i="10" s="1"/>
  <c r="K6137" i="10"/>
  <c r="M6137" i="10" s="1"/>
  <c r="K6138" i="10"/>
  <c r="K6139" i="10"/>
  <c r="M6139" i="10" s="1"/>
  <c r="K6140" i="10"/>
  <c r="M6140" i="10" s="1"/>
  <c r="K6141" i="10"/>
  <c r="M6141" i="10" s="1"/>
  <c r="K6142" i="10"/>
  <c r="K6143" i="10"/>
  <c r="M6143" i="10" s="1"/>
  <c r="K6144" i="10"/>
  <c r="M6144" i="10" s="1"/>
  <c r="K6145" i="10"/>
  <c r="M6145" i="10" s="1"/>
  <c r="K6146" i="10"/>
  <c r="M6146" i="10" s="1"/>
  <c r="K6147" i="10"/>
  <c r="M6147" i="10" s="1"/>
  <c r="K6148" i="10"/>
  <c r="M6148" i="10" s="1"/>
  <c r="K6149" i="10"/>
  <c r="M6149" i="10" s="1"/>
  <c r="K6150" i="10"/>
  <c r="K6151" i="10"/>
  <c r="K6152" i="10"/>
  <c r="M6152" i="10" s="1"/>
  <c r="K6153" i="10"/>
  <c r="M6153" i="10" s="1"/>
  <c r="K6154" i="10"/>
  <c r="K6155" i="10"/>
  <c r="M6155" i="10" s="1"/>
  <c r="K6156" i="10"/>
  <c r="M6156" i="10" s="1"/>
  <c r="K6157" i="10"/>
  <c r="M6157" i="10" s="1"/>
  <c r="K6158" i="10"/>
  <c r="K6159" i="10"/>
  <c r="K6160" i="10"/>
  <c r="M6160" i="10" s="1"/>
  <c r="K6161" i="10"/>
  <c r="M6161" i="10" s="1"/>
  <c r="K6162" i="10"/>
  <c r="M6162" i="10" s="1"/>
  <c r="K6163" i="10"/>
  <c r="K6164" i="10"/>
  <c r="M6164" i="10" s="1"/>
  <c r="K6165" i="10"/>
  <c r="M6165" i="10" s="1"/>
  <c r="K6166" i="10"/>
  <c r="K6167" i="10"/>
  <c r="M6167" i="10" s="1"/>
  <c r="K6168" i="10"/>
  <c r="M6168" i="10" s="1"/>
  <c r="K6169" i="10"/>
  <c r="M6169" i="10" s="1"/>
  <c r="K6170" i="10"/>
  <c r="M6170" i="10" s="1"/>
  <c r="K6171" i="10"/>
  <c r="M6171" i="10" s="1"/>
  <c r="K6172" i="10"/>
  <c r="M6172" i="10" s="1"/>
  <c r="K6173" i="10"/>
  <c r="M6173" i="10" s="1"/>
  <c r="K6174" i="10"/>
  <c r="K6175" i="10"/>
  <c r="K6176" i="10"/>
  <c r="M6176" i="10" s="1"/>
  <c r="K6177" i="10"/>
  <c r="M6177" i="10" s="1"/>
  <c r="K6178" i="10"/>
  <c r="K6179" i="10"/>
  <c r="K6180" i="10"/>
  <c r="M6180" i="10" s="1"/>
  <c r="K6181" i="10"/>
  <c r="M6181" i="10" s="1"/>
  <c r="K6182" i="10"/>
  <c r="K6183" i="10"/>
  <c r="M6183" i="10" s="1"/>
  <c r="K6184" i="10"/>
  <c r="M6184" i="10" s="1"/>
  <c r="K6185" i="10"/>
  <c r="M6185" i="10" s="1"/>
  <c r="K6186" i="10"/>
  <c r="M6186" i="10" s="1"/>
  <c r="K6187" i="10"/>
  <c r="K6188" i="10"/>
  <c r="M6188" i="10" s="1"/>
  <c r="K6189" i="10"/>
  <c r="M6189" i="10" s="1"/>
  <c r="K6190" i="10"/>
  <c r="M6190" i="10" s="1"/>
  <c r="K6191" i="10"/>
  <c r="K6192" i="10"/>
  <c r="M6192" i="10" s="1"/>
  <c r="K6193" i="10"/>
  <c r="M6193" i="10" s="1"/>
  <c r="K6194" i="10"/>
  <c r="K6195" i="10"/>
  <c r="K6196" i="10"/>
  <c r="M6196" i="10" s="1"/>
  <c r="K6197" i="10"/>
  <c r="M6197" i="10" s="1"/>
  <c r="K6198" i="10"/>
  <c r="K6199" i="10"/>
  <c r="M6199" i="10" s="1"/>
  <c r="K6200" i="10"/>
  <c r="M6200" i="10" s="1"/>
  <c r="K6201" i="10"/>
  <c r="M6201" i="10" s="1"/>
  <c r="K6202" i="10"/>
  <c r="K6203" i="10"/>
  <c r="M6203" i="10" s="1"/>
  <c r="K6204" i="10"/>
  <c r="M6204" i="10" s="1"/>
  <c r="K6205" i="10"/>
  <c r="M6205" i="10" s="1"/>
  <c r="K6206" i="10"/>
  <c r="K6207" i="10"/>
  <c r="M6207" i="10" s="1"/>
  <c r="K6208" i="10"/>
  <c r="M6208" i="10" s="1"/>
  <c r="K6209" i="10"/>
  <c r="M6209" i="10" s="1"/>
  <c r="K6210" i="10"/>
  <c r="K6211" i="10"/>
  <c r="M6211" i="10" s="1"/>
  <c r="K6212" i="10"/>
  <c r="M6212" i="10" s="1"/>
  <c r="K6213" i="10"/>
  <c r="M6213" i="10" s="1"/>
  <c r="K6214" i="10"/>
  <c r="K6215" i="10"/>
  <c r="K6216" i="10"/>
  <c r="M6216" i="10" s="1"/>
  <c r="K6217" i="10"/>
  <c r="M6217" i="10" s="1"/>
  <c r="K6218" i="10"/>
  <c r="K6219" i="10"/>
  <c r="M6219" i="10" s="1"/>
  <c r="K6220" i="10"/>
  <c r="M6220" i="10" s="1"/>
  <c r="K6221" i="10"/>
  <c r="M6221" i="10" s="1"/>
  <c r="K6222" i="10"/>
  <c r="K6223" i="10"/>
  <c r="K6224" i="10"/>
  <c r="M6224" i="10" s="1"/>
  <c r="K6225" i="10"/>
  <c r="M6225" i="10" s="1"/>
  <c r="K6226" i="10"/>
  <c r="M6226" i="10" s="1"/>
  <c r="K6227" i="10"/>
  <c r="K6228" i="10"/>
  <c r="M6228" i="10" s="1"/>
  <c r="K6229" i="10"/>
  <c r="M6229" i="10" s="1"/>
  <c r="K6230" i="10"/>
  <c r="K6231" i="10"/>
  <c r="M6231" i="10" s="1"/>
  <c r="K6232" i="10"/>
  <c r="M6232" i="10" s="1"/>
  <c r="K6233" i="10"/>
  <c r="M6233" i="10" s="1"/>
  <c r="K6234" i="10"/>
  <c r="K6235" i="10"/>
  <c r="K6236" i="10"/>
  <c r="M6236" i="10" s="1"/>
  <c r="K6237" i="10"/>
  <c r="M6237" i="10" s="1"/>
  <c r="K6238" i="10"/>
  <c r="K6239" i="10"/>
  <c r="M6239" i="10" s="1"/>
  <c r="K6240" i="10"/>
  <c r="M6240" i="10" s="1"/>
  <c r="K6241" i="10"/>
  <c r="M6241" i="10" s="1"/>
  <c r="K6242" i="10"/>
  <c r="M6242" i="10" s="1"/>
  <c r="K6243" i="10"/>
  <c r="M6243" i="10" s="1"/>
  <c r="K6244" i="10"/>
  <c r="M6244" i="10" s="1"/>
  <c r="K6245" i="10"/>
  <c r="M6245" i="10" s="1"/>
  <c r="K6246" i="10"/>
  <c r="K6247" i="10"/>
  <c r="M6247" i="10" s="1"/>
  <c r="K6248" i="10"/>
  <c r="M6248" i="10" s="1"/>
  <c r="K6249" i="10"/>
  <c r="M6249" i="10" s="1"/>
  <c r="K6250" i="10"/>
  <c r="K6251" i="10"/>
  <c r="M6251" i="10" s="1"/>
  <c r="K6252" i="10"/>
  <c r="M6252" i="10" s="1"/>
  <c r="K6253" i="10"/>
  <c r="M6253" i="10" s="1"/>
  <c r="K6254" i="10"/>
  <c r="M6254" i="10" s="1"/>
  <c r="K6255" i="10"/>
  <c r="K6256" i="10"/>
  <c r="M6256" i="10" s="1"/>
  <c r="K6257" i="10"/>
  <c r="M6257" i="10" s="1"/>
  <c r="K6258" i="10"/>
  <c r="K6259" i="10"/>
  <c r="M6259" i="10" s="1"/>
  <c r="K6260" i="10"/>
  <c r="M6260" i="10" s="1"/>
  <c r="K6261" i="10"/>
  <c r="M6261" i="10" s="1"/>
  <c r="K6262" i="10"/>
  <c r="M6262" i="10" s="1"/>
  <c r="K6263" i="10"/>
  <c r="K6264" i="10"/>
  <c r="M6264" i="10" s="1"/>
  <c r="K6265" i="10"/>
  <c r="M6265" i="10" s="1"/>
  <c r="K6266" i="10"/>
  <c r="K6267" i="10"/>
  <c r="M6267" i="10" s="1"/>
  <c r="K6268" i="10"/>
  <c r="M6268" i="10" s="1"/>
  <c r="K6269" i="10"/>
  <c r="M6269" i="10" s="1"/>
  <c r="K6270" i="10"/>
  <c r="K6271" i="10"/>
  <c r="M6271" i="10" s="1"/>
  <c r="K6272" i="10"/>
  <c r="M6272" i="10" s="1"/>
  <c r="K6273" i="10"/>
  <c r="M6273" i="10" s="1"/>
  <c r="K6274" i="10"/>
  <c r="K6275" i="10"/>
  <c r="M6275" i="10" s="1"/>
  <c r="K6276" i="10"/>
  <c r="M6276" i="10" s="1"/>
  <c r="K6277" i="10"/>
  <c r="M6277" i="10" s="1"/>
  <c r="K6278" i="10"/>
  <c r="M6278" i="10" s="1"/>
  <c r="K6279" i="10"/>
  <c r="K6280" i="10"/>
  <c r="M6280" i="10" s="1"/>
  <c r="K6281" i="10"/>
  <c r="M6281" i="10" s="1"/>
  <c r="K6282" i="10"/>
  <c r="K6283" i="10"/>
  <c r="M6283" i="10" s="1"/>
  <c r="K6284" i="10"/>
  <c r="M6284" i="10" s="1"/>
  <c r="K6285" i="10"/>
  <c r="M6285" i="10" s="1"/>
  <c r="K6286" i="10"/>
  <c r="K6287" i="10"/>
  <c r="K6288" i="10"/>
  <c r="M6288" i="10" s="1"/>
  <c r="K6289" i="10"/>
  <c r="M6289" i="10" s="1"/>
  <c r="K6290" i="10"/>
  <c r="K6291" i="10"/>
  <c r="M6291" i="10" s="1"/>
  <c r="K6292" i="10"/>
  <c r="M6292" i="10" s="1"/>
  <c r="K6293" i="10"/>
  <c r="M6293" i="10" s="1"/>
  <c r="K6294" i="10"/>
  <c r="K6295" i="10"/>
  <c r="K6296" i="10"/>
  <c r="M6296" i="10" s="1"/>
  <c r="K6297" i="10"/>
  <c r="M6297" i="10" s="1"/>
  <c r="K6298" i="10"/>
  <c r="M6298" i="10" s="1"/>
  <c r="K6299" i="10"/>
  <c r="M6299" i="10" s="1"/>
  <c r="K6300" i="10"/>
  <c r="M6300" i="10" s="1"/>
  <c r="K6301" i="10"/>
  <c r="M6301" i="10" s="1"/>
  <c r="K6302" i="10"/>
  <c r="M6302" i="10" s="1"/>
  <c r="K6303" i="10"/>
  <c r="K6304" i="10"/>
  <c r="M6304" i="10" s="1"/>
  <c r="K6305" i="10"/>
  <c r="M6305" i="10" s="1"/>
  <c r="K6306" i="10"/>
  <c r="K6307" i="10"/>
  <c r="K6308" i="10"/>
  <c r="M6308" i="10" s="1"/>
  <c r="K6309" i="10"/>
  <c r="M6309" i="10" s="1"/>
  <c r="K6310" i="10"/>
  <c r="K6311" i="10"/>
  <c r="M6311" i="10" s="1"/>
  <c r="K6312" i="10"/>
  <c r="M6312" i="10" s="1"/>
  <c r="K6313" i="10"/>
  <c r="M6313" i="10" s="1"/>
  <c r="K6314" i="10"/>
  <c r="K6315" i="10"/>
  <c r="K6316" i="10"/>
  <c r="M6316" i="10" s="1"/>
  <c r="K6317" i="10"/>
  <c r="M6317" i="10" s="1"/>
  <c r="K6318" i="10"/>
  <c r="K6319" i="10"/>
  <c r="M6319" i="10" s="1"/>
  <c r="K6320" i="10"/>
  <c r="M6320" i="10" s="1"/>
  <c r="K6321" i="10"/>
  <c r="M6321" i="10" s="1"/>
  <c r="K6322" i="10"/>
  <c r="K6323" i="10"/>
  <c r="K6324" i="10"/>
  <c r="M6324" i="10" s="1"/>
  <c r="K6325" i="10"/>
  <c r="M6325" i="10" s="1"/>
  <c r="K6326" i="10"/>
  <c r="K6327" i="10"/>
  <c r="M6327" i="10" s="1"/>
  <c r="K6328" i="10"/>
  <c r="M6328" i="10" s="1"/>
  <c r="K6329" i="10"/>
  <c r="M6329" i="10" s="1"/>
  <c r="K6330" i="10"/>
  <c r="M6330" i="10" s="1"/>
  <c r="K6331" i="10"/>
  <c r="K6332" i="10"/>
  <c r="M6332" i="10" s="1"/>
  <c r="K6333" i="10"/>
  <c r="M6333" i="10" s="1"/>
  <c r="K6334" i="10"/>
  <c r="K6335" i="10"/>
  <c r="M6335" i="10" s="1"/>
  <c r="K6336" i="10"/>
  <c r="M6336" i="10" s="1"/>
  <c r="K6337" i="10"/>
  <c r="M6337" i="10" s="1"/>
  <c r="K6338" i="10"/>
  <c r="K6339" i="10"/>
  <c r="K6340" i="10"/>
  <c r="M6340" i="10" s="1"/>
  <c r="K6341" i="10"/>
  <c r="M6341" i="10" s="1"/>
  <c r="K6342" i="10"/>
  <c r="K6343" i="10"/>
  <c r="K6344" i="10"/>
  <c r="M6344" i="10" s="1"/>
  <c r="K6345" i="10"/>
  <c r="M6345" i="10" s="1"/>
  <c r="K6346" i="10"/>
  <c r="K6347" i="10"/>
  <c r="M6347" i="10" s="1"/>
  <c r="K6348" i="10"/>
  <c r="M6348" i="10" s="1"/>
  <c r="K6349" i="10"/>
  <c r="M6349" i="10" s="1"/>
  <c r="K6350" i="10"/>
  <c r="K6351" i="10"/>
  <c r="M6351" i="10" s="1"/>
  <c r="K6352" i="10"/>
  <c r="M6352" i="10" s="1"/>
  <c r="K6353" i="10"/>
  <c r="M6353" i="10" s="1"/>
  <c r="K6354" i="10"/>
  <c r="K6355" i="10"/>
  <c r="M6355" i="10" s="1"/>
  <c r="K6356" i="10"/>
  <c r="M6356" i="10" s="1"/>
  <c r="K6357" i="10"/>
  <c r="M6357" i="10" s="1"/>
  <c r="K6358" i="10"/>
  <c r="K6359" i="10"/>
  <c r="M6359" i="10" s="1"/>
  <c r="K6360" i="10"/>
  <c r="M6360" i="10" s="1"/>
  <c r="K6361" i="10"/>
  <c r="M6361" i="10" s="1"/>
  <c r="K6362" i="10"/>
  <c r="K6363" i="10"/>
  <c r="K6364" i="10"/>
  <c r="M6364" i="10" s="1"/>
  <c r="K6365" i="10"/>
  <c r="M6365" i="10" s="1"/>
  <c r="K6366" i="10"/>
  <c r="K6367" i="10"/>
  <c r="M6367" i="10" s="1"/>
  <c r="K6368" i="10"/>
  <c r="M6368" i="10" s="1"/>
  <c r="K6369" i="10"/>
  <c r="M6369" i="10" s="1"/>
  <c r="K6370" i="10"/>
  <c r="K6371" i="10"/>
  <c r="K6372" i="10"/>
  <c r="M6372" i="10" s="1"/>
  <c r="K6373" i="10"/>
  <c r="M6373" i="10" s="1"/>
  <c r="K6374" i="10"/>
  <c r="K6375" i="10"/>
  <c r="K6376" i="10"/>
  <c r="M6376" i="10" s="1"/>
  <c r="K6377" i="10"/>
  <c r="M6377" i="10" s="1"/>
  <c r="K6378" i="10"/>
  <c r="K6379" i="10"/>
  <c r="M6379" i="10" s="1"/>
  <c r="K6380" i="10"/>
  <c r="M6380" i="10" s="1"/>
  <c r="K6381" i="10"/>
  <c r="M6381" i="10" s="1"/>
  <c r="K6382" i="10"/>
  <c r="K6383" i="10"/>
  <c r="M6383" i="10" s="1"/>
  <c r="K6384" i="10"/>
  <c r="M6384" i="10" s="1"/>
  <c r="K6385" i="10"/>
  <c r="M6385" i="10" s="1"/>
  <c r="K6386" i="10"/>
  <c r="K6387" i="10"/>
  <c r="M6387" i="10" s="1"/>
  <c r="K6388" i="10"/>
  <c r="M6388" i="10" s="1"/>
  <c r="K6389" i="10"/>
  <c r="M6389" i="10" s="1"/>
  <c r="K6390" i="10"/>
  <c r="K6391" i="10"/>
  <c r="K6392" i="10"/>
  <c r="M6392" i="10" s="1"/>
  <c r="K6393" i="10"/>
  <c r="M6393" i="10" s="1"/>
  <c r="K6394" i="10"/>
  <c r="K6395" i="10"/>
  <c r="K6396" i="10"/>
  <c r="M6396" i="10" s="1"/>
  <c r="K6397" i="10"/>
  <c r="M6397" i="10" s="1"/>
  <c r="K6398" i="10"/>
  <c r="M6398" i="10" s="1"/>
  <c r="K6399" i="10"/>
  <c r="M6399" i="10" s="1"/>
  <c r="K6400" i="10"/>
  <c r="M6400" i="10" s="1"/>
  <c r="K6401" i="10"/>
  <c r="M6401" i="10" s="1"/>
  <c r="K6402" i="10"/>
  <c r="M6402" i="10" s="1"/>
  <c r="K6403" i="10"/>
  <c r="K6404" i="10"/>
  <c r="M6404" i="10" s="1"/>
  <c r="K6405" i="10"/>
  <c r="M6405" i="10" s="1"/>
  <c r="K6406" i="10"/>
  <c r="M6406" i="10" s="1"/>
  <c r="K6407" i="10"/>
  <c r="M6407" i="10" s="1"/>
  <c r="K6408" i="10"/>
  <c r="M6408" i="10" s="1"/>
  <c r="K6409" i="10"/>
  <c r="M6409" i="10" s="1"/>
  <c r="K6410" i="10"/>
  <c r="K6411" i="10"/>
  <c r="M6411" i="10" s="1"/>
  <c r="K6412" i="10"/>
  <c r="M6412" i="10" s="1"/>
  <c r="K6413" i="10"/>
  <c r="M6413" i="10" s="1"/>
  <c r="K6414" i="10"/>
  <c r="K6415" i="10"/>
  <c r="M6415" i="10" s="1"/>
  <c r="K6416" i="10"/>
  <c r="M6416" i="10" s="1"/>
  <c r="K6417" i="10"/>
  <c r="M6417" i="10" s="1"/>
  <c r="K6418" i="10"/>
  <c r="K6419" i="10"/>
  <c r="M6419" i="10" s="1"/>
  <c r="K6420" i="10"/>
  <c r="M6420" i="10" s="1"/>
  <c r="K6421" i="10"/>
  <c r="M6421" i="10" s="1"/>
  <c r="K6422" i="10"/>
  <c r="K6423" i="10"/>
  <c r="M6423" i="10" s="1"/>
  <c r="K6424" i="10"/>
  <c r="M6424" i="10" s="1"/>
  <c r="K6425" i="10"/>
  <c r="M6425" i="10" s="1"/>
  <c r="K6426" i="10"/>
  <c r="K6427" i="10"/>
  <c r="K6428" i="10"/>
  <c r="M6428" i="10" s="1"/>
  <c r="K6429" i="10"/>
  <c r="M6429" i="10" s="1"/>
  <c r="K6430" i="10"/>
  <c r="K6431" i="10"/>
  <c r="K6432" i="10"/>
  <c r="M6432" i="10" s="1"/>
  <c r="K6433" i="10"/>
  <c r="M6433" i="10" s="1"/>
  <c r="K6434" i="10"/>
  <c r="K6435" i="10"/>
  <c r="M6435" i="10" s="1"/>
  <c r="K6436" i="10"/>
  <c r="M6436" i="10" s="1"/>
  <c r="K6437" i="10"/>
  <c r="M6437" i="10" s="1"/>
  <c r="K6438" i="10"/>
  <c r="K6439" i="10"/>
  <c r="M6439" i="10" s="1"/>
  <c r="K6440" i="10"/>
  <c r="M6440" i="10" s="1"/>
  <c r="K6441" i="10"/>
  <c r="M6441" i="10" s="1"/>
  <c r="K6442" i="10"/>
  <c r="K6443" i="10"/>
  <c r="M6443" i="10" s="1"/>
  <c r="K6444" i="10"/>
  <c r="M6444" i="10" s="1"/>
  <c r="K6445" i="10"/>
  <c r="M6445" i="10" s="1"/>
  <c r="K6446" i="10"/>
  <c r="K6447" i="10"/>
  <c r="M6447" i="10" s="1"/>
  <c r="K6448" i="10"/>
  <c r="M6448" i="10" s="1"/>
  <c r="K6449" i="10"/>
  <c r="M6449" i="10" s="1"/>
  <c r="K6450" i="10"/>
  <c r="K6451" i="10"/>
  <c r="K6452" i="10"/>
  <c r="M6452" i="10" s="1"/>
  <c r="K6453" i="10"/>
  <c r="M6453" i="10" s="1"/>
  <c r="K6454" i="10"/>
  <c r="K6455" i="10"/>
  <c r="M6455" i="10" s="1"/>
  <c r="K6456" i="10"/>
  <c r="M6456" i="10" s="1"/>
  <c r="K6457" i="10"/>
  <c r="M6457" i="10" s="1"/>
  <c r="K6458" i="10"/>
  <c r="K6459" i="10"/>
  <c r="M6459" i="10" s="1"/>
  <c r="K6460" i="10"/>
  <c r="M6460" i="10" s="1"/>
  <c r="K6461" i="10"/>
  <c r="M6461" i="10" s="1"/>
  <c r="K6462" i="10"/>
  <c r="M6462" i="10" s="1"/>
  <c r="K6463" i="10"/>
  <c r="M6463" i="10" s="1"/>
  <c r="K6464" i="10"/>
  <c r="M6464" i="10" s="1"/>
  <c r="K6465" i="10"/>
  <c r="M6465" i="10" s="1"/>
  <c r="K6466" i="10"/>
  <c r="K6467" i="10"/>
  <c r="K6468" i="10"/>
  <c r="M6468" i="10" s="1"/>
  <c r="K6469" i="10"/>
  <c r="M6469" i="10" s="1"/>
  <c r="K6470" i="10"/>
  <c r="K6471" i="10"/>
  <c r="M6471" i="10" s="1"/>
  <c r="K6472" i="10"/>
  <c r="M6472" i="10" s="1"/>
  <c r="K6473" i="10"/>
  <c r="M6473" i="10" s="1"/>
  <c r="K6474" i="10"/>
  <c r="K6475" i="10"/>
  <c r="M6475" i="10" s="1"/>
  <c r="K6476" i="10"/>
  <c r="M6476" i="10" s="1"/>
  <c r="K6477" i="10"/>
  <c r="M6477" i="10" s="1"/>
  <c r="K6478" i="10"/>
  <c r="K6479" i="10"/>
  <c r="M6479" i="10" s="1"/>
  <c r="K6480" i="10"/>
  <c r="M6480" i="10" s="1"/>
  <c r="K6481" i="10"/>
  <c r="M6481" i="10" s="1"/>
  <c r="K6482" i="10"/>
  <c r="M6482" i="10" s="1"/>
  <c r="K6483" i="10"/>
  <c r="M6483" i="10" s="1"/>
  <c r="K6484" i="10"/>
  <c r="M6484" i="10" s="1"/>
  <c r="K6485" i="10"/>
  <c r="M6485" i="10" s="1"/>
  <c r="K6486" i="10"/>
  <c r="K6487" i="10"/>
  <c r="K6488" i="10"/>
  <c r="M6488" i="10" s="1"/>
  <c r="K6489" i="10"/>
  <c r="M6489" i="10" s="1"/>
  <c r="K6490" i="10"/>
  <c r="M6490" i="10" s="1"/>
  <c r="K6491" i="10"/>
  <c r="M6491" i="10" s="1"/>
  <c r="K6492" i="10"/>
  <c r="M6492" i="10" s="1"/>
  <c r="K6493" i="10"/>
  <c r="M6493" i="10" s="1"/>
  <c r="K6494" i="10"/>
  <c r="K6495" i="10"/>
  <c r="K6496" i="10"/>
  <c r="M6496" i="10" s="1"/>
  <c r="K6497" i="10"/>
  <c r="M6497" i="10" s="1"/>
  <c r="K6498" i="10"/>
  <c r="K6499" i="10"/>
  <c r="K6500" i="10"/>
  <c r="M6500" i="10" s="1"/>
  <c r="K6501" i="10"/>
  <c r="M6501" i="10" s="1"/>
  <c r="K6502" i="10"/>
  <c r="K6503" i="10"/>
  <c r="M6503" i="10" s="1"/>
  <c r="K6504" i="10"/>
  <c r="M6504" i="10" s="1"/>
  <c r="K6505" i="10"/>
  <c r="M6505" i="10" s="1"/>
  <c r="K6506" i="10"/>
  <c r="K6507" i="10"/>
  <c r="M6507" i="10" s="1"/>
  <c r="K6508" i="10"/>
  <c r="M6508" i="10" s="1"/>
  <c r="K6509" i="10"/>
  <c r="M6509" i="10" s="1"/>
  <c r="K6510" i="10"/>
  <c r="M6510" i="10" s="1"/>
  <c r="K6511" i="10"/>
  <c r="M6511" i="10" s="1"/>
  <c r="K6512" i="10"/>
  <c r="M6512" i="10" s="1"/>
  <c r="K6513" i="10"/>
  <c r="M6513" i="10" s="1"/>
  <c r="K6514" i="10"/>
  <c r="K6515" i="10"/>
  <c r="K6516" i="10"/>
  <c r="M6516" i="10" s="1"/>
  <c r="K6517" i="10"/>
  <c r="M6517" i="10" s="1"/>
  <c r="K6518" i="10"/>
  <c r="M6518" i="10" s="1"/>
  <c r="K6519" i="10"/>
  <c r="K6520" i="10"/>
  <c r="M6520" i="10" s="1"/>
  <c r="K6521" i="10"/>
  <c r="M6521" i="10" s="1"/>
  <c r="K6522" i="10"/>
  <c r="M6522" i="10" s="1"/>
  <c r="K6523" i="10"/>
  <c r="K6524" i="10"/>
  <c r="M6524" i="10" s="1"/>
  <c r="K6525" i="10"/>
  <c r="M6525" i="10" s="1"/>
  <c r="K6526" i="10"/>
  <c r="K6527" i="10"/>
  <c r="M6527" i="10" s="1"/>
  <c r="K6528" i="10"/>
  <c r="M6528" i="10" s="1"/>
  <c r="K6529" i="10"/>
  <c r="M6529" i="10" s="1"/>
  <c r="K6530" i="10"/>
  <c r="K6531" i="10"/>
  <c r="K6532" i="10"/>
  <c r="M6532" i="10" s="1"/>
  <c r="K6533" i="10"/>
  <c r="M6533" i="10" s="1"/>
  <c r="K6534" i="10"/>
  <c r="K6535" i="10"/>
  <c r="M6535" i="10" s="1"/>
  <c r="K6536" i="10"/>
  <c r="M6536" i="10" s="1"/>
  <c r="K6537" i="10"/>
  <c r="M6537" i="10" s="1"/>
  <c r="K6538" i="10"/>
  <c r="K6539" i="10"/>
  <c r="M6539" i="10" s="1"/>
  <c r="K6540" i="10"/>
  <c r="M6540" i="10" s="1"/>
  <c r="K6541" i="10"/>
  <c r="M6541" i="10" s="1"/>
  <c r="K6542" i="10"/>
  <c r="K6543" i="10"/>
  <c r="K6544" i="10"/>
  <c r="M6544" i="10" s="1"/>
  <c r="K6545" i="10"/>
  <c r="M6545" i="10" s="1"/>
  <c r="K6546" i="10"/>
  <c r="K6547" i="10"/>
  <c r="K6548" i="10"/>
  <c r="M6548" i="10" s="1"/>
  <c r="K6549" i="10"/>
  <c r="M6549" i="10" s="1"/>
  <c r="K6550" i="10"/>
  <c r="K6551" i="10"/>
  <c r="K6552" i="10"/>
  <c r="M6552" i="10" s="1"/>
  <c r="K6553" i="10"/>
  <c r="M6553" i="10" s="1"/>
  <c r="K6554" i="10"/>
  <c r="K6555" i="10"/>
  <c r="M6555" i="10" s="1"/>
  <c r="K6556" i="10"/>
  <c r="M6556" i="10" s="1"/>
  <c r="K6557" i="10"/>
  <c r="M6557" i="10" s="1"/>
  <c r="K6558" i="10"/>
  <c r="K6559" i="10"/>
  <c r="M6559" i="10" s="1"/>
  <c r="K6560" i="10"/>
  <c r="M6560" i="10" s="1"/>
  <c r="K6561" i="10"/>
  <c r="M6561" i="10" s="1"/>
  <c r="K6562" i="10"/>
  <c r="M6562" i="10" s="1"/>
  <c r="K6563" i="10"/>
  <c r="M6563" i="10" s="1"/>
  <c r="K6564" i="10"/>
  <c r="M6564" i="10" s="1"/>
  <c r="K6565" i="10"/>
  <c r="M6565" i="10" s="1"/>
  <c r="K6566" i="10"/>
  <c r="K6567" i="10"/>
  <c r="M6567" i="10" s="1"/>
  <c r="K6568" i="10"/>
  <c r="M6568" i="10" s="1"/>
  <c r="K6569" i="10"/>
  <c r="M6569" i="10" s="1"/>
  <c r="K6570" i="10"/>
  <c r="K6571" i="10"/>
  <c r="M6571" i="10" s="1"/>
  <c r="K6572" i="10"/>
  <c r="M6572" i="10" s="1"/>
  <c r="K6573" i="10"/>
  <c r="M6573" i="10" s="1"/>
  <c r="K6574" i="10"/>
  <c r="M6574" i="10" s="1"/>
  <c r="K6575" i="10"/>
  <c r="M6575" i="10" s="1"/>
  <c r="K6576" i="10"/>
  <c r="M6576" i="10" s="1"/>
  <c r="K6577" i="10"/>
  <c r="M6577" i="10" s="1"/>
  <c r="K6578" i="10"/>
  <c r="K6579" i="10"/>
  <c r="M6579" i="10" s="1"/>
  <c r="K6580" i="10"/>
  <c r="M6580" i="10" s="1"/>
  <c r="K6581" i="10"/>
  <c r="M6581" i="10" s="1"/>
  <c r="K6582" i="10"/>
  <c r="M6582" i="10" s="1"/>
  <c r="K6583" i="10"/>
  <c r="K6584" i="10"/>
  <c r="M6584" i="10" s="1"/>
  <c r="K6585" i="10"/>
  <c r="M6585" i="10" s="1"/>
  <c r="K6586" i="10"/>
  <c r="K6587" i="10"/>
  <c r="M6587" i="10" s="1"/>
  <c r="K6588" i="10"/>
  <c r="M6588" i="10" s="1"/>
  <c r="K6589" i="10"/>
  <c r="M6589" i="10" s="1"/>
  <c r="K6590" i="10"/>
  <c r="K6591" i="10"/>
  <c r="K6592" i="10"/>
  <c r="M6592" i="10" s="1"/>
  <c r="K6593" i="10"/>
  <c r="M6593" i="10" s="1"/>
  <c r="K6594" i="10"/>
  <c r="K6595" i="10"/>
  <c r="M6595" i="10" s="1"/>
  <c r="K6596" i="10"/>
  <c r="M6596" i="10" s="1"/>
  <c r="K6597" i="10"/>
  <c r="M6597" i="10" s="1"/>
  <c r="K6598" i="10"/>
  <c r="K6599" i="10"/>
  <c r="K6600" i="10"/>
  <c r="M6600" i="10" s="1"/>
  <c r="K6601" i="10"/>
  <c r="M6601" i="10" s="1"/>
  <c r="K6602" i="10"/>
  <c r="K6603" i="10"/>
  <c r="K6604" i="10"/>
  <c r="M6604" i="10" s="1"/>
  <c r="K6605" i="10"/>
  <c r="M6605" i="10" s="1"/>
  <c r="K6606" i="10"/>
  <c r="K6607" i="10"/>
  <c r="M6607" i="10" s="1"/>
  <c r="K6608" i="10"/>
  <c r="M6608" i="10" s="1"/>
  <c r="K6609" i="10"/>
  <c r="M6609" i="10" s="1"/>
  <c r="K6610" i="10"/>
  <c r="M6610" i="10" s="1"/>
  <c r="K6611" i="10"/>
  <c r="M6611" i="10" s="1"/>
  <c r="K6612" i="10"/>
  <c r="M6612" i="10" s="1"/>
  <c r="K6613" i="10"/>
  <c r="M6613" i="10" s="1"/>
  <c r="K6614" i="10"/>
  <c r="K6615" i="10"/>
  <c r="M6615" i="10" s="1"/>
  <c r="K6616" i="10"/>
  <c r="M6616" i="10" s="1"/>
  <c r="K6617" i="10"/>
  <c r="M6617" i="10" s="1"/>
  <c r="K6618" i="10"/>
  <c r="K6619" i="10"/>
  <c r="M6619" i="10" s="1"/>
  <c r="K6620" i="10"/>
  <c r="M6620" i="10" s="1"/>
  <c r="K6621" i="10"/>
  <c r="M6621" i="10" s="1"/>
  <c r="K6622" i="10"/>
  <c r="K6623" i="10"/>
  <c r="M6623" i="10" s="1"/>
  <c r="K6624" i="10"/>
  <c r="M6624" i="10" s="1"/>
  <c r="K6625" i="10"/>
  <c r="M6625" i="10" s="1"/>
  <c r="K6626" i="10"/>
  <c r="M6626" i="10" s="1"/>
  <c r="K6627" i="10"/>
  <c r="M6627" i="10" s="1"/>
  <c r="K6628" i="10"/>
  <c r="M6628" i="10" s="1"/>
  <c r="K6629" i="10"/>
  <c r="M6629" i="10" s="1"/>
  <c r="K6630" i="10"/>
  <c r="M6630" i="10" s="1"/>
  <c r="K6631" i="10"/>
  <c r="M6631" i="10" s="1"/>
  <c r="K6632" i="10"/>
  <c r="M6632" i="10" s="1"/>
  <c r="K6633" i="10"/>
  <c r="M6633" i="10" s="1"/>
  <c r="K6634" i="10"/>
  <c r="K6635" i="10"/>
  <c r="M6635" i="10" s="1"/>
  <c r="K6636" i="10"/>
  <c r="M6636" i="10" s="1"/>
  <c r="K6637" i="10"/>
  <c r="M6637" i="10" s="1"/>
  <c r="K6638" i="10"/>
  <c r="M6638" i="10" s="1"/>
  <c r="K6639" i="10"/>
  <c r="M6639" i="10" s="1"/>
  <c r="K6640" i="10"/>
  <c r="M6640" i="10" s="1"/>
  <c r="K6641" i="10"/>
  <c r="M6641" i="10" s="1"/>
  <c r="K6642" i="10"/>
  <c r="K6643" i="10"/>
  <c r="M6643" i="10" s="1"/>
  <c r="K6644" i="10"/>
  <c r="M6644" i="10" s="1"/>
  <c r="K6645" i="10"/>
  <c r="M6645" i="10" s="1"/>
  <c r="K6646" i="10"/>
  <c r="M6646" i="10" s="1"/>
  <c r="K6647" i="10"/>
  <c r="M6647" i="10" s="1"/>
  <c r="K6648" i="10"/>
  <c r="M6648" i="10" s="1"/>
  <c r="K6649" i="10"/>
  <c r="M6649" i="10" s="1"/>
  <c r="K6650" i="10"/>
  <c r="K6651" i="10"/>
  <c r="K6652" i="10"/>
  <c r="M6652" i="10" s="1"/>
  <c r="K6653" i="10"/>
  <c r="M6653" i="10" s="1"/>
  <c r="K6654" i="10"/>
  <c r="K6655" i="10"/>
  <c r="M6655" i="10" s="1"/>
  <c r="K6656" i="10"/>
  <c r="M6656" i="10" s="1"/>
  <c r="K6657" i="10"/>
  <c r="M6657" i="10" s="1"/>
  <c r="K6658" i="10"/>
  <c r="K6659" i="10"/>
  <c r="K6660" i="10"/>
  <c r="M6660" i="10" s="1"/>
  <c r="K6661" i="10"/>
  <c r="M6661" i="10" s="1"/>
  <c r="K6662" i="10"/>
  <c r="K6663" i="10"/>
  <c r="M6663" i="10" s="1"/>
  <c r="K6664" i="10"/>
  <c r="M6664" i="10" s="1"/>
  <c r="K6665" i="10"/>
  <c r="M6665" i="10" s="1"/>
  <c r="K6666" i="10"/>
  <c r="K6667" i="10"/>
  <c r="K6668" i="10"/>
  <c r="M6668" i="10" s="1"/>
  <c r="K6669" i="10"/>
  <c r="M6669" i="10" s="1"/>
  <c r="K6670" i="10"/>
  <c r="K6671" i="10"/>
  <c r="M6671" i="10" s="1"/>
  <c r="K6672" i="10"/>
  <c r="M6672" i="10" s="1"/>
  <c r="K6673" i="10"/>
  <c r="M6673" i="10" s="1"/>
  <c r="K6674" i="10"/>
  <c r="M6674" i="10" s="1"/>
  <c r="K6675" i="10"/>
  <c r="M6675" i="10" s="1"/>
  <c r="K6676" i="10"/>
  <c r="M6676" i="10" s="1"/>
  <c r="K6677" i="10"/>
  <c r="M6677" i="10" s="1"/>
  <c r="K6678" i="10"/>
  <c r="K6679" i="10"/>
  <c r="M6679" i="10" s="1"/>
  <c r="K6680" i="10"/>
  <c r="M6680" i="10" s="1"/>
  <c r="K6681" i="10"/>
  <c r="M6681" i="10" s="1"/>
  <c r="K6682" i="10"/>
  <c r="K6683" i="10"/>
  <c r="M6683" i="10" s="1"/>
  <c r="K6684" i="10"/>
  <c r="M6684" i="10" s="1"/>
  <c r="K6685" i="10"/>
  <c r="M6685" i="10" s="1"/>
  <c r="K6686" i="10"/>
  <c r="K6687" i="10"/>
  <c r="K6688" i="10"/>
  <c r="M6688" i="10" s="1"/>
  <c r="K6689" i="10"/>
  <c r="M6689" i="10" s="1"/>
  <c r="K6690" i="10"/>
  <c r="K6691" i="10"/>
  <c r="K6692" i="10"/>
  <c r="M6692" i="10" s="1"/>
  <c r="K6693" i="10"/>
  <c r="M6693" i="10" s="1"/>
  <c r="K6694" i="10"/>
  <c r="M6694" i="10" s="1"/>
  <c r="K6695" i="10"/>
  <c r="K6696" i="10"/>
  <c r="M6696" i="10" s="1"/>
  <c r="K6697" i="10"/>
  <c r="M6697" i="10" s="1"/>
  <c r="K6698" i="10"/>
  <c r="K6699" i="10"/>
  <c r="K6700" i="10"/>
  <c r="M6700" i="10" s="1"/>
  <c r="K6701" i="10"/>
  <c r="M6701" i="10" s="1"/>
  <c r="K6702" i="10"/>
  <c r="K6703" i="10"/>
  <c r="K6704" i="10"/>
  <c r="M6704" i="10" s="1"/>
  <c r="K6705" i="10"/>
  <c r="M6705" i="10" s="1"/>
  <c r="K6706" i="10"/>
  <c r="M6706" i="10" s="1"/>
  <c r="K6707" i="10"/>
  <c r="K6708" i="10"/>
  <c r="M6708" i="10" s="1"/>
  <c r="K6709" i="10"/>
  <c r="M6709" i="10" s="1"/>
  <c r="K6710" i="10"/>
  <c r="K6711" i="10"/>
  <c r="K6712" i="10"/>
  <c r="M6712" i="10" s="1"/>
  <c r="K6713" i="10"/>
  <c r="M6713" i="10" s="1"/>
  <c r="K6714" i="10"/>
  <c r="K6715" i="10"/>
  <c r="M6715" i="10" s="1"/>
  <c r="K6716" i="10"/>
  <c r="M6716" i="10" s="1"/>
  <c r="K6717" i="10"/>
  <c r="M6717" i="10" s="1"/>
  <c r="K6718" i="10"/>
  <c r="K6719" i="10"/>
  <c r="M6719" i="10" s="1"/>
  <c r="K6720" i="10"/>
  <c r="M6720" i="10" s="1"/>
  <c r="K6721" i="10"/>
  <c r="M6721" i="10" s="1"/>
  <c r="K6722" i="10"/>
  <c r="M6722" i="10" s="1"/>
  <c r="K6723" i="10"/>
  <c r="M6723" i="10" s="1"/>
  <c r="K6724" i="10"/>
  <c r="M6724" i="10" s="1"/>
  <c r="K6725" i="10"/>
  <c r="M6725" i="10" s="1"/>
  <c r="K6726" i="10"/>
  <c r="M6726" i="10" s="1"/>
  <c r="K6727" i="10"/>
  <c r="M6727" i="10" s="1"/>
  <c r="K6728" i="10"/>
  <c r="M6728" i="10" s="1"/>
  <c r="K6729" i="10"/>
  <c r="M6729" i="10" s="1"/>
  <c r="K6730" i="10"/>
  <c r="K6731" i="10"/>
  <c r="K6732" i="10"/>
  <c r="M6732" i="10" s="1"/>
  <c r="K6733" i="10"/>
  <c r="M6733" i="10" s="1"/>
  <c r="K6734" i="10"/>
  <c r="K6735" i="10"/>
  <c r="M6735" i="10" s="1"/>
  <c r="K6736" i="10"/>
  <c r="M6736" i="10" s="1"/>
  <c r="K6737" i="10"/>
  <c r="M6737" i="10" s="1"/>
  <c r="K6738" i="10"/>
  <c r="K6739" i="10"/>
  <c r="M6739" i="10" s="1"/>
  <c r="K6740" i="10"/>
  <c r="M6740" i="10" s="1"/>
  <c r="K6741" i="10"/>
  <c r="M6741" i="10" s="1"/>
  <c r="K6742" i="10"/>
  <c r="K6743" i="10"/>
  <c r="M6743" i="10" s="1"/>
  <c r="K6744" i="10"/>
  <c r="M6744" i="10" s="1"/>
  <c r="K6745" i="10"/>
  <c r="M6745" i="10" s="1"/>
  <c r="K6746" i="10"/>
  <c r="M6746" i="10" s="1"/>
  <c r="K6747" i="10"/>
  <c r="M6747" i="10" s="1"/>
  <c r="K6748" i="10"/>
  <c r="M6748" i="10" s="1"/>
  <c r="K6749" i="10"/>
  <c r="M6749" i="10" s="1"/>
  <c r="K6750" i="10"/>
  <c r="K6751" i="10"/>
  <c r="K6752" i="10"/>
  <c r="M6752" i="10" s="1"/>
  <c r="K6753" i="10"/>
  <c r="M6753" i="10" s="1"/>
  <c r="K6754" i="10"/>
  <c r="K6755" i="10"/>
  <c r="M6755" i="10" s="1"/>
  <c r="K6756" i="10"/>
  <c r="M6756" i="10" s="1"/>
  <c r="K6757" i="10"/>
  <c r="M6757" i="10" s="1"/>
  <c r="K6758" i="10"/>
  <c r="K6759" i="10"/>
  <c r="M6759" i="10" s="1"/>
  <c r="K6760" i="10"/>
  <c r="M6760" i="10" s="1"/>
  <c r="K6761" i="10"/>
  <c r="M6761" i="10" s="1"/>
  <c r="K6762" i="10"/>
  <c r="K6763" i="10"/>
  <c r="K6764" i="10"/>
  <c r="M6764" i="10" s="1"/>
  <c r="K6765" i="10"/>
  <c r="M6765" i="10" s="1"/>
  <c r="K6766" i="10"/>
  <c r="K6767" i="10"/>
  <c r="M6767" i="10" s="1"/>
  <c r="K6768" i="10"/>
  <c r="M6768" i="10" s="1"/>
  <c r="K6769" i="10"/>
  <c r="M6769" i="10" s="1"/>
  <c r="K6770" i="10"/>
  <c r="K6771" i="10"/>
  <c r="M6771" i="10" s="1"/>
  <c r="K6772" i="10"/>
  <c r="M6772" i="10" s="1"/>
  <c r="K6773" i="10"/>
  <c r="M6773" i="10" s="1"/>
  <c r="K6774" i="10"/>
  <c r="K6775" i="10"/>
  <c r="M6775" i="10" s="1"/>
  <c r="K6776" i="10"/>
  <c r="M6776" i="10" s="1"/>
  <c r="K6777" i="10"/>
  <c r="M6777" i="10" s="1"/>
  <c r="K6778" i="10"/>
  <c r="K6779" i="10"/>
  <c r="M6779" i="10" s="1"/>
  <c r="K6780" i="10"/>
  <c r="M6780" i="10" s="1"/>
  <c r="K6781" i="10"/>
  <c r="M6781" i="10" s="1"/>
  <c r="K6782" i="10"/>
  <c r="K6783" i="10"/>
  <c r="K6784" i="10"/>
  <c r="M6784" i="10" s="1"/>
  <c r="K6785" i="10"/>
  <c r="M6785" i="10" s="1"/>
  <c r="K6786" i="10"/>
  <c r="M6786" i="10" s="1"/>
  <c r="K6787" i="10"/>
  <c r="M6787" i="10" s="1"/>
  <c r="K6788" i="10"/>
  <c r="M6788" i="10" s="1"/>
  <c r="K6789" i="10"/>
  <c r="M6789" i="10" s="1"/>
  <c r="K6790" i="10"/>
  <c r="M6790" i="10" s="1"/>
  <c r="K6791" i="10"/>
  <c r="K6792" i="10"/>
  <c r="M6792" i="10" s="1"/>
  <c r="K6793" i="10"/>
  <c r="M6793" i="10" s="1"/>
  <c r="K6794" i="10"/>
  <c r="M6794" i="10" s="1"/>
  <c r="K6795" i="10"/>
  <c r="M6795" i="10" s="1"/>
  <c r="K6796" i="10"/>
  <c r="M6796" i="10" s="1"/>
  <c r="K6797" i="10"/>
  <c r="M6797" i="10" s="1"/>
  <c r="K6798" i="10"/>
  <c r="M6798" i="10" s="1"/>
  <c r="K6799" i="10"/>
  <c r="M6799" i="10" s="1"/>
  <c r="K6800" i="10"/>
  <c r="M6800" i="10" s="1"/>
  <c r="K6801" i="10"/>
  <c r="M6801" i="10" s="1"/>
  <c r="K6802" i="10"/>
  <c r="K6803" i="10"/>
  <c r="M6803" i="10" s="1"/>
  <c r="K6804" i="10"/>
  <c r="M6804" i="10" s="1"/>
  <c r="K6805" i="10"/>
  <c r="M6805" i="10" s="1"/>
  <c r="K6806" i="10"/>
  <c r="K6807" i="10"/>
  <c r="K6808" i="10"/>
  <c r="M6808" i="10" s="1"/>
  <c r="K6809" i="10"/>
  <c r="M6809" i="10" s="1"/>
  <c r="K6810" i="10"/>
  <c r="M6810" i="10" s="1"/>
  <c r="K6811" i="10"/>
  <c r="K6812" i="10"/>
  <c r="M6812" i="10" s="1"/>
  <c r="K6813" i="10"/>
  <c r="M6813" i="10" s="1"/>
  <c r="K6814" i="10"/>
  <c r="M6814" i="10" s="1"/>
  <c r="K6815" i="10"/>
  <c r="M6815" i="10" s="1"/>
  <c r="K6816" i="10"/>
  <c r="M6816" i="10" s="1"/>
  <c r="K6817" i="10"/>
  <c r="M6817" i="10" s="1"/>
  <c r="K6818" i="10"/>
  <c r="K6819" i="10"/>
  <c r="M6819" i="10" s="1"/>
  <c r="K6820" i="10"/>
  <c r="M6820" i="10" s="1"/>
  <c r="K6821" i="10"/>
  <c r="M6821" i="10" s="1"/>
  <c r="K6822" i="10"/>
  <c r="K6823" i="10"/>
  <c r="M6823" i="10" s="1"/>
  <c r="K6824" i="10"/>
  <c r="M6824" i="10" s="1"/>
  <c r="K6825" i="10"/>
  <c r="M6825" i="10" s="1"/>
  <c r="K6826" i="10"/>
  <c r="K6827" i="10"/>
  <c r="M6827" i="10" s="1"/>
  <c r="K6828" i="10"/>
  <c r="M6828" i="10" s="1"/>
  <c r="K6829" i="10"/>
  <c r="M6829" i="10" s="1"/>
  <c r="K6830" i="10"/>
  <c r="M6830" i="10" s="1"/>
  <c r="K6831" i="10"/>
  <c r="K6832" i="10"/>
  <c r="M6832" i="10" s="1"/>
  <c r="K6833" i="10"/>
  <c r="M6833" i="10" s="1"/>
  <c r="K6834" i="10"/>
  <c r="K6835" i="10"/>
  <c r="K6836" i="10"/>
  <c r="M6836" i="10" s="1"/>
  <c r="K6837" i="10"/>
  <c r="M6837" i="10" s="1"/>
  <c r="K6838" i="10"/>
  <c r="K6839" i="10"/>
  <c r="M6839" i="10" s="1"/>
  <c r="K6840" i="10"/>
  <c r="M6840" i="10" s="1"/>
  <c r="K6841" i="10"/>
  <c r="M6841" i="10" s="1"/>
  <c r="K6842" i="10"/>
  <c r="K6843" i="10"/>
  <c r="K6844" i="10"/>
  <c r="M6844" i="10" s="1"/>
  <c r="K6845" i="10"/>
  <c r="M6845" i="10" s="1"/>
  <c r="K6846" i="10"/>
  <c r="K6847" i="10"/>
  <c r="M6847" i="10" s="1"/>
  <c r="K6848" i="10"/>
  <c r="M6848" i="10" s="1"/>
  <c r="K6849" i="10"/>
  <c r="M6849" i="10" s="1"/>
  <c r="K6850" i="10"/>
  <c r="K6851" i="10"/>
  <c r="K6852" i="10"/>
  <c r="M6852" i="10" s="1"/>
  <c r="K6853" i="10"/>
  <c r="M6853" i="10" s="1"/>
  <c r="K6854" i="10"/>
  <c r="K6855" i="10"/>
  <c r="K6856" i="10"/>
  <c r="M6856" i="10" s="1"/>
  <c r="K6857" i="10"/>
  <c r="M6857" i="10" s="1"/>
  <c r="K6858" i="10"/>
  <c r="M6858" i="10" s="1"/>
  <c r="K6859" i="10"/>
  <c r="K6860" i="10"/>
  <c r="M6860" i="10" s="1"/>
  <c r="K6861" i="10"/>
  <c r="M6861" i="10" s="1"/>
  <c r="K6862" i="10"/>
  <c r="K6863" i="10"/>
  <c r="M6863" i="10" s="1"/>
  <c r="K6864" i="10"/>
  <c r="M6864" i="10" s="1"/>
  <c r="K6865" i="10"/>
  <c r="M6865" i="10" s="1"/>
  <c r="K6866" i="10"/>
  <c r="K6867" i="10"/>
  <c r="M6867" i="10" s="1"/>
  <c r="K6868" i="10"/>
  <c r="M6868" i="10" s="1"/>
  <c r="K6869" i="10"/>
  <c r="M6869" i="10" s="1"/>
  <c r="K6870" i="10"/>
  <c r="M6870" i="10" s="1"/>
  <c r="K6871" i="10"/>
  <c r="M6871" i="10" s="1"/>
  <c r="K6872" i="10"/>
  <c r="M6872" i="10" s="1"/>
  <c r="K6873" i="10"/>
  <c r="M6873" i="10" s="1"/>
  <c r="K6874" i="10"/>
  <c r="K6875" i="10"/>
  <c r="M6875" i="10" s="1"/>
  <c r="K6876" i="10"/>
  <c r="M6876" i="10" s="1"/>
  <c r="K6877" i="10"/>
  <c r="M6877" i="10" s="1"/>
  <c r="K6878" i="10"/>
  <c r="K6879" i="10"/>
  <c r="K6880" i="10"/>
  <c r="M6880" i="10" s="1"/>
  <c r="K6881" i="10"/>
  <c r="M6881" i="10" s="1"/>
  <c r="K6882" i="10"/>
  <c r="K6883" i="10"/>
  <c r="K6884" i="10"/>
  <c r="M6884" i="10" s="1"/>
  <c r="K6885" i="10"/>
  <c r="M6885" i="10" s="1"/>
  <c r="K6886" i="10"/>
  <c r="K6887" i="10"/>
  <c r="K6888" i="10"/>
  <c r="M6888" i="10" s="1"/>
  <c r="K6889" i="10"/>
  <c r="M6889" i="10" s="1"/>
  <c r="K6890" i="10"/>
  <c r="M6890" i="10" s="1"/>
  <c r="K6891" i="10"/>
  <c r="K6892" i="10"/>
  <c r="M6892" i="10" s="1"/>
  <c r="K6893" i="10"/>
  <c r="M6893" i="10" s="1"/>
  <c r="K6894" i="10"/>
  <c r="K6895" i="10"/>
  <c r="K6896" i="10"/>
  <c r="M6896" i="10" s="1"/>
  <c r="K6897" i="10"/>
  <c r="M6897" i="10" s="1"/>
  <c r="K6898" i="10"/>
  <c r="K6899" i="10"/>
  <c r="K6900" i="10"/>
  <c r="M6900" i="10" s="1"/>
  <c r="K6901" i="10"/>
  <c r="M6901" i="10" s="1"/>
  <c r="K6902" i="10"/>
  <c r="K6903" i="10"/>
  <c r="M6903" i="10" s="1"/>
  <c r="K6904" i="10"/>
  <c r="M6904" i="10" s="1"/>
  <c r="K6905" i="10"/>
  <c r="M6905" i="10" s="1"/>
  <c r="K6906" i="10"/>
  <c r="M6906" i="10" s="1"/>
  <c r="K6907" i="10"/>
  <c r="M6907" i="10" s="1"/>
  <c r="K6908" i="10"/>
  <c r="M6908" i="10" s="1"/>
  <c r="K6909" i="10"/>
  <c r="M6909" i="10" s="1"/>
  <c r="K6910" i="10"/>
  <c r="K6911" i="10"/>
  <c r="M6911" i="10" s="1"/>
  <c r="K6912" i="10"/>
  <c r="M6912" i="10" s="1"/>
  <c r="K6913" i="10"/>
  <c r="M6913" i="10" s="1"/>
  <c r="K6914" i="10"/>
  <c r="K6915" i="10"/>
  <c r="M6915" i="10" s="1"/>
  <c r="K6916" i="10"/>
  <c r="M6916" i="10" s="1"/>
  <c r="K6917" i="10"/>
  <c r="M6917" i="10" s="1"/>
  <c r="K6918" i="10"/>
  <c r="K6919" i="10"/>
  <c r="K2" i="10"/>
  <c r="M2" i="10" s="1"/>
  <c r="M6919" i="10" l="1"/>
  <c r="M6899" i="10"/>
  <c r="M6895" i="10"/>
  <c r="M6891" i="10"/>
  <c r="M6887" i="10"/>
  <c r="M6883" i="10"/>
  <c r="M6879" i="10"/>
  <c r="M6859" i="10"/>
  <c r="M6855" i="10"/>
  <c r="M6851" i="10"/>
  <c r="M6843" i="10"/>
  <c r="M6835" i="10"/>
  <c r="M6831" i="10"/>
  <c r="M6811" i="10"/>
  <c r="M6807" i="10"/>
  <c r="M6791" i="10"/>
  <c r="M6783" i="10"/>
  <c r="M6763" i="10"/>
  <c r="M6751" i="10"/>
  <c r="M6731" i="10"/>
  <c r="M6711" i="10"/>
  <c r="M6707" i="10"/>
  <c r="M6703" i="10"/>
  <c r="M6699" i="10"/>
  <c r="M6695" i="10"/>
  <c r="M6691" i="10"/>
  <c r="M6687" i="10"/>
  <c r="M6667" i="10"/>
  <c r="M6659" i="10"/>
  <c r="M6651" i="10"/>
  <c r="M6603" i="10"/>
  <c r="M6599" i="10"/>
  <c r="M6591" i="10"/>
  <c r="M6583" i="10"/>
  <c r="M6551" i="10"/>
  <c r="M6547" i="10"/>
  <c r="M6543" i="10"/>
  <c r="M6531" i="10"/>
  <c r="M6523" i="10"/>
  <c r="M6519" i="10"/>
  <c r="M6515" i="10"/>
  <c r="M6499" i="10"/>
  <c r="M6495" i="10"/>
  <c r="M6487" i="10"/>
  <c r="M6467" i="10"/>
  <c r="M6451" i="10"/>
  <c r="M6431" i="10"/>
  <c r="M6427" i="10"/>
  <c r="M6403" i="10"/>
  <c r="M6395" i="10"/>
  <c r="M6391" i="10"/>
  <c r="M6375" i="10"/>
  <c r="M6371" i="10"/>
  <c r="M6363" i="10"/>
  <c r="M6343" i="10"/>
  <c r="M6339" i="10"/>
  <c r="M6331" i="10"/>
  <c r="M6323" i="10"/>
  <c r="M6315" i="10"/>
  <c r="M6307" i="10"/>
  <c r="M6303" i="10"/>
  <c r="M6295" i="10"/>
  <c r="M6287" i="10"/>
  <c r="M6279" i="10"/>
  <c r="M6263" i="10"/>
  <c r="M6255" i="10"/>
  <c r="M6235" i="10"/>
  <c r="M6227" i="10"/>
  <c r="M6223" i="10"/>
  <c r="M6215" i="10"/>
  <c r="M6195" i="10"/>
  <c r="M6191" i="10"/>
  <c r="M6187" i="10"/>
  <c r="M6179" i="10"/>
  <c r="M6175" i="10"/>
  <c r="M6163" i="10"/>
  <c r="M6159" i="10"/>
  <c r="M6151" i="10"/>
  <c r="M6135" i="10"/>
  <c r="M6127" i="10"/>
  <c r="M6123" i="10"/>
  <c r="M6115" i="10"/>
  <c r="M6111" i="10"/>
  <c r="M6095" i="10"/>
  <c r="M6067" i="10"/>
  <c r="M6059" i="10"/>
  <c r="M6055" i="10"/>
  <c r="M6051" i="10"/>
  <c r="M6047" i="10"/>
  <c r="M6003" i="10"/>
  <c r="M5983" i="10"/>
  <c r="M5979" i="10"/>
  <c r="M5975" i="10"/>
  <c r="M5967" i="10"/>
  <c r="M5955" i="10"/>
  <c r="M5939" i="10"/>
  <c r="M5927" i="10"/>
  <c r="M5907" i="10"/>
  <c r="M5899" i="10"/>
  <c r="M5895" i="10"/>
  <c r="M5891" i="10"/>
  <c r="M5883" i="10"/>
  <c r="M5879" i="10"/>
  <c r="M5875" i="10"/>
  <c r="M5871" i="10"/>
  <c r="M5867" i="10"/>
  <c r="M5855" i="10"/>
  <c r="M5843" i="10"/>
  <c r="M5831" i="10"/>
  <c r="M5803" i="10"/>
  <c r="M5799" i="10"/>
  <c r="M5795" i="10"/>
  <c r="M5791" i="10"/>
  <c r="M5787" i="10"/>
  <c r="M5783" i="10"/>
  <c r="M5779" i="10"/>
  <c r="M5775" i="10"/>
  <c r="M5763" i="10"/>
  <c r="M5747" i="10"/>
  <c r="M5735" i="10"/>
  <c r="M5727" i="10"/>
  <c r="M5715" i="10"/>
  <c r="M5707" i="10"/>
  <c r="M5703" i="10"/>
  <c r="M5695" i="10"/>
  <c r="M5679" i="10"/>
  <c r="M5675" i="10"/>
  <c r="M5663" i="10"/>
  <c r="M5659" i="10"/>
  <c r="M5647" i="10"/>
  <c r="M5635" i="10"/>
  <c r="M5631" i="10"/>
  <c r="M5615" i="10"/>
  <c r="M5611" i="10"/>
  <c r="M5599" i="10"/>
  <c r="M5591" i="10"/>
  <c r="M5587" i="10"/>
  <c r="M5583" i="10"/>
  <c r="M5579" i="10"/>
  <c r="M5571" i="10"/>
  <c r="M5563" i="10"/>
  <c r="M5555" i="10"/>
  <c r="M5547" i="10"/>
  <c r="M5543" i="10"/>
  <c r="M5535" i="10"/>
  <c r="M5531" i="10"/>
  <c r="M5527" i="10"/>
  <c r="M5515" i="10"/>
  <c r="M5507" i="10"/>
  <c r="M5483" i="10"/>
  <c r="M5475" i="10"/>
  <c r="M5467" i="10"/>
  <c r="M5451" i="10"/>
  <c r="M5431" i="10"/>
  <c r="M5419" i="10"/>
  <c r="M5411" i="10"/>
  <c r="M5403" i="10"/>
  <c r="M5395" i="10"/>
  <c r="M5391" i="10"/>
  <c r="M5379" i="10"/>
  <c r="M5375" i="10"/>
  <c r="M5371" i="10"/>
  <c r="M5359" i="10"/>
  <c r="M5351" i="10"/>
  <c r="M5339" i="10"/>
  <c r="M5335" i="10"/>
  <c r="M5319" i="10"/>
  <c r="M5291" i="10"/>
  <c r="M5263" i="10"/>
  <c r="M5255" i="10"/>
  <c r="M5251" i="10"/>
  <c r="M5239" i="10"/>
  <c r="M5231" i="10"/>
  <c r="M5227" i="10"/>
  <c r="M5219" i="10"/>
  <c r="M5215" i="10"/>
  <c r="M5183" i="10"/>
  <c r="M5179" i="10"/>
  <c r="M5151" i="10"/>
  <c r="M5147" i="10"/>
  <c r="M5139" i="10"/>
  <c r="M5135" i="10"/>
  <c r="M5131" i="10"/>
  <c r="M5111" i="10"/>
  <c r="M5107" i="10"/>
  <c r="M5099" i="10"/>
  <c r="M5079" i="10"/>
  <c r="M5075" i="10"/>
  <c r="M5067" i="10"/>
  <c r="M5047" i="10"/>
  <c r="M5023" i="10"/>
  <c r="M5015" i="10"/>
  <c r="M5011" i="10"/>
  <c r="M4995" i="10"/>
  <c r="M4991" i="10"/>
  <c r="M4983" i="10"/>
  <c r="M4959" i="10"/>
  <c r="M4943" i="10"/>
  <c r="M4919" i="10"/>
  <c r="M4915" i="10"/>
  <c r="M4899" i="10"/>
  <c r="M4895" i="10"/>
  <c r="M4879" i="10"/>
  <c r="M4859" i="10"/>
  <c r="M4855" i="10"/>
  <c r="M4851" i="10"/>
  <c r="M4847" i="10"/>
  <c r="M4835" i="10"/>
  <c r="M4823" i="10"/>
  <c r="M4819" i="10"/>
  <c r="M4815" i="10"/>
  <c r="M4803" i="10"/>
  <c r="M4791" i="10"/>
  <c r="M4783" i="10"/>
  <c r="M4779" i="10"/>
  <c r="M4767" i="10"/>
  <c r="M4763" i="10"/>
  <c r="M4747" i="10"/>
  <c r="M4743" i="10"/>
  <c r="M4739" i="10"/>
  <c r="M4727" i="10"/>
  <c r="M4703" i="10"/>
  <c r="M4699" i="10"/>
  <c r="M4687" i="10"/>
  <c r="M4679" i="10"/>
  <c r="M4675" i="10"/>
  <c r="M4651" i="10"/>
  <c r="M4643" i="10"/>
  <c r="M4639" i="10"/>
  <c r="M4631" i="10"/>
  <c r="M4619" i="10"/>
  <c r="M4599" i="10"/>
  <c r="M4587" i="10"/>
  <c r="M4583" i="10"/>
  <c r="M4579" i="10"/>
  <c r="M4555" i="10"/>
  <c r="M4547" i="10"/>
  <c r="M4531" i="10"/>
  <c r="M4527" i="10"/>
  <c r="M4519" i="10"/>
  <c r="M4503" i="10"/>
  <c r="M4471" i="10"/>
  <c r="M4467" i="10"/>
  <c r="M4463" i="10"/>
  <c r="M4451" i="10"/>
  <c r="M4435" i="10"/>
  <c r="M4431" i="10"/>
  <c r="M4415" i="10"/>
  <c r="M4411" i="10"/>
  <c r="M4379" i="10"/>
  <c r="M4359" i="10"/>
  <c r="M4347" i="10"/>
  <c r="M4331" i="10"/>
  <c r="M4327" i="10"/>
  <c r="M4323" i="10"/>
  <c r="M4319" i="10"/>
  <c r="M4315" i="10"/>
  <c r="M4311" i="10"/>
  <c r="M4303" i="10"/>
  <c r="M4279" i="10"/>
  <c r="M4275" i="10"/>
  <c r="M4267" i="10"/>
  <c r="M4263" i="10"/>
  <c r="M4255" i="10"/>
  <c r="M4231" i="10"/>
  <c r="M4195" i="10"/>
  <c r="M4183" i="10"/>
  <c r="M4163" i="10"/>
  <c r="M4159" i="10"/>
  <c r="M4151" i="10"/>
  <c r="M4143" i="10"/>
  <c r="M4139" i="10"/>
  <c r="M4127" i="10"/>
  <c r="M4123" i="10"/>
  <c r="M4119" i="10"/>
  <c r="M4115" i="10"/>
  <c r="M4103" i="10"/>
  <c r="M4091" i="10"/>
  <c r="M4079" i="10"/>
  <c r="M4071" i="10"/>
  <c r="M4051" i="10"/>
  <c r="M4047" i="10"/>
  <c r="M4035" i="10"/>
  <c r="M4031" i="10"/>
  <c r="M4007" i="10"/>
  <c r="M3999" i="10"/>
  <c r="M3995" i="10"/>
  <c r="M3983" i="10"/>
  <c r="M3979" i="10"/>
  <c r="M3971" i="10"/>
  <c r="M3959" i="10"/>
  <c r="M3955" i="10"/>
  <c r="M3947" i="10"/>
  <c r="M3935" i="10"/>
  <c r="M3919" i="10"/>
  <c r="M3907" i="10"/>
  <c r="M3899" i="10"/>
  <c r="M3871" i="10"/>
  <c r="M3867" i="10"/>
  <c r="M3863" i="10"/>
  <c r="M3847" i="10"/>
  <c r="M3843" i="10"/>
  <c r="M3839" i="10"/>
  <c r="M3835" i="10"/>
  <c r="M3831" i="10"/>
  <c r="M3823" i="10"/>
  <c r="M3815" i="10"/>
  <c r="M3811" i="10"/>
  <c r="M3807" i="10"/>
  <c r="M3803" i="10"/>
  <c r="M3791" i="10"/>
  <c r="M3779" i="10"/>
  <c r="M3771" i="10"/>
  <c r="M3759" i="10"/>
  <c r="M3743" i="10"/>
  <c r="M3735" i="10"/>
  <c r="M3723" i="10"/>
  <c r="M3719" i="10"/>
  <c r="M3707" i="10"/>
  <c r="M3695" i="10"/>
  <c r="M3691" i="10"/>
  <c r="M3683" i="10"/>
  <c r="M3679" i="10"/>
  <c r="M3675" i="10"/>
  <c r="M3643" i="10"/>
  <c r="M3635" i="10"/>
  <c r="M3623" i="10"/>
  <c r="M3619" i="10"/>
  <c r="M3611" i="10"/>
  <c r="M3607" i="10"/>
  <c r="M3603" i="10"/>
  <c r="M3587" i="10"/>
  <c r="M3579" i="10"/>
  <c r="M3575" i="10"/>
  <c r="M3523" i="10"/>
  <c r="M3511" i="10"/>
  <c r="M3499" i="10"/>
  <c r="M3495" i="10"/>
  <c r="M3487" i="10"/>
  <c r="M3475" i="10"/>
  <c r="M3447" i="10"/>
  <c r="M3443" i="10"/>
  <c r="M3439" i="10"/>
  <c r="M3427" i="10"/>
  <c r="M3419" i="10"/>
  <c r="M3415" i="10"/>
  <c r="M3411" i="10"/>
  <c r="M3383" i="10"/>
  <c r="M3379" i="10"/>
  <c r="M3367" i="10"/>
  <c r="M3363" i="10"/>
  <c r="M3355" i="10"/>
  <c r="M3351" i="10"/>
  <c r="M3339" i="10"/>
  <c r="M3335" i="10"/>
  <c r="M3327" i="10"/>
  <c r="M3311" i="10"/>
  <c r="M3303" i="10"/>
  <c r="M3299" i="10"/>
  <c r="M3283" i="10"/>
  <c r="M3279" i="10"/>
  <c r="M3275" i="10"/>
  <c r="M3271" i="10"/>
  <c r="M3255" i="10"/>
  <c r="M3247" i="10"/>
  <c r="M3235" i="10"/>
  <c r="M3223" i="10"/>
  <c r="M3219" i="10"/>
  <c r="M3191" i="10"/>
  <c r="M3155" i="10"/>
  <c r="M3151" i="10"/>
  <c r="M3147" i="10"/>
  <c r="M3143" i="10"/>
  <c r="M3135" i="10"/>
  <c r="M3119" i="10"/>
  <c r="M3111" i="10"/>
  <c r="M3095" i="10"/>
  <c r="M3091" i="10"/>
  <c r="M3083" i="10"/>
  <c r="M3075" i="10"/>
  <c r="M3071" i="10"/>
  <c r="M3063" i="10"/>
  <c r="M3059" i="10"/>
  <c r="M3035" i="10"/>
  <c r="M3027" i="10"/>
  <c r="M3023" i="10"/>
  <c r="M3015" i="10"/>
  <c r="M3011" i="10"/>
  <c r="M3003" i="10"/>
  <c r="M2999" i="10"/>
  <c r="M2991" i="10"/>
  <c r="M2987" i="10"/>
  <c r="M2983" i="10"/>
  <c r="M2975" i="10"/>
  <c r="M2963" i="10"/>
  <c r="M2955" i="10"/>
  <c r="M2951" i="10"/>
  <c r="M2935" i="10"/>
  <c r="M2927" i="10"/>
  <c r="M2915" i="10"/>
  <c r="M2911" i="10"/>
  <c r="M2907" i="10"/>
  <c r="M2903" i="10"/>
  <c r="M2899" i="10"/>
  <c r="M2895" i="10"/>
  <c r="M2887" i="10"/>
  <c r="M2883" i="10"/>
  <c r="M2871" i="10"/>
  <c r="M2859" i="10"/>
  <c r="M2851" i="10"/>
  <c r="M2843" i="10"/>
  <c r="M2839" i="10"/>
  <c r="M2831" i="10"/>
  <c r="M2827" i="10"/>
  <c r="M2819" i="10"/>
  <c r="M2815" i="10"/>
  <c r="M2807" i="10"/>
  <c r="M2791" i="10"/>
  <c r="M2783" i="10"/>
  <c r="M2779" i="10"/>
  <c r="M2775" i="10"/>
  <c r="M2771" i="10"/>
  <c r="M2767" i="10"/>
  <c r="M2747" i="10"/>
  <c r="M2739" i="10"/>
  <c r="M2731" i="10"/>
  <c r="M2727" i="10"/>
  <c r="M2723" i="10"/>
  <c r="M2699" i="10"/>
  <c r="M2695" i="10"/>
  <c r="M2691" i="10"/>
  <c r="M2675" i="10"/>
  <c r="M2671" i="10"/>
  <c r="M2663" i="10"/>
  <c r="M2659" i="10"/>
  <c r="M2651" i="10"/>
  <c r="M2647" i="10"/>
  <c r="M2635" i="10"/>
  <c r="M2631" i="10"/>
  <c r="M2627" i="10"/>
  <c r="M2607" i="10"/>
  <c r="M2603" i="10"/>
  <c r="M2591" i="10"/>
  <c r="M2587" i="10"/>
  <c r="M2583" i="10"/>
  <c r="M2579" i="10"/>
  <c r="M2571" i="10"/>
  <c r="M2563" i="10"/>
  <c r="M2555" i="10"/>
  <c r="M2551" i="10"/>
  <c r="M2547" i="10"/>
  <c r="M2531" i="10"/>
  <c r="M2527" i="10"/>
  <c r="M2515" i="10"/>
  <c r="M2491" i="10"/>
  <c r="M2479" i="10"/>
  <c r="M2475" i="10"/>
  <c r="M2467" i="10"/>
  <c r="M2463" i="10"/>
  <c r="M2451" i="10"/>
  <c r="M2435" i="10"/>
  <c r="M2427" i="10"/>
  <c r="M2423" i="10"/>
  <c r="M2419" i="10"/>
  <c r="M2407" i="10"/>
  <c r="M2399" i="10"/>
  <c r="M2363" i="10"/>
  <c r="M2343" i="10"/>
  <c r="M2339" i="10"/>
  <c r="M2335" i="10"/>
  <c r="M2323" i="10"/>
  <c r="M2319" i="10"/>
  <c r="M2295" i="10"/>
  <c r="M2287" i="10"/>
  <c r="M2283" i="10"/>
  <c r="M2275" i="10"/>
  <c r="M2263" i="10"/>
  <c r="M2259" i="10"/>
  <c r="M2251" i="10"/>
  <c r="M2247" i="10"/>
  <c r="M2243" i="10"/>
  <c r="M2231" i="10"/>
  <c r="M2199" i="10"/>
  <c r="M2195" i="10"/>
  <c r="M2175" i="10"/>
  <c r="M2171" i="10"/>
  <c r="M2167" i="10"/>
  <c r="M2159" i="10"/>
  <c r="M2147" i="10"/>
  <c r="M2139" i="10"/>
  <c r="M2131" i="10"/>
  <c r="M2127" i="10"/>
  <c r="M2123" i="10"/>
  <c r="M2119" i="10"/>
  <c r="M2115" i="10"/>
  <c r="M2111" i="10"/>
  <c r="M2103" i="10"/>
  <c r="M2099" i="10"/>
  <c r="M2091" i="10"/>
  <c r="M2087" i="10"/>
  <c r="M2079" i="10"/>
  <c r="M2071" i="10"/>
  <c r="M2063" i="10"/>
  <c r="M2055" i="10"/>
  <c r="M2051" i="10"/>
  <c r="M2047" i="10"/>
  <c r="M2027" i="10"/>
  <c r="M2019" i="10"/>
  <c r="M2003" i="10"/>
  <c r="M1999" i="10"/>
  <c r="M1991" i="10"/>
  <c r="M1987" i="10"/>
  <c r="M1983" i="10"/>
  <c r="M1979" i="10"/>
  <c r="M1967" i="10"/>
  <c r="M1963" i="10"/>
  <c r="M1959" i="10"/>
  <c r="M1947" i="10"/>
  <c r="M1931" i="10"/>
  <c r="M1899" i="10"/>
  <c r="M1891" i="10"/>
  <c r="M1855" i="10"/>
  <c r="M1843" i="10"/>
  <c r="M1839" i="10"/>
  <c r="M1827" i="10"/>
  <c r="M1823" i="10"/>
  <c r="M1819" i="10"/>
  <c r="M1807" i="10"/>
  <c r="M1799" i="10"/>
  <c r="M1791" i="10"/>
  <c r="M1783" i="10"/>
  <c r="M1775" i="10"/>
  <c r="M1763" i="10"/>
  <c r="M1751" i="10"/>
  <c r="M1739" i="10"/>
  <c r="M1723" i="10"/>
  <c r="M1715" i="10"/>
  <c r="M1711" i="10"/>
  <c r="M1707" i="10"/>
  <c r="M1699" i="10"/>
  <c r="M1695" i="10"/>
  <c r="M1691" i="10"/>
  <c r="M1687" i="10"/>
  <c r="M1683" i="10"/>
  <c r="M1679" i="10"/>
  <c r="M1659" i="10"/>
  <c r="M1651" i="10"/>
  <c r="M1643" i="10"/>
  <c r="M1631" i="10"/>
  <c r="M1623" i="10"/>
  <c r="M1619" i="10"/>
  <c r="M1615" i="10"/>
  <c r="M1603" i="10"/>
  <c r="M1591" i="10"/>
  <c r="M1587" i="10"/>
  <c r="M1575" i="10"/>
  <c r="M1563" i="10"/>
  <c r="M1559" i="10"/>
  <c r="M1547" i="10"/>
  <c r="M1543" i="10"/>
  <c r="M1539" i="10"/>
  <c r="M1523" i="10"/>
  <c r="M1519" i="10"/>
  <c r="M1511" i="10"/>
  <c r="M1507" i="10"/>
  <c r="M1503" i="10"/>
  <c r="M1491" i="10"/>
  <c r="M1475" i="10"/>
  <c r="M1459" i="10"/>
  <c r="M1455" i="10"/>
  <c r="M1451" i="10"/>
  <c r="M1447" i="10"/>
  <c r="M1443" i="10"/>
  <c r="M1435" i="10"/>
  <c r="M1427" i="10"/>
  <c r="M1423" i="10"/>
  <c r="M1407" i="10"/>
  <c r="M1399" i="10"/>
  <c r="M1395" i="10"/>
  <c r="M1383" i="10"/>
  <c r="M1359" i="10"/>
  <c r="M1307" i="10"/>
  <c r="M1291" i="10"/>
  <c r="M1287" i="10"/>
  <c r="M1275" i="10"/>
  <c r="M1243" i="10"/>
  <c r="M1227" i="10"/>
  <c r="M1223" i="10"/>
  <c r="M1203" i="10"/>
  <c r="M1199" i="10"/>
  <c r="M1187" i="10"/>
  <c r="M1183" i="10"/>
  <c r="M1179" i="10"/>
  <c r="M1163" i="10"/>
  <c r="M1155" i="10"/>
  <c r="M1147" i="10"/>
  <c r="M1139" i="10"/>
  <c r="M1131" i="10"/>
  <c r="M1123" i="10"/>
  <c r="M1119" i="10"/>
  <c r="M1111" i="10"/>
  <c r="M1107" i="10"/>
  <c r="M1103" i="10"/>
  <c r="M1091" i="10"/>
  <c r="M1087" i="10"/>
  <c r="M1071" i="10"/>
  <c r="M1067" i="10"/>
  <c r="M1059" i="10"/>
  <c r="M1051" i="10"/>
  <c r="M1043" i="10"/>
  <c r="M1027" i="10"/>
  <c r="M1023" i="10"/>
  <c r="M1015" i="10"/>
  <c r="M995" i="10"/>
  <c r="M991" i="10"/>
  <c r="M987" i="10"/>
  <c r="M975" i="10"/>
  <c r="M967" i="10"/>
  <c r="M963" i="10"/>
  <c r="M959" i="10"/>
  <c r="M955" i="10"/>
  <c r="M947" i="10"/>
  <c r="M943" i="10"/>
  <c r="M939" i="10"/>
  <c r="M935" i="10"/>
  <c r="M927" i="10"/>
  <c r="M919" i="10"/>
  <c r="M911" i="10"/>
  <c r="M907" i="10"/>
  <c r="M903" i="10"/>
  <c r="M899" i="10"/>
  <c r="M895" i="10"/>
  <c r="M891" i="10"/>
  <c r="M887" i="10"/>
  <c r="M883" i="10"/>
  <c r="M879" i="10"/>
  <c r="M867" i="10"/>
  <c r="M859" i="10"/>
  <c r="M855" i="10"/>
  <c r="M847" i="10"/>
  <c r="M839" i="10"/>
  <c r="M835" i="10"/>
  <c r="M831" i="10"/>
  <c r="M827" i="10"/>
  <c r="M823" i="10"/>
  <c r="M815" i="10"/>
  <c r="M791" i="10"/>
  <c r="M787" i="10"/>
  <c r="M783" i="10"/>
  <c r="M779" i="10"/>
  <c r="M775" i="10"/>
  <c r="M771" i="10"/>
  <c r="M767" i="10"/>
  <c r="M763" i="10"/>
  <c r="M759" i="10"/>
  <c r="M751" i="10"/>
  <c r="M747" i="10"/>
  <c r="M743" i="10"/>
  <c r="M731" i="10"/>
  <c r="M727" i="10"/>
  <c r="M723" i="10"/>
  <c r="M719" i="10"/>
  <c r="M715" i="10"/>
  <c r="M711" i="10"/>
  <c r="M707" i="10"/>
  <c r="M703" i="10"/>
  <c r="M699" i="10"/>
  <c r="M691" i="10"/>
  <c r="M683" i="10"/>
  <c r="M679" i="10"/>
  <c r="M671" i="10"/>
  <c r="M667" i="10"/>
  <c r="M663" i="10"/>
  <c r="M659" i="10"/>
  <c r="M655" i="10"/>
  <c r="M651" i="10"/>
  <c r="M635" i="10"/>
  <c r="M627" i="10"/>
  <c r="M623" i="10"/>
  <c r="M619" i="10"/>
  <c r="M611" i="10"/>
  <c r="M607" i="10"/>
  <c r="M603" i="10"/>
  <c r="M599" i="10"/>
  <c r="M587" i="10"/>
  <c r="M583" i="10"/>
  <c r="M579" i="10"/>
  <c r="M575" i="10"/>
  <c r="M571" i="10"/>
  <c r="M567" i="10"/>
  <c r="M563" i="10"/>
  <c r="M559" i="10"/>
  <c r="M555" i="10"/>
  <c r="M551" i="10"/>
  <c r="M527" i="10"/>
  <c r="M523" i="10"/>
  <c r="M519" i="10"/>
  <c r="M515" i="10"/>
  <c r="M511" i="10"/>
  <c r="M503" i="10"/>
  <c r="M499" i="10"/>
  <c r="M495" i="10"/>
  <c r="M491" i="10"/>
  <c r="M483" i="10"/>
  <c r="M479" i="10"/>
  <c r="M475" i="10"/>
  <c r="M471" i="10"/>
  <c r="M467" i="10"/>
  <c r="M463" i="10"/>
  <c r="M459" i="10"/>
  <c r="M455" i="10"/>
  <c r="M451" i="10"/>
  <c r="M447" i="10"/>
  <c r="M439" i="10"/>
  <c r="M435" i="10"/>
  <c r="M431" i="10"/>
  <c r="M427" i="10"/>
  <c r="M423" i="10"/>
  <c r="M407" i="10"/>
  <c r="M403" i="10"/>
  <c r="M399" i="10"/>
  <c r="M395" i="10"/>
  <c r="M391" i="10"/>
  <c r="M383" i="10"/>
  <c r="M375" i="10"/>
  <c r="M371" i="10"/>
  <c r="M363" i="10"/>
  <c r="M359" i="10"/>
  <c r="M355" i="10"/>
  <c r="M351" i="10"/>
  <c r="M343" i="10"/>
  <c r="M339" i="10"/>
  <c r="M335" i="10"/>
  <c r="M331" i="10"/>
  <c r="M327" i="10"/>
  <c r="M323" i="10"/>
  <c r="M319" i="10"/>
  <c r="M315" i="10"/>
  <c r="M311" i="10"/>
  <c r="M299" i="10"/>
  <c r="M295" i="10"/>
  <c r="M287" i="10"/>
  <c r="M279" i="10"/>
  <c r="M275" i="10"/>
  <c r="M271" i="10"/>
  <c r="M267" i="10"/>
  <c r="M255" i="10"/>
  <c r="M251" i="10"/>
  <c r="M247" i="10"/>
  <c r="M227" i="10"/>
  <c r="M223" i="10"/>
  <c r="M219" i="10"/>
  <c r="M215" i="10"/>
  <c r="M211" i="10"/>
  <c r="M203" i="10"/>
  <c r="M199" i="10"/>
  <c r="M195" i="10"/>
  <c r="M183" i="10"/>
  <c r="M179" i="10"/>
  <c r="M175" i="10"/>
  <c r="M171" i="10"/>
  <c r="M155" i="10"/>
  <c r="M151" i="10"/>
  <c r="M147" i="10"/>
  <c r="M135" i="10"/>
  <c r="M131" i="10"/>
  <c r="M127" i="10"/>
  <c r="M123" i="10"/>
  <c r="M119" i="10"/>
  <c r="M115" i="10"/>
  <c r="M111" i="10"/>
  <c r="M107" i="10"/>
  <c r="M103" i="10"/>
  <c r="M87" i="10"/>
  <c r="M79" i="10"/>
  <c r="M75" i="10"/>
  <c r="M67" i="10"/>
  <c r="M63" i="10"/>
  <c r="M59" i="10"/>
  <c r="M55" i="10"/>
  <c r="M47" i="10"/>
  <c r="M43" i="10"/>
  <c r="M39" i="10"/>
  <c r="M35" i="10"/>
  <c r="M31" i="10"/>
  <c r="M11" i="10"/>
  <c r="M7" i="10"/>
  <c r="M3" i="10"/>
  <c r="M6918" i="10"/>
  <c r="M6914" i="10"/>
  <c r="M6910" i="10"/>
  <c r="M6902" i="10"/>
  <c r="M6898" i="10"/>
  <c r="M6894" i="10"/>
  <c r="M6886" i="10"/>
  <c r="M6882" i="10"/>
  <c r="M6878" i="10"/>
  <c r="M6874" i="10"/>
  <c r="M6866" i="10"/>
  <c r="M6862" i="10"/>
  <c r="M6854" i="10"/>
  <c r="M6850" i="10"/>
  <c r="M6846" i="10"/>
  <c r="M6842" i="10"/>
  <c r="M6838" i="10"/>
  <c r="M6834" i="10"/>
  <c r="M6826" i="10"/>
  <c r="M6822" i="10"/>
  <c r="M6818" i="10"/>
  <c r="M6806" i="10"/>
  <c r="M6802" i="10"/>
  <c r="M6782" i="10"/>
  <c r="M6778" i="10"/>
  <c r="M6774" i="10"/>
  <c r="M6770" i="10"/>
  <c r="M6766" i="10"/>
  <c r="M6762" i="10"/>
  <c r="M6758" i="10"/>
  <c r="M6754" i="10"/>
  <c r="M6750" i="10"/>
  <c r="M6742" i="10"/>
  <c r="M6738" i="10"/>
  <c r="M6734" i="10"/>
  <c r="M6730" i="10"/>
  <c r="M6718" i="10"/>
  <c r="M6714" i="10"/>
  <c r="M6710" i="10"/>
  <c r="M6702" i="10"/>
  <c r="M6698" i="10"/>
  <c r="M6690" i="10"/>
  <c r="M6686" i="10"/>
  <c r="M6682" i="10"/>
  <c r="M6678" i="10"/>
  <c r="M6670" i="10"/>
  <c r="M6666" i="10"/>
  <c r="M6662" i="10"/>
  <c r="M6658" i="10"/>
  <c r="M6654" i="10"/>
  <c r="M6650" i="10"/>
  <c r="M6642" i="10"/>
  <c r="M6634" i="10"/>
  <c r="M6622" i="10"/>
  <c r="M6618" i="10"/>
  <c r="M6614" i="10"/>
  <c r="M6606" i="10"/>
  <c r="M6602" i="10"/>
  <c r="M6598" i="10"/>
  <c r="M6594" i="10"/>
  <c r="M6590" i="10"/>
  <c r="M6586" i="10"/>
  <c r="M6578" i="10"/>
  <c r="M6570" i="10"/>
  <c r="M6566" i="10"/>
  <c r="M6558" i="10"/>
  <c r="M6554" i="10"/>
  <c r="M6550" i="10"/>
  <c r="M6546" i="10"/>
  <c r="M6542" i="10"/>
  <c r="M6538" i="10"/>
  <c r="M6534" i="10"/>
  <c r="M6530" i="10"/>
  <c r="M6526" i="10"/>
  <c r="M6514" i="10"/>
  <c r="M6506" i="10"/>
  <c r="M6502" i="10"/>
  <c r="M6498" i="10"/>
  <c r="M6494" i="10"/>
  <c r="M6486" i="10"/>
  <c r="M6478" i="10"/>
  <c r="M6474" i="10"/>
  <c r="M6470" i="10"/>
  <c r="M6466" i="10"/>
  <c r="M6458" i="10"/>
  <c r="M6454" i="10"/>
  <c r="M6450" i="10"/>
  <c r="M6446" i="10"/>
  <c r="M6442" i="10"/>
  <c r="M6438" i="10"/>
  <c r="M6434" i="10"/>
  <c r="M6430" i="10"/>
  <c r="M6426" i="10"/>
  <c r="M6422" i="10"/>
  <c r="M6418" i="10"/>
  <c r="M6414" i="10"/>
  <c r="M6410" i="10"/>
  <c r="M6394" i="10"/>
  <c r="M6390" i="10"/>
  <c r="M6386" i="10"/>
  <c r="M6382" i="10"/>
  <c r="M6378" i="10"/>
  <c r="M6374" i="10"/>
  <c r="M6370" i="10"/>
  <c r="M6366" i="10"/>
  <c r="M6362" i="10"/>
  <c r="M6358" i="10"/>
  <c r="M6354" i="10"/>
  <c r="M6350" i="10"/>
  <c r="M6346" i="10"/>
  <c r="M6342" i="10"/>
  <c r="M6338" i="10"/>
  <c r="M6334" i="10"/>
  <c r="M6326" i="10"/>
  <c r="M6322" i="10"/>
  <c r="M6318" i="10"/>
  <c r="M6314" i="10"/>
  <c r="M6310" i="10"/>
  <c r="M6306" i="10"/>
  <c r="M6294" i="10"/>
  <c r="M6290" i="10"/>
  <c r="M6286" i="10"/>
  <c r="M6282" i="10"/>
  <c r="M6274" i="10"/>
  <c r="M6270" i="10"/>
  <c r="M6266" i="10"/>
  <c r="M6258" i="10"/>
  <c r="M6250" i="10"/>
  <c r="M6246" i="10"/>
  <c r="M6238" i="10"/>
  <c r="M6234" i="10"/>
  <c r="M6230" i="10"/>
  <c r="M6222" i="10"/>
  <c r="M6218" i="10"/>
  <c r="M6214" i="10"/>
  <c r="M6210" i="10"/>
  <c r="M6206" i="10"/>
  <c r="M6202" i="10"/>
  <c r="M6198" i="10"/>
  <c r="M6194" i="10"/>
  <c r="M6182" i="10"/>
  <c r="M6178" i="10"/>
  <c r="M6174" i="10"/>
  <c r="M6166" i="10"/>
  <c r="M6158" i="10"/>
  <c r="M6154" i="10"/>
  <c r="M6150" i="10"/>
  <c r="M6142" i="10"/>
  <c r="M6138" i="10"/>
  <c r="M6134" i="10"/>
  <c r="M6130" i="10"/>
  <c r="M6126" i="10"/>
  <c r="M6122" i="10"/>
  <c r="M6118" i="10"/>
  <c r="M6114" i="10"/>
  <c r="M6106" i="10"/>
  <c r="M6094" i="10"/>
  <c r="M6090" i="10"/>
  <c r="M6086" i="10"/>
  <c r="M6078" i="10"/>
  <c r="M6074" i="10"/>
  <c r="M6070" i="10"/>
  <c r="M6066" i="10"/>
  <c r="M6062" i="10"/>
  <c r="M6058" i="10"/>
  <c r="M6054" i="10"/>
  <c r="M6050" i="10"/>
  <c r="M6046" i="10"/>
  <c r="M6038" i="10"/>
  <c r="M6030" i="10"/>
  <c r="M6022" i="10"/>
  <c r="M6006" i="10"/>
  <c r="M5998" i="10"/>
  <c r="M5994" i="10"/>
  <c r="M5990" i="10"/>
  <c r="M5986" i="10"/>
  <c r="M5982" i="10"/>
  <c r="M5974" i="10"/>
  <c r="M5966" i="10"/>
  <c r="M5962" i="10"/>
  <c r="M5958" i="10"/>
  <c r="M5950" i="10"/>
  <c r="M5942" i="10"/>
  <c r="M5934" i="10"/>
  <c r="M5930" i="10"/>
  <c r="M5926" i="10"/>
  <c r="M5922" i="10"/>
  <c r="M5918" i="10"/>
  <c r="M5914" i="10"/>
  <c r="M5910" i="10"/>
  <c r="M5898" i="10"/>
  <c r="M5890" i="10"/>
  <c r="M5882" i="10"/>
  <c r="M5878" i="10"/>
  <c r="M5870" i="10"/>
  <c r="M5866" i="10"/>
  <c r="M5862" i="10"/>
  <c r="M5858" i="10"/>
  <c r="M5854" i="10"/>
  <c r="M5850" i="10"/>
  <c r="M5834" i="10"/>
  <c r="M5830" i="10"/>
  <c r="M5826" i="10"/>
  <c r="M5818" i="10"/>
  <c r="M5806" i="10"/>
  <c r="M5802" i="10"/>
  <c r="M5798" i="10"/>
  <c r="M5790" i="10"/>
  <c r="M5782" i="10"/>
  <c r="M5778" i="10"/>
  <c r="M5774" i="10"/>
  <c r="M5770" i="10"/>
  <c r="M5762" i="10"/>
  <c r="M5754" i="10"/>
  <c r="M5746" i="10"/>
  <c r="M5730" i="10"/>
  <c r="M5722" i="10"/>
  <c r="M5714" i="10"/>
  <c r="M5710" i="10"/>
  <c r="M5706" i="10"/>
  <c r="M5702" i="10"/>
  <c r="M5694" i="10"/>
  <c r="M5690" i="10"/>
  <c r="M5686" i="10"/>
  <c r="M5682" i="10"/>
  <c r="M5678" i="10"/>
  <c r="M5670" i="10"/>
  <c r="M5662" i="10"/>
  <c r="M5658" i="10"/>
  <c r="M5650" i="10"/>
  <c r="M5634" i="10"/>
  <c r="M5630" i="10"/>
  <c r="M5622" i="10"/>
  <c r="M5618" i="10"/>
  <c r="M5614" i="10"/>
  <c r="M5610" i="10"/>
  <c r="M5606" i="10"/>
  <c r="M5598" i="10"/>
  <c r="M5594" i="10"/>
  <c r="M5586" i="10"/>
  <c r="M5582" i="10"/>
  <c r="M5578" i="10"/>
  <c r="M5570" i="10"/>
  <c r="M5562" i="10"/>
  <c r="M5558" i="10"/>
  <c r="M5554" i="10"/>
  <c r="M5550" i="10"/>
  <c r="M5546" i="10"/>
  <c r="M5542" i="10"/>
  <c r="M5538" i="10"/>
  <c r="M5530" i="10"/>
  <c r="M5526" i="10"/>
  <c r="M5522" i="10"/>
  <c r="M5518" i="10"/>
  <c r="M5514" i="10"/>
  <c r="M5510" i="10"/>
  <c r="M5506" i="10"/>
  <c r="M5502" i="10"/>
  <c r="M5498" i="10"/>
  <c r="M5494" i="10"/>
  <c r="M5490" i="10"/>
  <c r="M5482" i="10"/>
  <c r="M5478" i="10"/>
  <c r="M5474" i="10"/>
  <c r="M5470" i="10"/>
  <c r="M5466" i="10"/>
  <c r="M5458" i="10"/>
  <c r="M5454" i="10"/>
  <c r="M5450" i="10"/>
  <c r="M5446" i="10"/>
  <c r="M5442" i="10"/>
  <c r="M5438" i="10"/>
  <c r="M5430" i="10"/>
  <c r="M5422" i="10"/>
  <c r="M5414" i="10"/>
  <c r="M5406" i="10"/>
  <c r="M5390" i="10"/>
  <c r="M5386" i="10"/>
  <c r="M5382" i="10"/>
  <c r="M5378" i="10"/>
  <c r="M5374" i="10"/>
  <c r="M5366" i="10"/>
  <c r="M5362" i="10"/>
  <c r="M5354" i="10"/>
  <c r="M5342" i="10"/>
  <c r="M5338" i="10"/>
  <c r="M5334" i="10"/>
  <c r="M5322" i="10"/>
  <c r="M5318" i="10"/>
  <c r="M5314" i="10"/>
  <c r="M5310" i="10"/>
  <c r="M5302" i="10"/>
  <c r="M5298" i="10"/>
  <c r="M5290" i="10"/>
  <c r="M5286" i="10"/>
  <c r="M5282" i="10"/>
  <c r="M5278" i="10"/>
  <c r="M5270" i="10"/>
  <c r="M5266" i="10"/>
  <c r="M5262" i="10"/>
  <c r="M5258" i="10"/>
  <c r="M5254" i="10"/>
  <c r="M5246" i="10"/>
  <c r="M5242" i="10"/>
  <c r="M5238" i="10"/>
  <c r="M5234" i="10"/>
  <c r="M5230" i="10"/>
  <c r="M5226" i="10"/>
  <c r="M5222" i="10"/>
  <c r="M5218" i="10"/>
  <c r="M5214" i="10"/>
  <c r="M5202" i="10"/>
  <c r="M5198" i="10"/>
  <c r="M5194" i="10"/>
  <c r="M5190" i="10"/>
  <c r="M5182" i="10"/>
  <c r="M5170" i="10"/>
  <c r="M5166" i="10"/>
  <c r="M5138" i="10"/>
  <c r="M5134" i="10"/>
  <c r="M5130" i="10"/>
  <c r="M5126" i="10"/>
  <c r="M5118" i="10"/>
  <c r="M5114" i="10"/>
  <c r="M5110" i="10"/>
  <c r="M5090" i="10"/>
  <c r="M5086" i="10"/>
  <c r="M5074" i="10"/>
  <c r="M5070" i="10"/>
  <c r="M5066" i="10"/>
  <c r="M5062" i="10"/>
  <c r="M5058" i="10"/>
  <c r="M5054" i="10"/>
  <c r="M5050" i="10"/>
  <c r="M5046" i="10"/>
  <c r="M5042" i="10"/>
  <c r="M5038" i="10"/>
  <c r="M5030" i="10"/>
  <c r="M5026" i="10"/>
  <c r="M5022" i="10"/>
  <c r="M5018" i="10"/>
  <c r="M5014" i="10"/>
  <c r="M5010" i="10"/>
  <c r="M5002" i="10"/>
  <c r="M4994" i="10"/>
  <c r="M4986" i="10"/>
  <c r="M4982" i="10"/>
  <c r="M4978" i="10"/>
  <c r="M4966" i="10"/>
  <c r="M4962" i="10"/>
  <c r="M4954" i="10"/>
  <c r="M4950" i="10"/>
  <c r="M4946" i="10"/>
  <c r="M4938" i="10"/>
  <c r="M4934" i="10"/>
  <c r="M4926" i="10"/>
  <c r="M4910" i="10"/>
  <c r="M4902" i="10"/>
  <c r="M4894" i="10"/>
  <c r="M4890" i="10"/>
  <c r="M4886" i="10"/>
  <c r="M4882" i="10"/>
  <c r="M4870" i="10"/>
  <c r="M4866" i="10"/>
  <c r="M4862" i="10"/>
  <c r="M4858" i="10"/>
  <c r="M4854" i="10"/>
  <c r="M4850" i="10"/>
  <c r="M4842" i="10"/>
  <c r="M4830" i="10"/>
  <c r="M4826" i="10"/>
  <c r="M4818" i="10"/>
  <c r="M4814" i="10"/>
  <c r="M4810" i="10"/>
  <c r="M4806" i="10"/>
  <c r="M4798" i="10"/>
  <c r="M4794" i="10"/>
  <c r="M4790" i="10"/>
  <c r="M4774" i="10"/>
  <c r="M4770" i="10"/>
  <c r="M4766" i="10"/>
  <c r="M4750" i="10"/>
  <c r="M4738" i="10"/>
  <c r="M4734" i="10"/>
  <c r="M4730" i="10"/>
  <c r="M4726" i="10"/>
  <c r="M4718" i="10"/>
  <c r="M4714" i="10"/>
  <c r="M4710" i="10"/>
  <c r="M4706" i="10"/>
  <c r="M4702" i="10"/>
  <c r="M4694" i="10"/>
  <c r="M4690" i="10"/>
  <c r="M4678" i="10"/>
  <c r="M4674" i="10"/>
  <c r="M4670" i="10"/>
  <c r="M4666" i="10"/>
  <c r="M4662" i="10"/>
  <c r="M4658" i="10"/>
  <c r="M4654" i="10"/>
  <c r="M4650" i="10"/>
  <c r="M4646" i="10"/>
  <c r="M4638" i="10"/>
  <c r="M4634" i="10"/>
  <c r="M4630" i="10"/>
  <c r="M4622" i="10"/>
  <c r="M4618" i="10"/>
  <c r="M4614" i="10"/>
  <c r="M4606" i="10"/>
  <c r="M4602" i="10"/>
  <c r="M4598" i="10"/>
  <c r="M4594" i="10"/>
  <c r="M4586" i="10"/>
  <c r="M4582" i="10"/>
  <c r="M4570" i="10"/>
  <c r="M4566" i="10"/>
  <c r="M4558" i="10"/>
  <c r="M4554" i="10"/>
  <c r="M4546" i="10"/>
  <c r="M4542" i="10"/>
  <c r="M4538" i="10"/>
  <c r="M4530" i="10"/>
  <c r="M4526" i="10"/>
  <c r="M4522" i="10"/>
  <c r="M4518" i="10"/>
  <c r="M4514" i="10"/>
  <c r="M4510" i="10"/>
  <c r="M4506" i="10"/>
  <c r="M4502" i="10"/>
  <c r="M4490" i="10"/>
  <c r="M4486" i="10"/>
  <c r="M4478" i="10"/>
  <c r="M4466" i="10"/>
  <c r="M4462" i="10"/>
  <c r="M4458" i="10"/>
  <c r="M4454" i="10"/>
  <c r="M4450" i="10"/>
  <c r="M4446" i="10"/>
  <c r="M4442" i="10"/>
  <c r="M4434" i="10"/>
  <c r="M4430" i="10"/>
  <c r="M4418" i="10"/>
  <c r="M4410" i="10"/>
  <c r="M4406" i="10"/>
  <c r="M4402" i="10"/>
  <c r="M4398" i="10"/>
  <c r="M4394" i="10"/>
  <c r="M4390" i="10"/>
  <c r="M4386" i="10"/>
  <c r="M4382" i="10"/>
  <c r="M4378" i="10"/>
  <c r="M4374" i="10"/>
  <c r="M4362" i="10"/>
  <c r="M4354" i="10"/>
  <c r="M4342" i="10"/>
  <c r="M4338" i="10"/>
  <c r="M4334" i="10"/>
  <c r="M4326" i="10"/>
  <c r="M4322" i="10"/>
  <c r="M4318" i="10"/>
  <c r="M4310" i="10"/>
  <c r="M4306" i="10"/>
  <c r="M4298" i="10"/>
  <c r="M4294" i="10"/>
  <c r="M4290" i="10"/>
  <c r="M4286" i="10"/>
  <c r="M4282" i="10"/>
  <c r="M4278" i="10"/>
  <c r="M4274" i="10"/>
  <c r="M4266" i="10"/>
  <c r="M4258" i="10"/>
  <c r="M4254" i="10"/>
  <c r="M4246" i="10"/>
  <c r="M4242" i="10"/>
  <c r="M4238" i="10"/>
  <c r="M4230" i="10"/>
  <c r="M4226" i="10"/>
  <c r="M4222" i="10"/>
  <c r="M4218" i="10"/>
  <c r="M4214" i="10"/>
  <c r="M4182" i="10"/>
  <c r="M4178" i="10"/>
  <c r="M4174" i="10"/>
  <c r="M4166" i="10"/>
  <c r="M4162" i="10"/>
  <c r="M4154" i="10"/>
  <c r="M4150" i="10"/>
  <c r="M4142" i="10"/>
  <c r="M4138" i="10"/>
  <c r="M4134" i="10"/>
  <c r="M4130" i="10"/>
  <c r="M4122" i="10"/>
  <c r="M4118" i="10"/>
  <c r="M4114" i="10"/>
  <c r="M4110" i="10"/>
  <c r="M4106" i="10"/>
  <c r="M4102" i="10"/>
  <c r="M4098" i="10"/>
  <c r="M4082" i="10"/>
  <c r="M4074" i="10"/>
  <c r="M4062" i="10"/>
  <c r="M4050" i="10"/>
  <c r="M4042" i="10"/>
  <c r="M4038" i="10"/>
  <c r="M4030" i="10"/>
  <c r="M4014" i="10"/>
  <c r="M4006" i="10"/>
  <c r="M4002" i="10"/>
  <c r="M3998" i="10"/>
  <c r="M3994" i="10"/>
  <c r="M3990" i="10"/>
  <c r="M3986" i="10"/>
  <c r="M3982" i="10"/>
  <c r="M3978" i="10"/>
  <c r="M3974" i="10"/>
  <c r="M3970" i="10"/>
  <c r="M3966" i="10"/>
  <c r="M3962" i="10"/>
  <c r="M3958" i="10"/>
  <c r="M3950" i="10"/>
  <c r="M3942" i="10"/>
  <c r="M3938" i="10"/>
  <c r="M3934" i="10"/>
  <c r="M3930" i="10"/>
  <c r="M3926" i="10"/>
  <c r="M3918" i="10"/>
  <c r="M3910" i="10"/>
  <c r="M3906" i="10"/>
  <c r="M3898" i="10"/>
  <c r="M3894" i="10"/>
  <c r="M3890" i="10"/>
  <c r="M3886" i="10"/>
  <c r="M3882" i="10"/>
  <c r="M3874" i="10"/>
  <c r="M3870" i="10"/>
  <c r="M3866" i="10"/>
  <c r="M3862" i="10"/>
  <c r="M3858" i="10"/>
  <c r="M3854" i="10"/>
  <c r="M3850" i="10"/>
  <c r="M3842" i="10"/>
  <c r="M3838" i="10"/>
  <c r="M3822" i="10"/>
  <c r="M3818" i="10"/>
  <c r="M3814" i="10"/>
  <c r="M3810" i="10"/>
  <c r="M3806" i="10"/>
  <c r="M3794" i="10"/>
  <c r="M3790" i="10"/>
  <c r="M3786" i="10"/>
  <c r="M3782" i="10"/>
  <c r="M3774" i="10"/>
  <c r="M3770" i="10"/>
  <c r="M3766" i="10"/>
  <c r="M3758" i="10"/>
  <c r="M3750" i="10"/>
  <c r="M3746" i="10"/>
  <c r="M3742" i="10"/>
  <c r="M3734" i="10"/>
  <c r="M3726" i="10"/>
  <c r="M3722" i="10"/>
  <c r="M3718" i="10"/>
  <c r="M3714" i="10"/>
  <c r="M3702" i="10"/>
  <c r="M3698" i="10"/>
  <c r="M3694" i="10"/>
  <c r="M3686" i="10"/>
  <c r="M3682" i="10"/>
  <c r="M3678" i="10"/>
  <c r="M3670" i="10"/>
  <c r="M3662" i="10"/>
  <c r="M3658" i="10"/>
  <c r="M3654" i="10"/>
  <c r="M3646" i="10"/>
  <c r="M3638" i="10"/>
  <c r="M3634" i="10"/>
  <c r="M3626" i="10"/>
  <c r="M3618" i="10"/>
  <c r="M3606" i="10"/>
  <c r="M3602" i="10"/>
  <c r="M3598" i="10"/>
  <c r="M3578" i="10"/>
  <c r="M3570" i="10"/>
  <c r="M3566" i="10"/>
  <c r="M3562" i="10"/>
  <c r="M3558" i="10"/>
  <c r="M3554" i="10"/>
  <c r="M3550" i="10"/>
  <c r="M3546" i="10"/>
  <c r="M3542" i="10"/>
  <c r="M3534" i="10"/>
  <c r="M3526" i="10"/>
  <c r="M3514" i="10"/>
  <c r="M3506" i="10"/>
  <c r="M3498" i="10"/>
  <c r="M3490" i="10"/>
  <c r="M3486" i="10"/>
  <c r="M3478" i="10"/>
  <c r="M3470" i="10"/>
  <c r="M3462" i="10"/>
  <c r="M3458" i="10"/>
  <c r="M3454" i="10"/>
  <c r="M3450" i="10"/>
  <c r="M3446" i="10"/>
  <c r="M3442" i="10"/>
  <c r="M3430" i="10"/>
  <c r="M3426" i="10"/>
  <c r="M3422" i="10"/>
  <c r="M3418" i="10"/>
  <c r="M3414" i="10"/>
  <c r="M3410" i="10"/>
  <c r="M3402" i="10"/>
  <c r="M3398" i="10"/>
  <c r="M3394" i="10"/>
  <c r="M3390" i="10"/>
  <c r="M3386" i="10"/>
  <c r="M3382" i="10"/>
  <c r="M3378" i="10"/>
  <c r="M3374" i="10"/>
  <c r="M3370" i="10"/>
  <c r="M3362" i="10"/>
  <c r="M3358" i="10"/>
  <c r="M3350" i="10"/>
  <c r="M3338" i="10"/>
  <c r="M3334" i="10"/>
  <c r="M3330" i="10"/>
  <c r="M3322" i="10"/>
  <c r="M3318" i="10"/>
  <c r="M3310" i="10"/>
  <c r="M3302" i="10"/>
  <c r="M3294" i="10"/>
  <c r="M3290" i="10"/>
  <c r="M3286" i="10"/>
  <c r="M3282" i="10"/>
  <c r="M3278" i="10"/>
  <c r="M3274" i="10"/>
  <c r="M3270" i="10"/>
  <c r="M3262" i="10"/>
  <c r="M3246" i="10"/>
  <c r="M3242" i="10"/>
  <c r="M3238" i="10"/>
  <c r="M3234" i="10"/>
  <c r="M3230" i="10"/>
  <c r="M3226" i="10"/>
  <c r="M3218" i="10"/>
  <c r="M3214" i="10"/>
  <c r="M3210" i="10"/>
  <c r="M3206" i="10"/>
  <c r="M3202" i="10"/>
  <c r="M3190" i="10"/>
  <c r="M3186" i="10"/>
  <c r="M3182" i="10"/>
  <c r="M3178" i="10"/>
  <c r="M3166" i="10"/>
  <c r="M3162" i="10"/>
  <c r="M3158" i="10"/>
  <c r="M3154" i="10"/>
  <c r="M3146" i="10"/>
  <c r="M3142" i="10"/>
  <c r="M3138" i="10"/>
  <c r="M3126" i="10"/>
  <c r="M3122" i="10"/>
  <c r="M3118" i="10"/>
  <c r="M3114" i="10"/>
  <c r="M3110" i="10"/>
  <c r="M3106" i="10"/>
  <c r="M3102" i="10"/>
  <c r="M3098" i="10"/>
  <c r="M3086" i="10"/>
  <c r="M3082" i="10"/>
  <c r="M3078" i="10"/>
  <c r="M3070" i="10"/>
  <c r="M3066" i="10"/>
  <c r="M3054" i="10"/>
  <c r="M3050" i="10"/>
  <c r="M3046" i="10"/>
  <c r="M3042" i="10"/>
  <c r="M3030" i="10"/>
  <c r="M3026" i="10"/>
  <c r="M3022" i="10"/>
  <c r="M3006" i="10"/>
  <c r="M3002" i="10"/>
  <c r="M2998" i="10"/>
  <c r="M2990" i="10"/>
  <c r="M2986" i="10"/>
  <c r="M2982" i="10"/>
  <c r="M2978" i="10"/>
  <c r="M2974" i="10"/>
  <c r="M2970" i="10"/>
  <c r="M2966" i="10"/>
  <c r="M2962" i="10"/>
  <c r="M2958" i="10"/>
  <c r="M2954" i="10"/>
  <c r="M2950" i="10"/>
  <c r="M2938" i="10"/>
  <c r="M2934" i="10"/>
  <c r="M2926" i="10"/>
  <c r="M2918" i="10"/>
  <c r="M2914" i="10"/>
  <c r="M2910" i="10"/>
  <c r="M2906" i="10"/>
  <c r="M2898" i="10"/>
  <c r="M2894" i="10"/>
  <c r="M2890" i="10"/>
  <c r="M2886" i="10"/>
  <c r="M2882" i="10"/>
  <c r="M2874" i="10"/>
  <c r="M2866" i="10"/>
  <c r="M2862" i="10"/>
  <c r="M2858" i="10"/>
  <c r="M2854" i="10"/>
  <c r="M2850" i="10"/>
  <c r="M2846" i="10"/>
  <c r="M2838" i="10"/>
  <c r="M2834" i="10"/>
  <c r="M2826" i="10"/>
  <c r="M2822" i="10"/>
  <c r="M2818" i="10"/>
  <c r="M2814" i="10"/>
  <c r="M2802" i="10"/>
  <c r="M2798" i="10"/>
  <c r="M2790" i="10"/>
  <c r="M2786" i="10"/>
  <c r="M2778" i="10"/>
  <c r="M2774" i="10"/>
  <c r="M2770" i="10"/>
  <c r="M2766" i="10"/>
  <c r="M2762" i="10"/>
  <c r="M2758" i="10"/>
  <c r="M2754" i="10"/>
  <c r="M2750" i="10"/>
  <c r="M2746" i="10"/>
  <c r="M2742" i="10"/>
  <c r="M2738" i="10"/>
  <c r="M2730" i="10"/>
  <c r="M2726" i="10"/>
  <c r="M2710" i="10"/>
  <c r="M2702" i="10"/>
  <c r="M2698" i="10"/>
  <c r="M2694" i="10"/>
  <c r="M2686" i="10"/>
  <c r="M2678" i="10"/>
  <c r="M2674" i="10"/>
  <c r="M2666" i="10"/>
  <c r="M2658" i="10"/>
  <c r="M2654" i="10"/>
  <c r="M2650" i="10"/>
  <c r="M2646" i="10"/>
  <c r="M2638" i="10"/>
  <c r="M2634" i="10"/>
  <c r="M2630" i="10"/>
  <c r="M2626" i="10"/>
  <c r="M2622" i="10"/>
  <c r="M2614" i="10"/>
  <c r="M2610" i="10"/>
  <c r="M2606" i="10"/>
  <c r="M2602" i="10"/>
  <c r="M2598" i="10"/>
  <c r="M2590" i="10"/>
  <c r="M2586" i="10"/>
  <c r="M2582" i="10"/>
  <c r="M2578" i="10"/>
  <c r="M2574" i="10"/>
  <c r="M2570" i="10"/>
  <c r="M2562" i="10"/>
  <c r="M2558" i="10"/>
  <c r="M2554" i="10"/>
  <c r="M2546" i="10"/>
  <c r="M2542" i="10"/>
  <c r="M2538" i="10"/>
  <c r="M2530" i="10"/>
  <c r="M2522" i="10"/>
  <c r="M2518" i="10"/>
  <c r="M2514" i="10"/>
  <c r="M2510" i="10"/>
  <c r="M2506" i="10"/>
  <c r="M2502" i="10"/>
  <c r="M2498" i="10"/>
  <c r="M2494" i="10"/>
  <c r="M2490" i="10"/>
  <c r="M2486" i="10"/>
  <c r="M2482" i="10"/>
  <c r="M2454" i="10"/>
  <c r="M2450" i="10"/>
  <c r="M2438" i="10"/>
  <c r="M2430" i="10"/>
  <c r="M2422" i="10"/>
  <c r="M2418" i="10"/>
  <c r="M2414" i="10"/>
  <c r="M2410" i="10"/>
  <c r="M2406" i="10"/>
  <c r="M2398" i="10"/>
  <c r="M2394" i="10"/>
  <c r="M2390" i="10"/>
  <c r="M2386" i="10"/>
  <c r="M2378" i="10"/>
  <c r="M2374" i="10"/>
  <c r="M2370" i="10"/>
  <c r="M2366" i="10"/>
  <c r="M2354" i="10"/>
  <c r="M2350" i="10"/>
  <c r="M2338" i="10"/>
  <c r="M2334" i="10"/>
  <c r="M2330" i="10"/>
  <c r="M2326" i="10"/>
  <c r="M2318" i="10"/>
  <c r="M2314" i="10"/>
  <c r="M2310" i="10"/>
  <c r="M2298" i="10"/>
  <c r="M2294" i="10"/>
  <c r="M2290" i="10"/>
  <c r="M2286" i="10"/>
  <c r="M2278" i="10"/>
  <c r="M2270" i="10"/>
  <c r="M2262" i="10"/>
  <c r="M2254" i="10"/>
  <c r="M2250" i="10"/>
  <c r="M2242" i="10"/>
  <c r="M2238" i="10"/>
  <c r="M2222" i="10"/>
  <c r="M2218" i="10"/>
  <c r="M2214" i="10"/>
  <c r="M2210" i="10"/>
  <c r="M2202" i="10"/>
  <c r="M2198" i="10"/>
  <c r="M2194" i="10"/>
  <c r="M2190" i="10"/>
  <c r="M2178" i="10"/>
  <c r="M2166" i="10"/>
  <c r="M2162" i="10"/>
  <c r="M2150" i="10"/>
  <c r="M2142" i="10"/>
  <c r="M2138" i="10"/>
  <c r="M2126" i="10"/>
  <c r="M2122" i="10"/>
  <c r="M2118" i="10"/>
  <c r="M2106" i="10"/>
  <c r="M2102" i="10"/>
  <c r="M2098" i="10"/>
  <c r="M2094" i="10"/>
  <c r="M2082" i="10"/>
  <c r="M2078" i="10"/>
  <c r="M2070" i="10"/>
  <c r="M2066" i="10"/>
  <c r="M2062" i="10"/>
  <c r="M2054" i="10"/>
  <c r="M2050" i="10"/>
  <c r="M2046" i="10"/>
  <c r="M2042" i="10"/>
  <c r="M2038" i="10"/>
  <c r="M2034" i="10"/>
  <c r="M2026" i="10"/>
  <c r="M2018" i="10"/>
  <c r="M2006" i="10"/>
  <c r="M2002" i="10"/>
  <c r="M1990" i="10"/>
  <c r="M1982" i="10"/>
  <c r="M1978" i="10"/>
  <c r="M1970" i="10"/>
  <c r="M1962" i="10"/>
  <c r="M1958" i="10"/>
  <c r="M1950" i="10"/>
  <c r="M1946" i="10"/>
  <c r="M1938" i="10"/>
  <c r="M1934" i="10"/>
  <c r="M1930" i="10"/>
  <c r="M1922" i="10"/>
  <c r="M1918" i="10"/>
  <c r="M1910" i="10"/>
  <c r="M1898" i="10"/>
  <c r="M1894" i="10"/>
  <c r="M1890" i="10"/>
  <c r="M1886" i="10"/>
  <c r="M1878" i="10"/>
  <c r="M1874" i="10"/>
  <c r="M1866" i="10"/>
  <c r="M1862" i="10"/>
  <c r="M1850" i="10"/>
  <c r="M1838" i="10"/>
  <c r="M1830" i="10"/>
  <c r="M1826" i="10"/>
  <c r="M1818" i="10"/>
  <c r="M1806" i="10"/>
  <c r="M1802" i="10"/>
  <c r="M1794" i="10"/>
  <c r="M1790" i="10"/>
  <c r="M1786" i="10"/>
  <c r="M1778" i="10"/>
  <c r="M1766" i="10"/>
  <c r="M1762" i="10"/>
  <c r="M1758" i="10"/>
  <c r="M1750" i="10"/>
  <c r="M1746" i="10"/>
  <c r="M1742" i="10"/>
  <c r="M1734" i="10"/>
  <c r="M1730" i="10"/>
  <c r="M1726" i="10"/>
  <c r="M1710" i="10"/>
  <c r="M1706" i="10"/>
  <c r="M1702" i="10"/>
  <c r="M1698" i="10"/>
  <c r="M1694" i="10"/>
  <c r="M1690" i="10"/>
  <c r="M1686" i="10"/>
  <c r="M1682" i="10"/>
  <c r="M1674" i="10"/>
  <c r="M1662" i="10"/>
  <c r="M1658" i="10"/>
  <c r="M1642" i="10"/>
  <c r="M1638" i="10"/>
  <c r="M1634" i="10"/>
  <c r="M1630" i="10"/>
  <c r="M1626" i="10"/>
  <c r="M1622" i="10"/>
  <c r="M1618" i="10"/>
  <c r="M1614" i="10"/>
  <c r="M1610" i="10"/>
  <c r="M1606" i="10"/>
  <c r="M1598" i="10"/>
  <c r="M1590" i="10"/>
  <c r="M1586" i="10"/>
  <c r="M1582" i="10"/>
  <c r="M1578" i="10"/>
  <c r="M1562" i="10"/>
  <c r="M1554" i="10"/>
  <c r="M1550" i="10"/>
  <c r="M1546" i="10"/>
  <c r="M1538" i="10"/>
  <c r="M1526" i="10"/>
  <c r="M1518" i="10"/>
  <c r="M1514" i="10"/>
  <c r="M1502" i="10"/>
  <c r="M1494" i="10"/>
  <c r="M1490" i="10"/>
  <c r="M1482" i="10"/>
  <c r="M1478" i="10"/>
  <c r="M1466" i="10"/>
  <c r="M1462" i="10"/>
  <c r="M1454" i="10"/>
  <c r="M1446" i="10"/>
  <c r="M1438" i="10"/>
  <c r="M1434" i="10"/>
  <c r="M1430" i="10"/>
  <c r="M1422" i="10"/>
  <c r="M1414" i="10"/>
  <c r="M1406" i="10"/>
  <c r="M1398" i="10"/>
  <c r="M1394" i="10"/>
  <c r="M1390" i="10"/>
  <c r="M1386" i="10"/>
  <c r="M1382" i="10"/>
  <c r="M1378" i="10"/>
  <c r="M1370" i="10"/>
  <c r="M1366" i="10"/>
  <c r="M1358" i="10"/>
  <c r="M1354" i="10"/>
  <c r="M1350" i="10"/>
  <c r="M1342" i="10"/>
  <c r="M1334" i="10"/>
  <c r="M1326" i="10"/>
  <c r="M1318" i="10"/>
  <c r="M1314" i="10"/>
  <c r="M1310" i="10"/>
  <c r="M1306" i="10"/>
  <c r="M1302" i="10"/>
  <c r="M1298" i="10"/>
  <c r="M1294" i="10"/>
  <c r="M1286" i="10"/>
  <c r="M1282" i="10"/>
  <c r="M1278" i="10"/>
  <c r="M1270" i="10"/>
  <c r="M1266" i="10"/>
  <c r="M1262" i="10"/>
  <c r="M1258" i="10"/>
  <c r="M1246" i="10"/>
  <c r="M1242" i="10"/>
  <c r="M1238" i="10"/>
  <c r="M1234" i="10"/>
  <c r="M1230" i="10"/>
  <c r="M1222" i="10"/>
  <c r="M1206" i="10"/>
  <c r="M1202" i="10"/>
  <c r="M1198" i="10"/>
  <c r="M1190" i="10"/>
  <c r="M1186" i="10"/>
  <c r="M1182" i="10"/>
  <c r="M1170" i="10"/>
  <c r="M1166" i="10"/>
  <c r="M1162" i="10"/>
  <c r="M1154" i="10"/>
  <c r="M1150" i="10"/>
  <c r="M1142" i="10"/>
  <c r="M1138" i="10"/>
  <c r="M1130" i="10"/>
  <c r="M1126" i="10"/>
  <c r="M1118" i="10"/>
  <c r="M1114" i="10"/>
  <c r="M1106" i="10"/>
  <c r="M1102" i="10"/>
  <c r="M1098" i="10"/>
  <c r="M1094" i="10"/>
  <c r="M1090" i="10"/>
  <c r="M1086" i="10"/>
  <c r="M1082" i="10"/>
  <c r="M1078" i="10"/>
  <c r="M1066" i="10"/>
  <c r="M1062" i="10"/>
  <c r="M1058" i="10"/>
  <c r="M1050" i="10"/>
  <c r="M1038" i="10"/>
  <c r="M1034" i="10"/>
  <c r="M1030" i="10"/>
  <c r="M1022" i="10"/>
  <c r="M1018" i="10"/>
  <c r="M1006" i="10"/>
  <c r="M1002" i="10"/>
  <c r="M998" i="10"/>
  <c r="M994" i="10"/>
  <c r="M990" i="10"/>
  <c r="M978" i="10"/>
  <c r="M974" i="10"/>
  <c r="M970" i="10"/>
  <c r="M966" i="10"/>
  <c r="M962" i="10"/>
  <c r="M958" i="10"/>
  <c r="M954" i="10"/>
  <c r="M950" i="10"/>
  <c r="M946" i="10"/>
  <c r="M942" i="10"/>
  <c r="M938" i="10"/>
  <c r="M934" i="10"/>
  <c r="M930" i="10"/>
  <c r="M926" i="10"/>
  <c r="M922" i="10"/>
  <c r="M918" i="10"/>
  <c r="M914" i="10"/>
  <c r="M910" i="10"/>
  <c r="M906" i="10"/>
  <c r="M898" i="10"/>
  <c r="M894" i="10"/>
  <c r="M890" i="10"/>
  <c r="M886" i="10"/>
  <c r="M874" i="10"/>
  <c r="M870" i="10"/>
  <c r="M866" i="10"/>
  <c r="M862" i="10"/>
  <c r="M858" i="10"/>
  <c r="M854" i="10"/>
  <c r="M850" i="10"/>
  <c r="M846" i="10"/>
  <c r="M842" i="10"/>
  <c r="M838" i="10"/>
  <c r="M834" i="10"/>
  <c r="M826" i="10"/>
  <c r="M822" i="10"/>
  <c r="M818" i="10"/>
  <c r="M814" i="10"/>
  <c r="M810" i="10"/>
  <c r="M806" i="10"/>
  <c r="M802" i="10"/>
  <c r="M798" i="10"/>
  <c r="M790" i="10"/>
  <c r="M786" i="10"/>
  <c r="M782" i="10"/>
  <c r="M778" i="10"/>
  <c r="M774" i="10"/>
  <c r="M766" i="10"/>
  <c r="M762" i="10"/>
  <c r="M758" i="10"/>
  <c r="M754" i="10"/>
  <c r="M750" i="10"/>
  <c r="M730" i="10"/>
  <c r="M722" i="10"/>
  <c r="M710" i="10"/>
  <c r="M706" i="10"/>
  <c r="M702" i="10"/>
  <c r="M698" i="10"/>
  <c r="M682" i="10"/>
  <c r="M678" i="10"/>
  <c r="M674" i="10"/>
  <c r="M670" i="10"/>
  <c r="M666" i="10"/>
  <c r="M662" i="10"/>
  <c r="M658" i="10"/>
  <c r="M654" i="10"/>
  <c r="M650" i="10"/>
  <c r="M646" i="10"/>
  <c r="M638" i="10"/>
  <c r="M634" i="10"/>
  <c r="M630" i="10"/>
  <c r="M626" i="10"/>
  <c r="M622" i="10"/>
  <c r="M618" i="10"/>
  <c r="M610" i="10"/>
  <c r="M606" i="10"/>
  <c r="M602" i="10"/>
  <c r="M598" i="10"/>
  <c r="M594" i="10"/>
  <c r="M590" i="10"/>
  <c r="M586" i="10"/>
  <c r="M582" i="10"/>
  <c r="M578" i="10"/>
  <c r="M574" i="10"/>
  <c r="M570" i="10"/>
  <c r="M566" i="10"/>
  <c r="M562" i="10"/>
  <c r="M558" i="10"/>
  <c r="M554" i="10"/>
  <c r="M550" i="10"/>
  <c r="M542" i="10"/>
  <c r="M538" i="10"/>
  <c r="M530" i="10"/>
  <c r="M522" i="10"/>
  <c r="M518" i="10"/>
  <c r="M514" i="10"/>
  <c r="M510" i="10"/>
  <c r="M506" i="10"/>
  <c r="M502" i="10"/>
  <c r="M494" i="10"/>
  <c r="M490" i="10"/>
  <c r="M482" i="10"/>
  <c r="M478" i="10"/>
  <c r="M474" i="10"/>
  <c r="M466" i="10"/>
  <c r="M462" i="10"/>
  <c r="M458" i="10"/>
  <c r="M450" i="10"/>
  <c r="M446" i="10"/>
  <c r="M438" i="10"/>
  <c r="M430" i="10"/>
  <c r="M426" i="10"/>
  <c r="M422" i="10"/>
  <c r="M418" i="10"/>
  <c r="M410" i="10"/>
  <c r="M406" i="10"/>
  <c r="M402" i="10"/>
  <c r="M394" i="10"/>
  <c r="M390" i="10"/>
  <c r="M386" i="10"/>
  <c r="M382" i="10"/>
  <c r="M374" i="10"/>
  <c r="M370" i="10"/>
  <c r="M366" i="10"/>
  <c r="M362" i="10"/>
  <c r="M358" i="10"/>
  <c r="M354" i="10"/>
  <c r="M350" i="10"/>
  <c r="M346" i="10"/>
  <c r="M342" i="10"/>
  <c r="M338" i="10"/>
  <c r="M334" i="10"/>
  <c r="M330" i="10"/>
  <c r="M326" i="10"/>
  <c r="M322" i="10"/>
  <c r="M318" i="10"/>
  <c r="M314" i="10"/>
  <c r="M298" i="10"/>
  <c r="M294" i="10"/>
  <c r="M290" i="10"/>
  <c r="M274" i="10"/>
  <c r="M270" i="10"/>
  <c r="M266" i="10"/>
  <c r="M258" i="10"/>
  <c r="M246" i="10"/>
  <c r="M242" i="10"/>
  <c r="M238" i="10"/>
  <c r="M234" i="10"/>
  <c r="M230" i="10"/>
  <c r="M226" i="10"/>
  <c r="M222" i="10"/>
  <c r="M218" i="10"/>
  <c r="M214" i="10"/>
  <c r="M210" i="10"/>
  <c r="M206" i="10"/>
  <c r="M202" i="10"/>
  <c r="M198" i="10"/>
  <c r="M186" i="10"/>
  <c r="M182" i="10"/>
  <c r="M178" i="10"/>
  <c r="M174" i="10"/>
  <c r="M166" i="10"/>
  <c r="M158" i="10"/>
  <c r="M146" i="10"/>
  <c r="M142" i="10"/>
  <c r="M138" i="10"/>
  <c r="M130" i="10"/>
  <c r="M126" i="10"/>
  <c r="M122" i="10"/>
  <c r="M118" i="10"/>
  <c r="M114" i="10"/>
  <c r="M110" i="10"/>
  <c r="M106" i="10"/>
  <c r="M94" i="10"/>
  <c r="M90" i="10"/>
  <c r="M78" i="10"/>
  <c r="M74" i="10"/>
  <c r="M66" i="10"/>
  <c r="M62" i="10"/>
  <c r="M58" i="10"/>
  <c r="M54" i="10"/>
  <c r="M50" i="10"/>
  <c r="M46" i="10"/>
  <c r="M42" i="10"/>
  <c r="M34" i="10"/>
  <c r="M30" i="10"/>
  <c r="M26" i="10"/>
  <c r="M22" i="10"/>
  <c r="M14" i="10"/>
  <c r="M6" i="10"/>
</calcChain>
</file>

<file path=xl/sharedStrings.xml><?xml version="1.0" encoding="utf-8"?>
<sst xmlns="http://schemas.openxmlformats.org/spreadsheetml/2006/main" count="35009" uniqueCount="7034">
  <si>
    <t>TransId</t>
  </si>
  <si>
    <t>Date</t>
  </si>
  <si>
    <t>Salesperson</t>
  </si>
  <si>
    <t>Cash Finance</t>
  </si>
  <si>
    <t>Promotion/ Standard</t>
  </si>
  <si>
    <t>Final Bill Amount</t>
  </si>
  <si>
    <t>T1001</t>
  </si>
  <si>
    <t>Sherry McNeil</t>
  </si>
  <si>
    <t>Cash</t>
  </si>
  <si>
    <t>Standard</t>
  </si>
  <si>
    <t>T1002</t>
  </si>
  <si>
    <t>Terry Griffin</t>
  </si>
  <si>
    <t>Finance</t>
  </si>
  <si>
    <t>Promotion</t>
  </si>
  <si>
    <t>T1003</t>
  </si>
  <si>
    <t>Ken Westland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</si>
  <si>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</si>
  <si>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</si>
  <si>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</si>
  <si>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</si>
  <si>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</si>
  <si>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</si>
  <si>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</si>
  <si>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</si>
  <si>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Nicole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</si>
  <si>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</si>
  <si>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</si>
  <si>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</si>
  <si>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</si>
  <si>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</si>
  <si>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</si>
  <si>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</si>
  <si>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</si>
  <si>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</si>
  <si>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</si>
  <si>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</si>
  <si>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</si>
  <si>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</si>
  <si>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</si>
  <si>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</si>
  <si>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</si>
  <si>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</si>
  <si>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</si>
  <si>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</si>
  <si>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</si>
  <si>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</si>
  <si>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</si>
  <si>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</si>
  <si>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</si>
  <si>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</si>
  <si>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Type</t>
  </si>
  <si>
    <t>Feature</t>
  </si>
  <si>
    <t>Embellishment</t>
  </si>
  <si>
    <t>Case Shape</t>
  </si>
  <si>
    <t>Band Type</t>
  </si>
  <si>
    <t>Gender</t>
  </si>
  <si>
    <t>Gold</t>
  </si>
  <si>
    <t>Jade</t>
  </si>
  <si>
    <t>Bracelet</t>
  </si>
  <si>
    <t>Product ID</t>
  </si>
  <si>
    <t>CPD-100</t>
  </si>
  <si>
    <t>Chronograph</t>
  </si>
  <si>
    <t>Platinum</t>
  </si>
  <si>
    <t>Diamond</t>
  </si>
  <si>
    <t>Octagon</t>
  </si>
  <si>
    <t>Unisex</t>
  </si>
  <si>
    <t>CPD-101</t>
  </si>
  <si>
    <t>CPJ-102</t>
  </si>
  <si>
    <t>Oval</t>
  </si>
  <si>
    <t>Strap</t>
  </si>
  <si>
    <t>Male</t>
  </si>
  <si>
    <t>CPA-103</t>
  </si>
  <si>
    <t>Amber</t>
  </si>
  <si>
    <t>Square</t>
  </si>
  <si>
    <t>CGA-104</t>
  </si>
  <si>
    <t>Female</t>
  </si>
  <si>
    <t>CGJ-105</t>
  </si>
  <si>
    <t>CGD-106</t>
  </si>
  <si>
    <t>CGD-107</t>
  </si>
  <si>
    <t>CPA-108</t>
  </si>
  <si>
    <t>Palladium</t>
  </si>
  <si>
    <t>CPD-109</t>
  </si>
  <si>
    <t>CPA-110</t>
  </si>
  <si>
    <t>CPJ-111</t>
  </si>
  <si>
    <t>ATS-100</t>
  </si>
  <si>
    <t>Automatic</t>
  </si>
  <si>
    <t>Sapphire</t>
  </si>
  <si>
    <t>Round</t>
  </si>
  <si>
    <t>ATS-101</t>
  </si>
  <si>
    <t>ATS-102</t>
  </si>
  <si>
    <t>Crystal</t>
  </si>
  <si>
    <t>Heart</t>
  </si>
  <si>
    <t>ATS-103</t>
  </si>
  <si>
    <t>Ruby</t>
  </si>
  <si>
    <t>ATS-104</t>
  </si>
  <si>
    <t>ATS-105</t>
  </si>
  <si>
    <t>ATS-106</t>
  </si>
  <si>
    <t>ATS-107</t>
  </si>
  <si>
    <t>Moissanite</t>
  </si>
  <si>
    <t>ATS-108</t>
  </si>
  <si>
    <t>ATC-106</t>
  </si>
  <si>
    <t>ATC-107</t>
  </si>
  <si>
    <t>ATC-108</t>
  </si>
  <si>
    <t>ATC-109</t>
  </si>
  <si>
    <t>ATC-110</t>
  </si>
  <si>
    <t>DCFE-100</t>
  </si>
  <si>
    <t>Digital</t>
  </si>
  <si>
    <t>Emerald</t>
  </si>
  <si>
    <t>DCFE-101</t>
  </si>
  <si>
    <t>DCFE-102</t>
  </si>
  <si>
    <t>DCFE-103</t>
  </si>
  <si>
    <t>DCFE-104</t>
  </si>
  <si>
    <t>DCFE-105</t>
  </si>
  <si>
    <t>DCFE-106</t>
  </si>
  <si>
    <t>DCFE-107</t>
  </si>
  <si>
    <t>DCFE-108</t>
  </si>
  <si>
    <t>DCFE-109</t>
  </si>
  <si>
    <t>DCM-105</t>
  </si>
  <si>
    <t>DCM-106</t>
  </si>
  <si>
    <t>DCM-107</t>
  </si>
  <si>
    <t>DCM-108</t>
  </si>
  <si>
    <t>Sale Price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</si>
  <si>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</si>
  <si>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</si>
  <si>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</si>
  <si>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</si>
  <si>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</si>
  <si>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</si>
  <si>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</si>
  <si>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</si>
  <si>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</si>
  <si>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</si>
  <si>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</si>
  <si>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</si>
  <si>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</si>
  <si>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</si>
  <si>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</si>
  <si>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</si>
  <si>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</si>
  <si>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</si>
  <si>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</si>
  <si>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</si>
  <si>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</si>
  <si>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</si>
  <si>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</si>
  <si>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</si>
  <si>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</si>
  <si>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</si>
  <si>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</si>
  <si>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</si>
  <si>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</si>
  <si>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</si>
  <si>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</si>
  <si>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</si>
  <si>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</si>
  <si>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</si>
  <si>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</si>
  <si>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</si>
  <si>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</si>
  <si>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</si>
  <si>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</si>
  <si>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</si>
  <si>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</si>
  <si>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</si>
  <si>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</si>
  <si>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</si>
  <si>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</si>
  <si>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</si>
  <si>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</si>
  <si>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</si>
  <si>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</si>
  <si>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</si>
  <si>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</si>
  <si>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</si>
  <si>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</si>
  <si>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</si>
  <si>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</si>
  <si>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</si>
  <si>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</si>
  <si>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</si>
  <si>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</si>
  <si>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</si>
  <si>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</si>
  <si>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</si>
  <si>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</si>
  <si>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</si>
  <si>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</si>
  <si>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</si>
  <si>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</si>
  <si>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</si>
  <si>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</si>
  <si>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</si>
  <si>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</si>
  <si>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</si>
  <si>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</si>
  <si>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</si>
  <si>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</si>
  <si>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</si>
  <si>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</si>
  <si>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</si>
  <si>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</si>
  <si>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</si>
  <si>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</si>
  <si>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</si>
  <si>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</si>
  <si>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</si>
  <si>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</si>
  <si>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</si>
  <si>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</si>
  <si>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</si>
  <si>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</si>
  <si>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</si>
  <si>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</si>
  <si>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</si>
  <si>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</si>
  <si>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</si>
  <si>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</si>
  <si>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</si>
  <si>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</si>
  <si>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</si>
  <si>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</si>
  <si>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</si>
  <si>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</si>
  <si>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</si>
  <si>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</si>
  <si>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</si>
  <si>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</si>
  <si>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</si>
  <si>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</si>
  <si>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</si>
  <si>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</si>
  <si>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</si>
  <si>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</si>
  <si>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</si>
  <si>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</si>
  <si>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</si>
  <si>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</si>
  <si>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</si>
  <si>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</si>
  <si>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</si>
  <si>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</si>
  <si>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</si>
  <si>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</si>
  <si>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</si>
  <si>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</si>
  <si>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</si>
  <si>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</si>
  <si>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</si>
  <si>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</si>
  <si>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</si>
  <si>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</si>
  <si>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</si>
  <si>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</si>
  <si>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</si>
  <si>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</si>
  <si>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</si>
  <si>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</si>
  <si>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</si>
  <si>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</si>
  <si>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</si>
  <si>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</si>
  <si>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</si>
  <si>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</si>
  <si>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</si>
  <si>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</si>
  <si>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</si>
  <si>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</si>
  <si>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</si>
  <si>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</si>
  <si>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</si>
  <si>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</si>
  <si>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</si>
  <si>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</si>
  <si>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</si>
  <si>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</si>
  <si>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</si>
  <si>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</si>
  <si>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</si>
  <si>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</si>
  <si>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</si>
  <si>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</si>
  <si>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</si>
  <si>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</si>
  <si>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</si>
  <si>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</si>
  <si>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</si>
  <si>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</si>
  <si>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</si>
  <si>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</si>
  <si>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</si>
  <si>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</si>
  <si>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</si>
  <si>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</si>
  <si>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</si>
  <si>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</si>
  <si>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</si>
  <si>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</si>
  <si>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</si>
  <si>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</si>
  <si>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</si>
  <si>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</si>
  <si>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</si>
  <si>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</si>
  <si>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</si>
  <si>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</si>
  <si>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</si>
  <si>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</si>
  <si>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</si>
  <si>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</si>
  <si>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</si>
  <si>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</si>
  <si>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</si>
  <si>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</si>
  <si>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</si>
  <si>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</si>
  <si>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</si>
  <si>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</si>
  <si>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</si>
  <si>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</si>
  <si>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</si>
  <si>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</si>
  <si>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</si>
  <si>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</si>
  <si>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</si>
  <si>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</si>
  <si>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</si>
  <si>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</si>
  <si>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</si>
  <si>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</si>
  <si>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</si>
  <si>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</si>
  <si>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</si>
  <si>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</si>
  <si>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</si>
  <si>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</si>
  <si>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</si>
  <si>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</si>
  <si>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</si>
  <si>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</si>
  <si>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</si>
  <si>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</si>
  <si>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</si>
  <si>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</si>
  <si>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</si>
  <si>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</si>
  <si>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</si>
  <si>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</si>
  <si>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</si>
  <si>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</si>
  <si>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</si>
  <si>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</si>
  <si>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</si>
  <si>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</si>
  <si>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</si>
  <si>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</si>
  <si>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</si>
  <si>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</si>
  <si>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</si>
  <si>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</si>
  <si>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</si>
  <si>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</si>
  <si>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</si>
  <si>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</si>
  <si>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</si>
  <si>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</si>
  <si>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</si>
  <si>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</si>
  <si>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</si>
  <si>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</si>
  <si>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</si>
  <si>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</si>
  <si>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</si>
  <si>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</si>
  <si>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</si>
  <si>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</si>
  <si>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</si>
  <si>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</si>
  <si>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</si>
  <si>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</si>
  <si>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</si>
  <si>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</si>
  <si>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</si>
  <si>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</si>
  <si>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</si>
  <si>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</si>
  <si>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</si>
  <si>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</si>
  <si>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</si>
  <si>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</si>
  <si>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</si>
  <si>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</si>
  <si>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</si>
  <si>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</si>
  <si>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</si>
  <si>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</si>
  <si>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</si>
  <si>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</si>
  <si>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</si>
  <si>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</si>
  <si>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</si>
  <si>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</si>
  <si>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</si>
  <si>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</si>
  <si>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</si>
  <si>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</si>
  <si>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</si>
  <si>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</si>
  <si>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</si>
  <si>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</si>
  <si>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</si>
  <si>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</si>
  <si>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</si>
  <si>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</si>
  <si>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</si>
  <si>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</si>
  <si>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</si>
  <si>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</si>
  <si>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</si>
  <si>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</si>
  <si>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</si>
  <si>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</si>
  <si>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</si>
  <si>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</si>
  <si>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</si>
  <si>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</si>
  <si>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</si>
  <si>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</si>
  <si>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</si>
  <si>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</si>
  <si>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</si>
  <si>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</si>
  <si>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</si>
  <si>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</si>
  <si>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</si>
  <si>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</si>
  <si>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</si>
  <si>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</si>
  <si>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</si>
  <si>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</si>
  <si>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</si>
  <si>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</si>
  <si>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</si>
  <si>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</si>
  <si>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</si>
  <si>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</si>
  <si>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</si>
  <si>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</si>
  <si>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</si>
  <si>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</si>
  <si>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</si>
  <si>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</si>
  <si>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</si>
  <si>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</si>
  <si>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</si>
  <si>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</si>
  <si>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</si>
  <si>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</si>
  <si>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</si>
  <si>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</si>
  <si>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</si>
  <si>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</si>
  <si>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</si>
  <si>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</si>
  <si>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</si>
  <si>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</si>
  <si>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</si>
  <si>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</si>
  <si>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</si>
  <si>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</si>
  <si>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</si>
  <si>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</si>
  <si>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</si>
  <si>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</si>
  <si>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</si>
  <si>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</si>
  <si>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</si>
  <si>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</si>
  <si>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</si>
  <si>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</si>
  <si>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</si>
  <si>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</si>
  <si>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</si>
  <si>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</si>
  <si>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</si>
  <si>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</si>
  <si>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</si>
  <si>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</si>
  <si>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</si>
  <si>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</si>
  <si>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</si>
  <si>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</si>
  <si>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</si>
  <si>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</si>
  <si>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</si>
  <si>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</si>
  <si>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</si>
  <si>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</si>
  <si>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</si>
  <si>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</si>
  <si>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</si>
  <si>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</si>
  <si>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</si>
  <si>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</si>
  <si>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</si>
  <si>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</si>
  <si>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</si>
  <si>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</si>
  <si>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</si>
  <si>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</si>
  <si>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</si>
  <si>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</si>
  <si>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</si>
  <si>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</si>
  <si>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</si>
  <si>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</si>
  <si>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</si>
  <si>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</si>
  <si>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</si>
  <si>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</si>
  <si>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</si>
  <si>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</si>
  <si>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</si>
  <si>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</si>
  <si>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</si>
  <si>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</si>
  <si>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</si>
  <si>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</si>
  <si>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</si>
  <si>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</si>
  <si>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</si>
  <si>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</si>
  <si>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</si>
  <si>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</si>
  <si>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</si>
  <si>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</si>
  <si>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</si>
  <si>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</si>
  <si>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</si>
  <si>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</si>
  <si>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</si>
  <si>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</si>
  <si>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</si>
  <si>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</si>
  <si>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</si>
  <si>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</si>
  <si>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</si>
  <si>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</si>
  <si>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</si>
  <si>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</si>
  <si>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</si>
  <si>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</si>
  <si>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</si>
  <si>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</si>
  <si>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</si>
  <si>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</si>
  <si>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</si>
  <si>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</si>
  <si>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</si>
  <si>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</si>
  <si>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</si>
  <si>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</si>
  <si>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</si>
  <si>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</si>
  <si>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</si>
  <si>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</si>
  <si>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</si>
  <si>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</si>
  <si>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</si>
  <si>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</si>
  <si>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</si>
  <si>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</si>
  <si>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</si>
  <si>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</si>
  <si>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</si>
  <si>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</si>
  <si>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</si>
  <si>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</si>
  <si>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</si>
  <si>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</si>
  <si>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</si>
  <si>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</si>
  <si>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</si>
  <si>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</si>
  <si>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</si>
  <si>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</si>
  <si>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</si>
  <si>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</si>
  <si>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</si>
  <si>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</si>
  <si>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</si>
  <si>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</si>
  <si>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</si>
  <si>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</si>
  <si>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</si>
  <si>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</si>
  <si>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</si>
  <si>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</si>
  <si>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</si>
  <si>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</si>
  <si>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</si>
  <si>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</si>
  <si>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</si>
  <si>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</si>
  <si>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</si>
  <si>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</si>
  <si>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</si>
  <si>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</si>
  <si>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</si>
  <si>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</si>
  <si>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</si>
  <si>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</si>
  <si>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</si>
  <si>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</si>
  <si>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</si>
  <si>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</si>
  <si>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</si>
  <si>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</si>
  <si>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</si>
  <si>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</si>
  <si>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</si>
  <si>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</si>
  <si>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</si>
  <si>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</si>
  <si>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</si>
  <si>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</si>
  <si>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</si>
  <si>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</si>
  <si>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</si>
  <si>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</si>
  <si>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</si>
  <si>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</si>
  <si>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</si>
  <si>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</si>
  <si>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</si>
  <si>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</si>
  <si>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</si>
  <si>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</si>
  <si>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</si>
  <si>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</si>
  <si>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</si>
  <si>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</si>
  <si>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</si>
  <si>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</si>
  <si>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</si>
  <si>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</si>
  <si>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</si>
  <si>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</si>
  <si>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</si>
  <si>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</si>
  <si>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</si>
  <si>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</si>
  <si>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</si>
  <si>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</si>
  <si>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</si>
  <si>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</si>
  <si>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</si>
  <si>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</si>
  <si>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</si>
  <si>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</si>
  <si>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</si>
  <si>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</si>
  <si>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</si>
  <si>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</si>
  <si>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</si>
  <si>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</si>
  <si>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</si>
  <si>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</si>
  <si>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</si>
  <si>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</si>
  <si>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</si>
  <si>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</si>
  <si>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</si>
  <si>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</si>
  <si>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</si>
  <si>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</si>
  <si>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</si>
  <si>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</si>
  <si>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</si>
  <si>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</si>
  <si>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</si>
  <si>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</si>
  <si>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</si>
  <si>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</si>
  <si>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</si>
  <si>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</si>
  <si>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</si>
  <si>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</si>
  <si>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</si>
  <si>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</si>
  <si>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</si>
  <si>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</si>
  <si>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</si>
  <si>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</si>
  <si>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</si>
  <si>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</si>
  <si>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</si>
  <si>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</si>
  <si>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</si>
  <si>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</si>
  <si>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</si>
  <si>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</si>
  <si>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</si>
  <si>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</si>
  <si>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</si>
  <si>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</si>
  <si>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</si>
  <si>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</si>
  <si>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</si>
  <si>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</si>
  <si>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</si>
  <si>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</si>
  <si>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</si>
  <si>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</si>
  <si>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</si>
  <si>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</si>
  <si>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</si>
  <si>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</si>
  <si>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</si>
  <si>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</si>
  <si>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</si>
  <si>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</si>
  <si>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</si>
  <si>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</si>
  <si>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</si>
  <si>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</si>
  <si>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</si>
  <si>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</si>
  <si>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</si>
  <si>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</si>
  <si>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</si>
  <si>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</si>
  <si>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</si>
  <si>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</si>
  <si>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</si>
  <si>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</si>
  <si>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</si>
  <si>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</si>
  <si>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</si>
  <si>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</si>
  <si>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</si>
  <si>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</si>
  <si>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</si>
  <si>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</si>
  <si>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</si>
  <si>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</si>
  <si>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</si>
  <si>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</si>
  <si>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</si>
  <si>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</si>
  <si>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</si>
  <si>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</si>
  <si>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</si>
  <si>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</si>
  <si>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</si>
  <si>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</si>
  <si>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</si>
  <si>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</si>
  <si>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</si>
  <si>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</si>
  <si>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</si>
  <si>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</si>
  <si>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</si>
  <si>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</si>
  <si>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</si>
  <si>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</si>
  <si>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</si>
  <si>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</si>
  <si>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</si>
  <si>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</si>
  <si>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</si>
  <si>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</si>
  <si>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</si>
  <si>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</si>
  <si>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</si>
  <si>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</si>
  <si>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</si>
  <si>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</si>
  <si>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</si>
  <si>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</si>
  <si>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</si>
  <si>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</si>
  <si>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</si>
  <si>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</si>
  <si>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</si>
  <si>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</si>
  <si>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</si>
  <si>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</si>
  <si>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</si>
  <si>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</si>
  <si>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</si>
  <si>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</si>
  <si>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</si>
  <si>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</si>
  <si>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</si>
  <si>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</si>
  <si>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</si>
  <si>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</si>
  <si>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</si>
  <si>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</si>
  <si>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</si>
  <si>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</si>
  <si>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</si>
  <si>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</si>
  <si>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</si>
  <si>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</si>
  <si>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</si>
  <si>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</si>
  <si>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</si>
  <si>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</si>
  <si>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</si>
  <si>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</si>
  <si>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</si>
  <si>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</si>
  <si>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</si>
  <si>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</si>
  <si>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</si>
  <si>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</si>
  <si>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</si>
  <si>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</si>
  <si>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</si>
  <si>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</si>
  <si>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</si>
  <si>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</si>
  <si>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</si>
  <si>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</si>
  <si>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</si>
  <si>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</si>
  <si>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</si>
  <si>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</si>
  <si>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</si>
  <si>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</si>
  <si>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</si>
  <si>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</si>
  <si>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</si>
  <si>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</si>
  <si>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</si>
  <si>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</si>
  <si>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</si>
  <si>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</si>
  <si>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</si>
  <si>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</si>
  <si>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</si>
  <si>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</si>
  <si>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</si>
  <si>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</si>
  <si>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</si>
  <si>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</si>
  <si>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</si>
  <si>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</si>
  <si>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</si>
  <si>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</si>
  <si>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</si>
  <si>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</si>
  <si>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</si>
  <si>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</si>
  <si>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</si>
  <si>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</si>
  <si>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</si>
  <si>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</si>
  <si>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</si>
  <si>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</si>
  <si>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</si>
  <si>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</si>
  <si>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</si>
  <si>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</si>
  <si>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</si>
  <si>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</si>
  <si>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</si>
  <si>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</si>
  <si>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</si>
  <si>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</si>
  <si>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</si>
  <si>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</si>
  <si>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</si>
  <si>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</si>
  <si>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</si>
  <si>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</si>
  <si>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</si>
  <si>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T1793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</si>
  <si>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</si>
  <si>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</si>
  <si>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</si>
  <si>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</si>
  <si>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</si>
  <si>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</si>
  <si>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</si>
  <si>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</si>
  <si>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</si>
  <si>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</si>
  <si>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</si>
  <si>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</si>
  <si>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</si>
  <si>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</si>
  <si>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</si>
  <si>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</si>
  <si>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</si>
  <si>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</si>
  <si>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</si>
  <si>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</si>
  <si>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</si>
  <si>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</si>
  <si>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</si>
  <si>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</si>
  <si>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</si>
  <si>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</si>
  <si>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</si>
  <si>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</si>
  <si>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</si>
  <si>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</si>
  <si>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</si>
  <si>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</si>
  <si>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</si>
  <si>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</si>
  <si>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</si>
  <si>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</si>
  <si>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</si>
  <si>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</si>
  <si>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</si>
  <si>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</si>
  <si>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</si>
  <si>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</si>
  <si>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</si>
  <si>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</si>
  <si>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</si>
  <si>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</si>
  <si>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</si>
  <si>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</si>
  <si>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</si>
  <si>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</si>
  <si>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</si>
  <si>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</si>
  <si>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</si>
  <si>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</si>
  <si>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</si>
  <si>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</si>
  <si>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</si>
  <si>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</si>
  <si>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</si>
  <si>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</si>
  <si>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</si>
  <si>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</si>
  <si>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</si>
  <si>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</si>
  <si>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</si>
  <si>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</si>
  <si>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</si>
  <si>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</si>
  <si>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</si>
  <si>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</si>
  <si>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</si>
  <si>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</si>
  <si>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</si>
  <si>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</si>
  <si>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</si>
  <si>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</si>
  <si>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</si>
  <si>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</si>
  <si>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</si>
  <si>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</si>
  <si>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</si>
  <si>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</si>
  <si>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</si>
  <si>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</si>
  <si>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</si>
  <si>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</si>
  <si>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</si>
  <si>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</si>
  <si>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</si>
  <si>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</si>
  <si>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</si>
  <si>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</si>
  <si>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</si>
  <si>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</si>
  <si>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</si>
  <si>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</si>
  <si>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</si>
  <si>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</si>
  <si>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</si>
  <si>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</si>
  <si>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</si>
  <si>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</si>
  <si>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</si>
  <si>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</si>
  <si>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</si>
  <si>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</si>
  <si>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</si>
  <si>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</si>
  <si>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</si>
  <si>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</si>
  <si>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</si>
  <si>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</si>
  <si>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</si>
  <si>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</si>
  <si>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</si>
  <si>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</si>
  <si>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</si>
  <si>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</si>
  <si>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</si>
  <si>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</si>
  <si>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</si>
  <si>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</si>
  <si>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</si>
  <si>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</si>
  <si>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</si>
  <si>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</si>
  <si>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</si>
  <si>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</si>
  <si>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</si>
  <si>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</si>
  <si>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</si>
  <si>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</si>
  <si>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</si>
  <si>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</si>
  <si>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</si>
  <si>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</si>
  <si>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</si>
  <si>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</si>
  <si>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</si>
  <si>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</si>
  <si>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</si>
  <si>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</si>
  <si>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</si>
  <si>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</si>
  <si>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</si>
  <si>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</si>
  <si>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</si>
  <si>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</si>
  <si>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</si>
  <si>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</si>
  <si>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</si>
  <si>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</si>
  <si>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</si>
  <si>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</si>
  <si>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</si>
  <si>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</si>
  <si>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</si>
  <si>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</si>
  <si>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</si>
  <si>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</si>
  <si>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</si>
  <si>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</si>
  <si>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</si>
  <si>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</si>
  <si>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</si>
  <si>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</si>
  <si>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</si>
  <si>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</si>
  <si>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</si>
  <si>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</si>
  <si>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</si>
  <si>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</si>
  <si>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</si>
  <si>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</si>
  <si>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</si>
  <si>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</si>
  <si>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</si>
  <si>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</si>
  <si>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</si>
  <si>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</si>
  <si>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</si>
  <si>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</si>
  <si>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</si>
  <si>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</si>
  <si>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</si>
  <si>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</si>
  <si>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</si>
  <si>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</si>
  <si>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</si>
  <si>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</si>
  <si>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</si>
  <si>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</si>
  <si>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</si>
  <si>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</si>
  <si>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</si>
  <si>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</si>
  <si>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</si>
  <si>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</si>
  <si>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</si>
  <si>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</si>
  <si>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</si>
  <si>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</si>
  <si>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</si>
  <si>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</si>
  <si>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</si>
  <si>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</si>
  <si>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</si>
  <si>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</si>
  <si>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</si>
  <si>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</si>
  <si>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</si>
  <si>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</si>
  <si>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</si>
  <si>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</si>
  <si>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</si>
  <si>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</si>
  <si>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</si>
  <si>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</si>
  <si>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</si>
  <si>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</si>
  <si>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</si>
  <si>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</si>
  <si>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</si>
  <si>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T2017</t>
  </si>
  <si>
    <t>T2018</t>
  </si>
  <si>
    <t>T2019</t>
  </si>
  <si>
    <t>T2020</t>
  </si>
  <si>
    <t>T2021</t>
  </si>
  <si>
    <t>T2022</t>
  </si>
  <si>
    <t>T2023</t>
  </si>
  <si>
    <t>T2024</t>
  </si>
  <si>
    <t>T2025</t>
  </si>
  <si>
    <t>T2026</t>
  </si>
  <si>
    <t>T2027</t>
  </si>
  <si>
    <t>T2028</t>
  </si>
  <si>
    <t>T2029</t>
  </si>
  <si>
    <t>T2030</t>
  </si>
  <si>
    <t>T2031</t>
  </si>
  <si>
    <t>T2032</t>
  </si>
  <si>
    <t>T2033</t>
  </si>
  <si>
    <t>T2034</t>
  </si>
  <si>
    <t>T2035</t>
  </si>
  <si>
    <t>T2036</t>
  </si>
  <si>
    <t>T2037</t>
  </si>
  <si>
    <t>T2038</t>
  </si>
  <si>
    <t>T2039</t>
  </si>
  <si>
    <t>T2040</t>
  </si>
  <si>
    <t>T2041</t>
  </si>
  <si>
    <t>T2042</t>
  </si>
  <si>
    <t>T2043</t>
  </si>
  <si>
    <t>T2044</t>
  </si>
  <si>
    <t>T2045</t>
  </si>
  <si>
    <t>T2046</t>
  </si>
  <si>
    <t>T2047</t>
  </si>
  <si>
    <t>T2048</t>
  </si>
  <si>
    <t>T2049</t>
  </si>
  <si>
    <t>T2050</t>
  </si>
  <si>
    <t>T2051</t>
  </si>
  <si>
    <t>T2052</t>
  </si>
  <si>
    <t>T2053</t>
  </si>
  <si>
    <t>T2054</t>
  </si>
  <si>
    <t>T2055</t>
  </si>
  <si>
    <t>T2056</t>
  </si>
  <si>
    <t>T2057</t>
  </si>
  <si>
    <t>T2058</t>
  </si>
  <si>
    <t>T2059</t>
  </si>
  <si>
    <t>T2060</t>
  </si>
  <si>
    <t>T2061</t>
  </si>
  <si>
    <t>T2062</t>
  </si>
  <si>
    <t>T2063</t>
  </si>
  <si>
    <t>T2064</t>
  </si>
  <si>
    <t>T2065</t>
  </si>
  <si>
    <t>T2066</t>
  </si>
  <si>
    <t>T2067</t>
  </si>
  <si>
    <t>T2068</t>
  </si>
  <si>
    <t>T2069</t>
  </si>
  <si>
    <t>T2070</t>
  </si>
  <si>
    <t>T2071</t>
  </si>
  <si>
    <t>T2072</t>
  </si>
  <si>
    <t>T2073</t>
  </si>
  <si>
    <t>T2074</t>
  </si>
  <si>
    <t>T2075</t>
  </si>
  <si>
    <t>T2076</t>
  </si>
  <si>
    <t>T2077</t>
  </si>
  <si>
    <t>T2078</t>
  </si>
  <si>
    <t>T2079</t>
  </si>
  <si>
    <t>T2080</t>
  </si>
  <si>
    <t>T2081</t>
  </si>
  <si>
    <t>T2082</t>
  </si>
  <si>
    <t>T2083</t>
  </si>
  <si>
    <t>T2084</t>
  </si>
  <si>
    <t>T2085</t>
  </si>
  <si>
    <t>T2086</t>
  </si>
  <si>
    <t>T2087</t>
  </si>
  <si>
    <t>T2088</t>
  </si>
  <si>
    <t>T2089</t>
  </si>
  <si>
    <t>T2090</t>
  </si>
  <si>
    <t>T2091</t>
  </si>
  <si>
    <t>T2092</t>
  </si>
  <si>
    <t>T2093</t>
  </si>
  <si>
    <t>T2094</t>
  </si>
  <si>
    <t>T2095</t>
  </si>
  <si>
    <t>T2096</t>
  </si>
  <si>
    <t>T2097</t>
  </si>
  <si>
    <t>T2098</t>
  </si>
  <si>
    <t>T2099</t>
  </si>
  <si>
    <t>T2100</t>
  </si>
  <si>
    <t>T2101</t>
  </si>
  <si>
    <t>T2102</t>
  </si>
  <si>
    <t>T2103</t>
  </si>
  <si>
    <t>T2104</t>
  </si>
  <si>
    <t>T2105</t>
  </si>
  <si>
    <t>T2106</t>
  </si>
  <si>
    <t>T2107</t>
  </si>
  <si>
    <t>T2108</t>
  </si>
  <si>
    <t>T2109</t>
  </si>
  <si>
    <t>T2110</t>
  </si>
  <si>
    <t>T2111</t>
  </si>
  <si>
    <t>T2112</t>
  </si>
  <si>
    <t>T2113</t>
  </si>
  <si>
    <t>T2114</t>
  </si>
  <si>
    <t>T2115</t>
  </si>
  <si>
    <t>T2116</t>
  </si>
  <si>
    <t>T2117</t>
  </si>
  <si>
    <t>T2118</t>
  </si>
  <si>
    <t>T2119</t>
  </si>
  <si>
    <t>T2120</t>
  </si>
  <si>
    <t>T2121</t>
  </si>
  <si>
    <t>T2122</t>
  </si>
  <si>
    <t>T2123</t>
  </si>
  <si>
    <t>T2124</t>
  </si>
  <si>
    <t>T2125</t>
  </si>
  <si>
    <t>T2126</t>
  </si>
  <si>
    <t>T2127</t>
  </si>
  <si>
    <t>T2128</t>
  </si>
  <si>
    <t>T2129</t>
  </si>
  <si>
    <t>T2130</t>
  </si>
  <si>
    <t>T2131</t>
  </si>
  <si>
    <t>T2132</t>
  </si>
  <si>
    <t>T2133</t>
  </si>
  <si>
    <t>T2134</t>
  </si>
  <si>
    <t>T2135</t>
  </si>
  <si>
    <t>T2136</t>
  </si>
  <si>
    <t>T2137</t>
  </si>
  <si>
    <t>T2138</t>
  </si>
  <si>
    <t>T2139</t>
  </si>
  <si>
    <t>T2140</t>
  </si>
  <si>
    <t>T2141</t>
  </si>
  <si>
    <t>T2142</t>
  </si>
  <si>
    <t>T2143</t>
  </si>
  <si>
    <t>T2144</t>
  </si>
  <si>
    <t>T2145</t>
  </si>
  <si>
    <t>T2146</t>
  </si>
  <si>
    <t>T2147</t>
  </si>
  <si>
    <t>T2148</t>
  </si>
  <si>
    <t>T2149</t>
  </si>
  <si>
    <t>T2150</t>
  </si>
  <si>
    <t>T2151</t>
  </si>
  <si>
    <t>T2152</t>
  </si>
  <si>
    <t>T2153</t>
  </si>
  <si>
    <t>T2154</t>
  </si>
  <si>
    <t>T2155</t>
  </si>
  <si>
    <t>T2156</t>
  </si>
  <si>
    <t>T2157</t>
  </si>
  <si>
    <t>T2158</t>
  </si>
  <si>
    <t>T2159</t>
  </si>
  <si>
    <t>T2160</t>
  </si>
  <si>
    <t>T2161</t>
  </si>
  <si>
    <t>T2162</t>
  </si>
  <si>
    <t>T2163</t>
  </si>
  <si>
    <t>T2164</t>
  </si>
  <si>
    <t>T2165</t>
  </si>
  <si>
    <t>T2166</t>
  </si>
  <si>
    <t>T2167</t>
  </si>
  <si>
    <t>T2168</t>
  </si>
  <si>
    <t>T2169</t>
  </si>
  <si>
    <t>T2170</t>
  </si>
  <si>
    <t>T2171</t>
  </si>
  <si>
    <t>T2172</t>
  </si>
  <si>
    <t>T2173</t>
  </si>
  <si>
    <t>T2174</t>
  </si>
  <si>
    <t>T2175</t>
  </si>
  <si>
    <t>T2176</t>
  </si>
  <si>
    <t>T2177</t>
  </si>
  <si>
    <t>T2178</t>
  </si>
  <si>
    <t>T2179</t>
  </si>
  <si>
    <t>T2180</t>
  </si>
  <si>
    <t>T2181</t>
  </si>
  <si>
    <t>T2182</t>
  </si>
  <si>
    <t>T2183</t>
  </si>
  <si>
    <t>T2184</t>
  </si>
  <si>
    <t>T2185</t>
  </si>
  <si>
    <t>T2186</t>
  </si>
  <si>
    <t>T2187</t>
  </si>
  <si>
    <t>T2188</t>
  </si>
  <si>
    <t>T2189</t>
  </si>
  <si>
    <t>T2190</t>
  </si>
  <si>
    <t>T2191</t>
  </si>
  <si>
    <t>T2192</t>
  </si>
  <si>
    <t>T2193</t>
  </si>
  <si>
    <t>T2194</t>
  </si>
  <si>
    <t>T2195</t>
  </si>
  <si>
    <t>T2196</t>
  </si>
  <si>
    <t>T2197</t>
  </si>
  <si>
    <t>T2198</t>
  </si>
  <si>
    <t>T2199</t>
  </si>
  <si>
    <t>T2200</t>
  </si>
  <si>
    <t>T2201</t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</si>
  <si>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</si>
  <si>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</si>
  <si>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</si>
  <si>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</si>
  <si>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</si>
  <si>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</si>
  <si>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</si>
  <si>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</si>
  <si>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</si>
  <si>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</si>
  <si>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</si>
  <si>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</si>
  <si>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</si>
  <si>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</si>
  <si>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</si>
  <si>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</si>
  <si>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</si>
  <si>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</si>
  <si>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</si>
  <si>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</si>
  <si>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</si>
  <si>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</si>
  <si>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</si>
  <si>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</si>
  <si>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</si>
  <si>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</si>
  <si>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</si>
  <si>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T2229</t>
  </si>
  <si>
    <t>T2230</t>
  </si>
  <si>
    <t>T2231</t>
  </si>
  <si>
    <t>T2232</t>
  </si>
  <si>
    <t>T2233</t>
  </si>
  <si>
    <t>T2234</t>
  </si>
  <si>
    <t>T2235</t>
  </si>
  <si>
    <t>T2236</t>
  </si>
  <si>
    <t>T2237</t>
  </si>
  <si>
    <t>T2238</t>
  </si>
  <si>
    <t>T2239</t>
  </si>
  <si>
    <t>T2240</t>
  </si>
  <si>
    <t>T2241</t>
  </si>
  <si>
    <t>T2242</t>
  </si>
  <si>
    <t>T2243</t>
  </si>
  <si>
    <t>T2244</t>
  </si>
  <si>
    <t>T2245</t>
  </si>
  <si>
    <t>T2246</t>
  </si>
  <si>
    <t>T2247</t>
  </si>
  <si>
    <t>T2248</t>
  </si>
  <si>
    <t>T2249</t>
  </si>
  <si>
    <t>T2250</t>
  </si>
  <si>
    <t>T2251</t>
  </si>
  <si>
    <t>T2252</t>
  </si>
  <si>
    <t>T2253</t>
  </si>
  <si>
    <t>T2254</t>
  </si>
  <si>
    <t>T2255</t>
  </si>
  <si>
    <t>T2256</t>
  </si>
  <si>
    <t>T2257</t>
  </si>
  <si>
    <t>T2258</t>
  </si>
  <si>
    <t>T2259</t>
  </si>
  <si>
    <t>T2260</t>
  </si>
  <si>
    <t>T2261</t>
  </si>
  <si>
    <t>T2262</t>
  </si>
  <si>
    <t>T2263</t>
  </si>
  <si>
    <t>T2264</t>
  </si>
  <si>
    <t>T2265</t>
  </si>
  <si>
    <t>T2266</t>
  </si>
  <si>
    <t>T2267</t>
  </si>
  <si>
    <t>T2268</t>
  </si>
  <si>
    <t>T2269</t>
  </si>
  <si>
    <t>T2270</t>
  </si>
  <si>
    <t>T2271</t>
  </si>
  <si>
    <t>T2272</t>
  </si>
  <si>
    <t>T2273</t>
  </si>
  <si>
    <t>T2274</t>
  </si>
  <si>
    <t>T2275</t>
  </si>
  <si>
    <t>T2276</t>
  </si>
  <si>
    <t>T2277</t>
  </si>
  <si>
    <t>T2278</t>
  </si>
  <si>
    <t>T2279</t>
  </si>
  <si>
    <t>T2280</t>
  </si>
  <si>
    <t>T2281</t>
  </si>
  <si>
    <t>T2282</t>
  </si>
  <si>
    <t>T2283</t>
  </si>
  <si>
    <t>T2284</t>
  </si>
  <si>
    <t>T2285</t>
  </si>
  <si>
    <t>T2286</t>
  </si>
  <si>
    <t>T2287</t>
  </si>
  <si>
    <t>T2288</t>
  </si>
  <si>
    <t>T2289</t>
  </si>
  <si>
    <t>T2290</t>
  </si>
  <si>
    <t>T2291</t>
  </si>
  <si>
    <t>T2292</t>
  </si>
  <si>
    <t>T2293</t>
  </si>
  <si>
    <t>T2294</t>
  </si>
  <si>
    <t>T2295</t>
  </si>
  <si>
    <t>T2296</t>
  </si>
  <si>
    <t>T2297</t>
  </si>
  <si>
    <t>T2298</t>
  </si>
  <si>
    <t>T2299</t>
  </si>
  <si>
    <t>T2300</t>
  </si>
  <si>
    <t>T2301</t>
  </si>
  <si>
    <t>T2302</t>
  </si>
  <si>
    <t>T2303</t>
  </si>
  <si>
    <t>T2304</t>
  </si>
  <si>
    <t>T2305</t>
  </si>
  <si>
    <t>T2306</t>
  </si>
  <si>
    <t>T2307</t>
  </si>
  <si>
    <t>T2308</t>
  </si>
  <si>
    <t>T2309</t>
  </si>
  <si>
    <t>T2310</t>
  </si>
  <si>
    <t>T2311</t>
  </si>
  <si>
    <t>T2312</t>
  </si>
  <si>
    <t>T2313</t>
  </si>
  <si>
    <t>T2314</t>
  </si>
  <si>
    <t>T2315</t>
  </si>
  <si>
    <t>T2316</t>
  </si>
  <si>
    <t>T2317</t>
  </si>
  <si>
    <t>T2318</t>
  </si>
  <si>
    <t>T2319</t>
  </si>
  <si>
    <t>T2320</t>
  </si>
  <si>
    <t>T2321</t>
  </si>
  <si>
    <t>T2322</t>
  </si>
  <si>
    <t>T2323</t>
  </si>
  <si>
    <t>T2324</t>
  </si>
  <si>
    <t>T2325</t>
  </si>
  <si>
    <t>T2326</t>
  </si>
  <si>
    <t>T2327</t>
  </si>
  <si>
    <t>T2328</t>
  </si>
  <si>
    <t>T2329</t>
  </si>
  <si>
    <t>T2330</t>
  </si>
  <si>
    <t>T2331</t>
  </si>
  <si>
    <t>T2332</t>
  </si>
  <si>
    <t>T2333</t>
  </si>
  <si>
    <t>T2334</t>
  </si>
  <si>
    <t>T2335</t>
  </si>
  <si>
    <t>T2336</t>
  </si>
  <si>
    <t>T2337</t>
  </si>
  <si>
    <t>T2338</t>
  </si>
  <si>
    <t>T2339</t>
  </si>
  <si>
    <t>T2340</t>
  </si>
  <si>
    <t>T2341</t>
  </si>
  <si>
    <t>T2342</t>
  </si>
  <si>
    <t>T2343</t>
  </si>
  <si>
    <t>T2344</t>
  </si>
  <si>
    <t>T2345</t>
  </si>
  <si>
    <t>T2346</t>
  </si>
  <si>
    <t>T2347</t>
  </si>
  <si>
    <t>T2348</t>
  </si>
  <si>
    <t>T2349</t>
  </si>
  <si>
    <t>T2350</t>
  </si>
  <si>
    <t>T2351</t>
  </si>
  <si>
    <t>T2352</t>
  </si>
  <si>
    <t>T2353</t>
  </si>
  <si>
    <t>T2354</t>
  </si>
  <si>
    <t>T2355</t>
  </si>
  <si>
    <t>T2356</t>
  </si>
  <si>
    <t>T2357</t>
  </si>
  <si>
    <t>T2358</t>
  </si>
  <si>
    <t>T2359</t>
  </si>
  <si>
    <t>T2360</t>
  </si>
  <si>
    <t>T2361</t>
  </si>
  <si>
    <t>T2362</t>
  </si>
  <si>
    <t>T2363</t>
  </si>
  <si>
    <t>T2364</t>
  </si>
  <si>
    <t>T2365</t>
  </si>
  <si>
    <t>T2366</t>
  </si>
  <si>
    <t>T2367</t>
  </si>
  <si>
    <t>T2368</t>
  </si>
  <si>
    <t>T2369</t>
  </si>
  <si>
    <t>T2370</t>
  </si>
  <si>
    <t>T2371</t>
  </si>
  <si>
    <t>T2372</t>
  </si>
  <si>
    <t>T2373</t>
  </si>
  <si>
    <t>T2374</t>
  </si>
  <si>
    <t>T2375</t>
  </si>
  <si>
    <t>T2376</t>
  </si>
  <si>
    <t>T2377</t>
  </si>
  <si>
    <t>T2378</t>
  </si>
  <si>
    <t>T2379</t>
  </si>
  <si>
    <t>T2380</t>
  </si>
  <si>
    <t>T2381</t>
  </si>
  <si>
    <t>T2382</t>
  </si>
  <si>
    <t>T2383</t>
  </si>
  <si>
    <t>T2384</t>
  </si>
  <si>
    <t>T2385</t>
  </si>
  <si>
    <t>T2386</t>
  </si>
  <si>
    <t>T2387</t>
  </si>
  <si>
    <t>T2388</t>
  </si>
  <si>
    <t>T2389</t>
  </si>
  <si>
    <t>T2390</t>
  </si>
  <si>
    <t>T2391</t>
  </si>
  <si>
    <t>T2392</t>
  </si>
  <si>
    <t>T2393</t>
  </si>
  <si>
    <t>T2394</t>
  </si>
  <si>
    <t>T2395</t>
  </si>
  <si>
    <t>T2396</t>
  </si>
  <si>
    <t>T2397</t>
  </si>
  <si>
    <t>T2398</t>
  </si>
  <si>
    <t>T2399</t>
  </si>
  <si>
    <t>T2400</t>
  </si>
  <si>
    <t>T2401</t>
  </si>
  <si>
    <t>T2402</t>
  </si>
  <si>
    <t>T2403</t>
  </si>
  <si>
    <t>T2404</t>
  </si>
  <si>
    <t>T2405</t>
  </si>
  <si>
    <t>T2406</t>
  </si>
  <si>
    <t>T2407</t>
  </si>
  <si>
    <t>T2408</t>
  </si>
  <si>
    <t>T2409</t>
  </si>
  <si>
    <t>T2410</t>
  </si>
  <si>
    <t>T2411</t>
  </si>
  <si>
    <t>T2412</t>
  </si>
  <si>
    <t>T2413</t>
  </si>
  <si>
    <t>T2414</t>
  </si>
  <si>
    <t>T2415</t>
  </si>
  <si>
    <t>T2416</t>
  </si>
  <si>
    <t>T2417</t>
  </si>
  <si>
    <t>T2418</t>
  </si>
  <si>
    <t>T2419</t>
  </si>
  <si>
    <t>T2420</t>
  </si>
  <si>
    <t>T2421</t>
  </si>
  <si>
    <t>T2422</t>
  </si>
  <si>
    <t>T2423</t>
  </si>
  <si>
    <t>T2424</t>
  </si>
  <si>
    <t>T2425</t>
  </si>
  <si>
    <t>T2426</t>
  </si>
  <si>
    <t>T2427</t>
  </si>
  <si>
    <t>T2428</t>
  </si>
  <si>
    <t>T2429</t>
  </si>
  <si>
    <t>T2430</t>
  </si>
  <si>
    <t>T2431</t>
  </si>
  <si>
    <t>T2432</t>
  </si>
  <si>
    <t>T2433</t>
  </si>
  <si>
    <t>T2434</t>
  </si>
  <si>
    <t>T2435</t>
  </si>
  <si>
    <t>T2436</t>
  </si>
  <si>
    <t>T2437</t>
  </si>
  <si>
    <t>T2438</t>
  </si>
  <si>
    <t>T2439</t>
  </si>
  <si>
    <t>T2440</t>
  </si>
  <si>
    <t>T2441</t>
  </si>
  <si>
    <t>T2442</t>
  </si>
  <si>
    <t>T2443</t>
  </si>
  <si>
    <t>T2444</t>
  </si>
  <si>
    <t>T2445</t>
  </si>
  <si>
    <t>T2446</t>
  </si>
  <si>
    <t>T2447</t>
  </si>
  <si>
    <t>T2448</t>
  </si>
  <si>
    <t>T2449</t>
  </si>
  <si>
    <t>T2450</t>
  </si>
  <si>
    <t>T2451</t>
  </si>
  <si>
    <t>T2452</t>
  </si>
  <si>
    <t>T2453</t>
  </si>
  <si>
    <t>T2454</t>
  </si>
  <si>
    <t>T2455</t>
  </si>
  <si>
    <t>T2456</t>
  </si>
  <si>
    <t>T2457</t>
  </si>
  <si>
    <t>T2458</t>
  </si>
  <si>
    <t>T2459</t>
  </si>
  <si>
    <t>T2460</t>
  </si>
  <si>
    <t>T2461</t>
  </si>
  <si>
    <t>T2462</t>
  </si>
  <si>
    <t>T2463</t>
  </si>
  <si>
    <t>T2464</t>
  </si>
  <si>
    <t>T2465</t>
  </si>
  <si>
    <t>T2466</t>
  </si>
  <si>
    <t>T2467</t>
  </si>
  <si>
    <t>T2468</t>
  </si>
  <si>
    <t>T2469</t>
  </si>
  <si>
    <t>T2470</t>
  </si>
  <si>
    <t>T2471</t>
  </si>
  <si>
    <t>T2472</t>
  </si>
  <si>
    <t>T2473</t>
  </si>
  <si>
    <t>T2474</t>
  </si>
  <si>
    <t>T2475</t>
  </si>
  <si>
    <t>T2476</t>
  </si>
  <si>
    <t>T2477</t>
  </si>
  <si>
    <t>T2478</t>
  </si>
  <si>
    <t>T2479</t>
  </si>
  <si>
    <t>T2480</t>
  </si>
  <si>
    <t>T2481</t>
  </si>
  <si>
    <t>T2482</t>
  </si>
  <si>
    <t>T2483</t>
  </si>
  <si>
    <t>T2484</t>
  </si>
  <si>
    <t>T2485</t>
  </si>
  <si>
    <t>T2486</t>
  </si>
  <si>
    <t>T2487</t>
  </si>
  <si>
    <t>T2488</t>
  </si>
  <si>
    <t>T2489</t>
  </si>
  <si>
    <t>T2490</t>
  </si>
  <si>
    <t>T2491</t>
  </si>
  <si>
    <t>T2492</t>
  </si>
  <si>
    <t>T2493</t>
  </si>
  <si>
    <t>T2494</t>
  </si>
  <si>
    <t>T2495</t>
  </si>
  <si>
    <t>T2496</t>
  </si>
  <si>
    <t>T2497</t>
  </si>
  <si>
    <t>T2498</t>
  </si>
  <si>
    <t>T2499</t>
  </si>
  <si>
    <t>T2500</t>
  </si>
  <si>
    <t>T2501</t>
  </si>
  <si>
    <t>T2502</t>
  </si>
  <si>
    <t>T2503</t>
  </si>
  <si>
    <t>T2504</t>
  </si>
  <si>
    <t>T2505</t>
  </si>
  <si>
    <t>T2506</t>
  </si>
  <si>
    <t>T2507</t>
  </si>
  <si>
    <t>T2508</t>
  </si>
  <si>
    <t>T2509</t>
  </si>
  <si>
    <t>T2510</t>
  </si>
  <si>
    <t>T2511</t>
  </si>
  <si>
    <t>T2512</t>
  </si>
  <si>
    <t>T2513</t>
  </si>
  <si>
    <t>T2514</t>
  </si>
  <si>
    <t>T2515</t>
  </si>
  <si>
    <t>T2516</t>
  </si>
  <si>
    <t>T2517</t>
  </si>
  <si>
    <t>T2518</t>
  </si>
  <si>
    <t>T2519</t>
  </si>
  <si>
    <t>T2520</t>
  </si>
  <si>
    <t>T2521</t>
  </si>
  <si>
    <t>T2522</t>
  </si>
  <si>
    <t>T2523</t>
  </si>
  <si>
    <t>T2524</t>
  </si>
  <si>
    <t>T2525</t>
  </si>
  <si>
    <t>T2526</t>
  </si>
  <si>
    <t>T2527</t>
  </si>
  <si>
    <t>T2528</t>
  </si>
  <si>
    <t>T2529</t>
  </si>
  <si>
    <t>T2530</t>
  </si>
  <si>
    <t>T2531</t>
  </si>
  <si>
    <t>T2532</t>
  </si>
  <si>
    <t>T2533</t>
  </si>
  <si>
    <t>T2534</t>
  </si>
  <si>
    <t>T2535</t>
  </si>
  <si>
    <t>T2536</t>
  </si>
  <si>
    <t>T2537</t>
  </si>
  <si>
    <t>T2538</t>
  </si>
  <si>
    <t>T2539</t>
  </si>
  <si>
    <t>T2540</t>
  </si>
  <si>
    <t>T2541</t>
  </si>
  <si>
    <t>T2542</t>
  </si>
  <si>
    <t>T2543</t>
  </si>
  <si>
    <t>T2544</t>
  </si>
  <si>
    <t>T2545</t>
  </si>
  <si>
    <t>T2546</t>
  </si>
  <si>
    <t>T2547</t>
  </si>
  <si>
    <t>T2548</t>
  </si>
  <si>
    <t>T2549</t>
  </si>
  <si>
    <t>T2550</t>
  </si>
  <si>
    <t>T2551</t>
  </si>
  <si>
    <t>T2552</t>
  </si>
  <si>
    <t>T2553</t>
  </si>
  <si>
    <t>T2554</t>
  </si>
  <si>
    <t>T2555</t>
  </si>
  <si>
    <t>T2556</t>
  </si>
  <si>
    <t>T2557</t>
  </si>
  <si>
    <t>T2558</t>
  </si>
  <si>
    <t>T2559</t>
  </si>
  <si>
    <t>T2560</t>
  </si>
  <si>
    <t>T2561</t>
  </si>
  <si>
    <t>T2562</t>
  </si>
  <si>
    <t>T2563</t>
  </si>
  <si>
    <t>T2564</t>
  </si>
  <si>
    <t>T2565</t>
  </si>
  <si>
    <t>T2566</t>
  </si>
  <si>
    <t>T2567</t>
  </si>
  <si>
    <t>T2568</t>
  </si>
  <si>
    <t>T2569</t>
  </si>
  <si>
    <t>T2570</t>
  </si>
  <si>
    <t>T2571</t>
  </si>
  <si>
    <t>T2572</t>
  </si>
  <si>
    <t>T2573</t>
  </si>
  <si>
    <t>T2574</t>
  </si>
  <si>
    <t>T2575</t>
  </si>
  <si>
    <t>T2576</t>
  </si>
  <si>
    <t>T2577</t>
  </si>
  <si>
    <t>T2578</t>
  </si>
  <si>
    <t>T2579</t>
  </si>
  <si>
    <t>T2580</t>
  </si>
  <si>
    <t>T2581</t>
  </si>
  <si>
    <t>T2582</t>
  </si>
  <si>
    <t>T2583</t>
  </si>
  <si>
    <t>T2584</t>
  </si>
  <si>
    <t>T2585</t>
  </si>
  <si>
    <t>T2586</t>
  </si>
  <si>
    <t>T2587</t>
  </si>
  <si>
    <t>T2588</t>
  </si>
  <si>
    <t>T2589</t>
  </si>
  <si>
    <t>T2590</t>
  </si>
  <si>
    <t>T2591</t>
  </si>
  <si>
    <t>T2592</t>
  </si>
  <si>
    <t>T2593</t>
  </si>
  <si>
    <t>T2594</t>
  </si>
  <si>
    <t>T2595</t>
  </si>
  <si>
    <t>T2596</t>
  </si>
  <si>
    <t>T2597</t>
  </si>
  <si>
    <t>T2598</t>
  </si>
  <si>
    <t>T2599</t>
  </si>
  <si>
    <t>T2600</t>
  </si>
  <si>
    <t>T2601</t>
  </si>
  <si>
    <t>T2602</t>
  </si>
  <si>
    <t>T2603</t>
  </si>
  <si>
    <t>T2604</t>
  </si>
  <si>
    <t>T2605</t>
  </si>
  <si>
    <t>T2606</t>
  </si>
  <si>
    <t>T2607</t>
  </si>
  <si>
    <t>T2608</t>
  </si>
  <si>
    <t>T2609</t>
  </si>
  <si>
    <t>T2610</t>
  </si>
  <si>
    <t>T2611</t>
  </si>
  <si>
    <t>T2612</t>
  </si>
  <si>
    <t>T2613</t>
  </si>
  <si>
    <t>T2614</t>
  </si>
  <si>
    <t>T2615</t>
  </si>
  <si>
    <t>T2616</t>
  </si>
  <si>
    <t>T2617</t>
  </si>
  <si>
    <t>T2618</t>
  </si>
  <si>
    <t>T2619</t>
  </si>
  <si>
    <t>T2620</t>
  </si>
  <si>
    <t>T2621</t>
  </si>
  <si>
    <t>T2622</t>
  </si>
  <si>
    <t>T2623</t>
  </si>
  <si>
    <t>T2624</t>
  </si>
  <si>
    <t>T2625</t>
  </si>
  <si>
    <t>T2626</t>
  </si>
  <si>
    <t>T2627</t>
  </si>
  <si>
    <t>T2628</t>
  </si>
  <si>
    <t>T2629</t>
  </si>
  <si>
    <t>T2630</t>
  </si>
  <si>
    <t>T2631</t>
  </si>
  <si>
    <t>T2632</t>
  </si>
  <si>
    <t>T2633</t>
  </si>
  <si>
    <t>T2634</t>
  </si>
  <si>
    <t>T2635</t>
  </si>
  <si>
    <t>T2636</t>
  </si>
  <si>
    <t>T2637</t>
  </si>
  <si>
    <t>T2638</t>
  </si>
  <si>
    <t>T2639</t>
  </si>
  <si>
    <t>T2640</t>
  </si>
  <si>
    <t>T2641</t>
  </si>
  <si>
    <t>T2642</t>
  </si>
  <si>
    <t>T2643</t>
  </si>
  <si>
    <t>T2644</t>
  </si>
  <si>
    <t>T2645</t>
  </si>
  <si>
    <t>T2646</t>
  </si>
  <si>
    <t>T2647</t>
  </si>
  <si>
    <t>T2648</t>
  </si>
  <si>
    <t>T2649</t>
  </si>
  <si>
    <t>T2650</t>
  </si>
  <si>
    <t>T2651</t>
  </si>
  <si>
    <t>T2652</t>
  </si>
  <si>
    <t>T2653</t>
  </si>
  <si>
    <t>T2654</t>
  </si>
  <si>
    <t>T2655</t>
  </si>
  <si>
    <t>T2656</t>
  </si>
  <si>
    <t>T2657</t>
  </si>
  <si>
    <t>T2658</t>
  </si>
  <si>
    <t>T2659</t>
  </si>
  <si>
    <t>T2660</t>
  </si>
  <si>
    <t>T2661</t>
  </si>
  <si>
    <t>T2662</t>
  </si>
  <si>
    <t>T2663</t>
  </si>
  <si>
    <t>T2664</t>
  </si>
  <si>
    <t>T2665</t>
  </si>
  <si>
    <t>T2666</t>
  </si>
  <si>
    <t>T2667</t>
  </si>
  <si>
    <t>T2668</t>
  </si>
  <si>
    <t>T2669</t>
  </si>
  <si>
    <t>T2670</t>
  </si>
  <si>
    <t>T2671</t>
  </si>
  <si>
    <t>T2672</t>
  </si>
  <si>
    <t>T2673</t>
  </si>
  <si>
    <t>T2674</t>
  </si>
  <si>
    <t>T2675</t>
  </si>
  <si>
    <t>T2676</t>
  </si>
  <si>
    <t>T2677</t>
  </si>
  <si>
    <t>T2678</t>
  </si>
  <si>
    <t>T2679</t>
  </si>
  <si>
    <t>T2680</t>
  </si>
  <si>
    <t>T2681</t>
  </si>
  <si>
    <t>T2682</t>
  </si>
  <si>
    <t>T2683</t>
  </si>
  <si>
    <t>T2684</t>
  </si>
  <si>
    <t>T2685</t>
  </si>
  <si>
    <t>T2686</t>
  </si>
  <si>
    <t>T2687</t>
  </si>
  <si>
    <t>T2688</t>
  </si>
  <si>
    <t>T2689</t>
  </si>
  <si>
    <t>T2690</t>
  </si>
  <si>
    <t>T2691</t>
  </si>
  <si>
    <t>T2692</t>
  </si>
  <si>
    <t>T2693</t>
  </si>
  <si>
    <t>T2694</t>
  </si>
  <si>
    <t>T2695</t>
  </si>
  <si>
    <t>T2696</t>
  </si>
  <si>
    <t>T2697</t>
  </si>
  <si>
    <t>T2698</t>
  </si>
  <si>
    <t>T2699</t>
  </si>
  <si>
    <t>T2700</t>
  </si>
  <si>
    <t>T2701</t>
  </si>
  <si>
    <t>T2702</t>
  </si>
  <si>
    <t>T2703</t>
  </si>
  <si>
    <t>T2704</t>
  </si>
  <si>
    <t>T2705</t>
  </si>
  <si>
    <t>T2706</t>
  </si>
  <si>
    <t>T2707</t>
  </si>
  <si>
    <t>T2708</t>
  </si>
  <si>
    <t>T2709</t>
  </si>
  <si>
    <t>T2710</t>
  </si>
  <si>
    <t>T2711</t>
  </si>
  <si>
    <t>T2712</t>
  </si>
  <si>
    <t>T2713</t>
  </si>
  <si>
    <t>T2714</t>
  </si>
  <si>
    <t>T2715</t>
  </si>
  <si>
    <t>T2716</t>
  </si>
  <si>
    <t>T2717</t>
  </si>
  <si>
    <t>T2718</t>
  </si>
  <si>
    <t>T2719</t>
  </si>
  <si>
    <t>T2720</t>
  </si>
  <si>
    <t>T2721</t>
  </si>
  <si>
    <t>T2722</t>
  </si>
  <si>
    <t>T2723</t>
  </si>
  <si>
    <t>T2724</t>
  </si>
  <si>
    <t>T2725</t>
  </si>
  <si>
    <t>T2726</t>
  </si>
  <si>
    <t>T2727</t>
  </si>
  <si>
    <t>T2728</t>
  </si>
  <si>
    <t>T2729</t>
  </si>
  <si>
    <t>T2730</t>
  </si>
  <si>
    <t>T2731</t>
  </si>
  <si>
    <t>T2732</t>
  </si>
  <si>
    <t>T2733</t>
  </si>
  <si>
    <t>T2734</t>
  </si>
  <si>
    <t>T2735</t>
  </si>
  <si>
    <t>T2736</t>
  </si>
  <si>
    <t>T2737</t>
  </si>
  <si>
    <t>T2738</t>
  </si>
  <si>
    <t>T2739</t>
  </si>
  <si>
    <t>T2740</t>
  </si>
  <si>
    <t>T2741</t>
  </si>
  <si>
    <t>T2742</t>
  </si>
  <si>
    <t>T2743</t>
  </si>
  <si>
    <t>T2744</t>
  </si>
  <si>
    <t>T2745</t>
  </si>
  <si>
    <t>T2746</t>
  </si>
  <si>
    <t>T2747</t>
  </si>
  <si>
    <t>T2748</t>
  </si>
  <si>
    <t>T2749</t>
  </si>
  <si>
    <t>T2750</t>
  </si>
  <si>
    <t>T2751</t>
  </si>
  <si>
    <t>T2752</t>
  </si>
  <si>
    <t>T2753</t>
  </si>
  <si>
    <t>T2754</t>
  </si>
  <si>
    <t>T2755</t>
  </si>
  <si>
    <t>T2756</t>
  </si>
  <si>
    <t>T2757</t>
  </si>
  <si>
    <t>T2758</t>
  </si>
  <si>
    <t>T2759</t>
  </si>
  <si>
    <t>T2760</t>
  </si>
  <si>
    <t>T2761</t>
  </si>
  <si>
    <t>T2762</t>
  </si>
  <si>
    <t>T2763</t>
  </si>
  <si>
    <t>T2764</t>
  </si>
  <si>
    <t>T2765</t>
  </si>
  <si>
    <t>T2766</t>
  </si>
  <si>
    <t>T2767</t>
  </si>
  <si>
    <t>T2768</t>
  </si>
  <si>
    <t>T2769</t>
  </si>
  <si>
    <t>T2770</t>
  </si>
  <si>
    <t>T2771</t>
  </si>
  <si>
    <t>T2772</t>
  </si>
  <si>
    <t>T2773</t>
  </si>
  <si>
    <t>T2774</t>
  </si>
  <si>
    <t>T2775</t>
  </si>
  <si>
    <t>T2776</t>
  </si>
  <si>
    <t>T2777</t>
  </si>
  <si>
    <t>T2778</t>
  </si>
  <si>
    <t>T2779</t>
  </si>
  <si>
    <t>T2780</t>
  </si>
  <si>
    <t>T2781</t>
  </si>
  <si>
    <t>T2782</t>
  </si>
  <si>
    <t>T2783</t>
  </si>
  <si>
    <t>T2784</t>
  </si>
  <si>
    <t>T2785</t>
  </si>
  <si>
    <t>T2786</t>
  </si>
  <si>
    <t>T2787</t>
  </si>
  <si>
    <t>T2788</t>
  </si>
  <si>
    <t>T2789</t>
  </si>
  <si>
    <t>T2790</t>
  </si>
  <si>
    <t>T2791</t>
  </si>
  <si>
    <t>T2792</t>
  </si>
  <si>
    <t>T2793</t>
  </si>
  <si>
    <t>T2794</t>
  </si>
  <si>
    <t>T2795</t>
  </si>
  <si>
    <t>T2796</t>
  </si>
  <si>
    <t>T2797</t>
  </si>
  <si>
    <t>T2798</t>
  </si>
  <si>
    <t>T2799</t>
  </si>
  <si>
    <t>T2800</t>
  </si>
  <si>
    <t>T2801</t>
  </si>
  <si>
    <t>T2802</t>
  </si>
  <si>
    <t>T2803</t>
  </si>
  <si>
    <t>T2804</t>
  </si>
  <si>
    <t>T2805</t>
  </si>
  <si>
    <t>T2806</t>
  </si>
  <si>
    <t>T2807</t>
  </si>
  <si>
    <t>T2808</t>
  </si>
  <si>
    <t>T2809</t>
  </si>
  <si>
    <t>T2810</t>
  </si>
  <si>
    <t>T2811</t>
  </si>
  <si>
    <t>T2812</t>
  </si>
  <si>
    <t>T2813</t>
  </si>
  <si>
    <t>T2814</t>
  </si>
  <si>
    <t>T2815</t>
  </si>
  <si>
    <t>T2816</t>
  </si>
  <si>
    <t>T2817</t>
  </si>
  <si>
    <t>T2818</t>
  </si>
  <si>
    <t>T2819</t>
  </si>
  <si>
    <t>T2820</t>
  </si>
  <si>
    <t>T2821</t>
  </si>
  <si>
    <t>T2822</t>
  </si>
  <si>
    <t>T2823</t>
  </si>
  <si>
    <t>T2824</t>
  </si>
  <si>
    <t>T2825</t>
  </si>
  <si>
    <t>T2826</t>
  </si>
  <si>
    <t>T2827</t>
  </si>
  <si>
    <t>T2828</t>
  </si>
  <si>
    <t>T2829</t>
  </si>
  <si>
    <t>T2830</t>
  </si>
  <si>
    <t>T2831</t>
  </si>
  <si>
    <t>T2832</t>
  </si>
  <si>
    <t>T2833</t>
  </si>
  <si>
    <t>T2834</t>
  </si>
  <si>
    <t>T2835</t>
  </si>
  <si>
    <t>T2836</t>
  </si>
  <si>
    <t>T2837</t>
  </si>
  <si>
    <t>T2838</t>
  </si>
  <si>
    <t>T2839</t>
  </si>
  <si>
    <t>T2840</t>
  </si>
  <si>
    <t>T2841</t>
  </si>
  <si>
    <t>T2842</t>
  </si>
  <si>
    <t>T2843</t>
  </si>
  <si>
    <t>T2844</t>
  </si>
  <si>
    <t>T2845</t>
  </si>
  <si>
    <t>T2846</t>
  </si>
  <si>
    <t>T2847</t>
  </si>
  <si>
    <t>T2848</t>
  </si>
  <si>
    <t>T2849</t>
  </si>
  <si>
    <t>T2850</t>
  </si>
  <si>
    <t>T2851</t>
  </si>
  <si>
    <t>T2852</t>
  </si>
  <si>
    <t>T2853</t>
  </si>
  <si>
    <t>T2854</t>
  </si>
  <si>
    <t>T2855</t>
  </si>
  <si>
    <t>T2856</t>
  </si>
  <si>
    <t>T2857</t>
  </si>
  <si>
    <t>T2858</t>
  </si>
  <si>
    <t>T2859</t>
  </si>
  <si>
    <t>T2860</t>
  </si>
  <si>
    <t>T2861</t>
  </si>
  <si>
    <t>T2862</t>
  </si>
  <si>
    <t>T2863</t>
  </si>
  <si>
    <t>T2864</t>
  </si>
  <si>
    <t>T2865</t>
  </si>
  <si>
    <t>T2866</t>
  </si>
  <si>
    <t>T2867</t>
  </si>
  <si>
    <t>T2868</t>
  </si>
  <si>
    <t>T2869</t>
  </si>
  <si>
    <t>T2870</t>
  </si>
  <si>
    <t>T2871</t>
  </si>
  <si>
    <t>T2872</t>
  </si>
  <si>
    <t>T2873</t>
  </si>
  <si>
    <t>T2874</t>
  </si>
  <si>
    <t>T2875</t>
  </si>
  <si>
    <t>T2876</t>
  </si>
  <si>
    <t>T2877</t>
  </si>
  <si>
    <t>T2878</t>
  </si>
  <si>
    <t>T2879</t>
  </si>
  <si>
    <t>T2880</t>
  </si>
  <si>
    <t>T2881</t>
  </si>
  <si>
    <t>T2882</t>
  </si>
  <si>
    <t>T2883</t>
  </si>
  <si>
    <t>T2884</t>
  </si>
  <si>
    <t>T2885</t>
  </si>
  <si>
    <t>T2886</t>
  </si>
  <si>
    <t>T2887</t>
  </si>
  <si>
    <t>T2888</t>
  </si>
  <si>
    <t>T2889</t>
  </si>
  <si>
    <t>T2890</t>
  </si>
  <si>
    <t>T2891</t>
  </si>
  <si>
    <t>T2892</t>
  </si>
  <si>
    <t>T2893</t>
  </si>
  <si>
    <t>T2894</t>
  </si>
  <si>
    <t>T2895</t>
  </si>
  <si>
    <t>T2896</t>
  </si>
  <si>
    <t>T2897</t>
  </si>
  <si>
    <t>T2898</t>
  </si>
  <si>
    <t>T2899</t>
  </si>
  <si>
    <t>T2900</t>
  </si>
  <si>
    <t>T2901</t>
  </si>
  <si>
    <t>T2902</t>
  </si>
  <si>
    <t>T2903</t>
  </si>
  <si>
    <t>T2904</t>
  </si>
  <si>
    <t>T2905</t>
  </si>
  <si>
    <t>T2906</t>
  </si>
  <si>
    <t>T2907</t>
  </si>
  <si>
    <t>T2908</t>
  </si>
  <si>
    <t>T2909</t>
  </si>
  <si>
    <t>T2910</t>
  </si>
  <si>
    <t>T2911</t>
  </si>
  <si>
    <t>T2912</t>
  </si>
  <si>
    <t>T2913</t>
  </si>
  <si>
    <t>T2914</t>
  </si>
  <si>
    <t>T2915</t>
  </si>
  <si>
    <t>T2916</t>
  </si>
  <si>
    <t>T2917</t>
  </si>
  <si>
    <t>T2918</t>
  </si>
  <si>
    <t>T2919</t>
  </si>
  <si>
    <t>T2920</t>
  </si>
  <si>
    <t>T2921</t>
  </si>
  <si>
    <t>T2922</t>
  </si>
  <si>
    <t>T2923</t>
  </si>
  <si>
    <t>T2924</t>
  </si>
  <si>
    <t>T2925</t>
  </si>
  <si>
    <t>T2926</t>
  </si>
  <si>
    <t>T2927</t>
  </si>
  <si>
    <t>T2928</t>
  </si>
  <si>
    <t>T2929</t>
  </si>
  <si>
    <t>T2930</t>
  </si>
  <si>
    <t>T2931</t>
  </si>
  <si>
    <t>T2932</t>
  </si>
  <si>
    <t>T2933</t>
  </si>
  <si>
    <t>T2934</t>
  </si>
  <si>
    <t>T2935</t>
  </si>
  <si>
    <t>T2936</t>
  </si>
  <si>
    <t>T2937</t>
  </si>
  <si>
    <t>T2938</t>
  </si>
  <si>
    <t>T2939</t>
  </si>
  <si>
    <t>T2940</t>
  </si>
  <si>
    <t>T2941</t>
  </si>
  <si>
    <t>T2942</t>
  </si>
  <si>
    <t>T2943</t>
  </si>
  <si>
    <t>T2944</t>
  </si>
  <si>
    <t>T2945</t>
  </si>
  <si>
    <t>T2946</t>
  </si>
  <si>
    <t>T2947</t>
  </si>
  <si>
    <t>T2948</t>
  </si>
  <si>
    <t>T2949</t>
  </si>
  <si>
    <t>T2950</t>
  </si>
  <si>
    <t>T2951</t>
  </si>
  <si>
    <t>T2952</t>
  </si>
  <si>
    <t>T2953</t>
  </si>
  <si>
    <t>T2954</t>
  </si>
  <si>
    <t>T2955</t>
  </si>
  <si>
    <t>T2956</t>
  </si>
  <si>
    <t>T2957</t>
  </si>
  <si>
    <t>T2958</t>
  </si>
  <si>
    <t>T2959</t>
  </si>
  <si>
    <t>T2960</t>
  </si>
  <si>
    <t>T2961</t>
  </si>
  <si>
    <t>T2962</t>
  </si>
  <si>
    <t>T2963</t>
  </si>
  <si>
    <t>T2964</t>
  </si>
  <si>
    <t>T2965</t>
  </si>
  <si>
    <t>T2966</t>
  </si>
  <si>
    <t>T2967</t>
  </si>
  <si>
    <t>T2968</t>
  </si>
  <si>
    <t>T2969</t>
  </si>
  <si>
    <t>T2970</t>
  </si>
  <si>
    <t>T2971</t>
  </si>
  <si>
    <t>T2972</t>
  </si>
  <si>
    <t>T2973</t>
  </si>
  <si>
    <t>T2974</t>
  </si>
  <si>
    <t>T2975</t>
  </si>
  <si>
    <t>T2976</t>
  </si>
  <si>
    <t>T2977</t>
  </si>
  <si>
    <t>T2978</t>
  </si>
  <si>
    <t>T2979</t>
  </si>
  <si>
    <t>T2980</t>
  </si>
  <si>
    <t>T2981</t>
  </si>
  <si>
    <t>T2982</t>
  </si>
  <si>
    <t>T2983</t>
  </si>
  <si>
    <t>T2984</t>
  </si>
  <si>
    <t>T2985</t>
  </si>
  <si>
    <t>T2986</t>
  </si>
  <si>
    <t>T2987</t>
  </si>
  <si>
    <t>T2988</t>
  </si>
  <si>
    <t>T2989</t>
  </si>
  <si>
    <t>T2990</t>
  </si>
  <si>
    <t>T2991</t>
  </si>
  <si>
    <t>T2992</t>
  </si>
  <si>
    <t>T2993</t>
  </si>
  <si>
    <t>T2994</t>
  </si>
  <si>
    <t>T2995</t>
  </si>
  <si>
    <t>T2996</t>
  </si>
  <si>
    <t>T2997</t>
  </si>
  <si>
    <t>T2998</t>
  </si>
  <si>
    <t>T2999</t>
  </si>
  <si>
    <t>T3000</t>
  </si>
  <si>
    <t>T3001</t>
  </si>
  <si>
    <t>T3002</t>
  </si>
  <si>
    <t>T3003</t>
  </si>
  <si>
    <t>T3004</t>
  </si>
  <si>
    <t>T3005</t>
  </si>
  <si>
    <t>T3006</t>
  </si>
  <si>
    <t>T3007</t>
  </si>
  <si>
    <t>T3008</t>
  </si>
  <si>
    <t>T3009</t>
  </si>
  <si>
    <t>T3010</t>
  </si>
  <si>
    <t>T3011</t>
  </si>
  <si>
    <t>T3012</t>
  </si>
  <si>
    <t>T3013</t>
  </si>
  <si>
    <t>T3014</t>
  </si>
  <si>
    <t>T3015</t>
  </si>
  <si>
    <t>T3016</t>
  </si>
  <si>
    <t>T3017</t>
  </si>
  <si>
    <t>T3018</t>
  </si>
  <si>
    <t>T3019</t>
  </si>
  <si>
    <t>T3020</t>
  </si>
  <si>
    <t>T3021</t>
  </si>
  <si>
    <t>T3022</t>
  </si>
  <si>
    <t>T3023</t>
  </si>
  <si>
    <t>T3024</t>
  </si>
  <si>
    <t>T3025</t>
  </si>
  <si>
    <t>T3026</t>
  </si>
  <si>
    <t>T3027</t>
  </si>
  <si>
    <t>T3028</t>
  </si>
  <si>
    <t>T3029</t>
  </si>
  <si>
    <t>T3030</t>
  </si>
  <si>
    <t>T3031</t>
  </si>
  <si>
    <t>T3032</t>
  </si>
  <si>
    <t>T3033</t>
  </si>
  <si>
    <t>T3034</t>
  </si>
  <si>
    <t>T3035</t>
  </si>
  <si>
    <t>T3036</t>
  </si>
  <si>
    <t>T3037</t>
  </si>
  <si>
    <t>T3038</t>
  </si>
  <si>
    <t>T3039</t>
  </si>
  <si>
    <t>T3040</t>
  </si>
  <si>
    <t>T3041</t>
  </si>
  <si>
    <t>T3042</t>
  </si>
  <si>
    <t>T3043</t>
  </si>
  <si>
    <t>T3044</t>
  </si>
  <si>
    <t>T3045</t>
  </si>
  <si>
    <t>T3046</t>
  </si>
  <si>
    <t>T3047</t>
  </si>
  <si>
    <t>T3048</t>
  </si>
  <si>
    <t>T3049</t>
  </si>
  <si>
    <t>T3050</t>
  </si>
  <si>
    <t>T3051</t>
  </si>
  <si>
    <t>T3052</t>
  </si>
  <si>
    <t>T3053</t>
  </si>
  <si>
    <t>T3054</t>
  </si>
  <si>
    <t>T3055</t>
  </si>
  <si>
    <t>T3056</t>
  </si>
  <si>
    <t>T3057</t>
  </si>
  <si>
    <t>T3058</t>
  </si>
  <si>
    <t>T3059</t>
  </si>
  <si>
    <t>T3060</t>
  </si>
  <si>
    <t>T3061</t>
  </si>
  <si>
    <t>T3062</t>
  </si>
  <si>
    <t>T3063</t>
  </si>
  <si>
    <t>T3064</t>
  </si>
  <si>
    <t>T3065</t>
  </si>
  <si>
    <t>T3066</t>
  </si>
  <si>
    <t>T3067</t>
  </si>
  <si>
    <t>T3068</t>
  </si>
  <si>
    <t>T3069</t>
  </si>
  <si>
    <t>T3070</t>
  </si>
  <si>
    <t>T3071</t>
  </si>
  <si>
    <t>T3072</t>
  </si>
  <si>
    <t>T3073</t>
  </si>
  <si>
    <t>T3074</t>
  </si>
  <si>
    <t>T3075</t>
  </si>
  <si>
    <t>T3076</t>
  </si>
  <si>
    <t>T3077</t>
  </si>
  <si>
    <t>T3078</t>
  </si>
  <si>
    <t>T3079</t>
  </si>
  <si>
    <t>T3080</t>
  </si>
  <si>
    <t>T3081</t>
  </si>
  <si>
    <t>T3082</t>
  </si>
  <si>
    <t>T3083</t>
  </si>
  <si>
    <t>T3084</t>
  </si>
  <si>
    <t>T3085</t>
  </si>
  <si>
    <t>T3086</t>
  </si>
  <si>
    <t>T3087</t>
  </si>
  <si>
    <t>T3088</t>
  </si>
  <si>
    <t>T3089</t>
  </si>
  <si>
    <t>T3090</t>
  </si>
  <si>
    <t>T3091</t>
  </si>
  <si>
    <t>T3092</t>
  </si>
  <si>
    <t>T3093</t>
  </si>
  <si>
    <t>T3094</t>
  </si>
  <si>
    <t>T3095</t>
  </si>
  <si>
    <t>T3096</t>
  </si>
  <si>
    <t>T3097</t>
  </si>
  <si>
    <t>T3098</t>
  </si>
  <si>
    <t>T3099</t>
  </si>
  <si>
    <t>T3100</t>
  </si>
  <si>
    <t>T3101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</si>
  <si>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</si>
  <si>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</si>
  <si>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</si>
  <si>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</si>
  <si>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</si>
  <si>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</si>
  <si>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</si>
  <si>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</si>
  <si>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T3110</t>
  </si>
  <si>
    <t>T3111</t>
  </si>
  <si>
    <t>T3112</t>
  </si>
  <si>
    <t>T3113</t>
  </si>
  <si>
    <t>T3114</t>
  </si>
  <si>
    <t>T3115</t>
  </si>
  <si>
    <t>T3116</t>
  </si>
  <si>
    <t>T3117</t>
  </si>
  <si>
    <t>T3118</t>
  </si>
  <si>
    <t>T3119</t>
  </si>
  <si>
    <t>T3120</t>
  </si>
  <si>
    <t>T3121</t>
  </si>
  <si>
    <t>T3122</t>
  </si>
  <si>
    <t>T3123</t>
  </si>
  <si>
    <t>T3124</t>
  </si>
  <si>
    <t>T3125</t>
  </si>
  <si>
    <t>T3126</t>
  </si>
  <si>
    <t>T3127</t>
  </si>
  <si>
    <t>T3128</t>
  </si>
  <si>
    <t>T3129</t>
  </si>
  <si>
    <t>T3130</t>
  </si>
  <si>
    <t>T3131</t>
  </si>
  <si>
    <t>T3132</t>
  </si>
  <si>
    <t>T3133</t>
  </si>
  <si>
    <t>T3134</t>
  </si>
  <si>
    <t>T3135</t>
  </si>
  <si>
    <t>T3136</t>
  </si>
  <si>
    <t>T3137</t>
  </si>
  <si>
    <t>T3138</t>
  </si>
  <si>
    <t>T3139</t>
  </si>
  <si>
    <t>T3140</t>
  </si>
  <si>
    <t>T3141</t>
  </si>
  <si>
    <t>T3142</t>
  </si>
  <si>
    <t>T3143</t>
  </si>
  <si>
    <t>T3144</t>
  </si>
  <si>
    <t>T3145</t>
  </si>
  <si>
    <t>T3146</t>
  </si>
  <si>
    <t>T3147</t>
  </si>
  <si>
    <t>T3148</t>
  </si>
  <si>
    <t>T3149</t>
  </si>
  <si>
    <t>T3150</t>
  </si>
  <si>
    <t>T3151</t>
  </si>
  <si>
    <t>T3152</t>
  </si>
  <si>
    <t>T3153</t>
  </si>
  <si>
    <t>T3154</t>
  </si>
  <si>
    <t>T3155</t>
  </si>
  <si>
    <t>T3156</t>
  </si>
  <si>
    <t>T3157</t>
  </si>
  <si>
    <t>T3158</t>
  </si>
  <si>
    <t>T3159</t>
  </si>
  <si>
    <t>T3160</t>
  </si>
  <si>
    <t>T3161</t>
  </si>
  <si>
    <t>T3162</t>
  </si>
  <si>
    <t>T3163</t>
  </si>
  <si>
    <t>T3164</t>
  </si>
  <si>
    <t>T3165</t>
  </si>
  <si>
    <t>T3166</t>
  </si>
  <si>
    <t>T3167</t>
  </si>
  <si>
    <t>T3168</t>
  </si>
  <si>
    <t>T3169</t>
  </si>
  <si>
    <t>T3170</t>
  </si>
  <si>
    <t>T3171</t>
  </si>
  <si>
    <t>T3172</t>
  </si>
  <si>
    <t>T3173</t>
  </si>
  <si>
    <t>T3174</t>
  </si>
  <si>
    <t>T3175</t>
  </si>
  <si>
    <t>T3176</t>
  </si>
  <si>
    <t>T3177</t>
  </si>
  <si>
    <t>T3178</t>
  </si>
  <si>
    <t>T3179</t>
  </si>
  <si>
    <t>T3180</t>
  </si>
  <si>
    <t>T3181</t>
  </si>
  <si>
    <t>T3182</t>
  </si>
  <si>
    <t>T3183</t>
  </si>
  <si>
    <t>T3184</t>
  </si>
  <si>
    <t>T3185</t>
  </si>
  <si>
    <t>T3186</t>
  </si>
  <si>
    <t>T3187</t>
  </si>
  <si>
    <t>T3188</t>
  </si>
  <si>
    <t>T3189</t>
  </si>
  <si>
    <t>T3190</t>
  </si>
  <si>
    <t>T3191</t>
  </si>
  <si>
    <t>T3192</t>
  </si>
  <si>
    <t>T3193</t>
  </si>
  <si>
    <t>T3194</t>
  </si>
  <si>
    <t>T3195</t>
  </si>
  <si>
    <t>T3196</t>
  </si>
  <si>
    <t>T3197</t>
  </si>
  <si>
    <t>T3198</t>
  </si>
  <si>
    <t>T3199</t>
  </si>
  <si>
    <t>T3200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</si>
  <si>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</si>
  <si>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</si>
  <si>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</si>
  <si>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</si>
  <si>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</si>
  <si>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</si>
  <si>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</si>
  <si>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</si>
  <si>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</si>
  <si>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T3210</t>
  </si>
  <si>
    <t>T3211</t>
  </si>
  <si>
    <t>T3212</t>
  </si>
  <si>
    <t>T3213</t>
  </si>
  <si>
    <t>T3214</t>
  </si>
  <si>
    <t>T3215</t>
  </si>
  <si>
    <t>T3216</t>
  </si>
  <si>
    <t>T3217</t>
  </si>
  <si>
    <t>T3218</t>
  </si>
  <si>
    <t>T3219</t>
  </si>
  <si>
    <t>T3220</t>
  </si>
  <si>
    <t>T3221</t>
  </si>
  <si>
    <t>T3222</t>
  </si>
  <si>
    <t>T3223</t>
  </si>
  <si>
    <t>T3224</t>
  </si>
  <si>
    <t>T3225</t>
  </si>
  <si>
    <t>T3226</t>
  </si>
  <si>
    <t>T3227</t>
  </si>
  <si>
    <t>T3228</t>
  </si>
  <si>
    <t>T3229</t>
  </si>
  <si>
    <t>T3230</t>
  </si>
  <si>
    <t>T3231</t>
  </si>
  <si>
    <t>T3232</t>
  </si>
  <si>
    <t>T3233</t>
  </si>
  <si>
    <t>T3234</t>
  </si>
  <si>
    <t>T3235</t>
  </si>
  <si>
    <t>T3236</t>
  </si>
  <si>
    <t>T3237</t>
  </si>
  <si>
    <t>T3238</t>
  </si>
  <si>
    <t>T3239</t>
  </si>
  <si>
    <t>T3240</t>
  </si>
  <si>
    <t>T3241</t>
  </si>
  <si>
    <t>T3242</t>
  </si>
  <si>
    <t>T3243</t>
  </si>
  <si>
    <t>T3244</t>
  </si>
  <si>
    <t>T3245</t>
  </si>
  <si>
    <t>T3246</t>
  </si>
  <si>
    <t>T3247</t>
  </si>
  <si>
    <t>T3248</t>
  </si>
  <si>
    <t>T3249</t>
  </si>
  <si>
    <t>T3250</t>
  </si>
  <si>
    <t>T3251</t>
  </si>
  <si>
    <t>T3252</t>
  </si>
  <si>
    <t>T3253</t>
  </si>
  <si>
    <t>T3254</t>
  </si>
  <si>
    <t>T3255</t>
  </si>
  <si>
    <t>T3256</t>
  </si>
  <si>
    <t>T3257</t>
  </si>
  <si>
    <t>T3258</t>
  </si>
  <si>
    <t>T3259</t>
  </si>
  <si>
    <t>T3260</t>
  </si>
  <si>
    <t>T3261</t>
  </si>
  <si>
    <t>T3262</t>
  </si>
  <si>
    <t>T3263</t>
  </si>
  <si>
    <t>T3264</t>
  </si>
  <si>
    <t>T3265</t>
  </si>
  <si>
    <t>T3266</t>
  </si>
  <si>
    <t>T3267</t>
  </si>
  <si>
    <t>T3268</t>
  </si>
  <si>
    <t>T3269</t>
  </si>
  <si>
    <t>T3270</t>
  </si>
  <si>
    <t>T3271</t>
  </si>
  <si>
    <t>T3272</t>
  </si>
  <si>
    <t>T3273</t>
  </si>
  <si>
    <t>T3274</t>
  </si>
  <si>
    <t>T3275</t>
  </si>
  <si>
    <t>T3276</t>
  </si>
  <si>
    <t>T3277</t>
  </si>
  <si>
    <t>T3278</t>
  </si>
  <si>
    <t>T3279</t>
  </si>
  <si>
    <t>T3280</t>
  </si>
  <si>
    <t>T3281</t>
  </si>
  <si>
    <t>T3282</t>
  </si>
  <si>
    <t>T3283</t>
  </si>
  <si>
    <t>T3284</t>
  </si>
  <si>
    <t>T3285</t>
  </si>
  <si>
    <t>T3286</t>
  </si>
  <si>
    <t>T3287</t>
  </si>
  <si>
    <t>T3288</t>
  </si>
  <si>
    <t>T3289</t>
  </si>
  <si>
    <t>T3290</t>
  </si>
  <si>
    <t>T3291</t>
  </si>
  <si>
    <t>T3292</t>
  </si>
  <si>
    <t>T3293</t>
  </si>
  <si>
    <t>T3294</t>
  </si>
  <si>
    <t>T3295</t>
  </si>
  <si>
    <t>T3296</t>
  </si>
  <si>
    <t>T3297</t>
  </si>
  <si>
    <t>T3298</t>
  </si>
  <si>
    <t>T3299</t>
  </si>
  <si>
    <t>T3300</t>
  </si>
  <si>
    <t>T3301</t>
  </si>
  <si>
    <t>T3302</t>
  </si>
  <si>
    <t>T3303</t>
  </si>
  <si>
    <t>T3304</t>
  </si>
  <si>
    <t>T3305</t>
  </si>
  <si>
    <t>T3306</t>
  </si>
  <si>
    <t>T3307</t>
  </si>
  <si>
    <t>T3308</t>
  </si>
  <si>
    <t>T3309</t>
  </si>
  <si>
    <t>T3310</t>
  </si>
  <si>
    <t>T3311</t>
  </si>
  <si>
    <t>T3312</t>
  </si>
  <si>
    <t>T3313</t>
  </si>
  <si>
    <t>T3314</t>
  </si>
  <si>
    <t>T3315</t>
  </si>
  <si>
    <t>T3316</t>
  </si>
  <si>
    <t>T3317</t>
  </si>
  <si>
    <t>T3318</t>
  </si>
  <si>
    <t>T3319</t>
  </si>
  <si>
    <t>T3320</t>
  </si>
  <si>
    <t>T3321</t>
  </si>
  <si>
    <t>T3322</t>
  </si>
  <si>
    <t>T3323</t>
  </si>
  <si>
    <t>T3324</t>
  </si>
  <si>
    <t>T3325</t>
  </si>
  <si>
    <t>T3326</t>
  </si>
  <si>
    <t>T3327</t>
  </si>
  <si>
    <t>T3328</t>
  </si>
  <si>
    <t>T3329</t>
  </si>
  <si>
    <t>T3330</t>
  </si>
  <si>
    <t>T3331</t>
  </si>
  <si>
    <t>T3332</t>
  </si>
  <si>
    <t>T3333</t>
  </si>
  <si>
    <t>T3334</t>
  </si>
  <si>
    <t>T3335</t>
  </si>
  <si>
    <t>T3336</t>
  </si>
  <si>
    <t>T3337</t>
  </si>
  <si>
    <t>T3338</t>
  </si>
  <si>
    <t>T3339</t>
  </si>
  <si>
    <t>T3340</t>
  </si>
  <si>
    <t>T3341</t>
  </si>
  <si>
    <t>T3342</t>
  </si>
  <si>
    <t>T3343</t>
  </si>
  <si>
    <t>T3344</t>
  </si>
  <si>
    <t>T3345</t>
  </si>
  <si>
    <t>T3346</t>
  </si>
  <si>
    <t>T3347</t>
  </si>
  <si>
    <t>T3348</t>
  </si>
  <si>
    <t>T3349</t>
  </si>
  <si>
    <t>T3350</t>
  </si>
  <si>
    <t>T3351</t>
  </si>
  <si>
    <t>T3352</t>
  </si>
  <si>
    <t>T3353</t>
  </si>
  <si>
    <t>T3354</t>
  </si>
  <si>
    <t>T3355</t>
  </si>
  <si>
    <t>T3356</t>
  </si>
  <si>
    <t>T3357</t>
  </si>
  <si>
    <t>T3358</t>
  </si>
  <si>
    <t>T3359</t>
  </si>
  <si>
    <t>T3360</t>
  </si>
  <si>
    <t>T3361</t>
  </si>
  <si>
    <t>T3362</t>
  </si>
  <si>
    <t>T3363</t>
  </si>
  <si>
    <t>T3364</t>
  </si>
  <si>
    <t>T3365</t>
  </si>
  <si>
    <t>T3366</t>
  </si>
  <si>
    <t>T3367</t>
  </si>
  <si>
    <t>T3368</t>
  </si>
  <si>
    <t>T3369</t>
  </si>
  <si>
    <t>T3370</t>
  </si>
  <si>
    <t>T3371</t>
  </si>
  <si>
    <t>T3372</t>
  </si>
  <si>
    <t>T3373</t>
  </si>
  <si>
    <t>T3374</t>
  </si>
  <si>
    <t>T3375</t>
  </si>
  <si>
    <t>T3376</t>
  </si>
  <si>
    <t>T3377</t>
  </si>
  <si>
    <t>T3378</t>
  </si>
  <si>
    <t>T3379</t>
  </si>
  <si>
    <t>T3380</t>
  </si>
  <si>
    <t>T3381</t>
  </si>
  <si>
    <t>T3382</t>
  </si>
  <si>
    <t>T3383</t>
  </si>
  <si>
    <t>T3384</t>
  </si>
  <si>
    <t>T3385</t>
  </si>
  <si>
    <t>T3386</t>
  </si>
  <si>
    <t>T3387</t>
  </si>
  <si>
    <t>T3388</t>
  </si>
  <si>
    <t>T3389</t>
  </si>
  <si>
    <t>T3390</t>
  </si>
  <si>
    <t>T3391</t>
  </si>
  <si>
    <t>T3392</t>
  </si>
  <si>
    <t>T3393</t>
  </si>
  <si>
    <t>T3394</t>
  </si>
  <si>
    <t>T3395</t>
  </si>
  <si>
    <t>T3396</t>
  </si>
  <si>
    <t>T3397</t>
  </si>
  <si>
    <t>T3398</t>
  </si>
  <si>
    <t>T3399</t>
  </si>
  <si>
    <t>T3400</t>
  </si>
  <si>
    <t>T3401</t>
  </si>
  <si>
    <t>T3402</t>
  </si>
  <si>
    <t>T3403</t>
  </si>
  <si>
    <t>T3404</t>
  </si>
  <si>
    <t>T3405</t>
  </si>
  <si>
    <t>T3406</t>
  </si>
  <si>
    <t>T3407</t>
  </si>
  <si>
    <t>T3408</t>
  </si>
  <si>
    <t>T3409</t>
  </si>
  <si>
    <t>T3410</t>
  </si>
  <si>
    <t>T3411</t>
  </si>
  <si>
    <t>T3412</t>
  </si>
  <si>
    <t>T3413</t>
  </si>
  <si>
    <t>T3414</t>
  </si>
  <si>
    <t>T3415</t>
  </si>
  <si>
    <t>T3416</t>
  </si>
  <si>
    <t>T3417</t>
  </si>
  <si>
    <t>T3418</t>
  </si>
  <si>
    <t>T3419</t>
  </si>
  <si>
    <t>T3420</t>
  </si>
  <si>
    <t>T3421</t>
  </si>
  <si>
    <t>T3422</t>
  </si>
  <si>
    <t>T3423</t>
  </si>
  <si>
    <t>T3424</t>
  </si>
  <si>
    <t>T3425</t>
  </si>
  <si>
    <t>T3426</t>
  </si>
  <si>
    <t>T3427</t>
  </si>
  <si>
    <t>T3428</t>
  </si>
  <si>
    <t>T3429</t>
  </si>
  <si>
    <t>T3430</t>
  </si>
  <si>
    <t>T3431</t>
  </si>
  <si>
    <t>T3432</t>
  </si>
  <si>
    <t>T3433</t>
  </si>
  <si>
    <t>T3434</t>
  </si>
  <si>
    <t>T3435</t>
  </si>
  <si>
    <t>T3436</t>
  </si>
  <si>
    <t>T3437</t>
  </si>
  <si>
    <t>T3438</t>
  </si>
  <si>
    <t>T3439</t>
  </si>
  <si>
    <t>T3440</t>
  </si>
  <si>
    <t>T3441</t>
  </si>
  <si>
    <t>T3442</t>
  </si>
  <si>
    <t>T3443</t>
  </si>
  <si>
    <t>T3444</t>
  </si>
  <si>
    <t>T3445</t>
  </si>
  <si>
    <t>T3446</t>
  </si>
  <si>
    <t>T3447</t>
  </si>
  <si>
    <t>T3448</t>
  </si>
  <si>
    <t>T3449</t>
  </si>
  <si>
    <t>T3450</t>
  </si>
  <si>
    <t>T3451</t>
  </si>
  <si>
    <t>T3452</t>
  </si>
  <si>
    <t>T3453</t>
  </si>
  <si>
    <t>T3454</t>
  </si>
  <si>
    <t>T3455</t>
  </si>
  <si>
    <t>T3456</t>
  </si>
  <si>
    <t>T3457</t>
  </si>
  <si>
    <t>T3458</t>
  </si>
  <si>
    <t>T3459</t>
  </si>
  <si>
    <t>T3460</t>
  </si>
  <si>
    <t>T3461</t>
  </si>
  <si>
    <t>T3462</t>
  </si>
  <si>
    <t>T3463</t>
  </si>
  <si>
    <t>T3464</t>
  </si>
  <si>
    <t>T3465</t>
  </si>
  <si>
    <t>T3466</t>
  </si>
  <si>
    <t>T3467</t>
  </si>
  <si>
    <t>T3468</t>
  </si>
  <si>
    <t>T3469</t>
  </si>
  <si>
    <t>T3470</t>
  </si>
  <si>
    <t>T3471</t>
  </si>
  <si>
    <t>T3472</t>
  </si>
  <si>
    <t>T3473</t>
  </si>
  <si>
    <t>T3474</t>
  </si>
  <si>
    <t>T3475</t>
  </si>
  <si>
    <t>T3476</t>
  </si>
  <si>
    <t>T3477</t>
  </si>
  <si>
    <t>T3478</t>
  </si>
  <si>
    <t>T3479</t>
  </si>
  <si>
    <t>T3480</t>
  </si>
  <si>
    <t>T3481</t>
  </si>
  <si>
    <t>T3482</t>
  </si>
  <si>
    <t>T3483</t>
  </si>
  <si>
    <t>T3484</t>
  </si>
  <si>
    <t>T3485</t>
  </si>
  <si>
    <t>T3486</t>
  </si>
  <si>
    <t>T3487</t>
  </si>
  <si>
    <t>T3488</t>
  </si>
  <si>
    <t>T3489</t>
  </si>
  <si>
    <t>T3490</t>
  </si>
  <si>
    <t>T3491</t>
  </si>
  <si>
    <t>T3492</t>
  </si>
  <si>
    <t>T3493</t>
  </si>
  <si>
    <t>T3494</t>
  </si>
  <si>
    <t>T3495</t>
  </si>
  <si>
    <t>T3496</t>
  </si>
  <si>
    <t>T3497</t>
  </si>
  <si>
    <t>T3498</t>
  </si>
  <si>
    <t>T3499</t>
  </si>
  <si>
    <t>T3500</t>
  </si>
  <si>
    <t>T3501</t>
  </si>
  <si>
    <t>T3502</t>
  </si>
  <si>
    <t>T3503</t>
  </si>
  <si>
    <t>T3504</t>
  </si>
  <si>
    <t>T3505</t>
  </si>
  <si>
    <t>T3506</t>
  </si>
  <si>
    <t>T3507</t>
  </si>
  <si>
    <t>T3508</t>
  </si>
  <si>
    <t>T3509</t>
  </si>
  <si>
    <t>T3510</t>
  </si>
  <si>
    <t>T3511</t>
  </si>
  <si>
    <t>T3512</t>
  </si>
  <si>
    <t>T3513</t>
  </si>
  <si>
    <t>T3514</t>
  </si>
  <si>
    <t>T3515</t>
  </si>
  <si>
    <t>T3516</t>
  </si>
  <si>
    <t>T3517</t>
  </si>
  <si>
    <t>T3518</t>
  </si>
  <si>
    <t>T3519</t>
  </si>
  <si>
    <t>T3520</t>
  </si>
  <si>
    <t>T3521</t>
  </si>
  <si>
    <t>T3522</t>
  </si>
  <si>
    <t>T3523</t>
  </si>
  <si>
    <t>T3524</t>
  </si>
  <si>
    <t>T3525</t>
  </si>
  <si>
    <t>T3526</t>
  </si>
  <si>
    <t>T3527</t>
  </si>
  <si>
    <t>T3528</t>
  </si>
  <si>
    <t>T3529</t>
  </si>
  <si>
    <t>T3530</t>
  </si>
  <si>
    <t>T3531</t>
  </si>
  <si>
    <t>T3532</t>
  </si>
  <si>
    <t>T3533</t>
  </si>
  <si>
    <t>T3534</t>
  </si>
  <si>
    <t>T3535</t>
  </si>
  <si>
    <t>T3536</t>
  </si>
  <si>
    <t>T3537</t>
  </si>
  <si>
    <t>T3538</t>
  </si>
  <si>
    <t>T3539</t>
  </si>
  <si>
    <t>T3540</t>
  </si>
  <si>
    <t>T3541</t>
  </si>
  <si>
    <t>T3542</t>
  </si>
  <si>
    <t>T3543</t>
  </si>
  <si>
    <t>T3544</t>
  </si>
  <si>
    <t>T3545</t>
  </si>
  <si>
    <t>T3546</t>
  </si>
  <si>
    <t>T3547</t>
  </si>
  <si>
    <t>T3548</t>
  </si>
  <si>
    <t>T3549</t>
  </si>
  <si>
    <t>T3550</t>
  </si>
  <si>
    <t>T3551</t>
  </si>
  <si>
    <t>T3552</t>
  </si>
  <si>
    <t>T3553</t>
  </si>
  <si>
    <t>T3554</t>
  </si>
  <si>
    <t>T3555</t>
  </si>
  <si>
    <t>T3556</t>
  </si>
  <si>
    <t>T3557</t>
  </si>
  <si>
    <t>T3558</t>
  </si>
  <si>
    <t>T3559</t>
  </si>
  <si>
    <t>T3560</t>
  </si>
  <si>
    <t>T3561</t>
  </si>
  <si>
    <t>T3562</t>
  </si>
  <si>
    <t>T3563</t>
  </si>
  <si>
    <t>T3564</t>
  </si>
  <si>
    <t>T3565</t>
  </si>
  <si>
    <t>T3566</t>
  </si>
  <si>
    <t>T3567</t>
  </si>
  <si>
    <t>T3568</t>
  </si>
  <si>
    <t>T3569</t>
  </si>
  <si>
    <t>T3570</t>
  </si>
  <si>
    <t>T3571</t>
  </si>
  <si>
    <t>T3572</t>
  </si>
  <si>
    <t>T3573</t>
  </si>
  <si>
    <t>T3574</t>
  </si>
  <si>
    <t>T3575</t>
  </si>
  <si>
    <t>T3576</t>
  </si>
  <si>
    <t>T3577</t>
  </si>
  <si>
    <t>T3578</t>
  </si>
  <si>
    <t>T3579</t>
  </si>
  <si>
    <t>T3580</t>
  </si>
  <si>
    <t>T3581</t>
  </si>
  <si>
    <t>T3582</t>
  </si>
  <si>
    <t>T3583</t>
  </si>
  <si>
    <t>T3584</t>
  </si>
  <si>
    <t>T3585</t>
  </si>
  <si>
    <t>T3586</t>
  </si>
  <si>
    <t>T3587</t>
  </si>
  <si>
    <t>T3588</t>
  </si>
  <si>
    <t>T3589</t>
  </si>
  <si>
    <t>T3590</t>
  </si>
  <si>
    <t>T3591</t>
  </si>
  <si>
    <t>T3592</t>
  </si>
  <si>
    <t>T3593</t>
  </si>
  <si>
    <t>T3594</t>
  </si>
  <si>
    <t>T3595</t>
  </si>
  <si>
    <t>T3596</t>
  </si>
  <si>
    <t>T3597</t>
  </si>
  <si>
    <t>T3598</t>
  </si>
  <si>
    <t>T3599</t>
  </si>
  <si>
    <t>T3600</t>
  </si>
  <si>
    <t>T3601</t>
  </si>
  <si>
    <t>T3602</t>
  </si>
  <si>
    <t>T3603</t>
  </si>
  <si>
    <t>T3604</t>
  </si>
  <si>
    <t>T3605</t>
  </si>
  <si>
    <t>T3606</t>
  </si>
  <si>
    <t>T3607</t>
  </si>
  <si>
    <t>T3608</t>
  </si>
  <si>
    <t>T3609</t>
  </si>
  <si>
    <t>T3610</t>
  </si>
  <si>
    <t>T3611</t>
  </si>
  <si>
    <t>T3612</t>
  </si>
  <si>
    <t>T3613</t>
  </si>
  <si>
    <t>T3614</t>
  </si>
  <si>
    <t>T3615</t>
  </si>
  <si>
    <t>T3616</t>
  </si>
  <si>
    <t>T3617</t>
  </si>
  <si>
    <t>T3618</t>
  </si>
  <si>
    <t>T3619</t>
  </si>
  <si>
    <t>T3620</t>
  </si>
  <si>
    <t>T3621</t>
  </si>
  <si>
    <t>T3622</t>
  </si>
  <si>
    <t>T3623</t>
  </si>
  <si>
    <t>T3624</t>
  </si>
  <si>
    <t>T3625</t>
  </si>
  <si>
    <t>T3626</t>
  </si>
  <si>
    <t>T3627</t>
  </si>
  <si>
    <t>T3628</t>
  </si>
  <si>
    <t>T3629</t>
  </si>
  <si>
    <t>T3630</t>
  </si>
  <si>
    <t>T3631</t>
  </si>
  <si>
    <t>T3632</t>
  </si>
  <si>
    <t>T3633</t>
  </si>
  <si>
    <t>T3634</t>
  </si>
  <si>
    <t>T3635</t>
  </si>
  <si>
    <t>T3636</t>
  </si>
  <si>
    <t>T3637</t>
  </si>
  <si>
    <t>T3638</t>
  </si>
  <si>
    <t>T3639</t>
  </si>
  <si>
    <t>T3640</t>
  </si>
  <si>
    <t>T3641</t>
  </si>
  <si>
    <t>T3642</t>
  </si>
  <si>
    <t>T3643</t>
  </si>
  <si>
    <t>T3644</t>
  </si>
  <si>
    <t>T3645</t>
  </si>
  <si>
    <t>T3646</t>
  </si>
  <si>
    <t>T3647</t>
  </si>
  <si>
    <t>T3648</t>
  </si>
  <si>
    <t>T3649</t>
  </si>
  <si>
    <t>T3650</t>
  </si>
  <si>
    <t>T3651</t>
  </si>
  <si>
    <t>T3652</t>
  </si>
  <si>
    <t>T3653</t>
  </si>
  <si>
    <t>T3654</t>
  </si>
  <si>
    <t>T3655</t>
  </si>
  <si>
    <t>T3656</t>
  </si>
  <si>
    <t>T3657</t>
  </si>
  <si>
    <t>T3658</t>
  </si>
  <si>
    <t>T3659</t>
  </si>
  <si>
    <t>T3660</t>
  </si>
  <si>
    <t>T3661</t>
  </si>
  <si>
    <t>T3662</t>
  </si>
  <si>
    <t>T3663</t>
  </si>
  <si>
    <t>T3664</t>
  </si>
  <si>
    <t>T3665</t>
  </si>
  <si>
    <t>T3666</t>
  </si>
  <si>
    <t>T3667</t>
  </si>
  <si>
    <t>T3668</t>
  </si>
  <si>
    <t>T3669</t>
  </si>
  <si>
    <t>T3670</t>
  </si>
  <si>
    <t>T3671</t>
  </si>
  <si>
    <t>T3672</t>
  </si>
  <si>
    <t>T3673</t>
  </si>
  <si>
    <t>T3674</t>
  </si>
  <si>
    <t>T3675</t>
  </si>
  <si>
    <t>T3676</t>
  </si>
  <si>
    <t>T3677</t>
  </si>
  <si>
    <t>T3678</t>
  </si>
  <si>
    <t>T3679</t>
  </si>
  <si>
    <t>T3680</t>
  </si>
  <si>
    <t>T3681</t>
  </si>
  <si>
    <t>T3682</t>
  </si>
  <si>
    <t>T3683</t>
  </si>
  <si>
    <t>T3684</t>
  </si>
  <si>
    <t>T3685</t>
  </si>
  <si>
    <t>T3686</t>
  </si>
  <si>
    <t>T3687</t>
  </si>
  <si>
    <t>T3688</t>
  </si>
  <si>
    <t>T3689</t>
  </si>
  <si>
    <t>T3690</t>
  </si>
  <si>
    <t>T3691</t>
  </si>
  <si>
    <t>T3692</t>
  </si>
  <si>
    <t>T3693</t>
  </si>
  <si>
    <t>T3694</t>
  </si>
  <si>
    <t>T3695</t>
  </si>
  <si>
    <t>T3696</t>
  </si>
  <si>
    <t>T3697</t>
  </si>
  <si>
    <t>T3698</t>
  </si>
  <si>
    <t>T3699</t>
  </si>
  <si>
    <t>T3700</t>
  </si>
  <si>
    <t>T3701</t>
  </si>
  <si>
    <t>T3702</t>
  </si>
  <si>
    <t>T3703</t>
  </si>
  <si>
    <t>T3704</t>
  </si>
  <si>
    <t>T3705</t>
  </si>
  <si>
    <t>T3706</t>
  </si>
  <si>
    <t>T3707</t>
  </si>
  <si>
    <t>T3708</t>
  </si>
  <si>
    <t>T3709</t>
  </si>
  <si>
    <t>T3710</t>
  </si>
  <si>
    <t>T3711</t>
  </si>
  <si>
    <t>T3712</t>
  </si>
  <si>
    <t>T3713</t>
  </si>
  <si>
    <t>T3714</t>
  </si>
  <si>
    <t>T3715</t>
  </si>
  <si>
    <t>T3716</t>
  </si>
  <si>
    <t>T3717</t>
  </si>
  <si>
    <t>T3718</t>
  </si>
  <si>
    <t>T3719</t>
  </si>
  <si>
    <t>T3720</t>
  </si>
  <si>
    <t>T3721</t>
  </si>
  <si>
    <t>T3722</t>
  </si>
  <si>
    <t>T3723</t>
  </si>
  <si>
    <t>T3724</t>
  </si>
  <si>
    <t>T3725</t>
  </si>
  <si>
    <t>T3726</t>
  </si>
  <si>
    <t>T3727</t>
  </si>
  <si>
    <t>T3728</t>
  </si>
  <si>
    <t>T3729</t>
  </si>
  <si>
    <t>T3730</t>
  </si>
  <si>
    <t>T3731</t>
  </si>
  <si>
    <t>T3732</t>
  </si>
  <si>
    <t>T3733</t>
  </si>
  <si>
    <t>T3734</t>
  </si>
  <si>
    <t>T3735</t>
  </si>
  <si>
    <t>T3736</t>
  </si>
  <si>
    <t>T3737</t>
  </si>
  <si>
    <t>T3738</t>
  </si>
  <si>
    <t>T3739</t>
  </si>
  <si>
    <t>T3740</t>
  </si>
  <si>
    <t>T3741</t>
  </si>
  <si>
    <t>T3742</t>
  </si>
  <si>
    <t>T3743</t>
  </si>
  <si>
    <t>T3744</t>
  </si>
  <si>
    <t>T3745</t>
  </si>
  <si>
    <t>T3746</t>
  </si>
  <si>
    <t>T3747</t>
  </si>
  <si>
    <t>T3748</t>
  </si>
  <si>
    <t>T3749</t>
  </si>
  <si>
    <t>T3750</t>
  </si>
  <si>
    <t>T3751</t>
  </si>
  <si>
    <t>T3752</t>
  </si>
  <si>
    <t>T3753</t>
  </si>
  <si>
    <t>T3754</t>
  </si>
  <si>
    <t>T3755</t>
  </si>
  <si>
    <t>T3756</t>
  </si>
  <si>
    <t>T3757</t>
  </si>
  <si>
    <t>T3758</t>
  </si>
  <si>
    <t>T3759</t>
  </si>
  <si>
    <t>T3760</t>
  </si>
  <si>
    <t>T3761</t>
  </si>
  <si>
    <t>T3762</t>
  </si>
  <si>
    <t>T3763</t>
  </si>
  <si>
    <t>T3764</t>
  </si>
  <si>
    <t>T3765</t>
  </si>
  <si>
    <t>T3766</t>
  </si>
  <si>
    <t>T3767</t>
  </si>
  <si>
    <t>T3768</t>
  </si>
  <si>
    <t>T3769</t>
  </si>
  <si>
    <t>T3770</t>
  </si>
  <si>
    <t>T3771</t>
  </si>
  <si>
    <t>T3772</t>
  </si>
  <si>
    <t>T3773</t>
  </si>
  <si>
    <t>T3774</t>
  </si>
  <si>
    <t>T3775</t>
  </si>
  <si>
    <t>T3776</t>
  </si>
  <si>
    <t>T3777</t>
  </si>
  <si>
    <t>T3778</t>
  </si>
  <si>
    <t>T3779</t>
  </si>
  <si>
    <t>T3780</t>
  </si>
  <si>
    <t>T3781</t>
  </si>
  <si>
    <t>T3782</t>
  </si>
  <si>
    <t>T3783</t>
  </si>
  <si>
    <t>T3784</t>
  </si>
  <si>
    <t>T3785</t>
  </si>
  <si>
    <t>T3786</t>
  </si>
  <si>
    <t>T3787</t>
  </si>
  <si>
    <t>T3788</t>
  </si>
  <si>
    <t>T3789</t>
  </si>
  <si>
    <t>T3790</t>
  </si>
  <si>
    <t>T3791</t>
  </si>
  <si>
    <t>T3792</t>
  </si>
  <si>
    <t>T3793</t>
  </si>
  <si>
    <t>T3794</t>
  </si>
  <si>
    <t>T3795</t>
  </si>
  <si>
    <t>T3796</t>
  </si>
  <si>
    <t>T3797</t>
  </si>
  <si>
    <t>T3798</t>
  </si>
  <si>
    <t>T3799</t>
  </si>
  <si>
    <t>T3800</t>
  </si>
  <si>
    <t>T3801</t>
  </si>
  <si>
    <t>T3802</t>
  </si>
  <si>
    <t>T3803</t>
  </si>
  <si>
    <t>T3804</t>
  </si>
  <si>
    <t>T3805</t>
  </si>
  <si>
    <t>T3806</t>
  </si>
  <si>
    <t>T3807</t>
  </si>
  <si>
    <t>T3808</t>
  </si>
  <si>
    <t>T3809</t>
  </si>
  <si>
    <t>T3810</t>
  </si>
  <si>
    <t>T3811</t>
  </si>
  <si>
    <t>T3812</t>
  </si>
  <si>
    <t>T3813</t>
  </si>
  <si>
    <t>T3814</t>
  </si>
  <si>
    <t>T3815</t>
  </si>
  <si>
    <t>T3816</t>
  </si>
  <si>
    <t>T3817</t>
  </si>
  <si>
    <t>T3818</t>
  </si>
  <si>
    <t>T3819</t>
  </si>
  <si>
    <t>T3820</t>
  </si>
  <si>
    <t>T3821</t>
  </si>
  <si>
    <t>T3822</t>
  </si>
  <si>
    <t>T3823</t>
  </si>
  <si>
    <t>T3824</t>
  </si>
  <si>
    <t>T3825</t>
  </si>
  <si>
    <t>T3826</t>
  </si>
  <si>
    <t>T3827</t>
  </si>
  <si>
    <t>T3828</t>
  </si>
  <si>
    <t>T3829</t>
  </si>
  <si>
    <t>T3830</t>
  </si>
  <si>
    <t>T3831</t>
  </si>
  <si>
    <t>T3832</t>
  </si>
  <si>
    <t>T3833</t>
  </si>
  <si>
    <t>T3834</t>
  </si>
  <si>
    <t>T3835</t>
  </si>
  <si>
    <t>T3836</t>
  </si>
  <si>
    <t>T3837</t>
  </si>
  <si>
    <t>T3838</t>
  </si>
  <si>
    <t>T3839</t>
  </si>
  <si>
    <t>T3840</t>
  </si>
  <si>
    <t>T3841</t>
  </si>
  <si>
    <t>T3842</t>
  </si>
  <si>
    <t>T3843</t>
  </si>
  <si>
    <t>T3844</t>
  </si>
  <si>
    <t>T3845</t>
  </si>
  <si>
    <t>T3846</t>
  </si>
  <si>
    <t>T3847</t>
  </si>
  <si>
    <t>T3848</t>
  </si>
  <si>
    <t>T3849</t>
  </si>
  <si>
    <t>T3850</t>
  </si>
  <si>
    <t>T3851</t>
  </si>
  <si>
    <t>T3852</t>
  </si>
  <si>
    <t>T3853</t>
  </si>
  <si>
    <t>T3854</t>
  </si>
  <si>
    <t>T3855</t>
  </si>
  <si>
    <t>T3856</t>
  </si>
  <si>
    <t>T3857</t>
  </si>
  <si>
    <t>T3858</t>
  </si>
  <si>
    <t>T3859</t>
  </si>
  <si>
    <t>T3860</t>
  </si>
  <si>
    <t>T3861</t>
  </si>
  <si>
    <t>T3862</t>
  </si>
  <si>
    <t>T3863</t>
  </si>
  <si>
    <t>T3864</t>
  </si>
  <si>
    <t>T3865</t>
  </si>
  <si>
    <t>T3866</t>
  </si>
  <si>
    <t>T3867</t>
  </si>
  <si>
    <t>T3868</t>
  </si>
  <si>
    <t>T3869</t>
  </si>
  <si>
    <t>T3870</t>
  </si>
  <si>
    <t>T3871</t>
  </si>
  <si>
    <t>T3872</t>
  </si>
  <si>
    <t>T3873</t>
  </si>
  <si>
    <t>T3874</t>
  </si>
  <si>
    <t>T3875</t>
  </si>
  <si>
    <t>T3876</t>
  </si>
  <si>
    <t>T3877</t>
  </si>
  <si>
    <t>T3878</t>
  </si>
  <si>
    <t>T3879</t>
  </si>
  <si>
    <t>T3880</t>
  </si>
  <si>
    <t>T3881</t>
  </si>
  <si>
    <t>T3882</t>
  </si>
  <si>
    <t>T3883</t>
  </si>
  <si>
    <t>T3884</t>
  </si>
  <si>
    <t>T3885</t>
  </si>
  <si>
    <t>T3886</t>
  </si>
  <si>
    <t>T3887</t>
  </si>
  <si>
    <t>T3888</t>
  </si>
  <si>
    <t>T3889</t>
  </si>
  <si>
    <t>T3890</t>
  </si>
  <si>
    <t>T3891</t>
  </si>
  <si>
    <t>T3892</t>
  </si>
  <si>
    <t>T3893</t>
  </si>
  <si>
    <t>T3894</t>
  </si>
  <si>
    <t>T3895</t>
  </si>
  <si>
    <t>T3896</t>
  </si>
  <si>
    <t>T3897</t>
  </si>
  <si>
    <t>T3898</t>
  </si>
  <si>
    <t>T3899</t>
  </si>
  <si>
    <t>T3900</t>
  </si>
  <si>
    <t>T3901</t>
  </si>
  <si>
    <t>T3902</t>
  </si>
  <si>
    <t>T3903</t>
  </si>
  <si>
    <t>T3904</t>
  </si>
  <si>
    <t>T3905</t>
  </si>
  <si>
    <t>T3906</t>
  </si>
  <si>
    <t>T3907</t>
  </si>
  <si>
    <t>T3908</t>
  </si>
  <si>
    <t>T3909</t>
  </si>
  <si>
    <t>T3910</t>
  </si>
  <si>
    <t>T3911</t>
  </si>
  <si>
    <t>T3912</t>
  </si>
  <si>
    <t>T3913</t>
  </si>
  <si>
    <t>T3914</t>
  </si>
  <si>
    <t>T3915</t>
  </si>
  <si>
    <t>T3916</t>
  </si>
  <si>
    <t>T3917</t>
  </si>
  <si>
    <t>T3918</t>
  </si>
  <si>
    <t>T3919</t>
  </si>
  <si>
    <t>T3920</t>
  </si>
  <si>
    <t>T3921</t>
  </si>
  <si>
    <t>T3922</t>
  </si>
  <si>
    <t>T3923</t>
  </si>
  <si>
    <t>T3924</t>
  </si>
  <si>
    <t>T3925</t>
  </si>
  <si>
    <t>T3926</t>
  </si>
  <si>
    <t>T3927</t>
  </si>
  <si>
    <t>T3928</t>
  </si>
  <si>
    <t>T3929</t>
  </si>
  <si>
    <t>T3930</t>
  </si>
  <si>
    <t>T3931</t>
  </si>
  <si>
    <t>T3932</t>
  </si>
  <si>
    <t>T3933</t>
  </si>
  <si>
    <t>T3934</t>
  </si>
  <si>
    <t>T3935</t>
  </si>
  <si>
    <t>T3936</t>
  </si>
  <si>
    <t>T3937</t>
  </si>
  <si>
    <t>T3938</t>
  </si>
  <si>
    <t>T3939</t>
  </si>
  <si>
    <t>T3940</t>
  </si>
  <si>
    <t>T3941</t>
  </si>
  <si>
    <t>T3942</t>
  </si>
  <si>
    <t>T3943</t>
  </si>
  <si>
    <t>T3944</t>
  </si>
  <si>
    <t>T3945</t>
  </si>
  <si>
    <t>T3946</t>
  </si>
  <si>
    <t>T3947</t>
  </si>
  <si>
    <t>T3948</t>
  </si>
  <si>
    <t>T3949</t>
  </si>
  <si>
    <t>T3950</t>
  </si>
  <si>
    <t>T3951</t>
  </si>
  <si>
    <t>T3952</t>
  </si>
  <si>
    <t>T3953</t>
  </si>
  <si>
    <t>T3954</t>
  </si>
  <si>
    <t>T3955</t>
  </si>
  <si>
    <t>T3956</t>
  </si>
  <si>
    <t>T3957</t>
  </si>
  <si>
    <t>T3958</t>
  </si>
  <si>
    <t>T3959</t>
  </si>
  <si>
    <t>T3960</t>
  </si>
  <si>
    <t>T3961</t>
  </si>
  <si>
    <t>T3962</t>
  </si>
  <si>
    <t>T3963</t>
  </si>
  <si>
    <t>T3964</t>
  </si>
  <si>
    <t>T3965</t>
  </si>
  <si>
    <t>T3966</t>
  </si>
  <si>
    <t>T3967</t>
  </si>
  <si>
    <t>T3968</t>
  </si>
  <si>
    <t>T3969</t>
  </si>
  <si>
    <t>T3970</t>
  </si>
  <si>
    <t>T3971</t>
  </si>
  <si>
    <t>T3972</t>
  </si>
  <si>
    <t>T3973</t>
  </si>
  <si>
    <t>T3974</t>
  </si>
  <si>
    <t>T3975</t>
  </si>
  <si>
    <t>T3976</t>
  </si>
  <si>
    <t>T3977</t>
  </si>
  <si>
    <t>T3978</t>
  </si>
  <si>
    <t>T3979</t>
  </si>
  <si>
    <t>T3980</t>
  </si>
  <si>
    <t>T3981</t>
  </si>
  <si>
    <t>T3982</t>
  </si>
  <si>
    <t>T3983</t>
  </si>
  <si>
    <t>T3984</t>
  </si>
  <si>
    <t>T3985</t>
  </si>
  <si>
    <t>T3986</t>
  </si>
  <si>
    <t>T3987</t>
  </si>
  <si>
    <t>T3988</t>
  </si>
  <si>
    <t>T3989</t>
  </si>
  <si>
    <t>T3990</t>
  </si>
  <si>
    <t>T3991</t>
  </si>
  <si>
    <t>T3992</t>
  </si>
  <si>
    <t>T3993</t>
  </si>
  <si>
    <t>T3994</t>
  </si>
  <si>
    <t>T3995</t>
  </si>
  <si>
    <t>T3996</t>
  </si>
  <si>
    <t>T3997</t>
  </si>
  <si>
    <t>T3998</t>
  </si>
  <si>
    <t>T3999</t>
  </si>
  <si>
    <t>T4000</t>
  </si>
  <si>
    <t>T4001</t>
  </si>
  <si>
    <t>T4002</t>
  </si>
  <si>
    <t>T4003</t>
  </si>
  <si>
    <t>T4004</t>
  </si>
  <si>
    <t>T4005</t>
  </si>
  <si>
    <t>T4006</t>
  </si>
  <si>
    <t>T4007</t>
  </si>
  <si>
    <t>T4008</t>
  </si>
  <si>
    <t>T4009</t>
  </si>
  <si>
    <t>T4010</t>
  </si>
  <si>
    <t>T4011</t>
  </si>
  <si>
    <t>T4012</t>
  </si>
  <si>
    <t>T4013</t>
  </si>
  <si>
    <t>T4014</t>
  </si>
  <si>
    <t>T4015</t>
  </si>
  <si>
    <t>T4016</t>
  </si>
  <si>
    <t>T4017</t>
  </si>
  <si>
    <t>T4018</t>
  </si>
  <si>
    <t>T4019</t>
  </si>
  <si>
    <t>T4020</t>
  </si>
  <si>
    <t>T4021</t>
  </si>
  <si>
    <t>T4022</t>
  </si>
  <si>
    <t>T4023</t>
  </si>
  <si>
    <t>T4024</t>
  </si>
  <si>
    <t>T4025</t>
  </si>
  <si>
    <t>T4026</t>
  </si>
  <si>
    <t>T4027</t>
  </si>
  <si>
    <t>T4028</t>
  </si>
  <si>
    <t>T4029</t>
  </si>
  <si>
    <t>T4030</t>
  </si>
  <si>
    <t>T4031</t>
  </si>
  <si>
    <t>T4032</t>
  </si>
  <si>
    <t>T4033</t>
  </si>
  <si>
    <t>T4034</t>
  </si>
  <si>
    <t>T4035</t>
  </si>
  <si>
    <t>T4036</t>
  </si>
  <si>
    <t>T4037</t>
  </si>
  <si>
    <t>T4038</t>
  </si>
  <si>
    <t>T4039</t>
  </si>
  <si>
    <t>T4040</t>
  </si>
  <si>
    <t>T4041</t>
  </si>
  <si>
    <t>T4042</t>
  </si>
  <si>
    <t>T4043</t>
  </si>
  <si>
    <t>T4044</t>
  </si>
  <si>
    <t>T4045</t>
  </si>
  <si>
    <t>T4046</t>
  </si>
  <si>
    <t>T4047</t>
  </si>
  <si>
    <t>T4048</t>
  </si>
  <si>
    <t>T4049</t>
  </si>
  <si>
    <t>T4050</t>
  </si>
  <si>
    <t>T4051</t>
  </si>
  <si>
    <t>T4052</t>
  </si>
  <si>
    <t>T4053</t>
  </si>
  <si>
    <t>T4054</t>
  </si>
  <si>
    <t>T4055</t>
  </si>
  <si>
    <t>T4056</t>
  </si>
  <si>
    <t>T4057</t>
  </si>
  <si>
    <t>T4058</t>
  </si>
  <si>
    <t>T4059</t>
  </si>
  <si>
    <t>T4060</t>
  </si>
  <si>
    <t>T4061</t>
  </si>
  <si>
    <t>T4062</t>
  </si>
  <si>
    <t>T4063</t>
  </si>
  <si>
    <t>T4064</t>
  </si>
  <si>
    <t>T4065</t>
  </si>
  <si>
    <t>T4066</t>
  </si>
  <si>
    <t>T4067</t>
  </si>
  <si>
    <t>T4068</t>
  </si>
  <si>
    <t>T4069</t>
  </si>
  <si>
    <t>T4070</t>
  </si>
  <si>
    <t>T4071</t>
  </si>
  <si>
    <t>T4072</t>
  </si>
  <si>
    <t>T4073</t>
  </si>
  <si>
    <t>T4074</t>
  </si>
  <si>
    <t>T4075</t>
  </si>
  <si>
    <t>T4076</t>
  </si>
  <si>
    <t>T4077</t>
  </si>
  <si>
    <t>T4078</t>
  </si>
  <si>
    <t>T4079</t>
  </si>
  <si>
    <t>T4080</t>
  </si>
  <si>
    <t>T4081</t>
  </si>
  <si>
    <t>T4082</t>
  </si>
  <si>
    <t>T4083</t>
  </si>
  <si>
    <t>T4084</t>
  </si>
  <si>
    <t>T4085</t>
  </si>
  <si>
    <t>T4086</t>
  </si>
  <si>
    <t>T4087</t>
  </si>
  <si>
    <t>T4088</t>
  </si>
  <si>
    <t>T4089</t>
  </si>
  <si>
    <t>T4090</t>
  </si>
  <si>
    <t>T4091</t>
  </si>
  <si>
    <t>T4092</t>
  </si>
  <si>
    <t>T4093</t>
  </si>
  <si>
    <t>T4094</t>
  </si>
  <si>
    <t>T4095</t>
  </si>
  <si>
    <t>T4096</t>
  </si>
  <si>
    <t>T4097</t>
  </si>
  <si>
    <t>T4098</t>
  </si>
  <si>
    <t>T4099</t>
  </si>
  <si>
    <t>T4100</t>
  </si>
  <si>
    <t>T4101</t>
  </si>
  <si>
    <t>T4102</t>
  </si>
  <si>
    <t>T4103</t>
  </si>
  <si>
    <t>T4104</t>
  </si>
  <si>
    <t>T4105</t>
  </si>
  <si>
    <t>T4106</t>
  </si>
  <si>
    <t>T4107</t>
  </si>
  <si>
    <t>T4108</t>
  </si>
  <si>
    <t>T4109</t>
  </si>
  <si>
    <t>T4110</t>
  </si>
  <si>
    <t>T4111</t>
  </si>
  <si>
    <t>T4112</t>
  </si>
  <si>
    <t>T4113</t>
  </si>
  <si>
    <t>T4114</t>
  </si>
  <si>
    <t>T4115</t>
  </si>
  <si>
    <t>T4116</t>
  </si>
  <si>
    <t>T4117</t>
  </si>
  <si>
    <t>T4118</t>
  </si>
  <si>
    <t>T4119</t>
  </si>
  <si>
    <t>T4120</t>
  </si>
  <si>
    <t>T4121</t>
  </si>
  <si>
    <t>T4122</t>
  </si>
  <si>
    <t>T4123</t>
  </si>
  <si>
    <t>T4124</t>
  </si>
  <si>
    <t>T4125</t>
  </si>
  <si>
    <t>T4126</t>
  </si>
  <si>
    <t>T4127</t>
  </si>
  <si>
    <t>T4128</t>
  </si>
  <si>
    <t>T4129</t>
  </si>
  <si>
    <t>T4130</t>
  </si>
  <si>
    <t>T4131</t>
  </si>
  <si>
    <t>T4132</t>
  </si>
  <si>
    <t>T4133</t>
  </si>
  <si>
    <t>T4134</t>
  </si>
  <si>
    <t>T4135</t>
  </si>
  <si>
    <t>T4136</t>
  </si>
  <si>
    <t>T4137</t>
  </si>
  <si>
    <t>T4138</t>
  </si>
  <si>
    <t>T4139</t>
  </si>
  <si>
    <t>T4140</t>
  </si>
  <si>
    <t>T4141</t>
  </si>
  <si>
    <t>T4142</t>
  </si>
  <si>
    <t>T4143</t>
  </si>
  <si>
    <t>T4144</t>
  </si>
  <si>
    <t>T4145</t>
  </si>
  <si>
    <t>T4146</t>
  </si>
  <si>
    <t>T4147</t>
  </si>
  <si>
    <t>T4148</t>
  </si>
  <si>
    <t>T4149</t>
  </si>
  <si>
    <t>T4150</t>
  </si>
  <si>
    <t>T4151</t>
  </si>
  <si>
    <t>T4152</t>
  </si>
  <si>
    <t>T4153</t>
  </si>
  <si>
    <t>T4154</t>
  </si>
  <si>
    <t>T4155</t>
  </si>
  <si>
    <t>T4156</t>
  </si>
  <si>
    <t>T4157</t>
  </si>
  <si>
    <t>T4158</t>
  </si>
  <si>
    <t>T4159</t>
  </si>
  <si>
    <t>T4160</t>
  </si>
  <si>
    <t>T4161</t>
  </si>
  <si>
    <t>T4162</t>
  </si>
  <si>
    <t>T4163</t>
  </si>
  <si>
    <t>T4164</t>
  </si>
  <si>
    <t>T4165</t>
  </si>
  <si>
    <t>T4166</t>
  </si>
  <si>
    <t>T4167</t>
  </si>
  <si>
    <t>T4168</t>
  </si>
  <si>
    <t>T4169</t>
  </si>
  <si>
    <t>T4170</t>
  </si>
  <si>
    <t>T4171</t>
  </si>
  <si>
    <t>T4172</t>
  </si>
  <si>
    <t>T4173</t>
  </si>
  <si>
    <t>T4174</t>
  </si>
  <si>
    <t>T4175</t>
  </si>
  <si>
    <t>T4176</t>
  </si>
  <si>
    <t>T4177</t>
  </si>
  <si>
    <t>T4178</t>
  </si>
  <si>
    <t>T4179</t>
  </si>
  <si>
    <t>T4180</t>
  </si>
  <si>
    <t>T4181</t>
  </si>
  <si>
    <t>T4182</t>
  </si>
  <si>
    <t>T4183</t>
  </si>
  <si>
    <t>T4184</t>
  </si>
  <si>
    <t>T4185</t>
  </si>
  <si>
    <t>T4186</t>
  </si>
  <si>
    <t>T4187</t>
  </si>
  <si>
    <t>T4188</t>
  </si>
  <si>
    <t>T4189</t>
  </si>
  <si>
    <t>T4190</t>
  </si>
  <si>
    <t>T4191</t>
  </si>
  <si>
    <t>T4192</t>
  </si>
  <si>
    <t>T4193</t>
  </si>
  <si>
    <t>T4194</t>
  </si>
  <si>
    <t>T4195</t>
  </si>
  <si>
    <t>T4196</t>
  </si>
  <si>
    <t>T4197</t>
  </si>
  <si>
    <t>T4198</t>
  </si>
  <si>
    <t>T4199</t>
  </si>
  <si>
    <t>T4200</t>
  </si>
  <si>
    <t>T4201</t>
  </si>
  <si>
    <t>T4202</t>
  </si>
  <si>
    <t>T4203</t>
  </si>
  <si>
    <t>T4204</t>
  </si>
  <si>
    <t>T4205</t>
  </si>
  <si>
    <t>T4206</t>
  </si>
  <si>
    <t>T4207</t>
  </si>
  <si>
    <t>T4208</t>
  </si>
  <si>
    <t>T4209</t>
  </si>
  <si>
    <t>T4210</t>
  </si>
  <si>
    <t>T4211</t>
  </si>
  <si>
    <t>T4212</t>
  </si>
  <si>
    <t>T4213</t>
  </si>
  <si>
    <t>T4214</t>
  </si>
  <si>
    <t>T4215</t>
  </si>
  <si>
    <t>T4216</t>
  </si>
  <si>
    <t>T4217</t>
  </si>
  <si>
    <t>T4218</t>
  </si>
  <si>
    <t>T4219</t>
  </si>
  <si>
    <t>T4220</t>
  </si>
  <si>
    <t>T4221</t>
  </si>
  <si>
    <t>T4222</t>
  </si>
  <si>
    <t>T4223</t>
  </si>
  <si>
    <t>T4224</t>
  </si>
  <si>
    <t>T4225</t>
  </si>
  <si>
    <t>T4226</t>
  </si>
  <si>
    <t>T4227</t>
  </si>
  <si>
    <t>T4228</t>
  </si>
  <si>
    <t>T4229</t>
  </si>
  <si>
    <t>T4230</t>
  </si>
  <si>
    <t>T4231</t>
  </si>
  <si>
    <t>T4232</t>
  </si>
  <si>
    <t>T4233</t>
  </si>
  <si>
    <t>T4234</t>
  </si>
  <si>
    <t>T4235</t>
  </si>
  <si>
    <t>T4236</t>
  </si>
  <si>
    <t>T4237</t>
  </si>
  <si>
    <t>T4238</t>
  </si>
  <si>
    <t>T4239</t>
  </si>
  <si>
    <t>T4240</t>
  </si>
  <si>
    <t>T4241</t>
  </si>
  <si>
    <t>T4242</t>
  </si>
  <si>
    <t>T4243</t>
  </si>
  <si>
    <t>T4244</t>
  </si>
  <si>
    <t>T4245</t>
  </si>
  <si>
    <t>T4246</t>
  </si>
  <si>
    <t>T4247</t>
  </si>
  <si>
    <t>T4248</t>
  </si>
  <si>
    <t>T4249</t>
  </si>
  <si>
    <t>T4250</t>
  </si>
  <si>
    <t>T4251</t>
  </si>
  <si>
    <t>T4252</t>
  </si>
  <si>
    <t>T4253</t>
  </si>
  <si>
    <t>T4254</t>
  </si>
  <si>
    <t>T4255</t>
  </si>
  <si>
    <t>T4256</t>
  </si>
  <si>
    <t>T4257</t>
  </si>
  <si>
    <t>T4258</t>
  </si>
  <si>
    <t>T4259</t>
  </si>
  <si>
    <t>T4260</t>
  </si>
  <si>
    <t>T4261</t>
  </si>
  <si>
    <t>T4262</t>
  </si>
  <si>
    <t>T4263</t>
  </si>
  <si>
    <t>T4264</t>
  </si>
  <si>
    <t>T4265</t>
  </si>
  <si>
    <t>T4266</t>
  </si>
  <si>
    <t>T4267</t>
  </si>
  <si>
    <t>T4268</t>
  </si>
  <si>
    <t>T4269</t>
  </si>
  <si>
    <t>T4270</t>
  </si>
  <si>
    <t>T4271</t>
  </si>
  <si>
    <t>T4272</t>
  </si>
  <si>
    <t>T4273</t>
  </si>
  <si>
    <t>T4274</t>
  </si>
  <si>
    <t>T4275</t>
  </si>
  <si>
    <t>T4276</t>
  </si>
  <si>
    <t>T4277</t>
  </si>
  <si>
    <t>T4278</t>
  </si>
  <si>
    <t>T4279</t>
  </si>
  <si>
    <t>T4280</t>
  </si>
  <si>
    <t>T4281</t>
  </si>
  <si>
    <t>T4282</t>
  </si>
  <si>
    <t>T4283</t>
  </si>
  <si>
    <t>T4284</t>
  </si>
  <si>
    <t>T4285</t>
  </si>
  <si>
    <t>T4286</t>
  </si>
  <si>
    <t>T4287</t>
  </si>
  <si>
    <t>T4288</t>
  </si>
  <si>
    <t>T4289</t>
  </si>
  <si>
    <t>T4290</t>
  </si>
  <si>
    <t>T4291</t>
  </si>
  <si>
    <t>T4292</t>
  </si>
  <si>
    <t>T4293</t>
  </si>
  <si>
    <t>T4294</t>
  </si>
  <si>
    <t>T4295</t>
  </si>
  <si>
    <t>T4296</t>
  </si>
  <si>
    <t>T4297</t>
  </si>
  <si>
    <t>T4298</t>
  </si>
  <si>
    <t>T4299</t>
  </si>
  <si>
    <t>T4300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</si>
  <si>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</si>
  <si>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</si>
  <si>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</si>
  <si>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</si>
  <si>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</si>
  <si>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</si>
  <si>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</si>
  <si>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</si>
  <si>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</si>
  <si>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T4310</t>
  </si>
  <si>
    <t>T4311</t>
  </si>
  <si>
    <t>T4312</t>
  </si>
  <si>
    <t>T4313</t>
  </si>
  <si>
    <t>T4314</t>
  </si>
  <si>
    <t>T4315</t>
  </si>
  <si>
    <t>T4316</t>
  </si>
  <si>
    <t>T4317</t>
  </si>
  <si>
    <t>T4318</t>
  </si>
  <si>
    <t>T4319</t>
  </si>
  <si>
    <t>T4320</t>
  </si>
  <si>
    <t>T4321</t>
  </si>
  <si>
    <t>T4322</t>
  </si>
  <si>
    <t>T4323</t>
  </si>
  <si>
    <t>T4324</t>
  </si>
  <si>
    <t>T4325</t>
  </si>
  <si>
    <t>T4326</t>
  </si>
  <si>
    <t>T4327</t>
  </si>
  <si>
    <t>T4328</t>
  </si>
  <si>
    <t>T4329</t>
  </si>
  <si>
    <t>T4330</t>
  </si>
  <si>
    <t>T4331</t>
  </si>
  <si>
    <t>T4332</t>
  </si>
  <si>
    <t>T4333</t>
  </si>
  <si>
    <t>T4334</t>
  </si>
  <si>
    <t>T4335</t>
  </si>
  <si>
    <t>T4336</t>
  </si>
  <si>
    <t>T4337</t>
  </si>
  <si>
    <t>T4338</t>
  </si>
  <si>
    <t>T4339</t>
  </si>
  <si>
    <t>T4340</t>
  </si>
  <si>
    <t>T4341</t>
  </si>
  <si>
    <t>T4342</t>
  </si>
  <si>
    <t>T4343</t>
  </si>
  <si>
    <t>T4344</t>
  </si>
  <si>
    <t>T4345</t>
  </si>
  <si>
    <t>T4346</t>
  </si>
  <si>
    <t>T4347</t>
  </si>
  <si>
    <t>T4348</t>
  </si>
  <si>
    <t>T4349</t>
  </si>
  <si>
    <t>T4350</t>
  </si>
  <si>
    <t>T4351</t>
  </si>
  <si>
    <t>T4352</t>
  </si>
  <si>
    <t>T4353</t>
  </si>
  <si>
    <t>T4354</t>
  </si>
  <si>
    <t>T4355</t>
  </si>
  <si>
    <t>T4356</t>
  </si>
  <si>
    <t>T4357</t>
  </si>
  <si>
    <t>T4358</t>
  </si>
  <si>
    <t>T4359</t>
  </si>
  <si>
    <t>T4360</t>
  </si>
  <si>
    <t>T4361</t>
  </si>
  <si>
    <t>T4362</t>
  </si>
  <si>
    <t>T4363</t>
  </si>
  <si>
    <t>T4364</t>
  </si>
  <si>
    <t>T4365</t>
  </si>
  <si>
    <t>T4366</t>
  </si>
  <si>
    <t>T4367</t>
  </si>
  <si>
    <t>T4368</t>
  </si>
  <si>
    <t>T4369</t>
  </si>
  <si>
    <t>T4370</t>
  </si>
  <si>
    <t>T4371</t>
  </si>
  <si>
    <t>T4372</t>
  </si>
  <si>
    <t>T4373</t>
  </si>
  <si>
    <t>T4374</t>
  </si>
  <si>
    <t>T4375</t>
  </si>
  <si>
    <t>T4376</t>
  </si>
  <si>
    <t>T4377</t>
  </si>
  <si>
    <t>T4378</t>
  </si>
  <si>
    <t>T4379</t>
  </si>
  <si>
    <t>T4380</t>
  </si>
  <si>
    <t>T4381</t>
  </si>
  <si>
    <t>T4382</t>
  </si>
  <si>
    <t>T4383</t>
  </si>
  <si>
    <t>T4384</t>
  </si>
  <si>
    <t>T4385</t>
  </si>
  <si>
    <t>T4386</t>
  </si>
  <si>
    <t>T4387</t>
  </si>
  <si>
    <t>T4388</t>
  </si>
  <si>
    <t>T4389</t>
  </si>
  <si>
    <t>T4390</t>
  </si>
  <si>
    <t>T4391</t>
  </si>
  <si>
    <t>T4392</t>
  </si>
  <si>
    <t>T4393</t>
  </si>
  <si>
    <t>T4394</t>
  </si>
  <si>
    <t>T4395</t>
  </si>
  <si>
    <t>T4396</t>
  </si>
  <si>
    <t>T4397</t>
  </si>
  <si>
    <t>T4398</t>
  </si>
  <si>
    <t>T4399</t>
  </si>
  <si>
    <t>T4400</t>
  </si>
  <si>
    <t>T4401</t>
  </si>
  <si>
    <t>T4402</t>
  </si>
  <si>
    <t>T4403</t>
  </si>
  <si>
    <t>T4404</t>
  </si>
  <si>
    <t>T4405</t>
  </si>
  <si>
    <t>T4406</t>
  </si>
  <si>
    <t>T4407</t>
  </si>
  <si>
    <t>T4408</t>
  </si>
  <si>
    <t>T4409</t>
  </si>
  <si>
    <t>T4410</t>
  </si>
  <si>
    <t>T4411</t>
  </si>
  <si>
    <t>T4412</t>
  </si>
  <si>
    <t>T4413</t>
  </si>
  <si>
    <t>T4414</t>
  </si>
  <si>
    <t>T4415</t>
  </si>
  <si>
    <t>T4416</t>
  </si>
  <si>
    <t>T4417</t>
  </si>
  <si>
    <t>T4418</t>
  </si>
  <si>
    <t>T4419</t>
  </si>
  <si>
    <t>T4420</t>
  </si>
  <si>
    <t>T4421</t>
  </si>
  <si>
    <t>T4422</t>
  </si>
  <si>
    <t>T4423</t>
  </si>
  <si>
    <t>T4424</t>
  </si>
  <si>
    <t>T4425</t>
  </si>
  <si>
    <t>T4426</t>
  </si>
  <si>
    <t>T4427</t>
  </si>
  <si>
    <t>T4428</t>
  </si>
  <si>
    <t>T4429</t>
  </si>
  <si>
    <t>T4430</t>
  </si>
  <si>
    <t>T4431</t>
  </si>
  <si>
    <t>T4432</t>
  </si>
  <si>
    <t>T4433</t>
  </si>
  <si>
    <t>T4434</t>
  </si>
  <si>
    <t>T4435</t>
  </si>
  <si>
    <t>T4436</t>
  </si>
  <si>
    <t>T4437</t>
  </si>
  <si>
    <t>T4438</t>
  </si>
  <si>
    <t>T4439</t>
  </si>
  <si>
    <t>T4440</t>
  </si>
  <si>
    <t>T4441</t>
  </si>
  <si>
    <t>T4442</t>
  </si>
  <si>
    <t>T4443</t>
  </si>
  <si>
    <t>T4444</t>
  </si>
  <si>
    <t>T4445</t>
  </si>
  <si>
    <t>T4446</t>
  </si>
  <si>
    <t>T4447</t>
  </si>
  <si>
    <t>T4448</t>
  </si>
  <si>
    <t>T4449</t>
  </si>
  <si>
    <t>T4450</t>
  </si>
  <si>
    <t>T4451</t>
  </si>
  <si>
    <t>T4452</t>
  </si>
  <si>
    <t>T4453</t>
  </si>
  <si>
    <t>T4454</t>
  </si>
  <si>
    <t>T4455</t>
  </si>
  <si>
    <t>T4456</t>
  </si>
  <si>
    <t>T4457</t>
  </si>
  <si>
    <t>T4458</t>
  </si>
  <si>
    <t>T4459</t>
  </si>
  <si>
    <t>T4460</t>
  </si>
  <si>
    <t>T4461</t>
  </si>
  <si>
    <t>T4462</t>
  </si>
  <si>
    <t>T4463</t>
  </si>
  <si>
    <t>T4464</t>
  </si>
  <si>
    <t>T4465</t>
  </si>
  <si>
    <t>T4466</t>
  </si>
  <si>
    <t>T4467</t>
  </si>
  <si>
    <t>T4468</t>
  </si>
  <si>
    <t>T4469</t>
  </si>
  <si>
    <t>T4470</t>
  </si>
  <si>
    <t>T4471</t>
  </si>
  <si>
    <t>T4472</t>
  </si>
  <si>
    <t>T4473</t>
  </si>
  <si>
    <t>T4474</t>
  </si>
  <si>
    <t>T4475</t>
  </si>
  <si>
    <t>T4476</t>
  </si>
  <si>
    <t>T4477</t>
  </si>
  <si>
    <t>T4478</t>
  </si>
  <si>
    <t>T4479</t>
  </si>
  <si>
    <t>T4480</t>
  </si>
  <si>
    <t>T4481</t>
  </si>
  <si>
    <t>T4482</t>
  </si>
  <si>
    <t>T4483</t>
  </si>
  <si>
    <t>T4484</t>
  </si>
  <si>
    <t>T4485</t>
  </si>
  <si>
    <t>T4486</t>
  </si>
  <si>
    <t>T4487</t>
  </si>
  <si>
    <t>T4488</t>
  </si>
  <si>
    <t>T4489</t>
  </si>
  <si>
    <t>T4490</t>
  </si>
  <si>
    <t>T4491</t>
  </si>
  <si>
    <t>T4492</t>
  </si>
  <si>
    <t>T4493</t>
  </si>
  <si>
    <t>T4494</t>
  </si>
  <si>
    <t>T4495</t>
  </si>
  <si>
    <t>T4496</t>
  </si>
  <si>
    <t>T4497</t>
  </si>
  <si>
    <t>T4498</t>
  </si>
  <si>
    <t>T4499</t>
  </si>
  <si>
    <t>T4500</t>
  </si>
  <si>
    <t>T4501</t>
  </si>
  <si>
    <t>T4502</t>
  </si>
  <si>
    <t>T4503</t>
  </si>
  <si>
    <t>T4504</t>
  </si>
  <si>
    <t>T4505</t>
  </si>
  <si>
    <t>T4506</t>
  </si>
  <si>
    <t>T4507</t>
  </si>
  <si>
    <t>T4508</t>
  </si>
  <si>
    <t>T4509</t>
  </si>
  <si>
    <t>T4510</t>
  </si>
  <si>
    <t>T4511</t>
  </si>
  <si>
    <t>T4512</t>
  </si>
  <si>
    <t>T4513</t>
  </si>
  <si>
    <t>T4514</t>
  </si>
  <si>
    <t>T4515</t>
  </si>
  <si>
    <t>T4516</t>
  </si>
  <si>
    <t>T4517</t>
  </si>
  <si>
    <t>T4518</t>
  </si>
  <si>
    <t>T4519</t>
  </si>
  <si>
    <t>T4520</t>
  </si>
  <si>
    <t>T4521</t>
  </si>
  <si>
    <t>T4522</t>
  </si>
  <si>
    <t>T4523</t>
  </si>
  <si>
    <t>T4524</t>
  </si>
  <si>
    <t>T4525</t>
  </si>
  <si>
    <t>T4526</t>
  </si>
  <si>
    <t>T4527</t>
  </si>
  <si>
    <t>T4528</t>
  </si>
  <si>
    <t>T4529</t>
  </si>
  <si>
    <t>T4530</t>
  </si>
  <si>
    <t>T4531</t>
  </si>
  <si>
    <t>T4532</t>
  </si>
  <si>
    <t>T4533</t>
  </si>
  <si>
    <t>T4534</t>
  </si>
  <si>
    <t>T4535</t>
  </si>
  <si>
    <t>T4536</t>
  </si>
  <si>
    <t>T4537</t>
  </si>
  <si>
    <t>T4538</t>
  </si>
  <si>
    <t>T4539</t>
  </si>
  <si>
    <t>T4540</t>
  </si>
  <si>
    <t>T4541</t>
  </si>
  <si>
    <t>T4542</t>
  </si>
  <si>
    <t>T4543</t>
  </si>
  <si>
    <t>T4544</t>
  </si>
  <si>
    <t>T4545</t>
  </si>
  <si>
    <t>T4546</t>
  </si>
  <si>
    <t>T4547</t>
  </si>
  <si>
    <t>T4548</t>
  </si>
  <si>
    <t>T4549</t>
  </si>
  <si>
    <t>T4550</t>
  </si>
  <si>
    <t>T4551</t>
  </si>
  <si>
    <t>T4552</t>
  </si>
  <si>
    <t>T4553</t>
  </si>
  <si>
    <t>T4554</t>
  </si>
  <si>
    <t>T4555</t>
  </si>
  <si>
    <t>T4556</t>
  </si>
  <si>
    <t>T4557</t>
  </si>
  <si>
    <t>T4558</t>
  </si>
  <si>
    <t>T4559</t>
  </si>
  <si>
    <t>T4560</t>
  </si>
  <si>
    <t>T4561</t>
  </si>
  <si>
    <t>T4562</t>
  </si>
  <si>
    <t>T4563</t>
  </si>
  <si>
    <t>T4564</t>
  </si>
  <si>
    <t>T4565</t>
  </si>
  <si>
    <t>T4566</t>
  </si>
  <si>
    <t>T4567</t>
  </si>
  <si>
    <t>T4568</t>
  </si>
  <si>
    <t>T4569</t>
  </si>
  <si>
    <t>T4570</t>
  </si>
  <si>
    <t>T4571</t>
  </si>
  <si>
    <t>T4572</t>
  </si>
  <si>
    <t>T4573</t>
  </si>
  <si>
    <t>T4574</t>
  </si>
  <si>
    <t>T4575</t>
  </si>
  <si>
    <t>T4576</t>
  </si>
  <si>
    <t>T4577</t>
  </si>
  <si>
    <t>T4578</t>
  </si>
  <si>
    <t>T4579</t>
  </si>
  <si>
    <t>T4580</t>
  </si>
  <si>
    <t>T4581</t>
  </si>
  <si>
    <t>T4582</t>
  </si>
  <si>
    <t>T4583</t>
  </si>
  <si>
    <t>T4584</t>
  </si>
  <si>
    <t>T4585</t>
  </si>
  <si>
    <t>T4586</t>
  </si>
  <si>
    <t>T4587</t>
  </si>
  <si>
    <t>T4588</t>
  </si>
  <si>
    <t>T4589</t>
  </si>
  <si>
    <t>T4590</t>
  </si>
  <si>
    <t>T4591</t>
  </si>
  <si>
    <t>T4592</t>
  </si>
  <si>
    <t>T4593</t>
  </si>
  <si>
    <t>T4594</t>
  </si>
  <si>
    <t>T4595</t>
  </si>
  <si>
    <t>T4596</t>
  </si>
  <si>
    <t>T4597</t>
  </si>
  <si>
    <t>T4598</t>
  </si>
  <si>
    <t>T4599</t>
  </si>
  <si>
    <t>T4600</t>
  </si>
  <si>
    <t>T4601</t>
  </si>
  <si>
    <t>T4602</t>
  </si>
  <si>
    <t>T4603</t>
  </si>
  <si>
    <t>T4604</t>
  </si>
  <si>
    <t>T4605</t>
  </si>
  <si>
    <t>T4606</t>
  </si>
  <si>
    <t>T4607</t>
  </si>
  <si>
    <t>T4608</t>
  </si>
  <si>
    <t>T4609</t>
  </si>
  <si>
    <t>T4610</t>
  </si>
  <si>
    <t>T4611</t>
  </si>
  <si>
    <t>T4612</t>
  </si>
  <si>
    <t>T4613</t>
  </si>
  <si>
    <t>T4614</t>
  </si>
  <si>
    <t>T4615</t>
  </si>
  <si>
    <t>T4616</t>
  </si>
  <si>
    <t>T4617</t>
  </si>
  <si>
    <t>T4618</t>
  </si>
  <si>
    <t>T4619</t>
  </si>
  <si>
    <t>T4620</t>
  </si>
  <si>
    <t>T4621</t>
  </si>
  <si>
    <t>T4622</t>
  </si>
  <si>
    <t>T4623</t>
  </si>
  <si>
    <t>T4624</t>
  </si>
  <si>
    <t>T4625</t>
  </si>
  <si>
    <t>T4626</t>
  </si>
  <si>
    <t>T4627</t>
  </si>
  <si>
    <t>T4628</t>
  </si>
  <si>
    <t>T4629</t>
  </si>
  <si>
    <t>T4630</t>
  </si>
  <si>
    <t>T4631</t>
  </si>
  <si>
    <t>T4632</t>
  </si>
  <si>
    <t>T4633</t>
  </si>
  <si>
    <t>T4634</t>
  </si>
  <si>
    <t>T4635</t>
  </si>
  <si>
    <t>T4636</t>
  </si>
  <si>
    <t>T4637</t>
  </si>
  <si>
    <t>T4638</t>
  </si>
  <si>
    <t>T4639</t>
  </si>
  <si>
    <t>T4640</t>
  </si>
  <si>
    <t>T4641</t>
  </si>
  <si>
    <t>T4642</t>
  </si>
  <si>
    <t>T4643</t>
  </si>
  <si>
    <t>T4644</t>
  </si>
  <si>
    <t>T4645</t>
  </si>
  <si>
    <t>T4646</t>
  </si>
  <si>
    <t>T4647</t>
  </si>
  <si>
    <t>T4648</t>
  </si>
  <si>
    <t>T4649</t>
  </si>
  <si>
    <t>T4650</t>
  </si>
  <si>
    <t>T4651</t>
  </si>
  <si>
    <t>T4652</t>
  </si>
  <si>
    <t>T4653</t>
  </si>
  <si>
    <t>T4654</t>
  </si>
  <si>
    <t>T4655</t>
  </si>
  <si>
    <t>T4656</t>
  </si>
  <si>
    <t>T4657</t>
  </si>
  <si>
    <t>T4658</t>
  </si>
  <si>
    <t>T4659</t>
  </si>
  <si>
    <t>T4660</t>
  </si>
  <si>
    <t>T4661</t>
  </si>
  <si>
    <t>T4662</t>
  </si>
  <si>
    <t>T4663</t>
  </si>
  <si>
    <t>T4664</t>
  </si>
  <si>
    <t>T4665</t>
  </si>
  <si>
    <t>T4666</t>
  </si>
  <si>
    <t>T4667</t>
  </si>
  <si>
    <t>T4668</t>
  </si>
  <si>
    <t>T4669</t>
  </si>
  <si>
    <t>T4670</t>
  </si>
  <si>
    <t>T4671</t>
  </si>
  <si>
    <t>T4672</t>
  </si>
  <si>
    <t>T4673</t>
  </si>
  <si>
    <t>T4674</t>
  </si>
  <si>
    <t>T4675</t>
  </si>
  <si>
    <t>T4676</t>
  </si>
  <si>
    <t>T4677</t>
  </si>
  <si>
    <t>T4678</t>
  </si>
  <si>
    <t>T4679</t>
  </si>
  <si>
    <t>T4680</t>
  </si>
  <si>
    <t>T4681</t>
  </si>
  <si>
    <t>T4682</t>
  </si>
  <si>
    <t>T4683</t>
  </si>
  <si>
    <t>T4684</t>
  </si>
  <si>
    <t>T4685</t>
  </si>
  <si>
    <t>T4686</t>
  </si>
  <si>
    <t>T4687</t>
  </si>
  <si>
    <t>T4688</t>
  </si>
  <si>
    <t>T4689</t>
  </si>
  <si>
    <t>T4690</t>
  </si>
  <si>
    <t>T4691</t>
  </si>
  <si>
    <t>T4692</t>
  </si>
  <si>
    <t>T4693</t>
  </si>
  <si>
    <t>T4694</t>
  </si>
  <si>
    <t>T4695</t>
  </si>
  <si>
    <t>T4696</t>
  </si>
  <si>
    <t>T4697</t>
  </si>
  <si>
    <t>T4698</t>
  </si>
  <si>
    <t>T4699</t>
  </si>
  <si>
    <t>T4700</t>
  </si>
  <si>
    <t>T4701</t>
  </si>
  <si>
    <t>T4702</t>
  </si>
  <si>
    <t>T4703</t>
  </si>
  <si>
    <t>T4704</t>
  </si>
  <si>
    <t>T4705</t>
  </si>
  <si>
    <t>T4706</t>
  </si>
  <si>
    <t>T4707</t>
  </si>
  <si>
    <t>T4708</t>
  </si>
  <si>
    <t>T4709</t>
  </si>
  <si>
    <t>T4710</t>
  </si>
  <si>
    <t>T4711</t>
  </si>
  <si>
    <t>T4712</t>
  </si>
  <si>
    <t>T4713</t>
  </si>
  <si>
    <t>T4714</t>
  </si>
  <si>
    <t>T4715</t>
  </si>
  <si>
    <t>T4716</t>
  </si>
  <si>
    <t>T4717</t>
  </si>
  <si>
    <t>T4718</t>
  </si>
  <si>
    <t>T4719</t>
  </si>
  <si>
    <t>T4720</t>
  </si>
  <si>
    <t>T4721</t>
  </si>
  <si>
    <t>T4722</t>
  </si>
  <si>
    <t>T4723</t>
  </si>
  <si>
    <t>T4724</t>
  </si>
  <si>
    <t>T4725</t>
  </si>
  <si>
    <t>T4726</t>
  </si>
  <si>
    <t>T4727</t>
  </si>
  <si>
    <t>T4728</t>
  </si>
  <si>
    <t>T4729</t>
  </si>
  <si>
    <t>T4730</t>
  </si>
  <si>
    <t>T4731</t>
  </si>
  <si>
    <t>T4732</t>
  </si>
  <si>
    <t>T4733</t>
  </si>
  <si>
    <t>T4734</t>
  </si>
  <si>
    <t>T4735</t>
  </si>
  <si>
    <t>T4736</t>
  </si>
  <si>
    <t>T4737</t>
  </si>
  <si>
    <t>T4738</t>
  </si>
  <si>
    <t>T4739</t>
  </si>
  <si>
    <t>T4740</t>
  </si>
  <si>
    <t>T4741</t>
  </si>
  <si>
    <t>T4742</t>
  </si>
  <si>
    <t>T4743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</si>
  <si>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</si>
  <si>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</si>
  <si>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</si>
  <si>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</si>
  <si>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</si>
  <si>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</si>
  <si>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</si>
  <si>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</si>
  <si>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T4752</t>
  </si>
  <si>
    <t>T4753</t>
  </si>
  <si>
    <t>T4754</t>
  </si>
  <si>
    <t>T4755</t>
  </si>
  <si>
    <t>T4756</t>
  </si>
  <si>
    <t>T4757</t>
  </si>
  <si>
    <t>T4758</t>
  </si>
  <si>
    <t>T4759</t>
  </si>
  <si>
    <t>T4760</t>
  </si>
  <si>
    <t>T4761</t>
  </si>
  <si>
    <t>T4762</t>
  </si>
  <si>
    <t>T4763</t>
  </si>
  <si>
    <t>T4764</t>
  </si>
  <si>
    <t>T4765</t>
  </si>
  <si>
    <t>T4766</t>
  </si>
  <si>
    <t>T4767</t>
  </si>
  <si>
    <t>T4768</t>
  </si>
  <si>
    <t>T4769</t>
  </si>
  <si>
    <t>T4770</t>
  </si>
  <si>
    <t>T4771</t>
  </si>
  <si>
    <t>T4772</t>
  </si>
  <si>
    <t>T4773</t>
  </si>
  <si>
    <t>T4774</t>
  </si>
  <si>
    <t>T4775</t>
  </si>
  <si>
    <t>T4776</t>
  </si>
  <si>
    <t>T4777</t>
  </si>
  <si>
    <t>T4778</t>
  </si>
  <si>
    <t>T4779</t>
  </si>
  <si>
    <t>T4780</t>
  </si>
  <si>
    <t>T4781</t>
  </si>
  <si>
    <t>T4782</t>
  </si>
  <si>
    <t>T4783</t>
  </si>
  <si>
    <t>T4784</t>
  </si>
  <si>
    <t>T4785</t>
  </si>
  <si>
    <t>T4786</t>
  </si>
  <si>
    <t>T4787</t>
  </si>
  <si>
    <t>T4788</t>
  </si>
  <si>
    <t>T4789</t>
  </si>
  <si>
    <t>T4790</t>
  </si>
  <si>
    <t>T4791</t>
  </si>
  <si>
    <t>T4792</t>
  </si>
  <si>
    <t>T4793</t>
  </si>
  <si>
    <t>T4794</t>
  </si>
  <si>
    <t>T4795</t>
  </si>
  <si>
    <t>T4796</t>
  </si>
  <si>
    <t>T4797</t>
  </si>
  <si>
    <t>T4798</t>
  </si>
  <si>
    <t>T4799</t>
  </si>
  <si>
    <t>T4800</t>
  </si>
  <si>
    <t>T4801</t>
  </si>
  <si>
    <t>T4802</t>
  </si>
  <si>
    <t>T4803</t>
  </si>
  <si>
    <t>T4804</t>
  </si>
  <si>
    <t>T4805</t>
  </si>
  <si>
    <t>T4806</t>
  </si>
  <si>
    <t>T4807</t>
  </si>
  <si>
    <t>T4808</t>
  </si>
  <si>
    <t>T4809</t>
  </si>
  <si>
    <t>T4810</t>
  </si>
  <si>
    <t>T4811</t>
  </si>
  <si>
    <t>T4812</t>
  </si>
  <si>
    <t>T4813</t>
  </si>
  <si>
    <t>T4814</t>
  </si>
  <si>
    <t>T4815</t>
  </si>
  <si>
    <t>T4816</t>
  </si>
  <si>
    <t>T4817</t>
  </si>
  <si>
    <t>T4818</t>
  </si>
  <si>
    <t>T4819</t>
  </si>
  <si>
    <t>T4820</t>
  </si>
  <si>
    <t>T4821</t>
  </si>
  <si>
    <t>T4822</t>
  </si>
  <si>
    <t>T4823</t>
  </si>
  <si>
    <t>T4824</t>
  </si>
  <si>
    <t>T4825</t>
  </si>
  <si>
    <t>T4826</t>
  </si>
  <si>
    <t>T4827</t>
  </si>
  <si>
    <t>T4828</t>
  </si>
  <si>
    <t>T4829</t>
  </si>
  <si>
    <t>T4830</t>
  </si>
  <si>
    <t>T4831</t>
  </si>
  <si>
    <t>T4832</t>
  </si>
  <si>
    <t>T4833</t>
  </si>
  <si>
    <t>T4834</t>
  </si>
  <si>
    <t>T4835</t>
  </si>
  <si>
    <t>T4836</t>
  </si>
  <si>
    <t>T4837</t>
  </si>
  <si>
    <t>T4838</t>
  </si>
  <si>
    <t>T4839</t>
  </si>
  <si>
    <t>T4840</t>
  </si>
  <si>
    <t>T4841</t>
  </si>
  <si>
    <t>T4842</t>
  </si>
  <si>
    <t>T4843</t>
  </si>
  <si>
    <t>T4844</t>
  </si>
  <si>
    <t>T4845</t>
  </si>
  <si>
    <t>T4846</t>
  </si>
  <si>
    <t>T4847</t>
  </si>
  <si>
    <t>T4848</t>
  </si>
  <si>
    <t>T4849</t>
  </si>
  <si>
    <t>T4850</t>
  </si>
  <si>
    <t>T4851</t>
  </si>
  <si>
    <t>T4852</t>
  </si>
  <si>
    <t>T4853</t>
  </si>
  <si>
    <t>T4854</t>
  </si>
  <si>
    <t>T4855</t>
  </si>
  <si>
    <t>T4856</t>
  </si>
  <si>
    <t>T4857</t>
  </si>
  <si>
    <t>T4858</t>
  </si>
  <si>
    <t>T4859</t>
  </si>
  <si>
    <t>T4860</t>
  </si>
  <si>
    <t>T4861</t>
  </si>
  <si>
    <t>T4862</t>
  </si>
  <si>
    <t>T4863</t>
  </si>
  <si>
    <t>T4864</t>
  </si>
  <si>
    <t>T4865</t>
  </si>
  <si>
    <t>T4866</t>
  </si>
  <si>
    <t>T4867</t>
  </si>
  <si>
    <t>T4868</t>
  </si>
  <si>
    <t>T4869</t>
  </si>
  <si>
    <t>T4870</t>
  </si>
  <si>
    <t>T4871</t>
  </si>
  <si>
    <t>T4872</t>
  </si>
  <si>
    <t>T4873</t>
  </si>
  <si>
    <t>T4874</t>
  </si>
  <si>
    <t>T4875</t>
  </si>
  <si>
    <t>T4876</t>
  </si>
  <si>
    <t>T4877</t>
  </si>
  <si>
    <t>T4878</t>
  </si>
  <si>
    <t>T4879</t>
  </si>
  <si>
    <t>T4880</t>
  </si>
  <si>
    <t>T4881</t>
  </si>
  <si>
    <t>T4882</t>
  </si>
  <si>
    <t>T4883</t>
  </si>
  <si>
    <t>T4884</t>
  </si>
  <si>
    <t>T4885</t>
  </si>
  <si>
    <t>T4886</t>
  </si>
  <si>
    <t>T4887</t>
  </si>
  <si>
    <t>T4888</t>
  </si>
  <si>
    <t>T4889</t>
  </si>
  <si>
    <t>T4890</t>
  </si>
  <si>
    <t>T4891</t>
  </si>
  <si>
    <t>T4892</t>
  </si>
  <si>
    <t>T4893</t>
  </si>
  <si>
    <t>T4894</t>
  </si>
  <si>
    <t>T4895</t>
  </si>
  <si>
    <t>T4896</t>
  </si>
  <si>
    <t>T4897</t>
  </si>
  <si>
    <t>T4898</t>
  </si>
  <si>
    <t>T4899</t>
  </si>
  <si>
    <t>T4900</t>
  </si>
  <si>
    <t>T4901</t>
  </si>
  <si>
    <t>T4902</t>
  </si>
  <si>
    <t>T4903</t>
  </si>
  <si>
    <t>T4904</t>
  </si>
  <si>
    <t>T4905</t>
  </si>
  <si>
    <t>T4906</t>
  </si>
  <si>
    <t>T4907</t>
  </si>
  <si>
    <t>T4908</t>
  </si>
  <si>
    <t>T4909</t>
  </si>
  <si>
    <t>T4910</t>
  </si>
  <si>
    <t>T4911</t>
  </si>
  <si>
    <t>T4912</t>
  </si>
  <si>
    <t>T4913</t>
  </si>
  <si>
    <t>T4914</t>
  </si>
  <si>
    <t>T4915</t>
  </si>
  <si>
    <t>T4916</t>
  </si>
  <si>
    <t>T4917</t>
  </si>
  <si>
    <t>T4918</t>
  </si>
  <si>
    <t>T4919</t>
  </si>
  <si>
    <t>T4920</t>
  </si>
  <si>
    <t>T4921</t>
  </si>
  <si>
    <t>T4922</t>
  </si>
  <si>
    <t>T4923</t>
  </si>
  <si>
    <t>T4924</t>
  </si>
  <si>
    <t>T4925</t>
  </si>
  <si>
    <t>T4926</t>
  </si>
  <si>
    <t>T4927</t>
  </si>
  <si>
    <t>T4928</t>
  </si>
  <si>
    <t>T4929</t>
  </si>
  <si>
    <t>T4930</t>
  </si>
  <si>
    <t>T4931</t>
  </si>
  <si>
    <t>T4932</t>
  </si>
  <si>
    <t>T4933</t>
  </si>
  <si>
    <t>T4934</t>
  </si>
  <si>
    <t>T4935</t>
  </si>
  <si>
    <t>T4936</t>
  </si>
  <si>
    <t>T4937</t>
  </si>
  <si>
    <t>T4938</t>
  </si>
  <si>
    <t>T4939</t>
  </si>
  <si>
    <t>T4940</t>
  </si>
  <si>
    <t>T4941</t>
  </si>
  <si>
    <t>T4942</t>
  </si>
  <si>
    <t>T4943</t>
  </si>
  <si>
    <t>T4944</t>
  </si>
  <si>
    <t>T4945</t>
  </si>
  <si>
    <t>T4946</t>
  </si>
  <si>
    <t>T4947</t>
  </si>
  <si>
    <t>T4948</t>
  </si>
  <si>
    <t>T4949</t>
  </si>
  <si>
    <t>T4950</t>
  </si>
  <si>
    <t>T4951</t>
  </si>
  <si>
    <t>T4952</t>
  </si>
  <si>
    <t>T4953</t>
  </si>
  <si>
    <t>T4954</t>
  </si>
  <si>
    <t>T4955</t>
  </si>
  <si>
    <t>T4956</t>
  </si>
  <si>
    <t>T4957</t>
  </si>
  <si>
    <t>T4958</t>
  </si>
  <si>
    <t>T4959</t>
  </si>
  <si>
    <t>T4960</t>
  </si>
  <si>
    <t>T4961</t>
  </si>
  <si>
    <t>T4962</t>
  </si>
  <si>
    <t>T4963</t>
  </si>
  <si>
    <t>T4964</t>
  </si>
  <si>
    <t>T4965</t>
  </si>
  <si>
    <t>T4966</t>
  </si>
  <si>
    <t>T4967</t>
  </si>
  <si>
    <t>T4968</t>
  </si>
  <si>
    <t>T4969</t>
  </si>
  <si>
    <t>T4970</t>
  </si>
  <si>
    <t>T4971</t>
  </si>
  <si>
    <t>T4972</t>
  </si>
  <si>
    <t>T4973</t>
  </si>
  <si>
    <t>T4974</t>
  </si>
  <si>
    <t>T4975</t>
  </si>
  <si>
    <t>T4976</t>
  </si>
  <si>
    <t>T4977</t>
  </si>
  <si>
    <t>T4978</t>
  </si>
  <si>
    <t>T4979</t>
  </si>
  <si>
    <t>T4980</t>
  </si>
  <si>
    <t>T4981</t>
  </si>
  <si>
    <t>T4982</t>
  </si>
  <si>
    <t>T4983</t>
  </si>
  <si>
    <t>T4984</t>
  </si>
  <si>
    <t>T4985</t>
  </si>
  <si>
    <t>T4986</t>
  </si>
  <si>
    <t>T4987</t>
  </si>
  <si>
    <t>T4988</t>
  </si>
  <si>
    <t>T4989</t>
  </si>
  <si>
    <t>T4990</t>
  </si>
  <si>
    <t>T4991</t>
  </si>
  <si>
    <t>T4992</t>
  </si>
  <si>
    <t>T4993</t>
  </si>
  <si>
    <t>T4994</t>
  </si>
  <si>
    <t>T4995</t>
  </si>
  <si>
    <t>T4996</t>
  </si>
  <si>
    <t>T4997</t>
  </si>
  <si>
    <t>T4998</t>
  </si>
  <si>
    <t>T4999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</si>
  <si>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</si>
  <si>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</si>
  <si>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</si>
  <si>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</si>
  <si>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</si>
  <si>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</si>
  <si>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</si>
  <si>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</si>
  <si>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</si>
  <si>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</si>
  <si>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</si>
  <si>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</si>
  <si>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</si>
  <si>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</si>
  <si>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</si>
  <si>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</si>
  <si>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</si>
  <si>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</si>
  <si>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</si>
  <si>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</si>
  <si>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</si>
  <si>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</si>
  <si>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</si>
  <si>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</si>
  <si>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</si>
  <si>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</si>
  <si>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</si>
  <si>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</si>
  <si>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</si>
  <si>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</si>
  <si>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</si>
  <si>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</si>
  <si>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</si>
  <si>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</si>
  <si>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</si>
  <si>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</si>
  <si>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</si>
  <si>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</si>
  <si>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</si>
  <si>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</si>
  <si>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</si>
  <si>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</si>
  <si>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</si>
  <si>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</si>
  <si>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</si>
  <si>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</si>
  <si>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</si>
  <si>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</si>
  <si>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</si>
  <si>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</si>
  <si>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</si>
  <si>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</si>
  <si>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</si>
  <si>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</si>
  <si>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</si>
  <si>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</si>
  <si>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</si>
  <si>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</si>
  <si>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</si>
  <si>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</si>
  <si>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</si>
  <si>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</si>
  <si>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</si>
  <si>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</si>
  <si>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</si>
  <si>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</si>
  <si>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</si>
  <si>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</si>
  <si>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</si>
  <si>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</si>
  <si>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</si>
  <si>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</si>
  <si>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</si>
  <si>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</si>
  <si>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</si>
  <si>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</si>
  <si>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</si>
  <si>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</si>
  <si>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</si>
  <si>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</si>
  <si>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</si>
  <si>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</si>
  <si>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</si>
  <si>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</si>
  <si>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</si>
  <si>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</si>
  <si>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</si>
  <si>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</si>
  <si>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</si>
  <si>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</si>
  <si>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</si>
  <si>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</si>
  <si>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</si>
  <si>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</si>
  <si>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</si>
  <si>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</si>
  <si>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</si>
  <si>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</si>
  <si>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</si>
  <si>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</si>
  <si>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</si>
  <si>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</si>
  <si>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</si>
  <si>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</si>
  <si>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</si>
  <si>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</si>
  <si>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</si>
  <si>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</si>
  <si>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</si>
  <si>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</si>
  <si>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</si>
  <si>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</si>
  <si>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</si>
  <si>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</si>
  <si>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</si>
  <si>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</si>
  <si>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</si>
  <si>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</si>
  <si>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</si>
  <si>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</si>
  <si>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</si>
  <si>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</si>
  <si>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</si>
  <si>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</si>
  <si>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</si>
  <si>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</si>
  <si>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</si>
  <si>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</si>
  <si>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</si>
  <si>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</si>
  <si>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</si>
  <si>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</si>
  <si>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</si>
  <si>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</si>
  <si>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</si>
  <si>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</si>
  <si>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</si>
  <si>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</si>
  <si>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</si>
  <si>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</si>
  <si>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</si>
  <si>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</si>
  <si>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</si>
  <si>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</si>
  <si>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</si>
  <si>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</si>
  <si>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</si>
  <si>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</si>
  <si>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</si>
  <si>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</si>
  <si>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</si>
  <si>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</si>
  <si>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</si>
  <si>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</si>
  <si>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</si>
  <si>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</si>
  <si>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</si>
  <si>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</si>
  <si>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</si>
  <si>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</si>
  <si>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</si>
  <si>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</si>
  <si>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</si>
  <si>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</si>
  <si>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</si>
  <si>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</si>
  <si>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</si>
  <si>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</si>
  <si>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</si>
  <si>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</si>
  <si>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</si>
  <si>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</si>
  <si>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</si>
  <si>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</si>
  <si>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</si>
  <si>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</si>
  <si>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</si>
  <si>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</si>
  <si>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</si>
  <si>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</si>
  <si>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</si>
  <si>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</si>
  <si>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</si>
  <si>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</si>
  <si>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</si>
  <si>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</si>
  <si>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</si>
  <si>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</si>
  <si>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</si>
  <si>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</si>
  <si>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</si>
  <si>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</si>
  <si>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</si>
  <si>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</si>
  <si>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</si>
  <si>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</si>
  <si>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</si>
  <si>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</si>
  <si>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</si>
  <si>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</si>
  <si>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</si>
  <si>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</si>
  <si>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</si>
  <si>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</si>
  <si>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</si>
  <si>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</si>
  <si>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</si>
  <si>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</si>
  <si>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</si>
  <si>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</si>
  <si>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</si>
  <si>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</si>
  <si>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</si>
  <si>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</si>
  <si>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</si>
  <si>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</si>
  <si>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</si>
  <si>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</si>
  <si>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</si>
  <si>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</si>
  <si>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</si>
  <si>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</si>
  <si>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</si>
  <si>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</si>
  <si>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</si>
  <si>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</si>
  <si>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</si>
  <si>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</si>
  <si>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</si>
  <si>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</si>
  <si>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</si>
  <si>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</si>
  <si>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</si>
  <si>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</si>
  <si>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</si>
  <si>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</si>
  <si>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</si>
  <si>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</si>
  <si>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</si>
  <si>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</si>
  <si>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</si>
  <si>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</si>
  <si>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</si>
  <si>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</si>
  <si>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</si>
  <si>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</si>
  <si>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</si>
  <si>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</si>
  <si>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</si>
  <si>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</si>
  <si>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</si>
  <si>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</si>
  <si>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</si>
  <si>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</si>
  <si>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</si>
  <si>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</si>
  <si>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</si>
  <si>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</si>
  <si>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</si>
  <si>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</si>
  <si>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</si>
  <si>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</si>
  <si>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</si>
  <si>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</si>
  <si>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</si>
  <si>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</si>
  <si>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</si>
  <si>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</si>
  <si>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</si>
  <si>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</si>
  <si>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</si>
  <si>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</si>
  <si>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</si>
  <si>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</si>
  <si>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</si>
  <si>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</si>
  <si>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</si>
  <si>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</si>
  <si>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</si>
  <si>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</si>
  <si>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</si>
  <si>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</si>
  <si>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</si>
  <si>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</si>
  <si>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</si>
  <si>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</si>
  <si>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</si>
  <si>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</si>
  <si>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</si>
  <si>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</si>
  <si>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</si>
  <si>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</si>
  <si>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</si>
  <si>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</si>
  <si>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</si>
  <si>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</si>
  <si>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</si>
  <si>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</si>
  <si>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</si>
  <si>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</si>
  <si>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</si>
  <si>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</si>
  <si>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</si>
  <si>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</si>
  <si>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</si>
  <si>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</si>
  <si>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</si>
  <si>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</si>
  <si>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</si>
  <si>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</si>
  <si>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</si>
  <si>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</si>
  <si>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</si>
  <si>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</si>
  <si>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</si>
  <si>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</si>
  <si>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</si>
  <si>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</si>
  <si>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</si>
  <si>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</si>
  <si>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</si>
  <si>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</si>
  <si>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</si>
  <si>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</si>
  <si>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</si>
  <si>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</si>
  <si>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</si>
  <si>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</si>
  <si>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</si>
  <si>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</si>
  <si>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</si>
  <si>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</si>
  <si>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</si>
  <si>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</si>
  <si>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</si>
  <si>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</si>
  <si>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</si>
  <si>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</si>
  <si>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</si>
  <si>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</si>
  <si>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</si>
  <si>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</si>
  <si>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</si>
  <si>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</si>
  <si>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</si>
  <si>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</si>
  <si>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</si>
  <si>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</si>
  <si>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</si>
  <si>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</si>
  <si>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</si>
  <si>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</si>
  <si>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</si>
  <si>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</si>
  <si>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</si>
  <si>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</si>
  <si>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</si>
  <si>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</si>
  <si>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</si>
  <si>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</si>
  <si>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</si>
  <si>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</si>
  <si>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</si>
  <si>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</si>
  <si>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</si>
  <si>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</si>
  <si>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</si>
  <si>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</si>
  <si>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</si>
  <si>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</si>
  <si>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</si>
  <si>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</si>
  <si>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</si>
  <si>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</si>
  <si>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</si>
  <si>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</si>
  <si>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</si>
  <si>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</si>
  <si>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</si>
  <si>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</si>
  <si>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</si>
  <si>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</si>
  <si>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</si>
  <si>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</si>
  <si>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</si>
  <si>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</si>
  <si>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</si>
  <si>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</si>
  <si>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</si>
  <si>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</si>
  <si>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</si>
  <si>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</si>
  <si>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</si>
  <si>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</si>
  <si>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</si>
  <si>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</si>
  <si>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</si>
  <si>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</si>
  <si>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</si>
  <si>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</si>
  <si>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</si>
  <si>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</si>
  <si>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</si>
  <si>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</si>
  <si>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</si>
  <si>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</si>
  <si>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</si>
  <si>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</si>
  <si>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</si>
  <si>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</si>
  <si>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</si>
  <si>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</si>
  <si>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</si>
  <si>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</si>
  <si>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</si>
  <si>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</si>
  <si>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</si>
  <si>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</si>
  <si>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</si>
  <si>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</si>
  <si>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</si>
  <si>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</si>
  <si>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</si>
  <si>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</si>
  <si>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</si>
  <si>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</si>
  <si>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</si>
  <si>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</si>
  <si>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</si>
  <si>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</si>
  <si>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</si>
  <si>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</si>
  <si>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</si>
  <si>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</si>
  <si>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</si>
  <si>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</si>
  <si>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</si>
  <si>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</si>
  <si>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</si>
  <si>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</si>
  <si>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</si>
  <si>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</si>
  <si>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</si>
  <si>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</si>
  <si>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</si>
  <si>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</si>
  <si>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</si>
  <si>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</si>
  <si>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</si>
  <si>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</si>
  <si>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</si>
  <si>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</si>
  <si>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</si>
  <si>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</si>
  <si>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</si>
  <si>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</si>
  <si>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</si>
  <si>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</si>
  <si>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</si>
  <si>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</si>
  <si>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</si>
  <si>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</si>
  <si>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</si>
  <si>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T5463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</si>
  <si>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</si>
  <si>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</si>
  <si>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</si>
  <si>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</si>
  <si>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</si>
  <si>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</si>
  <si>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</si>
  <si>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</si>
  <si>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</si>
  <si>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</si>
  <si>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</si>
  <si>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</si>
  <si>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</si>
  <si>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</si>
  <si>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</si>
  <si>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</si>
  <si>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</si>
  <si>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</si>
  <si>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</si>
  <si>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</si>
  <si>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</si>
  <si>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</si>
  <si>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</si>
  <si>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</si>
  <si>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</si>
  <si>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</si>
  <si>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</si>
  <si>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</si>
  <si>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</si>
  <si>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</si>
  <si>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</si>
  <si>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</si>
  <si>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</si>
  <si>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</si>
  <si>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</si>
  <si>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</si>
  <si>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T5500</t>
  </si>
  <si>
    <t>T5501</t>
  </si>
  <si>
    <t>T5502</t>
  </si>
  <si>
    <t>T5503</t>
  </si>
  <si>
    <t>T5504</t>
  </si>
  <si>
    <t>T5505</t>
  </si>
  <si>
    <t>T5506</t>
  </si>
  <si>
    <t>T5507</t>
  </si>
  <si>
    <t>T5508</t>
  </si>
  <si>
    <t>T5509</t>
  </si>
  <si>
    <t>T5510</t>
  </si>
  <si>
    <t>T5511</t>
  </si>
  <si>
    <t>T5512</t>
  </si>
  <si>
    <t>T5513</t>
  </si>
  <si>
    <t>T5514</t>
  </si>
  <si>
    <t>T5515</t>
  </si>
  <si>
    <t>T5516</t>
  </si>
  <si>
    <t>T5517</t>
  </si>
  <si>
    <t>T5518</t>
  </si>
  <si>
    <t>T5519</t>
  </si>
  <si>
    <t>T5520</t>
  </si>
  <si>
    <t>T5521</t>
  </si>
  <si>
    <t>T5522</t>
  </si>
  <si>
    <t>T5523</t>
  </si>
  <si>
    <t>T5524</t>
  </si>
  <si>
    <t>T5525</t>
  </si>
  <si>
    <t>T5526</t>
  </si>
  <si>
    <t>T5527</t>
  </si>
  <si>
    <t>T5528</t>
  </si>
  <si>
    <t>T5529</t>
  </si>
  <si>
    <t>T5530</t>
  </si>
  <si>
    <t>T5531</t>
  </si>
  <si>
    <t>T5532</t>
  </si>
  <si>
    <t>T5533</t>
  </si>
  <si>
    <t>T5534</t>
  </si>
  <si>
    <t>T5535</t>
  </si>
  <si>
    <t>T5536</t>
  </si>
  <si>
    <t>T5537</t>
  </si>
  <si>
    <t>T5538</t>
  </si>
  <si>
    <t>T5539</t>
  </si>
  <si>
    <t>T5540</t>
  </si>
  <si>
    <t>T5541</t>
  </si>
  <si>
    <t>T5542</t>
  </si>
  <si>
    <t>T5543</t>
  </si>
  <si>
    <t>T5544</t>
  </si>
  <si>
    <t>T5545</t>
  </si>
  <si>
    <t>T5546</t>
  </si>
  <si>
    <t>T5547</t>
  </si>
  <si>
    <t>T5548</t>
  </si>
  <si>
    <t>T5549</t>
  </si>
  <si>
    <t>T5550</t>
  </si>
  <si>
    <t>T5551</t>
  </si>
  <si>
    <t>T5552</t>
  </si>
  <si>
    <t>T5553</t>
  </si>
  <si>
    <t>T5554</t>
  </si>
  <si>
    <t>T5555</t>
  </si>
  <si>
    <t>T5556</t>
  </si>
  <si>
    <t>T5557</t>
  </si>
  <si>
    <t>T5558</t>
  </si>
  <si>
    <t>T5559</t>
  </si>
  <si>
    <t>T5560</t>
  </si>
  <si>
    <t>T5561</t>
  </si>
  <si>
    <t>T5562</t>
  </si>
  <si>
    <t>T5563</t>
  </si>
  <si>
    <t>T5564</t>
  </si>
  <si>
    <t>T5565</t>
  </si>
  <si>
    <t>T5566</t>
  </si>
  <si>
    <t>T5567</t>
  </si>
  <si>
    <t>T5568</t>
  </si>
  <si>
    <t>T5569</t>
  </si>
  <si>
    <t>T5570</t>
  </si>
  <si>
    <t>T5571</t>
  </si>
  <si>
    <t>T5572</t>
  </si>
  <si>
    <t>T5573</t>
  </si>
  <si>
    <t>T5574</t>
  </si>
  <si>
    <t>T5575</t>
  </si>
  <si>
    <t>T5576</t>
  </si>
  <si>
    <t>T5577</t>
  </si>
  <si>
    <t>T5578</t>
  </si>
  <si>
    <t>T5579</t>
  </si>
  <si>
    <t>T5580</t>
  </si>
  <si>
    <t>T5581</t>
  </si>
  <si>
    <t>T5582</t>
  </si>
  <si>
    <t>T5583</t>
  </si>
  <si>
    <t>T5584</t>
  </si>
  <si>
    <t>T5585</t>
  </si>
  <si>
    <t>T5586</t>
  </si>
  <si>
    <t>T5587</t>
  </si>
  <si>
    <t>T5588</t>
  </si>
  <si>
    <t>T5589</t>
  </si>
  <si>
    <t>T5590</t>
  </si>
  <si>
    <t>T5591</t>
  </si>
  <si>
    <t>T5592</t>
  </si>
  <si>
    <t>T5593</t>
  </si>
  <si>
    <t>T5594</t>
  </si>
  <si>
    <t>T5595</t>
  </si>
  <si>
    <t>T5596</t>
  </si>
  <si>
    <t>T5597</t>
  </si>
  <si>
    <t>T5598</t>
  </si>
  <si>
    <t>T5599</t>
  </si>
  <si>
    <t>T5600</t>
  </si>
  <si>
    <t>T5601</t>
  </si>
  <si>
    <t>T5602</t>
  </si>
  <si>
    <t>T5603</t>
  </si>
  <si>
    <t>T5604</t>
  </si>
  <si>
    <t>T5605</t>
  </si>
  <si>
    <t>T5606</t>
  </si>
  <si>
    <t>T5607</t>
  </si>
  <si>
    <t>T5608</t>
  </si>
  <si>
    <t>T5609</t>
  </si>
  <si>
    <t>T5610</t>
  </si>
  <si>
    <t>T5611</t>
  </si>
  <si>
    <t>T5612</t>
  </si>
  <si>
    <t>T5613</t>
  </si>
  <si>
    <t>T5614</t>
  </si>
  <si>
    <t>T5615</t>
  </si>
  <si>
    <t>T5616</t>
  </si>
  <si>
    <t>T5617</t>
  </si>
  <si>
    <t>T5618</t>
  </si>
  <si>
    <t>T5619</t>
  </si>
  <si>
    <t>T5620</t>
  </si>
  <si>
    <t>T5621</t>
  </si>
  <si>
    <t>T5622</t>
  </si>
  <si>
    <t>T5623</t>
  </si>
  <si>
    <t>T5624</t>
  </si>
  <si>
    <t>T5625</t>
  </si>
  <si>
    <t>T5626</t>
  </si>
  <si>
    <t>T5627</t>
  </si>
  <si>
    <t>T5628</t>
  </si>
  <si>
    <t>T5629</t>
  </si>
  <si>
    <t>T5630</t>
  </si>
  <si>
    <t>T5631</t>
  </si>
  <si>
    <t>T5632</t>
  </si>
  <si>
    <t>T5633</t>
  </si>
  <si>
    <t>T5634</t>
  </si>
  <si>
    <t>T5635</t>
  </si>
  <si>
    <t>T5636</t>
  </si>
  <si>
    <t>T5637</t>
  </si>
  <si>
    <t>T5638</t>
  </si>
  <si>
    <t>T5639</t>
  </si>
  <si>
    <t>T5640</t>
  </si>
  <si>
    <t>T5641</t>
  </si>
  <si>
    <t>T5642</t>
  </si>
  <si>
    <t>T5643</t>
  </si>
  <si>
    <t>T5644</t>
  </si>
  <si>
    <t>T5645</t>
  </si>
  <si>
    <t>T5646</t>
  </si>
  <si>
    <t>T5647</t>
  </si>
  <si>
    <t>T5648</t>
  </si>
  <si>
    <t>T5649</t>
  </si>
  <si>
    <t>T5650</t>
  </si>
  <si>
    <t>T5651</t>
  </si>
  <si>
    <t>T5652</t>
  </si>
  <si>
    <t>T5653</t>
  </si>
  <si>
    <t>T5654</t>
  </si>
  <si>
    <t>T5655</t>
  </si>
  <si>
    <t>T5656</t>
  </si>
  <si>
    <t>T5657</t>
  </si>
  <si>
    <t>T5658</t>
  </si>
  <si>
    <t>T5659</t>
  </si>
  <si>
    <t>T5660</t>
  </si>
  <si>
    <t>T5661</t>
  </si>
  <si>
    <t>T5662</t>
  </si>
  <si>
    <t>T5663</t>
  </si>
  <si>
    <t>T5664</t>
  </si>
  <si>
    <t>T5665</t>
  </si>
  <si>
    <t>T5666</t>
  </si>
  <si>
    <t>T5667</t>
  </si>
  <si>
    <t>T5668</t>
  </si>
  <si>
    <t>T5669</t>
  </si>
  <si>
    <t>T5670</t>
  </si>
  <si>
    <t>T5671</t>
  </si>
  <si>
    <t>T5672</t>
  </si>
  <si>
    <t>T5673</t>
  </si>
  <si>
    <t>T5674</t>
  </si>
  <si>
    <t>T5675</t>
  </si>
  <si>
    <t>T5676</t>
  </si>
  <si>
    <t>T5677</t>
  </si>
  <si>
    <t>T5678</t>
  </si>
  <si>
    <t>T5679</t>
  </si>
  <si>
    <t>T5680</t>
  </si>
  <si>
    <t>T5681</t>
  </si>
  <si>
    <t>T5682</t>
  </si>
  <si>
    <t>T5683</t>
  </si>
  <si>
    <t>T5684</t>
  </si>
  <si>
    <t>T5685</t>
  </si>
  <si>
    <t>T5686</t>
  </si>
  <si>
    <t>T5687</t>
  </si>
  <si>
    <t>T5688</t>
  </si>
  <si>
    <t>T5689</t>
  </si>
  <si>
    <t>T5690</t>
  </si>
  <si>
    <t>T5691</t>
  </si>
  <si>
    <t>T5692</t>
  </si>
  <si>
    <t>T5693</t>
  </si>
  <si>
    <t>T5694</t>
  </si>
  <si>
    <t>T5695</t>
  </si>
  <si>
    <t>T5696</t>
  </si>
  <si>
    <t>T5697</t>
  </si>
  <si>
    <t>T5698</t>
  </si>
  <si>
    <t>T5699</t>
  </si>
  <si>
    <t>T5700</t>
  </si>
  <si>
    <t>T5701</t>
  </si>
  <si>
    <t>T5702</t>
  </si>
  <si>
    <t>T5703</t>
  </si>
  <si>
    <t>T5704</t>
  </si>
  <si>
    <t>T5705</t>
  </si>
  <si>
    <t>T5706</t>
  </si>
  <si>
    <t>T5707</t>
  </si>
  <si>
    <t>T5708</t>
  </si>
  <si>
    <t>T5709</t>
  </si>
  <si>
    <t>T5710</t>
  </si>
  <si>
    <t>T5711</t>
  </si>
  <si>
    <t>T5712</t>
  </si>
  <si>
    <t>T5713</t>
  </si>
  <si>
    <t>T5714</t>
  </si>
  <si>
    <t>T5715</t>
  </si>
  <si>
    <t>T5716</t>
  </si>
  <si>
    <t>T5717</t>
  </si>
  <si>
    <t>T5718</t>
  </si>
  <si>
    <t>T5719</t>
  </si>
  <si>
    <t>T5720</t>
  </si>
  <si>
    <t>T5721</t>
  </si>
  <si>
    <t>T5722</t>
  </si>
  <si>
    <t>T5723</t>
  </si>
  <si>
    <t>T5724</t>
  </si>
  <si>
    <t>T5725</t>
  </si>
  <si>
    <t>T5726</t>
  </si>
  <si>
    <t>T5727</t>
  </si>
  <si>
    <t>T5728</t>
  </si>
  <si>
    <t>T5729</t>
  </si>
  <si>
    <t>T5730</t>
  </si>
  <si>
    <t>T5731</t>
  </si>
  <si>
    <t>T5732</t>
  </si>
  <si>
    <t>T5733</t>
  </si>
  <si>
    <t>T5734</t>
  </si>
  <si>
    <t>T5735</t>
  </si>
  <si>
    <t>T5736</t>
  </si>
  <si>
    <t>T5737</t>
  </si>
  <si>
    <t>T5738</t>
  </si>
  <si>
    <t>T5739</t>
  </si>
  <si>
    <t>T5740</t>
  </si>
  <si>
    <t>T5741</t>
  </si>
  <si>
    <t>T5742</t>
  </si>
  <si>
    <t>T5743</t>
  </si>
  <si>
    <t>T5744</t>
  </si>
  <si>
    <t>T5745</t>
  </si>
  <si>
    <t>T5746</t>
  </si>
  <si>
    <t>T5747</t>
  </si>
  <si>
    <t>T5748</t>
  </si>
  <si>
    <t>T5749</t>
  </si>
  <si>
    <t>T5750</t>
  </si>
  <si>
    <t>T5751</t>
  </si>
  <si>
    <t>T5752</t>
  </si>
  <si>
    <t>T5753</t>
  </si>
  <si>
    <t>T5754</t>
  </si>
  <si>
    <t>T5755</t>
  </si>
  <si>
    <t>T5756</t>
  </si>
  <si>
    <t>T5757</t>
  </si>
  <si>
    <t>T5758</t>
  </si>
  <si>
    <t>T5759</t>
  </si>
  <si>
    <t>T5760</t>
  </si>
  <si>
    <t>T5761</t>
  </si>
  <si>
    <t>T5762</t>
  </si>
  <si>
    <t>T5763</t>
  </si>
  <si>
    <t>T5764</t>
  </si>
  <si>
    <t>T5765</t>
  </si>
  <si>
    <t>T5766</t>
  </si>
  <si>
    <t>T5767</t>
  </si>
  <si>
    <t>T5768</t>
  </si>
  <si>
    <t>T5769</t>
  </si>
  <si>
    <t>T5770</t>
  </si>
  <si>
    <t>T5771</t>
  </si>
  <si>
    <t>T5772</t>
  </si>
  <si>
    <t>T5773</t>
  </si>
  <si>
    <t>T5774</t>
  </si>
  <si>
    <t>T5775</t>
  </si>
  <si>
    <t>T5776</t>
  </si>
  <si>
    <t>T5777</t>
  </si>
  <si>
    <t>T5778</t>
  </si>
  <si>
    <t>T5779</t>
  </si>
  <si>
    <t>T5780</t>
  </si>
  <si>
    <t>T5781</t>
  </si>
  <si>
    <t>T5782</t>
  </si>
  <si>
    <t>T5783</t>
  </si>
  <si>
    <t>T5784</t>
  </si>
  <si>
    <t>T5785</t>
  </si>
  <si>
    <t>T5786</t>
  </si>
  <si>
    <t>T5787</t>
  </si>
  <si>
    <t>T5788</t>
  </si>
  <si>
    <t>T5789</t>
  </si>
  <si>
    <t>T5790</t>
  </si>
  <si>
    <t>T5791</t>
  </si>
  <si>
    <t>T5792</t>
  </si>
  <si>
    <t>T5793</t>
  </si>
  <si>
    <t>T5794</t>
  </si>
  <si>
    <t>T5795</t>
  </si>
  <si>
    <t>T5796</t>
  </si>
  <si>
    <t>T5797</t>
  </si>
  <si>
    <t>T5798</t>
  </si>
  <si>
    <t>T5799</t>
  </si>
  <si>
    <t>T5800</t>
  </si>
  <si>
    <t>T5801</t>
  </si>
  <si>
    <t>T5802</t>
  </si>
  <si>
    <t>T5803</t>
  </si>
  <si>
    <t>T5804</t>
  </si>
  <si>
    <t>T5805</t>
  </si>
  <si>
    <t>T5806</t>
  </si>
  <si>
    <t>T5807</t>
  </si>
  <si>
    <t>T5808</t>
  </si>
  <si>
    <t>T5809</t>
  </si>
  <si>
    <t>T5810</t>
  </si>
  <si>
    <t>T5811</t>
  </si>
  <si>
    <t>T5812</t>
  </si>
  <si>
    <t>T5813</t>
  </si>
  <si>
    <t>T5814</t>
  </si>
  <si>
    <t>T5815</t>
  </si>
  <si>
    <t>T5816</t>
  </si>
  <si>
    <t>T5817</t>
  </si>
  <si>
    <t>T5818</t>
  </si>
  <si>
    <t>T5819</t>
  </si>
  <si>
    <t>T5820</t>
  </si>
  <si>
    <t>T5821</t>
  </si>
  <si>
    <t>T5822</t>
  </si>
  <si>
    <t>T5823</t>
  </si>
  <si>
    <t>T5824</t>
  </si>
  <si>
    <t>T5825</t>
  </si>
  <si>
    <t>T5826</t>
  </si>
  <si>
    <t>T5827</t>
  </si>
  <si>
    <t>T5828</t>
  </si>
  <si>
    <t>T5829</t>
  </si>
  <si>
    <t>T5830</t>
  </si>
  <si>
    <t>T5831</t>
  </si>
  <si>
    <t>T5832</t>
  </si>
  <si>
    <t>T5833</t>
  </si>
  <si>
    <t>T5834</t>
  </si>
  <si>
    <t>T5835</t>
  </si>
  <si>
    <t>T5836</t>
  </si>
  <si>
    <t>T5837</t>
  </si>
  <si>
    <t>T5838</t>
  </si>
  <si>
    <t>T5839</t>
  </si>
  <si>
    <t>T5840</t>
  </si>
  <si>
    <t>T5841</t>
  </si>
  <si>
    <t>T5842</t>
  </si>
  <si>
    <t>T5843</t>
  </si>
  <si>
    <t>T5844</t>
  </si>
  <si>
    <t>T5845</t>
  </si>
  <si>
    <t>T5846</t>
  </si>
  <si>
    <t>T5847</t>
  </si>
  <si>
    <t>T5848</t>
  </si>
  <si>
    <t>T5849</t>
  </si>
  <si>
    <t>T5850</t>
  </si>
  <si>
    <t>T5851</t>
  </si>
  <si>
    <t>T5852</t>
  </si>
  <si>
    <t>T5853</t>
  </si>
  <si>
    <t>T5854</t>
  </si>
  <si>
    <t>T5855</t>
  </si>
  <si>
    <t>T5856</t>
  </si>
  <si>
    <t>T5857</t>
  </si>
  <si>
    <t>T5858</t>
  </si>
  <si>
    <t>T5859</t>
  </si>
  <si>
    <t>T5860</t>
  </si>
  <si>
    <t>T5861</t>
  </si>
  <si>
    <t>T5862</t>
  </si>
  <si>
    <t>T5863</t>
  </si>
  <si>
    <t>T5864</t>
  </si>
  <si>
    <t>T5865</t>
  </si>
  <si>
    <t>T5866</t>
  </si>
  <si>
    <t>T5867</t>
  </si>
  <si>
    <t>T5868</t>
  </si>
  <si>
    <t>T5869</t>
  </si>
  <si>
    <t>T5870</t>
  </si>
  <si>
    <t>T5871</t>
  </si>
  <si>
    <t>T5872</t>
  </si>
  <si>
    <t>T5873</t>
  </si>
  <si>
    <t>T5874</t>
  </si>
  <si>
    <t>T5875</t>
  </si>
  <si>
    <t>T5876</t>
  </si>
  <si>
    <t>T5877</t>
  </si>
  <si>
    <t>T5878</t>
  </si>
  <si>
    <t>T5879</t>
  </si>
  <si>
    <t>T5880</t>
  </si>
  <si>
    <t>T5881</t>
  </si>
  <si>
    <t>T5882</t>
  </si>
  <si>
    <t>T5883</t>
  </si>
  <si>
    <t>T5884</t>
  </si>
  <si>
    <t>T5885</t>
  </si>
  <si>
    <t>T5886</t>
  </si>
  <si>
    <t>T5887</t>
  </si>
  <si>
    <t>T5888</t>
  </si>
  <si>
    <t>T5889</t>
  </si>
  <si>
    <t>T5890</t>
  </si>
  <si>
    <t>T5891</t>
  </si>
  <si>
    <t>T5892</t>
  </si>
  <si>
    <t>T5893</t>
  </si>
  <si>
    <t>T5894</t>
  </si>
  <si>
    <t>T5895</t>
  </si>
  <si>
    <t>T5896</t>
  </si>
  <si>
    <t>T5897</t>
  </si>
  <si>
    <t>T5898</t>
  </si>
  <si>
    <t>T5899</t>
  </si>
  <si>
    <t>T5900</t>
  </si>
  <si>
    <t>T5901</t>
  </si>
  <si>
    <t>T5902</t>
  </si>
  <si>
    <t>T5903</t>
  </si>
  <si>
    <t>T5904</t>
  </si>
  <si>
    <t>T5905</t>
  </si>
  <si>
    <t>T5906</t>
  </si>
  <si>
    <t>T5907</t>
  </si>
  <si>
    <t>T5908</t>
  </si>
  <si>
    <t>T5909</t>
  </si>
  <si>
    <t>T5910</t>
  </si>
  <si>
    <t>T5911</t>
  </si>
  <si>
    <t>T5912</t>
  </si>
  <si>
    <t>T5913</t>
  </si>
  <si>
    <t>T5914</t>
  </si>
  <si>
    <t>T5915</t>
  </si>
  <si>
    <t>T5916</t>
  </si>
  <si>
    <t>T5917</t>
  </si>
  <si>
    <t>T5918</t>
  </si>
  <si>
    <t>T5919</t>
  </si>
  <si>
    <t>T5920</t>
  </si>
  <si>
    <t>T5921</t>
  </si>
  <si>
    <t>T5922</t>
  </si>
  <si>
    <t>T5923</t>
  </si>
  <si>
    <t>T5924</t>
  </si>
  <si>
    <t>T5925</t>
  </si>
  <si>
    <t>T5926</t>
  </si>
  <si>
    <t>T5927</t>
  </si>
  <si>
    <t>T5928</t>
  </si>
  <si>
    <t>T5929</t>
  </si>
  <si>
    <t>T5930</t>
  </si>
  <si>
    <t>T5931</t>
  </si>
  <si>
    <t>T5932</t>
  </si>
  <si>
    <t>T5933</t>
  </si>
  <si>
    <t>T5934</t>
  </si>
  <si>
    <t>T5935</t>
  </si>
  <si>
    <t>T5936</t>
  </si>
  <si>
    <t>T5937</t>
  </si>
  <si>
    <t>T5938</t>
  </si>
  <si>
    <t>T5939</t>
  </si>
  <si>
    <t>T5940</t>
  </si>
  <si>
    <t>T5941</t>
  </si>
  <si>
    <t>T5942</t>
  </si>
  <si>
    <t>T5943</t>
  </si>
  <si>
    <t>T5944</t>
  </si>
  <si>
    <t>T5945</t>
  </si>
  <si>
    <t>T5946</t>
  </si>
  <si>
    <t>T5947</t>
  </si>
  <si>
    <t>T5948</t>
  </si>
  <si>
    <t>T5949</t>
  </si>
  <si>
    <t>T5950</t>
  </si>
  <si>
    <t>T5951</t>
  </si>
  <si>
    <t>T5952</t>
  </si>
  <si>
    <t>T5953</t>
  </si>
  <si>
    <t>T5954</t>
  </si>
  <si>
    <t>T5955</t>
  </si>
  <si>
    <t>T5956</t>
  </si>
  <si>
    <t>T5957</t>
  </si>
  <si>
    <t>T5958</t>
  </si>
  <si>
    <t>T5959</t>
  </si>
  <si>
    <t>T5960</t>
  </si>
  <si>
    <t>T5961</t>
  </si>
  <si>
    <t>T5962</t>
  </si>
  <si>
    <t>T5963</t>
  </si>
  <si>
    <t>T5964</t>
  </si>
  <si>
    <t>T5965</t>
  </si>
  <si>
    <t>T5966</t>
  </si>
  <si>
    <t>T5967</t>
  </si>
  <si>
    <t>T5968</t>
  </si>
  <si>
    <t>T5969</t>
  </si>
  <si>
    <t>T5970</t>
  </si>
  <si>
    <t>T5971</t>
  </si>
  <si>
    <t>T5972</t>
  </si>
  <si>
    <t>T5973</t>
  </si>
  <si>
    <t>T5974</t>
  </si>
  <si>
    <t>T5975</t>
  </si>
  <si>
    <t>T5976</t>
  </si>
  <si>
    <t>T5977</t>
  </si>
  <si>
    <t>T5978</t>
  </si>
  <si>
    <t>T5979</t>
  </si>
  <si>
    <t>T5980</t>
  </si>
  <si>
    <t>T5981</t>
  </si>
  <si>
    <t>T5982</t>
  </si>
  <si>
    <t>T5983</t>
  </si>
  <si>
    <t>T5984</t>
  </si>
  <si>
    <t>T5985</t>
  </si>
  <si>
    <t>T5986</t>
  </si>
  <si>
    <t>T5987</t>
  </si>
  <si>
    <t>T5988</t>
  </si>
  <si>
    <t>T5989</t>
  </si>
  <si>
    <t>T5990</t>
  </si>
  <si>
    <t>T5991</t>
  </si>
  <si>
    <t>T5992</t>
  </si>
  <si>
    <t>T5993</t>
  </si>
  <si>
    <t>T5994</t>
  </si>
  <si>
    <t>T5995</t>
  </si>
  <si>
    <t>T5996</t>
  </si>
  <si>
    <t>T5997</t>
  </si>
  <si>
    <t>T5998</t>
  </si>
  <si>
    <t>T5999</t>
  </si>
  <si>
    <t>T6000</t>
  </si>
  <si>
    <t>T6001</t>
  </si>
  <si>
    <t>T6002</t>
  </si>
  <si>
    <t>T6003</t>
  </si>
  <si>
    <t>T6004</t>
  </si>
  <si>
    <t>T6005</t>
  </si>
  <si>
    <t>T6006</t>
  </si>
  <si>
    <t>T6007</t>
  </si>
  <si>
    <t>T6008</t>
  </si>
  <si>
    <t>T6009</t>
  </si>
  <si>
    <t>T6010</t>
  </si>
  <si>
    <t>T6011</t>
  </si>
  <si>
    <t>T6012</t>
  </si>
  <si>
    <t>T6013</t>
  </si>
  <si>
    <t>T6014</t>
  </si>
  <si>
    <t>T6015</t>
  </si>
  <si>
    <t>T6016</t>
  </si>
  <si>
    <t>T6017</t>
  </si>
  <si>
    <t>T6018</t>
  </si>
  <si>
    <t>T6019</t>
  </si>
  <si>
    <t>T6020</t>
  </si>
  <si>
    <t>T6021</t>
  </si>
  <si>
    <t>T6022</t>
  </si>
  <si>
    <t>T6023</t>
  </si>
  <si>
    <t>T6024</t>
  </si>
  <si>
    <t>T6025</t>
  </si>
  <si>
    <t>T6026</t>
  </si>
  <si>
    <t>T6027</t>
  </si>
  <si>
    <t>T6028</t>
  </si>
  <si>
    <t>T6029</t>
  </si>
  <si>
    <t>T6030</t>
  </si>
  <si>
    <t>T6031</t>
  </si>
  <si>
    <t>T6032</t>
  </si>
  <si>
    <t>T6033</t>
  </si>
  <si>
    <t>T6034</t>
  </si>
  <si>
    <t>T6035</t>
  </si>
  <si>
    <t>T6036</t>
  </si>
  <si>
    <t>T6037</t>
  </si>
  <si>
    <t>T6038</t>
  </si>
  <si>
    <t>T6039</t>
  </si>
  <si>
    <t>T6040</t>
  </si>
  <si>
    <t>T6041</t>
  </si>
  <si>
    <t>T6042</t>
  </si>
  <si>
    <t>T6043</t>
  </si>
  <si>
    <t>T6044</t>
  </si>
  <si>
    <t>T6045</t>
  </si>
  <si>
    <t>T6046</t>
  </si>
  <si>
    <t>T6047</t>
  </si>
  <si>
    <t>T6048</t>
  </si>
  <si>
    <t>T6049</t>
  </si>
  <si>
    <t>T6050</t>
  </si>
  <si>
    <t>T6051</t>
  </si>
  <si>
    <t>T6052</t>
  </si>
  <si>
    <t>T6053</t>
  </si>
  <si>
    <t>T6054</t>
  </si>
  <si>
    <t>T6055</t>
  </si>
  <si>
    <t>T6056</t>
  </si>
  <si>
    <t>T6057</t>
  </si>
  <si>
    <t>T6058</t>
  </si>
  <si>
    <t>T6059</t>
  </si>
  <si>
    <t>T6060</t>
  </si>
  <si>
    <t>T6061</t>
  </si>
  <si>
    <t>T6062</t>
  </si>
  <si>
    <t>T6063</t>
  </si>
  <si>
    <t>T6064</t>
  </si>
  <si>
    <t>T6065</t>
  </si>
  <si>
    <t>T6066</t>
  </si>
  <si>
    <t>T6067</t>
  </si>
  <si>
    <t>T6068</t>
  </si>
  <si>
    <t>T6069</t>
  </si>
  <si>
    <t>T6070</t>
  </si>
  <si>
    <t>T6071</t>
  </si>
  <si>
    <t>T6072</t>
  </si>
  <si>
    <t>T6073</t>
  </si>
  <si>
    <t>T6074</t>
  </si>
  <si>
    <t>T6075</t>
  </si>
  <si>
    <t>T6076</t>
  </si>
  <si>
    <t>T6077</t>
  </si>
  <si>
    <t>T6078</t>
  </si>
  <si>
    <t>T6079</t>
  </si>
  <si>
    <t>T6080</t>
  </si>
  <si>
    <t>T6081</t>
  </si>
  <si>
    <t>T6082</t>
  </si>
  <si>
    <t>T6083</t>
  </si>
  <si>
    <t>T6084</t>
  </si>
  <si>
    <t>T6085</t>
  </si>
  <si>
    <t>T6086</t>
  </si>
  <si>
    <t>T6087</t>
  </si>
  <si>
    <t>T6088</t>
  </si>
  <si>
    <t>T6089</t>
  </si>
  <si>
    <t>T6090</t>
  </si>
  <si>
    <t>T6091</t>
  </si>
  <si>
    <t>T6092</t>
  </si>
  <si>
    <t>T6093</t>
  </si>
  <si>
    <t>T6094</t>
  </si>
  <si>
    <t>T6095</t>
  </si>
  <si>
    <t>T6096</t>
  </si>
  <si>
    <t>T6097</t>
  </si>
  <si>
    <t>T6098</t>
  </si>
  <si>
    <t>T6099</t>
  </si>
  <si>
    <t>T6100</t>
  </si>
  <si>
    <t>T6101</t>
  </si>
  <si>
    <t>T6102</t>
  </si>
  <si>
    <t>T6103</t>
  </si>
  <si>
    <t>T6104</t>
  </si>
  <si>
    <t>T6105</t>
  </si>
  <si>
    <t>T6106</t>
  </si>
  <si>
    <t>T6107</t>
  </si>
  <si>
    <t>T6108</t>
  </si>
  <si>
    <t>T6109</t>
  </si>
  <si>
    <t>T6110</t>
  </si>
  <si>
    <t>T6111</t>
  </si>
  <si>
    <t>T6112</t>
  </si>
  <si>
    <t>T6113</t>
  </si>
  <si>
    <t>T6114</t>
  </si>
  <si>
    <t>T6115</t>
  </si>
  <si>
    <t>T6116</t>
  </si>
  <si>
    <t>T6117</t>
  </si>
  <si>
    <t>T6118</t>
  </si>
  <si>
    <t>T6119</t>
  </si>
  <si>
    <t>T6120</t>
  </si>
  <si>
    <t>T6121</t>
  </si>
  <si>
    <t>T6122</t>
  </si>
  <si>
    <t>T6123</t>
  </si>
  <si>
    <t>T6124</t>
  </si>
  <si>
    <t>T6125</t>
  </si>
  <si>
    <t>T6126</t>
  </si>
  <si>
    <t>T6127</t>
  </si>
  <si>
    <t>T6128</t>
  </si>
  <si>
    <t>T6129</t>
  </si>
  <si>
    <t>T6130</t>
  </si>
  <si>
    <t>T6131</t>
  </si>
  <si>
    <t>T6132</t>
  </si>
  <si>
    <t>T6133</t>
  </si>
  <si>
    <t>T6134</t>
  </si>
  <si>
    <t>T6135</t>
  </si>
  <si>
    <t>T6136</t>
  </si>
  <si>
    <t>T6137</t>
  </si>
  <si>
    <t>T6138</t>
  </si>
  <si>
    <t>T6139</t>
  </si>
  <si>
    <t>T6140</t>
  </si>
  <si>
    <t>T6141</t>
  </si>
  <si>
    <t>T6142</t>
  </si>
  <si>
    <t>T6143</t>
  </si>
  <si>
    <t>T6144</t>
  </si>
  <si>
    <t>T6145</t>
  </si>
  <si>
    <t>T6146</t>
  </si>
  <si>
    <t>T6147</t>
  </si>
  <si>
    <t>T6148</t>
  </si>
  <si>
    <t>T6149</t>
  </si>
  <si>
    <t>T6150</t>
  </si>
  <si>
    <t>T6151</t>
  </si>
  <si>
    <t>T6152</t>
  </si>
  <si>
    <t>T6153</t>
  </si>
  <si>
    <t>T6154</t>
  </si>
  <si>
    <t>T6155</t>
  </si>
  <si>
    <t>T6156</t>
  </si>
  <si>
    <t>T6157</t>
  </si>
  <si>
    <t>T6158</t>
  </si>
  <si>
    <t>T6159</t>
  </si>
  <si>
    <t>T6160</t>
  </si>
  <si>
    <t>T6161</t>
  </si>
  <si>
    <t>T6162</t>
  </si>
  <si>
    <t>T6163</t>
  </si>
  <si>
    <t>T6164</t>
  </si>
  <si>
    <t>T6165</t>
  </si>
  <si>
    <t>T6166</t>
  </si>
  <si>
    <t>T6167</t>
  </si>
  <si>
    <t>T6168</t>
  </si>
  <si>
    <t>T6169</t>
  </si>
  <si>
    <t>T6170</t>
  </si>
  <si>
    <t>T6171</t>
  </si>
  <si>
    <t>T6172</t>
  </si>
  <si>
    <t>T6173</t>
  </si>
  <si>
    <t>T6174</t>
  </si>
  <si>
    <t>T6175</t>
  </si>
  <si>
    <t>T6176</t>
  </si>
  <si>
    <t>T6177</t>
  </si>
  <si>
    <t>T6178</t>
  </si>
  <si>
    <t>T6179</t>
  </si>
  <si>
    <t>T6180</t>
  </si>
  <si>
    <t>T6181</t>
  </si>
  <si>
    <t>T6182</t>
  </si>
  <si>
    <t>T6183</t>
  </si>
  <si>
    <t>T6184</t>
  </si>
  <si>
    <t>T6185</t>
  </si>
  <si>
    <t>T6186</t>
  </si>
  <si>
    <t>T6187</t>
  </si>
  <si>
    <t>T6188</t>
  </si>
  <si>
    <t>T6189</t>
  </si>
  <si>
    <t>T6190</t>
  </si>
  <si>
    <t>T6191</t>
  </si>
  <si>
    <t>T6192</t>
  </si>
  <si>
    <t>T6193</t>
  </si>
  <si>
    <t>T6194</t>
  </si>
  <si>
    <t>T6195</t>
  </si>
  <si>
    <t>T6196</t>
  </si>
  <si>
    <t>T6197</t>
  </si>
  <si>
    <t>T6198</t>
  </si>
  <si>
    <t>T6199</t>
  </si>
  <si>
    <t>T6200</t>
  </si>
  <si>
    <t>T6201</t>
  </si>
  <si>
    <t>T6202</t>
  </si>
  <si>
    <t>T6203</t>
  </si>
  <si>
    <t>T6204</t>
  </si>
  <si>
    <t>T6205</t>
  </si>
  <si>
    <t>T6206</t>
  </si>
  <si>
    <t>T6207</t>
  </si>
  <si>
    <t>T6208</t>
  </si>
  <si>
    <t>T6209</t>
  </si>
  <si>
    <t>T6210</t>
  </si>
  <si>
    <t>T6211</t>
  </si>
  <si>
    <t>T6212</t>
  </si>
  <si>
    <t>T6213</t>
  </si>
  <si>
    <t>T6214</t>
  </si>
  <si>
    <t>T6215</t>
  </si>
  <si>
    <t>T6216</t>
  </si>
  <si>
    <t>T6217</t>
  </si>
  <si>
    <t>T6218</t>
  </si>
  <si>
    <t>T6219</t>
  </si>
  <si>
    <t>T6220</t>
  </si>
  <si>
    <t>T6221</t>
  </si>
  <si>
    <t>T6222</t>
  </si>
  <si>
    <t>T6223</t>
  </si>
  <si>
    <t>T6224</t>
  </si>
  <si>
    <t>T6225</t>
  </si>
  <si>
    <t>T6226</t>
  </si>
  <si>
    <t>T6227</t>
  </si>
  <si>
    <t>T6228</t>
  </si>
  <si>
    <t>T6229</t>
  </si>
  <si>
    <t>T6230</t>
  </si>
  <si>
    <t>T6231</t>
  </si>
  <si>
    <t>T6232</t>
  </si>
  <si>
    <t>T6233</t>
  </si>
  <si>
    <t>T6234</t>
  </si>
  <si>
    <t>T6235</t>
  </si>
  <si>
    <t>T6236</t>
  </si>
  <si>
    <t>T6237</t>
  </si>
  <si>
    <t>T6238</t>
  </si>
  <si>
    <t>T6239</t>
  </si>
  <si>
    <t>T6240</t>
  </si>
  <si>
    <t>T6241</t>
  </si>
  <si>
    <t>T6242</t>
  </si>
  <si>
    <t>T6243</t>
  </si>
  <si>
    <t>T6244</t>
  </si>
  <si>
    <t>T6245</t>
  </si>
  <si>
    <t>T6246</t>
  </si>
  <si>
    <t>T6247</t>
  </si>
  <si>
    <t>T6248</t>
  </si>
  <si>
    <t>T6249</t>
  </si>
  <si>
    <t>T6250</t>
  </si>
  <si>
    <t>T6251</t>
  </si>
  <si>
    <t>T6252</t>
  </si>
  <si>
    <t>T6253</t>
  </si>
  <si>
    <t>T6254</t>
  </si>
  <si>
    <t>T6255</t>
  </si>
  <si>
    <t>T6256</t>
  </si>
  <si>
    <t>T6257</t>
  </si>
  <si>
    <t>T6258</t>
  </si>
  <si>
    <t>T6259</t>
  </si>
  <si>
    <t>T6260</t>
  </si>
  <si>
    <t>T6261</t>
  </si>
  <si>
    <t>T6262</t>
  </si>
  <si>
    <t>T6263</t>
  </si>
  <si>
    <t>T6264</t>
  </si>
  <si>
    <t>T6265</t>
  </si>
  <si>
    <t>T6266</t>
  </si>
  <si>
    <t>T6267</t>
  </si>
  <si>
    <t>T6268</t>
  </si>
  <si>
    <t>T6269</t>
  </si>
  <si>
    <t>T6270</t>
  </si>
  <si>
    <t>T6271</t>
  </si>
  <si>
    <t>T6272</t>
  </si>
  <si>
    <t>T6273</t>
  </si>
  <si>
    <t>T6274</t>
  </si>
  <si>
    <t>T6275</t>
  </si>
  <si>
    <t>T6276</t>
  </si>
  <si>
    <t>T6277</t>
  </si>
  <si>
    <t>T6278</t>
  </si>
  <si>
    <t>T6279</t>
  </si>
  <si>
    <t>T6280</t>
  </si>
  <si>
    <t>T6281</t>
  </si>
  <si>
    <t>T6282</t>
  </si>
  <si>
    <t>T6283</t>
  </si>
  <si>
    <t>T6284</t>
  </si>
  <si>
    <t>T6285</t>
  </si>
  <si>
    <t>T6286</t>
  </si>
  <si>
    <t>T6287</t>
  </si>
  <si>
    <t>T6288</t>
  </si>
  <si>
    <t>T6289</t>
  </si>
  <si>
    <t>T6290</t>
  </si>
  <si>
    <t>T6291</t>
  </si>
  <si>
    <t>T6292</t>
  </si>
  <si>
    <t>T6293</t>
  </si>
  <si>
    <t>T6294</t>
  </si>
  <si>
    <t>T6295</t>
  </si>
  <si>
    <t>T6296</t>
  </si>
  <si>
    <t>T6297</t>
  </si>
  <si>
    <t>T6298</t>
  </si>
  <si>
    <t>T6299</t>
  </si>
  <si>
    <t>T6300</t>
  </si>
  <si>
    <t>T6301</t>
  </si>
  <si>
    <t>T6302</t>
  </si>
  <si>
    <t>T6303</t>
  </si>
  <si>
    <t>T6304</t>
  </si>
  <si>
    <t>T6305</t>
  </si>
  <si>
    <t>T6306</t>
  </si>
  <si>
    <t>T6307</t>
  </si>
  <si>
    <t>T6308</t>
  </si>
  <si>
    <t>T6309</t>
  </si>
  <si>
    <t>T6310</t>
  </si>
  <si>
    <t>T6311</t>
  </si>
  <si>
    <t>T6312</t>
  </si>
  <si>
    <t>T6313</t>
  </si>
  <si>
    <t>T6314</t>
  </si>
  <si>
    <t>T6315</t>
  </si>
  <si>
    <t>T6316</t>
  </si>
  <si>
    <t>T6317</t>
  </si>
  <si>
    <t>T6318</t>
  </si>
  <si>
    <t>T6319</t>
  </si>
  <si>
    <t>T6320</t>
  </si>
  <si>
    <t>T6321</t>
  </si>
  <si>
    <t>T6322</t>
  </si>
  <si>
    <t>T6323</t>
  </si>
  <si>
    <t>T6324</t>
  </si>
  <si>
    <t>T6325</t>
  </si>
  <si>
    <t>T6326</t>
  </si>
  <si>
    <t>T6327</t>
  </si>
  <si>
    <t>T6328</t>
  </si>
  <si>
    <t>T6329</t>
  </si>
  <si>
    <t>T6330</t>
  </si>
  <si>
    <t>T6331</t>
  </si>
  <si>
    <t>T6332</t>
  </si>
  <si>
    <t>T6333</t>
  </si>
  <si>
    <t>T6334</t>
  </si>
  <si>
    <t>T6335</t>
  </si>
  <si>
    <t>T6336</t>
  </si>
  <si>
    <t>T6337</t>
  </si>
  <si>
    <t>T6338</t>
  </si>
  <si>
    <t>T6339</t>
  </si>
  <si>
    <t>T6340</t>
  </si>
  <si>
    <t>T6341</t>
  </si>
  <si>
    <t>T6342</t>
  </si>
  <si>
    <t>T6343</t>
  </si>
  <si>
    <t>T6344</t>
  </si>
  <si>
    <t>T6345</t>
  </si>
  <si>
    <t>T6346</t>
  </si>
  <si>
    <t>T6347</t>
  </si>
  <si>
    <t>T6348</t>
  </si>
  <si>
    <t>T6349</t>
  </si>
  <si>
    <t>T6350</t>
  </si>
  <si>
    <t>T6351</t>
  </si>
  <si>
    <t>T6352</t>
  </si>
  <si>
    <t>T6353</t>
  </si>
  <si>
    <t>T6354</t>
  </si>
  <si>
    <t>T6355</t>
  </si>
  <si>
    <t>T6356</t>
  </si>
  <si>
    <t>T6357</t>
  </si>
  <si>
    <t>T6358</t>
  </si>
  <si>
    <t>T6359</t>
  </si>
  <si>
    <t>T6360</t>
  </si>
  <si>
    <t>T6361</t>
  </si>
  <si>
    <t>T6362</t>
  </si>
  <si>
    <t>T6363</t>
  </si>
  <si>
    <t>T6364</t>
  </si>
  <si>
    <t>T6365</t>
  </si>
  <si>
    <t>T6366</t>
  </si>
  <si>
    <t>T6367</t>
  </si>
  <si>
    <t>T6368</t>
  </si>
  <si>
    <t>T6369</t>
  </si>
  <si>
    <t>T6370</t>
  </si>
  <si>
    <t>T6371</t>
  </si>
  <si>
    <t>T6372</t>
  </si>
  <si>
    <t>T6373</t>
  </si>
  <si>
    <t>T6374</t>
  </si>
  <si>
    <t>T6375</t>
  </si>
  <si>
    <t>T6376</t>
  </si>
  <si>
    <t>T6377</t>
  </si>
  <si>
    <t>T6378</t>
  </si>
  <si>
    <t>T6379</t>
  </si>
  <si>
    <t>T6380</t>
  </si>
  <si>
    <t>T6381</t>
  </si>
  <si>
    <t>T6382</t>
  </si>
  <si>
    <t>T6383</t>
  </si>
  <si>
    <t>T6384</t>
  </si>
  <si>
    <t>T6385</t>
  </si>
  <si>
    <t>T6386</t>
  </si>
  <si>
    <t>T6387</t>
  </si>
  <si>
    <t>T6388</t>
  </si>
  <si>
    <t>T6389</t>
  </si>
  <si>
    <t>T6390</t>
  </si>
  <si>
    <t>T6391</t>
  </si>
  <si>
    <t>T6392</t>
  </si>
  <si>
    <t>T6393</t>
  </si>
  <si>
    <t>T6394</t>
  </si>
  <si>
    <t>T6395</t>
  </si>
  <si>
    <t>T6396</t>
  </si>
  <si>
    <t>T6397</t>
  </si>
  <si>
    <t>T6398</t>
  </si>
  <si>
    <t>T6399</t>
  </si>
  <si>
    <t>T6400</t>
  </si>
  <si>
    <t>T6401</t>
  </si>
  <si>
    <t>T6402</t>
  </si>
  <si>
    <t>T6403</t>
  </si>
  <si>
    <t>T6404</t>
  </si>
  <si>
    <t>T6405</t>
  </si>
  <si>
    <t>T6406</t>
  </si>
  <si>
    <t>T6407</t>
  </si>
  <si>
    <t>T6408</t>
  </si>
  <si>
    <t>T6409</t>
  </si>
  <si>
    <t>T6410</t>
  </si>
  <si>
    <t>T6411</t>
  </si>
  <si>
    <t>T6412</t>
  </si>
  <si>
    <t>T6413</t>
  </si>
  <si>
    <t>T6414</t>
  </si>
  <si>
    <t>T6415</t>
  </si>
  <si>
    <t>T6416</t>
  </si>
  <si>
    <t>T6417</t>
  </si>
  <si>
    <t>T6418</t>
  </si>
  <si>
    <t>T6419</t>
  </si>
  <si>
    <t>T6420</t>
  </si>
  <si>
    <t>T6421</t>
  </si>
  <si>
    <t>T6422</t>
  </si>
  <si>
    <t>T6423</t>
  </si>
  <si>
    <t>T6424</t>
  </si>
  <si>
    <t>T6425</t>
  </si>
  <si>
    <t>T6426</t>
  </si>
  <si>
    <t>T6427</t>
  </si>
  <si>
    <t>T6428</t>
  </si>
  <si>
    <t>T6429</t>
  </si>
  <si>
    <t>T6430</t>
  </si>
  <si>
    <t>T6431</t>
  </si>
  <si>
    <t>T6432</t>
  </si>
  <si>
    <t>T6433</t>
  </si>
  <si>
    <t>T6434</t>
  </si>
  <si>
    <t>T6435</t>
  </si>
  <si>
    <t>T6436</t>
  </si>
  <si>
    <t>T6437</t>
  </si>
  <si>
    <t>T6438</t>
  </si>
  <si>
    <t>T6439</t>
  </si>
  <si>
    <t>T6440</t>
  </si>
  <si>
    <t>T6441</t>
  </si>
  <si>
    <t>T6442</t>
  </si>
  <si>
    <t>T6443</t>
  </si>
  <si>
    <t>T6444</t>
  </si>
  <si>
    <t>T6445</t>
  </si>
  <si>
    <t>T6446</t>
  </si>
  <si>
    <t>T6447</t>
  </si>
  <si>
    <t>T6448</t>
  </si>
  <si>
    <t>T6449</t>
  </si>
  <si>
    <t>T6450</t>
  </si>
  <si>
    <t>T6451</t>
  </si>
  <si>
    <t>T6452</t>
  </si>
  <si>
    <t>T6453</t>
  </si>
  <si>
    <t>T6454</t>
  </si>
  <si>
    <t>T6455</t>
  </si>
  <si>
    <t>T6456</t>
  </si>
  <si>
    <t>T6457</t>
  </si>
  <si>
    <t>T6458</t>
  </si>
  <si>
    <t>T6459</t>
  </si>
  <si>
    <t>T6460</t>
  </si>
  <si>
    <t>T6461</t>
  </si>
  <si>
    <t>T6462</t>
  </si>
  <si>
    <t>T6463</t>
  </si>
  <si>
    <t>T6464</t>
  </si>
  <si>
    <t>T6465</t>
  </si>
  <si>
    <t>T6466</t>
  </si>
  <si>
    <t>T6467</t>
  </si>
  <si>
    <t>T6468</t>
  </si>
  <si>
    <t>T6469</t>
  </si>
  <si>
    <t>T6470</t>
  </si>
  <si>
    <t>T6471</t>
  </si>
  <si>
    <t>T6472</t>
  </si>
  <si>
    <t>T6473</t>
  </si>
  <si>
    <t>T6474</t>
  </si>
  <si>
    <t>T6475</t>
  </si>
  <si>
    <t>T6476</t>
  </si>
  <si>
    <t>T6477</t>
  </si>
  <si>
    <t>T6478</t>
  </si>
  <si>
    <t>T6479</t>
  </si>
  <si>
    <t>T6480</t>
  </si>
  <si>
    <t>T6481</t>
  </si>
  <si>
    <t>T6482</t>
  </si>
  <si>
    <t>T6483</t>
  </si>
  <si>
    <t>T6484</t>
  </si>
  <si>
    <t>T6485</t>
  </si>
  <si>
    <t>T6486</t>
  </si>
  <si>
    <t>T6487</t>
  </si>
  <si>
    <t>T6488</t>
  </si>
  <si>
    <t>T6489</t>
  </si>
  <si>
    <t>T6490</t>
  </si>
  <si>
    <t>T6491</t>
  </si>
  <si>
    <t>T6492</t>
  </si>
  <si>
    <t>T6493</t>
  </si>
  <si>
    <t>T6494</t>
  </si>
  <si>
    <t>T6495</t>
  </si>
  <si>
    <t>T6496</t>
  </si>
  <si>
    <t>T6497</t>
  </si>
  <si>
    <t>T6498</t>
  </si>
  <si>
    <t>T6499</t>
  </si>
  <si>
    <t>T6500</t>
  </si>
  <si>
    <t>T6501</t>
  </si>
  <si>
    <t>T6502</t>
  </si>
  <si>
    <t>T6503</t>
  </si>
  <si>
    <t>T6504</t>
  </si>
  <si>
    <t>T6505</t>
  </si>
  <si>
    <t>T6506</t>
  </si>
  <si>
    <t>T6507</t>
  </si>
  <si>
    <t>T6508</t>
  </si>
  <si>
    <t>T6509</t>
  </si>
  <si>
    <t>T6510</t>
  </si>
  <si>
    <t>T6511</t>
  </si>
  <si>
    <t>T6512</t>
  </si>
  <si>
    <t>T6513</t>
  </si>
  <si>
    <t>T6514</t>
  </si>
  <si>
    <t>T6515</t>
  </si>
  <si>
    <t>T6516</t>
  </si>
  <si>
    <t>T6517</t>
  </si>
  <si>
    <t>T6518</t>
  </si>
  <si>
    <t>T6519</t>
  </si>
  <si>
    <t>T6520</t>
  </si>
  <si>
    <t>T6521</t>
  </si>
  <si>
    <t>T6522</t>
  </si>
  <si>
    <t>T6523</t>
  </si>
  <si>
    <t>T6524</t>
  </si>
  <si>
    <t>T6525</t>
  </si>
  <si>
    <t>T6526</t>
  </si>
  <si>
    <t>T6527</t>
  </si>
  <si>
    <t>T6528</t>
  </si>
  <si>
    <t>T6529</t>
  </si>
  <si>
    <t>T6530</t>
  </si>
  <si>
    <t>T6531</t>
  </si>
  <si>
    <t>T6532</t>
  </si>
  <si>
    <t>T6533</t>
  </si>
  <si>
    <t>T6534</t>
  </si>
  <si>
    <t>T6535</t>
  </si>
  <si>
    <t>T6536</t>
  </si>
  <si>
    <t>T6537</t>
  </si>
  <si>
    <t>T6538</t>
  </si>
  <si>
    <t>T6539</t>
  </si>
  <si>
    <t>T6540</t>
  </si>
  <si>
    <t>T6541</t>
  </si>
  <si>
    <t>T6542</t>
  </si>
  <si>
    <t>T6543</t>
  </si>
  <si>
    <t>T6544</t>
  </si>
  <si>
    <t>T6545</t>
  </si>
  <si>
    <t>T6546</t>
  </si>
  <si>
    <t>T6547</t>
  </si>
  <si>
    <t>T6548</t>
  </si>
  <si>
    <t>T6549</t>
  </si>
  <si>
    <t>T6550</t>
  </si>
  <si>
    <t>T6551</t>
  </si>
  <si>
    <t>T6552</t>
  </si>
  <si>
    <t>T6553</t>
  </si>
  <si>
    <t>T6554</t>
  </si>
  <si>
    <t>T6555</t>
  </si>
  <si>
    <t>T6556</t>
  </si>
  <si>
    <t>T6557</t>
  </si>
  <si>
    <t>T6558</t>
  </si>
  <si>
    <t>T6559</t>
  </si>
  <si>
    <t>T6560</t>
  </si>
  <si>
    <t>T6561</t>
  </si>
  <si>
    <t>T6562</t>
  </si>
  <si>
    <t>T6563</t>
  </si>
  <si>
    <t>T6564</t>
  </si>
  <si>
    <t>T6565</t>
  </si>
  <si>
    <t>T6566</t>
  </si>
  <si>
    <t>T6567</t>
  </si>
  <si>
    <t>T6568</t>
  </si>
  <si>
    <t>T6569</t>
  </si>
  <si>
    <t>T6570</t>
  </si>
  <si>
    <t>T6571</t>
  </si>
  <si>
    <t>T6572</t>
  </si>
  <si>
    <t>T6573</t>
  </si>
  <si>
    <t>T6574</t>
  </si>
  <si>
    <t>T6575</t>
  </si>
  <si>
    <t>T6576</t>
  </si>
  <si>
    <t>T6577</t>
  </si>
  <si>
    <t>T6578</t>
  </si>
  <si>
    <t>T6579</t>
  </si>
  <si>
    <t>T6580</t>
  </si>
  <si>
    <t>T6581</t>
  </si>
  <si>
    <t>T6582</t>
  </si>
  <si>
    <t>T6583</t>
  </si>
  <si>
    <t>T6584</t>
  </si>
  <si>
    <t>T6585</t>
  </si>
  <si>
    <t>T6586</t>
  </si>
  <si>
    <t>T6587</t>
  </si>
  <si>
    <t>T6588</t>
  </si>
  <si>
    <t>T6589</t>
  </si>
  <si>
    <t>T6590</t>
  </si>
  <si>
    <t>T6591</t>
  </si>
  <si>
    <t>T6592</t>
  </si>
  <si>
    <t>T6593</t>
  </si>
  <si>
    <t>T6594</t>
  </si>
  <si>
    <t>T6595</t>
  </si>
  <si>
    <t>T6596</t>
  </si>
  <si>
    <t>T6597</t>
  </si>
  <si>
    <t>T6598</t>
  </si>
  <si>
    <t>T6599</t>
  </si>
  <si>
    <t>T6600</t>
  </si>
  <si>
    <t>T6601</t>
  </si>
  <si>
    <t>T6602</t>
  </si>
  <si>
    <t>T6603</t>
  </si>
  <si>
    <t>T6604</t>
  </si>
  <si>
    <t>T6605</t>
  </si>
  <si>
    <t>T6606</t>
  </si>
  <si>
    <t>T6607</t>
  </si>
  <si>
    <t>T6608</t>
  </si>
  <si>
    <t>T6609</t>
  </si>
  <si>
    <t>T6610</t>
  </si>
  <si>
    <t>T6611</t>
  </si>
  <si>
    <t>T6612</t>
  </si>
  <si>
    <t>T6613</t>
  </si>
  <si>
    <t>T6614</t>
  </si>
  <si>
    <t>T6615</t>
  </si>
  <si>
    <t>T6616</t>
  </si>
  <si>
    <t>T6617</t>
  </si>
  <si>
    <t>T6618</t>
  </si>
  <si>
    <t>T6619</t>
  </si>
  <si>
    <t>T6620</t>
  </si>
  <si>
    <t>T6621</t>
  </si>
  <si>
    <t>T6622</t>
  </si>
  <si>
    <t>T6623</t>
  </si>
  <si>
    <t>T6624</t>
  </si>
  <si>
    <t>T6625</t>
  </si>
  <si>
    <t>T6626</t>
  </si>
  <si>
    <t>T6627</t>
  </si>
  <si>
    <t>T6628</t>
  </si>
  <si>
    <t>T6629</t>
  </si>
  <si>
    <t>T6630</t>
  </si>
  <si>
    <t>T6631</t>
  </si>
  <si>
    <t>T6632</t>
  </si>
  <si>
    <t>T6633</t>
  </si>
  <si>
    <t>T6634</t>
  </si>
  <si>
    <t>T6635</t>
  </si>
  <si>
    <t>T6636</t>
  </si>
  <si>
    <t>T6637</t>
  </si>
  <si>
    <t>T6638</t>
  </si>
  <si>
    <t>T6639</t>
  </si>
  <si>
    <t>T6640</t>
  </si>
  <si>
    <t>T6641</t>
  </si>
  <si>
    <t>T6642</t>
  </si>
  <si>
    <t>T6643</t>
  </si>
  <si>
    <t>T6644</t>
  </si>
  <si>
    <t>T6645</t>
  </si>
  <si>
    <t>T6646</t>
  </si>
  <si>
    <t>T6647</t>
  </si>
  <si>
    <t>T6648</t>
  </si>
  <si>
    <t>T6649</t>
  </si>
  <si>
    <t>T6650</t>
  </si>
  <si>
    <t>T6651</t>
  </si>
  <si>
    <t>T6652</t>
  </si>
  <si>
    <t>T6653</t>
  </si>
  <si>
    <t>T6654</t>
  </si>
  <si>
    <t>T6655</t>
  </si>
  <si>
    <t>T6656</t>
  </si>
  <si>
    <t>T6657</t>
  </si>
  <si>
    <t>T6658</t>
  </si>
  <si>
    <t>T6659</t>
  </si>
  <si>
    <t>T6660</t>
  </si>
  <si>
    <t>T6661</t>
  </si>
  <si>
    <t>T6662</t>
  </si>
  <si>
    <t>T6663</t>
  </si>
  <si>
    <t>T6664</t>
  </si>
  <si>
    <t>T6665</t>
  </si>
  <si>
    <t>T6666</t>
  </si>
  <si>
    <t>T6667</t>
  </si>
  <si>
    <t>T6668</t>
  </si>
  <si>
    <t>T6669</t>
  </si>
  <si>
    <t>T6670</t>
  </si>
  <si>
    <t>T6671</t>
  </si>
  <si>
    <t>T6672</t>
  </si>
  <si>
    <t>T6673</t>
  </si>
  <si>
    <t>T6674</t>
  </si>
  <si>
    <t>T6675</t>
  </si>
  <si>
    <t>T6676</t>
  </si>
  <si>
    <t>T6677</t>
  </si>
  <si>
    <t>T6678</t>
  </si>
  <si>
    <t>T6679</t>
  </si>
  <si>
    <t>T6680</t>
  </si>
  <si>
    <t>T6681</t>
  </si>
  <si>
    <t>T6682</t>
  </si>
  <si>
    <t>T6683</t>
  </si>
  <si>
    <t>T6684</t>
  </si>
  <si>
    <t>T6685</t>
  </si>
  <si>
    <t>T6686</t>
  </si>
  <si>
    <t>T6687</t>
  </si>
  <si>
    <t>T6688</t>
  </si>
  <si>
    <t>T6689</t>
  </si>
  <si>
    <t>T6690</t>
  </si>
  <si>
    <t>T6691</t>
  </si>
  <si>
    <t>T6692</t>
  </si>
  <si>
    <t>T6693</t>
  </si>
  <si>
    <t>T6694</t>
  </si>
  <si>
    <t>T6695</t>
  </si>
  <si>
    <t>T6696</t>
  </si>
  <si>
    <t>T6697</t>
  </si>
  <si>
    <t>T6698</t>
  </si>
  <si>
    <t>T6699</t>
  </si>
  <si>
    <t>T6700</t>
  </si>
  <si>
    <t>T6701</t>
  </si>
  <si>
    <t>T6702</t>
  </si>
  <si>
    <t>T6703</t>
  </si>
  <si>
    <t>T6704</t>
  </si>
  <si>
    <t>T6705</t>
  </si>
  <si>
    <t>T6706</t>
  </si>
  <si>
    <t>T6707</t>
  </si>
  <si>
    <t>T6708</t>
  </si>
  <si>
    <t>T6709</t>
  </si>
  <si>
    <t>T6710</t>
  </si>
  <si>
    <t>T6711</t>
  </si>
  <si>
    <t>T6712</t>
  </si>
  <si>
    <t>T6713</t>
  </si>
  <si>
    <t>T6714</t>
  </si>
  <si>
    <t>T6715</t>
  </si>
  <si>
    <t>T6716</t>
  </si>
  <si>
    <t>T6717</t>
  </si>
  <si>
    <t>T6718</t>
  </si>
  <si>
    <t>T6719</t>
  </si>
  <si>
    <t>T6720</t>
  </si>
  <si>
    <t>T6721</t>
  </si>
  <si>
    <t>T6722</t>
  </si>
  <si>
    <t>T6723</t>
  </si>
  <si>
    <t>T6724</t>
  </si>
  <si>
    <t>T6725</t>
  </si>
  <si>
    <t>T6726</t>
  </si>
  <si>
    <t>T6727</t>
  </si>
  <si>
    <t>T6728</t>
  </si>
  <si>
    <t>T6729</t>
  </si>
  <si>
    <t>T6730</t>
  </si>
  <si>
    <t>T6731</t>
  </si>
  <si>
    <t>T6732</t>
  </si>
  <si>
    <t>T6733</t>
  </si>
  <si>
    <t>T6734</t>
  </si>
  <si>
    <t>T6735</t>
  </si>
  <si>
    <t>T6736</t>
  </si>
  <si>
    <t>T6737</t>
  </si>
  <si>
    <t>T6738</t>
  </si>
  <si>
    <t>T6739</t>
  </si>
  <si>
    <t>T6740</t>
  </si>
  <si>
    <t>T6741</t>
  </si>
  <si>
    <t>T6742</t>
  </si>
  <si>
    <t>T6743</t>
  </si>
  <si>
    <t>T6744</t>
  </si>
  <si>
    <t>T6745</t>
  </si>
  <si>
    <t>T6746</t>
  </si>
  <si>
    <t>T6747</t>
  </si>
  <si>
    <t>T6748</t>
  </si>
  <si>
    <t>T6749</t>
  </si>
  <si>
    <t>T6750</t>
  </si>
  <si>
    <t>T6751</t>
  </si>
  <si>
    <t>T6752</t>
  </si>
  <si>
    <t>T6753</t>
  </si>
  <si>
    <t>T6754</t>
  </si>
  <si>
    <t>T6755</t>
  </si>
  <si>
    <t>T6756</t>
  </si>
  <si>
    <t>T6757</t>
  </si>
  <si>
    <t>T6758</t>
  </si>
  <si>
    <t>T6759</t>
  </si>
  <si>
    <t>T6760</t>
  </si>
  <si>
    <t>T6761</t>
  </si>
  <si>
    <t>T6762</t>
  </si>
  <si>
    <t>T6763</t>
  </si>
  <si>
    <t>T6764</t>
  </si>
  <si>
    <t>T6765</t>
  </si>
  <si>
    <t>T6766</t>
  </si>
  <si>
    <t>T6767</t>
  </si>
  <si>
    <t>T6768</t>
  </si>
  <si>
    <t>T6769</t>
  </si>
  <si>
    <t>T6770</t>
  </si>
  <si>
    <t>T6771</t>
  </si>
  <si>
    <t>T6772</t>
  </si>
  <si>
    <t>T6773</t>
  </si>
  <si>
    <t>T6774</t>
  </si>
  <si>
    <t>T6775</t>
  </si>
  <si>
    <t>T6776</t>
  </si>
  <si>
    <t>T6777</t>
  </si>
  <si>
    <t>T6778</t>
  </si>
  <si>
    <t>T6779</t>
  </si>
  <si>
    <t>T6780</t>
  </si>
  <si>
    <t>T6781</t>
  </si>
  <si>
    <t>T6782</t>
  </si>
  <si>
    <t>T6783</t>
  </si>
  <si>
    <t>T6784</t>
  </si>
  <si>
    <t>T6785</t>
  </si>
  <si>
    <t>T6786</t>
  </si>
  <si>
    <t>T6787</t>
  </si>
  <si>
    <t>T6788</t>
  </si>
  <si>
    <t>T6789</t>
  </si>
  <si>
    <t>T6790</t>
  </si>
  <si>
    <t>T6791</t>
  </si>
  <si>
    <t>T6792</t>
  </si>
  <si>
    <t>T6793</t>
  </si>
  <si>
    <t>T6794</t>
  </si>
  <si>
    <t>T6795</t>
  </si>
  <si>
    <t>T6796</t>
  </si>
  <si>
    <t>T6797</t>
  </si>
  <si>
    <t>T6798</t>
  </si>
  <si>
    <t>T6799</t>
  </si>
  <si>
    <t>T6800</t>
  </si>
  <si>
    <t>T6801</t>
  </si>
  <si>
    <t>T6802</t>
  </si>
  <si>
    <t>T6803</t>
  </si>
  <si>
    <t>T6804</t>
  </si>
  <si>
    <t>T6805</t>
  </si>
  <si>
    <t>T6806</t>
  </si>
  <si>
    <t>T6807</t>
  </si>
  <si>
    <t>T6808</t>
  </si>
  <si>
    <t>T6809</t>
  </si>
  <si>
    <t>T6810</t>
  </si>
  <si>
    <t>T6811</t>
  </si>
  <si>
    <t>T6812</t>
  </si>
  <si>
    <t>T6813</t>
  </si>
  <si>
    <t>T6814</t>
  </si>
  <si>
    <t>T6815</t>
  </si>
  <si>
    <t>T6816</t>
  </si>
  <si>
    <t>T6817</t>
  </si>
  <si>
    <t>T6818</t>
  </si>
  <si>
    <t>T6819</t>
  </si>
  <si>
    <t>T6820</t>
  </si>
  <si>
    <t>T6821</t>
  </si>
  <si>
    <t>T6822</t>
  </si>
  <si>
    <t>T6823</t>
  </si>
  <si>
    <t>T6824</t>
  </si>
  <si>
    <t>T6825</t>
  </si>
  <si>
    <t>T6826</t>
  </si>
  <si>
    <t>T6827</t>
  </si>
  <si>
    <t>T6828</t>
  </si>
  <si>
    <t>T6829</t>
  </si>
  <si>
    <t>T6830</t>
  </si>
  <si>
    <t>T6831</t>
  </si>
  <si>
    <t>T6832</t>
  </si>
  <si>
    <t>T6833</t>
  </si>
  <si>
    <t>T6834</t>
  </si>
  <si>
    <t>T6835</t>
  </si>
  <si>
    <t>T6836</t>
  </si>
  <si>
    <t>T6837</t>
  </si>
  <si>
    <t>T6838</t>
  </si>
  <si>
    <t>T6839</t>
  </si>
  <si>
    <t>T6840</t>
  </si>
  <si>
    <t>T6841</t>
  </si>
  <si>
    <t>T6842</t>
  </si>
  <si>
    <t>T6843</t>
  </si>
  <si>
    <t>T6844</t>
  </si>
  <si>
    <t>T6845</t>
  </si>
  <si>
    <t>T6846</t>
  </si>
  <si>
    <t>T6847</t>
  </si>
  <si>
    <t>T6848</t>
  </si>
  <si>
    <t>T6849</t>
  </si>
  <si>
    <t>T6850</t>
  </si>
  <si>
    <t>T6851</t>
  </si>
  <si>
    <t>T6852</t>
  </si>
  <si>
    <t>T6853</t>
  </si>
  <si>
    <t>T6854</t>
  </si>
  <si>
    <t>T6855</t>
  </si>
  <si>
    <t>T6856</t>
  </si>
  <si>
    <t>T6857</t>
  </si>
  <si>
    <t>T6858</t>
  </si>
  <si>
    <t>T6859</t>
  </si>
  <si>
    <t>T6860</t>
  </si>
  <si>
    <t>T6861</t>
  </si>
  <si>
    <t>T6862</t>
  </si>
  <si>
    <t>T6863</t>
  </si>
  <si>
    <t>T6864</t>
  </si>
  <si>
    <t>T6865</t>
  </si>
  <si>
    <t>T6866</t>
  </si>
  <si>
    <t>T6867</t>
  </si>
  <si>
    <t>T6868</t>
  </si>
  <si>
    <t>T6869</t>
  </si>
  <si>
    <t>T6870</t>
  </si>
  <si>
    <t>T6871</t>
  </si>
  <si>
    <t>T6872</t>
  </si>
  <si>
    <t>T6873</t>
  </si>
  <si>
    <t>T6874</t>
  </si>
  <si>
    <t>T6875</t>
  </si>
  <si>
    <t>T6876</t>
  </si>
  <si>
    <t>T6877</t>
  </si>
  <si>
    <t>T6878</t>
  </si>
  <si>
    <t>T6879</t>
  </si>
  <si>
    <t>T6880</t>
  </si>
  <si>
    <t>T6881</t>
  </si>
  <si>
    <t>T6882</t>
  </si>
  <si>
    <t>T6883</t>
  </si>
  <si>
    <t>T6884</t>
  </si>
  <si>
    <t>T6885</t>
  </si>
  <si>
    <t>T6886</t>
  </si>
  <si>
    <t>T6887</t>
  </si>
  <si>
    <t>T6888</t>
  </si>
  <si>
    <t>T6889</t>
  </si>
  <si>
    <t>T6890</t>
  </si>
  <si>
    <t>T6891</t>
  </si>
  <si>
    <t>T6892</t>
  </si>
  <si>
    <t>T6893</t>
  </si>
  <si>
    <t>T6894</t>
  </si>
  <si>
    <t>T6895</t>
  </si>
  <si>
    <t>T6896</t>
  </si>
  <si>
    <t>T6897</t>
  </si>
  <si>
    <t>T6898</t>
  </si>
  <si>
    <t>T6899</t>
  </si>
  <si>
    <t>T6900</t>
  </si>
  <si>
    <t>T6901</t>
  </si>
  <si>
    <t>T6902</t>
  </si>
  <si>
    <t>T6903</t>
  </si>
  <si>
    <t>T6904</t>
  </si>
  <si>
    <t>T6905</t>
  </si>
  <si>
    <t>T6906</t>
  </si>
  <si>
    <t>T6907</t>
  </si>
  <si>
    <t>T6908</t>
  </si>
  <si>
    <t>T6909</t>
  </si>
  <si>
    <t>T6910</t>
  </si>
  <si>
    <t>T6911</t>
  </si>
  <si>
    <t>T6912</t>
  </si>
  <si>
    <t>T6913</t>
  </si>
  <si>
    <t>T6914</t>
  </si>
  <si>
    <t>T6915</t>
  </si>
  <si>
    <t>T6916</t>
  </si>
  <si>
    <t>T6917</t>
  </si>
  <si>
    <t>T6918</t>
  </si>
  <si>
    <t>T6919</t>
  </si>
  <si>
    <t>T6920</t>
  </si>
  <si>
    <t>T6921</t>
  </si>
  <si>
    <t>T6922</t>
  </si>
  <si>
    <t>T6923</t>
  </si>
  <si>
    <t>T6924</t>
  </si>
  <si>
    <t>T6925</t>
  </si>
  <si>
    <t>T6926</t>
  </si>
  <si>
    <t>T6927</t>
  </si>
  <si>
    <t>T6928</t>
  </si>
  <si>
    <t>T6929</t>
  </si>
  <si>
    <t>T6930</t>
  </si>
  <si>
    <t>T6931</t>
  </si>
  <si>
    <t>T6932</t>
  </si>
  <si>
    <t>T6933</t>
  </si>
  <si>
    <t>T6934</t>
  </si>
  <si>
    <t>T6935</t>
  </si>
  <si>
    <t>T6936</t>
  </si>
  <si>
    <t>T6937</t>
  </si>
  <si>
    <t>T6938</t>
  </si>
  <si>
    <t>T6939</t>
  </si>
  <si>
    <t>T6940</t>
  </si>
  <si>
    <t>T6941</t>
  </si>
  <si>
    <t>T6942</t>
  </si>
  <si>
    <t>T6943</t>
  </si>
  <si>
    <t>T6944</t>
  </si>
  <si>
    <t>T6945</t>
  </si>
  <si>
    <t>T6946</t>
  </si>
  <si>
    <t>T6947</t>
  </si>
  <si>
    <t>T6948</t>
  </si>
  <si>
    <t>T6949</t>
  </si>
  <si>
    <t>T6950</t>
  </si>
  <si>
    <t>T6951</t>
  </si>
  <si>
    <t>T6952</t>
  </si>
  <si>
    <t>T6953</t>
  </si>
  <si>
    <t>T6954</t>
  </si>
  <si>
    <t>T6955</t>
  </si>
  <si>
    <t>T6956</t>
  </si>
  <si>
    <t>T6957</t>
  </si>
  <si>
    <t>T6958</t>
  </si>
  <si>
    <t>T6959</t>
  </si>
  <si>
    <t>T6960</t>
  </si>
  <si>
    <t>T6961</t>
  </si>
  <si>
    <t>T6962</t>
  </si>
  <si>
    <t>T6963</t>
  </si>
  <si>
    <t>T6964</t>
  </si>
  <si>
    <t>T6965</t>
  </si>
  <si>
    <t>T6966</t>
  </si>
  <si>
    <t>T6967</t>
  </si>
  <si>
    <t>T6968</t>
  </si>
  <si>
    <t>T6969</t>
  </si>
  <si>
    <t>T6970</t>
  </si>
  <si>
    <t>T6971</t>
  </si>
  <si>
    <t>T6972</t>
  </si>
  <si>
    <t>T6973</t>
  </si>
  <si>
    <t>T6974</t>
  </si>
  <si>
    <t>T6975</t>
  </si>
  <si>
    <t>T6976</t>
  </si>
  <si>
    <t>T6977</t>
  </si>
  <si>
    <t>T6978</t>
  </si>
  <si>
    <t>T6979</t>
  </si>
  <si>
    <t>T6980</t>
  </si>
  <si>
    <t>T6981</t>
  </si>
  <si>
    <t>T6982</t>
  </si>
  <si>
    <t>T6983</t>
  </si>
  <si>
    <t>T6984</t>
  </si>
  <si>
    <t>T6985</t>
  </si>
  <si>
    <t>T6986</t>
  </si>
  <si>
    <t>T6987</t>
  </si>
  <si>
    <t>T6988</t>
  </si>
  <si>
    <t>T6989</t>
  </si>
  <si>
    <t>T6990</t>
  </si>
  <si>
    <t>T6991</t>
  </si>
  <si>
    <t>T6992</t>
  </si>
  <si>
    <t>T6993</t>
  </si>
  <si>
    <t>T6994</t>
  </si>
  <si>
    <t>T6995</t>
  </si>
  <si>
    <t>T6996</t>
  </si>
  <si>
    <t>T6997</t>
  </si>
  <si>
    <t>T6998</t>
  </si>
  <si>
    <t>T6999</t>
  </si>
  <si>
    <t>T7000</t>
  </si>
  <si>
    <t>T7001</t>
  </si>
  <si>
    <t>T7002</t>
  </si>
  <si>
    <t>T7003</t>
  </si>
  <si>
    <t>T7004</t>
  </si>
  <si>
    <t>T7005</t>
  </si>
  <si>
    <t>T7006</t>
  </si>
  <si>
    <t>T7007</t>
  </si>
  <si>
    <t>T7008</t>
  </si>
  <si>
    <t>T7009</t>
  </si>
  <si>
    <t>T7010</t>
  </si>
  <si>
    <t>T7011</t>
  </si>
  <si>
    <t>T7012</t>
  </si>
  <si>
    <t>T7013</t>
  </si>
  <si>
    <t>T7014</t>
  </si>
  <si>
    <t>T7015</t>
  </si>
  <si>
    <t>T7016</t>
  </si>
  <si>
    <t>T7017</t>
  </si>
  <si>
    <t>T7018</t>
  </si>
  <si>
    <t>T7019</t>
  </si>
  <si>
    <t>T7020</t>
  </si>
  <si>
    <t>T7021</t>
  </si>
  <si>
    <t>T7022</t>
  </si>
  <si>
    <t>T7023</t>
  </si>
  <si>
    <t>T7024</t>
  </si>
  <si>
    <t>T7025</t>
  </si>
  <si>
    <t>T7026</t>
  </si>
  <si>
    <t>T7027</t>
  </si>
  <si>
    <t>T7028</t>
  </si>
  <si>
    <t>T7029</t>
  </si>
  <si>
    <t>T7030</t>
  </si>
  <si>
    <t>T7031</t>
  </si>
  <si>
    <t>T7032</t>
  </si>
  <si>
    <t>T7033</t>
  </si>
  <si>
    <t>T7034</t>
  </si>
  <si>
    <t>T7035</t>
  </si>
  <si>
    <t>T7036</t>
  </si>
  <si>
    <t>T7037</t>
  </si>
  <si>
    <t>T7038</t>
  </si>
  <si>
    <t>T7039</t>
  </si>
  <si>
    <t>T7040</t>
  </si>
  <si>
    <t>T7041</t>
  </si>
  <si>
    <t>T7042</t>
  </si>
  <si>
    <t>T7043</t>
  </si>
  <si>
    <t>T7044</t>
  </si>
  <si>
    <t>T7045</t>
  </si>
  <si>
    <t>T7046</t>
  </si>
  <si>
    <t>T7047</t>
  </si>
  <si>
    <t>T7048</t>
  </si>
  <si>
    <t>T7049</t>
  </si>
  <si>
    <t>T7050</t>
  </si>
  <si>
    <t>T7051</t>
  </si>
  <si>
    <t>T7052</t>
  </si>
  <si>
    <t>T7053</t>
  </si>
  <si>
    <t>T7054</t>
  </si>
  <si>
    <t>T7055</t>
  </si>
  <si>
    <t>T7056</t>
  </si>
  <si>
    <t>T7057</t>
  </si>
  <si>
    <t>T7058</t>
  </si>
  <si>
    <t>T7059</t>
  </si>
  <si>
    <t>T7060</t>
  </si>
  <si>
    <t>T7061</t>
  </si>
  <si>
    <t>T7062</t>
  </si>
  <si>
    <t>T7063</t>
  </si>
  <si>
    <t>T7064</t>
  </si>
  <si>
    <t>T7065</t>
  </si>
  <si>
    <t>T7066</t>
  </si>
  <si>
    <t>T7067</t>
  </si>
  <si>
    <t>T7068</t>
  </si>
  <si>
    <t>T7069</t>
  </si>
  <si>
    <t>T7070</t>
  </si>
  <si>
    <t>T7071</t>
  </si>
  <si>
    <t>T7072</t>
  </si>
  <si>
    <t>T7073</t>
  </si>
  <si>
    <t>T7074</t>
  </si>
  <si>
    <t>T7075</t>
  </si>
  <si>
    <t>T7076</t>
  </si>
  <si>
    <t>T7077</t>
  </si>
  <si>
    <t>T7078</t>
  </si>
  <si>
    <t>T7079</t>
  </si>
  <si>
    <t>T7080</t>
  </si>
  <si>
    <t>T7081</t>
  </si>
  <si>
    <t>T7082</t>
  </si>
  <si>
    <t>T7083</t>
  </si>
  <si>
    <t>T7084</t>
  </si>
  <si>
    <t>T7085</t>
  </si>
  <si>
    <t>T7086</t>
  </si>
  <si>
    <t>T7087</t>
  </si>
  <si>
    <t>T7088</t>
  </si>
  <si>
    <t>T7089</t>
  </si>
  <si>
    <t>T7090</t>
  </si>
  <si>
    <t>T7091</t>
  </si>
  <si>
    <t>T7092</t>
  </si>
  <si>
    <t>T7093</t>
  </si>
  <si>
    <t>T7094</t>
  </si>
  <si>
    <t>T7095</t>
  </si>
  <si>
    <t>T7096</t>
  </si>
  <si>
    <t>T7097</t>
  </si>
  <si>
    <t>T7098</t>
  </si>
  <si>
    <t>T7099</t>
  </si>
  <si>
    <t>T7100</t>
  </si>
  <si>
    <t>T7101</t>
  </si>
  <si>
    <t>T7102</t>
  </si>
  <si>
    <t>T7103</t>
  </si>
  <si>
    <t>T7104</t>
  </si>
  <si>
    <t>T7105</t>
  </si>
  <si>
    <t>T7106</t>
  </si>
  <si>
    <t>T7107</t>
  </si>
  <si>
    <t>T7108</t>
  </si>
  <si>
    <t>T7109</t>
  </si>
  <si>
    <t>T7110</t>
  </si>
  <si>
    <t>T7111</t>
  </si>
  <si>
    <t>T7112</t>
  </si>
  <si>
    <t>T7113</t>
  </si>
  <si>
    <t>T7114</t>
  </si>
  <si>
    <t>T7115</t>
  </si>
  <si>
    <t>T7116</t>
  </si>
  <si>
    <t>T7117</t>
  </si>
  <si>
    <t>T7118</t>
  </si>
  <si>
    <t>T7119</t>
  </si>
  <si>
    <t>T7120</t>
  </si>
  <si>
    <t>T7121</t>
  </si>
  <si>
    <t>T7122</t>
  </si>
  <si>
    <t>T7123</t>
  </si>
  <si>
    <t>T7124</t>
  </si>
  <si>
    <t>T7125</t>
  </si>
  <si>
    <t>T7126</t>
  </si>
  <si>
    <t>T7127</t>
  </si>
  <si>
    <t>T7128</t>
  </si>
  <si>
    <t>T7129</t>
  </si>
  <si>
    <t>T7130</t>
  </si>
  <si>
    <t>T7131</t>
  </si>
  <si>
    <t>T7132</t>
  </si>
  <si>
    <t>T7133</t>
  </si>
  <si>
    <t>T7134</t>
  </si>
  <si>
    <t>T7135</t>
  </si>
  <si>
    <t>T7136</t>
  </si>
  <si>
    <t>T7137</t>
  </si>
  <si>
    <t>T7138</t>
  </si>
  <si>
    <t>T7139</t>
  </si>
  <si>
    <t>T7140</t>
  </si>
  <si>
    <t>T7141</t>
  </si>
  <si>
    <t>T7142</t>
  </si>
  <si>
    <t>T7143</t>
  </si>
  <si>
    <t>T7144</t>
  </si>
  <si>
    <t>T7145</t>
  </si>
  <si>
    <t>T7146</t>
  </si>
  <si>
    <t>T7147</t>
  </si>
  <si>
    <t>T7148</t>
  </si>
  <si>
    <t>T7149</t>
  </si>
  <si>
    <t>T7150</t>
  </si>
  <si>
    <t>T7151</t>
  </si>
  <si>
    <t>T7152</t>
  </si>
  <si>
    <t>T7153</t>
  </si>
  <si>
    <t>T7154</t>
  </si>
  <si>
    <t>T7155</t>
  </si>
  <si>
    <t>T7156</t>
  </si>
  <si>
    <t>T7157</t>
  </si>
  <si>
    <t>T7158</t>
  </si>
  <si>
    <t>T7159</t>
  </si>
  <si>
    <t>T7160</t>
  </si>
  <si>
    <t>T7161</t>
  </si>
  <si>
    <t>T7162</t>
  </si>
  <si>
    <t>T7163</t>
  </si>
  <si>
    <t>T7164</t>
  </si>
  <si>
    <t>T7165</t>
  </si>
  <si>
    <t>T7166</t>
  </si>
  <si>
    <t>T7167</t>
  </si>
  <si>
    <t>T7168</t>
  </si>
  <si>
    <t>T7169</t>
  </si>
  <si>
    <t>T7170</t>
  </si>
  <si>
    <t>T7171</t>
  </si>
  <si>
    <t>T7172</t>
  </si>
  <si>
    <t>T7173</t>
  </si>
  <si>
    <t>T7174</t>
  </si>
  <si>
    <t>T7175</t>
  </si>
  <si>
    <t>T7176</t>
  </si>
  <si>
    <t>T7177</t>
  </si>
  <si>
    <t>T7178</t>
  </si>
  <si>
    <t>T7179</t>
  </si>
  <si>
    <t>T7180</t>
  </si>
  <si>
    <t>T7181</t>
  </si>
  <si>
    <t>T7182</t>
  </si>
  <si>
    <t>T7183</t>
  </si>
  <si>
    <t>T7184</t>
  </si>
  <si>
    <t>T7185</t>
  </si>
  <si>
    <t>T7186</t>
  </si>
  <si>
    <t>T7187</t>
  </si>
  <si>
    <t>T7188</t>
  </si>
  <si>
    <t>T7189</t>
  </si>
  <si>
    <t>T7190</t>
  </si>
  <si>
    <t>T7191</t>
  </si>
  <si>
    <t>T7192</t>
  </si>
  <si>
    <t>T7193</t>
  </si>
  <si>
    <t>T7194</t>
  </si>
  <si>
    <t>T7195</t>
  </si>
  <si>
    <t>T7196</t>
  </si>
  <si>
    <t>T7197</t>
  </si>
  <si>
    <t>T7198</t>
  </si>
  <si>
    <t>T7199</t>
  </si>
  <si>
    <t>T7200</t>
  </si>
  <si>
    <t>T7201</t>
  </si>
  <si>
    <t>T7202</t>
  </si>
  <si>
    <t>T7203</t>
  </si>
  <si>
    <t>T7204</t>
  </si>
  <si>
    <t>T7205</t>
  </si>
  <si>
    <t>T7206</t>
  </si>
  <si>
    <t>T7207</t>
  </si>
  <si>
    <t>T7208</t>
  </si>
  <si>
    <t>T7209</t>
  </si>
  <si>
    <t>T7210</t>
  </si>
  <si>
    <t>T7211</t>
  </si>
  <si>
    <t>T7212</t>
  </si>
  <si>
    <t>T7213</t>
  </si>
  <si>
    <t>T7214</t>
  </si>
  <si>
    <t>T7215</t>
  </si>
  <si>
    <t>T7216</t>
  </si>
  <si>
    <t>T7217</t>
  </si>
  <si>
    <t>T7218</t>
  </si>
  <si>
    <t>T7219</t>
  </si>
  <si>
    <t>T7220</t>
  </si>
  <si>
    <t>T7221</t>
  </si>
  <si>
    <t>T7222</t>
  </si>
  <si>
    <t>T7223</t>
  </si>
  <si>
    <t>T7224</t>
  </si>
  <si>
    <t>T7225</t>
  </si>
  <si>
    <t>T7226</t>
  </si>
  <si>
    <t>T7227</t>
  </si>
  <si>
    <t>T7228</t>
  </si>
  <si>
    <t>T7229</t>
  </si>
  <si>
    <t>T7230</t>
  </si>
  <si>
    <t>T7231</t>
  </si>
  <si>
    <t>T7232</t>
  </si>
  <si>
    <t>T7233</t>
  </si>
  <si>
    <t>T7234</t>
  </si>
  <si>
    <t>T7235</t>
  </si>
  <si>
    <t>T7236</t>
  </si>
  <si>
    <t>T7237</t>
  </si>
  <si>
    <t>T7238</t>
  </si>
  <si>
    <t>T7239</t>
  </si>
  <si>
    <t>T7240</t>
  </si>
  <si>
    <t>T7241</t>
  </si>
  <si>
    <t>T7242</t>
  </si>
  <si>
    <t>T7243</t>
  </si>
  <si>
    <t>T7244</t>
  </si>
  <si>
    <t>T7245</t>
  </si>
  <si>
    <t>T7246</t>
  </si>
  <si>
    <t>T7247</t>
  </si>
  <si>
    <t>T7248</t>
  </si>
  <si>
    <t>T7249</t>
  </si>
  <si>
    <t>T7250</t>
  </si>
  <si>
    <t>T7251</t>
  </si>
  <si>
    <t>T7252</t>
  </si>
  <si>
    <t>T7253</t>
  </si>
  <si>
    <t>T7254</t>
  </si>
  <si>
    <t>T7255</t>
  </si>
  <si>
    <t>T7256</t>
  </si>
  <si>
    <t>T7257</t>
  </si>
  <si>
    <t>T7258</t>
  </si>
  <si>
    <t>T7259</t>
  </si>
  <si>
    <t>T7260</t>
  </si>
  <si>
    <t>T7261</t>
  </si>
  <si>
    <t>T7262</t>
  </si>
  <si>
    <t>T7263</t>
  </si>
  <si>
    <t>T7264</t>
  </si>
  <si>
    <t>T7265</t>
  </si>
  <si>
    <t>T7266</t>
  </si>
  <si>
    <t>T7267</t>
  </si>
  <si>
    <t>T7268</t>
  </si>
  <si>
    <t>T7269</t>
  </si>
  <si>
    <t>T7270</t>
  </si>
  <si>
    <t>T7271</t>
  </si>
  <si>
    <t>T7272</t>
  </si>
  <si>
    <t>T7273</t>
  </si>
  <si>
    <t>T7274</t>
  </si>
  <si>
    <t>T7275</t>
  </si>
  <si>
    <t>T7276</t>
  </si>
  <si>
    <t>T7277</t>
  </si>
  <si>
    <t>T7278</t>
  </si>
  <si>
    <t>T7279</t>
  </si>
  <si>
    <t>T7280</t>
  </si>
  <si>
    <t>T7281</t>
  </si>
  <si>
    <t>T7282</t>
  </si>
  <si>
    <t>T7283</t>
  </si>
  <si>
    <t>T7284</t>
  </si>
  <si>
    <t>T7285</t>
  </si>
  <si>
    <t>T7286</t>
  </si>
  <si>
    <t>T7287</t>
  </si>
  <si>
    <t>T7288</t>
  </si>
  <si>
    <t>T7289</t>
  </si>
  <si>
    <t>T7290</t>
  </si>
  <si>
    <t>T7291</t>
  </si>
  <si>
    <t>T7292</t>
  </si>
  <si>
    <t>T7293</t>
  </si>
  <si>
    <t>T7294</t>
  </si>
  <si>
    <t>T7295</t>
  </si>
  <si>
    <t>T7296</t>
  </si>
  <si>
    <t>T7297</t>
  </si>
  <si>
    <t>T7298</t>
  </si>
  <si>
    <t>T7299</t>
  </si>
  <si>
    <t>T7300</t>
  </si>
  <si>
    <t>T7301</t>
  </si>
  <si>
    <t>T7302</t>
  </si>
  <si>
    <t>T7303</t>
  </si>
  <si>
    <t>T7304</t>
  </si>
  <si>
    <t>T7305</t>
  </si>
  <si>
    <t>T7306</t>
  </si>
  <si>
    <t>T7307</t>
  </si>
  <si>
    <t>T7308</t>
  </si>
  <si>
    <t>T7309</t>
  </si>
  <si>
    <t>T7310</t>
  </si>
  <si>
    <t>T7311</t>
  </si>
  <si>
    <t>T7312</t>
  </si>
  <si>
    <t>T7313</t>
  </si>
  <si>
    <t>T7314</t>
  </si>
  <si>
    <t>T7315</t>
  </si>
  <si>
    <t>T7316</t>
  </si>
  <si>
    <t>T7317</t>
  </si>
  <si>
    <t>T7318</t>
  </si>
  <si>
    <t>T7319</t>
  </si>
  <si>
    <t>T7320</t>
  </si>
  <si>
    <t>T7321</t>
  </si>
  <si>
    <t>T7322</t>
  </si>
  <si>
    <t>T7323</t>
  </si>
  <si>
    <t>T7324</t>
  </si>
  <si>
    <t>T7325</t>
  </si>
  <si>
    <t>T7326</t>
  </si>
  <si>
    <t>T7327</t>
  </si>
  <si>
    <t>T7328</t>
  </si>
  <si>
    <t>T7329</t>
  </si>
  <si>
    <t>T7330</t>
  </si>
  <si>
    <t>T7331</t>
  </si>
  <si>
    <t>T7332</t>
  </si>
  <si>
    <t>T7333</t>
  </si>
  <si>
    <t>T7334</t>
  </si>
  <si>
    <t>T7335</t>
  </si>
  <si>
    <t>T7336</t>
  </si>
  <si>
    <t>T7337</t>
  </si>
  <si>
    <t>T7338</t>
  </si>
  <si>
    <t>T7339</t>
  </si>
  <si>
    <t>T7340</t>
  </si>
  <si>
    <t>T7341</t>
  </si>
  <si>
    <t>T7342</t>
  </si>
  <si>
    <t>T7343</t>
  </si>
  <si>
    <t>T7344</t>
  </si>
  <si>
    <t>T7345</t>
  </si>
  <si>
    <t>T7346</t>
  </si>
  <si>
    <t>T7347</t>
  </si>
  <si>
    <t>T7348</t>
  </si>
  <si>
    <t>T7349</t>
  </si>
  <si>
    <t>T7350</t>
  </si>
  <si>
    <t>T7351</t>
  </si>
  <si>
    <t>T7352</t>
  </si>
  <si>
    <t>T7353</t>
  </si>
  <si>
    <t>T7354</t>
  </si>
  <si>
    <t>T7355</t>
  </si>
  <si>
    <t>T7356</t>
  </si>
  <si>
    <t>T7357</t>
  </si>
  <si>
    <t>T7358</t>
  </si>
  <si>
    <t>T7359</t>
  </si>
  <si>
    <t>T7360</t>
  </si>
  <si>
    <t>T7361</t>
  </si>
  <si>
    <t>T7362</t>
  </si>
  <si>
    <t>T7363</t>
  </si>
  <si>
    <t>T7364</t>
  </si>
  <si>
    <t>T7365</t>
  </si>
  <si>
    <t>T7366</t>
  </si>
  <si>
    <t>T7367</t>
  </si>
  <si>
    <t>T7368</t>
  </si>
  <si>
    <t>T7369</t>
  </si>
  <si>
    <t>T7370</t>
  </si>
  <si>
    <t>T7371</t>
  </si>
  <si>
    <t>T7372</t>
  </si>
  <si>
    <t>T7373</t>
  </si>
  <si>
    <t>T7374</t>
  </si>
  <si>
    <t>T7375</t>
  </si>
  <si>
    <t>T7376</t>
  </si>
  <si>
    <t>T7377</t>
  </si>
  <si>
    <t>T7378</t>
  </si>
  <si>
    <t>T7379</t>
  </si>
  <si>
    <t>T7380</t>
  </si>
  <si>
    <t>T7381</t>
  </si>
  <si>
    <t>T7382</t>
  </si>
  <si>
    <t>T7383</t>
  </si>
  <si>
    <t>T7384</t>
  </si>
  <si>
    <t>T7385</t>
  </si>
  <si>
    <t>T7386</t>
  </si>
  <si>
    <t>T7387</t>
  </si>
  <si>
    <t>T7388</t>
  </si>
  <si>
    <t>T7389</t>
  </si>
  <si>
    <t>T7390</t>
  </si>
  <si>
    <t>T7391</t>
  </si>
  <si>
    <t>T7392</t>
  </si>
  <si>
    <t>T7393</t>
  </si>
  <si>
    <t>T7394</t>
  </si>
  <si>
    <t>T7395</t>
  </si>
  <si>
    <t>T7396</t>
  </si>
  <si>
    <t>T7397</t>
  </si>
  <si>
    <t>T7398</t>
  </si>
  <si>
    <t>T7399</t>
  </si>
  <si>
    <t>T7400</t>
  </si>
  <si>
    <t>T7401</t>
  </si>
  <si>
    <t>T7402</t>
  </si>
  <si>
    <t>T7403</t>
  </si>
  <si>
    <t>T7404</t>
  </si>
  <si>
    <t>T7405</t>
  </si>
  <si>
    <t>T7406</t>
  </si>
  <si>
    <t>T7407</t>
  </si>
  <si>
    <t>T7408</t>
  </si>
  <si>
    <t>T7409</t>
  </si>
  <si>
    <t>T7410</t>
  </si>
  <si>
    <t>T7411</t>
  </si>
  <si>
    <t>T7412</t>
  </si>
  <si>
    <t>T7413</t>
  </si>
  <si>
    <t>T7414</t>
  </si>
  <si>
    <t>T7415</t>
  </si>
  <si>
    <t>T7416</t>
  </si>
  <si>
    <t>T7417</t>
  </si>
  <si>
    <t>T7418</t>
  </si>
  <si>
    <t>T7419</t>
  </si>
  <si>
    <t>T7420</t>
  </si>
  <si>
    <t>T7421</t>
  </si>
  <si>
    <t>T7422</t>
  </si>
  <si>
    <t>T7423</t>
  </si>
  <si>
    <t>T7424</t>
  </si>
  <si>
    <t>T7425</t>
  </si>
  <si>
    <t>T7426</t>
  </si>
  <si>
    <t>T7427</t>
  </si>
  <si>
    <t>T7428</t>
  </si>
  <si>
    <t>T7429</t>
  </si>
  <si>
    <t>T7430</t>
  </si>
  <si>
    <t>T7431</t>
  </si>
  <si>
    <t>T7432</t>
  </si>
  <si>
    <t>T7433</t>
  </si>
  <si>
    <t>T7434</t>
  </si>
  <si>
    <t>T7435</t>
  </si>
  <si>
    <t>T7436</t>
  </si>
  <si>
    <t>T7437</t>
  </si>
  <si>
    <t>T7438</t>
  </si>
  <si>
    <t>T7439</t>
  </si>
  <si>
    <t>T7440</t>
  </si>
  <si>
    <t>T7441</t>
  </si>
  <si>
    <t>T7442</t>
  </si>
  <si>
    <t>T7443</t>
  </si>
  <si>
    <t>T7444</t>
  </si>
  <si>
    <t>T7445</t>
  </si>
  <si>
    <t>T7446</t>
  </si>
  <si>
    <t>T7447</t>
  </si>
  <si>
    <t>T7448</t>
  </si>
  <si>
    <t>T7449</t>
  </si>
  <si>
    <t>T7450</t>
  </si>
  <si>
    <t>T7451</t>
  </si>
  <si>
    <t>T7452</t>
  </si>
  <si>
    <t>T7453</t>
  </si>
  <si>
    <t>T7454</t>
  </si>
  <si>
    <t>T7455</t>
  </si>
  <si>
    <t>T7456</t>
  </si>
  <si>
    <t>T7457</t>
  </si>
  <si>
    <t>T7458</t>
  </si>
  <si>
    <t>T7459</t>
  </si>
  <si>
    <t>T7460</t>
  </si>
  <si>
    <t>T7461</t>
  </si>
  <si>
    <t>T7462</t>
  </si>
  <si>
    <t>T7463</t>
  </si>
  <si>
    <t>T7464</t>
  </si>
  <si>
    <t>T7465</t>
  </si>
  <si>
    <t>T7466</t>
  </si>
  <si>
    <t>T7467</t>
  </si>
  <si>
    <t>T7468</t>
  </si>
  <si>
    <t>T7469</t>
  </si>
  <si>
    <t>T7470</t>
  </si>
  <si>
    <t>T7471</t>
  </si>
  <si>
    <t>T7472</t>
  </si>
  <si>
    <t>T7473</t>
  </si>
  <si>
    <t>T7474</t>
  </si>
  <si>
    <t>T7475</t>
  </si>
  <si>
    <t>T7476</t>
  </si>
  <si>
    <t>T7477</t>
  </si>
  <si>
    <t>T7478</t>
  </si>
  <si>
    <t>T7479</t>
  </si>
  <si>
    <t>T7480</t>
  </si>
  <si>
    <t>T7481</t>
  </si>
  <si>
    <t>T7482</t>
  </si>
  <si>
    <t>T7483</t>
  </si>
  <si>
    <t>T7484</t>
  </si>
  <si>
    <t>T7485</t>
  </si>
  <si>
    <t>T7486</t>
  </si>
  <si>
    <t>T7487</t>
  </si>
  <si>
    <t>T7488</t>
  </si>
  <si>
    <t>T7489</t>
  </si>
  <si>
    <t>T7490</t>
  </si>
  <si>
    <t>T7491</t>
  </si>
  <si>
    <t>T7492</t>
  </si>
  <si>
    <t>T7493</t>
  </si>
  <si>
    <t>T7494</t>
  </si>
  <si>
    <t>T7495</t>
  </si>
  <si>
    <t>T7496</t>
  </si>
  <si>
    <t>T7497</t>
  </si>
  <si>
    <t>T7498</t>
  </si>
  <si>
    <t>T7499</t>
  </si>
  <si>
    <t>T7500</t>
  </si>
  <si>
    <t>T7501</t>
  </si>
  <si>
    <t>T7502</t>
  </si>
  <si>
    <t>T7503</t>
  </si>
  <si>
    <t>T7504</t>
  </si>
  <si>
    <t>T7505</t>
  </si>
  <si>
    <t>T7506</t>
  </si>
  <si>
    <t>T7507</t>
  </si>
  <si>
    <t>T7508</t>
  </si>
  <si>
    <t>T7509</t>
  </si>
  <si>
    <t>T7510</t>
  </si>
  <si>
    <t>T7511</t>
  </si>
  <si>
    <t>T7512</t>
  </si>
  <si>
    <t>T7513</t>
  </si>
  <si>
    <t>T7514</t>
  </si>
  <si>
    <t>T7515</t>
  </si>
  <si>
    <t>T7516</t>
  </si>
  <si>
    <t>T7517</t>
  </si>
  <si>
    <t>T7518</t>
  </si>
  <si>
    <t>T7519</t>
  </si>
  <si>
    <t>T7520</t>
  </si>
  <si>
    <t>T7521</t>
  </si>
  <si>
    <t>T7522</t>
  </si>
  <si>
    <t>T7523</t>
  </si>
  <si>
    <t>T7524</t>
  </si>
  <si>
    <t>T7525</t>
  </si>
  <si>
    <t>T7526</t>
  </si>
  <si>
    <t>T7527</t>
  </si>
  <si>
    <t>T7528</t>
  </si>
  <si>
    <t>T7529</t>
  </si>
  <si>
    <t>T7530</t>
  </si>
  <si>
    <t>T7531</t>
  </si>
  <si>
    <t>T7532</t>
  </si>
  <si>
    <t>T7533</t>
  </si>
  <si>
    <t>T7534</t>
  </si>
  <si>
    <t>T7535</t>
  </si>
  <si>
    <t>T7536</t>
  </si>
  <si>
    <t>T7537</t>
  </si>
  <si>
    <t>T7538</t>
  </si>
  <si>
    <t>T7539</t>
  </si>
  <si>
    <t>T7540</t>
  </si>
  <si>
    <t>T7541</t>
  </si>
  <si>
    <t>T7542</t>
  </si>
  <si>
    <t>T7543</t>
  </si>
  <si>
    <t>T7544</t>
  </si>
  <si>
    <t>T7545</t>
  </si>
  <si>
    <t>T7546</t>
  </si>
  <si>
    <t>T7547</t>
  </si>
  <si>
    <t>T7548</t>
  </si>
  <si>
    <t>T7549</t>
  </si>
  <si>
    <t>T7550</t>
  </si>
  <si>
    <t>T7551</t>
  </si>
  <si>
    <t>T7552</t>
  </si>
  <si>
    <t>T7553</t>
  </si>
  <si>
    <t>T7554</t>
  </si>
  <si>
    <t>T7555</t>
  </si>
  <si>
    <t>T7556</t>
  </si>
  <si>
    <t>T7557</t>
  </si>
  <si>
    <t>T7558</t>
  </si>
  <si>
    <t>T7559</t>
  </si>
  <si>
    <t>T7560</t>
  </si>
  <si>
    <t>T7561</t>
  </si>
  <si>
    <t>T7562</t>
  </si>
  <si>
    <t>T7563</t>
  </si>
  <si>
    <t>T7564</t>
  </si>
  <si>
    <t>T7565</t>
  </si>
  <si>
    <t>T7566</t>
  </si>
  <si>
    <t>T7567</t>
  </si>
  <si>
    <t>T7568</t>
  </si>
  <si>
    <t>T7569</t>
  </si>
  <si>
    <t>T7570</t>
  </si>
  <si>
    <t>T7571</t>
  </si>
  <si>
    <t>T7572</t>
  </si>
  <si>
    <t>T7573</t>
  </si>
  <si>
    <t>T7574</t>
  </si>
  <si>
    <t>T7575</t>
  </si>
  <si>
    <t>T7576</t>
  </si>
  <si>
    <t>T7577</t>
  </si>
  <si>
    <t>T7578</t>
  </si>
  <si>
    <t>T7579</t>
  </si>
  <si>
    <t>T7580</t>
  </si>
  <si>
    <t>T7581</t>
  </si>
  <si>
    <t>T7582</t>
  </si>
  <si>
    <t>T7583</t>
  </si>
  <si>
    <t>T7584</t>
  </si>
  <si>
    <t>T7585</t>
  </si>
  <si>
    <t>T7586</t>
  </si>
  <si>
    <t>T7587</t>
  </si>
  <si>
    <t>T7588</t>
  </si>
  <si>
    <t>T7589</t>
  </si>
  <si>
    <t>T7590</t>
  </si>
  <si>
    <t>T7591</t>
  </si>
  <si>
    <t>T7592</t>
  </si>
  <si>
    <t>T7593</t>
  </si>
  <si>
    <t>T7594</t>
  </si>
  <si>
    <t>T7595</t>
  </si>
  <si>
    <t>T7596</t>
  </si>
  <si>
    <t>T7597</t>
  </si>
  <si>
    <t>T7598</t>
  </si>
  <si>
    <t>T7599</t>
  </si>
  <si>
    <t>T7600</t>
  </si>
  <si>
    <t>T7601</t>
  </si>
  <si>
    <t>T7602</t>
  </si>
  <si>
    <t>T7603</t>
  </si>
  <si>
    <t>T7604</t>
  </si>
  <si>
    <t>T7605</t>
  </si>
  <si>
    <t>T7606</t>
  </si>
  <si>
    <t>T7607</t>
  </si>
  <si>
    <t>T7608</t>
  </si>
  <si>
    <t>T7609</t>
  </si>
  <si>
    <t>T7610</t>
  </si>
  <si>
    <t>T7611</t>
  </si>
  <si>
    <t>T7612</t>
  </si>
  <si>
    <t>T7613</t>
  </si>
  <si>
    <t>T7614</t>
  </si>
  <si>
    <t>T7615</t>
  </si>
  <si>
    <t>T7616</t>
  </si>
  <si>
    <t>T7617</t>
  </si>
  <si>
    <t>T7618</t>
  </si>
  <si>
    <t>T7619</t>
  </si>
  <si>
    <t>T7620</t>
  </si>
  <si>
    <t>T7621</t>
  </si>
  <si>
    <t>T7622</t>
  </si>
  <si>
    <t>T7623</t>
  </si>
  <si>
    <t>T7624</t>
  </si>
  <si>
    <t>T7625</t>
  </si>
  <si>
    <t>T7626</t>
  </si>
  <si>
    <t>T7627</t>
  </si>
  <si>
    <t>T7628</t>
  </si>
  <si>
    <t>T7629</t>
  </si>
  <si>
    <t>T7630</t>
  </si>
  <si>
    <t>T7631</t>
  </si>
  <si>
    <t>T7632</t>
  </si>
  <si>
    <t>T7633</t>
  </si>
  <si>
    <t>T7634</t>
  </si>
  <si>
    <t>T7635</t>
  </si>
  <si>
    <t>T7636</t>
  </si>
  <si>
    <t>T7637</t>
  </si>
  <si>
    <t>T7638</t>
  </si>
  <si>
    <t>T7639</t>
  </si>
  <si>
    <t>T7640</t>
  </si>
  <si>
    <t>T7641</t>
  </si>
  <si>
    <t>T7642</t>
  </si>
  <si>
    <t>T7643</t>
  </si>
  <si>
    <t>T7644</t>
  </si>
  <si>
    <t>T7645</t>
  </si>
  <si>
    <t>T7646</t>
  </si>
  <si>
    <t>T7647</t>
  </si>
  <si>
    <t>T7648</t>
  </si>
  <si>
    <t>T7649</t>
  </si>
  <si>
    <t>T7650</t>
  </si>
  <si>
    <t>T7651</t>
  </si>
  <si>
    <t>T7652</t>
  </si>
  <si>
    <t>T7653</t>
  </si>
  <si>
    <t>T7654</t>
  </si>
  <si>
    <t>T7655</t>
  </si>
  <si>
    <t>T7656</t>
  </si>
  <si>
    <t>T7657</t>
  </si>
  <si>
    <t>T7658</t>
  </si>
  <si>
    <t>T7659</t>
  </si>
  <si>
    <t>T7660</t>
  </si>
  <si>
    <t>T7661</t>
  </si>
  <si>
    <t>T7662</t>
  </si>
  <si>
    <t>T7663</t>
  </si>
  <si>
    <t>T7664</t>
  </si>
  <si>
    <t>T7665</t>
  </si>
  <si>
    <t>T7666</t>
  </si>
  <si>
    <t>T7667</t>
  </si>
  <si>
    <t>T7668</t>
  </si>
  <si>
    <t>T7669</t>
  </si>
  <si>
    <t>T7670</t>
  </si>
  <si>
    <t>T7671</t>
  </si>
  <si>
    <t>T7672</t>
  </si>
  <si>
    <t>T7673</t>
  </si>
  <si>
    <t>T7674</t>
  </si>
  <si>
    <t>T7675</t>
  </si>
  <si>
    <t>T7676</t>
  </si>
  <si>
    <t>T7677</t>
  </si>
  <si>
    <t>T7678</t>
  </si>
  <si>
    <t>T7679</t>
  </si>
  <si>
    <t>T7680</t>
  </si>
  <si>
    <t>T7681</t>
  </si>
  <si>
    <t>T7682</t>
  </si>
  <si>
    <t>T7683</t>
  </si>
  <si>
    <t>T7684</t>
  </si>
  <si>
    <t>T7685</t>
  </si>
  <si>
    <t>T7686</t>
  </si>
  <si>
    <t>T7687</t>
  </si>
  <si>
    <t>T7688</t>
  </si>
  <si>
    <t>T7689</t>
  </si>
  <si>
    <t>T7690</t>
  </si>
  <si>
    <t>T7691</t>
  </si>
  <si>
    <t>T7692</t>
  </si>
  <si>
    <t>T7693</t>
  </si>
  <si>
    <t>T7694</t>
  </si>
  <si>
    <t>T7695</t>
  </si>
  <si>
    <t>T7696</t>
  </si>
  <si>
    <t>T7697</t>
  </si>
  <si>
    <t>T7698</t>
  </si>
  <si>
    <t>T7699</t>
  </si>
  <si>
    <t>T7700</t>
  </si>
  <si>
    <t>T7701</t>
  </si>
  <si>
    <t>T7702</t>
  </si>
  <si>
    <t>T7703</t>
  </si>
  <si>
    <t>T7704</t>
  </si>
  <si>
    <t>T7705</t>
  </si>
  <si>
    <t>T7706</t>
  </si>
  <si>
    <t>T7707</t>
  </si>
  <si>
    <t>T7708</t>
  </si>
  <si>
    <t>T7709</t>
  </si>
  <si>
    <t>T7710</t>
  </si>
  <si>
    <t>T7711</t>
  </si>
  <si>
    <t>T7712</t>
  </si>
  <si>
    <t>T7713</t>
  </si>
  <si>
    <t>T7714</t>
  </si>
  <si>
    <t>T7715</t>
  </si>
  <si>
    <t>T7716</t>
  </si>
  <si>
    <t>T7717</t>
  </si>
  <si>
    <t>T7718</t>
  </si>
  <si>
    <t>T7719</t>
  </si>
  <si>
    <t>T7720</t>
  </si>
  <si>
    <t>T7721</t>
  </si>
  <si>
    <t>T7722</t>
  </si>
  <si>
    <t>T7723</t>
  </si>
  <si>
    <t>T7724</t>
  </si>
  <si>
    <t>T7725</t>
  </si>
  <si>
    <t>T7726</t>
  </si>
  <si>
    <t>T7727</t>
  </si>
  <si>
    <t>T7728</t>
  </si>
  <si>
    <t>T7729</t>
  </si>
  <si>
    <t>T7730</t>
  </si>
  <si>
    <t>T7731</t>
  </si>
  <si>
    <t>T7732</t>
  </si>
  <si>
    <t>T7733</t>
  </si>
  <si>
    <t>T7734</t>
  </si>
  <si>
    <t>T7735</t>
  </si>
  <si>
    <t>T7736</t>
  </si>
  <si>
    <t>T7737</t>
  </si>
  <si>
    <t>T7738</t>
  </si>
  <si>
    <t>T7739</t>
  </si>
  <si>
    <t>T7740</t>
  </si>
  <si>
    <t>T7741</t>
  </si>
  <si>
    <t>T7742</t>
  </si>
  <si>
    <t>T7743</t>
  </si>
  <si>
    <t>T7744</t>
  </si>
  <si>
    <t>T7745</t>
  </si>
  <si>
    <t>T7746</t>
  </si>
  <si>
    <t>T7747</t>
  </si>
  <si>
    <t>T7748</t>
  </si>
  <si>
    <t>T7749</t>
  </si>
  <si>
    <t>T7750</t>
  </si>
  <si>
    <t>T7751</t>
  </si>
  <si>
    <t>T7752</t>
  </si>
  <si>
    <t>T7753</t>
  </si>
  <si>
    <t>T7754</t>
  </si>
  <si>
    <t>T7755</t>
  </si>
  <si>
    <t>T7756</t>
  </si>
  <si>
    <t>T7757</t>
  </si>
  <si>
    <t>T7758</t>
  </si>
  <si>
    <t>T7759</t>
  </si>
  <si>
    <t>T7760</t>
  </si>
  <si>
    <t>T7761</t>
  </si>
  <si>
    <t>T7762</t>
  </si>
  <si>
    <t>T7763</t>
  </si>
  <si>
    <t>T7764</t>
  </si>
  <si>
    <t>T7765</t>
  </si>
  <si>
    <t>T7766</t>
  </si>
  <si>
    <t>T7767</t>
  </si>
  <si>
    <t>T7768</t>
  </si>
  <si>
    <t>T7769</t>
  </si>
  <si>
    <t>T7770</t>
  </si>
  <si>
    <t>T7771</t>
  </si>
  <si>
    <t>T7772</t>
  </si>
  <si>
    <t>T7773</t>
  </si>
  <si>
    <t>T7774</t>
  </si>
  <si>
    <t>T7775</t>
  </si>
  <si>
    <t>T7776</t>
  </si>
  <si>
    <t>T7777</t>
  </si>
  <si>
    <t>T7778</t>
  </si>
  <si>
    <t>T7779</t>
  </si>
  <si>
    <t>T7780</t>
  </si>
  <si>
    <t>T7781</t>
  </si>
  <si>
    <t>T7782</t>
  </si>
  <si>
    <t>T7783</t>
  </si>
  <si>
    <t>T7784</t>
  </si>
  <si>
    <t>T7785</t>
  </si>
  <si>
    <t>T7786</t>
  </si>
  <si>
    <t>T7787</t>
  </si>
  <si>
    <t>T7788</t>
  </si>
  <si>
    <t>T7789</t>
  </si>
  <si>
    <t>T7790</t>
  </si>
  <si>
    <t>T7791</t>
  </si>
  <si>
    <t>T7792</t>
  </si>
  <si>
    <t>T7793</t>
  </si>
  <si>
    <t>T7794</t>
  </si>
  <si>
    <t>T7795</t>
  </si>
  <si>
    <t>T7796</t>
  </si>
  <si>
    <t>T7797</t>
  </si>
  <si>
    <t>T7798</t>
  </si>
  <si>
    <t>T7799</t>
  </si>
  <si>
    <t>T7800</t>
  </si>
  <si>
    <t>T7801</t>
  </si>
  <si>
    <t>T7802</t>
  </si>
  <si>
    <t>T7803</t>
  </si>
  <si>
    <t>T7804</t>
  </si>
  <si>
    <t>T7805</t>
  </si>
  <si>
    <t>T7806</t>
  </si>
  <si>
    <t>T7807</t>
  </si>
  <si>
    <t>T7808</t>
  </si>
  <si>
    <t>T7809</t>
  </si>
  <si>
    <t>T7810</t>
  </si>
  <si>
    <t>T7811</t>
  </si>
  <si>
    <t>T7812</t>
  </si>
  <si>
    <t>T7813</t>
  </si>
  <si>
    <t>T7814</t>
  </si>
  <si>
    <t>T7815</t>
  </si>
  <si>
    <t>T7816</t>
  </si>
  <si>
    <t>T7817</t>
  </si>
  <si>
    <t>T7818</t>
  </si>
  <si>
    <t>T7819</t>
  </si>
  <si>
    <t>T7820</t>
  </si>
  <si>
    <t>T7821</t>
  </si>
  <si>
    <t>T7822</t>
  </si>
  <si>
    <t>T7823</t>
  </si>
  <si>
    <t>T7824</t>
  </si>
  <si>
    <t>T7825</t>
  </si>
  <si>
    <t>T7826</t>
  </si>
  <si>
    <t>T7827</t>
  </si>
  <si>
    <t>T7828</t>
  </si>
  <si>
    <t>T7829</t>
  </si>
  <si>
    <t>T7830</t>
  </si>
  <si>
    <t>T7831</t>
  </si>
  <si>
    <t>T7832</t>
  </si>
  <si>
    <t>T7833</t>
  </si>
  <si>
    <t>T7834</t>
  </si>
  <si>
    <t>T7835</t>
  </si>
  <si>
    <t>T7836</t>
  </si>
  <si>
    <t>T7837</t>
  </si>
  <si>
    <t>T7838</t>
  </si>
  <si>
    <t>T7839</t>
  </si>
  <si>
    <t>T7840</t>
  </si>
  <si>
    <t>T7841</t>
  </si>
  <si>
    <t>T7842</t>
  </si>
  <si>
    <t>T7843</t>
  </si>
  <si>
    <t>T7844</t>
  </si>
  <si>
    <t>T7845</t>
  </si>
  <si>
    <t>T7846</t>
  </si>
  <si>
    <t>T7847</t>
  </si>
  <si>
    <t>T7848</t>
  </si>
  <si>
    <t>T7849</t>
  </si>
  <si>
    <t>T7850</t>
  </si>
  <si>
    <t>T7851</t>
  </si>
  <si>
    <t>T7852</t>
  </si>
  <si>
    <t>T7853</t>
  </si>
  <si>
    <t>T7854</t>
  </si>
  <si>
    <t>T7855</t>
  </si>
  <si>
    <t>T7856</t>
  </si>
  <si>
    <t>T7857</t>
  </si>
  <si>
    <t>T7858</t>
  </si>
  <si>
    <t>T7859</t>
  </si>
  <si>
    <t>T7860</t>
  </si>
  <si>
    <t>T7861</t>
  </si>
  <si>
    <t>T7862</t>
  </si>
  <si>
    <t>T7863</t>
  </si>
  <si>
    <t>T7864</t>
  </si>
  <si>
    <t>T7865</t>
  </si>
  <si>
    <t>T7866</t>
  </si>
  <si>
    <t>T7867</t>
  </si>
  <si>
    <t>T7868</t>
  </si>
  <si>
    <t>T7869</t>
  </si>
  <si>
    <t>T7870</t>
  </si>
  <si>
    <t>T7871</t>
  </si>
  <si>
    <t>T7872</t>
  </si>
  <si>
    <t>T7873</t>
  </si>
  <si>
    <t>T7874</t>
  </si>
  <si>
    <t>T7875</t>
  </si>
  <si>
    <t>T7876</t>
  </si>
  <si>
    <t>T7877</t>
  </si>
  <si>
    <t>T7878</t>
  </si>
  <si>
    <t>T7879</t>
  </si>
  <si>
    <t>T7880</t>
  </si>
  <si>
    <t>T7881</t>
  </si>
  <si>
    <t>T7882</t>
  </si>
  <si>
    <t>T7883</t>
  </si>
  <si>
    <t>T7884</t>
  </si>
  <si>
    <t>T7885</t>
  </si>
  <si>
    <t>T7886</t>
  </si>
  <si>
    <t>T7887</t>
  </si>
  <si>
    <t>T7888</t>
  </si>
  <si>
    <t>T7889</t>
  </si>
  <si>
    <t>T7890</t>
  </si>
  <si>
    <t>T7891</t>
  </si>
  <si>
    <t>T7892</t>
  </si>
  <si>
    <t>T7893</t>
  </si>
  <si>
    <t>T7894</t>
  </si>
  <si>
    <t>T7895</t>
  </si>
  <si>
    <t>T7896</t>
  </si>
  <si>
    <t>T7897</t>
  </si>
  <si>
    <t>T7898</t>
  </si>
  <si>
    <t>T7899</t>
  </si>
  <si>
    <t>T7900</t>
  </si>
  <si>
    <t>T7901</t>
  </si>
  <si>
    <t>T7902</t>
  </si>
  <si>
    <t>T7903</t>
  </si>
  <si>
    <t>T7904</t>
  </si>
  <si>
    <t>T7905</t>
  </si>
  <si>
    <t>T7906</t>
  </si>
  <si>
    <t>T7907</t>
  </si>
  <si>
    <t>T7908</t>
  </si>
  <si>
    <t>T7909</t>
  </si>
  <si>
    <t>T7910</t>
  </si>
  <si>
    <t>T7911</t>
  </si>
  <si>
    <t>T7912</t>
  </si>
  <si>
    <t>T7913</t>
  </si>
  <si>
    <t>T7914</t>
  </si>
  <si>
    <t>T7915</t>
  </si>
  <si>
    <t>T7916</t>
  </si>
  <si>
    <t>T7917</t>
  </si>
  <si>
    <t>T7918</t>
  </si>
  <si>
    <t>Product_ID</t>
  </si>
  <si>
    <t>ATS-109</t>
  </si>
  <si>
    <t>ATS-111</t>
  </si>
  <si>
    <t>DCFE-111</t>
  </si>
  <si>
    <t>DCFE-112</t>
  </si>
  <si>
    <t>Unit Price</t>
  </si>
  <si>
    <t>Quantity</t>
  </si>
  <si>
    <t>Sale_Total</t>
  </si>
  <si>
    <t>Discount</t>
  </si>
  <si>
    <t>These discount percentages only apply to transactions with sales total greater than</t>
  </si>
  <si>
    <t>Row Labels</t>
  </si>
  <si>
    <t>Grand Total</t>
  </si>
  <si>
    <t>Count of TransId</t>
  </si>
  <si>
    <t>Sum of Sale_Total</t>
  </si>
  <si>
    <t>Sum of Discount</t>
  </si>
  <si>
    <t>Sum of Final Bill Amount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</si>
  <si>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</si>
  <si>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</si>
  <si>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</si>
  <si>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</si>
  <si>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</si>
  <si>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</si>
  <si>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</si>
  <si>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</si>
  <si>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</si>
  <si>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</si>
  <si>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</si>
  <si>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</si>
  <si>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Column Labels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</si>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</sst>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%"/>
    <numFmt numFmtId="166" formatCode="&quot;$&quot;#,##0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omic Sans MS"/>
      <family val="4"/>
    </font>
    <font>
      <b/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4" tint="0.39997558519241921"/>
      </right>
      <top style="thin">
        <color theme="1"/>
      </top>
      <bottom/>
      <diagonal/>
    </border>
    <border>
      <left/>
      <right style="thin">
        <color theme="4" tint="0.39997558519241921"/>
      </right>
      <top style="thin">
        <color theme="1"/>
      </top>
      <bottom style="thin">
        <color theme="1"/>
      </bottom>
      <diagonal/>
    </border>
  </borders>
  <cellStyleXfs count="7">
    <xf numFmtId="0" fontId="0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" applyNumberFormat="0" applyFill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44">
    <xf numFmtId="0" fontId="0" fillId="0" borderId="0" xfId="0"/>
    <xf numFmtId="164" fontId="2" fillId="2" borderId="2" xfId="2" applyNumberFormat="1" applyFont="1" applyFill="1" applyBorder="1" applyAlignment="1">
      <alignment horizontal="left" wrapText="1"/>
    </xf>
    <xf numFmtId="164" fontId="3" fillId="2" borderId="2" xfId="2" applyNumberFormat="1" applyFont="1" applyFill="1" applyBorder="1" applyAlignment="1">
      <alignment horizontal="left" wrapText="1"/>
    </xf>
    <xf numFmtId="164" fontId="3" fillId="2" borderId="2" xfId="2" applyNumberFormat="1" applyFont="1" applyFill="1" applyBorder="1" applyAlignment="1">
      <alignment horizontal="center" wrapText="1"/>
    </xf>
    <xf numFmtId="165" fontId="3" fillId="2" borderId="2" xfId="3" applyNumberFormat="1" applyFont="1" applyFill="1" applyBorder="1" applyAlignment="1">
      <alignment horizontal="right" wrapText="1"/>
    </xf>
    <xf numFmtId="164" fontId="3" fillId="2" borderId="2" xfId="2" applyNumberFormat="1" applyFont="1" applyFill="1" applyBorder="1" applyAlignment="1">
      <alignment horizontal="right" wrapText="1"/>
    </xf>
    <xf numFmtId="0" fontId="0" fillId="0" borderId="0" xfId="0"/>
    <xf numFmtId="166" fontId="0" fillId="0" borderId="0" xfId="0" applyNumberFormat="1"/>
    <xf numFmtId="43" fontId="0" fillId="0" borderId="0" xfId="5" applyFont="1"/>
    <xf numFmtId="0" fontId="0" fillId="0" borderId="3" xfId="0" applyFont="1" applyBorder="1"/>
    <xf numFmtId="0" fontId="6" fillId="3" borderId="5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43" fontId="0" fillId="4" borderId="6" xfId="5" applyNumberFormat="1" applyFont="1" applyFill="1" applyBorder="1"/>
    <xf numFmtId="0" fontId="0" fillId="0" borderId="5" xfId="0" applyFont="1" applyBorder="1"/>
    <xf numFmtId="0" fontId="0" fillId="0" borderId="6" xfId="0" applyFont="1" applyBorder="1"/>
    <xf numFmtId="43" fontId="0" fillId="0" borderId="6" xfId="5" applyNumberFormat="1" applyFont="1" applyBorder="1"/>
    <xf numFmtId="166" fontId="0" fillId="4" borderId="6" xfId="6" applyNumberFormat="1" applyFont="1" applyFill="1" applyBorder="1"/>
    <xf numFmtId="166" fontId="0" fillId="0" borderId="6" xfId="6" applyNumberFormat="1" applyFont="1" applyBorder="1"/>
    <xf numFmtId="166" fontId="0" fillId="0" borderId="4" xfId="6" applyNumberFormat="1" applyFont="1" applyBorder="1"/>
    <xf numFmtId="166" fontId="0" fillId="4" borderId="7" xfId="6" applyNumberFormat="1" applyFont="1" applyFill="1" applyBorder="1"/>
    <xf numFmtId="166" fontId="0" fillId="0" borderId="7" xfId="6" applyNumberFormat="1" applyFont="1" applyBorder="1"/>
    <xf numFmtId="166" fontId="0" fillId="0" borderId="8" xfId="6" applyNumberFormat="1" applyFont="1" applyBorder="1"/>
    <xf numFmtId="9" fontId="0" fillId="0" borderId="0" xfId="0" applyNumberFormat="1"/>
    <xf numFmtId="1" fontId="6" fillId="3" borderId="6" xfId="5" applyNumberFormat="1" applyFont="1" applyFill="1" applyBorder="1" applyAlignment="1">
      <alignment horizontal="right"/>
    </xf>
    <xf numFmtId="43" fontId="6" fillId="3" borderId="4" xfId="5" applyNumberFormat="1" applyFont="1" applyFill="1" applyBorder="1" applyAlignment="1"/>
    <xf numFmtId="43" fontId="6" fillId="3" borderId="8" xfId="5" applyNumberFormat="1" applyFont="1" applyFill="1" applyBorder="1" applyAlignment="1"/>
    <xf numFmtId="43" fontId="6" fillId="3" borderId="4" xfId="5" applyNumberFormat="1" applyFont="1" applyFill="1" applyBorder="1" applyAlignment="1">
      <alignment horizontal="right"/>
    </xf>
    <xf numFmtId="14" fontId="0" fillId="0" borderId="0" xfId="0" applyNumberFormat="1"/>
    <xf numFmtId="164" fontId="2" fillId="2" borderId="2" xfId="2" applyNumberFormat="1" applyFont="1" applyFill="1" applyBorder="1" applyAlignment="1">
      <alignment horizontal="right" wrapText="1"/>
    </xf>
    <xf numFmtId="1" fontId="0" fillId="0" borderId="0" xfId="0" applyNumberFormat="1"/>
    <xf numFmtId="0" fontId="7" fillId="5" borderId="0" xfId="0" applyFont="1" applyFill="1" applyBorder="1"/>
    <xf numFmtId="0" fontId="9" fillId="0" borderId="0" xfId="0" applyFont="1"/>
    <xf numFmtId="0" fontId="6" fillId="3" borderId="5" xfId="0" applyFont="1" applyFill="1" applyBorder="1" applyAlignment="1">
      <alignment horizontal="right"/>
    </xf>
    <xf numFmtId="6" fontId="8" fillId="6" borderId="0" xfId="0" applyNumberFormat="1" applyFont="1" applyFill="1"/>
    <xf numFmtId="44" fontId="0" fillId="4" borderId="6" xfId="6" applyNumberFormat="1" applyFont="1" applyFill="1" applyBorder="1"/>
    <xf numFmtId="44" fontId="0" fillId="0" borderId="6" xfId="6" applyNumberFormat="1" applyFont="1" applyBorder="1"/>
    <xf numFmtId="0" fontId="6" fillId="3" borderId="0" xfId="0" applyFont="1" applyFill="1" applyBorder="1"/>
    <xf numFmtId="43" fontId="6" fillId="3" borderId="0" xfId="5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14" fontId="0" fillId="0" borderId="0" xfId="0" applyNumberFormat="1" applyAlignment="1">
      <alignment horizontal="left"/>
    </xf>
  </cellXfs>
  <cellStyles count="7">
    <cellStyle name="Comma" xfId="5" builtinId="3"/>
    <cellStyle name="Currency" xfId="6" builtinId="4"/>
    <cellStyle name="Currency 2" xfId="2" xr:uid="{00000000-0005-0000-0000-000002000000}"/>
    <cellStyle name="Normal" xfId="0" builtinId="0"/>
    <cellStyle name="Normal 2" xfId="1" xr:uid="{00000000-0005-0000-0000-000004000000}"/>
    <cellStyle name="Percent 2" xfId="3" xr:uid="{00000000-0005-0000-0000-000005000000}"/>
    <cellStyle name="Total 2" xfId="4" xr:uid="{00000000-0005-0000-0000-000006000000}"/>
  </cellStyles>
  <dxfs count="23"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1" formatCode="0"/>
    </dxf>
    <dxf>
      <numFmt numFmtId="166" formatCode="&quot;$&quot;#,##0"/>
    </dxf>
    <dxf>
      <numFmt numFmtId="0" formatCode="General"/>
    </dxf>
    <dxf>
      <numFmt numFmtId="0" formatCode="General"/>
    </dxf>
    <dxf>
      <numFmt numFmtId="19" formatCode="m/d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%"/>
      <fill>
        <patternFill patternType="solid">
          <fgColor indexed="64"/>
          <bgColor theme="9" tint="0.39997558519241921"/>
        </patternFill>
      </fill>
      <alignment horizontal="right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8F4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[Angel Sanchez InClassAssignment-FINAL.xlsm]Summary Dashboard!PivotTable4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Nicole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'Summary Dashboard'!$B$26</c:f>
              <c:strCache>
                <c:ptCount val="1"/>
                <c:pt idx="0">
                  <c:v>Sum of Sale_Total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Dashboard'!$A$27:$A$30</c:f>
              <c:strCache>
                <c:ptCount val="3"/>
                <c:pt idx="0">
                  <c:v>Digital</c:v>
                </c:pt>
                <c:pt idx="1">
                  <c:v>Automatic</c:v>
                </c:pt>
                <c:pt idx="2">
                  <c:v>Chronograph</c:v>
                </c:pt>
              </c:strCache>
            </c:strRef>
          </c:cat>
          <c:val>
            <c:numRef>
              <c:f>'Summary Dashboard'!$B$27:$B$30</c:f>
              <c:numCache>
                <c:formatCode>General</c:formatCode>
                <c:ptCount val="3"/>
                <c:pt idx="0">
                  <c:v>29991650.975599978</c:v>
                </c:pt>
                <c:pt idx="1">
                  <c:v>17932739.004499968</c:v>
                </c:pt>
                <c:pt idx="2">
                  <c:v>14061529.946999997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65-4E2D-B8DA-86E7F30C188B}"/>
            </c:ext>
          </c:extLst>
        </c:ser>
        <c:ser>
          <c:idx val="1"/>
          <c:order val="1"/>
          <c:tx>
            <c:strRef>
              <c:f>'Summary Dashboard'!$C$26</c:f>
              <c:strCache>
                <c:ptCount val="1"/>
                <c:pt idx="0">
                  <c:v>Sum of Discount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'Summary Dashboard'!$A$27:$A$30</c:f>
              <c:strCache>
                <c:ptCount val="3"/>
                <c:pt idx="0">
                  <c:v>Digital</c:v>
                </c:pt>
                <c:pt idx="1">
                  <c:v>Automatic</c:v>
                </c:pt>
                <c:pt idx="2">
                  <c:v>Chronograph</c:v>
                </c:pt>
              </c:strCache>
            </c:strRef>
          </c:cat>
          <c:val>
            <c:numRef>
              <c:f>'Summary Dashboard'!$C$27:$C$30</c:f>
              <c:numCache>
                <c:formatCode>General</c:formatCode>
                <c:ptCount val="3"/>
                <c:pt idx="0">
                  <c:v>957259.66406399931</c:v>
                </c:pt>
                <c:pt idx="1">
                  <c:v>391134.82202000025</c:v>
                </c:pt>
                <c:pt idx="2">
                  <c:v>714098.84260000021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65-4E2D-B8DA-86E7F30C188B}"/>
            </c:ext>
          </c:extLst>
        </c:ser>
        <c:ser>
          <c:idx val="2"/>
          <c:order val="2"/>
          <c:tx>
            <c:strRef>
              <c:f>'Summary Dashboard'!$D$26</c:f>
              <c:strCache>
                <c:ptCount val="1"/>
                <c:pt idx="0">
                  <c:v>Sum of Final Bill Amount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'Summary Dashboard'!$A$27:$A$30</c:f>
              <c:strCache>
                <c:ptCount val="3"/>
                <c:pt idx="0">
                  <c:v>Digital</c:v>
                </c:pt>
                <c:pt idx="1">
                  <c:v>Automatic</c:v>
                </c:pt>
                <c:pt idx="2">
                  <c:v>Chronograph</c:v>
                </c:pt>
              </c:strCache>
            </c:strRef>
          </c:cat>
          <c:val>
            <c:numRef>
              <c:f>'Summary Dashboard'!$D$27:$D$30</c:f>
              <c:numCache>
                <c:formatCode>General</c:formatCode>
                <c:ptCount val="3"/>
                <c:pt idx="0">
                  <c:v>29034391.311536029</c:v>
                </c:pt>
                <c:pt idx="1">
                  <c:v>17541604.182479959</c:v>
                </c:pt>
                <c:pt idx="2">
                  <c:v>13347431.10440002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65-4E2D-B8DA-86E7F30C1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36607736"/>
        <c:axId val="536608376"/>
      </c:barChart>
      <c:catAx>
        <c:axId val="5366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08376"/>
        <c:crosses val="autoZero"/>
        <c:auto val="1"/>
        <c:lblAlgn val="ctr"/>
        <c:lblOffset val="100"/>
        <c:noMultiLvlLbl val="0"/>
      </c:catAx>
      <c:valAx>
        <c:axId val="53660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07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[Angel Sanchez InClassAssignment-FINAL.xlsm]Summary Dashboard!PivotTable3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cap="all" baseline="0">
                <a:effectLst/>
              </a:rPr>
              <a:t>Percent of transactions per salesperson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'Summary Dashboard'!$B$3</c:f>
              <c:strCache>
                <c:ptCount val="1"/>
                <c:pt idx="0">
                  <c:v>Count of TransId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894-48F2-81BF-B89343B99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894-48F2-81BF-B89343B99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894-48F2-81BF-B89343B99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894-48F2-81BF-B89343B99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'Summary Dashboard'!$A$4:$A$8</c:f>
              <c:strCache>
                <c:ptCount val="4"/>
                <c:pt idx="0">
                  <c:v>Nicole</c:v>
                </c:pt>
                <c:pt idx="1">
                  <c:v>Terry Griffin</c:v>
                </c:pt>
                <c:pt idx="2">
                  <c:v>Sherry McNeil</c:v>
                </c:pt>
                <c:pt idx="3">
                  <c:v>Ken Westland</c:v>
                </c:pt>
              </c:strCache>
            </c:strRef>
          </c:cat>
          <c:val>
            <c:numRef>
              <c:f>'Summary Dashboard'!$B$4:$B$8</c:f>
              <c:numCache>
                <c:formatCode>General</c:formatCode>
                <c:ptCount val="4"/>
                <c:pt idx="0">
                  <c:v>4207</c:v>
                </c:pt>
                <c:pt idx="1">
                  <c:v>1643</c:v>
                </c:pt>
                <c:pt idx="2">
                  <c:v>725</c:v>
                </c:pt>
                <c:pt idx="3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4-48F2-81BF-B89343B9947E}"/>
            </c:ext>
          </c:extLst>
        </c:ser>
        <c:ser>
          <c:idx val="1"/>
          <c:order val="1"/>
          <c:tx>
            <c:strRef>
              <c:f>'Summary Dashboard'!$C$3</c:f>
              <c:strCache>
                <c:ptCount val="1"/>
                <c:pt idx="0">
                  <c:v>Sum of Sale_Total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0894-48F2-81BF-B89343B99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894-48F2-81BF-B89343B99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0894-48F2-81BF-B89343B99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894-48F2-81BF-B89343B99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'Summary Dashboard'!$A$4:$A$8</c:f>
              <c:strCache>
                <c:ptCount val="4"/>
                <c:pt idx="0">
                  <c:v>Nicole</c:v>
                </c:pt>
                <c:pt idx="1">
                  <c:v>Terry Griffin</c:v>
                </c:pt>
                <c:pt idx="2">
                  <c:v>Sherry McNeil</c:v>
                </c:pt>
                <c:pt idx="3">
                  <c:v>Ken Westland</c:v>
                </c:pt>
              </c:strCache>
            </c:strRef>
          </c:cat>
          <c:val>
            <c:numRef>
              <c:f>'Summary Dashboard'!$C$4:$C$8</c:f>
              <c:numCache>
                <c:formatCode>General</c:formatCode>
                <c:ptCount val="4"/>
                <c:pt idx="0">
                  <c:v>61985919.927100152</c:v>
                </c:pt>
                <c:pt idx="1">
                  <c:v>23327715.912800014</c:v>
                </c:pt>
                <c:pt idx="2">
                  <c:v>10733008.882899998</c:v>
                </c:pt>
                <c:pt idx="3">
                  <c:v>4968023.7214999972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4-48F2-81BF-B89343B9947E}"/>
            </c:ext>
          </c:extLst>
        </c:ser>
        <c:ser>
          <c:idx val="2"/>
          <c:order val="2"/>
          <c:tx>
            <c:strRef>
              <c:f>'Summary Dashboard'!$D$3</c:f>
              <c:strCache>
                <c:ptCount val="1"/>
                <c:pt idx="0">
                  <c:v>Sum of Discount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0894-48F2-81BF-B89343B99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894-48F2-81BF-B89343B99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0894-48F2-81BF-B89343B99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894-48F2-81BF-B89343B99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'Summary Dashboard'!$A$4:$A$8</c:f>
              <c:strCache>
                <c:ptCount val="4"/>
                <c:pt idx="0">
                  <c:v>Nicole</c:v>
                </c:pt>
                <c:pt idx="1">
                  <c:v>Terry Griffin</c:v>
                </c:pt>
                <c:pt idx="2">
                  <c:v>Sherry McNeil</c:v>
                </c:pt>
                <c:pt idx="3">
                  <c:v>Ken Westland</c:v>
                </c:pt>
              </c:strCache>
            </c:strRef>
          </c:cat>
          <c:val>
            <c:numRef>
              <c:f>'Summary Dashboard'!$D$4:$D$8</c:f>
              <c:numCache>
                <c:formatCode>0.00%</c:formatCode>
                <c:ptCount val="4"/>
                <c:pt idx="0">
                  <c:v>0.62641150661965961</c:v>
                </c:pt>
                <c:pt idx="1">
                  <c:v>0.22023272782179013</c:v>
                </c:pt>
                <c:pt idx="2">
                  <c:v>0.10334885351435256</c:v>
                </c:pt>
                <c:pt idx="3">
                  <c:v>5.0006912044199561E-2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94-48F2-81BF-B89343B9947E}"/>
            </c:ext>
          </c:extLst>
        </c:ser>
        <c:ser>
          <c:idx val="3"/>
          <c:order val="3"/>
          <c:tx>
            <c:strRef>
              <c:f>'Summary Dashboard'!$E$3</c:f>
              <c:strCache>
                <c:ptCount val="1"/>
                <c:pt idx="0">
                  <c:v>Sum of Final Bill Amount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0894-48F2-81BF-B89343B99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894-48F2-81BF-B89343B99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0894-48F2-81BF-B89343B99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894-48F2-81BF-B89343B99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'Summary Dashboard'!$A$4:$A$8</c:f>
              <c:strCache>
                <c:ptCount val="4"/>
                <c:pt idx="0">
                  <c:v>Nicole</c:v>
                </c:pt>
                <c:pt idx="1">
                  <c:v>Terry Griffin</c:v>
                </c:pt>
                <c:pt idx="2">
                  <c:v>Sherry McNeil</c:v>
                </c:pt>
                <c:pt idx="3">
                  <c:v>Ken Westland</c:v>
                </c:pt>
              </c:strCache>
            </c:strRef>
          </c:cat>
          <c:val>
            <c:numRef>
              <c:f>'Summary Dashboard'!$E$4:$E$8</c:f>
              <c:numCache>
                <c:formatCode>0.00%</c:formatCode>
                <c:ptCount val="4"/>
                <c:pt idx="0">
                  <c:v>0.61320230905939865</c:v>
                </c:pt>
                <c:pt idx="1">
                  <c:v>0.23129450161455231</c:v>
                </c:pt>
                <c:pt idx="2">
                  <c:v>0.10634979870348929</c:v>
                </c:pt>
                <c:pt idx="3">
                  <c:v>4.9153390622559905E-2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94-48F2-81BF-B89343B9947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[Angel Sanchez InClassAssignment-FINAL.xlsm]Summary Dashboard!PivotTable5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Total for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'Summary Dashboard'!$B$41:$B$42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'Summary Dashboard'!$A$43:$A$55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'Summary Dashboard'!$B$43:$B$55</c:f>
              <c:numCache>
                <c:formatCode>General</c:formatCode>
                <c:ptCount val="12"/>
                <c:pt idx="0">
                  <c:v>3524192.0049999994</c:v>
                </c:pt>
                <c:pt idx="1">
                  <c:v>2104547.5707999999</c:v>
                </c:pt>
                <c:pt idx="2">
                  <c:v>2510645.4542999989</c:v>
                </c:pt>
                <c:pt idx="3">
                  <c:v>2827332.9857999994</c:v>
                </c:pt>
                <c:pt idx="4">
                  <c:v>3227505.0751999989</c:v>
                </c:pt>
                <c:pt idx="5">
                  <c:v>2925080.8981000008</c:v>
                </c:pt>
                <c:pt idx="6">
                  <c:v>3197923.3305000002</c:v>
                </c:pt>
                <c:pt idx="7">
                  <c:v>2787121.408199999</c:v>
                </c:pt>
                <c:pt idx="8">
                  <c:v>2805081.8903999999</c:v>
                </c:pt>
                <c:pt idx="9">
                  <c:v>3213087.2559000007</c:v>
                </c:pt>
                <c:pt idx="10">
                  <c:v>2974191.9628999997</c:v>
                </c:pt>
                <c:pt idx="11">
                  <c:v>3249337.8171999981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F7-4CCE-94DE-7DB793E4A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17200"/>
        <c:axId val="530517520"/>
      </c:lineChart>
      <c:catAx>
        <c:axId val="53051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17520"/>
        <c:crosses val="autoZero"/>
        <c:auto val="1"/>
        <c:lblAlgn val="ctr"/>
        <c:lblOffset val="100"/>
        <c:noMultiLvlLbl val="0"/>
      </c:catAx>
      <c:valAx>
        <c:axId val="53051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1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779930</xdr:colOff>
      <xdr:row>19</xdr:row>
      <xdr:rowOff>8964</xdr:rowOff>
    </xdr:from>
    <xdr:to>
      <xdr:col>10</xdr:col>
      <xdr:colOff>152401</xdr:colOff>
      <xdr:row>34</xdr:row>
      <xdr:rowOff>146124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CA9D91-6E06-4EE6-AFB7-1419247275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0</xdr:row>
      <xdr:rowOff>152400</xdr:rowOff>
    </xdr:from>
    <xdr:to>
      <xdr:col>10</xdr:col>
      <xdr:colOff>571500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43AC79-852F-492A-9B1F-A1CFDF525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1322297</xdr:colOff>
      <xdr:row>38</xdr:row>
      <xdr:rowOff>13447</xdr:rowOff>
    </xdr:from>
    <xdr:to>
      <xdr:col>9</xdr:col>
      <xdr:colOff>376518</xdr:colOff>
      <xdr:row>56</xdr:row>
      <xdr:rowOff>53787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4F55B50-8862-49F2-8AE7-D449DC0D3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 Sanchez" refreshedDate="43944.728242708334" createdVersion="6" refreshedVersion="6" minRefreshableVersion="3" recordCount="6918" xr:uid="{516906A8-0D51-4ECF-8599-55FDCF1D63CE}">
  <cacheSource type="worksheet">
    <worksheetSource name="tbl_transactions"/>
  </cacheSource>
  <cacheFields count="15">
    <cacheField name="TransId" numFmtId="0">
      <sharedItems count="6918">
        <s v="T1001"/>
        <s v="T1002"/>
        <s v="T1003"/>
        <s v="T1004"/>
        <s v="T1005"/>
        <s v="T1006"/>
        <s v="T1007"/>
        <s v="T1008"/>
        <s v="T1009"/>
        <s v="T1010"/>
        <s v="T1011"/>
        <s v="T1012"/>
        <s v="T1013"/>
        <s v="T1014"/>
        <s v="T1015"/>
        <s v="T1016"/>
        <s v="T1017"/>
        <s v="T1018"/>
        <s v="T1019"/>
        <s v="T1020"/>
        <s v="T1021"/>
        <s v="T1022"/>
        <s v="T1023"/>
        <s v="T1024"/>
        <s v="T1025"/>
        <s v="T1026"/>
        <s v="T1027"/>
        <s v="T1028"/>
        <s v="T1029"/>
        <s v="T1030"/>
        <s v="T1031"/>
        <s v="T1032"/>
        <s v="T1033"/>
        <s v="T1034"/>
        <s v="T1035"/>
        <s v="T1036"/>
        <s v="T1037"/>
        <s v="T1038"/>
        <s v="T1039"/>
        <s v="T1040"/>
        <s v="T1041"/>
        <s v="T1042"/>
        <s v="T1043"/>
        <s v="T1044"/>
        <s v="T1045"/>
        <s v="T1046"/>
        <s v="T1047"/>
        <s v="T1048"/>
        <s v="T1049"/>
        <s v="T1050"/>
        <s v="T1051"/>
        <s v="T1052"/>
        <s v="T1053"/>
        <s v="T1054"/>
        <s v="T1055"/>
        <s v="T1056"/>
        <s v="T1057"/>
        <s v="T1058"/>
        <s v="T1059"/>
        <s v="T1060"/>
        <s v="T1061"/>
        <s v="T1062"/>
        <s v="T1063"/>
        <s v="T1064"/>
        <s v="T1065"/>
        <s v="T1066"/>
        <s v="T1067"/>
        <s v="T1068"/>
        <s v="T1069"/>
        <s v="T1070"/>
        <s v="T1071"/>
        <s v="T1072"/>
        <s v="T1073"/>
        <s v="T1074"/>
        <s v="T1075"/>
        <s v="T1076"/>
        <s v="T1077"/>
        <s v="T1078"/>
        <s v="T1079"/>
        <s v="T1080"/>
        <s v="T1081"/>
        <s v="T1082"/>
        <s v="T1083"/>
        <s v="T1084"/>
        <s v="T1085"/>
        <s v="T1086"/>
        <s v="T1087"/>
        <s v="T1088"/>
        <s v="T1089"/>
        <s v="T1090"/>
        <s v="T1091"/>
        <s v="T1092"/>
        <s v="T1093"/>
        <s v="T1094"/>
        <s v="T1095"/>
        <s v="T1096"/>
        <s v="T1097"/>
        <s v="T1098"/>
        <s v="T1099"/>
        <s v="T1100"/>
        <s v="T1101"/>
        <s v="T1102"/>
        <s v="T1103"/>
        <s v="T1104"/>
        <s v="T1105"/>
        <s v="T1106"/>
        <s v="T1107"/>
        <s v="T1108"/>
        <s v="T1109"/>
        <s v="T1110"/>
        <s v="T1111"/>
        <s v="T1112"/>
        <s v="T1113"/>
        <s v="T1114"/>
        <s v="T1115"/>
        <s v="T1116"/>
        <s v="T1117"/>
        <s v="T1118"/>
        <s v="T1119"/>
        <s v="T1120"/>
        <s v="T1121"/>
        <s v="T1122"/>
        <s v="T1123"/>
        <s v="T1124"/>
        <s v="T1125"/>
        <s v="T1126"/>
        <s v="T1127"/>
        <s v="T1128"/>
        <s v="T1129"/>
        <s v="T1130"/>
        <s v="T1131"/>
        <s v="T1132"/>
        <s v="T1133"/>
        <s v="T1134"/>
        <s v="T1135"/>
        <s v="T1136"/>
        <s v="T1137"/>
        <s v="T1138"/>
        <s v="T1139"/>
        <s v="T1140"/>
        <s v="T1141"/>
        <s v="T1142"/>
        <s v="T1143"/>
        <s v="T1144"/>
        <s v="T1145"/>
        <s v="T1146"/>
        <s v="T1147"/>
        <s v="T1148"/>
        <s v="T1149"/>
        <s v="T1150"/>
        <s v="T1151"/>
        <s v="T1152"/>
        <s v="T1153"/>
        <s v="T1154"/>
        <s v="T1155"/>
        <s v="T1156"/>
        <s v="T1157"/>
        <s v="T1158"/>
        <s v="T1159"/>
        <s v="T1160"/>
        <s v="T1161"/>
        <s v="T1162"/>
        <s v="T1163"/>
        <s v="T1164"/>
        <s v="T1165"/>
        <s v="T1166"/>
        <s v="T1167"/>
        <s v="T1168"/>
        <s v="T1169"/>
        <s v="T1170"/>
        <s v="T1171"/>
        <s v="T1172"/>
        <s v="T1173"/>
        <s v="T1174"/>
        <s v="T1175"/>
        <s v="T1176"/>
        <s v="T1177"/>
        <s v="T1178"/>
        <s v="T1179"/>
        <s v="T1180"/>
        <s v="T1181"/>
        <s v="T1182"/>
        <s v="T1183"/>
        <s v="T1184"/>
        <s v="T1185"/>
        <s v="T1186"/>
        <s v="T1187"/>
        <s v="T1188"/>
        <s v="T1189"/>
        <s v="T1190"/>
        <s v="T1191"/>
        <s v="T1192"/>
        <s v="T1193"/>
        <s v="T1194"/>
        <s v="T1195"/>
        <s v="T1196"/>
        <s v="T1197"/>
        <s v="T1198"/>
        <s v="T1199"/>
        <s v="T1200"/>
        <s v="T1201"/>
        <s v="T1202"/>
        <s v="T1203"/>
        <s v="T1204"/>
        <s v="T1205"/>
        <s v="T1206"/>
        <s v="T1207"/>
        <s v="T1208"/>
        <s v="T1209"/>
        <s v="T1210"/>
        <s v="T1211"/>
        <s v="T1212"/>
        <s v="T1213"/>
        <s v="T1214"/>
        <s v="T1215"/>
        <s v="T1216"/>
        <s v="T1217"/>
        <s v="T1218"/>
        <s v="T1219"/>
        <s v="T1220"/>
        <s v="T1221"/>
        <s v="T1222"/>
        <s v="T1223"/>
        <s v="T1224"/>
        <s v="T1225"/>
        <s v="T1226"/>
        <s v="T1227"/>
        <s v="T1228"/>
        <s v="T1229"/>
        <s v="T1230"/>
        <s v="T1231"/>
        <s v="T1232"/>
        <s v="T1233"/>
        <s v="T1234"/>
        <s v="T1235"/>
        <s v="T1236"/>
        <s v="T1237"/>
        <s v="T1238"/>
        <s v="T1239"/>
        <s v="T1240"/>
        <s v="T1241"/>
        <s v="T1242"/>
        <s v="T1243"/>
        <s v="T1244"/>
        <s v="T1245"/>
        <s v="T1246"/>
        <s v="T1247"/>
        <s v="T1248"/>
        <s v="T1249"/>
        <s v="T1250"/>
        <s v="T1251"/>
        <s v="T1252"/>
        <s v="T1253"/>
        <s v="T1254"/>
        <s v="T1255"/>
        <s v="T1256"/>
        <s v="T1257"/>
        <s v="T1258"/>
        <s v="T1259"/>
        <s v="T1260"/>
        <s v="T1261"/>
        <s v="T1262"/>
        <s v="T1263"/>
        <s v="T1264"/>
        <s v="T1265"/>
        <s v="T1266"/>
        <s v="T1267"/>
        <s v="T1268"/>
        <s v="T1269"/>
        <s v="T1270"/>
        <s v="T1271"/>
        <s v="T1272"/>
        <s v="T1273"/>
        <s v="T1274"/>
        <s v="T1275"/>
        <s v="T1276"/>
        <s v="T1277"/>
        <s v="T1278"/>
        <s v="T1279"/>
        <s v="T1280"/>
        <s v="T1281"/>
        <s v="T1282"/>
        <s v="T1283"/>
        <s v="T1284"/>
        <s v="T1285"/>
        <s v="T1286"/>
        <s v="T1287"/>
        <s v="T1288"/>
        <s v="T1289"/>
        <s v="T1290"/>
        <s v="T1291"/>
        <s v="T1292"/>
        <s v="T1293"/>
        <s v="T1294"/>
        <s v="T1295"/>
        <s v="T1296"/>
        <s v="T1297"/>
        <s v="T1298"/>
        <s v="T1299"/>
        <s v="T1300"/>
        <s v="T1301"/>
        <s v="T1302"/>
        <s v="T1303"/>
        <s v="T1304"/>
        <s v="T1305"/>
        <s v="T1306"/>
        <s v="T1307"/>
        <s v="T1308"/>
        <s v="T1309"/>
        <s v="T1310"/>
        <s v="T1311"/>
        <s v="T1312"/>
        <s v="T1313"/>
        <s v="T1314"/>
        <s v="T1315"/>
        <s v="T1316"/>
        <s v="T1317"/>
        <s v="T1318"/>
        <s v="T1319"/>
        <s v="T1320"/>
        <s v="T1321"/>
        <s v="T1322"/>
        <s v="T1323"/>
        <s v="T1324"/>
        <s v="T1325"/>
        <s v="T1326"/>
        <s v="T1327"/>
        <s v="T1328"/>
        <s v="T1329"/>
        <s v="T1330"/>
        <s v="T1331"/>
        <s v="T1332"/>
        <s v="T1333"/>
        <s v="T1334"/>
        <s v="T1335"/>
        <s v="T1336"/>
        <s v="T1337"/>
        <s v="T1338"/>
        <s v="T1339"/>
        <s v="T1340"/>
        <s v="T1341"/>
        <s v="T1342"/>
        <s v="T1343"/>
        <s v="T1344"/>
        <s v="T1345"/>
        <s v="T1346"/>
        <s v="T1347"/>
        <s v="T1348"/>
        <s v="T1349"/>
        <s v="T1350"/>
        <s v="T1351"/>
        <s v="T1352"/>
        <s v="T1353"/>
        <s v="T1354"/>
        <s v="T1355"/>
        <s v="T1356"/>
        <s v="T1357"/>
        <s v="T1358"/>
        <s v="T1359"/>
        <s v="T1360"/>
        <s v="T1361"/>
        <s v="T1362"/>
        <s v="T1363"/>
        <s v="T1364"/>
        <s v="T1365"/>
        <s v="T1366"/>
        <s v="T1367"/>
        <s v="T1368"/>
        <s v="T1369"/>
        <s v="T1370"/>
        <s v="T1371"/>
        <s v="T1372"/>
        <s v="T1373"/>
        <s v="T1374"/>
        <s v="T1375"/>
        <s v="T1376"/>
        <s v="T1377"/>
        <s v="T1378"/>
        <s v="T1379"/>
        <s v="T1380"/>
        <s v="T1381"/>
        <s v="T1382"/>
        <s v="T1383"/>
        <s v="T1384"/>
        <s v="T1385"/>
        <s v="T1386"/>
        <s v="T1387"/>
        <s v="T1388"/>
        <s v="T1389"/>
        <s v="T1390"/>
        <s v="T1391"/>
        <s v="T1392"/>
        <s v="T1393"/>
        <s v="T1394"/>
        <s v="T1395"/>
        <s v="T1396"/>
        <s v="T1397"/>
        <s v="T1398"/>
        <s v="T1399"/>
        <s v="T1400"/>
        <s v="T1401"/>
        <s v="T1402"/>
        <s v="T1403"/>
        <s v="T1404"/>
        <s v="T1405"/>
        <s v="T1406"/>
        <s v="T1407"/>
        <s v="T1408"/>
        <s v="T1409"/>
        <s v="T1410"/>
        <s v="T1411"/>
        <s v="T1412"/>
        <s v="T1413"/>
        <s v="T1414"/>
        <s v="T1415"/>
        <s v="T1416"/>
        <s v="T1417"/>
        <s v="T1418"/>
        <s v="T1419"/>
        <s v="T1420"/>
        <s v="T1421"/>
        <s v="T1422"/>
        <s v="T1423"/>
        <s v="T1424"/>
        <s v="T1425"/>
        <s v="T1426"/>
        <s v="T1427"/>
        <s v="T1428"/>
        <s v="T1429"/>
        <s v="T1430"/>
        <s v="T1431"/>
        <s v="T1432"/>
        <s v="T1433"/>
        <s v="T1434"/>
        <s v="T1435"/>
        <s v="T1436"/>
        <s v="T1437"/>
        <s v="T1438"/>
        <s v="T1439"/>
        <s v="T1440"/>
        <s v="T1441"/>
        <s v="T1442"/>
        <s v="T1443"/>
        <s v="T1444"/>
        <s v="T1445"/>
        <s v="T1446"/>
        <s v="T1447"/>
        <s v="T1448"/>
        <s v="T1449"/>
        <s v="T1450"/>
        <s v="T1451"/>
        <s v="T1452"/>
        <s v="T1453"/>
        <s v="T1454"/>
        <s v="T1455"/>
        <s v="T1456"/>
        <s v="T1457"/>
        <s v="T1458"/>
        <s v="T1459"/>
        <s v="T1460"/>
        <s v="T1461"/>
        <s v="T1462"/>
        <s v="T1463"/>
        <s v="T1464"/>
        <s v="T1465"/>
        <s v="T1466"/>
        <s v="T1467"/>
        <s v="T1468"/>
        <s v="T1469"/>
        <s v="T1470"/>
        <s v="T1471"/>
        <s v="T1472"/>
        <s v="T1473"/>
        <s v="T1474"/>
        <s v="T1475"/>
        <s v="T1476"/>
        <s v="T1477"/>
        <s v="T1478"/>
        <s v="T1479"/>
        <s v="T1480"/>
        <s v="T1481"/>
        <s v="T1482"/>
        <s v="T1483"/>
        <s v="T1484"/>
        <s v="T1485"/>
        <s v="T1486"/>
        <s v="T1487"/>
        <s v="T1488"/>
        <s v="T1489"/>
        <s v="T1490"/>
        <s v="T1491"/>
        <s v="T1492"/>
        <s v="T1493"/>
        <s v="T1494"/>
        <s v="T1495"/>
        <s v="T1496"/>
        <s v="T1497"/>
        <s v="T1498"/>
        <s v="T1499"/>
        <s v="T1500"/>
        <s v="T1501"/>
        <s v="T1502"/>
        <s v="T1503"/>
        <s v="T1504"/>
        <s v="T1505"/>
        <s v="T1506"/>
        <s v="T1507"/>
        <s v="T1508"/>
        <s v="T1509"/>
        <s v="T1510"/>
        <s v="T1511"/>
        <s v="T1512"/>
        <s v="T1513"/>
        <s v="T1514"/>
        <s v="T1515"/>
        <s v="T1516"/>
        <s v="T1517"/>
        <s v="T1518"/>
        <s v="T1519"/>
        <s v="T1520"/>
        <s v="T1521"/>
        <s v="T1522"/>
        <s v="T1523"/>
        <s v="T1524"/>
        <s v="T1525"/>
        <s v="T1526"/>
        <s v="T1527"/>
        <s v="T1528"/>
        <s v="T1529"/>
        <s v="T1530"/>
        <s v="T1531"/>
        <s v="T1532"/>
        <s v="T1533"/>
        <s v="T1534"/>
        <s v="T1535"/>
        <s v="T1536"/>
        <s v="T1537"/>
        <s v="T1538"/>
        <s v="T1539"/>
        <s v="T1540"/>
        <s v="T1541"/>
        <s v="T1542"/>
        <s v="T1543"/>
        <s v="T1544"/>
        <s v="T1545"/>
        <s v="T1546"/>
        <s v="T1547"/>
        <s v="T1548"/>
        <s v="T1549"/>
        <s v="T1550"/>
        <s v="T1551"/>
        <s v="T1552"/>
        <s v="T1553"/>
        <s v="T1554"/>
        <s v="T1555"/>
        <s v="T1556"/>
        <s v="T1557"/>
        <s v="T1558"/>
        <s v="T1559"/>
        <s v="T1560"/>
        <s v="T1561"/>
        <s v="T1562"/>
        <s v="T1563"/>
        <s v="T1564"/>
        <s v="T1565"/>
        <s v="T1566"/>
        <s v="T1567"/>
        <s v="T1568"/>
        <s v="T1569"/>
        <s v="T1570"/>
        <s v="T1571"/>
        <s v="T1572"/>
        <s v="T1573"/>
        <s v="T1574"/>
        <s v="T1575"/>
        <s v="T1576"/>
        <s v="T1577"/>
        <s v="T1578"/>
        <s v="T1579"/>
        <s v="T1580"/>
        <s v="T1581"/>
        <s v="T1582"/>
        <s v="T1583"/>
        <s v="T1584"/>
        <s v="T1585"/>
        <s v="T1586"/>
        <s v="T1587"/>
        <s v="T1588"/>
        <s v="T1589"/>
        <s v="T1590"/>
        <s v="T1591"/>
        <s v="T1592"/>
        <s v="T1593"/>
        <s v="T1594"/>
        <s v="T1595"/>
        <s v="T1596"/>
        <s v="T1597"/>
        <s v="T1598"/>
        <s v="T1599"/>
        <s v="T1600"/>
        <s v="T1601"/>
        <s v="T1602"/>
        <s v="T1603"/>
        <s v="T1604"/>
        <s v="T1605"/>
        <s v="T1606"/>
        <s v="T1607"/>
        <s v="T1608"/>
        <s v="T1609"/>
        <s v="T1610"/>
        <s v="T1611"/>
        <s v="T1612"/>
        <s v="T1613"/>
        <s v="T1614"/>
        <s v="T1615"/>
        <s v="T1616"/>
        <s v="T1617"/>
        <s v="T1618"/>
        <s v="T1619"/>
        <s v="T1620"/>
        <s v="T1621"/>
        <s v="T1622"/>
        <s v="T1623"/>
        <s v="T1624"/>
        <s v="T1625"/>
        <s v="T1626"/>
        <s v="T1627"/>
        <s v="T1628"/>
        <s v="T1629"/>
        <s v="T1630"/>
        <s v="T1631"/>
        <s v="T1632"/>
        <s v="T1633"/>
        <s v="T1634"/>
        <s v="T1635"/>
        <s v="T1636"/>
        <s v="T1637"/>
        <s v="T1638"/>
        <s v="T1639"/>
        <s v="T1640"/>
        <s v="T1641"/>
        <s v="T1642"/>
        <s v="T1643"/>
        <s v="T1644"/>
        <s v="T1645"/>
        <s v="T1646"/>
        <s v="T1647"/>
        <s v="T1648"/>
        <s v="T1649"/>
        <s v="T1650"/>
        <s v="T1651"/>
        <s v="T1652"/>
        <s v="T1653"/>
        <s v="T1654"/>
        <s v="T1655"/>
        <s v="T1656"/>
        <s v="T1657"/>
        <s v="T1658"/>
        <s v="T1659"/>
        <s v="T1660"/>
        <s v="T1661"/>
        <s v="T1662"/>
        <s v="T1663"/>
        <s v="T1664"/>
        <s v="T1665"/>
        <s v="T1666"/>
        <s v="T1667"/>
        <s v="T1668"/>
        <s v="T1669"/>
        <s v="T1670"/>
        <s v="T1671"/>
        <s v="T1672"/>
        <s v="T1673"/>
        <s v="T1674"/>
        <s v="T1675"/>
        <s v="T1676"/>
        <s v="T1677"/>
        <s v="T1678"/>
        <s v="T1679"/>
        <s v="T1680"/>
        <s v="T1681"/>
        <s v="T1682"/>
        <s v="T1683"/>
        <s v="T1684"/>
        <s v="T1685"/>
        <s v="T1686"/>
        <s v="T1687"/>
        <s v="T1688"/>
        <s v="T1689"/>
        <s v="T1690"/>
        <s v="T1691"/>
        <s v="T1692"/>
        <s v="T1693"/>
        <s v="T1694"/>
        <s v="T1695"/>
        <s v="T1696"/>
        <s v="T1697"/>
        <s v="T1698"/>
        <s v="T1699"/>
        <s v="T1700"/>
        <s v="T1701"/>
        <s v="T1702"/>
        <s v="T1703"/>
        <s v="T1704"/>
        <s v="T1705"/>
        <s v="T1706"/>
        <s v="T1707"/>
        <s v="T1708"/>
        <s v="T1709"/>
        <s v="T1710"/>
        <s v="T1711"/>
        <s v="T1712"/>
        <s v="T1713"/>
        <s v="T1714"/>
        <s v="T1715"/>
        <s v="T1716"/>
        <s v="T1717"/>
        <s v="T1718"/>
        <s v="T1719"/>
        <s v="T1720"/>
        <s v="T1721"/>
        <s v="T1722"/>
        <s v="T1723"/>
        <s v="T1724"/>
        <s v="T1725"/>
        <s v="T1726"/>
        <s v="T1727"/>
        <s v="T1728"/>
        <s v="T1729"/>
        <s v="T1730"/>
        <s v="T1731"/>
        <s v="T1732"/>
        <s v="T1733"/>
        <s v="T1734"/>
        <s v="T1735"/>
        <s v="T1736"/>
        <s v="T1737"/>
        <s v="T1738"/>
        <s v="T1739"/>
        <s v="T1740"/>
        <s v="T1741"/>
        <s v="T1742"/>
        <s v="T1743"/>
        <s v="T1744"/>
        <s v="T1745"/>
        <s v="T1746"/>
        <s v="T1747"/>
        <s v="T1748"/>
        <s v="T1749"/>
        <s v="T1750"/>
        <s v="T1751"/>
        <s v="T1752"/>
        <s v="T1753"/>
        <s v="T1754"/>
        <s v="T1755"/>
        <s v="T1756"/>
        <s v="T1757"/>
        <s v="T1758"/>
        <s v="T1759"/>
        <s v="T1760"/>
        <s v="T1761"/>
        <s v="T1762"/>
        <s v="T1763"/>
        <s v="T1764"/>
        <s v="T1765"/>
        <s v="T1766"/>
        <s v="T1767"/>
        <s v="T1768"/>
        <s v="T1769"/>
        <s v="T1770"/>
        <s v="T1771"/>
        <s v="T1772"/>
        <s v="T1773"/>
        <s v="T1774"/>
        <s v="T1775"/>
        <s v="T1776"/>
        <s v="T1777"/>
        <s v="T1778"/>
        <s v="T1779"/>
        <s v="T1780"/>
        <s v="T1781"/>
        <s v="T1782"/>
        <s v="T1783"/>
        <s v="T1784"/>
        <s v="T1785"/>
        <s v="T1786"/>
        <s v="T1787"/>
        <s v="T1788"/>
        <s v="T1789"/>
        <s v="T1790"/>
        <s v="T1791"/>
        <s v="T1792"/>
        <s v="T1793"/>
        <s v="T1794"/>
        <s v="T1795"/>
        <s v="T1796"/>
        <s v="T1797"/>
        <s v="T1798"/>
        <s v="T1799"/>
        <s v="T1800"/>
        <s v="T1801"/>
        <s v="T1802"/>
        <s v="T1803"/>
        <s v="T1804"/>
        <s v="T1805"/>
        <s v="T1806"/>
        <s v="T1807"/>
        <s v="T1808"/>
        <s v="T1809"/>
        <s v="T1810"/>
        <s v="T1811"/>
        <s v="T1812"/>
        <s v="T1813"/>
        <s v="T1814"/>
        <s v="T1815"/>
        <s v="T1816"/>
        <s v="T1817"/>
        <s v="T1818"/>
        <s v="T1819"/>
        <s v="T1820"/>
        <s v="T1821"/>
        <s v="T1822"/>
        <s v="T1823"/>
        <s v="T1824"/>
        <s v="T1825"/>
        <s v="T1826"/>
        <s v="T1827"/>
        <s v="T1828"/>
        <s v="T1829"/>
        <s v="T1830"/>
        <s v="T1831"/>
        <s v="T1832"/>
        <s v="T1833"/>
        <s v="T1834"/>
        <s v="T1835"/>
        <s v="T1836"/>
        <s v="T1837"/>
        <s v="T1838"/>
        <s v="T1839"/>
        <s v="T1840"/>
        <s v="T1841"/>
        <s v="T1842"/>
        <s v="T1843"/>
        <s v="T1844"/>
        <s v="T1845"/>
        <s v="T1846"/>
        <s v="T1847"/>
        <s v="T1848"/>
        <s v="T1849"/>
        <s v="T1850"/>
        <s v="T1851"/>
        <s v="T1852"/>
        <s v="T1853"/>
        <s v="T1854"/>
        <s v="T1855"/>
        <s v="T1856"/>
        <s v="T1857"/>
        <s v="T1858"/>
        <s v="T1859"/>
        <s v="T1860"/>
        <s v="T1861"/>
        <s v="T1862"/>
        <s v="T1863"/>
        <s v="T1864"/>
        <s v="T1865"/>
        <s v="T1866"/>
        <s v="T1867"/>
        <s v="T1868"/>
        <s v="T1869"/>
        <s v="T1870"/>
        <s v="T1871"/>
        <s v="T1872"/>
        <s v="T1873"/>
        <s v="T1874"/>
        <s v="T1875"/>
        <s v="T1876"/>
        <s v="T1877"/>
        <s v="T1878"/>
        <s v="T1879"/>
        <s v="T1880"/>
        <s v="T1881"/>
        <s v="T1882"/>
        <s v="T1883"/>
        <s v="T1884"/>
        <s v="T1885"/>
        <s v="T1886"/>
        <s v="T1887"/>
        <s v="T1888"/>
        <s v="T1889"/>
        <s v="T1890"/>
        <s v="T1891"/>
        <s v="T1892"/>
        <s v="T1893"/>
        <s v="T1894"/>
        <s v="T1895"/>
        <s v="T1896"/>
        <s v="T1897"/>
        <s v="T1898"/>
        <s v="T1899"/>
        <s v="T1900"/>
        <s v="T1901"/>
        <s v="T1902"/>
        <s v="T1903"/>
        <s v="T1904"/>
        <s v="T1905"/>
        <s v="T1906"/>
        <s v="T1907"/>
        <s v="T1908"/>
        <s v="T1909"/>
        <s v="T1910"/>
        <s v="T1911"/>
        <s v="T1912"/>
        <s v="T1913"/>
        <s v="T1914"/>
        <s v="T1915"/>
        <s v="T1916"/>
        <s v="T1917"/>
        <s v="T1918"/>
        <s v="T1919"/>
        <s v="T1920"/>
        <s v="T1921"/>
        <s v="T1922"/>
        <s v="T1923"/>
        <s v="T1924"/>
        <s v="T1925"/>
        <s v="T1926"/>
        <s v="T1927"/>
        <s v="T1928"/>
        <s v="T1929"/>
        <s v="T1930"/>
        <s v="T1931"/>
        <s v="T1932"/>
        <s v="T1933"/>
        <s v="T1934"/>
        <s v="T1935"/>
        <s v="T1936"/>
        <s v="T1937"/>
        <s v="T1938"/>
        <s v="T1939"/>
        <s v="T1940"/>
        <s v="T1941"/>
        <s v="T1942"/>
        <s v="T1943"/>
        <s v="T1944"/>
        <s v="T1945"/>
        <s v="T1946"/>
        <s v="T1947"/>
        <s v="T1948"/>
        <s v="T1949"/>
        <s v="T1950"/>
        <s v="T1951"/>
        <s v="T1952"/>
        <s v="T1953"/>
        <s v="T1954"/>
        <s v="T1955"/>
        <s v="T1956"/>
        <s v="T1957"/>
        <s v="T1958"/>
        <s v="T1959"/>
        <s v="T1960"/>
        <s v="T1961"/>
        <s v="T1962"/>
        <s v="T1963"/>
        <s v="T1964"/>
        <s v="T1965"/>
        <s v="T1966"/>
        <s v="T1967"/>
        <s v="T1968"/>
        <s v="T1969"/>
        <s v="T1970"/>
        <s v="T1971"/>
        <s v="T1972"/>
        <s v="T1973"/>
        <s v="T1974"/>
        <s v="T1975"/>
        <s v="T1976"/>
        <s v="T1977"/>
        <s v="T1978"/>
        <s v="T1979"/>
        <s v="T1980"/>
        <s v="T1981"/>
        <s v="T1982"/>
        <s v="T1983"/>
        <s v="T1984"/>
        <s v="T1985"/>
        <s v="T1986"/>
        <s v="T1987"/>
        <s v="T1988"/>
        <s v="T1989"/>
        <s v="T1990"/>
        <s v="T1991"/>
        <s v="T1992"/>
        <s v="T1993"/>
        <s v="T1994"/>
        <s v="T1995"/>
        <s v="T1996"/>
        <s v="T1997"/>
        <s v="T1998"/>
        <s v="T1999"/>
        <s v="T2000"/>
        <s v="T2001"/>
        <s v="T2002"/>
        <s v="T2003"/>
        <s v="T2004"/>
        <s v="T2005"/>
        <s v="T2006"/>
        <s v="T2007"/>
        <s v="T2008"/>
        <s v="T2009"/>
        <s v="T2010"/>
        <s v="T2011"/>
        <s v="T2012"/>
        <s v="T2013"/>
        <s v="T2014"/>
        <s v="T2015"/>
        <s v="T2016"/>
        <s v="T2017"/>
        <s v="T2018"/>
        <s v="T2019"/>
        <s v="T2020"/>
        <s v="T2021"/>
        <s v="T2022"/>
        <s v="T2023"/>
        <s v="T2024"/>
        <s v="T2025"/>
        <s v="T2026"/>
        <s v="T2027"/>
        <s v="T2028"/>
        <s v="T2029"/>
        <s v="T2030"/>
        <s v="T2031"/>
        <s v="T2032"/>
        <s v="T2033"/>
        <s v="T2034"/>
        <s v="T2035"/>
        <s v="T2036"/>
        <s v="T2037"/>
        <s v="T2038"/>
        <s v="T2039"/>
        <s v="T2040"/>
        <s v="T2041"/>
        <s v="T2042"/>
        <s v="T2043"/>
        <s v="T2044"/>
        <s v="T2045"/>
        <s v="T2046"/>
        <s v="T2047"/>
        <s v="T2048"/>
        <s v="T2049"/>
        <s v="T2050"/>
        <s v="T2051"/>
        <s v="T2052"/>
        <s v="T2053"/>
        <s v="T2054"/>
        <s v="T2055"/>
        <s v="T2056"/>
        <s v="T2057"/>
        <s v="T2058"/>
        <s v="T2059"/>
        <s v="T2060"/>
        <s v="T2061"/>
        <s v="T2062"/>
        <s v="T2063"/>
        <s v="T2064"/>
        <s v="T2065"/>
        <s v="T2066"/>
        <s v="T2067"/>
        <s v="T2068"/>
        <s v="T2069"/>
        <s v="T2070"/>
        <s v="T2071"/>
        <s v="T2072"/>
        <s v="T2073"/>
        <s v="T2074"/>
        <s v="T2075"/>
        <s v="T2076"/>
        <s v="T2077"/>
        <s v="T2078"/>
        <s v="T2079"/>
        <s v="T2080"/>
        <s v="T2081"/>
        <s v="T2082"/>
        <s v="T2083"/>
        <s v="T2084"/>
        <s v="T2085"/>
        <s v="T2086"/>
        <s v="T2087"/>
        <s v="T2088"/>
        <s v="T2089"/>
        <s v="T2090"/>
        <s v="T2091"/>
        <s v="T2092"/>
        <s v="T2093"/>
        <s v="T2094"/>
        <s v="T2095"/>
        <s v="T2096"/>
        <s v="T2097"/>
        <s v="T2098"/>
        <s v="T2099"/>
        <s v="T2100"/>
        <s v="T2101"/>
        <s v="T2102"/>
        <s v="T2103"/>
        <s v="T2104"/>
        <s v="T2105"/>
        <s v="T2106"/>
        <s v="T2107"/>
        <s v="T2108"/>
        <s v="T2109"/>
        <s v="T2110"/>
        <s v="T2111"/>
        <s v="T2112"/>
        <s v="T2113"/>
        <s v="T2114"/>
        <s v="T2115"/>
        <s v="T2116"/>
        <s v="T2117"/>
        <s v="T2118"/>
        <s v="T2119"/>
        <s v="T2120"/>
        <s v="T2121"/>
        <s v="T2122"/>
        <s v="T2123"/>
        <s v="T2124"/>
        <s v="T2125"/>
        <s v="T2126"/>
        <s v="T2127"/>
        <s v="T2128"/>
        <s v="T2129"/>
        <s v="T2130"/>
        <s v="T2131"/>
        <s v="T2132"/>
        <s v="T2133"/>
        <s v="T2134"/>
        <s v="T2135"/>
        <s v="T2136"/>
        <s v="T2137"/>
        <s v="T2138"/>
        <s v="T2139"/>
        <s v="T2140"/>
        <s v="T2141"/>
        <s v="T2142"/>
        <s v="T2143"/>
        <s v="T2144"/>
        <s v="T2145"/>
        <s v="T2146"/>
        <s v="T2147"/>
        <s v="T2148"/>
        <s v="T2149"/>
        <s v="T2150"/>
        <s v="T2151"/>
        <s v="T2152"/>
        <s v="T2153"/>
        <s v="T2154"/>
        <s v="T2155"/>
        <s v="T2156"/>
        <s v="T2157"/>
        <s v="T2158"/>
        <s v="T2159"/>
        <s v="T2160"/>
        <s v="T2161"/>
        <s v="T2162"/>
        <s v="T2163"/>
        <s v="T2164"/>
        <s v="T2165"/>
        <s v="T2166"/>
        <s v="T2167"/>
        <s v="T2168"/>
        <s v="T2169"/>
        <s v="T2170"/>
        <s v="T2171"/>
        <s v="T2172"/>
        <s v="T2173"/>
        <s v="T2174"/>
        <s v="T2175"/>
        <s v="T2176"/>
        <s v="T2177"/>
        <s v="T2178"/>
        <s v="T2179"/>
        <s v="T2180"/>
        <s v="T2181"/>
        <s v="T2182"/>
        <s v="T2183"/>
        <s v="T2184"/>
        <s v="T2185"/>
        <s v="T2186"/>
        <s v="T2187"/>
        <s v="T2188"/>
        <s v="T2189"/>
        <s v="T2190"/>
        <s v="T2191"/>
        <s v="T2192"/>
        <s v="T2193"/>
        <s v="T2194"/>
        <s v="T2195"/>
        <s v="T2196"/>
        <s v="T2197"/>
        <s v="T2198"/>
        <s v="T2199"/>
        <s v="T2200"/>
        <s v="T2201"/>
        <s v="T2202"/>
        <s v="T2203"/>
        <s v="T2204"/>
        <s v="T2205"/>
        <s v="T2206"/>
        <s v="T2207"/>
        <s v="T2208"/>
        <s v="T2209"/>
        <s v="T2210"/>
        <s v="T2211"/>
        <s v="T2212"/>
        <s v="T2213"/>
        <s v="T2214"/>
        <s v="T2215"/>
        <s v="T2216"/>
        <s v="T2217"/>
        <s v="T2218"/>
        <s v="T2219"/>
        <s v="T2220"/>
        <s v="T2221"/>
        <s v="T2222"/>
        <s v="T2223"/>
        <s v="T2224"/>
        <s v="T2225"/>
        <s v="T2226"/>
        <s v="T2227"/>
        <s v="T2228"/>
        <s v="T2229"/>
        <s v="T2230"/>
        <s v="T2231"/>
        <s v="T2232"/>
        <s v="T2233"/>
        <s v="T2234"/>
        <s v="T2235"/>
        <s v="T2236"/>
        <s v="T2237"/>
        <s v="T2238"/>
        <s v="T2239"/>
        <s v="T2240"/>
        <s v="T2241"/>
        <s v="T2242"/>
        <s v="T2243"/>
        <s v="T2244"/>
        <s v="T2245"/>
        <s v="T2246"/>
        <s v="T2247"/>
        <s v="T2248"/>
        <s v="T2249"/>
        <s v="T2250"/>
        <s v="T2251"/>
        <s v="T2252"/>
        <s v="T2253"/>
        <s v="T2254"/>
        <s v="T2255"/>
        <s v="T2256"/>
        <s v="T2257"/>
        <s v="T2258"/>
        <s v="T2259"/>
        <s v="T2260"/>
        <s v="T2261"/>
        <s v="T2262"/>
        <s v="T2263"/>
        <s v="T2264"/>
        <s v="T2265"/>
        <s v="T2266"/>
        <s v="T2267"/>
        <s v="T2268"/>
        <s v="T2269"/>
        <s v="T2270"/>
        <s v="T2271"/>
        <s v="T2272"/>
        <s v="T2273"/>
        <s v="T2274"/>
        <s v="T2275"/>
        <s v="T2276"/>
        <s v="T2277"/>
        <s v="T2278"/>
        <s v="T2279"/>
        <s v="T2280"/>
        <s v="T2281"/>
        <s v="T2282"/>
        <s v="T2283"/>
        <s v="T2284"/>
        <s v="T2285"/>
        <s v="T2286"/>
        <s v="T2287"/>
        <s v="T2288"/>
        <s v="T2289"/>
        <s v="T2290"/>
        <s v="T2291"/>
        <s v="T2292"/>
        <s v="T2293"/>
        <s v="T2294"/>
        <s v="T2295"/>
        <s v="T2296"/>
        <s v="T2297"/>
        <s v="T2298"/>
        <s v="T2299"/>
        <s v="T2300"/>
        <s v="T2301"/>
        <s v="T2302"/>
        <s v="T2303"/>
        <s v="T2304"/>
        <s v="T2305"/>
        <s v="T2306"/>
        <s v="T2307"/>
        <s v="T2308"/>
        <s v="T2309"/>
        <s v="T2310"/>
        <s v="T2311"/>
        <s v="T2312"/>
        <s v="T2313"/>
        <s v="T2314"/>
        <s v="T2315"/>
        <s v="T2316"/>
        <s v="T2317"/>
        <s v="T2318"/>
        <s v="T2319"/>
        <s v="T2320"/>
        <s v="T2321"/>
        <s v="T2322"/>
        <s v="T2323"/>
        <s v="T2324"/>
        <s v="T2325"/>
        <s v="T2326"/>
        <s v="T2327"/>
        <s v="T2328"/>
        <s v="T2329"/>
        <s v="T2330"/>
        <s v="T2331"/>
        <s v="T2332"/>
        <s v="T2333"/>
        <s v="T2334"/>
        <s v="T2335"/>
        <s v="T2336"/>
        <s v="T2337"/>
        <s v="T2338"/>
        <s v="T2339"/>
        <s v="T2340"/>
        <s v="T2341"/>
        <s v="T2342"/>
        <s v="T2343"/>
        <s v="T2344"/>
        <s v="T2345"/>
        <s v="T2346"/>
        <s v="T2347"/>
        <s v="T2348"/>
        <s v="T2349"/>
        <s v="T2350"/>
        <s v="T2351"/>
        <s v="T2352"/>
        <s v="T2353"/>
        <s v="T2354"/>
        <s v="T2355"/>
        <s v="T2356"/>
        <s v="T2357"/>
        <s v="T2358"/>
        <s v="T2359"/>
        <s v="T2360"/>
        <s v="T2361"/>
        <s v="T2362"/>
        <s v="T2363"/>
        <s v="T2364"/>
        <s v="T2365"/>
        <s v="T2366"/>
        <s v="T2367"/>
        <s v="T2368"/>
        <s v="T2369"/>
        <s v="T2370"/>
        <s v="T2371"/>
        <s v="T2372"/>
        <s v="T2373"/>
        <s v="T2374"/>
        <s v="T2375"/>
        <s v="T2376"/>
        <s v="T2377"/>
        <s v="T2378"/>
        <s v="T2379"/>
        <s v="T2380"/>
        <s v="T2381"/>
        <s v="T2382"/>
        <s v="T2383"/>
        <s v="T2384"/>
        <s v="T2385"/>
        <s v="T2386"/>
        <s v="T2387"/>
        <s v="T2388"/>
        <s v="T2389"/>
        <s v="T2390"/>
        <s v="T2391"/>
        <s v="T2392"/>
        <s v="T2393"/>
        <s v="T2394"/>
        <s v="T2395"/>
        <s v="T2396"/>
        <s v="T2397"/>
        <s v="T2398"/>
        <s v="T2399"/>
        <s v="T2400"/>
        <s v="T2401"/>
        <s v="T2402"/>
        <s v="T2403"/>
        <s v="T2404"/>
        <s v="T2405"/>
        <s v="T2406"/>
        <s v="T2407"/>
        <s v="T2408"/>
        <s v="T2409"/>
        <s v="T2410"/>
        <s v="T2411"/>
        <s v="T2412"/>
        <s v="T2413"/>
        <s v="T2414"/>
        <s v="T2415"/>
        <s v="T2416"/>
        <s v="T2417"/>
        <s v="T2418"/>
        <s v="T2419"/>
        <s v="T2420"/>
        <s v="T2421"/>
        <s v="T2422"/>
        <s v="T2423"/>
        <s v="T2424"/>
        <s v="T2425"/>
        <s v="T2426"/>
        <s v="T2427"/>
        <s v="T2428"/>
        <s v="T2429"/>
        <s v="T2430"/>
        <s v="T2431"/>
        <s v="T2432"/>
        <s v="T2433"/>
        <s v="T2434"/>
        <s v="T2435"/>
        <s v="T2436"/>
        <s v="T2437"/>
        <s v="T2438"/>
        <s v="T2439"/>
        <s v="T2440"/>
        <s v="T2441"/>
        <s v="T2442"/>
        <s v="T2443"/>
        <s v="T2444"/>
        <s v="T2445"/>
        <s v="T2446"/>
        <s v="T2447"/>
        <s v="T2448"/>
        <s v="T2449"/>
        <s v="T2450"/>
        <s v="T2451"/>
        <s v="T2452"/>
        <s v="T2453"/>
        <s v="T2454"/>
        <s v="T2455"/>
        <s v="T2456"/>
        <s v="T2457"/>
        <s v="T2458"/>
        <s v="T2459"/>
        <s v="T2460"/>
        <s v="T2461"/>
        <s v="T2462"/>
        <s v="T2463"/>
        <s v="T2464"/>
        <s v="T2465"/>
        <s v="T2466"/>
        <s v="T2467"/>
        <s v="T2468"/>
        <s v="T2469"/>
        <s v="T2470"/>
        <s v="T2471"/>
        <s v="T2472"/>
        <s v="T2473"/>
        <s v="T2474"/>
        <s v="T2475"/>
        <s v="T2476"/>
        <s v="T2477"/>
        <s v="T2478"/>
        <s v="T2479"/>
        <s v="T2480"/>
        <s v="T2481"/>
        <s v="T2482"/>
        <s v="T2483"/>
        <s v="T2484"/>
        <s v="T2485"/>
        <s v="T2486"/>
        <s v="T2487"/>
        <s v="T2488"/>
        <s v="T2489"/>
        <s v="T2490"/>
        <s v="T2491"/>
        <s v="T2492"/>
        <s v="T2493"/>
        <s v="T2494"/>
        <s v="T2495"/>
        <s v="T2496"/>
        <s v="T2497"/>
        <s v="T2498"/>
        <s v="T2499"/>
        <s v="T2500"/>
        <s v="T2501"/>
        <s v="T2502"/>
        <s v="T2503"/>
        <s v="T2504"/>
        <s v="T2505"/>
        <s v="T2506"/>
        <s v="T2507"/>
        <s v="T2508"/>
        <s v="T2509"/>
        <s v="T2510"/>
        <s v="T2511"/>
        <s v="T2512"/>
        <s v="T2513"/>
        <s v="T2514"/>
        <s v="T2515"/>
        <s v="T2516"/>
        <s v="T2517"/>
        <s v="T2518"/>
        <s v="T2519"/>
        <s v="T2520"/>
        <s v="T2521"/>
        <s v="T2522"/>
        <s v="T2523"/>
        <s v="T2524"/>
        <s v="T2525"/>
        <s v="T2526"/>
        <s v="T2527"/>
        <s v="T2528"/>
        <s v="T2529"/>
        <s v="T2530"/>
        <s v="T2531"/>
        <s v="T2532"/>
        <s v="T2533"/>
        <s v="T2534"/>
        <s v="T2535"/>
        <s v="T2536"/>
        <s v="T2537"/>
        <s v="T2538"/>
        <s v="T2539"/>
        <s v="T2540"/>
        <s v="T2541"/>
        <s v="T2542"/>
        <s v="T2543"/>
        <s v="T2544"/>
        <s v="T2545"/>
        <s v="T2546"/>
        <s v="T2547"/>
        <s v="T2548"/>
        <s v="T2549"/>
        <s v="T2550"/>
        <s v="T2551"/>
        <s v="T2552"/>
        <s v="T2553"/>
        <s v="T2554"/>
        <s v="T2555"/>
        <s v="T2556"/>
        <s v="T2557"/>
        <s v="T2558"/>
        <s v="T2559"/>
        <s v="T2560"/>
        <s v="T2561"/>
        <s v="T2562"/>
        <s v="T2563"/>
        <s v="T2564"/>
        <s v="T2565"/>
        <s v="T2566"/>
        <s v="T2567"/>
        <s v="T2568"/>
        <s v="T2569"/>
        <s v="T2570"/>
        <s v="T2571"/>
        <s v="T2572"/>
        <s v="T2573"/>
        <s v="T2574"/>
        <s v="T2575"/>
        <s v="T2576"/>
        <s v="T2577"/>
        <s v="T2578"/>
        <s v="T2579"/>
        <s v="T2580"/>
        <s v="T2581"/>
        <s v="T2582"/>
        <s v="T2583"/>
        <s v="T2584"/>
        <s v="T2585"/>
        <s v="T2586"/>
        <s v="T2587"/>
        <s v="T2588"/>
        <s v="T2589"/>
        <s v="T2590"/>
        <s v="T2591"/>
        <s v="T2592"/>
        <s v="T2593"/>
        <s v="T2594"/>
        <s v="T2595"/>
        <s v="T2596"/>
        <s v="T2597"/>
        <s v="T2598"/>
        <s v="T2599"/>
        <s v="T2600"/>
        <s v="T2601"/>
        <s v="T2602"/>
        <s v="T2603"/>
        <s v="T2604"/>
        <s v="T2605"/>
        <s v="T2606"/>
        <s v="T2607"/>
        <s v="T2608"/>
        <s v="T2609"/>
        <s v="T2610"/>
        <s v="T2611"/>
        <s v="T2612"/>
        <s v="T2613"/>
        <s v="T2614"/>
        <s v="T2615"/>
        <s v="T2616"/>
        <s v="T2617"/>
        <s v="T2618"/>
        <s v="T2619"/>
        <s v="T2620"/>
        <s v="T2621"/>
        <s v="T2622"/>
        <s v="T2623"/>
        <s v="T2624"/>
        <s v="T2625"/>
        <s v="T2626"/>
        <s v="T2627"/>
        <s v="T2628"/>
        <s v="T2629"/>
        <s v="T2630"/>
        <s v="T2631"/>
        <s v="T2632"/>
        <s v="T2633"/>
        <s v="T2634"/>
        <s v="T2635"/>
        <s v="T2636"/>
        <s v="T2637"/>
        <s v="T2638"/>
        <s v="T2639"/>
        <s v="T2640"/>
        <s v="T2641"/>
        <s v="T2642"/>
        <s v="T2643"/>
        <s v="T2644"/>
        <s v="T2645"/>
        <s v="T2646"/>
        <s v="T2647"/>
        <s v="T2648"/>
        <s v="T2649"/>
        <s v="T2650"/>
        <s v="T2651"/>
        <s v="T2652"/>
        <s v="T2653"/>
        <s v="T2654"/>
        <s v="T2655"/>
        <s v="T2656"/>
        <s v="T2657"/>
        <s v="T2658"/>
        <s v="T2659"/>
        <s v="T2660"/>
        <s v="T2661"/>
        <s v="T2662"/>
        <s v="T2663"/>
        <s v="T2664"/>
        <s v="T2665"/>
        <s v="T2666"/>
        <s v="T2667"/>
        <s v="T2668"/>
        <s v="T2669"/>
        <s v="T2670"/>
        <s v="T2671"/>
        <s v="T2672"/>
        <s v="T2673"/>
        <s v="T2674"/>
        <s v="T2675"/>
        <s v="T2676"/>
        <s v="T2677"/>
        <s v="T2678"/>
        <s v="T2679"/>
        <s v="T2680"/>
        <s v="T2681"/>
        <s v="T2682"/>
        <s v="T2683"/>
        <s v="T2684"/>
        <s v="T2685"/>
        <s v="T2686"/>
        <s v="T2687"/>
        <s v="T2688"/>
        <s v="T2689"/>
        <s v="T2690"/>
        <s v="T2691"/>
        <s v="T2692"/>
        <s v="T2693"/>
        <s v="T2694"/>
        <s v="T2695"/>
        <s v="T2696"/>
        <s v="T2697"/>
        <s v="T2698"/>
        <s v="T2699"/>
        <s v="T2700"/>
        <s v="T2701"/>
        <s v="T2702"/>
        <s v="T2703"/>
        <s v="T2704"/>
        <s v="T2705"/>
        <s v="T2706"/>
        <s v="T2707"/>
        <s v="T2708"/>
        <s v="T2709"/>
        <s v="T2710"/>
        <s v="T2711"/>
        <s v="T2712"/>
        <s v="T2713"/>
        <s v="T2714"/>
        <s v="T2715"/>
        <s v="T2716"/>
        <s v="T2717"/>
        <s v="T2718"/>
        <s v="T2719"/>
        <s v="T2720"/>
        <s v="T2721"/>
        <s v="T2722"/>
        <s v="T2723"/>
        <s v="T2724"/>
        <s v="T2725"/>
        <s v="T2726"/>
        <s v="T2727"/>
        <s v="T2728"/>
        <s v="T2729"/>
        <s v="T2730"/>
        <s v="T2731"/>
        <s v="T2732"/>
        <s v="T2733"/>
        <s v="T2734"/>
        <s v="T2735"/>
        <s v="T2736"/>
        <s v="T2737"/>
        <s v="T2738"/>
        <s v="T2739"/>
        <s v="T2740"/>
        <s v="T2741"/>
        <s v="T2742"/>
        <s v="T2743"/>
        <s v="T2744"/>
        <s v="T2745"/>
        <s v="T2746"/>
        <s v="T2747"/>
        <s v="T2748"/>
        <s v="T2749"/>
        <s v="T2750"/>
        <s v="T2751"/>
        <s v="T2752"/>
        <s v="T2753"/>
        <s v="T2754"/>
        <s v="T2755"/>
        <s v="T2756"/>
        <s v="T2757"/>
        <s v="T2758"/>
        <s v="T2759"/>
        <s v="T2760"/>
        <s v="T2761"/>
        <s v="T2762"/>
        <s v="T2763"/>
        <s v="T2764"/>
        <s v="T2765"/>
        <s v="T2766"/>
        <s v="T2767"/>
        <s v="T2768"/>
        <s v="T2769"/>
        <s v="T2770"/>
        <s v="T2771"/>
        <s v="T2772"/>
        <s v="T2773"/>
        <s v="T2774"/>
        <s v="T2775"/>
        <s v="T2776"/>
        <s v="T2777"/>
        <s v="T2778"/>
        <s v="T2779"/>
        <s v="T2780"/>
        <s v="T2781"/>
        <s v="T2782"/>
        <s v="T2783"/>
        <s v="T2784"/>
        <s v="T2785"/>
        <s v="T2786"/>
        <s v="T2787"/>
        <s v="T2788"/>
        <s v="T2789"/>
        <s v="T2790"/>
        <s v="T2791"/>
        <s v="T2792"/>
        <s v="T2793"/>
        <s v="T2794"/>
        <s v="T2795"/>
        <s v="T2796"/>
        <s v="T2797"/>
        <s v="T2798"/>
        <s v="T2799"/>
        <s v="T2800"/>
        <s v="T2801"/>
        <s v="T2802"/>
        <s v="T2803"/>
        <s v="T2804"/>
        <s v="T2805"/>
        <s v="T2806"/>
        <s v="T2807"/>
        <s v="T2808"/>
        <s v="T2809"/>
        <s v="T2810"/>
        <s v="T2811"/>
        <s v="T2812"/>
        <s v="T2813"/>
        <s v="T2814"/>
        <s v="T2815"/>
        <s v="T2816"/>
        <s v="T2817"/>
        <s v="T2818"/>
        <s v="T2819"/>
        <s v="T2820"/>
        <s v="T2821"/>
        <s v="T2822"/>
        <s v="T2823"/>
        <s v="T2824"/>
        <s v="T2825"/>
        <s v="T2826"/>
        <s v="T2827"/>
        <s v="T2828"/>
        <s v="T2829"/>
        <s v="T2830"/>
        <s v="T2831"/>
        <s v="T2832"/>
        <s v="T2833"/>
        <s v="T2834"/>
        <s v="T2835"/>
        <s v="T2836"/>
        <s v="T2837"/>
        <s v="T2838"/>
        <s v="T2839"/>
        <s v="T2840"/>
        <s v="T2841"/>
        <s v="T2842"/>
        <s v="T2843"/>
        <s v="T2844"/>
        <s v="T2845"/>
        <s v="T2846"/>
        <s v="T2847"/>
        <s v="T2848"/>
        <s v="T2849"/>
        <s v="T2850"/>
        <s v="T2851"/>
        <s v="T2852"/>
        <s v="T2853"/>
        <s v="T2854"/>
        <s v="T2855"/>
        <s v="T2856"/>
        <s v="T2857"/>
        <s v="T2858"/>
        <s v="T2859"/>
        <s v="T2860"/>
        <s v="T2861"/>
        <s v="T2862"/>
        <s v="T2863"/>
        <s v="T2864"/>
        <s v="T2865"/>
        <s v="T2866"/>
        <s v="T2867"/>
        <s v="T2868"/>
        <s v="T2869"/>
        <s v="T2870"/>
        <s v="T2871"/>
        <s v="T2872"/>
        <s v="T2873"/>
        <s v="T2874"/>
        <s v="T2875"/>
        <s v="T2876"/>
        <s v="T2877"/>
        <s v="T2878"/>
        <s v="T2879"/>
        <s v="T2880"/>
        <s v="T2881"/>
        <s v="T2882"/>
        <s v="T2883"/>
        <s v="T2884"/>
        <s v="T2885"/>
        <s v="T2886"/>
        <s v="T2887"/>
        <s v="T2888"/>
        <s v="T2889"/>
        <s v="T2890"/>
        <s v="T2891"/>
        <s v="T2892"/>
        <s v="T2893"/>
        <s v="T2894"/>
        <s v="T2895"/>
        <s v="T2896"/>
        <s v="T2897"/>
        <s v="T2898"/>
        <s v="T2899"/>
        <s v="T2900"/>
        <s v="T2901"/>
        <s v="T2902"/>
        <s v="T2903"/>
        <s v="T2904"/>
        <s v="T2905"/>
        <s v="T2906"/>
        <s v="T2907"/>
        <s v="T2908"/>
        <s v="T2909"/>
        <s v="T2910"/>
        <s v="T2911"/>
        <s v="T2912"/>
        <s v="T2913"/>
        <s v="T2914"/>
        <s v="T2915"/>
        <s v="T2916"/>
        <s v="T2917"/>
        <s v="T2918"/>
        <s v="T2919"/>
        <s v="T2920"/>
        <s v="T2921"/>
        <s v="T2922"/>
        <s v="T2923"/>
        <s v="T2924"/>
        <s v="T2925"/>
        <s v="T2926"/>
        <s v="T2927"/>
        <s v="T2928"/>
        <s v="T2929"/>
        <s v="T2930"/>
        <s v="T2931"/>
        <s v="T2932"/>
        <s v="T2933"/>
        <s v="T2934"/>
        <s v="T2935"/>
        <s v="T2936"/>
        <s v="T2937"/>
        <s v="T2938"/>
        <s v="T2939"/>
        <s v="T2940"/>
        <s v="T2941"/>
        <s v="T2942"/>
        <s v="T2943"/>
        <s v="T2944"/>
        <s v="T2945"/>
        <s v="T2946"/>
        <s v="T2947"/>
        <s v="T2948"/>
        <s v="T2949"/>
        <s v="T2950"/>
        <s v="T2951"/>
        <s v="T2952"/>
        <s v="T2953"/>
        <s v="T2954"/>
        <s v="T2955"/>
        <s v="T2956"/>
        <s v="T2957"/>
        <s v="T2958"/>
        <s v="T2959"/>
        <s v="T2960"/>
        <s v="T2961"/>
        <s v="T2962"/>
        <s v="T2963"/>
        <s v="T2964"/>
        <s v="T2965"/>
        <s v="T2966"/>
        <s v="T2967"/>
        <s v="T2968"/>
        <s v="T2969"/>
        <s v="T2970"/>
        <s v="T2971"/>
        <s v="T2972"/>
        <s v="T2973"/>
        <s v="T2974"/>
        <s v="T2975"/>
        <s v="T2976"/>
        <s v="T2977"/>
        <s v="T2978"/>
        <s v="T2979"/>
        <s v="T2980"/>
        <s v="T2981"/>
        <s v="T2982"/>
        <s v="T2983"/>
        <s v="T2984"/>
        <s v="T2985"/>
        <s v="T2986"/>
        <s v="T2987"/>
        <s v="T2988"/>
        <s v="T2989"/>
        <s v="T2990"/>
        <s v="T2991"/>
        <s v="T2992"/>
        <s v="T2993"/>
        <s v="T2994"/>
        <s v="T2995"/>
        <s v="T2996"/>
        <s v="T2997"/>
        <s v="T2998"/>
        <s v="T2999"/>
        <s v="T3000"/>
        <s v="T3001"/>
        <s v="T3002"/>
        <s v="T3003"/>
        <s v="T3004"/>
        <s v="T3005"/>
        <s v="T3006"/>
        <s v="T3007"/>
        <s v="T3008"/>
        <s v="T3009"/>
        <s v="T3010"/>
        <s v="T3011"/>
        <s v="T3012"/>
        <s v="T3013"/>
        <s v="T3014"/>
        <s v="T3015"/>
        <s v="T3016"/>
        <s v="T3017"/>
        <s v="T3018"/>
        <s v="T3019"/>
        <s v="T3020"/>
        <s v="T3021"/>
        <s v="T3022"/>
        <s v="T3023"/>
        <s v="T3024"/>
        <s v="T3025"/>
        <s v="T3026"/>
        <s v="T3027"/>
        <s v="T3028"/>
        <s v="T3029"/>
        <s v="T3030"/>
        <s v="T3031"/>
        <s v="T3032"/>
        <s v="T3033"/>
        <s v="T3034"/>
        <s v="T3035"/>
        <s v="T3036"/>
        <s v="T3037"/>
        <s v="T3038"/>
        <s v="T3039"/>
        <s v="T3040"/>
        <s v="T3041"/>
        <s v="T3042"/>
        <s v="T3043"/>
        <s v="T3044"/>
        <s v="T3045"/>
        <s v="T3046"/>
        <s v="T3047"/>
        <s v="T3048"/>
        <s v="T3049"/>
        <s v="T3050"/>
        <s v="T3051"/>
        <s v="T3052"/>
        <s v="T3053"/>
        <s v="T3054"/>
        <s v="T3055"/>
        <s v="T3056"/>
        <s v="T3057"/>
        <s v="T3058"/>
        <s v="T3059"/>
        <s v="T3060"/>
        <s v="T3061"/>
        <s v="T3062"/>
        <s v="T3063"/>
        <s v="T3064"/>
        <s v="T3065"/>
        <s v="T3066"/>
        <s v="T3067"/>
        <s v="T3068"/>
        <s v="T3069"/>
        <s v="T3070"/>
        <s v="T3071"/>
        <s v="T3072"/>
        <s v="T3073"/>
        <s v="T3074"/>
        <s v="T3075"/>
        <s v="T3076"/>
        <s v="T3077"/>
        <s v="T3078"/>
        <s v="T3079"/>
        <s v="T3080"/>
        <s v="T3081"/>
        <s v="T3082"/>
        <s v="T3083"/>
        <s v="T3084"/>
        <s v="T3085"/>
        <s v="T3086"/>
        <s v="T3087"/>
        <s v="T3088"/>
        <s v="T3089"/>
        <s v="T3090"/>
        <s v="T3091"/>
        <s v="T3092"/>
        <s v="T3093"/>
        <s v="T3094"/>
        <s v="T3095"/>
        <s v="T3096"/>
        <s v="T3097"/>
        <s v="T3098"/>
        <s v="T3099"/>
        <s v="T3100"/>
        <s v="T3101"/>
        <s v="T3102"/>
        <s v="T3103"/>
        <s v="T3104"/>
        <s v="T3105"/>
        <s v="T3106"/>
        <s v="T3107"/>
        <s v="T3108"/>
        <s v="T3109"/>
        <s v="T3110"/>
        <s v="T3111"/>
        <s v="T3112"/>
        <s v="T3113"/>
        <s v="T3114"/>
        <s v="T3115"/>
        <s v="T3116"/>
        <s v="T3117"/>
        <s v="T3118"/>
        <s v="T3119"/>
        <s v="T3120"/>
        <s v="T3121"/>
        <s v="T3122"/>
        <s v="T3123"/>
        <s v="T3124"/>
        <s v="T3125"/>
        <s v="T3126"/>
        <s v="T3127"/>
        <s v="T3128"/>
        <s v="T3129"/>
        <s v="T3130"/>
        <s v="T3131"/>
        <s v="T3132"/>
        <s v="T3133"/>
        <s v="T3134"/>
        <s v="T3135"/>
        <s v="T3136"/>
        <s v="T3137"/>
        <s v="T3138"/>
        <s v="T3139"/>
        <s v="T3140"/>
        <s v="T3141"/>
        <s v="T3142"/>
        <s v="T3143"/>
        <s v="T3144"/>
        <s v="T3145"/>
        <s v="T3146"/>
        <s v="T3147"/>
        <s v="T3148"/>
        <s v="T3149"/>
        <s v="T3150"/>
        <s v="T3151"/>
        <s v="T3152"/>
        <s v="T3153"/>
        <s v="T3154"/>
        <s v="T3155"/>
        <s v="T3156"/>
        <s v="T3157"/>
        <s v="T3158"/>
        <s v="T3159"/>
        <s v="T3160"/>
        <s v="T3161"/>
        <s v="T3162"/>
        <s v="T3163"/>
        <s v="T3164"/>
        <s v="T3165"/>
        <s v="T3166"/>
        <s v="T3167"/>
        <s v="T3168"/>
        <s v="T3169"/>
        <s v="T3170"/>
        <s v="T3171"/>
        <s v="T3172"/>
        <s v="T3173"/>
        <s v="T3174"/>
        <s v="T3175"/>
        <s v="T3176"/>
        <s v="T3177"/>
        <s v="T3178"/>
        <s v="T3179"/>
        <s v="T3180"/>
        <s v="T3181"/>
        <s v="T3182"/>
        <s v="T3183"/>
        <s v="T3184"/>
        <s v="T3185"/>
        <s v="T3186"/>
        <s v="T3187"/>
        <s v="T3188"/>
        <s v="T3189"/>
        <s v="T3190"/>
        <s v="T3191"/>
        <s v="T3192"/>
        <s v="T3193"/>
        <s v="T3194"/>
        <s v="T3195"/>
        <s v="T3196"/>
        <s v="T3197"/>
        <s v="T3198"/>
        <s v="T3199"/>
        <s v="T3200"/>
        <s v="T3201"/>
        <s v="T3202"/>
        <s v="T3203"/>
        <s v="T3204"/>
        <s v="T3205"/>
        <s v="T3206"/>
        <s v="T3207"/>
        <s v="T3208"/>
        <s v="T3209"/>
        <s v="T3210"/>
        <s v="T3211"/>
        <s v="T3212"/>
        <s v="T3213"/>
        <s v="T3214"/>
        <s v="T3215"/>
        <s v="T3216"/>
        <s v="T3217"/>
        <s v="T3218"/>
        <s v="T3219"/>
        <s v="T3220"/>
        <s v="T3221"/>
        <s v="T3222"/>
        <s v="T3223"/>
        <s v="T3224"/>
        <s v="T3225"/>
        <s v="T3226"/>
        <s v="T3227"/>
        <s v="T3228"/>
        <s v="T3229"/>
        <s v="T3230"/>
        <s v="T3231"/>
        <s v="T3232"/>
        <s v="T3233"/>
        <s v="T3234"/>
        <s v="T3235"/>
        <s v="T3236"/>
        <s v="T3237"/>
        <s v="T3238"/>
        <s v="T3239"/>
        <s v="T3240"/>
        <s v="T3241"/>
        <s v="T3242"/>
        <s v="T3243"/>
        <s v="T3244"/>
        <s v="T3245"/>
        <s v="T3246"/>
        <s v="T3247"/>
        <s v="T3248"/>
        <s v="T3249"/>
        <s v="T3250"/>
        <s v="T3251"/>
        <s v="T3252"/>
        <s v="T3253"/>
        <s v="T3254"/>
        <s v="T3255"/>
        <s v="T3256"/>
        <s v="T3257"/>
        <s v="T3258"/>
        <s v="T3259"/>
        <s v="T3260"/>
        <s v="T3261"/>
        <s v="T3262"/>
        <s v="T3263"/>
        <s v="T3264"/>
        <s v="T3265"/>
        <s v="T3266"/>
        <s v="T3267"/>
        <s v="T3268"/>
        <s v="T3269"/>
        <s v="T3270"/>
        <s v="T3271"/>
        <s v="T3272"/>
        <s v="T3273"/>
        <s v="T3274"/>
        <s v="T3275"/>
        <s v="T3276"/>
        <s v="T3277"/>
        <s v="T3278"/>
        <s v="T3279"/>
        <s v="T3280"/>
        <s v="T3281"/>
        <s v="T3282"/>
        <s v="T3283"/>
        <s v="T3284"/>
        <s v="T3285"/>
        <s v="T3286"/>
        <s v="T3287"/>
        <s v="T3288"/>
        <s v="T3289"/>
        <s v="T3290"/>
        <s v="T3291"/>
        <s v="T3292"/>
        <s v="T3293"/>
        <s v="T3294"/>
        <s v="T3295"/>
        <s v="T3296"/>
        <s v="T3297"/>
        <s v="T3298"/>
        <s v="T3299"/>
        <s v="T3300"/>
        <s v="T3301"/>
        <s v="T3302"/>
        <s v="T3303"/>
        <s v="T3304"/>
        <s v="T3305"/>
        <s v="T3306"/>
        <s v="T3307"/>
        <s v="T3308"/>
        <s v="T3309"/>
        <s v="T3310"/>
        <s v="T3311"/>
        <s v="T3312"/>
        <s v="T3313"/>
        <s v="T3314"/>
        <s v="T3315"/>
        <s v="T3316"/>
        <s v="T3317"/>
        <s v="T3318"/>
        <s v="T3319"/>
        <s v="T3320"/>
        <s v="T3321"/>
        <s v="T3322"/>
        <s v="T3323"/>
        <s v="T3324"/>
        <s v="T3325"/>
        <s v="T3326"/>
        <s v="T3327"/>
        <s v="T3328"/>
        <s v="T3329"/>
        <s v="T3330"/>
        <s v="T3331"/>
        <s v="T3332"/>
        <s v="T3333"/>
        <s v="T3334"/>
        <s v="T3335"/>
        <s v="T3336"/>
        <s v="T3337"/>
        <s v="T3338"/>
        <s v="T3339"/>
        <s v="T3340"/>
        <s v="T3341"/>
        <s v="T3342"/>
        <s v="T3343"/>
        <s v="T3344"/>
        <s v="T3345"/>
        <s v="T3346"/>
        <s v="T3347"/>
        <s v="T3348"/>
        <s v="T3349"/>
        <s v="T3350"/>
        <s v="T3351"/>
        <s v="T3352"/>
        <s v="T3353"/>
        <s v="T3354"/>
        <s v="T3355"/>
        <s v="T3356"/>
        <s v="T3357"/>
        <s v="T3358"/>
        <s v="T3359"/>
        <s v="T3360"/>
        <s v="T3361"/>
        <s v="T3362"/>
        <s v="T3363"/>
        <s v="T3364"/>
        <s v="T3365"/>
        <s v="T3366"/>
        <s v="T3367"/>
        <s v="T3368"/>
        <s v="T3369"/>
        <s v="T3370"/>
        <s v="T3371"/>
        <s v="T3372"/>
        <s v="T3373"/>
        <s v="T3374"/>
        <s v="T3375"/>
        <s v="T3376"/>
        <s v="T3377"/>
        <s v="T3378"/>
        <s v="T3379"/>
        <s v="T3380"/>
        <s v="T3381"/>
        <s v="T3382"/>
        <s v="T3383"/>
        <s v="T3384"/>
        <s v="T3385"/>
        <s v="T3386"/>
        <s v="T3387"/>
        <s v="T3388"/>
        <s v="T3389"/>
        <s v="T3390"/>
        <s v="T3391"/>
        <s v="T3392"/>
        <s v="T3393"/>
        <s v="T3394"/>
        <s v="T3395"/>
        <s v="T3396"/>
        <s v="T3397"/>
        <s v="T3398"/>
        <s v="T3399"/>
        <s v="T3400"/>
        <s v="T3401"/>
        <s v="T3402"/>
        <s v="T3403"/>
        <s v="T3404"/>
        <s v="T3405"/>
        <s v="T3406"/>
        <s v="T3407"/>
        <s v="T3408"/>
        <s v="T3409"/>
        <s v="T3410"/>
        <s v="T3411"/>
        <s v="T3412"/>
        <s v="T3413"/>
        <s v="T3414"/>
        <s v="T3415"/>
        <s v="T3416"/>
        <s v="T3417"/>
        <s v="T3418"/>
        <s v="T3419"/>
        <s v="T3420"/>
        <s v="T3421"/>
        <s v="T3422"/>
        <s v="T3423"/>
        <s v="T3424"/>
        <s v="T3425"/>
        <s v="T3426"/>
        <s v="T3427"/>
        <s v="T3428"/>
        <s v="T3429"/>
        <s v="T3430"/>
        <s v="T3431"/>
        <s v="T3432"/>
        <s v="T3433"/>
        <s v="T3434"/>
        <s v="T3435"/>
        <s v="T3436"/>
        <s v="T3437"/>
        <s v="T3438"/>
        <s v="T3439"/>
        <s v="T3440"/>
        <s v="T3441"/>
        <s v="T3442"/>
        <s v="T3443"/>
        <s v="T3444"/>
        <s v="T3445"/>
        <s v="T3446"/>
        <s v="T3447"/>
        <s v="T3448"/>
        <s v="T3449"/>
        <s v="T3450"/>
        <s v="T3451"/>
        <s v="T3452"/>
        <s v="T3453"/>
        <s v="T3454"/>
        <s v="T3455"/>
        <s v="T3456"/>
        <s v="T3457"/>
        <s v="T3458"/>
        <s v="T3459"/>
        <s v="T3460"/>
        <s v="T3461"/>
        <s v="T3462"/>
        <s v="T3463"/>
        <s v="T3464"/>
        <s v="T3465"/>
        <s v="T3466"/>
        <s v="T3467"/>
        <s v="T3468"/>
        <s v="T3469"/>
        <s v="T3470"/>
        <s v="T3471"/>
        <s v="T3472"/>
        <s v="T3473"/>
        <s v="T3474"/>
        <s v="T3475"/>
        <s v="T3476"/>
        <s v="T3477"/>
        <s v="T3478"/>
        <s v="T3479"/>
        <s v="T3480"/>
        <s v="T3481"/>
        <s v="T3482"/>
        <s v="T3483"/>
        <s v="T3484"/>
        <s v="T3485"/>
        <s v="T3486"/>
        <s v="T3487"/>
        <s v="T3488"/>
        <s v="T3489"/>
        <s v="T3490"/>
        <s v="T3491"/>
        <s v="T3492"/>
        <s v="T3493"/>
        <s v="T3494"/>
        <s v="T3495"/>
        <s v="T3496"/>
        <s v="T3497"/>
        <s v="T3498"/>
        <s v="T3499"/>
        <s v="T3500"/>
        <s v="T3501"/>
        <s v="T3502"/>
        <s v="T3503"/>
        <s v="T3504"/>
        <s v="T3505"/>
        <s v="T3506"/>
        <s v="T3507"/>
        <s v="T3508"/>
        <s v="T3509"/>
        <s v="T3510"/>
        <s v="T3511"/>
        <s v="T3512"/>
        <s v="T3513"/>
        <s v="T3514"/>
        <s v="T3515"/>
        <s v="T3516"/>
        <s v="T3517"/>
        <s v="T3518"/>
        <s v="T3519"/>
        <s v="T3520"/>
        <s v="T3521"/>
        <s v="T3522"/>
        <s v="T3523"/>
        <s v="T3524"/>
        <s v="T3525"/>
        <s v="T3526"/>
        <s v="T3527"/>
        <s v="T3528"/>
        <s v="T3529"/>
        <s v="T3530"/>
        <s v="T3531"/>
        <s v="T3532"/>
        <s v="T3533"/>
        <s v="T3534"/>
        <s v="T3535"/>
        <s v="T3536"/>
        <s v="T3537"/>
        <s v="T3538"/>
        <s v="T3539"/>
        <s v="T3540"/>
        <s v="T3541"/>
        <s v="T3542"/>
        <s v="T3543"/>
        <s v="T3544"/>
        <s v="T3545"/>
        <s v="T3546"/>
        <s v="T3547"/>
        <s v="T3548"/>
        <s v="T3549"/>
        <s v="T3550"/>
        <s v="T3551"/>
        <s v="T3552"/>
        <s v="T3553"/>
        <s v="T3554"/>
        <s v="T3555"/>
        <s v="T3556"/>
        <s v="T3557"/>
        <s v="T3558"/>
        <s v="T3559"/>
        <s v="T3560"/>
        <s v="T3561"/>
        <s v="T3562"/>
        <s v="T3563"/>
        <s v="T3564"/>
        <s v="T3565"/>
        <s v="T3566"/>
        <s v="T3567"/>
        <s v="T3568"/>
        <s v="T3569"/>
        <s v="T3570"/>
        <s v="T3571"/>
        <s v="T3572"/>
        <s v="T3573"/>
        <s v="T3574"/>
        <s v="T3575"/>
        <s v="T3576"/>
        <s v="T3577"/>
        <s v="T3578"/>
        <s v="T3579"/>
        <s v="T3580"/>
        <s v="T3581"/>
        <s v="T3582"/>
        <s v="T3583"/>
        <s v="T3584"/>
        <s v="T3585"/>
        <s v="T3586"/>
        <s v="T3587"/>
        <s v="T3588"/>
        <s v="T3589"/>
        <s v="T3590"/>
        <s v="T3591"/>
        <s v="T3592"/>
        <s v="T3593"/>
        <s v="T3594"/>
        <s v="T3595"/>
        <s v="T3596"/>
        <s v="T3597"/>
        <s v="T3598"/>
        <s v="T3599"/>
        <s v="T3600"/>
        <s v="T3601"/>
        <s v="T3602"/>
        <s v="T3603"/>
        <s v="T3604"/>
        <s v="T3605"/>
        <s v="T3606"/>
        <s v="T3607"/>
        <s v="T3608"/>
        <s v="T3609"/>
        <s v="T3610"/>
        <s v="T3611"/>
        <s v="T3612"/>
        <s v="T3613"/>
        <s v="T3614"/>
        <s v="T3615"/>
        <s v="T3616"/>
        <s v="T3617"/>
        <s v="T3618"/>
        <s v="T3619"/>
        <s v="T3620"/>
        <s v="T3621"/>
        <s v="T3622"/>
        <s v="T3623"/>
        <s v="T3624"/>
        <s v="T3625"/>
        <s v="T3626"/>
        <s v="T3627"/>
        <s v="T3628"/>
        <s v="T3629"/>
        <s v="T3630"/>
        <s v="T3631"/>
        <s v="T3632"/>
        <s v="T3633"/>
        <s v="T3634"/>
        <s v="T3635"/>
        <s v="T3636"/>
        <s v="T3637"/>
        <s v="T3638"/>
        <s v="T3639"/>
        <s v="T3640"/>
        <s v="T3641"/>
        <s v="T3642"/>
        <s v="T3643"/>
        <s v="T3644"/>
        <s v="T3645"/>
        <s v="T3646"/>
        <s v="T3647"/>
        <s v="T3648"/>
        <s v="T3649"/>
        <s v="T3650"/>
        <s v="T3651"/>
        <s v="T3652"/>
        <s v="T3653"/>
        <s v="T3654"/>
        <s v="T3655"/>
        <s v="T3656"/>
        <s v="T3657"/>
        <s v="T3658"/>
        <s v="T3659"/>
        <s v="T3660"/>
        <s v="T3661"/>
        <s v="T3662"/>
        <s v="T3663"/>
        <s v="T3664"/>
        <s v="T3665"/>
        <s v="T3666"/>
        <s v="T3667"/>
        <s v="T3668"/>
        <s v="T3669"/>
        <s v="T3670"/>
        <s v="T3671"/>
        <s v="T3672"/>
        <s v="T3673"/>
        <s v="T3674"/>
        <s v="T3675"/>
        <s v="T3676"/>
        <s v="T3677"/>
        <s v="T3678"/>
        <s v="T3679"/>
        <s v="T3680"/>
        <s v="T3681"/>
        <s v="T3682"/>
        <s v="T3683"/>
        <s v="T3684"/>
        <s v="T3685"/>
        <s v="T3686"/>
        <s v="T3687"/>
        <s v="T3688"/>
        <s v="T3689"/>
        <s v="T3690"/>
        <s v="T3691"/>
        <s v="T3692"/>
        <s v="T3693"/>
        <s v="T3694"/>
        <s v="T3695"/>
        <s v="T3696"/>
        <s v="T3697"/>
        <s v="T3698"/>
        <s v="T3699"/>
        <s v="T3700"/>
        <s v="T3701"/>
        <s v="T3702"/>
        <s v="T3703"/>
        <s v="T3704"/>
        <s v="T3705"/>
        <s v="T3706"/>
        <s v="T3707"/>
        <s v="T3708"/>
        <s v="T3709"/>
        <s v="T3710"/>
        <s v="T3711"/>
        <s v="T3712"/>
        <s v="T3713"/>
        <s v="T3714"/>
        <s v="T3715"/>
        <s v="T3716"/>
        <s v="T3717"/>
        <s v="T3718"/>
        <s v="T3719"/>
        <s v="T3720"/>
        <s v="T3721"/>
        <s v="T3722"/>
        <s v="T3723"/>
        <s v="T3724"/>
        <s v="T3725"/>
        <s v="T3726"/>
        <s v="T3727"/>
        <s v="T3728"/>
        <s v="T3729"/>
        <s v="T3730"/>
        <s v="T3731"/>
        <s v="T3732"/>
        <s v="T3733"/>
        <s v="T3734"/>
        <s v="T3735"/>
        <s v="T3736"/>
        <s v="T3737"/>
        <s v="T3738"/>
        <s v="T3739"/>
        <s v="T3740"/>
        <s v="T3741"/>
        <s v="T3742"/>
        <s v="T3743"/>
        <s v="T3744"/>
        <s v="T3745"/>
        <s v="T3746"/>
        <s v="T3747"/>
        <s v="T3748"/>
        <s v="T3749"/>
        <s v="T3750"/>
        <s v="T3751"/>
        <s v="T3752"/>
        <s v="T3753"/>
        <s v="T3754"/>
        <s v="T3755"/>
        <s v="T3756"/>
        <s v="T3757"/>
        <s v="T3758"/>
        <s v="T3759"/>
        <s v="T3760"/>
        <s v="T3761"/>
        <s v="T3762"/>
        <s v="T3763"/>
        <s v="T3764"/>
        <s v="T3765"/>
        <s v="T3766"/>
        <s v="T3767"/>
        <s v="T3768"/>
        <s v="T3769"/>
        <s v="T3770"/>
        <s v="T3771"/>
        <s v="T3772"/>
        <s v="T3773"/>
        <s v="T3774"/>
        <s v="T3775"/>
        <s v="T3776"/>
        <s v="T3777"/>
        <s v="T3778"/>
        <s v="T3779"/>
        <s v="T3780"/>
        <s v="T3781"/>
        <s v="T3782"/>
        <s v="T3783"/>
        <s v="T3784"/>
        <s v="T3785"/>
        <s v="T3786"/>
        <s v="T3787"/>
        <s v="T3788"/>
        <s v="T3789"/>
        <s v="T3790"/>
        <s v="T3791"/>
        <s v="T3792"/>
        <s v="T3793"/>
        <s v="T3794"/>
        <s v="T3795"/>
        <s v="T3796"/>
        <s v="T3797"/>
        <s v="T3798"/>
        <s v="T3799"/>
        <s v="T3800"/>
        <s v="T3801"/>
        <s v="T3802"/>
        <s v="T3803"/>
        <s v="T3804"/>
        <s v="T3805"/>
        <s v="T3806"/>
        <s v="T3807"/>
        <s v="T3808"/>
        <s v="T3809"/>
        <s v="T3810"/>
        <s v="T3811"/>
        <s v="T3812"/>
        <s v="T3813"/>
        <s v="T3814"/>
        <s v="T3815"/>
        <s v="T3816"/>
        <s v="T3817"/>
        <s v="T3818"/>
        <s v="T3819"/>
        <s v="T3820"/>
        <s v="T3821"/>
        <s v="T3822"/>
        <s v="T3823"/>
        <s v="T3824"/>
        <s v="T3825"/>
        <s v="T3826"/>
        <s v="T3827"/>
        <s v="T3828"/>
        <s v="T3829"/>
        <s v="T3830"/>
        <s v="T3831"/>
        <s v="T3832"/>
        <s v="T3833"/>
        <s v="T3834"/>
        <s v="T3835"/>
        <s v="T3836"/>
        <s v="T3837"/>
        <s v="T3838"/>
        <s v="T3839"/>
        <s v="T3840"/>
        <s v="T3841"/>
        <s v="T3842"/>
        <s v="T3843"/>
        <s v="T3844"/>
        <s v="T3845"/>
        <s v="T3846"/>
        <s v="T3847"/>
        <s v="T3848"/>
        <s v="T3849"/>
        <s v="T3850"/>
        <s v="T3851"/>
        <s v="T3852"/>
        <s v="T3853"/>
        <s v="T3854"/>
        <s v="T3855"/>
        <s v="T3856"/>
        <s v="T3857"/>
        <s v="T3858"/>
        <s v="T3859"/>
        <s v="T3860"/>
        <s v="T3861"/>
        <s v="T3862"/>
        <s v="T3863"/>
        <s v="T3864"/>
        <s v="T3865"/>
        <s v="T3866"/>
        <s v="T3867"/>
        <s v="T3868"/>
        <s v="T3869"/>
        <s v="T3870"/>
        <s v="T3871"/>
        <s v="T3872"/>
        <s v="T3873"/>
        <s v="T3874"/>
        <s v="T3875"/>
        <s v="T3876"/>
        <s v="T3877"/>
        <s v="T3878"/>
        <s v="T3879"/>
        <s v="T3880"/>
        <s v="T3881"/>
        <s v="T3882"/>
        <s v="T3883"/>
        <s v="T3884"/>
        <s v="T3885"/>
        <s v="T3886"/>
        <s v="T3887"/>
        <s v="T3888"/>
        <s v="T3889"/>
        <s v="T3890"/>
        <s v="T3891"/>
        <s v="T3892"/>
        <s v="T3893"/>
        <s v="T3894"/>
        <s v="T3895"/>
        <s v="T3896"/>
        <s v="T3897"/>
        <s v="T3898"/>
        <s v="T3899"/>
        <s v="T3900"/>
        <s v="T3901"/>
        <s v="T3902"/>
        <s v="T3903"/>
        <s v="T3904"/>
        <s v="T3905"/>
        <s v="T3906"/>
        <s v="T3907"/>
        <s v="T3908"/>
        <s v="T3909"/>
        <s v="T3910"/>
        <s v="T3911"/>
        <s v="T3912"/>
        <s v="T3913"/>
        <s v="T3914"/>
        <s v="T3915"/>
        <s v="T3916"/>
        <s v="T3917"/>
        <s v="T3918"/>
        <s v="T3919"/>
        <s v="T3920"/>
        <s v="T3921"/>
        <s v="T3922"/>
        <s v="T3923"/>
        <s v="T3924"/>
        <s v="T3925"/>
        <s v="T3926"/>
        <s v="T3927"/>
        <s v="T3928"/>
        <s v="T3929"/>
        <s v="T3930"/>
        <s v="T3931"/>
        <s v="T3932"/>
        <s v="T3933"/>
        <s v="T3934"/>
        <s v="T3935"/>
        <s v="T3936"/>
        <s v="T3937"/>
        <s v="T3938"/>
        <s v="T3939"/>
        <s v="T3940"/>
        <s v="T3941"/>
        <s v="T3942"/>
        <s v="T3943"/>
        <s v="T3944"/>
        <s v="T3945"/>
        <s v="T3946"/>
        <s v="T3947"/>
        <s v="T3948"/>
        <s v="T3949"/>
        <s v="T3950"/>
        <s v="T3951"/>
        <s v="T3952"/>
        <s v="T3953"/>
        <s v="T3954"/>
        <s v="T3955"/>
        <s v="T3956"/>
        <s v="T3957"/>
        <s v="T3958"/>
        <s v="T3959"/>
        <s v="T3960"/>
        <s v="T3961"/>
        <s v="T3962"/>
        <s v="T3963"/>
        <s v="T3964"/>
        <s v="T3965"/>
        <s v="T3966"/>
        <s v="T3967"/>
        <s v="T3968"/>
        <s v="T3969"/>
        <s v="T3970"/>
        <s v="T3971"/>
        <s v="T3972"/>
        <s v="T3973"/>
        <s v="T3974"/>
        <s v="T3975"/>
        <s v="T3976"/>
        <s v="T3977"/>
        <s v="T3978"/>
        <s v="T3979"/>
        <s v="T3980"/>
        <s v="T3981"/>
        <s v="T3982"/>
        <s v="T3983"/>
        <s v="T3984"/>
        <s v="T3985"/>
        <s v="T3986"/>
        <s v="T3987"/>
        <s v="T3988"/>
        <s v="T3989"/>
        <s v="T3990"/>
        <s v="T3991"/>
        <s v="T3992"/>
        <s v="T3993"/>
        <s v="T3994"/>
        <s v="T3995"/>
        <s v="T3996"/>
        <s v="T3997"/>
        <s v="T3998"/>
        <s v="T3999"/>
        <s v="T4000"/>
        <s v="T4001"/>
        <s v="T4002"/>
        <s v="T4003"/>
        <s v="T4004"/>
        <s v="T4005"/>
        <s v="T4006"/>
        <s v="T4007"/>
        <s v="T4008"/>
        <s v="T4009"/>
        <s v="T4010"/>
        <s v="T4011"/>
        <s v="T4012"/>
        <s v="T4013"/>
        <s v="T4014"/>
        <s v="T4015"/>
        <s v="T4016"/>
        <s v="T4017"/>
        <s v="T4018"/>
        <s v="T4019"/>
        <s v="T4020"/>
        <s v="T4021"/>
        <s v="T4022"/>
        <s v="T4023"/>
        <s v="T4024"/>
        <s v="T4025"/>
        <s v="T4026"/>
        <s v="T4027"/>
        <s v="T4028"/>
        <s v="T4029"/>
        <s v="T4030"/>
        <s v="T4031"/>
        <s v="T4032"/>
        <s v="T4033"/>
        <s v="T4034"/>
        <s v="T4035"/>
        <s v="T4036"/>
        <s v="T4037"/>
        <s v="T4038"/>
        <s v="T4039"/>
        <s v="T4040"/>
        <s v="T4041"/>
        <s v="T4042"/>
        <s v="T4043"/>
        <s v="T4044"/>
        <s v="T4045"/>
        <s v="T4046"/>
        <s v="T4047"/>
        <s v="T4048"/>
        <s v="T4049"/>
        <s v="T4050"/>
        <s v="T4051"/>
        <s v="T4052"/>
        <s v="T4053"/>
        <s v="T4054"/>
        <s v="T4055"/>
        <s v="T4056"/>
        <s v="T4057"/>
        <s v="T4058"/>
        <s v="T4059"/>
        <s v="T4060"/>
        <s v="T4061"/>
        <s v="T4062"/>
        <s v="T4063"/>
        <s v="T4064"/>
        <s v="T4065"/>
        <s v="T4066"/>
        <s v="T4067"/>
        <s v="T4068"/>
        <s v="T4069"/>
        <s v="T4070"/>
        <s v="T4071"/>
        <s v="T4072"/>
        <s v="T4073"/>
        <s v="T4074"/>
        <s v="T4075"/>
        <s v="T4076"/>
        <s v="T4077"/>
        <s v="T4078"/>
        <s v="T4079"/>
        <s v="T4080"/>
        <s v="T4081"/>
        <s v="T4082"/>
        <s v="T4083"/>
        <s v="T4084"/>
        <s v="T4085"/>
        <s v="T4086"/>
        <s v="T4087"/>
        <s v="T4088"/>
        <s v="T4089"/>
        <s v="T4090"/>
        <s v="T4091"/>
        <s v="T4092"/>
        <s v="T4093"/>
        <s v="T4094"/>
        <s v="T4095"/>
        <s v="T4096"/>
        <s v="T4097"/>
        <s v="T4098"/>
        <s v="T4099"/>
        <s v="T4100"/>
        <s v="T4101"/>
        <s v="T4102"/>
        <s v="T4103"/>
        <s v="T4104"/>
        <s v="T4105"/>
        <s v="T4106"/>
        <s v="T4107"/>
        <s v="T4108"/>
        <s v="T4109"/>
        <s v="T4110"/>
        <s v="T4111"/>
        <s v="T4112"/>
        <s v="T4113"/>
        <s v="T4114"/>
        <s v="T4115"/>
        <s v="T4116"/>
        <s v="T4117"/>
        <s v="T4118"/>
        <s v="T4119"/>
        <s v="T4120"/>
        <s v="T4121"/>
        <s v="T4122"/>
        <s v="T4123"/>
        <s v="T4124"/>
        <s v="T4125"/>
        <s v="T4126"/>
        <s v="T4127"/>
        <s v="T4128"/>
        <s v="T4129"/>
        <s v="T4130"/>
        <s v="T4131"/>
        <s v="T4132"/>
        <s v="T4133"/>
        <s v="T4134"/>
        <s v="T4135"/>
        <s v="T4136"/>
        <s v="T4137"/>
        <s v="T4138"/>
        <s v="T4139"/>
        <s v="T4140"/>
        <s v="T4141"/>
        <s v="T4142"/>
        <s v="T4143"/>
        <s v="T4144"/>
        <s v="T4145"/>
        <s v="T4146"/>
        <s v="T4147"/>
        <s v="T4148"/>
        <s v="T4149"/>
        <s v="T4150"/>
        <s v="T4151"/>
        <s v="T4152"/>
        <s v="T4153"/>
        <s v="T4154"/>
        <s v="T4155"/>
        <s v="T4156"/>
        <s v="T4157"/>
        <s v="T4158"/>
        <s v="T4159"/>
        <s v="T4160"/>
        <s v="T4161"/>
        <s v="T4162"/>
        <s v="T4163"/>
        <s v="T4164"/>
        <s v="T4165"/>
        <s v="T4166"/>
        <s v="T4167"/>
        <s v="T4168"/>
        <s v="T4169"/>
        <s v="T4170"/>
        <s v="T4171"/>
        <s v="T4172"/>
        <s v="T4173"/>
        <s v="T4174"/>
        <s v="T4175"/>
        <s v="T4176"/>
        <s v="T4177"/>
        <s v="T4178"/>
        <s v="T4179"/>
        <s v="T4180"/>
        <s v="T4181"/>
        <s v="T4182"/>
        <s v="T4183"/>
        <s v="T4184"/>
        <s v="T4185"/>
        <s v="T4186"/>
        <s v="T4187"/>
        <s v="T4188"/>
        <s v="T4189"/>
        <s v="T4190"/>
        <s v="T4191"/>
        <s v="T4192"/>
        <s v="T4193"/>
        <s v="T4194"/>
        <s v="T4195"/>
        <s v="T4196"/>
        <s v="T4197"/>
        <s v="T4198"/>
        <s v="T4199"/>
        <s v="T4200"/>
        <s v="T4201"/>
        <s v="T4202"/>
        <s v="T4203"/>
        <s v="T4204"/>
        <s v="T4205"/>
        <s v="T4206"/>
        <s v="T4207"/>
        <s v="T4208"/>
        <s v="T4209"/>
        <s v="T4210"/>
        <s v="T4211"/>
        <s v="T4212"/>
        <s v="T4213"/>
        <s v="T4214"/>
        <s v="T4215"/>
        <s v="T4216"/>
        <s v="T4217"/>
        <s v="T4218"/>
        <s v="T4219"/>
        <s v="T4220"/>
        <s v="T4221"/>
        <s v="T4222"/>
        <s v="T4223"/>
        <s v="T4224"/>
        <s v="T4225"/>
        <s v="T4226"/>
        <s v="T4227"/>
        <s v="T4228"/>
        <s v="T4229"/>
        <s v="T4230"/>
        <s v="T4231"/>
        <s v="T4232"/>
        <s v="T4233"/>
        <s v="T4234"/>
        <s v="T4235"/>
        <s v="T4236"/>
        <s v="T4237"/>
        <s v="T4238"/>
        <s v="T4239"/>
        <s v="T4240"/>
        <s v="T4241"/>
        <s v="T4242"/>
        <s v="T4243"/>
        <s v="T4244"/>
        <s v="T4245"/>
        <s v="T4246"/>
        <s v="T4247"/>
        <s v="T4248"/>
        <s v="T4249"/>
        <s v="T4250"/>
        <s v="T4251"/>
        <s v="T4252"/>
        <s v="T4253"/>
        <s v="T4254"/>
        <s v="T4255"/>
        <s v="T4256"/>
        <s v="T4257"/>
        <s v="T4258"/>
        <s v="T4259"/>
        <s v="T4260"/>
        <s v="T4261"/>
        <s v="T4262"/>
        <s v="T4263"/>
        <s v="T4264"/>
        <s v="T4265"/>
        <s v="T4266"/>
        <s v="T4267"/>
        <s v="T4268"/>
        <s v="T4269"/>
        <s v="T4270"/>
        <s v="T4271"/>
        <s v="T4272"/>
        <s v="T4273"/>
        <s v="T4274"/>
        <s v="T4275"/>
        <s v="T4276"/>
        <s v="T4277"/>
        <s v="T4278"/>
        <s v="T4279"/>
        <s v="T4280"/>
        <s v="T4281"/>
        <s v="T4282"/>
        <s v="T4283"/>
        <s v="T4284"/>
        <s v="T4285"/>
        <s v="T4286"/>
        <s v="T4287"/>
        <s v="T4288"/>
        <s v="T4289"/>
        <s v="T4290"/>
        <s v="T4291"/>
        <s v="T4292"/>
        <s v="T4293"/>
        <s v="T4294"/>
        <s v="T4295"/>
        <s v="T4296"/>
        <s v="T4297"/>
        <s v="T4298"/>
        <s v="T4299"/>
        <s v="T4300"/>
        <s v="T4301"/>
        <s v="T4302"/>
        <s v="T4303"/>
        <s v="T4304"/>
        <s v="T4305"/>
        <s v="T4306"/>
        <s v="T4307"/>
        <s v="T4308"/>
        <s v="T4309"/>
        <s v="T4310"/>
        <s v="T4311"/>
        <s v="T4312"/>
        <s v="T4313"/>
        <s v="T4314"/>
        <s v="T4315"/>
        <s v="T4316"/>
        <s v="T4317"/>
        <s v="T4318"/>
        <s v="T4319"/>
        <s v="T4320"/>
        <s v="T4321"/>
        <s v="T4322"/>
        <s v="T4323"/>
        <s v="T4324"/>
        <s v="T4325"/>
        <s v="T4326"/>
        <s v="T4327"/>
        <s v="T4328"/>
        <s v="T4329"/>
        <s v="T4330"/>
        <s v="T4331"/>
        <s v="T4332"/>
        <s v="T4333"/>
        <s v="T4334"/>
        <s v="T4335"/>
        <s v="T4336"/>
        <s v="T4337"/>
        <s v="T4338"/>
        <s v="T4339"/>
        <s v="T4340"/>
        <s v="T4341"/>
        <s v="T4342"/>
        <s v="T4343"/>
        <s v="T4344"/>
        <s v="T4345"/>
        <s v="T4346"/>
        <s v="T4347"/>
        <s v="T4348"/>
        <s v="T4349"/>
        <s v="T4350"/>
        <s v="T4351"/>
        <s v="T4352"/>
        <s v="T4353"/>
        <s v="T4354"/>
        <s v="T4355"/>
        <s v="T4356"/>
        <s v="T4357"/>
        <s v="T4358"/>
        <s v="T4359"/>
        <s v="T4360"/>
        <s v="T4361"/>
        <s v="T4362"/>
        <s v="T4363"/>
        <s v="T4364"/>
        <s v="T4365"/>
        <s v="T4366"/>
        <s v="T4367"/>
        <s v="T4368"/>
        <s v="T4369"/>
        <s v="T4370"/>
        <s v="T4371"/>
        <s v="T4372"/>
        <s v="T4373"/>
        <s v="T4374"/>
        <s v="T4375"/>
        <s v="T4376"/>
        <s v="T4377"/>
        <s v="T4378"/>
        <s v="T4379"/>
        <s v="T4380"/>
        <s v="T4381"/>
        <s v="T4382"/>
        <s v="T4383"/>
        <s v="T4384"/>
        <s v="T4385"/>
        <s v="T4386"/>
        <s v="T4387"/>
        <s v="T4388"/>
        <s v="T4389"/>
        <s v="T4390"/>
        <s v="T4391"/>
        <s v="T4392"/>
        <s v="T4393"/>
        <s v="T4394"/>
        <s v="T4395"/>
        <s v="T4396"/>
        <s v="T4397"/>
        <s v="T4398"/>
        <s v="T4399"/>
        <s v="T4400"/>
        <s v="T4401"/>
        <s v="T4402"/>
        <s v="T4403"/>
        <s v="T4404"/>
        <s v="T4405"/>
        <s v="T4406"/>
        <s v="T4407"/>
        <s v="T4408"/>
        <s v="T4409"/>
        <s v="T4410"/>
        <s v="T4411"/>
        <s v="T4412"/>
        <s v="T4413"/>
        <s v="T4414"/>
        <s v="T4415"/>
        <s v="T4416"/>
        <s v="T4417"/>
        <s v="T4418"/>
        <s v="T4419"/>
        <s v="T4420"/>
        <s v="T4421"/>
        <s v="T4422"/>
        <s v="T4423"/>
        <s v="T4424"/>
        <s v="T4425"/>
        <s v="T4426"/>
        <s v="T4427"/>
        <s v="T4428"/>
        <s v="T4429"/>
        <s v="T4430"/>
        <s v="T4431"/>
        <s v="T4432"/>
        <s v="T4433"/>
        <s v="T4434"/>
        <s v="T4435"/>
        <s v="T4436"/>
        <s v="T4437"/>
        <s v="T4438"/>
        <s v="T4439"/>
        <s v="T4440"/>
        <s v="T4441"/>
        <s v="T4442"/>
        <s v="T4443"/>
        <s v="T4444"/>
        <s v="T4445"/>
        <s v="T4446"/>
        <s v="T4447"/>
        <s v="T4448"/>
        <s v="T4449"/>
        <s v="T4450"/>
        <s v="T4451"/>
        <s v="T4452"/>
        <s v="T4453"/>
        <s v="T4454"/>
        <s v="T4455"/>
        <s v="T4456"/>
        <s v="T4457"/>
        <s v="T4458"/>
        <s v="T4459"/>
        <s v="T4460"/>
        <s v="T4461"/>
        <s v="T4462"/>
        <s v="T4463"/>
        <s v="T4464"/>
        <s v="T4465"/>
        <s v="T4466"/>
        <s v="T4467"/>
        <s v="T4468"/>
        <s v="T4469"/>
        <s v="T4470"/>
        <s v="T4471"/>
        <s v="T4472"/>
        <s v="T4473"/>
        <s v="T4474"/>
        <s v="T4475"/>
        <s v="T4476"/>
        <s v="T4477"/>
        <s v="T4478"/>
        <s v="T4479"/>
        <s v="T4480"/>
        <s v="T4481"/>
        <s v="T4482"/>
        <s v="T4483"/>
        <s v="T4484"/>
        <s v="T4485"/>
        <s v="T4486"/>
        <s v="T4487"/>
        <s v="T4488"/>
        <s v="T4489"/>
        <s v="T4490"/>
        <s v="T4491"/>
        <s v="T4492"/>
        <s v="T4493"/>
        <s v="T4494"/>
        <s v="T4495"/>
        <s v="T4496"/>
        <s v="T4497"/>
        <s v="T4498"/>
        <s v="T4499"/>
        <s v="T4500"/>
        <s v="T4501"/>
        <s v="T4502"/>
        <s v="T4503"/>
        <s v="T4504"/>
        <s v="T4505"/>
        <s v="T4506"/>
        <s v="T4507"/>
        <s v="T4508"/>
        <s v="T4509"/>
        <s v="T4510"/>
        <s v="T4511"/>
        <s v="T4512"/>
        <s v="T4513"/>
        <s v="T4514"/>
        <s v="T4515"/>
        <s v="T4516"/>
        <s v="T4517"/>
        <s v="T4518"/>
        <s v="T4519"/>
        <s v="T4520"/>
        <s v="T4521"/>
        <s v="T4522"/>
        <s v="T4523"/>
        <s v="T4524"/>
        <s v="T4525"/>
        <s v="T4526"/>
        <s v="T4527"/>
        <s v="T4528"/>
        <s v="T4529"/>
        <s v="T4530"/>
        <s v="T4531"/>
        <s v="T4532"/>
        <s v="T4533"/>
        <s v="T4534"/>
        <s v="T4535"/>
        <s v="T4536"/>
        <s v="T4537"/>
        <s v="T4538"/>
        <s v="T4539"/>
        <s v="T4540"/>
        <s v="T4541"/>
        <s v="T4542"/>
        <s v="T4543"/>
        <s v="T4544"/>
        <s v="T4545"/>
        <s v="T4546"/>
        <s v="T4547"/>
        <s v="T4548"/>
        <s v="T4549"/>
        <s v="T4550"/>
        <s v="T4551"/>
        <s v="T4552"/>
        <s v="T4553"/>
        <s v="T4554"/>
        <s v="T4555"/>
        <s v="T4556"/>
        <s v="T4557"/>
        <s v="T4558"/>
        <s v="T4559"/>
        <s v="T4560"/>
        <s v="T4561"/>
        <s v="T4562"/>
        <s v="T4563"/>
        <s v="T4564"/>
        <s v="T4565"/>
        <s v="T4566"/>
        <s v="T4567"/>
        <s v="T4568"/>
        <s v="T4569"/>
        <s v="T4570"/>
        <s v="T4571"/>
        <s v="T4572"/>
        <s v="T4573"/>
        <s v="T4574"/>
        <s v="T4575"/>
        <s v="T4576"/>
        <s v="T4577"/>
        <s v="T4578"/>
        <s v="T4579"/>
        <s v="T4580"/>
        <s v="T4581"/>
        <s v="T4582"/>
        <s v="T4583"/>
        <s v="T4584"/>
        <s v="T4585"/>
        <s v="T4586"/>
        <s v="T4587"/>
        <s v="T4588"/>
        <s v="T4589"/>
        <s v="T4590"/>
        <s v="T4591"/>
        <s v="T4592"/>
        <s v="T4593"/>
        <s v="T4594"/>
        <s v="T4595"/>
        <s v="T4596"/>
        <s v="T4597"/>
        <s v="T4598"/>
        <s v="T4599"/>
        <s v="T4600"/>
        <s v="T4601"/>
        <s v="T4602"/>
        <s v="T4603"/>
        <s v="T4604"/>
        <s v="T4605"/>
        <s v="T4606"/>
        <s v="T4607"/>
        <s v="T4608"/>
        <s v="T4609"/>
        <s v="T4610"/>
        <s v="T4611"/>
        <s v="T4612"/>
        <s v="T4613"/>
        <s v="T4614"/>
        <s v="T4615"/>
        <s v="T4616"/>
        <s v="T4617"/>
        <s v="T4618"/>
        <s v="T4619"/>
        <s v="T4620"/>
        <s v="T4621"/>
        <s v="T4622"/>
        <s v="T4623"/>
        <s v="T4624"/>
        <s v="T4625"/>
        <s v="T4626"/>
        <s v="T4627"/>
        <s v="T4628"/>
        <s v="T4629"/>
        <s v="T4630"/>
        <s v="T4631"/>
        <s v="T4632"/>
        <s v="T4633"/>
        <s v="T4634"/>
        <s v="T4635"/>
        <s v="T4636"/>
        <s v="T4637"/>
        <s v="T4638"/>
        <s v="T4639"/>
        <s v="T4640"/>
        <s v="T4641"/>
        <s v="T4642"/>
        <s v="T4643"/>
        <s v="T4644"/>
        <s v="T4645"/>
        <s v="T4646"/>
        <s v="T4647"/>
        <s v="T4648"/>
        <s v="T4649"/>
        <s v="T4650"/>
        <s v="T4651"/>
        <s v="T4652"/>
        <s v="T4653"/>
        <s v="T4654"/>
        <s v="T4655"/>
        <s v="T4656"/>
        <s v="T4657"/>
        <s v="T4658"/>
        <s v="T4659"/>
        <s v="T4660"/>
        <s v="T4661"/>
        <s v="T4662"/>
        <s v="T4663"/>
        <s v="T4664"/>
        <s v="T4665"/>
        <s v="T4666"/>
        <s v="T4667"/>
        <s v="T4668"/>
        <s v="T4669"/>
        <s v="T4670"/>
        <s v="T4671"/>
        <s v="T4672"/>
        <s v="T4673"/>
        <s v="T4674"/>
        <s v="T4675"/>
        <s v="T4676"/>
        <s v="T4677"/>
        <s v="T4678"/>
        <s v="T4679"/>
        <s v="T4680"/>
        <s v="T4681"/>
        <s v="T4682"/>
        <s v="T4683"/>
        <s v="T4684"/>
        <s v="T4685"/>
        <s v="T4686"/>
        <s v="T4687"/>
        <s v="T4688"/>
        <s v="T4689"/>
        <s v="T4690"/>
        <s v="T4691"/>
        <s v="T4692"/>
        <s v="T4693"/>
        <s v="T4694"/>
        <s v="T4695"/>
        <s v="T4696"/>
        <s v="T4697"/>
        <s v="T4698"/>
        <s v="T4699"/>
        <s v="T4700"/>
        <s v="T4701"/>
        <s v="T4702"/>
        <s v="T4703"/>
        <s v="T4704"/>
        <s v="T4705"/>
        <s v="T4706"/>
        <s v="T4707"/>
        <s v="T4708"/>
        <s v="T4709"/>
        <s v="T4710"/>
        <s v="T4711"/>
        <s v="T4712"/>
        <s v="T4713"/>
        <s v="T4714"/>
        <s v="T4715"/>
        <s v="T4716"/>
        <s v="T4717"/>
        <s v="T4718"/>
        <s v="T4719"/>
        <s v="T4720"/>
        <s v="T4721"/>
        <s v="T4722"/>
        <s v="T4723"/>
        <s v="T4724"/>
        <s v="T4725"/>
        <s v="T4726"/>
        <s v="T4727"/>
        <s v="T4728"/>
        <s v="T4729"/>
        <s v="T4730"/>
        <s v="T4731"/>
        <s v="T4732"/>
        <s v="T4733"/>
        <s v="T4734"/>
        <s v="T4735"/>
        <s v="T4736"/>
        <s v="T4737"/>
        <s v="T4738"/>
        <s v="T4739"/>
        <s v="T4740"/>
        <s v="T4741"/>
        <s v="T4742"/>
        <s v="T4743"/>
        <s v="T4744"/>
        <s v="T4745"/>
        <s v="T4746"/>
        <s v="T4747"/>
        <s v="T4748"/>
        <s v="T4749"/>
        <s v="T4750"/>
        <s v="T4751"/>
        <s v="T4752"/>
        <s v="T4753"/>
        <s v="T4754"/>
        <s v="T4755"/>
        <s v="T4756"/>
        <s v="T4757"/>
        <s v="T4758"/>
        <s v="T4759"/>
        <s v="T4760"/>
        <s v="T4761"/>
        <s v="T4762"/>
        <s v="T4763"/>
        <s v="T4764"/>
        <s v="T4765"/>
        <s v="T4766"/>
        <s v="T4767"/>
        <s v="T4768"/>
        <s v="T4769"/>
        <s v="T4770"/>
        <s v="T4771"/>
        <s v="T4772"/>
        <s v="T4773"/>
        <s v="T4774"/>
        <s v="T4775"/>
        <s v="T4776"/>
        <s v="T4777"/>
        <s v="T4778"/>
        <s v="T4779"/>
        <s v="T4780"/>
        <s v="T4781"/>
        <s v="T4782"/>
        <s v="T4783"/>
        <s v="T4784"/>
        <s v="T4785"/>
        <s v="T4786"/>
        <s v="T4787"/>
        <s v="T4788"/>
        <s v="T4789"/>
        <s v="T4790"/>
        <s v="T4791"/>
        <s v="T4792"/>
        <s v="T4793"/>
        <s v="T4794"/>
        <s v="T4795"/>
        <s v="T4796"/>
        <s v="T4797"/>
        <s v="T4798"/>
        <s v="T4799"/>
        <s v="T4800"/>
        <s v="T4801"/>
        <s v="T4802"/>
        <s v="T4803"/>
        <s v="T4804"/>
        <s v="T4805"/>
        <s v="T4806"/>
        <s v="T4807"/>
        <s v="T4808"/>
        <s v="T4809"/>
        <s v="T4810"/>
        <s v="T4811"/>
        <s v="T4812"/>
        <s v="T4813"/>
        <s v="T4814"/>
        <s v="T4815"/>
        <s v="T4816"/>
        <s v="T4817"/>
        <s v="T4818"/>
        <s v="T4819"/>
        <s v="T4820"/>
        <s v="T4821"/>
        <s v="T4822"/>
        <s v="T4823"/>
        <s v="T4824"/>
        <s v="T4825"/>
        <s v="T4826"/>
        <s v="T4827"/>
        <s v="T4828"/>
        <s v="T4829"/>
        <s v="T4830"/>
        <s v="T4831"/>
        <s v="T4832"/>
        <s v="T4833"/>
        <s v="T4834"/>
        <s v="T4835"/>
        <s v="T4836"/>
        <s v="T4837"/>
        <s v="T4838"/>
        <s v="T4839"/>
        <s v="T4840"/>
        <s v="T4841"/>
        <s v="T4842"/>
        <s v="T4843"/>
        <s v="T4844"/>
        <s v="T4845"/>
        <s v="T4846"/>
        <s v="T4847"/>
        <s v="T4848"/>
        <s v="T4849"/>
        <s v="T4850"/>
        <s v="T4851"/>
        <s v="T4852"/>
        <s v="T4853"/>
        <s v="T4854"/>
        <s v="T4855"/>
        <s v="T4856"/>
        <s v="T4857"/>
        <s v="T4858"/>
        <s v="T4859"/>
        <s v="T4860"/>
        <s v="T4861"/>
        <s v="T4862"/>
        <s v="T4863"/>
        <s v="T4864"/>
        <s v="T4865"/>
        <s v="T4866"/>
        <s v="T4867"/>
        <s v="T4868"/>
        <s v="T4869"/>
        <s v="T4870"/>
        <s v="T4871"/>
        <s v="T4872"/>
        <s v="T4873"/>
        <s v="T4874"/>
        <s v="T4875"/>
        <s v="T4876"/>
        <s v="T4877"/>
        <s v="T4878"/>
        <s v="T4879"/>
        <s v="T4880"/>
        <s v="T4881"/>
        <s v="T4882"/>
        <s v="T4883"/>
        <s v="T4884"/>
        <s v="T4885"/>
        <s v="T4886"/>
        <s v="T4887"/>
        <s v="T4888"/>
        <s v="T4889"/>
        <s v="T4890"/>
        <s v="T4891"/>
        <s v="T4892"/>
        <s v="T4893"/>
        <s v="T4894"/>
        <s v="T4895"/>
        <s v="T4896"/>
        <s v="T4897"/>
        <s v="T4898"/>
        <s v="T4899"/>
        <s v="T4900"/>
        <s v="T4901"/>
        <s v="T4902"/>
        <s v="T4903"/>
        <s v="T4904"/>
        <s v="T4905"/>
        <s v="T4906"/>
        <s v="T4907"/>
        <s v="T4908"/>
        <s v="T4909"/>
        <s v="T4910"/>
        <s v="T4911"/>
        <s v="T4912"/>
        <s v="T4913"/>
        <s v="T4914"/>
        <s v="T4915"/>
        <s v="T4916"/>
        <s v="T4917"/>
        <s v="T4918"/>
        <s v="T4919"/>
        <s v="T4920"/>
        <s v="T4921"/>
        <s v="T4922"/>
        <s v="T4923"/>
        <s v="T4924"/>
        <s v="T4925"/>
        <s v="T4926"/>
        <s v="T4927"/>
        <s v="T4928"/>
        <s v="T4929"/>
        <s v="T4930"/>
        <s v="T4931"/>
        <s v="T4932"/>
        <s v="T4933"/>
        <s v="T4934"/>
        <s v="T4935"/>
        <s v="T4936"/>
        <s v="T4937"/>
        <s v="T4938"/>
        <s v="T4939"/>
        <s v="T4940"/>
        <s v="T4941"/>
        <s v="T4942"/>
        <s v="T4943"/>
        <s v="T4944"/>
        <s v="T4945"/>
        <s v="T4946"/>
        <s v="T4947"/>
        <s v="T4948"/>
        <s v="T4949"/>
        <s v="T4950"/>
        <s v="T4951"/>
        <s v="T4952"/>
        <s v="T4953"/>
        <s v="T4954"/>
        <s v="T4955"/>
        <s v="T4956"/>
        <s v="T4957"/>
        <s v="T4958"/>
        <s v="T4959"/>
        <s v="T4960"/>
        <s v="T4961"/>
        <s v="T4962"/>
        <s v="T4963"/>
        <s v="T4964"/>
        <s v="T4965"/>
        <s v="T4966"/>
        <s v="T4967"/>
        <s v="T4968"/>
        <s v="T4969"/>
        <s v="T4970"/>
        <s v="T4971"/>
        <s v="T4972"/>
        <s v="T4973"/>
        <s v="T4974"/>
        <s v="T4975"/>
        <s v="T4976"/>
        <s v="T4977"/>
        <s v="T4978"/>
        <s v="T4979"/>
        <s v="T4980"/>
        <s v="T4981"/>
        <s v="T4982"/>
        <s v="T4983"/>
        <s v="T4984"/>
        <s v="T4985"/>
        <s v="T4986"/>
        <s v="T4987"/>
        <s v="T4988"/>
        <s v="T4989"/>
        <s v="T4990"/>
        <s v="T4991"/>
        <s v="T4992"/>
        <s v="T4993"/>
        <s v="T4994"/>
        <s v="T4995"/>
        <s v="T4996"/>
        <s v="T4997"/>
        <s v="T4998"/>
        <s v="T4999"/>
        <s v="T5000"/>
        <s v="T5001"/>
        <s v="T5002"/>
        <s v="T5003"/>
        <s v="T5004"/>
        <s v="T5005"/>
        <s v="T5006"/>
        <s v="T5007"/>
        <s v="T5008"/>
        <s v="T5009"/>
        <s v="T5010"/>
        <s v="T5011"/>
        <s v="T5012"/>
        <s v="T5013"/>
        <s v="T5014"/>
        <s v="T5015"/>
        <s v="T5016"/>
        <s v="T5017"/>
        <s v="T5018"/>
        <s v="T5019"/>
        <s v="T5020"/>
        <s v="T5021"/>
        <s v="T5022"/>
        <s v="T5023"/>
        <s v="T5024"/>
        <s v="T5025"/>
        <s v="T5026"/>
        <s v="T5027"/>
        <s v="T5028"/>
        <s v="T5029"/>
        <s v="T5030"/>
        <s v="T5031"/>
        <s v="T5032"/>
        <s v="T5033"/>
        <s v="T5034"/>
        <s v="T5035"/>
        <s v="T5036"/>
        <s v="T5037"/>
        <s v="T5038"/>
        <s v="T5039"/>
        <s v="T5040"/>
        <s v="T5041"/>
        <s v="T5042"/>
        <s v="T5043"/>
        <s v="T5044"/>
        <s v="T5045"/>
        <s v="T5046"/>
        <s v="T5047"/>
        <s v="T5048"/>
        <s v="T5049"/>
        <s v="T5050"/>
        <s v="T5051"/>
        <s v="T5052"/>
        <s v="T5053"/>
        <s v="T5054"/>
        <s v="T5055"/>
        <s v="T5056"/>
        <s v="T5057"/>
        <s v="T5058"/>
        <s v="T5059"/>
        <s v="T5060"/>
        <s v="T5061"/>
        <s v="T5062"/>
        <s v="T5063"/>
        <s v="T5064"/>
        <s v="T5065"/>
        <s v="T5066"/>
        <s v="T5067"/>
        <s v="T5068"/>
        <s v="T5069"/>
        <s v="T5070"/>
        <s v="T5071"/>
        <s v="T5072"/>
        <s v="T5073"/>
        <s v="T5074"/>
        <s v="T5075"/>
        <s v="T5076"/>
        <s v="T5077"/>
        <s v="T5078"/>
        <s v="T5079"/>
        <s v="T5080"/>
        <s v="T5081"/>
        <s v="T5082"/>
        <s v="T5083"/>
        <s v="T5084"/>
        <s v="T5085"/>
        <s v="T5086"/>
        <s v="T5087"/>
        <s v="T5088"/>
        <s v="T5089"/>
        <s v="T5090"/>
        <s v="T5091"/>
        <s v="T5092"/>
        <s v="T5093"/>
        <s v="T5094"/>
        <s v="T5095"/>
        <s v="T5096"/>
        <s v="T5097"/>
        <s v="T5098"/>
        <s v="T5099"/>
        <s v="T5100"/>
        <s v="T5101"/>
        <s v="T5102"/>
        <s v="T5103"/>
        <s v="T5104"/>
        <s v="T5105"/>
        <s v="T5106"/>
        <s v="T5107"/>
        <s v="T5108"/>
        <s v="T5109"/>
        <s v="T5110"/>
        <s v="T5111"/>
        <s v="T5112"/>
        <s v="T5113"/>
        <s v="T5114"/>
        <s v="T5115"/>
        <s v="T5116"/>
        <s v="T5117"/>
        <s v="T5118"/>
        <s v="T5119"/>
        <s v="T5120"/>
        <s v="T5121"/>
        <s v="T5122"/>
        <s v="T5123"/>
        <s v="T5124"/>
        <s v="T5125"/>
        <s v="T5126"/>
        <s v="T5127"/>
        <s v="T5128"/>
        <s v="T5129"/>
        <s v="T5130"/>
        <s v="T5131"/>
        <s v="T5132"/>
        <s v="T5133"/>
        <s v="T5134"/>
        <s v="T5135"/>
        <s v="T5136"/>
        <s v="T5137"/>
        <s v="T5138"/>
        <s v="T5139"/>
        <s v="T5140"/>
        <s v="T5141"/>
        <s v="T5142"/>
        <s v="T5143"/>
        <s v="T5144"/>
        <s v="T5145"/>
        <s v="T5146"/>
        <s v="T5147"/>
        <s v="T5148"/>
        <s v="T5149"/>
        <s v="T5150"/>
        <s v="T5151"/>
        <s v="T5152"/>
        <s v="T5153"/>
        <s v="T5154"/>
        <s v="T5155"/>
        <s v="T5156"/>
        <s v="T5157"/>
        <s v="T5158"/>
        <s v="T5159"/>
        <s v="T5160"/>
        <s v="T5161"/>
        <s v="T5162"/>
        <s v="T5163"/>
        <s v="T5164"/>
        <s v="T5165"/>
        <s v="T5166"/>
        <s v="T5167"/>
        <s v="T5168"/>
        <s v="T5169"/>
        <s v="T5170"/>
        <s v="T5171"/>
        <s v="T5172"/>
        <s v="T5173"/>
        <s v="T5174"/>
        <s v="T5175"/>
        <s v="T5176"/>
        <s v="T5177"/>
        <s v="T5178"/>
        <s v="T5179"/>
        <s v="T5180"/>
        <s v="T5181"/>
        <s v="T5182"/>
        <s v="T5183"/>
        <s v="T5184"/>
        <s v="T5185"/>
        <s v="T5186"/>
        <s v="T5187"/>
        <s v="T5188"/>
        <s v="T5189"/>
        <s v="T5190"/>
        <s v="T5191"/>
        <s v="T5192"/>
        <s v="T5193"/>
        <s v="T5194"/>
        <s v="T5195"/>
        <s v="T5196"/>
        <s v="T5197"/>
        <s v="T5198"/>
        <s v="T5199"/>
        <s v="T5200"/>
        <s v="T5201"/>
        <s v="T5202"/>
        <s v="T5203"/>
        <s v="T5204"/>
        <s v="T5205"/>
        <s v="T5206"/>
        <s v="T5207"/>
        <s v="T5208"/>
        <s v="T5209"/>
        <s v="T5210"/>
        <s v="T5211"/>
        <s v="T5212"/>
        <s v="T5213"/>
        <s v="T5214"/>
        <s v="T5215"/>
        <s v="T5216"/>
        <s v="T5217"/>
        <s v="T5218"/>
        <s v="T5219"/>
        <s v="T5220"/>
        <s v="T5221"/>
        <s v="T5222"/>
        <s v="T5223"/>
        <s v="T5224"/>
        <s v="T5225"/>
        <s v="T5226"/>
        <s v="T5227"/>
        <s v="T5228"/>
        <s v="T5229"/>
        <s v="T5230"/>
        <s v="T5231"/>
        <s v="T5232"/>
        <s v="T5233"/>
        <s v="T5234"/>
        <s v="T5235"/>
        <s v="T5236"/>
        <s v="T5237"/>
        <s v="T5238"/>
        <s v="T5239"/>
        <s v="T5240"/>
        <s v="T5241"/>
        <s v="T5242"/>
        <s v="T5243"/>
        <s v="T5244"/>
        <s v="T5245"/>
        <s v="T5246"/>
        <s v="T5247"/>
        <s v="T5248"/>
        <s v="T5249"/>
        <s v="T5250"/>
        <s v="T5251"/>
        <s v="T5252"/>
        <s v="T5253"/>
        <s v="T5254"/>
        <s v="T5255"/>
        <s v="T5256"/>
        <s v="T5257"/>
        <s v="T5258"/>
        <s v="T5259"/>
        <s v="T5260"/>
        <s v="T5261"/>
        <s v="T5262"/>
        <s v="T5263"/>
        <s v="T5264"/>
        <s v="T5265"/>
        <s v="T5266"/>
        <s v="T5267"/>
        <s v="T5268"/>
        <s v="T5269"/>
        <s v="T5270"/>
        <s v="T5271"/>
        <s v="T5272"/>
        <s v="T5273"/>
        <s v="T5274"/>
        <s v="T5275"/>
        <s v="T5276"/>
        <s v="T5277"/>
        <s v="T5278"/>
        <s v="T5279"/>
        <s v="T5280"/>
        <s v="T5281"/>
        <s v="T5282"/>
        <s v="T5283"/>
        <s v="T5284"/>
        <s v="T5285"/>
        <s v="T5286"/>
        <s v="T5287"/>
        <s v="T5288"/>
        <s v="T5289"/>
        <s v="T5290"/>
        <s v="T5291"/>
        <s v="T5292"/>
        <s v="T5293"/>
        <s v="T5294"/>
        <s v="T5295"/>
        <s v="T5296"/>
        <s v="T5297"/>
        <s v="T5298"/>
        <s v="T5299"/>
        <s v="T5300"/>
        <s v="T5301"/>
        <s v="T5302"/>
        <s v="T5303"/>
        <s v="T5304"/>
        <s v="T5305"/>
        <s v="T5306"/>
        <s v="T5307"/>
        <s v="T5308"/>
        <s v="T5309"/>
        <s v="T5310"/>
        <s v="T5311"/>
        <s v="T5312"/>
        <s v="T5313"/>
        <s v="T5314"/>
        <s v="T5315"/>
        <s v="T5316"/>
        <s v="T5317"/>
        <s v="T5318"/>
        <s v="T5319"/>
        <s v="T5320"/>
        <s v="T5321"/>
        <s v="T5322"/>
        <s v="T5323"/>
        <s v="T5324"/>
        <s v="T5325"/>
        <s v="T5326"/>
        <s v="T5327"/>
        <s v="T5328"/>
        <s v="T5329"/>
        <s v="T5330"/>
        <s v="T5331"/>
        <s v="T5332"/>
        <s v="T5333"/>
        <s v="T5334"/>
        <s v="T5335"/>
        <s v="T5336"/>
        <s v="T5337"/>
        <s v="T5338"/>
        <s v="T5339"/>
        <s v="T5340"/>
        <s v="T5341"/>
        <s v="T5342"/>
        <s v="T5343"/>
        <s v="T5344"/>
        <s v="T5345"/>
        <s v="T5346"/>
        <s v="T5347"/>
        <s v="T5348"/>
        <s v="T5349"/>
        <s v="T5350"/>
        <s v="T5351"/>
        <s v="T5352"/>
        <s v="T5353"/>
        <s v="T5354"/>
        <s v="T5355"/>
        <s v="T5356"/>
        <s v="T5357"/>
        <s v="T5358"/>
        <s v="T5359"/>
        <s v="T5360"/>
        <s v="T5361"/>
        <s v="T5362"/>
        <s v="T5363"/>
        <s v="T5364"/>
        <s v="T5365"/>
        <s v="T5366"/>
        <s v="T5367"/>
        <s v="T5368"/>
        <s v="T5369"/>
        <s v="T5370"/>
        <s v="T5371"/>
        <s v="T5372"/>
        <s v="T5373"/>
        <s v="T5374"/>
        <s v="T5375"/>
        <s v="T5376"/>
        <s v="T5377"/>
        <s v="T5378"/>
        <s v="T5379"/>
        <s v="T5380"/>
        <s v="T5381"/>
        <s v="T5382"/>
        <s v="T5383"/>
        <s v="T5384"/>
        <s v="T5385"/>
        <s v="T5386"/>
        <s v="T5387"/>
        <s v="T5388"/>
        <s v="T5389"/>
        <s v="T5390"/>
        <s v="T5391"/>
        <s v="T5392"/>
        <s v="T5393"/>
        <s v="T5394"/>
        <s v="T5395"/>
        <s v="T5396"/>
        <s v="T5397"/>
        <s v="T5398"/>
        <s v="T5399"/>
        <s v="T5400"/>
        <s v="T5401"/>
        <s v="T5402"/>
        <s v="T5403"/>
        <s v="T5404"/>
        <s v="T5405"/>
        <s v="T5406"/>
        <s v="T5407"/>
        <s v="T5408"/>
        <s v="T5409"/>
        <s v="T5410"/>
        <s v="T5411"/>
        <s v="T5412"/>
        <s v="T5413"/>
        <s v="T5414"/>
        <s v="T5415"/>
        <s v="T5416"/>
        <s v="T5417"/>
        <s v="T5418"/>
        <s v="T5419"/>
        <s v="T5420"/>
        <s v="T5421"/>
        <s v="T5422"/>
        <s v="T5423"/>
        <s v="T5424"/>
        <s v="T5425"/>
        <s v="T5426"/>
        <s v="T5427"/>
        <s v="T5428"/>
        <s v="T5429"/>
        <s v="T5430"/>
        <s v="T5431"/>
        <s v="T5432"/>
        <s v="T5433"/>
        <s v="T5434"/>
        <s v="T5435"/>
        <s v="T5436"/>
        <s v="T5437"/>
        <s v="T5438"/>
        <s v="T5439"/>
        <s v="T5440"/>
        <s v="T5441"/>
        <s v="T5442"/>
        <s v="T5443"/>
        <s v="T5444"/>
        <s v="T5445"/>
        <s v="T5446"/>
        <s v="T5447"/>
        <s v="T5448"/>
        <s v="T5449"/>
        <s v="T5450"/>
        <s v="T5451"/>
        <s v="T5452"/>
        <s v="T5453"/>
        <s v="T5454"/>
        <s v="T5455"/>
        <s v="T5456"/>
        <s v="T5457"/>
        <s v="T5458"/>
        <s v="T5459"/>
        <s v="T5460"/>
        <s v="T5461"/>
        <s v="T5462"/>
        <s v="T5463"/>
        <s v="T5464"/>
        <s v="T5465"/>
        <s v="T5466"/>
        <s v="T5467"/>
        <s v="T5468"/>
        <s v="T5469"/>
        <s v="T5470"/>
        <s v="T5471"/>
        <s v="T5472"/>
        <s v="T5473"/>
        <s v="T5474"/>
        <s v="T5475"/>
        <s v="T5476"/>
        <s v="T5477"/>
        <s v="T5478"/>
        <s v="T5479"/>
        <s v="T5480"/>
        <s v="T5481"/>
        <s v="T5482"/>
        <s v="T5483"/>
        <s v="T5484"/>
        <s v="T5485"/>
        <s v="T5486"/>
        <s v="T5487"/>
        <s v="T5488"/>
        <s v="T5489"/>
        <s v="T5490"/>
        <s v="T5491"/>
        <s v="T5492"/>
        <s v="T5493"/>
        <s v="T5494"/>
        <s v="T5495"/>
        <s v="T5496"/>
        <s v="T5497"/>
        <s v="T5498"/>
        <s v="T5499"/>
        <s v="T5500"/>
        <s v="T5501"/>
        <s v="T5502"/>
        <s v="T5503"/>
        <s v="T5504"/>
        <s v="T5505"/>
        <s v="T5506"/>
        <s v="T5507"/>
        <s v="T5508"/>
        <s v="T5509"/>
        <s v="T5510"/>
        <s v="T5511"/>
        <s v="T5512"/>
        <s v="T5513"/>
        <s v="T5514"/>
        <s v="T5515"/>
        <s v="T5516"/>
        <s v="T5517"/>
        <s v="T5518"/>
        <s v="T5519"/>
        <s v="T5520"/>
        <s v="T5521"/>
        <s v="T5522"/>
        <s v="T5523"/>
        <s v="T5524"/>
        <s v="T5525"/>
        <s v="T5526"/>
        <s v="T5527"/>
        <s v="T5528"/>
        <s v="T5529"/>
        <s v="T5530"/>
        <s v="T5531"/>
        <s v="T5532"/>
        <s v="T5533"/>
        <s v="T5534"/>
        <s v="T5535"/>
        <s v="T5536"/>
        <s v="T5537"/>
        <s v="T5538"/>
        <s v="T5539"/>
        <s v="T5540"/>
        <s v="T5541"/>
        <s v="T5542"/>
        <s v="T5543"/>
        <s v="T5544"/>
        <s v="T5545"/>
        <s v="T5546"/>
        <s v="T5547"/>
        <s v="T5548"/>
        <s v="T5549"/>
        <s v="T5550"/>
        <s v="T5551"/>
        <s v="T5552"/>
        <s v="T5553"/>
        <s v="T5554"/>
        <s v="T5555"/>
        <s v="T5556"/>
        <s v="T5557"/>
        <s v="T5558"/>
        <s v="T5559"/>
        <s v="T5560"/>
        <s v="T5561"/>
        <s v="T5562"/>
        <s v="T5563"/>
        <s v="T5564"/>
        <s v="T5565"/>
        <s v="T5566"/>
        <s v="T5567"/>
        <s v="T5568"/>
        <s v="T5569"/>
        <s v="T5570"/>
        <s v="T5571"/>
        <s v="T5572"/>
        <s v="T5573"/>
        <s v="T5574"/>
        <s v="T5575"/>
        <s v="T5576"/>
        <s v="T5577"/>
        <s v="T5578"/>
        <s v="T5579"/>
        <s v="T5580"/>
        <s v="T5581"/>
        <s v="T5582"/>
        <s v="T5583"/>
        <s v="T5584"/>
        <s v="T5585"/>
        <s v="T5586"/>
        <s v="T5587"/>
        <s v="T5588"/>
        <s v="T5589"/>
        <s v="T5590"/>
        <s v="T5591"/>
        <s v="T5592"/>
        <s v="T5593"/>
        <s v="T5594"/>
        <s v="T5595"/>
        <s v="T5596"/>
        <s v="T5597"/>
        <s v="T5598"/>
        <s v="T5599"/>
        <s v="T5600"/>
        <s v="T5601"/>
        <s v="T5602"/>
        <s v="T5603"/>
        <s v="T5604"/>
        <s v="T5605"/>
        <s v="T5606"/>
        <s v="T5607"/>
        <s v="T5608"/>
        <s v="T5609"/>
        <s v="T5610"/>
        <s v="T5611"/>
        <s v="T5612"/>
        <s v="T5613"/>
        <s v="T5614"/>
        <s v="T5615"/>
        <s v="T5616"/>
        <s v="T5617"/>
        <s v="T5618"/>
        <s v="T5619"/>
        <s v="T5620"/>
        <s v="T5621"/>
        <s v="T5622"/>
        <s v="T5623"/>
        <s v="T5624"/>
        <s v="T5625"/>
        <s v="T5626"/>
        <s v="T5627"/>
        <s v="T5628"/>
        <s v="T5629"/>
        <s v="T5630"/>
        <s v="T5631"/>
        <s v="T5632"/>
        <s v="T5633"/>
        <s v="T5634"/>
        <s v="T5635"/>
        <s v="T5636"/>
        <s v="T5637"/>
        <s v="T5638"/>
        <s v="T5639"/>
        <s v="T5640"/>
        <s v="T5641"/>
        <s v="T5642"/>
        <s v="T5643"/>
        <s v="T5644"/>
        <s v="T5645"/>
        <s v="T5646"/>
        <s v="T5647"/>
        <s v="T5648"/>
        <s v="T5649"/>
        <s v="T5650"/>
        <s v="T5651"/>
        <s v="T5652"/>
        <s v="T5653"/>
        <s v="T5654"/>
        <s v="T5655"/>
        <s v="T5656"/>
        <s v="T5657"/>
        <s v="T5658"/>
        <s v="T5659"/>
        <s v="T5660"/>
        <s v="T5661"/>
        <s v="T5662"/>
        <s v="T5663"/>
        <s v="T5664"/>
        <s v="T5665"/>
        <s v="T5666"/>
        <s v="T5667"/>
        <s v="T5668"/>
        <s v="T5669"/>
        <s v="T5670"/>
        <s v="T5671"/>
        <s v="T5672"/>
        <s v="T5673"/>
        <s v="T5674"/>
        <s v="T5675"/>
        <s v="T5676"/>
        <s v="T5677"/>
        <s v="T5678"/>
        <s v="T5679"/>
        <s v="T5680"/>
        <s v="T5681"/>
        <s v="T5682"/>
        <s v="T5683"/>
        <s v="T5684"/>
        <s v="T5685"/>
        <s v="T5686"/>
        <s v="T5687"/>
        <s v="T5688"/>
        <s v="T5689"/>
        <s v="T5690"/>
        <s v="T5691"/>
        <s v="T5692"/>
        <s v="T5693"/>
        <s v="T5694"/>
        <s v="T5695"/>
        <s v="T5696"/>
        <s v="T5697"/>
        <s v="T5698"/>
        <s v="T5699"/>
        <s v="T5700"/>
        <s v="T5701"/>
        <s v="T5702"/>
        <s v="T5703"/>
        <s v="T5704"/>
        <s v="T5705"/>
        <s v="T5706"/>
        <s v="T5707"/>
        <s v="T5708"/>
        <s v="T5709"/>
        <s v="T5710"/>
        <s v="T5711"/>
        <s v="T5712"/>
        <s v="T5713"/>
        <s v="T5714"/>
        <s v="T5715"/>
        <s v="T5716"/>
        <s v="T5717"/>
        <s v="T5718"/>
        <s v="T5719"/>
        <s v="T5720"/>
        <s v="T5721"/>
        <s v="T5722"/>
        <s v="T5723"/>
        <s v="T5724"/>
        <s v="T5725"/>
        <s v="T5726"/>
        <s v="T5727"/>
        <s v="T5728"/>
        <s v="T5729"/>
        <s v="T5730"/>
        <s v="T5731"/>
        <s v="T5732"/>
        <s v="T5733"/>
        <s v="T5734"/>
        <s v="T5735"/>
        <s v="T5736"/>
        <s v="T5737"/>
        <s v="T5738"/>
        <s v="T5739"/>
        <s v="T5740"/>
        <s v="T5741"/>
        <s v="T5742"/>
        <s v="T5743"/>
        <s v="T5744"/>
        <s v="T5745"/>
        <s v="T5746"/>
        <s v="T5747"/>
        <s v="T5748"/>
        <s v="T5749"/>
        <s v="T5750"/>
        <s v="T5751"/>
        <s v="T5752"/>
        <s v="T5753"/>
        <s v="T5754"/>
        <s v="T5755"/>
        <s v="T5756"/>
        <s v="T5757"/>
        <s v="T5758"/>
        <s v="T5759"/>
        <s v="T5760"/>
        <s v="T5761"/>
        <s v="T5762"/>
        <s v="T5763"/>
        <s v="T5764"/>
        <s v="T5765"/>
        <s v="T5766"/>
        <s v="T5767"/>
        <s v="T5768"/>
        <s v="T5769"/>
        <s v="T5770"/>
        <s v="T5771"/>
        <s v="T5772"/>
        <s v="T5773"/>
        <s v="T5774"/>
        <s v="T5775"/>
        <s v="T5776"/>
        <s v="T5777"/>
        <s v="T5778"/>
        <s v="T5779"/>
        <s v="T5780"/>
        <s v="T5781"/>
        <s v="T5782"/>
        <s v="T5783"/>
        <s v="T5784"/>
        <s v="T5785"/>
        <s v="T5786"/>
        <s v="T5787"/>
        <s v="T5788"/>
        <s v="T5789"/>
        <s v="T5790"/>
        <s v="T5791"/>
        <s v="T5792"/>
        <s v="T5793"/>
        <s v="T5794"/>
        <s v="T5795"/>
        <s v="T5796"/>
        <s v="T5797"/>
        <s v="T5798"/>
        <s v="T5799"/>
        <s v="T5800"/>
        <s v="T5801"/>
        <s v="T5802"/>
        <s v="T5803"/>
        <s v="T5804"/>
        <s v="T5805"/>
        <s v="T5806"/>
        <s v="T5807"/>
        <s v="T5808"/>
        <s v="T5809"/>
        <s v="T5810"/>
        <s v="T5811"/>
        <s v="T5812"/>
        <s v="T5813"/>
        <s v="T5814"/>
        <s v="T5815"/>
        <s v="T5816"/>
        <s v="T5817"/>
        <s v="T5818"/>
        <s v="T5819"/>
        <s v="T5820"/>
        <s v="T5821"/>
        <s v="T5822"/>
        <s v="T5823"/>
        <s v="T5824"/>
        <s v="T5825"/>
        <s v="T5826"/>
        <s v="T5827"/>
        <s v="T5828"/>
        <s v="T5829"/>
        <s v="T5830"/>
        <s v="T5831"/>
        <s v="T5832"/>
        <s v="T5833"/>
        <s v="T5834"/>
        <s v="T5835"/>
        <s v="T5836"/>
        <s v="T5837"/>
        <s v="T5838"/>
        <s v="T5839"/>
        <s v="T5840"/>
        <s v="T5841"/>
        <s v="T5842"/>
        <s v="T5843"/>
        <s v="T5844"/>
        <s v="T5845"/>
        <s v="T5846"/>
        <s v="T5847"/>
        <s v="T5848"/>
        <s v="T5849"/>
        <s v="T5850"/>
        <s v="T5851"/>
        <s v="T5852"/>
        <s v="T5853"/>
        <s v="T5854"/>
        <s v="T5855"/>
        <s v="T5856"/>
        <s v="T5857"/>
        <s v="T5858"/>
        <s v="T5859"/>
        <s v="T5860"/>
        <s v="T5861"/>
        <s v="T5862"/>
        <s v="T5863"/>
        <s v="T5864"/>
        <s v="T5865"/>
        <s v="T5866"/>
        <s v="T5867"/>
        <s v="T5868"/>
        <s v="T5869"/>
        <s v="T5870"/>
        <s v="T5871"/>
        <s v="T5872"/>
        <s v="T5873"/>
        <s v="T5874"/>
        <s v="T5875"/>
        <s v="T5876"/>
        <s v="T5877"/>
        <s v="T5878"/>
        <s v="T5879"/>
        <s v="T5880"/>
        <s v="T5881"/>
        <s v="T5882"/>
        <s v="T5883"/>
        <s v="T5884"/>
        <s v="T5885"/>
        <s v="T5886"/>
        <s v="T5887"/>
        <s v="T5888"/>
        <s v="T5889"/>
        <s v="T5890"/>
        <s v="T5891"/>
        <s v="T5892"/>
        <s v="T5893"/>
        <s v="T5894"/>
        <s v="T5895"/>
        <s v="T5896"/>
        <s v="T5897"/>
        <s v="T5898"/>
        <s v="T5899"/>
        <s v="T5900"/>
        <s v="T5901"/>
        <s v="T5902"/>
        <s v="T5903"/>
        <s v="T5904"/>
        <s v="T5905"/>
        <s v="T5906"/>
        <s v="T5907"/>
        <s v="T5908"/>
        <s v="T5909"/>
        <s v="T5910"/>
        <s v="T5911"/>
        <s v="T5912"/>
        <s v="T5913"/>
        <s v="T5914"/>
        <s v="T5915"/>
        <s v="T5916"/>
        <s v="T5917"/>
        <s v="T5918"/>
        <s v="T5919"/>
        <s v="T5920"/>
        <s v="T5921"/>
        <s v="T5922"/>
        <s v="T5923"/>
        <s v="T5924"/>
        <s v="T5925"/>
        <s v="T5926"/>
        <s v="T5927"/>
        <s v="T5928"/>
        <s v="T5929"/>
        <s v="T5930"/>
        <s v="T5931"/>
        <s v="T5932"/>
        <s v="T5933"/>
        <s v="T5934"/>
        <s v="T5935"/>
        <s v="T5936"/>
        <s v="T5937"/>
        <s v="T5938"/>
        <s v="T5939"/>
        <s v="T5940"/>
        <s v="T5941"/>
        <s v="T5942"/>
        <s v="T5943"/>
        <s v="T5944"/>
        <s v="T5945"/>
        <s v="T5946"/>
        <s v="T5947"/>
        <s v="T5948"/>
        <s v="T5949"/>
        <s v="T5950"/>
        <s v="T5951"/>
        <s v="T5952"/>
        <s v="T5953"/>
        <s v="T5954"/>
        <s v="T5955"/>
        <s v="T5956"/>
        <s v="T5957"/>
        <s v="T5958"/>
        <s v="T5959"/>
        <s v="T5960"/>
        <s v="T5961"/>
        <s v="T5962"/>
        <s v="T5963"/>
        <s v="T5964"/>
        <s v="T5965"/>
        <s v="T5966"/>
        <s v="T5967"/>
        <s v="T5968"/>
        <s v="T5969"/>
        <s v="T5970"/>
        <s v="T5971"/>
        <s v="T5972"/>
        <s v="T5973"/>
        <s v="T5974"/>
        <s v="T5975"/>
        <s v="T5976"/>
        <s v="T5977"/>
        <s v="T5978"/>
        <s v="T5979"/>
        <s v="T5980"/>
        <s v="T5981"/>
        <s v="T5982"/>
        <s v="T5983"/>
        <s v="T5984"/>
        <s v="T5985"/>
        <s v="T5986"/>
        <s v="T5987"/>
        <s v="T5988"/>
        <s v="T5989"/>
        <s v="T5990"/>
        <s v="T5991"/>
        <s v="T5992"/>
        <s v="T5993"/>
        <s v="T5994"/>
        <s v="T5995"/>
        <s v="T5996"/>
        <s v="T5997"/>
        <s v="T5998"/>
        <s v="T5999"/>
        <s v="T6000"/>
        <s v="T6001"/>
        <s v="T6002"/>
        <s v="T6003"/>
        <s v="T6004"/>
        <s v="T6005"/>
        <s v="T6006"/>
        <s v="T6007"/>
        <s v="T6008"/>
        <s v="T6009"/>
        <s v="T6010"/>
        <s v="T6011"/>
        <s v="T6012"/>
        <s v="T6013"/>
        <s v="T6014"/>
        <s v="T6015"/>
        <s v="T6016"/>
        <s v="T6017"/>
        <s v="T6018"/>
        <s v="T6019"/>
        <s v="T6020"/>
        <s v="T6021"/>
        <s v="T6022"/>
        <s v="T6023"/>
        <s v="T6024"/>
        <s v="T6025"/>
        <s v="T6026"/>
        <s v="T6027"/>
        <s v="T6028"/>
        <s v="T6029"/>
        <s v="T6030"/>
        <s v="T6031"/>
        <s v="T6032"/>
        <s v="T6033"/>
        <s v="T6034"/>
        <s v="T6035"/>
        <s v="T6036"/>
        <s v="T6037"/>
        <s v="T6038"/>
        <s v="T6039"/>
        <s v="T6040"/>
        <s v="T6041"/>
        <s v="T6042"/>
        <s v="T6043"/>
        <s v="T6044"/>
        <s v="T6045"/>
        <s v="T6046"/>
        <s v="T6047"/>
        <s v="T6048"/>
        <s v="T6049"/>
        <s v="T6050"/>
        <s v="T6051"/>
        <s v="T6052"/>
        <s v="T6053"/>
        <s v="T6054"/>
        <s v="T6055"/>
        <s v="T6056"/>
        <s v="T6057"/>
        <s v="T6058"/>
        <s v="T6059"/>
        <s v="T6060"/>
        <s v="T6061"/>
        <s v="T6062"/>
        <s v="T6063"/>
        <s v="T6064"/>
        <s v="T6065"/>
        <s v="T6066"/>
        <s v="T6067"/>
        <s v="T6068"/>
        <s v="T6069"/>
        <s v="T6070"/>
        <s v="T6071"/>
        <s v="T6072"/>
        <s v="T6073"/>
        <s v="T6074"/>
        <s v="T6075"/>
        <s v="T6076"/>
        <s v="T6077"/>
        <s v="T6078"/>
        <s v="T6079"/>
        <s v="T6080"/>
        <s v="T6081"/>
        <s v="T6082"/>
        <s v="T6083"/>
        <s v="T6084"/>
        <s v="T6085"/>
        <s v="T6086"/>
        <s v="T6087"/>
        <s v="T6088"/>
        <s v="T6089"/>
        <s v="T6090"/>
        <s v="T6091"/>
        <s v="T6092"/>
        <s v="T6093"/>
        <s v="T6094"/>
        <s v="T6095"/>
        <s v="T6096"/>
        <s v="T6097"/>
        <s v="T6098"/>
        <s v="T6099"/>
        <s v="T6100"/>
        <s v="T6101"/>
        <s v="T6102"/>
        <s v="T6103"/>
        <s v="T6104"/>
        <s v="T6105"/>
        <s v="T6106"/>
        <s v="T6107"/>
        <s v="T6108"/>
        <s v="T6109"/>
        <s v="T6110"/>
        <s v="T6111"/>
        <s v="T6112"/>
        <s v="T6113"/>
        <s v="T6114"/>
        <s v="T6115"/>
        <s v="T6116"/>
        <s v="T6117"/>
        <s v="T6118"/>
        <s v="T6119"/>
        <s v="T6120"/>
        <s v="T6121"/>
        <s v="T6122"/>
        <s v="T6123"/>
        <s v="T6124"/>
        <s v="T6125"/>
        <s v="T6126"/>
        <s v="T6127"/>
        <s v="T6128"/>
        <s v="T6129"/>
        <s v="T6130"/>
        <s v="T6131"/>
        <s v="T6132"/>
        <s v="T6133"/>
        <s v="T6134"/>
        <s v="T6135"/>
        <s v="T6136"/>
        <s v="T6137"/>
        <s v="T6138"/>
        <s v="T6139"/>
        <s v="T6140"/>
        <s v="T6141"/>
        <s v="T6142"/>
        <s v="T6143"/>
        <s v="T6144"/>
        <s v="T6145"/>
        <s v="T6146"/>
        <s v="T6147"/>
        <s v="T6148"/>
        <s v="T6149"/>
        <s v="T6150"/>
        <s v="T6151"/>
        <s v="T6152"/>
        <s v="T6153"/>
        <s v="T6154"/>
        <s v="T6155"/>
        <s v="T6156"/>
        <s v="T6157"/>
        <s v="T6158"/>
        <s v="T6159"/>
        <s v="T6160"/>
        <s v="T6161"/>
        <s v="T6162"/>
        <s v="T6163"/>
        <s v="T6164"/>
        <s v="T6165"/>
        <s v="T6166"/>
        <s v="T6167"/>
        <s v="T6168"/>
        <s v="T6169"/>
        <s v="T6170"/>
        <s v="T6171"/>
        <s v="T6172"/>
        <s v="T6173"/>
        <s v="T6174"/>
        <s v="T6175"/>
        <s v="T6176"/>
        <s v="T6177"/>
        <s v="T6178"/>
        <s v="T6179"/>
        <s v="T6180"/>
        <s v="T6181"/>
        <s v="T6182"/>
        <s v="T6183"/>
        <s v="T6184"/>
        <s v="T6185"/>
        <s v="T6186"/>
        <s v="T6187"/>
        <s v="T6188"/>
        <s v="T6189"/>
        <s v="T6190"/>
        <s v="T6191"/>
        <s v="T6192"/>
        <s v="T6193"/>
        <s v="T6194"/>
        <s v="T6195"/>
        <s v="T6196"/>
        <s v="T6197"/>
        <s v="T6198"/>
        <s v="T6199"/>
        <s v="T6200"/>
        <s v="T6201"/>
        <s v="T6202"/>
        <s v="T6203"/>
        <s v="T6204"/>
        <s v="T6205"/>
        <s v="T6206"/>
        <s v="T6207"/>
        <s v="T6208"/>
        <s v="T6209"/>
        <s v="T6210"/>
        <s v="T6211"/>
        <s v="T6212"/>
        <s v="T6213"/>
        <s v="T6214"/>
        <s v="T6215"/>
        <s v="T6216"/>
        <s v="T6217"/>
        <s v="T6218"/>
        <s v="T6219"/>
        <s v="T6220"/>
        <s v="T6221"/>
        <s v="T6222"/>
        <s v="T6223"/>
        <s v="T6224"/>
        <s v="T6225"/>
        <s v="T6226"/>
        <s v="T6227"/>
        <s v="T6228"/>
        <s v="T6229"/>
        <s v="T6230"/>
        <s v="T6231"/>
        <s v="T6232"/>
        <s v="T6233"/>
        <s v="T6234"/>
        <s v="T6235"/>
        <s v="T6236"/>
        <s v="T6237"/>
        <s v="T6238"/>
        <s v="T6239"/>
        <s v="T6240"/>
        <s v="T6241"/>
        <s v="T6242"/>
        <s v="T6243"/>
        <s v="T6244"/>
        <s v="T6245"/>
        <s v="T6246"/>
        <s v="T6247"/>
        <s v="T6248"/>
        <s v="T6249"/>
        <s v="T6250"/>
        <s v="T6251"/>
        <s v="T6252"/>
        <s v="T6253"/>
        <s v="T6254"/>
        <s v="T6255"/>
        <s v="T6256"/>
        <s v="T6257"/>
        <s v="T6258"/>
        <s v="T6259"/>
        <s v="T6260"/>
        <s v="T6261"/>
        <s v="T6262"/>
        <s v="T6263"/>
        <s v="T6264"/>
        <s v="T6265"/>
        <s v="T6266"/>
        <s v="T6267"/>
        <s v="T6268"/>
        <s v="T6269"/>
        <s v="T6270"/>
        <s v="T6271"/>
        <s v="T6272"/>
        <s v="T6273"/>
        <s v="T6274"/>
        <s v="T6275"/>
        <s v="T6276"/>
        <s v="T6277"/>
        <s v="T6278"/>
        <s v="T6279"/>
        <s v="T6280"/>
        <s v="T6281"/>
        <s v="T6282"/>
        <s v="T6283"/>
        <s v="T6284"/>
        <s v="T6285"/>
        <s v="T6286"/>
        <s v="T6287"/>
        <s v="T6288"/>
        <s v="T6289"/>
        <s v="T6290"/>
        <s v="T6291"/>
        <s v="T6292"/>
        <s v="T6293"/>
        <s v="T6294"/>
        <s v="T6295"/>
        <s v="T6296"/>
        <s v="T6297"/>
        <s v="T6298"/>
        <s v="T6299"/>
        <s v="T6300"/>
        <s v="T6301"/>
        <s v="T6302"/>
        <s v="T6303"/>
        <s v="T6304"/>
        <s v="T6305"/>
        <s v="T6306"/>
        <s v="T6307"/>
        <s v="T6308"/>
        <s v="T6309"/>
        <s v="T6310"/>
        <s v="T6311"/>
        <s v="T6312"/>
        <s v="T6313"/>
        <s v="T6314"/>
        <s v="T6315"/>
        <s v="T6316"/>
        <s v="T6317"/>
        <s v="T6318"/>
        <s v="T6319"/>
        <s v="T6320"/>
        <s v="T6321"/>
        <s v="T6322"/>
        <s v="T6323"/>
        <s v="T6324"/>
        <s v="T6325"/>
        <s v="T6326"/>
        <s v="T6327"/>
        <s v="T6328"/>
        <s v="T6329"/>
        <s v="T6330"/>
        <s v="T6331"/>
        <s v="T6332"/>
        <s v="T6333"/>
        <s v="T6334"/>
        <s v="T6335"/>
        <s v="T6336"/>
        <s v="T6337"/>
        <s v="T6338"/>
        <s v="T6339"/>
        <s v="T6340"/>
        <s v="T6341"/>
        <s v="T6342"/>
        <s v="T6343"/>
        <s v="T6344"/>
        <s v="T6345"/>
        <s v="T6346"/>
        <s v="T6347"/>
        <s v="T6348"/>
        <s v="T6349"/>
        <s v="T6350"/>
        <s v="T6351"/>
        <s v="T6352"/>
        <s v="T6353"/>
        <s v="T6354"/>
        <s v="T6355"/>
        <s v="T6356"/>
        <s v="T6357"/>
        <s v="T6358"/>
        <s v="T6359"/>
        <s v="T6360"/>
        <s v="T6361"/>
        <s v="T6362"/>
        <s v="T6363"/>
        <s v="T6364"/>
        <s v="T6365"/>
        <s v="T6366"/>
        <s v="T6367"/>
        <s v="T6368"/>
        <s v="T6369"/>
        <s v="T6370"/>
        <s v="T6371"/>
        <s v="T6372"/>
        <s v="T6373"/>
        <s v="T6374"/>
        <s v="T6375"/>
        <s v="T6376"/>
        <s v="T6377"/>
        <s v="T6378"/>
        <s v="T6379"/>
        <s v="T6380"/>
        <s v="T6381"/>
        <s v="T6382"/>
        <s v="T6383"/>
        <s v="T6384"/>
        <s v="T6385"/>
        <s v="T6386"/>
        <s v="T6387"/>
        <s v="T6388"/>
        <s v="T6389"/>
        <s v="T6390"/>
        <s v="T6391"/>
        <s v="T6392"/>
        <s v="T6393"/>
        <s v="T6394"/>
        <s v="T6395"/>
        <s v="T6396"/>
        <s v="T6397"/>
        <s v="T6398"/>
        <s v="T6399"/>
        <s v="T6400"/>
        <s v="T6401"/>
        <s v="T6402"/>
        <s v="T6403"/>
        <s v="T6404"/>
        <s v="T6405"/>
        <s v="T6406"/>
        <s v="T6407"/>
        <s v="T6408"/>
        <s v="T6409"/>
        <s v="T6410"/>
        <s v="T6411"/>
        <s v="T6412"/>
        <s v="T6413"/>
        <s v="T6414"/>
        <s v="T6415"/>
        <s v="T6416"/>
        <s v="T6417"/>
        <s v="T6418"/>
        <s v="T6419"/>
        <s v="T6420"/>
        <s v="T6421"/>
        <s v="T6422"/>
        <s v="T6423"/>
        <s v="T6424"/>
        <s v="T6425"/>
        <s v="T6426"/>
        <s v="T6427"/>
        <s v="T6428"/>
        <s v="T6429"/>
        <s v="T6430"/>
        <s v="T6431"/>
        <s v="T6432"/>
        <s v="T6433"/>
        <s v="T6434"/>
        <s v="T6435"/>
        <s v="T6436"/>
        <s v="T6437"/>
        <s v="T6438"/>
        <s v="T6439"/>
        <s v="T6440"/>
        <s v="T6441"/>
        <s v="T6442"/>
        <s v="T6443"/>
        <s v="T6444"/>
        <s v="T6445"/>
        <s v="T6446"/>
        <s v="T6447"/>
        <s v="T6448"/>
        <s v="T6449"/>
        <s v="T6450"/>
        <s v="T6451"/>
        <s v="T6452"/>
        <s v="T6453"/>
        <s v="T6454"/>
        <s v="T6455"/>
        <s v="T6456"/>
        <s v="T6457"/>
        <s v="T6458"/>
        <s v="T6459"/>
        <s v="T6460"/>
        <s v="T6461"/>
        <s v="T6462"/>
        <s v="T6463"/>
        <s v="T6464"/>
        <s v="T6465"/>
        <s v="T6466"/>
        <s v="T6467"/>
        <s v="T6468"/>
        <s v="T6469"/>
        <s v="T6470"/>
        <s v="T6471"/>
        <s v="T6472"/>
        <s v="T6473"/>
        <s v="T6474"/>
        <s v="T6475"/>
        <s v="T6476"/>
        <s v="T6477"/>
        <s v="T6478"/>
        <s v="T6479"/>
        <s v="T6480"/>
        <s v="T6481"/>
        <s v="T6482"/>
        <s v="T6483"/>
        <s v="T6484"/>
        <s v="T6485"/>
        <s v="T6486"/>
        <s v="T6487"/>
        <s v="T6488"/>
        <s v="T6489"/>
        <s v="T6490"/>
        <s v="T6491"/>
        <s v="T6492"/>
        <s v="T6493"/>
        <s v="T6494"/>
        <s v="T6495"/>
        <s v="T6496"/>
        <s v="T6497"/>
        <s v="T6498"/>
        <s v="T6499"/>
        <s v="T6500"/>
        <s v="T6501"/>
        <s v="T6502"/>
        <s v="T6503"/>
        <s v="T6504"/>
        <s v="T6505"/>
        <s v="T6506"/>
        <s v="T6507"/>
        <s v="T6508"/>
        <s v="T6509"/>
        <s v="T6510"/>
        <s v="T6511"/>
        <s v="T6512"/>
        <s v="T6513"/>
        <s v="T6514"/>
        <s v="T6515"/>
        <s v="T6516"/>
        <s v="T6517"/>
        <s v="T6518"/>
        <s v="T6519"/>
        <s v="T6520"/>
        <s v="T6521"/>
        <s v="T6522"/>
        <s v="T6523"/>
        <s v="T6524"/>
        <s v="T6525"/>
        <s v="T6526"/>
        <s v="T6527"/>
        <s v="T6528"/>
        <s v="T6529"/>
        <s v="T6530"/>
        <s v="T6531"/>
        <s v="T6532"/>
        <s v="T6533"/>
        <s v="T6534"/>
        <s v="T6535"/>
        <s v="T6536"/>
        <s v="T6537"/>
        <s v="T6538"/>
        <s v="T6539"/>
        <s v="T6540"/>
        <s v="T6541"/>
        <s v="T6542"/>
        <s v="T6543"/>
        <s v="T6544"/>
        <s v="T6545"/>
        <s v="T6546"/>
        <s v="T6547"/>
        <s v="T6548"/>
        <s v="T6549"/>
        <s v="T6550"/>
        <s v="T6551"/>
        <s v="T6552"/>
        <s v="T6553"/>
        <s v="T6554"/>
        <s v="T6555"/>
        <s v="T6556"/>
        <s v="T6557"/>
        <s v="T6558"/>
        <s v="T6559"/>
        <s v="T6560"/>
        <s v="T6561"/>
        <s v="T6562"/>
        <s v="T6563"/>
        <s v="T6564"/>
        <s v="T6565"/>
        <s v="T6566"/>
        <s v="T6567"/>
        <s v="T6568"/>
        <s v="T6569"/>
        <s v="T6570"/>
        <s v="T6571"/>
        <s v="T6572"/>
        <s v="T6573"/>
        <s v="T6574"/>
        <s v="T6575"/>
        <s v="T6576"/>
        <s v="T6577"/>
        <s v="T6578"/>
        <s v="T6579"/>
        <s v="T6580"/>
        <s v="T6581"/>
        <s v="T6582"/>
        <s v="T6583"/>
        <s v="T6584"/>
        <s v="T6585"/>
        <s v="T6586"/>
        <s v="T6587"/>
        <s v="T6588"/>
        <s v="T6589"/>
        <s v="T6590"/>
        <s v="T6591"/>
        <s v="T6592"/>
        <s v="T6593"/>
        <s v="T6594"/>
        <s v="T6595"/>
        <s v="T6596"/>
        <s v="T6597"/>
        <s v="T6598"/>
        <s v="T6599"/>
        <s v="T6600"/>
        <s v="T6601"/>
        <s v="T6602"/>
        <s v="T6603"/>
        <s v="T6604"/>
        <s v="T6605"/>
        <s v="T6606"/>
        <s v="T6607"/>
        <s v="T6608"/>
        <s v="T6609"/>
        <s v="T6610"/>
        <s v="T6611"/>
        <s v="T6612"/>
        <s v="T6613"/>
        <s v="T6614"/>
        <s v="T6615"/>
        <s v="T6616"/>
        <s v="T6617"/>
        <s v="T6618"/>
        <s v="T6619"/>
        <s v="T6620"/>
        <s v="T6621"/>
        <s v="T6622"/>
        <s v="T6623"/>
        <s v="T6624"/>
        <s v="T6625"/>
        <s v="T6626"/>
        <s v="T6627"/>
        <s v="T6628"/>
        <s v="T6629"/>
        <s v="T6630"/>
        <s v="T6631"/>
        <s v="T6632"/>
        <s v="T6633"/>
        <s v="T6634"/>
        <s v="T6635"/>
        <s v="T6636"/>
        <s v="T6637"/>
        <s v="T6638"/>
        <s v="T6639"/>
        <s v="T6640"/>
        <s v="T6641"/>
        <s v="T6642"/>
        <s v="T6643"/>
        <s v="T6644"/>
        <s v="T6645"/>
        <s v="T6646"/>
        <s v="T6647"/>
        <s v="T6648"/>
        <s v="T6649"/>
        <s v="T6650"/>
        <s v="T6651"/>
        <s v="T6652"/>
        <s v="T6653"/>
        <s v="T6654"/>
        <s v="T6655"/>
        <s v="T6656"/>
        <s v="T6657"/>
        <s v="T6658"/>
        <s v="T6659"/>
        <s v="T6660"/>
        <s v="T6661"/>
        <s v="T6662"/>
        <s v="T6663"/>
        <s v="T6664"/>
        <s v="T6665"/>
        <s v="T6666"/>
        <s v="T6667"/>
        <s v="T6668"/>
        <s v="T6669"/>
        <s v="T6670"/>
        <s v="T6671"/>
        <s v="T6672"/>
        <s v="T6673"/>
        <s v="T6674"/>
        <s v="T6675"/>
        <s v="T6676"/>
        <s v="T6677"/>
        <s v="T6678"/>
        <s v="T6679"/>
        <s v="T6680"/>
        <s v="T6681"/>
        <s v="T6682"/>
        <s v="T6683"/>
        <s v="T6684"/>
        <s v="T6685"/>
        <s v="T6686"/>
        <s v="T6687"/>
        <s v="T6688"/>
        <s v="T6689"/>
        <s v="T6690"/>
        <s v="T6691"/>
        <s v="T6692"/>
        <s v="T6693"/>
        <s v="T6694"/>
        <s v="T6695"/>
        <s v="T6696"/>
        <s v="T6697"/>
        <s v="T6698"/>
        <s v="T6699"/>
        <s v="T6700"/>
        <s v="T6701"/>
        <s v="T6702"/>
        <s v="T6703"/>
        <s v="T6704"/>
        <s v="T6705"/>
        <s v="T6706"/>
        <s v="T6707"/>
        <s v="T6708"/>
        <s v="T6709"/>
        <s v="T6710"/>
        <s v="T6711"/>
        <s v="T6712"/>
        <s v="T6713"/>
        <s v="T6714"/>
        <s v="T6715"/>
        <s v="T6716"/>
        <s v="T6717"/>
        <s v="T6718"/>
        <s v="T6719"/>
        <s v="T6720"/>
        <s v="T6721"/>
        <s v="T6722"/>
        <s v="T6723"/>
        <s v="T6724"/>
        <s v="T6725"/>
        <s v="T6726"/>
        <s v="T6727"/>
        <s v="T6728"/>
        <s v="T6729"/>
        <s v="T6730"/>
        <s v="T6731"/>
        <s v="T6732"/>
        <s v="T6733"/>
        <s v="T6734"/>
        <s v="T6735"/>
        <s v="T6736"/>
        <s v="T6737"/>
        <s v="T6738"/>
        <s v="T6739"/>
        <s v="T6740"/>
        <s v="T6741"/>
        <s v="T6742"/>
        <s v="T6743"/>
        <s v="T6744"/>
        <s v="T6745"/>
        <s v="T6746"/>
        <s v="T6747"/>
        <s v="T6748"/>
        <s v="T6749"/>
        <s v="T6750"/>
        <s v="T6751"/>
        <s v="T6752"/>
        <s v="T6753"/>
        <s v="T6754"/>
        <s v="T6755"/>
        <s v="T6756"/>
        <s v="T6757"/>
        <s v="T6758"/>
        <s v="T6759"/>
        <s v="T6760"/>
        <s v="T6761"/>
        <s v="T6762"/>
        <s v="T6763"/>
        <s v="T6764"/>
        <s v="T6765"/>
        <s v="T6766"/>
        <s v="T6767"/>
        <s v="T6768"/>
        <s v="T6769"/>
        <s v="T6770"/>
        <s v="T6771"/>
        <s v="T6772"/>
        <s v="T6773"/>
        <s v="T6774"/>
        <s v="T6775"/>
        <s v="T6776"/>
        <s v="T6777"/>
        <s v="T6778"/>
        <s v="T6779"/>
        <s v="T6780"/>
        <s v="T6781"/>
        <s v="T6782"/>
        <s v="T6783"/>
        <s v="T6784"/>
        <s v="T6785"/>
        <s v="T6786"/>
        <s v="T6787"/>
        <s v="T6788"/>
        <s v="T6789"/>
        <s v="T6790"/>
        <s v="T6791"/>
        <s v="T6792"/>
        <s v="T6793"/>
        <s v="T6794"/>
        <s v="T6795"/>
        <s v="T6796"/>
        <s v="T6797"/>
        <s v="T6798"/>
        <s v="T6799"/>
        <s v="T6800"/>
        <s v="T6801"/>
        <s v="T6802"/>
        <s v="T6803"/>
        <s v="T6804"/>
        <s v="T6805"/>
        <s v="T6806"/>
        <s v="T6807"/>
        <s v="T6808"/>
        <s v="T6809"/>
        <s v="T6810"/>
        <s v="T6811"/>
        <s v="T6812"/>
        <s v="T6813"/>
        <s v="T6814"/>
        <s v="T6815"/>
        <s v="T6816"/>
        <s v="T6817"/>
        <s v="T6818"/>
        <s v="T6819"/>
        <s v="T6820"/>
        <s v="T6821"/>
        <s v="T6822"/>
        <s v="T6823"/>
        <s v="T6824"/>
        <s v="T6825"/>
        <s v="T6826"/>
        <s v="T6827"/>
        <s v="T6828"/>
        <s v="T6829"/>
        <s v="T6830"/>
        <s v="T6831"/>
        <s v="T6832"/>
        <s v="T6833"/>
        <s v="T6834"/>
        <s v="T6835"/>
        <s v="T6836"/>
        <s v="T6837"/>
        <s v="T6838"/>
        <s v="T6839"/>
        <s v="T6840"/>
        <s v="T6841"/>
        <s v="T6842"/>
        <s v="T6843"/>
        <s v="T6844"/>
        <s v="T6845"/>
        <s v="T6846"/>
        <s v="T6847"/>
        <s v="T6848"/>
        <s v="T6849"/>
        <s v="T6850"/>
        <s v="T6851"/>
        <s v="T6852"/>
        <s v="T6853"/>
        <s v="T6854"/>
        <s v="T6855"/>
        <s v="T6856"/>
        <s v="T6857"/>
        <s v="T6858"/>
        <s v="T6859"/>
        <s v="T6860"/>
        <s v="T6861"/>
        <s v="T6862"/>
        <s v="T6863"/>
        <s v="T6864"/>
        <s v="T6865"/>
        <s v="T6866"/>
        <s v="T6867"/>
        <s v="T6868"/>
        <s v="T6869"/>
        <s v="T6870"/>
        <s v="T6871"/>
        <s v="T6872"/>
        <s v="T6873"/>
        <s v="T6874"/>
        <s v="T6875"/>
        <s v="T6876"/>
        <s v="T6877"/>
        <s v="T6878"/>
        <s v="T6879"/>
        <s v="T6880"/>
        <s v="T6881"/>
        <s v="T6882"/>
        <s v="T6883"/>
        <s v="T6884"/>
        <s v="T6885"/>
        <s v="T6886"/>
        <s v="T6887"/>
        <s v="T6888"/>
        <s v="T6889"/>
        <s v="T6890"/>
        <s v="T6891"/>
        <s v="T6892"/>
        <s v="T6893"/>
        <s v="T6894"/>
        <s v="T6895"/>
        <s v="T6896"/>
        <s v="T6897"/>
        <s v="T6898"/>
        <s v="T6899"/>
        <s v="T6900"/>
        <s v="T6901"/>
        <s v="T6902"/>
        <s v="T6903"/>
        <s v="T6904"/>
        <s v="T6905"/>
        <s v="T6906"/>
        <s v="T6907"/>
        <s v="T6908"/>
        <s v="T6909"/>
        <s v="T6910"/>
        <s v="T6911"/>
        <s v="T6912"/>
        <s v="T6913"/>
        <s v="T6914"/>
        <s v="T6915"/>
        <s v="T6916"/>
        <s v="T6917"/>
        <s v="T6918"/>
        <s v="T6919"/>
        <s v="T6920"/>
        <s v="T6921"/>
        <s v="T6922"/>
        <s v="T6923"/>
        <s v="T6924"/>
        <s v="T6925"/>
        <s v="T6926"/>
        <s v="T6927"/>
        <s v="T6928"/>
        <s v="T6929"/>
        <s v="T6930"/>
        <s v="T6931"/>
        <s v="T6932"/>
        <s v="T6933"/>
        <s v="T6934"/>
        <s v="T6935"/>
        <s v="T6936"/>
        <s v="T6937"/>
        <s v="T6938"/>
        <s v="T6939"/>
        <s v="T6940"/>
        <s v="T6941"/>
        <s v="T6942"/>
        <s v="T6943"/>
        <s v="T6944"/>
        <s v="T6945"/>
        <s v="T6946"/>
        <s v="T6947"/>
        <s v="T6948"/>
        <s v="T6949"/>
        <s v="T6950"/>
        <s v="T6951"/>
        <s v="T6952"/>
        <s v="T6953"/>
        <s v="T6954"/>
        <s v="T6955"/>
        <s v="T6956"/>
        <s v="T6957"/>
        <s v="T6958"/>
        <s v="T6959"/>
        <s v="T6960"/>
        <s v="T6961"/>
        <s v="T6962"/>
        <s v="T6963"/>
        <s v="T6964"/>
        <s v="T6965"/>
        <s v="T6966"/>
        <s v="T6967"/>
        <s v="T6968"/>
        <s v="T6969"/>
        <s v="T6970"/>
        <s v="T6971"/>
        <s v="T6972"/>
        <s v="T6973"/>
        <s v="T6974"/>
        <s v="T6975"/>
        <s v="T6976"/>
        <s v="T6977"/>
        <s v="T6978"/>
        <s v="T6979"/>
        <s v="T6980"/>
        <s v="T6981"/>
        <s v="T6982"/>
        <s v="T6983"/>
        <s v="T6984"/>
        <s v="T6985"/>
        <s v="T6986"/>
        <s v="T6987"/>
        <s v="T6988"/>
        <s v="T6989"/>
        <s v="T6990"/>
        <s v="T6991"/>
        <s v="T6992"/>
        <s v="T6993"/>
        <s v="T6994"/>
        <s v="T6995"/>
        <s v="T6996"/>
        <s v="T6997"/>
        <s v="T6998"/>
        <s v="T6999"/>
        <s v="T7000"/>
        <s v="T7001"/>
        <s v="T7002"/>
        <s v="T7003"/>
        <s v="T7004"/>
        <s v="T7005"/>
        <s v="T7006"/>
        <s v="T7007"/>
        <s v="T7008"/>
        <s v="T7009"/>
        <s v="T7010"/>
        <s v="T7011"/>
        <s v="T7012"/>
        <s v="T7013"/>
        <s v="T7014"/>
        <s v="T7015"/>
        <s v="T7016"/>
        <s v="T7017"/>
        <s v="T7018"/>
        <s v="T7019"/>
        <s v="T7020"/>
        <s v="T7021"/>
        <s v="T7022"/>
        <s v="T7023"/>
        <s v="T7024"/>
        <s v="T7025"/>
        <s v="T7026"/>
        <s v="T7027"/>
        <s v="T7028"/>
        <s v="T7029"/>
        <s v="T7030"/>
        <s v="T7031"/>
        <s v="T7032"/>
        <s v="T7033"/>
        <s v="T7034"/>
        <s v="T7035"/>
        <s v="T7036"/>
        <s v="T7037"/>
        <s v="T7038"/>
        <s v="T7039"/>
        <s v="T7040"/>
        <s v="T7041"/>
        <s v="T7042"/>
        <s v="T7043"/>
        <s v="T7044"/>
        <s v="T7045"/>
        <s v="T7046"/>
        <s v="T7047"/>
        <s v="T7048"/>
        <s v="T7049"/>
        <s v="T7050"/>
        <s v="T7051"/>
        <s v="T7052"/>
        <s v="T7053"/>
        <s v="T7054"/>
        <s v="T7055"/>
        <s v="T7056"/>
        <s v="T7057"/>
        <s v="T7058"/>
        <s v="T7059"/>
        <s v="T7060"/>
        <s v="T7061"/>
        <s v="T7062"/>
        <s v="T7063"/>
        <s v="T7064"/>
        <s v="T7065"/>
        <s v="T7066"/>
        <s v="T7067"/>
        <s v="T7068"/>
        <s v="T7069"/>
        <s v="T7070"/>
        <s v="T7071"/>
        <s v="T7072"/>
        <s v="T7073"/>
        <s v="T7074"/>
        <s v="T7075"/>
        <s v="T7076"/>
        <s v="T7077"/>
        <s v="T7078"/>
        <s v="T7079"/>
        <s v="T7080"/>
        <s v="T7081"/>
        <s v="T7082"/>
        <s v="T7083"/>
        <s v="T7084"/>
        <s v="T7085"/>
        <s v="T7086"/>
        <s v="T7087"/>
        <s v="T7088"/>
        <s v="T7089"/>
        <s v="T7090"/>
        <s v="T7091"/>
        <s v="T7092"/>
        <s v="T7093"/>
        <s v="T7094"/>
        <s v="T7095"/>
        <s v="T7096"/>
        <s v="T7097"/>
        <s v="T7098"/>
        <s v="T7099"/>
        <s v="T7100"/>
        <s v="T7101"/>
        <s v="T7102"/>
        <s v="T7103"/>
        <s v="T7104"/>
        <s v="T7105"/>
        <s v="T7106"/>
        <s v="T7107"/>
        <s v="T7108"/>
        <s v="T7109"/>
        <s v="T7110"/>
        <s v="T7111"/>
        <s v="T7112"/>
        <s v="T7113"/>
        <s v="T7114"/>
        <s v="T7115"/>
        <s v="T7116"/>
        <s v="T7117"/>
        <s v="T7118"/>
        <s v="T7119"/>
        <s v="T7120"/>
        <s v="T7121"/>
        <s v="T7122"/>
        <s v="T7123"/>
        <s v="T7124"/>
        <s v="T7125"/>
        <s v="T7126"/>
        <s v="T7127"/>
        <s v="T7128"/>
        <s v="T7129"/>
        <s v="T7130"/>
        <s v="T7131"/>
        <s v="T7132"/>
        <s v="T7133"/>
        <s v="T7134"/>
        <s v="T7135"/>
        <s v="T7136"/>
        <s v="T7137"/>
        <s v="T7138"/>
        <s v="T7139"/>
        <s v="T7140"/>
        <s v="T7141"/>
        <s v="T7142"/>
        <s v="T7143"/>
        <s v="T7144"/>
        <s v="T7145"/>
        <s v="T7146"/>
        <s v="T7147"/>
        <s v="T7148"/>
        <s v="T7149"/>
        <s v="T7150"/>
        <s v="T7151"/>
        <s v="T7152"/>
        <s v="T7153"/>
        <s v="T7154"/>
        <s v="T7155"/>
        <s v="T7156"/>
        <s v="T7157"/>
        <s v="T7158"/>
        <s v="T7159"/>
        <s v="T7160"/>
        <s v="T7161"/>
        <s v="T7162"/>
        <s v="T7163"/>
        <s v="T7164"/>
        <s v="T7165"/>
        <s v="T7166"/>
        <s v="T7167"/>
        <s v="T7168"/>
        <s v="T7169"/>
        <s v="T7170"/>
        <s v="T7171"/>
        <s v="T7172"/>
        <s v="T7173"/>
        <s v="T7174"/>
        <s v="T7175"/>
        <s v="T7176"/>
        <s v="T7177"/>
        <s v="T7178"/>
        <s v="T7179"/>
        <s v="T7180"/>
        <s v="T7181"/>
        <s v="T7182"/>
        <s v="T7183"/>
        <s v="T7184"/>
        <s v="T7185"/>
        <s v="T7186"/>
        <s v="T7187"/>
        <s v="T7188"/>
        <s v="T7189"/>
        <s v="T7190"/>
        <s v="T7191"/>
        <s v="T7192"/>
        <s v="T7193"/>
        <s v="T7194"/>
        <s v="T7195"/>
        <s v="T7196"/>
        <s v="T7197"/>
        <s v="T7198"/>
        <s v="T7199"/>
        <s v="T7200"/>
        <s v="T7201"/>
        <s v="T7202"/>
        <s v="T7203"/>
        <s v="T7204"/>
        <s v="T7205"/>
        <s v="T7206"/>
        <s v="T7207"/>
        <s v="T7208"/>
        <s v="T7209"/>
        <s v="T7210"/>
        <s v="T7211"/>
        <s v="T7212"/>
        <s v="T7213"/>
        <s v="T7214"/>
        <s v="T7215"/>
        <s v="T7216"/>
        <s v="T7217"/>
        <s v="T7218"/>
        <s v="T7219"/>
        <s v="T7220"/>
        <s v="T7221"/>
        <s v="T7222"/>
        <s v="T7223"/>
        <s v="T7224"/>
        <s v="T7225"/>
        <s v="T7226"/>
        <s v="T7227"/>
        <s v="T7228"/>
        <s v="T7229"/>
        <s v="T7230"/>
        <s v="T7231"/>
        <s v="T7232"/>
        <s v="T7233"/>
        <s v="T7234"/>
        <s v="T7235"/>
        <s v="T7236"/>
        <s v="T7237"/>
        <s v="T7238"/>
        <s v="T7239"/>
        <s v="T7240"/>
        <s v="T7241"/>
        <s v="T7242"/>
        <s v="T7243"/>
        <s v="T7244"/>
        <s v="T7245"/>
        <s v="T7246"/>
        <s v="T7247"/>
        <s v="T7248"/>
        <s v="T7249"/>
        <s v="T7250"/>
        <s v="T7251"/>
        <s v="T7252"/>
        <s v="T7253"/>
        <s v="T7254"/>
        <s v="T7255"/>
        <s v="T7256"/>
        <s v="T7257"/>
        <s v="T7258"/>
        <s v="T7259"/>
        <s v="T7260"/>
        <s v="T7261"/>
        <s v="T7262"/>
        <s v="T7263"/>
        <s v="T7264"/>
        <s v="T7265"/>
        <s v="T7266"/>
        <s v="T7267"/>
        <s v="T7268"/>
        <s v="T7269"/>
        <s v="T7270"/>
        <s v="T7271"/>
        <s v="T7272"/>
        <s v="T7273"/>
        <s v="T7274"/>
        <s v="T7275"/>
        <s v="T7276"/>
        <s v="T7277"/>
        <s v="T7278"/>
        <s v="T7279"/>
        <s v="T7280"/>
        <s v="T7281"/>
        <s v="T7282"/>
        <s v="T7283"/>
        <s v="T7284"/>
        <s v="T7285"/>
        <s v="T7286"/>
        <s v="T7287"/>
        <s v="T7288"/>
        <s v="T7289"/>
        <s v="T7290"/>
        <s v="T7291"/>
        <s v="T7292"/>
        <s v="T7293"/>
        <s v="T7294"/>
        <s v="T7295"/>
        <s v="T7296"/>
        <s v="T7297"/>
        <s v="T7298"/>
        <s v="T7299"/>
        <s v="T7300"/>
        <s v="T7301"/>
        <s v="T7302"/>
        <s v="T7303"/>
        <s v="T7304"/>
        <s v="T7305"/>
        <s v="T7306"/>
        <s v="T7307"/>
        <s v="T7308"/>
        <s v="T7309"/>
        <s v="T7310"/>
        <s v="T7311"/>
        <s v="T7312"/>
        <s v="T7313"/>
        <s v="T7314"/>
        <s v="T7315"/>
        <s v="T7316"/>
        <s v="T7317"/>
        <s v="T7318"/>
        <s v="T7319"/>
        <s v="T7320"/>
        <s v="T7321"/>
        <s v="T7322"/>
        <s v="T7323"/>
        <s v="T7324"/>
        <s v="T7325"/>
        <s v="T7326"/>
        <s v="T7327"/>
        <s v="T7328"/>
        <s v="T7329"/>
        <s v="T7330"/>
        <s v="T7331"/>
        <s v="T7332"/>
        <s v="T7333"/>
        <s v="T7334"/>
        <s v="T7335"/>
        <s v="T7336"/>
        <s v="T7337"/>
        <s v="T7338"/>
        <s v="T7339"/>
        <s v="T7340"/>
        <s v="T7341"/>
        <s v="T7342"/>
        <s v="T7343"/>
        <s v="T7344"/>
        <s v="T7345"/>
        <s v="T7346"/>
        <s v="T7347"/>
        <s v="T7348"/>
        <s v="T7349"/>
        <s v="T7350"/>
        <s v="T7351"/>
        <s v="T7352"/>
        <s v="T7353"/>
        <s v="T7354"/>
        <s v="T7355"/>
        <s v="T7356"/>
        <s v="T7357"/>
        <s v="T7358"/>
        <s v="T7359"/>
        <s v="T7360"/>
        <s v="T7361"/>
        <s v="T7362"/>
        <s v="T7363"/>
        <s v="T7364"/>
        <s v="T7365"/>
        <s v="T7366"/>
        <s v="T7367"/>
        <s v="T7368"/>
        <s v="T7369"/>
        <s v="T7370"/>
        <s v="T7371"/>
        <s v="T7372"/>
        <s v="T7373"/>
        <s v="T7374"/>
        <s v="T7375"/>
        <s v="T7376"/>
        <s v="T7377"/>
        <s v="T7378"/>
        <s v="T7379"/>
        <s v="T7380"/>
        <s v="T7381"/>
        <s v="T7382"/>
        <s v="T7383"/>
        <s v="T7384"/>
        <s v="T7385"/>
        <s v="T7386"/>
        <s v="T7387"/>
        <s v="T7388"/>
        <s v="T7389"/>
        <s v="T7390"/>
        <s v="T7391"/>
        <s v="T7392"/>
        <s v="T7393"/>
        <s v="T7394"/>
        <s v="T7395"/>
        <s v="T7396"/>
        <s v="T7397"/>
        <s v="T7398"/>
        <s v="T7399"/>
        <s v="T7400"/>
        <s v="T7401"/>
        <s v="T7402"/>
        <s v="T7403"/>
        <s v="T7404"/>
        <s v="T7405"/>
        <s v="T7406"/>
        <s v="T7407"/>
        <s v="T7408"/>
        <s v="T7409"/>
        <s v="T7410"/>
        <s v="T7411"/>
        <s v="T7412"/>
        <s v="T7413"/>
        <s v="T7414"/>
        <s v="T7415"/>
        <s v="T7416"/>
        <s v="T7417"/>
        <s v="T7418"/>
        <s v="T7419"/>
        <s v="T7420"/>
        <s v="T7421"/>
        <s v="T7422"/>
        <s v="T7423"/>
        <s v="T7424"/>
        <s v="T7425"/>
        <s v="T7426"/>
        <s v="T7427"/>
        <s v="T7428"/>
        <s v="T7429"/>
        <s v="T7430"/>
        <s v="T7431"/>
        <s v="T7432"/>
        <s v="T7433"/>
        <s v="T7434"/>
        <s v="T7435"/>
        <s v="T7436"/>
        <s v="T7437"/>
        <s v="T7438"/>
        <s v="T7439"/>
        <s v="T7440"/>
        <s v="T7441"/>
        <s v="T7442"/>
        <s v="T7443"/>
        <s v="T7444"/>
        <s v="T7445"/>
        <s v="T7446"/>
        <s v="T7447"/>
        <s v="T7448"/>
        <s v="T7449"/>
        <s v="T7450"/>
        <s v="T7451"/>
        <s v="T7452"/>
        <s v="T7453"/>
        <s v="T7454"/>
        <s v="T7455"/>
        <s v="T7456"/>
        <s v="T7457"/>
        <s v="T7458"/>
        <s v="T7459"/>
        <s v="T7460"/>
        <s v="T7461"/>
        <s v="T7462"/>
        <s v="T7463"/>
        <s v="T7464"/>
        <s v="T7465"/>
        <s v="T7466"/>
        <s v="T7467"/>
        <s v="T7468"/>
        <s v="T7469"/>
        <s v="T7470"/>
        <s v="T7471"/>
        <s v="T7472"/>
        <s v="T7473"/>
        <s v="T7474"/>
        <s v="T7475"/>
        <s v="T7476"/>
        <s v="T7477"/>
        <s v="T7478"/>
        <s v="T7479"/>
        <s v="T7480"/>
        <s v="T7481"/>
        <s v="T7482"/>
        <s v="T7483"/>
        <s v="T7484"/>
        <s v="T7485"/>
        <s v="T7486"/>
        <s v="T7487"/>
        <s v="T7488"/>
        <s v="T7489"/>
        <s v="T7490"/>
        <s v="T7491"/>
        <s v="T7492"/>
        <s v="T7493"/>
        <s v="T7494"/>
        <s v="T7495"/>
        <s v="T7496"/>
        <s v="T7497"/>
        <s v="T7498"/>
        <s v="T7499"/>
        <s v="T7500"/>
        <s v="T7501"/>
        <s v="T7502"/>
        <s v="T7503"/>
        <s v="T7504"/>
        <s v="T7505"/>
        <s v="T7506"/>
        <s v="T7507"/>
        <s v="T7508"/>
        <s v="T7509"/>
        <s v="T7510"/>
        <s v="T7511"/>
        <s v="T7512"/>
        <s v="T7513"/>
        <s v="T7514"/>
        <s v="T7515"/>
        <s v="T7516"/>
        <s v="T7517"/>
        <s v="T7518"/>
        <s v="T7519"/>
        <s v="T7520"/>
        <s v="T7521"/>
        <s v="T7522"/>
        <s v="T7523"/>
        <s v="T7524"/>
        <s v="T7525"/>
        <s v="T7526"/>
        <s v="T7527"/>
        <s v="T7528"/>
        <s v="T7529"/>
        <s v="T7530"/>
        <s v="T7531"/>
        <s v="T7532"/>
        <s v="T7533"/>
        <s v="T7534"/>
        <s v="T7535"/>
        <s v="T7536"/>
        <s v="T7537"/>
        <s v="T7538"/>
        <s v="T7539"/>
        <s v="T7540"/>
        <s v="T7541"/>
        <s v="T7542"/>
        <s v="T7543"/>
        <s v="T7544"/>
        <s v="T7545"/>
        <s v="T7546"/>
        <s v="T7547"/>
        <s v="T7548"/>
        <s v="T7549"/>
        <s v="T7550"/>
        <s v="T7551"/>
        <s v="T7552"/>
        <s v="T7553"/>
        <s v="T7554"/>
        <s v="T7555"/>
        <s v="T7556"/>
        <s v="T7557"/>
        <s v="T7558"/>
        <s v="T7559"/>
        <s v="T7560"/>
        <s v="T7561"/>
        <s v="T7562"/>
        <s v="T7563"/>
        <s v="T7564"/>
        <s v="T7565"/>
        <s v="T7566"/>
        <s v="T7567"/>
        <s v="T7568"/>
        <s v="T7569"/>
        <s v="T7570"/>
        <s v="T7571"/>
        <s v="T7572"/>
        <s v="T7573"/>
        <s v="T7574"/>
        <s v="T7575"/>
        <s v="T7576"/>
        <s v="T7577"/>
        <s v="T7578"/>
        <s v="T7579"/>
        <s v="T7580"/>
        <s v="T7581"/>
        <s v="T7582"/>
        <s v="T7583"/>
        <s v="T7584"/>
        <s v="T7585"/>
        <s v="T7586"/>
        <s v="T7587"/>
        <s v="T7588"/>
        <s v="T7589"/>
        <s v="T7590"/>
        <s v="T7591"/>
        <s v="T7592"/>
        <s v="T7593"/>
        <s v="T7594"/>
        <s v="T7595"/>
        <s v="T7596"/>
        <s v="T7597"/>
        <s v="T7598"/>
        <s v="T7599"/>
        <s v="T7600"/>
        <s v="T7601"/>
        <s v="T7602"/>
        <s v="T7603"/>
        <s v="T7604"/>
        <s v="T7605"/>
        <s v="T7606"/>
        <s v="T7607"/>
        <s v="T7608"/>
        <s v="T7609"/>
        <s v="T7610"/>
        <s v="T7611"/>
        <s v="T7612"/>
        <s v="T7613"/>
        <s v="T7614"/>
        <s v="T7615"/>
        <s v="T7616"/>
        <s v="T7617"/>
        <s v="T7618"/>
        <s v="T7619"/>
        <s v="T7620"/>
        <s v="T7621"/>
        <s v="T7622"/>
        <s v="T7623"/>
        <s v="T7624"/>
        <s v="T7625"/>
        <s v="T7626"/>
        <s v="T7627"/>
        <s v="T7628"/>
        <s v="T7629"/>
        <s v="T7630"/>
        <s v="T7631"/>
        <s v="T7632"/>
        <s v="T7633"/>
        <s v="T7634"/>
        <s v="T7635"/>
        <s v="T7636"/>
        <s v="T7637"/>
        <s v="T7638"/>
        <s v="T7639"/>
        <s v="T7640"/>
        <s v="T7641"/>
        <s v="T7642"/>
        <s v="T7643"/>
        <s v="T7644"/>
        <s v="T7645"/>
        <s v="T7646"/>
        <s v="T7647"/>
        <s v="T7648"/>
        <s v="T7649"/>
        <s v="T7650"/>
        <s v="T7651"/>
        <s v="T7652"/>
        <s v="T7653"/>
        <s v="T7654"/>
        <s v="T7655"/>
        <s v="T7656"/>
        <s v="T7657"/>
        <s v="T7658"/>
        <s v="T7659"/>
        <s v="T7660"/>
        <s v="T7661"/>
        <s v="T7662"/>
        <s v="T7663"/>
        <s v="T7664"/>
        <s v="T7665"/>
        <s v="T7666"/>
        <s v="T7667"/>
        <s v="T7668"/>
        <s v="T7669"/>
        <s v="T7670"/>
        <s v="T7671"/>
        <s v="T7672"/>
        <s v="T7673"/>
        <s v="T7674"/>
        <s v="T7675"/>
        <s v="T7676"/>
        <s v="T7677"/>
        <s v="T7678"/>
        <s v="T7679"/>
        <s v="T7680"/>
        <s v="T7681"/>
        <s v="T7682"/>
        <s v="T7683"/>
        <s v="T7684"/>
        <s v="T7685"/>
        <s v="T7686"/>
        <s v="T7687"/>
        <s v="T7688"/>
        <s v="T7689"/>
        <s v="T7690"/>
        <s v="T7691"/>
        <s v="T7692"/>
        <s v="T7693"/>
        <s v="T7694"/>
        <s v="T7695"/>
        <s v="T7696"/>
        <s v="T7697"/>
        <s v="T7698"/>
        <s v="T7699"/>
        <s v="T7700"/>
        <s v="T7701"/>
        <s v="T7702"/>
        <s v="T7703"/>
        <s v="T7704"/>
        <s v="T7705"/>
        <s v="T7706"/>
        <s v="T7707"/>
        <s v="T7708"/>
        <s v="T7709"/>
        <s v="T7710"/>
        <s v="T7711"/>
        <s v="T7712"/>
        <s v="T7713"/>
        <s v="T7714"/>
        <s v="T7715"/>
        <s v="T7716"/>
        <s v="T7717"/>
        <s v="T7718"/>
        <s v="T7719"/>
        <s v="T7720"/>
        <s v="T7721"/>
        <s v="T7722"/>
        <s v="T7723"/>
        <s v="T7724"/>
        <s v="T7725"/>
        <s v="T7726"/>
        <s v="T7727"/>
        <s v="T7728"/>
        <s v="T7729"/>
        <s v="T7730"/>
        <s v="T7731"/>
        <s v="T7732"/>
        <s v="T7733"/>
        <s v="T7734"/>
        <s v="T7735"/>
        <s v="T7736"/>
        <s v="T7737"/>
        <s v="T7738"/>
        <s v="T7739"/>
        <s v="T7740"/>
        <s v="T7741"/>
        <s v="T7742"/>
        <s v="T7743"/>
        <s v="T7744"/>
        <s v="T7745"/>
        <s v="T7746"/>
        <s v="T7747"/>
        <s v="T7748"/>
        <s v="T7749"/>
        <s v="T7750"/>
        <s v="T7751"/>
        <s v="T7752"/>
        <s v="T7753"/>
        <s v="T7754"/>
        <s v="T7755"/>
        <s v="T7756"/>
        <s v="T7757"/>
        <s v="T7758"/>
        <s v="T7759"/>
        <s v="T7760"/>
        <s v="T7761"/>
        <s v="T7762"/>
        <s v="T7763"/>
        <s v="T7764"/>
        <s v="T7765"/>
        <s v="T7766"/>
        <s v="T7767"/>
        <s v="T7768"/>
        <s v="T7769"/>
        <s v="T7770"/>
        <s v="T7771"/>
        <s v="T7772"/>
        <s v="T7773"/>
        <s v="T7774"/>
        <s v="T7775"/>
        <s v="T7776"/>
        <s v="T7777"/>
        <s v="T7778"/>
        <s v="T7779"/>
        <s v="T7780"/>
        <s v="T7781"/>
        <s v="T7782"/>
        <s v="T7783"/>
        <s v="T7784"/>
        <s v="T7785"/>
        <s v="T7786"/>
        <s v="T7787"/>
        <s v="T7788"/>
        <s v="T7789"/>
        <s v="T7790"/>
        <s v="T7791"/>
        <s v="T7792"/>
        <s v="T7793"/>
        <s v="T7794"/>
        <s v="T7795"/>
        <s v="T7796"/>
        <s v="T7797"/>
        <s v="T7798"/>
        <s v="T7799"/>
        <s v="T7800"/>
        <s v="T7801"/>
        <s v="T7802"/>
        <s v="T7803"/>
        <s v="T7804"/>
        <s v="T7805"/>
        <s v="T7806"/>
        <s v="T7807"/>
        <s v="T7808"/>
        <s v="T7809"/>
        <s v="T7810"/>
        <s v="T7811"/>
        <s v="T7812"/>
        <s v="T7813"/>
        <s v="T7814"/>
        <s v="T7815"/>
        <s v="T7816"/>
        <s v="T7817"/>
        <s v="T7818"/>
        <s v="T7819"/>
        <s v="T7820"/>
        <s v="T7821"/>
        <s v="T7822"/>
        <s v="T7823"/>
        <s v="T7824"/>
        <s v="T7825"/>
        <s v="T7826"/>
        <s v="T7827"/>
        <s v="T7828"/>
        <s v="T7829"/>
        <s v="T7830"/>
        <s v="T7831"/>
        <s v="T7832"/>
        <s v="T7833"/>
        <s v="T7834"/>
        <s v="T7835"/>
        <s v="T7836"/>
        <s v="T7837"/>
        <s v="T7838"/>
        <s v="T7839"/>
        <s v="T7840"/>
        <s v="T7841"/>
        <s v="T7842"/>
        <s v="T7843"/>
        <s v="T7844"/>
        <s v="T7845"/>
        <s v="T7846"/>
        <s v="T7847"/>
        <s v="T7848"/>
        <s v="T7849"/>
        <s v="T7850"/>
        <s v="T7851"/>
        <s v="T7852"/>
        <s v="T7853"/>
        <s v="T7854"/>
        <s v="T7855"/>
        <s v="T7856"/>
        <s v="T7857"/>
        <s v="T7858"/>
        <s v="T7859"/>
        <s v="T7860"/>
        <s v="T7861"/>
        <s v="T7862"/>
        <s v="T7863"/>
        <s v="T7864"/>
        <s v="T7865"/>
        <s v="T7866"/>
        <s v="T7867"/>
        <s v="T7868"/>
        <s v="T7869"/>
        <s v="T7870"/>
        <s v="T7871"/>
        <s v="T7872"/>
        <s v="T7873"/>
        <s v="T7874"/>
        <s v="T7875"/>
        <s v="T7876"/>
        <s v="T7877"/>
        <s v="T7878"/>
        <s v="T7879"/>
        <s v="T7880"/>
        <s v="T7881"/>
        <s v="T7882"/>
        <s v="T7883"/>
        <s v="T7884"/>
        <s v="T7885"/>
        <s v="T7886"/>
        <s v="T7887"/>
        <s v="T7888"/>
        <s v="T7889"/>
        <s v="T7890"/>
        <s v="T7891"/>
        <s v="T7892"/>
        <s v="T7893"/>
        <s v="T7894"/>
        <s v="T7895"/>
        <s v="T7896"/>
        <s v="T7897"/>
        <s v="T7898"/>
        <s v="T7899"/>
        <s v="T7900"/>
        <s v="T7901"/>
        <s v="T7902"/>
        <s v="T7903"/>
        <s v="T7904"/>
        <s v="T7905"/>
        <s v="T7906"/>
        <s v="T7907"/>
        <s v="T7908"/>
        <s v="T7909"/>
        <s v="T7910"/>
        <s v="T7911"/>
        <s v="T7912"/>
        <s v="T7913"/>
        <s v="T7914"/>
        <s v="T7915"/>
        <s v="T7916"/>
        <s v="T7917"/>
        <s v="T7918"/>
      </sharedItems>
    </cacheField>
    <cacheField name="Date" numFmtId="14">
      <sharedItems containsSemiMixedTypes="0" containsNonDate="0" containsDate="1" containsString="0" minDate="2016-01-01T00:00:00" maxDate="2019-01-01T00:00:00" count="1095"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4" base="1">
        <rangePr groupBy="months" startDate="2016-01-01T00:00:00" endDate="2019-01-01T00:00:00"/>
        <groupItems count="14">
          <s v="&lt;1/1/201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9"/>
        </groupItems>
      </fieldGroup>
    </cacheField>
    <cacheField name="Salesperson" numFmtId="0">
      <sharedItems count="4">
        <s v="Nicole"/>
        <s v="Terry Griffin"/>
        <s v="Sherry McNeil"/>
        <s v="Ken Westland"/>
      </sharedItems>
    </cacheField>
    <cacheField name="Product_ID" numFmtId="0">
      <sharedItems/>
    </cacheField>
    <cacheField name="Type" numFmtId="0">
      <sharedItems count="3">
        <s v="Chronograph"/>
        <s v="Automatic"/>
        <s v="Digital"/>
      </sharedItems>
    </cacheField>
    <cacheField name="Feature" numFmtId="0">
      <sharedItems/>
    </cacheField>
    <cacheField name="Cash Finance" numFmtId="0">
      <sharedItems/>
    </cacheField>
    <cacheField name="Promotion/ Standard" numFmtId="0">
      <sharedItems/>
    </cacheField>
    <cacheField name="Unit Price" numFmtId="166">
      <sharedItems containsSemiMixedTypes="0" containsString="0" containsNumber="1" minValue="1200" maxValue="11858.000000000002"/>
    </cacheField>
    <cacheField name="Quantity" numFmtId="1">
      <sharedItems containsSemiMixedTypes="0" containsString="0" containsNumber="1" containsInteger="1" minValue="1" maxValue="4"/>
    </cacheField>
    <cacheField name="Sale_Total" numFmtId="166">
      <sharedItems containsSemiMixedTypes="0" containsString="0" containsNumber="1" minValue="1200" maxValue="47432.000000000007" count="521">
        <n v="4420"/>
        <n v="10912"/>
        <n v="39460"/>
        <n v="22568"/>
        <n v="16944"/>
        <n v="35188"/>
        <n v="6360"/>
        <n v="22736"/>
        <n v="4525"/>
        <n v="7500"/>
        <n v="4312"/>
        <n v="39580"/>
        <n v="22592"/>
        <n v="5899"/>
        <n v="11000"/>
        <n v="19600"/>
        <n v="2100"/>
        <n v="5600"/>
        <n v="6405"/>
        <n v="35048"/>
        <n v="8797"/>
        <n v="2123"/>
        <n v="14902"/>
        <n v="17052"/>
        <n v="27945"/>
        <n v="5500"/>
        <n v="9865"/>
        <n v="21824"/>
        <n v="17594"/>
        <n v="16890"/>
        <n v="8400"/>
        <n v="29700"/>
        <n v="10924"/>
        <n v="29685"/>
        <n v="4704"/>
        <n v="23912"/>
        <n v="2135"/>
        <n v="8789"/>
        <n v="2120"/>
        <n v="2800"/>
        <n v="8895"/>
        <n v="35156"/>
        <n v="11798"/>
        <n v="8980"/>
        <n v="10970"/>
        <n v="8492"/>
        <n v="5845"/>
        <n v="4400"/>
        <n v="39584"/>
        <n v="9895"/>
        <n v="8624"/>
        <n v="21392"/>
        <n v="13088"/>
        <n v="35580"/>
        <n v="19632"/>
        <n v="11200"/>
        <n v="17524"/>
        <n v="26176"/>
        <n v="5462"/>
        <n v="6544"/>
        <n v="34988"/>
        <n v="22000"/>
        <n v="8800"/>
        <n v="5456"/>
        <n v="5648"/>
        <n v="5978"/>
        <n v="1200"/>
        <n v="4231"/>
        <n v="13575"/>
        <n v="4246"/>
        <n v="8462"/>
        <n v="26241"/>
        <n v="9408"/>
        <n v="3600"/>
        <n v="23380"/>
        <n v="6630"/>
        <n v="35508"/>
        <n v="2210"/>
        <n v="5348"/>
        <n v="5684"/>
        <n v="28500"/>
        <n v="17754"/>
        <n v="16368"/>
        <n v="17790"/>
        <n v="8445"/>
        <n v="2200"/>
        <n v="10696"/>
        <n v="4490"/>
        <n v="16500"/>
        <n v="9896"/>
        <n v="16455"/>
        <n v="7451"/>
        <n v="22353"/>
        <n v="6600"/>
        <n v="2400"/>
        <n v="11284"/>
        <n v="2879"/>
        <n v="2352"/>
        <n v="8747"/>
        <n v="12693"/>
        <n v="7056"/>
        <n v="30000"/>
        <n v="9315"/>
        <n v="8762"/>
        <n v="16386"/>
        <n v="6735"/>
        <n v="2245"/>
        <n v="29595"/>
        <n v="4240"/>
        <n v="2133"/>
        <n v="2156"/>
        <n v="9050"/>
        <n v="39600"/>
        <n v="11296"/>
        <n v="18100"/>
        <n v="16924"/>
        <n v="19790"/>
        <n v="26685"/>
        <n v="17494"/>
        <n v="9500"/>
        <n v="11956"/>
        <n v="8877"/>
        <n v="4266"/>
        <n v="18630"/>
        <n v="16044"/>
        <n v="25335"/>
        <n v="17934"/>
        <n v="5642"/>
        <n v="15000"/>
        <n v="6369"/>
        <n v="11690"/>
        <n v="16926"/>
        <n v="8840"/>
        <n v="5485"/>
        <n v="19000"/>
        <n v="4200"/>
        <n v="6399"/>
        <n v="26631"/>
        <n v="8540"/>
        <n v="39200"/>
        <n v="9800"/>
        <n v="21940"/>
        <n v="4270"/>
        <n v="26391"/>
        <n v="33780"/>
        <n v="19792"/>
        <n v="26367"/>
        <n v="6300"/>
        <n v="19800"/>
        <n v="11516"/>
        <n v="9900"/>
        <n v="22500"/>
        <n v="37260"/>
        <n v="26286"/>
        <n v="8637"/>
        <n v="8532"/>
        <n v="29688"/>
        <n v="6468"/>
        <n v="21848"/>
        <n v="4800"/>
        <n v="11368"/>
        <n v="19730"/>
        <n v="5758"/>
        <n v="29804"/>
        <n v="17578"/>
        <n v="8480"/>
        <n v="23596"/>
        <n v="38000"/>
        <n v="17697"/>
        <n v="17535"/>
        <n v="29400"/>
        <n v="30294"/>
        <n v="16784.099999999999"/>
        <n v="18473.7"/>
        <n v="38760"/>
        <n v="20024.64"/>
        <n v="11746.32"/>
        <n v="8820"/>
        <n v="22915.200000000001"/>
        <n v="6718.9500000000007"/>
        <n v="30186.899999999998"/>
        <n v="18411.75"/>
        <n v="29342.25"/>
        <n v="8921.94"/>
        <n v="6097.56"/>
        <n v="36947.4"/>
        <n v="41563.200000000004"/>
        <n v="5754.84"/>
        <n v="4508.3999999999996"/>
        <n v="10390.800000000001"/>
        <n v="28914.600000000002"/>
        <n v="5760.96"/>
        <n v="9308.2000000000007"/>
        <n v="34455.599999999999"/>
        <n v="19276.400000000001"/>
        <n v="32784.400000000001"/>
        <n v="8964.7800000000007"/>
        <n v="7761.6"/>
        <n v="16392.2"/>
        <n v="17843.88"/>
        <n v="6869.7000000000007"/>
        <n v="22378.799999999999"/>
        <n v="13349.76"/>
        <n v="23043.84"/>
        <n v="5594.7"/>
        <n v="16713.72"/>
        <n v="2936.58"/>
        <n v="39058.800000000003"/>
        <n v="20185.8"/>
        <n v="2205"/>
        <n v="14253.75"/>
        <n v="12033.960000000001"/>
        <n v="38552.800000000003"/>
        <n v="40392"/>
        <n v="7650"/>
        <n v="8976"/>
        <n v="17282.88"/>
        <n v="24390.240000000002"/>
        <n v="2289.9"/>
        <n v="24067.920000000002"/>
        <n v="11936.4"/>
        <n v="9784.5"/>
        <n v="5873.16"/>
        <n v="6687.4500000000007"/>
        <n v="26894.340000000004"/>
        <n v="5040"/>
        <n v="2244"/>
        <n v="2229.15"/>
        <n v="11521.92"/>
        <n v="5880"/>
        <n v="18050.940000000002"/>
        <n v="6137.25"/>
        <n v="20781.600000000002"/>
        <n v="19380"/>
        <n v="4458.3"/>
        <n v="11130.24"/>
        <n v="6615"/>
        <n v="11230.800000000001"/>
        <n v="9690"/>
        <n v="3780"/>
        <n v="17264.52"/>
        <n v="4654.1000000000004"/>
        <n v="16695.36"/>
        <n v="4410"/>
        <n v="5174.4000000000005"/>
        <n v="26699.52"/>
        <n v="22284.959999999999"/>
        <n v="16846.2"/>
        <n v="40249.199999999997"/>
        <n v="24549"/>
        <n v="5571.24"/>
        <n v="2199.12"/>
        <n v="23019.360000000001"/>
        <n v="8904"/>
        <n v="4479.3"/>
        <n v="4452"/>
        <n v="12274.5"/>
        <n v="8196.1"/>
        <n v="35687.760000000002"/>
        <n v="29070"/>
        <n v="23872.799999999999"/>
        <n v="5728.8"/>
        <n v="6597.36"/>
        <n v="2940"/>
        <n v="9764.7000000000007"/>
        <n v="11220"/>
        <n v="2587.2000000000003"/>
        <n v="10780"/>
        <n v="17227.8"/>
        <n v="1260"/>
        <n v="29294.100000000002"/>
        <n v="2520"/>
        <n v="18292.68"/>
        <n v="19529.400000000001"/>
        <n v="13962.300000000001"/>
        <n v="10098"/>
        <n v="10348.800000000001"/>
        <n v="17904.599999999999"/>
        <n v="6732"/>
        <n v="17929.560000000001"/>
        <n v="2254.1999999999998"/>
        <n v="10062.299999999999"/>
        <n v="4697"/>
        <n v="4488"/>
        <n v="27710.550000000003"/>
        <n v="21560"/>
        <n v="5615.4000000000005"/>
        <n v="43120"/>
        <n v="31172.400000000001"/>
        <n v="11142.48"/>
        <n v="40371.599999999999"/>
        <n v="8796.48"/>
        <n v="30278.699999999997"/>
        <n v="18616.400000000001"/>
        <n v="9236.85"/>
        <n v="35859.120000000003"/>
        <n v="9780.75"/>
        <n v="8613.9"/>
        <n v="22260.48"/>
        <n v="22461.600000000002"/>
        <n v="25841.699999999997"/>
        <n v="2239.65"/>
        <n v="8916.6"/>
        <n v="19569"/>
        <n v="9638.2000000000007"/>
        <n v="9394"/>
        <n v="20196"/>
        <n v="6678"/>
        <n v="6674.88"/>
        <n v="24588.300000000003"/>
        <n v="7045.5"/>
        <n v="30600"/>
        <n v="16830"/>
        <n v="39123"/>
        <n v="5968.2"/>
        <n v="8809.74"/>
        <n v="11457.6"/>
        <n v="26765.82"/>
        <n v="4398.24"/>
        <n v="2226"/>
        <n v="19561.5"/>
        <n v="8958.6"/>
        <n v="2348.5"/>
        <n v="11189.4"/>
        <n v="5610"/>
        <n v="20124.599999999999"/>
        <n v="17186.400000000001"/>
        <n v="22440"/>
        <n v="6016.9800000000005"/>
        <n v="9159.6"/>
        <n v="9502.5"/>
        <n v="19005"/>
        <n v="32340"/>
        <n v="11760"/>
        <n v="6762.5999999999995"/>
        <n v="22950"/>
        <n v="39138"/>
        <n v="4751.25"/>
        <n v="29353.5"/>
        <n v="15300"/>
        <n v="10092.9"/>
        <n v="11509.68"/>
        <n v="5565.12"/>
        <n v="4579.8"/>
        <n v="9016.7999999999993"/>
        <n v="12195.12"/>
        <n v="6174"/>
        <n v="19332.337500000001"/>
        <n v="2315.25"/>
        <n v="10741.170000000002"/>
        <n v="9155.52"/>
        <n v="35574.000000000007"/>
        <n v="32288.850000000002"/>
        <n v="11752.358400000001"/>
        <n v="30899.880000000005"/>
        <n v="38794.770000000004"/>
        <n v="11352.844800000001"/>
        <n v="5876.1792000000005"/>
        <n v="7054.8975000000009"/>
        <n v="17609.810400000002"/>
        <n v="17572.356"/>
        <n v="7007.094000000001"/>
        <n v="12439.022400000002"/>
        <n v="6945.75"/>
        <n v="41054.184000000001"/>
        <n v="19397.385000000002"/>
        <n v="10602.020000000002"/>
        <n v="23716.000000000004"/>
        <n v="6808.3775999999998"/>
        <n v="3087"/>
        <n v="10294.758"/>
        <n v="20527.092000000001"/>
        <n v="4703.2650000000003"/>
        <n v="20539.575000000001"/>
        <n v="8985.9347999999991"/>
        <n v="5990.6232"/>
        <n v="2845.9200000000005"/>
        <n v="36062.840000000004"/>
        <n v="11383.680000000002"/>
        <n v="14966.4375"/>
        <n v="10263.546"/>
        <n v="41079.15"/>
        <n v="10299.960000000001"/>
        <n v="21820.680000000004"/>
        <n v="17688.510000000002"/>
        <n v="13616.7552"/>
        <n v="9100.3788000000004"/>
        <n v="2243.1023999999998"/>
        <n v="6137.3196000000007"/>
        <n v="4674.6000000000004"/>
        <n v="2583.3500000000004"/>
        <n v="18288.1512"/>
        <n v="32731.020000000004"/>
        <n v="9698.692500000001"/>
        <n v="22826.376"/>
        <n v="8972.409599999999"/>
        <n v="11792.340000000002"/>
        <n v="41179.031999999999"/>
        <n v="17119.781999999999"/>
        <n v="43051.8"/>
        <n v="21525.9"/>
        <n v="18200.757600000001"/>
        <n v="11444.4"/>
        <n v="2337.3000000000002"/>
        <n v="20425.132799999999"/>
        <n v="6897.851999999999"/>
        <n v="6266.61"/>
        <n v="9349.2000000000007"/>
        <n v="12888.225"/>
        <n v="20478.040000000005"/>
        <n v="24878.044800000003"/>
        <n v="39535.199999999997"/>
        <n v="20589.516"/>
        <n v="11413.188"/>
        <n v="42408.080000000009"/>
        <n v="36576.3024"/>
        <n v="32223.510000000006"/>
        <n v="5292"/>
        <n v="5676.4224000000004"/>
        <n v="42964.680000000008"/>
        <n v="6219.5112000000008"/>
        <n v="21482.340000000004"/>
        <n v="12533.22"/>
        <n v="6444.1125000000002"/>
        <n v="6729.3071999999993"/>
        <n v="18799.829999999998"/>
        <n v="47432.000000000007"/>
        <n v="19955.25"/>
        <n v="6015.2400000000007"/>
        <n v="8537.760000000002"/>
        <n v="30809.362500000003"/>
        <n v="8786.1779999999999"/>
        <n v="5706.5940000000001"/>
        <n v="9261"/>
        <n v="6866.64"/>
        <n v="30884.273999999998"/>
        <n v="25066.44"/>
        <n v="10762.95"/>
        <n v="11981.2464"/>
        <n v="5682.6647999999996"/>
        <n v="43641.360000000008"/>
        <n v="4671.3960000000006"/>
        <n v="12348"/>
        <n v="36401.515200000002"/>
        <n v="11858.000000000002"/>
        <n v="7021.8225000000002"/>
        <n v="11739.873600000001"/>
        <n v="3969"/>
        <n v="5119.5100000000011"/>
        <n v="7011.9000000000005"/>
        <n v="9144.0756000000001"/>
        <n v="15358.530000000002"/>
        <n v="26358.534"/>
        <n v="5722.2"/>
        <n v="23479.747200000002"/>
        <n v="2335.6980000000003"/>
        <n v="17628.537600000003"/>
        <n v="27432.2268"/>
        <n v="2995.3116"/>
        <n v="4486.2047999999995"/>
        <n v="27301.136400000003"/>
        <n v="22730.659199999998"/>
        <n v="5896.170000000001"/>
        <n v="5166.7000000000007"/>
        <n v="12274.639200000001"/>
        <n v="2299.2839999999997"/>
        <n v="18658.533600000002"/>
        <n v="9362.43"/>
        <n v="27233.510399999999"/>
        <n v="23584.680000000004"/>
        <n v="22888.799999999999"/>
        <n v="17166.599999999999"/>
        <n v="18031.420000000002"/>
        <n v="2351.6325000000002"/>
        <n v="4681.2150000000001"/>
        <n v="27047.130000000005"/>
        <n v="9883.7999999999993"/>
        <n v="18411.9588"/>
        <n v="5869.9368000000004"/>
        <n v="7803"/>
        <n v="9015.7100000000009"/>
        <n v="2646"/>
        <n v="18045.72"/>
        <n v="9406.5300000000007"/>
        <n v="19767.599999999999"/>
        <n v="4988.8125"/>
        <n v="5691.8400000000011"/>
        <n v="10269.7875"/>
        <n v="1323"/>
        <n v="29096.077500000003"/>
        <n v="10333.400000000001"/>
        <n v="4630.5"/>
        <n v="21204.040000000005"/>
        <n v="29651.399999999998"/>
        <n v="10910.340000000002"/>
        <n v="10239.020000000002"/>
        <n v="2340.6075000000001"/>
        <n v="12030.480000000001"/>
        <n v="9197.1359999999986"/>
        <n v="30790.637999999999"/>
        <n v="31212"/>
        <n v="24060.960000000003"/>
        <n v="2288.88"/>
        <n v="25776.45"/>
        <n v="17047.9944"/>
        <n v="23504.716800000002"/>
        <n v="4598.5679999999993"/>
        <n v="17029.267200000002"/>
        <n v="31806.060000000005"/>
        <n v="23409"/>
        <n v="9342.7920000000013"/>
        <n v="7750.0500000000011"/>
        <n v="15606"/>
        <n v="11365.329599999999"/>
        <n v="41199.840000000004"/>
        <n v="22705.689600000002"/>
        <n v="24549.278400000003"/>
        <n v="4577.76"/>
        <n v="35144.712"/>
        <n v="20599.920000000002"/>
        <n v="9977.625"/>
      </sharedItems>
    </cacheField>
    <cacheField name="Discount" numFmtId="166">
      <sharedItems containsSemiMixedTypes="0" containsString="0" containsNumber="1" minValue="0" maxValue="4943.9808000000003" count="227">
        <n v="0"/>
        <n v="2367.6"/>
        <n v="1354.08"/>
        <n v="677.76"/>
        <n v="1407.52"/>
        <n v="909.44"/>
        <n v="1187.3999999999999"/>
        <n v="903.68000000000006"/>
        <n v="588"/>
        <n v="1051.44"/>
        <n v="682.08"/>
        <n v="838.35"/>
        <n v="872.96"/>
        <n v="703.76"/>
        <n v="506.7"/>
        <n v="3564"/>
        <n v="890.55"/>
        <n v="717.36"/>
        <n v="1054.68"/>
        <n v="1187.52"/>
        <n v="1283.52"/>
        <n v="1423.2"/>
        <n v="588.95999999999992"/>
        <n v="525.72"/>
        <n v="785.28"/>
        <n v="1399.52"/>
        <n v="1760"/>
        <n v="1049.6400000000001"/>
        <n v="1402.8"/>
        <n v="1420.32"/>
        <n v="3420"/>
        <n v="710.16"/>
        <n v="654.72"/>
        <n v="711.6"/>
        <n v="1320"/>
        <n v="658.2"/>
        <n v="670.59"/>
        <n v="900"/>
        <n v="491.03999999999996"/>
        <n v="655.44"/>
        <n v="1775.7"/>
        <n v="4752"/>
        <n v="543"/>
        <n v="1015.4399999999999"/>
        <n v="593.69999999999993"/>
        <n v="1067.4000000000001"/>
        <n v="699.76"/>
        <n v="558.9"/>
        <n v="962.64"/>
        <n v="760.05"/>
        <n v="538.02"/>
        <n v="1015.56"/>
        <n v="2280"/>
        <n v="1065.24"/>
        <n v="1176"/>
        <n v="877.6"/>
        <n v="1055.6400000000001"/>
        <n v="1013.4"/>
        <n v="593.76"/>
        <n v="791.01"/>
        <n v="2376"/>
        <n v="675"/>
        <n v="1117.8"/>
        <n v="788.57999999999993"/>
        <n v="890.64"/>
        <n v="873.92000000000007"/>
        <n v="1183.8"/>
        <n v="894.12"/>
        <n v="527.34"/>
        <n v="943.84"/>
        <n v="4560"/>
        <n v="707.88"/>
        <n v="1052.0999999999999"/>
        <n v="882"/>
        <n v="3635.2799999999997"/>
        <n v="671.36399999999992"/>
        <n v="738.94800000000009"/>
        <n v="4651.2"/>
        <n v="600.73919999999998"/>
        <n v="687.45600000000002"/>
        <n v="1811.2139999999997"/>
        <n v="1104.7049999999999"/>
        <n v="880.26749999999993"/>
        <n v="1477.8960000000002"/>
        <n v="1246.8960000000002"/>
        <n v="867.43799999999999"/>
        <n v="1033.6679999999999"/>
        <n v="578.29200000000003"/>
        <n v="983.53200000000004"/>
        <n v="491.76600000000002"/>
        <n v="713.75520000000006"/>
        <n v="895.15200000000004"/>
        <n v="921.75360000000001"/>
        <n v="668.54880000000003"/>
        <n v="1562.3520000000001"/>
        <n v="605.57399999999996"/>
        <n v="1156.5840000000001"/>
        <n v="4847.04"/>
        <n v="691.3152"/>
        <n v="731.70720000000006"/>
        <n v="962.71680000000015"/>
        <n v="806.8302000000001"/>
        <n v="722.03760000000011"/>
        <n v="623.44800000000009"/>
        <n v="2325.6"/>
        <n v="1035.8712"/>
        <n v="667.81440000000009"/>
        <n v="800.98559999999998"/>
        <n v="891.39840000000004"/>
        <n v="1010.772"/>
        <n v="2414.9519999999998"/>
        <n v="1472.94"/>
        <n v="1381.1615999999999"/>
        <n v="1427.5104000000001"/>
        <n v="3488.4"/>
        <n v="954.91200000000003"/>
        <n v="516.83399999999995"/>
        <n v="1171.7640000000001"/>
        <n v="548.78039999999999"/>
        <n v="781.17600000000004"/>
        <n v="716.18399999999997"/>
        <n v="537.88679999999999"/>
        <n v="1108.4220000000003"/>
        <n v="646.79999999999995"/>
        <n v="1293.5999999999999"/>
        <n v="935.17200000000003"/>
        <n v="1211.1479999999999"/>
        <n v="908.36099999999988"/>
        <n v="1116.9840000000002"/>
        <n v="1075.7736"/>
        <n v="890.41920000000005"/>
        <n v="1347.6960000000001"/>
        <n v="775.25099999999986"/>
        <n v="782.76"/>
        <n v="2423.52"/>
        <n v="737.64900000000011"/>
        <n v="918"/>
        <n v="1346.4"/>
        <n v="1173.69"/>
        <n v="1070.6328000000001"/>
        <n v="586.84500000000003"/>
        <n v="1207.4759999999999"/>
        <n v="515.59199999999998"/>
        <n v="1795.2"/>
        <n v="570.15"/>
        <n v="970.19999999999993"/>
        <n v="688.5"/>
        <n v="1565.52"/>
        <n v="1174.1400000000001"/>
        <n v="459"/>
        <n v="1159.9402500000001"/>
        <n v="1067.2200000000003"/>
        <n v="1291.5540000000001"/>
        <n v="3707.9856000000004"/>
        <n v="1551.7908000000002"/>
        <n v="1056.588624"/>
        <n v="527.17067999999995"/>
        <n v="2463.2510400000001"/>
        <n v="775.89540000000011"/>
        <n v="711.48000000000013"/>
        <n v="1231.6255200000001"/>
        <n v="616.18724999999995"/>
        <n v="1081.8852000000002"/>
        <n v="1232.3744999999999"/>
        <n v="654.62040000000013"/>
        <n v="1061.3106"/>
        <n v="548.64453600000002"/>
        <n v="981.93060000000014"/>
        <n v="913.05504000000008"/>
        <n v="1235.37096"/>
        <n v="684.79128000000003"/>
        <n v="1722.0720000000001"/>
        <n v="861.03600000000006"/>
        <n v="728.030304"/>
        <n v="612.75398399999995"/>
        <n v="1228.6824000000001"/>
        <n v="746.34134400000005"/>
        <n v="4744.2239999999993"/>
        <n v="617.68547999999998"/>
        <n v="1272.2424000000003"/>
        <n v="1097.289072"/>
        <n v="1288.9404000000002"/>
        <n v="1718.5872000000004"/>
        <n v="859.2936000000002"/>
        <n v="751.99319999999989"/>
        <n v="1422.9600000000003"/>
        <n v="598.65750000000003"/>
        <n v="924.28087500000004"/>
        <n v="926.52821999999992"/>
        <n v="1002.6576"/>
        <n v="1309.2408000000003"/>
        <n v="1456.060608"/>
        <n v="921.51180000000011"/>
        <n v="790.75601999999992"/>
        <n v="1408.7848320000001"/>
        <n v="705.14150400000017"/>
        <n v="822.96680400000002"/>
        <n v="1092.0454560000001"/>
        <n v="909.22636799999998"/>
        <n v="559.75600800000007"/>
        <n v="817.00531199999989"/>
        <n v="1415.0808000000002"/>
        <n v="1831.104"/>
        <n v="1373.328"/>
        <n v="540.94260000000008"/>
        <n v="811.41390000000013"/>
        <n v="736.47835199999997"/>
        <n v="541.37160000000006"/>
        <n v="2372.1119999999996"/>
        <n v="1163.8431"/>
        <n v="636.12120000000016"/>
        <n v="3558.1679999999997"/>
        <n v="1847.4382799999998"/>
        <n v="936.36"/>
        <n v="721.8288"/>
        <n v="1546.587"/>
        <n v="681.91977599999996"/>
        <n v="940.18867200000011"/>
        <n v="681.17068800000004"/>
        <n v="954.18180000000007"/>
        <n v="702.27"/>
        <n v="468.18"/>
        <n v="4943.9808000000003"/>
        <n v="908.22758400000009"/>
        <n v="981.97113600000012"/>
        <n v="1054.3413599999999"/>
        <n v="2471.9904000000001"/>
      </sharedItems>
    </cacheField>
    <cacheField name="Final Bill Amount" numFmtId="166">
      <sharedItems containsSemiMixedTypes="0" containsString="0" containsNumber="1" minValue="1200" maxValue="46009.040000000008" count="523">
        <n v="4420"/>
        <n v="10912"/>
        <n v="37092.400000000001"/>
        <n v="21213.919999999998"/>
        <n v="16266.24"/>
        <n v="33780.480000000003"/>
        <n v="6360"/>
        <n v="21826.560000000001"/>
        <n v="4525"/>
        <n v="7500"/>
        <n v="4312"/>
        <n v="38392.6"/>
        <n v="21688.32"/>
        <n v="5899"/>
        <n v="11000"/>
        <n v="19012"/>
        <n v="2100"/>
        <n v="5600"/>
        <n v="6405"/>
        <n v="33996.559999999998"/>
        <n v="8797"/>
        <n v="2123"/>
        <n v="14902"/>
        <n v="16369.92"/>
        <n v="27106.65"/>
        <n v="5500"/>
        <n v="9865"/>
        <n v="20951.04"/>
        <n v="16890.240000000002"/>
        <n v="16383.3"/>
        <n v="8400"/>
        <n v="26136"/>
        <n v="10924"/>
        <n v="28794.45"/>
        <n v="4704"/>
        <n v="23194.639999999999"/>
        <n v="2135"/>
        <n v="8789"/>
        <n v="2120"/>
        <n v="2800"/>
        <n v="8895"/>
        <n v="34101.32"/>
        <n v="11798"/>
        <n v="8980"/>
        <n v="10970"/>
        <n v="8492"/>
        <n v="5845"/>
        <n v="4400"/>
        <n v="38396.480000000003"/>
        <n v="9895"/>
        <n v="8624"/>
        <n v="20108.48"/>
        <n v="13088"/>
        <n v="34156.800000000003"/>
        <n v="19043.04"/>
        <n v="11200"/>
        <n v="16998.28"/>
        <n v="25390.720000000001"/>
        <n v="5462"/>
        <n v="6544"/>
        <n v="33588.480000000003"/>
        <n v="20240"/>
        <n v="8800"/>
        <n v="5456"/>
        <n v="5648"/>
        <n v="5978"/>
        <n v="1200"/>
        <n v="4231"/>
        <n v="13575"/>
        <n v="4246"/>
        <n v="8462"/>
        <n v="25191.360000000001"/>
        <n v="9408"/>
        <n v="3600"/>
        <n v="21977.200000000001"/>
        <n v="6630"/>
        <n v="34087.68"/>
        <n v="2210"/>
        <n v="5348"/>
        <n v="5684"/>
        <n v="25080"/>
        <n v="17043.84"/>
        <n v="15713.28"/>
        <n v="17078.400000000001"/>
        <n v="8445"/>
        <n v="2200"/>
        <n v="10696"/>
        <n v="4490"/>
        <n v="15180"/>
        <n v="9896"/>
        <n v="15796.8"/>
        <n v="7451"/>
        <n v="21682.41"/>
        <n v="6600"/>
        <n v="2400"/>
        <n v="11284"/>
        <n v="2879"/>
        <n v="2352"/>
        <n v="8747"/>
        <n v="12693"/>
        <n v="7056"/>
        <n v="29100"/>
        <n v="9315"/>
        <n v="15876.96"/>
        <n v="8762"/>
        <n v="15730.56"/>
        <n v="6735"/>
        <n v="2245"/>
        <n v="27819.3"/>
        <n v="4240"/>
        <n v="21169.279999999999"/>
        <n v="2133"/>
        <n v="2156"/>
        <n v="9050"/>
        <n v="34848"/>
        <n v="11296"/>
        <n v="17557"/>
        <n v="15908.56"/>
        <n v="19196.3"/>
        <n v="25617.599999999999"/>
        <n v="16794.240000000002"/>
        <n v="9500"/>
        <n v="11956"/>
        <n v="8877"/>
        <n v="4266"/>
        <n v="18071.099999999999"/>
        <n v="15081.36"/>
        <n v="24574.95"/>
        <n v="17395.98"/>
        <n v="5642"/>
        <n v="15000"/>
        <n v="6369"/>
        <n v="11690"/>
        <n v="15910.44"/>
        <n v="8840"/>
        <n v="5485"/>
        <n v="16720"/>
        <n v="4200"/>
        <n v="6399"/>
        <n v="25565.759999999998"/>
        <n v="8540"/>
        <n v="38024"/>
        <n v="9800"/>
        <n v="21062.400000000001"/>
        <n v="4270"/>
        <n v="25335.360000000001"/>
        <n v="32766.6"/>
        <n v="19198.240000000002"/>
        <n v="25575.99"/>
        <n v="6300"/>
        <n v="17424"/>
        <n v="11516"/>
        <n v="9900"/>
        <n v="21825"/>
        <n v="36142.199999999997"/>
        <n v="25497.42"/>
        <n v="8637"/>
        <n v="8532"/>
        <n v="28797.360000000001"/>
        <n v="6468"/>
        <n v="20974.080000000002"/>
        <n v="4800"/>
        <n v="11368"/>
        <n v="18546.2"/>
        <n v="5758"/>
        <n v="28909.88"/>
        <n v="17050.66"/>
        <n v="8480"/>
        <n v="22652.16"/>
        <n v="33440"/>
        <n v="16989.12"/>
        <n v="16482.900000000001"/>
        <n v="28518"/>
        <n v="26658.720000000001"/>
        <n v="16112.735999999999"/>
        <n v="17734.752"/>
        <n v="34108.800000000003"/>
        <n v="19423.900799999999"/>
        <n v="11746.32"/>
        <n v="8820"/>
        <n v="22227.744000000002"/>
        <n v="6718.9500000000007"/>
        <n v="28375.685999999998"/>
        <n v="17307.044999999998"/>
        <n v="28461.982499999998"/>
        <n v="8921.94"/>
        <n v="6097.56"/>
        <n v="35469.504000000001"/>
        <n v="40316.304000000004"/>
        <n v="5754.84"/>
        <n v="4508.3999999999996"/>
        <n v="10390.800000000001"/>
        <n v="28047.162000000004"/>
        <n v="5760.96"/>
        <n v="9308.2000000000007"/>
        <n v="33421.932000000001"/>
        <n v="18698.108"/>
        <n v="31800.868000000002"/>
        <n v="8964.7800000000007"/>
        <n v="7761.6"/>
        <n v="15900.434000000001"/>
        <n v="17130.124800000001"/>
        <n v="6869.7000000000007"/>
        <n v="21483.648000000001"/>
        <n v="13349.76"/>
        <n v="22122.0864"/>
        <n v="5594.7"/>
        <n v="16045.171200000001"/>
        <n v="2936.58"/>
        <n v="37496.448000000004"/>
        <n v="19580.225999999999"/>
        <n v="2205"/>
        <n v="14253.75"/>
        <n v="12033.960000000001"/>
        <n v="37396.216"/>
        <n v="35544.959999999999"/>
        <n v="7650"/>
        <n v="8976"/>
        <n v="16591.5648"/>
        <n v="23658.532800000001"/>
        <n v="2289.9"/>
        <n v="23105.203200000004"/>
        <n v="11936.4"/>
        <n v="9784.5"/>
        <n v="5873.16"/>
        <n v="6687.4500000000007"/>
        <n v="26087.509800000003"/>
        <n v="5040"/>
        <n v="2244"/>
        <n v="2229.15"/>
        <n v="11521.92"/>
        <n v="5880"/>
        <n v="17328.902400000003"/>
        <n v="6137.25"/>
        <n v="20158.152000000002"/>
        <n v="17054.400000000001"/>
        <n v="4458.3"/>
        <n v="11130.24"/>
        <n v="6615"/>
        <n v="11230.800000000001"/>
        <n v="9690"/>
        <n v="3780"/>
        <n v="16228.648800000001"/>
        <n v="4654.1000000000004"/>
        <n v="16027.545600000001"/>
        <n v="4410"/>
        <n v="5174.4000000000005"/>
        <n v="25898.5344"/>
        <n v="21393.561600000001"/>
        <n v="15835.428"/>
        <n v="37834.248"/>
        <n v="23076.06"/>
        <n v="5571.24"/>
        <n v="2199.12"/>
        <n v="21638.198400000001"/>
        <n v="8904"/>
        <n v="4479.3"/>
        <n v="4452"/>
        <n v="12274.5"/>
        <n v="8196.1"/>
        <n v="34260.249600000003"/>
        <n v="25581.599999999999"/>
        <n v="22917.887999999999"/>
        <n v="5728.8"/>
        <n v="6597.36"/>
        <n v="2940"/>
        <n v="9764.7000000000007"/>
        <n v="11220"/>
        <n v="2587.2000000000003"/>
        <n v="10780"/>
        <n v="16710.966"/>
        <n v="1260"/>
        <n v="28122.336000000003"/>
        <n v="2520"/>
        <n v="17743.899600000001"/>
        <n v="18748.224000000002"/>
        <n v="13962.300000000001"/>
        <n v="10098"/>
        <n v="10348.800000000001"/>
        <n v="17188.415999999997"/>
        <n v="6732"/>
        <n v="17391.673200000001"/>
        <n v="2254.1999999999998"/>
        <n v="10062.299999999999"/>
        <n v="4697"/>
        <n v="4488"/>
        <n v="26602.128000000004"/>
        <n v="20913.2"/>
        <n v="5615.4000000000005"/>
        <n v="41826.400000000001"/>
        <n v="30237.228000000003"/>
        <n v="11142.48"/>
        <n v="39160.451999999997"/>
        <n v="8796.48"/>
        <n v="29370.338999999996"/>
        <n v="17499.416000000001"/>
        <n v="9236.85"/>
        <n v="34783.346400000002"/>
        <n v="9780.75"/>
        <n v="8613.9"/>
        <n v="21370.060799999999"/>
        <n v="21113.904000000002"/>
        <n v="25066.448999999997"/>
        <n v="2239.65"/>
        <n v="8916.6"/>
        <n v="18786.240000000002"/>
        <n v="9638.2000000000007"/>
        <n v="9394"/>
        <n v="17772.48"/>
        <n v="6678"/>
        <n v="6674.88"/>
        <n v="23850.651000000002"/>
        <n v="7045.5"/>
        <n v="29682"/>
        <n v="15483.6"/>
        <n v="37949.31"/>
        <n v="5968.2"/>
        <n v="8809.74"/>
        <n v="11457.6"/>
        <n v="25695.1872"/>
        <n v="4398.24"/>
        <n v="2226"/>
        <n v="18974.654999999999"/>
        <n v="8958.6"/>
        <n v="2348.5"/>
        <n v="11189.4"/>
        <n v="5610"/>
        <n v="18917.124"/>
        <n v="16670.808000000001"/>
        <n v="20644.8"/>
        <n v="6016.9800000000005"/>
        <n v="9159.6"/>
        <n v="9502.5"/>
        <n v="18434.849999999999"/>
        <n v="31369.8"/>
        <n v="11760"/>
        <n v="6762.5999999999995"/>
        <n v="22261.5"/>
        <n v="37572.480000000003"/>
        <n v="4751.25"/>
        <n v="28179.360000000001"/>
        <n v="14841"/>
        <n v="10092.9"/>
        <n v="11509.68"/>
        <n v="5565.12"/>
        <n v="4579.8"/>
        <n v="9016.7999999999993"/>
        <n v="12195.12"/>
        <n v="6174"/>
        <n v="18172.397250000002"/>
        <n v="2315.25"/>
        <n v="10741.170000000002"/>
        <n v="9155.52"/>
        <n v="34506.780000000006"/>
        <n v="30997.296000000002"/>
        <n v="11752.358400000001"/>
        <n v="27191.894400000005"/>
        <n v="37242.979200000002"/>
        <n v="11352.844800000001"/>
        <n v="5876.1792000000005"/>
        <n v="7054.8975000000009"/>
        <n v="16553.221776000002"/>
        <n v="17045.185320000001"/>
        <n v="7007.094000000001"/>
        <n v="12439.022400000002"/>
        <n v="6945.75"/>
        <n v="38590.932959999998"/>
        <n v="18621.489600000001"/>
        <n v="10602.020000000002"/>
        <n v="23004.520000000004"/>
        <n v="6808.3775999999998"/>
        <n v="3087"/>
        <n v="10294.758"/>
        <n v="19295.466479999999"/>
        <n v="4703.2650000000003"/>
        <n v="19923.387750000002"/>
        <n v="8985.9347999999991"/>
        <n v="5990.6232"/>
        <n v="2845.9200000000005"/>
        <n v="34980.954800000007"/>
        <n v="11383.680000000002"/>
        <n v="14966.4375"/>
        <n v="10263.546"/>
        <n v="39846.775500000003"/>
        <n v="10299.960000000001"/>
        <n v="21166.059600000004"/>
        <n v="16627.199400000001"/>
        <n v="13616.7552"/>
        <n v="9100.3788000000004"/>
        <n v="2243.1023999999998"/>
        <n v="6137.3196000000007"/>
        <n v="4674.6000000000004"/>
        <n v="2583.3500000000004"/>
        <n v="17739.506664"/>
        <n v="31749.089400000004"/>
        <n v="9698.692500000001"/>
        <n v="21913.320960000001"/>
        <n v="8972.409599999999"/>
        <n v="11792.340000000002"/>
        <n v="39943.661039999999"/>
        <n v="16434.990719999998"/>
        <n v="41329.728000000003"/>
        <n v="20664.864000000001"/>
        <n v="17472.727296000001"/>
        <n v="11444.4"/>
        <n v="2337.3000000000002"/>
        <n v="19812.378816"/>
        <n v="6897.851999999999"/>
        <n v="6266.61"/>
        <n v="9349.2000000000007"/>
        <n v="12888.225"/>
        <n v="19249.357600000003"/>
        <n v="24131.703456000003"/>
        <n v="34790.975999999995"/>
        <n v="19971.83052"/>
        <n v="11413.188"/>
        <n v="41135.837600000006"/>
        <n v="35479.013328000001"/>
        <n v="30934.569600000006"/>
        <n v="5292"/>
        <n v="5676.4224000000004"/>
        <n v="41246.092800000006"/>
        <n v="6219.5112000000008"/>
        <n v="20623.046400000003"/>
        <n v="12533.22"/>
        <n v="6444.1125000000002"/>
        <n v="6729.3071999999993"/>
        <n v="18047.836799999997"/>
        <n v="46009.040000000008"/>
        <n v="19356.592499999999"/>
        <n v="6015.2400000000007"/>
        <n v="8537.760000000002"/>
        <n v="29885.081625000003"/>
        <n v="8786.1779999999999"/>
        <n v="5706.5940000000001"/>
        <n v="9261"/>
        <n v="6866.64"/>
        <n v="29957.745779999997"/>
        <n v="24063.7824"/>
        <n v="10762.95"/>
        <n v="11981.2464"/>
        <n v="5682.6647999999996"/>
        <n v="42332.119200000008"/>
        <n v="4671.3960000000006"/>
        <n v="12348"/>
        <n v="34945.454592000002"/>
        <n v="11858.000000000002"/>
        <n v="7021.8225000000002"/>
        <n v="11739.873600000001"/>
        <n v="3969"/>
        <n v="5119.5100000000011"/>
        <n v="7011.9000000000005"/>
        <n v="9144.0756000000001"/>
        <n v="14437.018200000002"/>
        <n v="25567.777979999999"/>
        <n v="5722.2"/>
        <n v="22070.962368"/>
        <n v="2335.6980000000003"/>
        <n v="16923.396096000004"/>
        <n v="26609.259996000001"/>
        <n v="2995.3116"/>
        <n v="4486.2047999999995"/>
        <n v="26209.090944000003"/>
        <n v="21821.432831999999"/>
        <n v="5896.170000000001"/>
        <n v="5166.7000000000007"/>
        <n v="12274.639200000001"/>
        <n v="2299.2839999999997"/>
        <n v="18098.777592000002"/>
        <n v="9362.43"/>
        <n v="26416.505087999998"/>
        <n v="22169.599200000004"/>
        <n v="21057.696"/>
        <n v="15793.271999999999"/>
        <n v="17490.477400000003"/>
        <n v="2351.6325000000002"/>
        <n v="4681.2150000000001"/>
        <n v="26235.716100000005"/>
        <n v="9883.7999999999993"/>
        <n v="17675.480448000002"/>
        <n v="5869.9368000000004"/>
        <n v="7803"/>
        <n v="9015.7100000000009"/>
        <n v="2646"/>
        <n v="17504.348400000003"/>
        <n v="9406.5300000000007"/>
        <n v="17395.487999999998"/>
        <n v="4988.8125"/>
        <n v="5691.8400000000011"/>
        <n v="10269.7875"/>
        <n v="1323"/>
        <n v="27932.234400000001"/>
        <n v="10333.400000000001"/>
        <n v="4630.5"/>
        <n v="20567.918800000003"/>
        <n v="26093.231999999996"/>
        <n v="10910.340000000002"/>
        <n v="10239.020000000002"/>
        <n v="2340.6075000000001"/>
        <n v="12030.480000000001"/>
        <n v="9197.1359999999986"/>
        <n v="28943.199720000001"/>
        <n v="30275.64"/>
        <n v="23339.131200000003"/>
        <n v="2288.88"/>
        <n v="24229.863000000001"/>
        <n v="16366.074623999999"/>
        <n v="22564.528128000002"/>
        <n v="4598.5679999999993"/>
        <n v="16348.096512000002"/>
        <n v="30851.878200000006"/>
        <n v="22706.73"/>
        <n v="9342.7920000000013"/>
        <n v="7750.0500000000011"/>
        <n v="15137.82"/>
        <n v="11365.329599999999"/>
        <n v="36255.859200000006"/>
        <n v="21797.462016000001"/>
        <n v="23567.307264000003"/>
        <n v="4577.76"/>
        <n v="34090.370640000001"/>
        <n v="18127.929600000003"/>
        <n v="9977.625"/>
      </sharedItems>
    </cacheField>
    <cacheField name="Quarters" numFmtId="0" databaseField="0">
      <fieldGroup base="1">
        <rangePr groupBy="quarters" startDate="2016-01-01T00:00:00" endDate="2019-01-01T00:00:00"/>
        <groupItems count="6">
          <s v="&lt;1/1/2016"/>
          <s v="Qtr1"/>
          <s v="Qtr2"/>
          <s v="Qtr3"/>
          <s v="Qtr4"/>
          <s v="&gt;1/1/2019"/>
        </groupItems>
      </fieldGroup>
    </cacheField>
    <cacheField name="Years" numFmtId="0" databaseField="0">
      <fieldGroup base="1">
        <rangePr groupBy="years" startDate="2016-01-01T00:00:00" endDate="2019-01-01T00:00:00"/>
        <groupItems count="6">
          <s v="&lt;1/1/2016"/>
          <s v="2016"/>
          <s v="2017"/>
          <s v="2018"/>
          <s v="2019"/>
          <s v="&gt;1/1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18">
  <r>
    <x v="0"/>
    <x v="0"/>
    <x v="0"/>
    <s v="CPA-103"/>
    <x v="0"/>
    <s v="Platinum"/>
    <s v="Cash"/>
    <s v="Standard"/>
    <n v="2210"/>
    <n v="2"/>
    <x v="0"/>
    <x v="0"/>
    <x v="0"/>
  </r>
  <r>
    <x v="1"/>
    <x v="0"/>
    <x v="0"/>
    <s v="ATS-106"/>
    <x v="1"/>
    <s v="Gold"/>
    <s v="Finance"/>
    <s v="Promotion"/>
    <n v="5456"/>
    <n v="2"/>
    <x v="1"/>
    <x v="0"/>
    <x v="1"/>
  </r>
  <r>
    <x v="2"/>
    <x v="0"/>
    <x v="1"/>
    <s v="DCFE-102"/>
    <x v="2"/>
    <s v="Platinum"/>
    <s v="Finance"/>
    <s v="Standard"/>
    <n v="9865"/>
    <n v="4"/>
    <x v="2"/>
    <x v="1"/>
    <x v="2"/>
  </r>
  <r>
    <x v="3"/>
    <x v="0"/>
    <x v="2"/>
    <s v="DCFE-100"/>
    <x v="2"/>
    <s v="Platinum"/>
    <s v="Finance"/>
    <s v="Promotion"/>
    <n v="5642"/>
    <n v="4"/>
    <x v="3"/>
    <x v="2"/>
    <x v="3"/>
  </r>
  <r>
    <x v="4"/>
    <x v="0"/>
    <x v="0"/>
    <s v="DCFE-104"/>
    <x v="2"/>
    <s v="Gold"/>
    <s v="Finance"/>
    <s v="Promotion"/>
    <n v="5648"/>
    <n v="3"/>
    <x v="4"/>
    <x v="3"/>
    <x v="4"/>
  </r>
  <r>
    <x v="5"/>
    <x v="1"/>
    <x v="0"/>
    <s v="DCFE-108"/>
    <x v="2"/>
    <s v="Gold"/>
    <s v="Finance"/>
    <s v="Standard"/>
    <n v="8797"/>
    <n v="4"/>
    <x v="5"/>
    <x v="4"/>
    <x v="5"/>
  </r>
  <r>
    <x v="6"/>
    <x v="1"/>
    <x v="2"/>
    <s v="CGA-104"/>
    <x v="0"/>
    <s v="Gold"/>
    <s v="Cash"/>
    <s v="Promotion"/>
    <n v="2120"/>
    <n v="3"/>
    <x v="6"/>
    <x v="0"/>
    <x v="6"/>
  </r>
  <r>
    <x v="7"/>
    <x v="2"/>
    <x v="0"/>
    <s v="ATS-109"/>
    <x v="1"/>
    <s v="Gold"/>
    <s v="Finance"/>
    <s v="Standard"/>
    <n v="5684"/>
    <n v="4"/>
    <x v="7"/>
    <x v="5"/>
    <x v="7"/>
  </r>
  <r>
    <x v="8"/>
    <x v="2"/>
    <x v="0"/>
    <s v="CPJ-111"/>
    <x v="0"/>
    <s v="Palladium"/>
    <s v="Finance"/>
    <s v="Standard"/>
    <n v="4525"/>
    <n v="1"/>
    <x v="8"/>
    <x v="0"/>
    <x v="8"/>
  </r>
  <r>
    <x v="9"/>
    <x v="2"/>
    <x v="2"/>
    <s v="CPA-110"/>
    <x v="0"/>
    <s v="Palladium"/>
    <s v="Finance"/>
    <s v="Standard"/>
    <n v="7500"/>
    <n v="1"/>
    <x v="9"/>
    <x v="0"/>
    <x v="9"/>
  </r>
  <r>
    <x v="10"/>
    <x v="2"/>
    <x v="0"/>
    <s v="ATS-103"/>
    <x v="1"/>
    <s v="Platinum"/>
    <s v="Finance"/>
    <s v="Standard"/>
    <n v="2156"/>
    <n v="2"/>
    <x v="10"/>
    <x v="0"/>
    <x v="10"/>
  </r>
  <r>
    <x v="11"/>
    <x v="2"/>
    <x v="0"/>
    <s v="DCM-107"/>
    <x v="2"/>
    <s v="Palladium"/>
    <s v="Finance"/>
    <s v="Promotion"/>
    <n v="9895"/>
    <n v="4"/>
    <x v="11"/>
    <x v="6"/>
    <x v="11"/>
  </r>
  <r>
    <x v="12"/>
    <x v="2"/>
    <x v="0"/>
    <s v="DCFE-104"/>
    <x v="2"/>
    <s v="Gold"/>
    <s v="Finance"/>
    <s v="Standard"/>
    <n v="5648"/>
    <n v="4"/>
    <x v="12"/>
    <x v="7"/>
    <x v="12"/>
  </r>
  <r>
    <x v="13"/>
    <x v="2"/>
    <x v="1"/>
    <s v="DCFE-105"/>
    <x v="2"/>
    <s v="Gold"/>
    <s v="Finance"/>
    <s v="Standard"/>
    <n v="5899"/>
    <n v="1"/>
    <x v="13"/>
    <x v="0"/>
    <x v="13"/>
  </r>
  <r>
    <x v="14"/>
    <x v="2"/>
    <x v="0"/>
    <s v="CGD-107"/>
    <x v="0"/>
    <s v="Gold"/>
    <s v="Cash"/>
    <s v="Standard"/>
    <n v="5500"/>
    <n v="2"/>
    <x v="14"/>
    <x v="0"/>
    <x v="14"/>
  </r>
  <r>
    <x v="15"/>
    <x v="3"/>
    <x v="1"/>
    <s v="CPD-109"/>
    <x v="0"/>
    <s v="Palladium"/>
    <s v="Finance"/>
    <s v="Standard"/>
    <n v="9800"/>
    <n v="2"/>
    <x v="15"/>
    <x v="8"/>
    <x v="15"/>
  </r>
  <r>
    <x v="16"/>
    <x v="3"/>
    <x v="0"/>
    <s v="ATS-105"/>
    <x v="1"/>
    <s v="Platinum"/>
    <s v="Finance"/>
    <s v="Standard"/>
    <n v="2100"/>
    <n v="1"/>
    <x v="16"/>
    <x v="0"/>
    <x v="16"/>
  </r>
  <r>
    <x v="17"/>
    <x v="3"/>
    <x v="0"/>
    <s v="CGD-106"/>
    <x v="0"/>
    <s v="Gold"/>
    <s v="Cash"/>
    <s v="Standard"/>
    <n v="2800"/>
    <n v="2"/>
    <x v="17"/>
    <x v="0"/>
    <x v="17"/>
  </r>
  <r>
    <x v="18"/>
    <x v="3"/>
    <x v="1"/>
    <s v="ATC-107"/>
    <x v="1"/>
    <s v="Palladium"/>
    <s v="Finance"/>
    <s v="Standard"/>
    <n v="2135"/>
    <n v="3"/>
    <x v="18"/>
    <x v="0"/>
    <x v="18"/>
  </r>
  <r>
    <x v="19"/>
    <x v="4"/>
    <x v="0"/>
    <s v="DCM-108"/>
    <x v="2"/>
    <s v="Palladium"/>
    <s v="Finance"/>
    <s v="Standard"/>
    <n v="8762"/>
    <n v="4"/>
    <x v="19"/>
    <x v="9"/>
    <x v="19"/>
  </r>
  <r>
    <x v="20"/>
    <x v="4"/>
    <x v="0"/>
    <s v="DCFE-108"/>
    <x v="2"/>
    <s v="Gold"/>
    <s v="Finance"/>
    <s v="Standard"/>
    <n v="8797"/>
    <n v="1"/>
    <x v="20"/>
    <x v="0"/>
    <x v="20"/>
  </r>
  <r>
    <x v="21"/>
    <x v="4"/>
    <x v="2"/>
    <s v="ATS-100"/>
    <x v="1"/>
    <s v="Platinum"/>
    <s v="Finance"/>
    <s v="Standard"/>
    <n v="2123"/>
    <n v="1"/>
    <x v="21"/>
    <x v="0"/>
    <x v="21"/>
  </r>
  <r>
    <x v="22"/>
    <x v="4"/>
    <x v="0"/>
    <s v="ATC-110"/>
    <x v="1"/>
    <s v="Palladium"/>
    <s v="Finance"/>
    <s v="Standard"/>
    <n v="7451"/>
    <n v="2"/>
    <x v="22"/>
    <x v="0"/>
    <x v="22"/>
  </r>
  <r>
    <x v="23"/>
    <x v="5"/>
    <x v="1"/>
    <s v="ATS-109"/>
    <x v="1"/>
    <s v="Gold"/>
    <s v="Finance"/>
    <s v="Standard"/>
    <n v="5684"/>
    <n v="3"/>
    <x v="23"/>
    <x v="10"/>
    <x v="23"/>
  </r>
  <r>
    <x v="24"/>
    <x v="5"/>
    <x v="2"/>
    <s v="DCM-105"/>
    <x v="2"/>
    <s v="Palladium"/>
    <s v="Finance"/>
    <s v="Standard"/>
    <n v="9315"/>
    <n v="3"/>
    <x v="24"/>
    <x v="11"/>
    <x v="24"/>
  </r>
  <r>
    <x v="25"/>
    <x v="5"/>
    <x v="1"/>
    <s v="CGD-107"/>
    <x v="0"/>
    <s v="Gold"/>
    <s v="Cash"/>
    <s v="Promotion"/>
    <n v="5500"/>
    <n v="1"/>
    <x v="25"/>
    <x v="0"/>
    <x v="25"/>
  </r>
  <r>
    <x v="26"/>
    <x v="5"/>
    <x v="0"/>
    <s v="DCFE-102"/>
    <x v="2"/>
    <s v="Platinum"/>
    <s v="Finance"/>
    <s v="Standard"/>
    <n v="9865"/>
    <n v="1"/>
    <x v="26"/>
    <x v="0"/>
    <x v="26"/>
  </r>
  <r>
    <x v="27"/>
    <x v="6"/>
    <x v="1"/>
    <s v="ATS-106"/>
    <x v="1"/>
    <s v="Gold"/>
    <s v="Finance"/>
    <s v="Promotion"/>
    <n v="5456"/>
    <n v="4"/>
    <x v="27"/>
    <x v="12"/>
    <x v="27"/>
  </r>
  <r>
    <x v="28"/>
    <x v="6"/>
    <x v="1"/>
    <s v="DCFE-108"/>
    <x v="2"/>
    <s v="Gold"/>
    <s v="Finance"/>
    <s v="Standard"/>
    <n v="8797"/>
    <n v="2"/>
    <x v="28"/>
    <x v="13"/>
    <x v="28"/>
  </r>
  <r>
    <x v="29"/>
    <x v="6"/>
    <x v="0"/>
    <s v="ATC-108"/>
    <x v="1"/>
    <s v="Palladium"/>
    <s v="Finance"/>
    <s v="Standard"/>
    <n v="8445"/>
    <n v="2"/>
    <x v="29"/>
    <x v="14"/>
    <x v="29"/>
  </r>
  <r>
    <x v="30"/>
    <x v="6"/>
    <x v="1"/>
    <s v="CGD-106"/>
    <x v="0"/>
    <s v="Gold"/>
    <s v="Cash"/>
    <s v="Standard"/>
    <n v="2800"/>
    <n v="3"/>
    <x v="30"/>
    <x v="0"/>
    <x v="30"/>
  </r>
  <r>
    <x v="31"/>
    <x v="6"/>
    <x v="0"/>
    <s v="CPD-100"/>
    <x v="0"/>
    <s v="Platinum"/>
    <s v="Cash"/>
    <s v="Standard"/>
    <n v="9900"/>
    <n v="3"/>
    <x v="31"/>
    <x v="15"/>
    <x v="31"/>
  </r>
  <r>
    <x v="32"/>
    <x v="7"/>
    <x v="1"/>
    <s v="ATS-108"/>
    <x v="1"/>
    <s v="Gold"/>
    <s v="Finance"/>
    <s v="Standard"/>
    <n v="5462"/>
    <n v="2"/>
    <x v="32"/>
    <x v="0"/>
    <x v="32"/>
  </r>
  <r>
    <x v="33"/>
    <x v="7"/>
    <x v="2"/>
    <s v="DCM-107"/>
    <x v="2"/>
    <s v="Palladium"/>
    <s v="Finance"/>
    <s v="Standard"/>
    <n v="9895"/>
    <n v="3"/>
    <x v="33"/>
    <x v="16"/>
    <x v="33"/>
  </r>
  <r>
    <x v="34"/>
    <x v="7"/>
    <x v="0"/>
    <s v="ATS-104"/>
    <x v="1"/>
    <s v="Platinum"/>
    <s v="Finance"/>
    <s v="Standard"/>
    <n v="2352"/>
    <n v="2"/>
    <x v="34"/>
    <x v="0"/>
    <x v="34"/>
  </r>
  <r>
    <x v="35"/>
    <x v="7"/>
    <x v="0"/>
    <s v="DCM-106"/>
    <x v="2"/>
    <s v="Palladium"/>
    <s v="Finance"/>
    <s v="Standard"/>
    <n v="5978"/>
    <n v="4"/>
    <x v="35"/>
    <x v="17"/>
    <x v="35"/>
  </r>
  <r>
    <x v="36"/>
    <x v="7"/>
    <x v="0"/>
    <s v="ATC-107"/>
    <x v="1"/>
    <s v="Palladium"/>
    <s v="Finance"/>
    <s v="Promotion"/>
    <n v="2135"/>
    <n v="1"/>
    <x v="36"/>
    <x v="0"/>
    <x v="36"/>
  </r>
  <r>
    <x v="37"/>
    <x v="7"/>
    <x v="1"/>
    <s v="DCFE-106"/>
    <x v="2"/>
    <s v="Palladium"/>
    <s v="Finance"/>
    <s v="Standard"/>
    <n v="8789"/>
    <n v="1"/>
    <x v="37"/>
    <x v="0"/>
    <x v="37"/>
  </r>
  <r>
    <x v="38"/>
    <x v="7"/>
    <x v="0"/>
    <s v="CGA-104"/>
    <x v="0"/>
    <s v="Gold"/>
    <s v="Cash"/>
    <s v="Standard"/>
    <n v="2120"/>
    <n v="1"/>
    <x v="38"/>
    <x v="0"/>
    <x v="38"/>
  </r>
  <r>
    <x v="39"/>
    <x v="8"/>
    <x v="0"/>
    <s v="CGD-106"/>
    <x v="0"/>
    <s v="Gold"/>
    <s v="Cash"/>
    <s v="Standard"/>
    <n v="2800"/>
    <n v="1"/>
    <x v="39"/>
    <x v="0"/>
    <x v="39"/>
  </r>
  <r>
    <x v="40"/>
    <x v="8"/>
    <x v="2"/>
    <s v="ATS-111"/>
    <x v="1"/>
    <s v="Gold"/>
    <s v="Finance"/>
    <s v="Promotion"/>
    <n v="8895"/>
    <n v="1"/>
    <x v="40"/>
    <x v="0"/>
    <x v="40"/>
  </r>
  <r>
    <x v="41"/>
    <x v="8"/>
    <x v="0"/>
    <s v="ATS-106"/>
    <x v="1"/>
    <s v="Gold"/>
    <s v="Finance"/>
    <s v="Standard"/>
    <n v="5456"/>
    <n v="4"/>
    <x v="27"/>
    <x v="12"/>
    <x v="27"/>
  </r>
  <r>
    <x v="42"/>
    <x v="8"/>
    <x v="0"/>
    <s v="DCFE-106"/>
    <x v="2"/>
    <s v="Palladium"/>
    <s v="Finance"/>
    <s v="Promotion"/>
    <n v="8789"/>
    <n v="4"/>
    <x v="41"/>
    <x v="18"/>
    <x v="41"/>
  </r>
  <r>
    <x v="43"/>
    <x v="8"/>
    <x v="0"/>
    <s v="CGD-107"/>
    <x v="0"/>
    <s v="Gold"/>
    <s v="Cash"/>
    <s v="Standard"/>
    <n v="5500"/>
    <n v="1"/>
    <x v="25"/>
    <x v="0"/>
    <x v="25"/>
  </r>
  <r>
    <x v="44"/>
    <x v="8"/>
    <x v="1"/>
    <s v="DCFE-105"/>
    <x v="2"/>
    <s v="Gold"/>
    <s v="Finance"/>
    <s v="Standard"/>
    <n v="5899"/>
    <n v="2"/>
    <x v="42"/>
    <x v="0"/>
    <x v="42"/>
  </r>
  <r>
    <x v="45"/>
    <x v="9"/>
    <x v="0"/>
    <s v="CPA-108"/>
    <x v="0"/>
    <s v="Palladium"/>
    <s v="Cash"/>
    <s v="Standard"/>
    <n v="2245"/>
    <n v="4"/>
    <x v="43"/>
    <x v="0"/>
    <x v="43"/>
  </r>
  <r>
    <x v="46"/>
    <x v="9"/>
    <x v="2"/>
    <s v="CPD-109"/>
    <x v="0"/>
    <s v="Palladium"/>
    <s v="Finance"/>
    <s v="Standard"/>
    <n v="9800"/>
    <n v="2"/>
    <x v="15"/>
    <x v="8"/>
    <x v="15"/>
  </r>
  <r>
    <x v="47"/>
    <x v="9"/>
    <x v="0"/>
    <s v="DCFE-109"/>
    <x v="2"/>
    <s v="Gold"/>
    <s v="Finance"/>
    <s v="Standard"/>
    <n v="5485"/>
    <n v="2"/>
    <x v="44"/>
    <x v="0"/>
    <x v="44"/>
  </r>
  <r>
    <x v="48"/>
    <x v="9"/>
    <x v="0"/>
    <s v="ATS-100"/>
    <x v="1"/>
    <s v="Platinum"/>
    <s v="Finance"/>
    <s v="Standard"/>
    <n v="2123"/>
    <n v="4"/>
    <x v="45"/>
    <x v="0"/>
    <x v="45"/>
  </r>
  <r>
    <x v="49"/>
    <x v="10"/>
    <x v="0"/>
    <s v="DCFE-101"/>
    <x v="2"/>
    <s v="Platinum"/>
    <s v="Finance"/>
    <s v="Promotion"/>
    <n v="5845"/>
    <n v="1"/>
    <x v="46"/>
    <x v="0"/>
    <x v="46"/>
  </r>
  <r>
    <x v="50"/>
    <x v="10"/>
    <x v="0"/>
    <s v="CGJ-105"/>
    <x v="0"/>
    <s v="Gold"/>
    <s v="Cash"/>
    <s v="Standard"/>
    <n v="2200"/>
    <n v="2"/>
    <x v="47"/>
    <x v="0"/>
    <x v="47"/>
  </r>
  <r>
    <x v="51"/>
    <x v="10"/>
    <x v="0"/>
    <s v="ATS-109"/>
    <x v="1"/>
    <s v="Gold"/>
    <s v="Finance"/>
    <s v="Standard"/>
    <n v="5684"/>
    <n v="3"/>
    <x v="23"/>
    <x v="10"/>
    <x v="23"/>
  </r>
  <r>
    <x v="52"/>
    <x v="10"/>
    <x v="0"/>
    <s v="DCFE-107"/>
    <x v="2"/>
    <s v="Palladium"/>
    <s v="Finance"/>
    <s v="Standard"/>
    <n v="9896"/>
    <n v="4"/>
    <x v="48"/>
    <x v="19"/>
    <x v="48"/>
  </r>
  <r>
    <x v="53"/>
    <x v="10"/>
    <x v="0"/>
    <s v="DCM-107"/>
    <x v="2"/>
    <s v="Palladium"/>
    <s v="Finance"/>
    <s v="Standard"/>
    <n v="9895"/>
    <n v="1"/>
    <x v="49"/>
    <x v="0"/>
    <x v="49"/>
  </r>
  <r>
    <x v="54"/>
    <x v="11"/>
    <x v="0"/>
    <s v="ATS-103"/>
    <x v="1"/>
    <s v="Platinum"/>
    <s v="Finance"/>
    <s v="Standard"/>
    <n v="2156"/>
    <n v="4"/>
    <x v="50"/>
    <x v="0"/>
    <x v="50"/>
  </r>
  <r>
    <x v="55"/>
    <x v="11"/>
    <x v="0"/>
    <s v="DCFE-103"/>
    <x v="2"/>
    <s v="Platinum"/>
    <s v="Finance"/>
    <s v="Standard"/>
    <n v="5348"/>
    <n v="4"/>
    <x v="51"/>
    <x v="20"/>
    <x v="51"/>
  </r>
  <r>
    <x v="56"/>
    <x v="11"/>
    <x v="0"/>
    <s v="ATC-109"/>
    <x v="1"/>
    <s v="Palladium"/>
    <s v="Finance"/>
    <s v="Standard"/>
    <n v="6544"/>
    <n v="2"/>
    <x v="52"/>
    <x v="0"/>
    <x v="52"/>
  </r>
  <r>
    <x v="57"/>
    <x v="11"/>
    <x v="3"/>
    <s v="DCFE-102"/>
    <x v="2"/>
    <s v="Platinum"/>
    <s v="Finance"/>
    <s v="Standard"/>
    <n v="9865"/>
    <n v="4"/>
    <x v="2"/>
    <x v="1"/>
    <x v="2"/>
  </r>
  <r>
    <x v="58"/>
    <x v="12"/>
    <x v="0"/>
    <s v="ATS-111"/>
    <x v="1"/>
    <s v="Gold"/>
    <s v="Finance"/>
    <s v="Standard"/>
    <n v="8895"/>
    <n v="4"/>
    <x v="53"/>
    <x v="21"/>
    <x v="53"/>
  </r>
  <r>
    <x v="59"/>
    <x v="12"/>
    <x v="1"/>
    <s v="ATC-109"/>
    <x v="1"/>
    <s v="Palladium"/>
    <s v="Finance"/>
    <s v="Standard"/>
    <n v="6544"/>
    <n v="3"/>
    <x v="54"/>
    <x v="22"/>
    <x v="54"/>
  </r>
  <r>
    <x v="60"/>
    <x v="12"/>
    <x v="0"/>
    <s v="DCM-105"/>
    <x v="2"/>
    <s v="Palladium"/>
    <s v="Finance"/>
    <s v="Standard"/>
    <n v="9315"/>
    <n v="3"/>
    <x v="24"/>
    <x v="11"/>
    <x v="24"/>
  </r>
  <r>
    <x v="61"/>
    <x v="12"/>
    <x v="1"/>
    <s v="CPD-109"/>
    <x v="0"/>
    <s v="Palladium"/>
    <s v="Finance"/>
    <s v="Standard"/>
    <n v="9800"/>
    <n v="2"/>
    <x v="15"/>
    <x v="8"/>
    <x v="15"/>
  </r>
  <r>
    <x v="62"/>
    <x v="12"/>
    <x v="0"/>
    <s v="DCM-106"/>
    <x v="2"/>
    <s v="Palladium"/>
    <s v="Finance"/>
    <s v="Promotion"/>
    <n v="5978"/>
    <n v="4"/>
    <x v="35"/>
    <x v="17"/>
    <x v="35"/>
  </r>
  <r>
    <x v="63"/>
    <x v="12"/>
    <x v="2"/>
    <s v="DCFE-101"/>
    <x v="2"/>
    <s v="Platinum"/>
    <s v="Finance"/>
    <s v="Standard"/>
    <n v="5845"/>
    <n v="1"/>
    <x v="46"/>
    <x v="0"/>
    <x v="46"/>
  </r>
  <r>
    <x v="64"/>
    <x v="12"/>
    <x v="0"/>
    <s v="CGD-106"/>
    <x v="0"/>
    <s v="Gold"/>
    <s v="Cash"/>
    <s v="Standard"/>
    <n v="2800"/>
    <n v="4"/>
    <x v="55"/>
    <x v="0"/>
    <x v="55"/>
  </r>
  <r>
    <x v="65"/>
    <x v="12"/>
    <x v="0"/>
    <s v="CGD-106"/>
    <x v="0"/>
    <s v="Gold"/>
    <s v="Cash"/>
    <s v="Standard"/>
    <n v="2800"/>
    <n v="4"/>
    <x v="55"/>
    <x v="0"/>
    <x v="55"/>
  </r>
  <r>
    <x v="66"/>
    <x v="12"/>
    <x v="0"/>
    <s v="DCM-108"/>
    <x v="2"/>
    <s v="Palladium"/>
    <s v="Finance"/>
    <s v="Standard"/>
    <n v="8762"/>
    <n v="2"/>
    <x v="56"/>
    <x v="23"/>
    <x v="56"/>
  </r>
  <r>
    <x v="67"/>
    <x v="12"/>
    <x v="0"/>
    <s v="ATC-109"/>
    <x v="1"/>
    <s v="Palladium"/>
    <s v="Finance"/>
    <s v="Standard"/>
    <n v="6544"/>
    <n v="4"/>
    <x v="57"/>
    <x v="24"/>
    <x v="57"/>
  </r>
  <r>
    <x v="68"/>
    <x v="12"/>
    <x v="0"/>
    <s v="ATS-108"/>
    <x v="1"/>
    <s v="Gold"/>
    <s v="Finance"/>
    <s v="Standard"/>
    <n v="5462"/>
    <n v="1"/>
    <x v="58"/>
    <x v="0"/>
    <x v="58"/>
  </r>
  <r>
    <x v="69"/>
    <x v="13"/>
    <x v="0"/>
    <s v="DCFE-101"/>
    <x v="2"/>
    <s v="Platinum"/>
    <s v="Finance"/>
    <s v="Promotion"/>
    <n v="5845"/>
    <n v="1"/>
    <x v="46"/>
    <x v="0"/>
    <x v="46"/>
  </r>
  <r>
    <x v="70"/>
    <x v="13"/>
    <x v="1"/>
    <s v="ATS-111"/>
    <x v="1"/>
    <s v="Gold"/>
    <s v="Finance"/>
    <s v="Standard"/>
    <n v="8895"/>
    <n v="4"/>
    <x v="53"/>
    <x v="21"/>
    <x v="53"/>
  </r>
  <r>
    <x v="71"/>
    <x v="13"/>
    <x v="0"/>
    <s v="ATC-109"/>
    <x v="1"/>
    <s v="Palladium"/>
    <s v="Finance"/>
    <s v="Standard"/>
    <n v="6544"/>
    <n v="1"/>
    <x v="59"/>
    <x v="0"/>
    <x v="59"/>
  </r>
  <r>
    <x v="72"/>
    <x v="13"/>
    <x v="0"/>
    <s v="ATC-106"/>
    <x v="1"/>
    <s v="Palladium"/>
    <s v="Finance"/>
    <s v="Promotion"/>
    <n v="5456"/>
    <n v="2"/>
    <x v="1"/>
    <x v="0"/>
    <x v="1"/>
  </r>
  <r>
    <x v="73"/>
    <x v="13"/>
    <x v="0"/>
    <s v="DCFE-111"/>
    <x v="2"/>
    <s v="Gold"/>
    <s v="Finance"/>
    <s v="Standard"/>
    <n v="8747"/>
    <n v="4"/>
    <x v="60"/>
    <x v="25"/>
    <x v="60"/>
  </r>
  <r>
    <x v="74"/>
    <x v="13"/>
    <x v="1"/>
    <s v="CGD-107"/>
    <x v="0"/>
    <s v="Gold"/>
    <s v="Cash"/>
    <s v="Standard"/>
    <n v="5500"/>
    <n v="4"/>
    <x v="61"/>
    <x v="26"/>
    <x v="61"/>
  </r>
  <r>
    <x v="75"/>
    <x v="13"/>
    <x v="0"/>
    <s v="CGJ-105"/>
    <x v="0"/>
    <s v="Gold"/>
    <s v="Cash"/>
    <s v="Standard"/>
    <n v="2200"/>
    <n v="4"/>
    <x v="62"/>
    <x v="0"/>
    <x v="62"/>
  </r>
  <r>
    <x v="76"/>
    <x v="13"/>
    <x v="0"/>
    <s v="DCFE-103"/>
    <x v="2"/>
    <s v="Platinum"/>
    <s v="Finance"/>
    <s v="Standard"/>
    <n v="5348"/>
    <n v="4"/>
    <x v="51"/>
    <x v="20"/>
    <x v="51"/>
  </r>
  <r>
    <x v="77"/>
    <x v="14"/>
    <x v="0"/>
    <s v="DCFE-106"/>
    <x v="2"/>
    <s v="Palladium"/>
    <s v="Finance"/>
    <s v="Standard"/>
    <n v="8789"/>
    <n v="4"/>
    <x v="41"/>
    <x v="18"/>
    <x v="41"/>
  </r>
  <r>
    <x v="78"/>
    <x v="14"/>
    <x v="0"/>
    <s v="ATC-106"/>
    <x v="1"/>
    <s v="Palladium"/>
    <s v="Finance"/>
    <s v="Standard"/>
    <n v="5456"/>
    <n v="1"/>
    <x v="63"/>
    <x v="0"/>
    <x v="63"/>
  </r>
  <r>
    <x v="79"/>
    <x v="14"/>
    <x v="3"/>
    <s v="ATS-100"/>
    <x v="1"/>
    <s v="Platinum"/>
    <s v="Finance"/>
    <s v="Standard"/>
    <n v="2123"/>
    <n v="4"/>
    <x v="45"/>
    <x v="0"/>
    <x v="45"/>
  </r>
  <r>
    <x v="80"/>
    <x v="14"/>
    <x v="0"/>
    <s v="DCFE-104"/>
    <x v="2"/>
    <s v="Gold"/>
    <s v="Finance"/>
    <s v="Standard"/>
    <n v="5648"/>
    <n v="1"/>
    <x v="64"/>
    <x v="0"/>
    <x v="64"/>
  </r>
  <r>
    <x v="81"/>
    <x v="14"/>
    <x v="0"/>
    <s v="CPA-103"/>
    <x v="0"/>
    <s v="Platinum"/>
    <s v="Cash"/>
    <s v="Standard"/>
    <n v="2210"/>
    <n v="2"/>
    <x v="0"/>
    <x v="0"/>
    <x v="0"/>
  </r>
  <r>
    <x v="82"/>
    <x v="14"/>
    <x v="1"/>
    <s v="DCM-106"/>
    <x v="2"/>
    <s v="Palladium"/>
    <s v="Finance"/>
    <s v="Standard"/>
    <n v="5978"/>
    <n v="1"/>
    <x v="65"/>
    <x v="0"/>
    <x v="65"/>
  </r>
  <r>
    <x v="83"/>
    <x v="14"/>
    <x v="1"/>
    <s v="CPJ-102"/>
    <x v="0"/>
    <s v="Platinum"/>
    <s v="Cash"/>
    <s v="Standard"/>
    <n v="1200"/>
    <n v="1"/>
    <x v="66"/>
    <x v="0"/>
    <x v="66"/>
  </r>
  <r>
    <x v="84"/>
    <x v="15"/>
    <x v="3"/>
    <s v="ATS-108"/>
    <x v="1"/>
    <s v="Gold"/>
    <s v="Finance"/>
    <s v="Standard"/>
    <n v="5462"/>
    <n v="1"/>
    <x v="58"/>
    <x v="0"/>
    <x v="58"/>
  </r>
  <r>
    <x v="85"/>
    <x v="15"/>
    <x v="0"/>
    <s v="DCM-108"/>
    <x v="2"/>
    <s v="Palladium"/>
    <s v="Finance"/>
    <s v="Promotion"/>
    <n v="8762"/>
    <n v="2"/>
    <x v="56"/>
    <x v="23"/>
    <x v="56"/>
  </r>
  <r>
    <x v="86"/>
    <x v="15"/>
    <x v="1"/>
    <s v="ATS-102"/>
    <x v="1"/>
    <s v="Platinum"/>
    <s v="Finance"/>
    <s v="Promotion"/>
    <n v="4231"/>
    <n v="1"/>
    <x v="67"/>
    <x v="0"/>
    <x v="67"/>
  </r>
  <r>
    <x v="87"/>
    <x v="15"/>
    <x v="0"/>
    <s v="ATC-108"/>
    <x v="1"/>
    <s v="Palladium"/>
    <s v="Finance"/>
    <s v="Standard"/>
    <n v="8445"/>
    <n v="2"/>
    <x v="29"/>
    <x v="14"/>
    <x v="29"/>
  </r>
  <r>
    <x v="88"/>
    <x v="16"/>
    <x v="3"/>
    <s v="CPJ-111"/>
    <x v="0"/>
    <s v="Palladium"/>
    <s v="Finance"/>
    <s v="Standard"/>
    <n v="4525"/>
    <n v="3"/>
    <x v="68"/>
    <x v="0"/>
    <x v="68"/>
  </r>
  <r>
    <x v="89"/>
    <x v="16"/>
    <x v="0"/>
    <s v="ATS-100"/>
    <x v="1"/>
    <s v="Platinum"/>
    <s v="Finance"/>
    <s v="Standard"/>
    <n v="2123"/>
    <n v="2"/>
    <x v="69"/>
    <x v="0"/>
    <x v="69"/>
  </r>
  <r>
    <x v="90"/>
    <x v="16"/>
    <x v="0"/>
    <s v="ATS-102"/>
    <x v="1"/>
    <s v="Platinum"/>
    <s v="Finance"/>
    <s v="Promotion"/>
    <n v="4231"/>
    <n v="2"/>
    <x v="70"/>
    <x v="0"/>
    <x v="70"/>
  </r>
  <r>
    <x v="91"/>
    <x v="16"/>
    <x v="0"/>
    <s v="DCFE-111"/>
    <x v="2"/>
    <s v="Gold"/>
    <s v="Finance"/>
    <s v="Standard"/>
    <n v="8747"/>
    <n v="3"/>
    <x v="71"/>
    <x v="27"/>
    <x v="71"/>
  </r>
  <r>
    <x v="92"/>
    <x v="16"/>
    <x v="3"/>
    <s v="ATS-104"/>
    <x v="1"/>
    <s v="Platinum"/>
    <s v="Finance"/>
    <s v="Standard"/>
    <n v="2352"/>
    <n v="4"/>
    <x v="72"/>
    <x v="0"/>
    <x v="72"/>
  </r>
  <r>
    <x v="93"/>
    <x v="16"/>
    <x v="2"/>
    <s v="CPJ-102"/>
    <x v="0"/>
    <s v="Platinum"/>
    <s v="Cash"/>
    <s v="Standard"/>
    <n v="1200"/>
    <n v="3"/>
    <x v="73"/>
    <x v="0"/>
    <x v="73"/>
  </r>
  <r>
    <x v="94"/>
    <x v="16"/>
    <x v="1"/>
    <s v="DCFE-101"/>
    <x v="2"/>
    <s v="Platinum"/>
    <s v="Finance"/>
    <s v="Standard"/>
    <n v="5845"/>
    <n v="4"/>
    <x v="74"/>
    <x v="28"/>
    <x v="74"/>
  </r>
  <r>
    <x v="95"/>
    <x v="16"/>
    <x v="1"/>
    <s v="ATC-109"/>
    <x v="1"/>
    <s v="Palladium"/>
    <s v="Finance"/>
    <s v="Promotion"/>
    <n v="6544"/>
    <n v="2"/>
    <x v="52"/>
    <x v="0"/>
    <x v="52"/>
  </r>
  <r>
    <x v="96"/>
    <x v="17"/>
    <x v="2"/>
    <s v="CPA-103"/>
    <x v="0"/>
    <s v="Platinum"/>
    <s v="Cash"/>
    <s v="Standard"/>
    <n v="2210"/>
    <n v="3"/>
    <x v="75"/>
    <x v="0"/>
    <x v="75"/>
  </r>
  <r>
    <x v="97"/>
    <x v="17"/>
    <x v="1"/>
    <s v="ATC-107"/>
    <x v="1"/>
    <s v="Palladium"/>
    <s v="Finance"/>
    <s v="Standard"/>
    <n v="2135"/>
    <n v="1"/>
    <x v="36"/>
    <x v="0"/>
    <x v="36"/>
  </r>
  <r>
    <x v="98"/>
    <x v="17"/>
    <x v="0"/>
    <s v="ATS-102"/>
    <x v="1"/>
    <s v="Platinum"/>
    <s v="Finance"/>
    <s v="Promotion"/>
    <n v="4231"/>
    <n v="1"/>
    <x v="67"/>
    <x v="0"/>
    <x v="67"/>
  </r>
  <r>
    <x v="99"/>
    <x v="17"/>
    <x v="1"/>
    <s v="DCFE-112"/>
    <x v="2"/>
    <s v="Gold"/>
    <s v="Finance"/>
    <s v="Standard"/>
    <n v="8877"/>
    <n v="4"/>
    <x v="76"/>
    <x v="29"/>
    <x v="76"/>
  </r>
  <r>
    <x v="100"/>
    <x v="17"/>
    <x v="3"/>
    <s v="CPA-103"/>
    <x v="0"/>
    <s v="Platinum"/>
    <s v="Cash"/>
    <s v="Standard"/>
    <n v="2210"/>
    <n v="1"/>
    <x v="77"/>
    <x v="0"/>
    <x v="77"/>
  </r>
  <r>
    <x v="101"/>
    <x v="17"/>
    <x v="0"/>
    <s v="CGD-106"/>
    <x v="0"/>
    <s v="Gold"/>
    <s v="Cash"/>
    <s v="Standard"/>
    <n v="2800"/>
    <n v="4"/>
    <x v="55"/>
    <x v="0"/>
    <x v="55"/>
  </r>
  <r>
    <x v="102"/>
    <x v="17"/>
    <x v="0"/>
    <s v="DCFE-103"/>
    <x v="2"/>
    <s v="Platinum"/>
    <s v="Finance"/>
    <s v="Promotion"/>
    <n v="5348"/>
    <n v="1"/>
    <x v="78"/>
    <x v="0"/>
    <x v="78"/>
  </r>
  <r>
    <x v="103"/>
    <x v="17"/>
    <x v="1"/>
    <s v="ATS-109"/>
    <x v="1"/>
    <s v="Gold"/>
    <s v="Finance"/>
    <s v="Standard"/>
    <n v="5684"/>
    <n v="1"/>
    <x v="79"/>
    <x v="0"/>
    <x v="79"/>
  </r>
  <r>
    <x v="104"/>
    <x v="18"/>
    <x v="1"/>
    <s v="ATS-106"/>
    <x v="1"/>
    <s v="Gold"/>
    <s v="Finance"/>
    <s v="Standard"/>
    <n v="5456"/>
    <n v="4"/>
    <x v="27"/>
    <x v="12"/>
    <x v="27"/>
  </r>
  <r>
    <x v="105"/>
    <x v="18"/>
    <x v="0"/>
    <s v="CPD-101"/>
    <x v="0"/>
    <s v="Platinum"/>
    <s v="Cash"/>
    <s v="Standard"/>
    <n v="9500"/>
    <n v="3"/>
    <x v="80"/>
    <x v="30"/>
    <x v="80"/>
  </r>
  <r>
    <x v="106"/>
    <x v="18"/>
    <x v="0"/>
    <s v="DCFE-103"/>
    <x v="2"/>
    <s v="Platinum"/>
    <s v="Finance"/>
    <s v="Standard"/>
    <n v="5348"/>
    <n v="1"/>
    <x v="78"/>
    <x v="0"/>
    <x v="78"/>
  </r>
  <r>
    <x v="107"/>
    <x v="18"/>
    <x v="0"/>
    <s v="ATS-100"/>
    <x v="1"/>
    <s v="Platinum"/>
    <s v="Finance"/>
    <s v="Promotion"/>
    <n v="2123"/>
    <n v="1"/>
    <x v="21"/>
    <x v="0"/>
    <x v="21"/>
  </r>
  <r>
    <x v="108"/>
    <x v="18"/>
    <x v="0"/>
    <s v="DCFE-112"/>
    <x v="2"/>
    <s v="Gold"/>
    <s v="Finance"/>
    <s v="Standard"/>
    <n v="8877"/>
    <n v="2"/>
    <x v="81"/>
    <x v="31"/>
    <x v="81"/>
  </r>
  <r>
    <x v="109"/>
    <x v="18"/>
    <x v="0"/>
    <s v="ATS-106"/>
    <x v="1"/>
    <s v="Gold"/>
    <s v="Finance"/>
    <s v="Standard"/>
    <n v="5456"/>
    <n v="3"/>
    <x v="82"/>
    <x v="32"/>
    <x v="82"/>
  </r>
  <r>
    <x v="110"/>
    <x v="18"/>
    <x v="0"/>
    <s v="ATS-111"/>
    <x v="1"/>
    <s v="Gold"/>
    <s v="Finance"/>
    <s v="Standard"/>
    <n v="8895"/>
    <n v="2"/>
    <x v="83"/>
    <x v="33"/>
    <x v="83"/>
  </r>
  <r>
    <x v="111"/>
    <x v="18"/>
    <x v="0"/>
    <s v="ATC-108"/>
    <x v="1"/>
    <s v="Palladium"/>
    <s v="Finance"/>
    <s v="Promotion"/>
    <n v="8445"/>
    <n v="1"/>
    <x v="84"/>
    <x v="0"/>
    <x v="84"/>
  </r>
  <r>
    <x v="112"/>
    <x v="18"/>
    <x v="0"/>
    <s v="CGD-107"/>
    <x v="0"/>
    <s v="Gold"/>
    <s v="Cash"/>
    <s v="Promotion"/>
    <n v="5500"/>
    <n v="4"/>
    <x v="61"/>
    <x v="26"/>
    <x v="61"/>
  </r>
  <r>
    <x v="113"/>
    <x v="18"/>
    <x v="1"/>
    <s v="ATS-105"/>
    <x v="1"/>
    <s v="Platinum"/>
    <s v="Finance"/>
    <s v="Standard"/>
    <n v="2100"/>
    <n v="4"/>
    <x v="30"/>
    <x v="0"/>
    <x v="30"/>
  </r>
  <r>
    <x v="114"/>
    <x v="19"/>
    <x v="2"/>
    <s v="CGJ-105"/>
    <x v="0"/>
    <s v="Gold"/>
    <s v="Cash"/>
    <s v="Promotion"/>
    <n v="2200"/>
    <n v="1"/>
    <x v="85"/>
    <x v="0"/>
    <x v="85"/>
  </r>
  <r>
    <x v="115"/>
    <x v="19"/>
    <x v="0"/>
    <s v="CGD-107"/>
    <x v="0"/>
    <s v="Gold"/>
    <s v="Cash"/>
    <s v="Standard"/>
    <n v="5500"/>
    <n v="2"/>
    <x v="14"/>
    <x v="0"/>
    <x v="14"/>
  </r>
  <r>
    <x v="116"/>
    <x v="19"/>
    <x v="0"/>
    <s v="DCFE-103"/>
    <x v="2"/>
    <s v="Platinum"/>
    <s v="Finance"/>
    <s v="Standard"/>
    <n v="5348"/>
    <n v="2"/>
    <x v="86"/>
    <x v="0"/>
    <x v="86"/>
  </r>
  <r>
    <x v="117"/>
    <x v="20"/>
    <x v="2"/>
    <s v="DCFE-105"/>
    <x v="2"/>
    <s v="Gold"/>
    <s v="Finance"/>
    <s v="Standard"/>
    <n v="5899"/>
    <n v="2"/>
    <x v="42"/>
    <x v="0"/>
    <x v="42"/>
  </r>
  <r>
    <x v="118"/>
    <x v="20"/>
    <x v="0"/>
    <s v="CPA-108"/>
    <x v="0"/>
    <s v="Palladium"/>
    <s v="Cash"/>
    <s v="Promotion"/>
    <n v="2245"/>
    <n v="2"/>
    <x v="87"/>
    <x v="0"/>
    <x v="87"/>
  </r>
  <r>
    <x v="119"/>
    <x v="20"/>
    <x v="0"/>
    <s v="ATS-109"/>
    <x v="1"/>
    <s v="Gold"/>
    <s v="Finance"/>
    <s v="Standard"/>
    <n v="5684"/>
    <n v="1"/>
    <x v="79"/>
    <x v="0"/>
    <x v="79"/>
  </r>
  <r>
    <x v="120"/>
    <x v="20"/>
    <x v="0"/>
    <s v="CPA-108"/>
    <x v="0"/>
    <s v="Palladium"/>
    <s v="Cash"/>
    <s v="Promotion"/>
    <n v="2245"/>
    <n v="4"/>
    <x v="43"/>
    <x v="0"/>
    <x v="43"/>
  </r>
  <r>
    <x v="121"/>
    <x v="20"/>
    <x v="0"/>
    <s v="CGD-107"/>
    <x v="0"/>
    <s v="Gold"/>
    <s v="Cash"/>
    <s v="Standard"/>
    <n v="5500"/>
    <n v="3"/>
    <x v="88"/>
    <x v="34"/>
    <x v="88"/>
  </r>
  <r>
    <x v="122"/>
    <x v="20"/>
    <x v="1"/>
    <s v="CPA-110"/>
    <x v="0"/>
    <s v="Palladium"/>
    <s v="Finance"/>
    <s v="Standard"/>
    <n v="7500"/>
    <n v="1"/>
    <x v="9"/>
    <x v="0"/>
    <x v="9"/>
  </r>
  <r>
    <x v="123"/>
    <x v="20"/>
    <x v="0"/>
    <s v="DCFE-107"/>
    <x v="2"/>
    <s v="Palladium"/>
    <s v="Finance"/>
    <s v="Standard"/>
    <n v="9896"/>
    <n v="1"/>
    <x v="89"/>
    <x v="0"/>
    <x v="89"/>
  </r>
  <r>
    <x v="124"/>
    <x v="20"/>
    <x v="0"/>
    <s v="DCFE-109"/>
    <x v="2"/>
    <s v="Gold"/>
    <s v="Finance"/>
    <s v="Standard"/>
    <n v="5485"/>
    <n v="3"/>
    <x v="90"/>
    <x v="35"/>
    <x v="90"/>
  </r>
  <r>
    <x v="125"/>
    <x v="20"/>
    <x v="1"/>
    <s v="ATC-110"/>
    <x v="1"/>
    <s v="Palladium"/>
    <s v="Finance"/>
    <s v="Standard"/>
    <n v="7451"/>
    <n v="1"/>
    <x v="91"/>
    <x v="0"/>
    <x v="91"/>
  </r>
  <r>
    <x v="126"/>
    <x v="21"/>
    <x v="0"/>
    <s v="DCFE-102"/>
    <x v="2"/>
    <s v="Platinum"/>
    <s v="Finance"/>
    <s v="Standard"/>
    <n v="9865"/>
    <n v="4"/>
    <x v="2"/>
    <x v="1"/>
    <x v="2"/>
  </r>
  <r>
    <x v="127"/>
    <x v="21"/>
    <x v="1"/>
    <s v="ATC-110"/>
    <x v="1"/>
    <s v="Palladium"/>
    <s v="Finance"/>
    <s v="Promotion"/>
    <n v="7451"/>
    <n v="3"/>
    <x v="92"/>
    <x v="36"/>
    <x v="92"/>
  </r>
  <r>
    <x v="128"/>
    <x v="21"/>
    <x v="1"/>
    <s v="DCM-107"/>
    <x v="2"/>
    <s v="Palladium"/>
    <s v="Finance"/>
    <s v="Standard"/>
    <n v="9895"/>
    <n v="4"/>
    <x v="11"/>
    <x v="6"/>
    <x v="11"/>
  </r>
  <r>
    <x v="129"/>
    <x v="21"/>
    <x v="2"/>
    <s v="DCFE-108"/>
    <x v="2"/>
    <s v="Gold"/>
    <s v="Finance"/>
    <s v="Standard"/>
    <n v="8797"/>
    <n v="1"/>
    <x v="20"/>
    <x v="0"/>
    <x v="20"/>
  </r>
  <r>
    <x v="130"/>
    <x v="21"/>
    <x v="1"/>
    <s v="CGJ-105"/>
    <x v="0"/>
    <s v="Gold"/>
    <s v="Cash"/>
    <s v="Promotion"/>
    <n v="2200"/>
    <n v="3"/>
    <x v="93"/>
    <x v="0"/>
    <x v="93"/>
  </r>
  <r>
    <x v="131"/>
    <x v="21"/>
    <x v="2"/>
    <s v="CPJ-102"/>
    <x v="0"/>
    <s v="Platinum"/>
    <s v="Cash"/>
    <s v="Standard"/>
    <n v="1200"/>
    <n v="2"/>
    <x v="94"/>
    <x v="0"/>
    <x v="94"/>
  </r>
  <r>
    <x v="132"/>
    <x v="21"/>
    <x v="0"/>
    <s v="ATC-106"/>
    <x v="1"/>
    <s v="Palladium"/>
    <s v="Finance"/>
    <s v="Promotion"/>
    <n v="5456"/>
    <n v="1"/>
    <x v="63"/>
    <x v="0"/>
    <x v="63"/>
  </r>
  <r>
    <x v="133"/>
    <x v="21"/>
    <x v="2"/>
    <s v="CPD-109"/>
    <x v="0"/>
    <s v="Palladium"/>
    <s v="Finance"/>
    <s v="Standard"/>
    <n v="9800"/>
    <n v="2"/>
    <x v="15"/>
    <x v="8"/>
    <x v="15"/>
  </r>
  <r>
    <x v="134"/>
    <x v="21"/>
    <x v="3"/>
    <s v="DCFE-100"/>
    <x v="2"/>
    <s v="Platinum"/>
    <s v="Finance"/>
    <s v="Standard"/>
    <n v="5642"/>
    <n v="2"/>
    <x v="95"/>
    <x v="0"/>
    <x v="95"/>
  </r>
  <r>
    <x v="135"/>
    <x v="22"/>
    <x v="1"/>
    <s v="DCFE-103"/>
    <x v="2"/>
    <s v="Platinum"/>
    <s v="Finance"/>
    <s v="Standard"/>
    <n v="5348"/>
    <n v="4"/>
    <x v="51"/>
    <x v="20"/>
    <x v="51"/>
  </r>
  <r>
    <x v="136"/>
    <x v="22"/>
    <x v="1"/>
    <s v="DCFE-103"/>
    <x v="2"/>
    <s v="Platinum"/>
    <s v="Finance"/>
    <s v="Standard"/>
    <n v="5348"/>
    <n v="2"/>
    <x v="86"/>
    <x v="0"/>
    <x v="86"/>
  </r>
  <r>
    <x v="137"/>
    <x v="23"/>
    <x v="3"/>
    <s v="ATS-107"/>
    <x v="1"/>
    <s v="Gold"/>
    <s v="Finance"/>
    <s v="Promotion"/>
    <n v="2879"/>
    <n v="1"/>
    <x v="96"/>
    <x v="0"/>
    <x v="96"/>
  </r>
  <r>
    <x v="138"/>
    <x v="23"/>
    <x v="0"/>
    <s v="ATS-104"/>
    <x v="1"/>
    <s v="Platinum"/>
    <s v="Finance"/>
    <s v="Standard"/>
    <n v="2352"/>
    <n v="1"/>
    <x v="97"/>
    <x v="0"/>
    <x v="97"/>
  </r>
  <r>
    <x v="139"/>
    <x v="23"/>
    <x v="1"/>
    <s v="DCFE-111"/>
    <x v="2"/>
    <s v="Gold"/>
    <s v="Finance"/>
    <s v="Standard"/>
    <n v="8747"/>
    <n v="1"/>
    <x v="98"/>
    <x v="0"/>
    <x v="98"/>
  </r>
  <r>
    <x v="140"/>
    <x v="23"/>
    <x v="0"/>
    <s v="ATS-109"/>
    <x v="1"/>
    <s v="Gold"/>
    <s v="Finance"/>
    <s v="Promotion"/>
    <n v="5684"/>
    <n v="3"/>
    <x v="23"/>
    <x v="10"/>
    <x v="23"/>
  </r>
  <r>
    <x v="141"/>
    <x v="23"/>
    <x v="1"/>
    <s v="CPJ-102"/>
    <x v="0"/>
    <s v="Platinum"/>
    <s v="Cash"/>
    <s v="Standard"/>
    <n v="1200"/>
    <n v="3"/>
    <x v="73"/>
    <x v="0"/>
    <x v="73"/>
  </r>
  <r>
    <x v="142"/>
    <x v="23"/>
    <x v="0"/>
    <s v="ATS-102"/>
    <x v="1"/>
    <s v="Platinum"/>
    <s v="Finance"/>
    <s v="Standard"/>
    <n v="4231"/>
    <n v="3"/>
    <x v="99"/>
    <x v="0"/>
    <x v="99"/>
  </r>
  <r>
    <x v="143"/>
    <x v="23"/>
    <x v="0"/>
    <s v="DCFE-108"/>
    <x v="2"/>
    <s v="Gold"/>
    <s v="Finance"/>
    <s v="Standard"/>
    <n v="8797"/>
    <n v="1"/>
    <x v="20"/>
    <x v="0"/>
    <x v="20"/>
  </r>
  <r>
    <x v="144"/>
    <x v="23"/>
    <x v="2"/>
    <s v="ATS-104"/>
    <x v="1"/>
    <s v="Platinum"/>
    <s v="Finance"/>
    <s v="Standard"/>
    <n v="2352"/>
    <n v="3"/>
    <x v="100"/>
    <x v="0"/>
    <x v="100"/>
  </r>
  <r>
    <x v="145"/>
    <x v="24"/>
    <x v="0"/>
    <s v="CPA-110"/>
    <x v="0"/>
    <s v="Palladium"/>
    <s v="Finance"/>
    <s v="Promotion"/>
    <n v="7500"/>
    <n v="4"/>
    <x v="101"/>
    <x v="37"/>
    <x v="101"/>
  </r>
  <r>
    <x v="146"/>
    <x v="24"/>
    <x v="0"/>
    <s v="DCM-105"/>
    <x v="2"/>
    <s v="Palladium"/>
    <s v="Finance"/>
    <s v="Standard"/>
    <n v="9315"/>
    <n v="1"/>
    <x v="102"/>
    <x v="0"/>
    <x v="102"/>
  </r>
  <r>
    <x v="147"/>
    <x v="24"/>
    <x v="1"/>
    <s v="ATC-106"/>
    <x v="1"/>
    <s v="Palladium"/>
    <s v="Finance"/>
    <s v="Standard"/>
    <n v="5456"/>
    <n v="3"/>
    <x v="82"/>
    <x v="38"/>
    <x v="103"/>
  </r>
  <r>
    <x v="148"/>
    <x v="25"/>
    <x v="0"/>
    <s v="ATC-106"/>
    <x v="1"/>
    <s v="Palladium"/>
    <s v="Finance"/>
    <s v="Standard"/>
    <n v="5456"/>
    <n v="1"/>
    <x v="63"/>
    <x v="0"/>
    <x v="63"/>
  </r>
  <r>
    <x v="149"/>
    <x v="25"/>
    <x v="0"/>
    <s v="ATS-109"/>
    <x v="1"/>
    <s v="Gold"/>
    <s v="Finance"/>
    <s v="Standard"/>
    <n v="5684"/>
    <n v="4"/>
    <x v="7"/>
    <x v="5"/>
    <x v="7"/>
  </r>
  <r>
    <x v="150"/>
    <x v="25"/>
    <x v="0"/>
    <s v="DCM-108"/>
    <x v="2"/>
    <s v="Palladium"/>
    <s v="Finance"/>
    <s v="Standard"/>
    <n v="8762"/>
    <n v="2"/>
    <x v="56"/>
    <x v="23"/>
    <x v="56"/>
  </r>
  <r>
    <x v="151"/>
    <x v="25"/>
    <x v="0"/>
    <s v="DCFE-106"/>
    <x v="2"/>
    <s v="Palladium"/>
    <s v="Finance"/>
    <s v="Standard"/>
    <n v="8789"/>
    <n v="4"/>
    <x v="41"/>
    <x v="18"/>
    <x v="41"/>
  </r>
  <r>
    <x v="152"/>
    <x v="25"/>
    <x v="0"/>
    <s v="CPJ-102"/>
    <x v="0"/>
    <s v="Platinum"/>
    <s v="Cash"/>
    <s v="Standard"/>
    <n v="1200"/>
    <n v="3"/>
    <x v="73"/>
    <x v="0"/>
    <x v="73"/>
  </r>
  <r>
    <x v="153"/>
    <x v="25"/>
    <x v="0"/>
    <s v="DCM-108"/>
    <x v="2"/>
    <s v="Palladium"/>
    <s v="Finance"/>
    <s v="Standard"/>
    <n v="8762"/>
    <n v="1"/>
    <x v="103"/>
    <x v="0"/>
    <x v="104"/>
  </r>
  <r>
    <x v="154"/>
    <x v="25"/>
    <x v="2"/>
    <s v="ATS-108"/>
    <x v="1"/>
    <s v="Gold"/>
    <s v="Finance"/>
    <s v="Promotion"/>
    <n v="5462"/>
    <n v="3"/>
    <x v="104"/>
    <x v="39"/>
    <x v="105"/>
  </r>
  <r>
    <x v="155"/>
    <x v="26"/>
    <x v="1"/>
    <s v="DCM-108"/>
    <x v="2"/>
    <s v="Palladium"/>
    <s v="Finance"/>
    <s v="Promotion"/>
    <n v="8762"/>
    <n v="4"/>
    <x v="19"/>
    <x v="9"/>
    <x v="19"/>
  </r>
  <r>
    <x v="156"/>
    <x v="26"/>
    <x v="0"/>
    <s v="CPD-100"/>
    <x v="0"/>
    <s v="Platinum"/>
    <s v="Cash"/>
    <s v="Promotion"/>
    <n v="9900"/>
    <n v="3"/>
    <x v="31"/>
    <x v="15"/>
    <x v="31"/>
  </r>
  <r>
    <x v="157"/>
    <x v="26"/>
    <x v="1"/>
    <s v="ATS-102"/>
    <x v="1"/>
    <s v="Platinum"/>
    <s v="Finance"/>
    <s v="Standard"/>
    <n v="4231"/>
    <n v="1"/>
    <x v="67"/>
    <x v="0"/>
    <x v="67"/>
  </r>
  <r>
    <x v="158"/>
    <x v="26"/>
    <x v="1"/>
    <s v="ATS-102"/>
    <x v="1"/>
    <s v="Platinum"/>
    <s v="Finance"/>
    <s v="Standard"/>
    <n v="4231"/>
    <n v="1"/>
    <x v="67"/>
    <x v="0"/>
    <x v="67"/>
  </r>
  <r>
    <x v="159"/>
    <x v="26"/>
    <x v="0"/>
    <s v="DCFE-105"/>
    <x v="2"/>
    <s v="Gold"/>
    <s v="Finance"/>
    <s v="Promotion"/>
    <n v="5899"/>
    <n v="2"/>
    <x v="42"/>
    <x v="0"/>
    <x v="42"/>
  </r>
  <r>
    <x v="160"/>
    <x v="26"/>
    <x v="0"/>
    <s v="CPA-108"/>
    <x v="0"/>
    <s v="Palladium"/>
    <s v="Cash"/>
    <s v="Promotion"/>
    <n v="2245"/>
    <n v="3"/>
    <x v="105"/>
    <x v="0"/>
    <x v="106"/>
  </r>
  <r>
    <x v="161"/>
    <x v="26"/>
    <x v="0"/>
    <s v="CGJ-105"/>
    <x v="0"/>
    <s v="Gold"/>
    <s v="Cash"/>
    <s v="Promotion"/>
    <n v="2200"/>
    <n v="2"/>
    <x v="47"/>
    <x v="0"/>
    <x v="47"/>
  </r>
  <r>
    <x v="162"/>
    <x v="26"/>
    <x v="0"/>
    <s v="ATC-109"/>
    <x v="1"/>
    <s v="Palladium"/>
    <s v="Finance"/>
    <s v="Standard"/>
    <n v="6544"/>
    <n v="3"/>
    <x v="54"/>
    <x v="22"/>
    <x v="54"/>
  </r>
  <r>
    <x v="163"/>
    <x v="26"/>
    <x v="1"/>
    <s v="CPA-108"/>
    <x v="0"/>
    <s v="Palladium"/>
    <s v="Cash"/>
    <s v="Standard"/>
    <n v="2245"/>
    <n v="1"/>
    <x v="106"/>
    <x v="0"/>
    <x v="107"/>
  </r>
  <r>
    <x v="164"/>
    <x v="26"/>
    <x v="0"/>
    <s v="DCFE-102"/>
    <x v="2"/>
    <s v="Platinum"/>
    <s v="Finance"/>
    <s v="Standard"/>
    <n v="9865"/>
    <n v="3"/>
    <x v="107"/>
    <x v="40"/>
    <x v="108"/>
  </r>
  <r>
    <x v="165"/>
    <x v="27"/>
    <x v="0"/>
    <s v="CGA-104"/>
    <x v="0"/>
    <s v="Gold"/>
    <s v="Cash"/>
    <s v="Promotion"/>
    <n v="2120"/>
    <n v="2"/>
    <x v="108"/>
    <x v="0"/>
    <x v="109"/>
  </r>
  <r>
    <x v="166"/>
    <x v="27"/>
    <x v="1"/>
    <s v="DCM-108"/>
    <x v="2"/>
    <s v="Palladium"/>
    <s v="Finance"/>
    <s v="Standard"/>
    <n v="8762"/>
    <n v="1"/>
    <x v="103"/>
    <x v="0"/>
    <x v="104"/>
  </r>
  <r>
    <x v="167"/>
    <x v="27"/>
    <x v="0"/>
    <s v="ATC-106"/>
    <x v="1"/>
    <s v="Palladium"/>
    <s v="Finance"/>
    <s v="Standard"/>
    <n v="5456"/>
    <n v="4"/>
    <x v="27"/>
    <x v="32"/>
    <x v="110"/>
  </r>
  <r>
    <x v="168"/>
    <x v="28"/>
    <x v="2"/>
    <s v="ATS-101"/>
    <x v="1"/>
    <s v="Platinum"/>
    <s v="Finance"/>
    <s v="Standard"/>
    <n v="2133"/>
    <n v="1"/>
    <x v="109"/>
    <x v="0"/>
    <x v="111"/>
  </r>
  <r>
    <x v="169"/>
    <x v="28"/>
    <x v="0"/>
    <s v="DCFE-112"/>
    <x v="2"/>
    <s v="Gold"/>
    <s v="Finance"/>
    <s v="Standard"/>
    <n v="8877"/>
    <n v="4"/>
    <x v="76"/>
    <x v="29"/>
    <x v="76"/>
  </r>
  <r>
    <x v="170"/>
    <x v="28"/>
    <x v="0"/>
    <s v="ATC-108"/>
    <x v="1"/>
    <s v="Palladium"/>
    <s v="Finance"/>
    <s v="Standard"/>
    <n v="8445"/>
    <n v="1"/>
    <x v="84"/>
    <x v="0"/>
    <x v="84"/>
  </r>
  <r>
    <x v="171"/>
    <x v="28"/>
    <x v="1"/>
    <s v="ATS-103"/>
    <x v="1"/>
    <s v="Platinum"/>
    <s v="Finance"/>
    <s v="Standard"/>
    <n v="2156"/>
    <n v="1"/>
    <x v="110"/>
    <x v="0"/>
    <x v="112"/>
  </r>
  <r>
    <x v="172"/>
    <x v="28"/>
    <x v="1"/>
    <s v="CPJ-111"/>
    <x v="0"/>
    <s v="Palladium"/>
    <s v="Finance"/>
    <s v="Promotion"/>
    <n v="4525"/>
    <n v="2"/>
    <x v="111"/>
    <x v="0"/>
    <x v="113"/>
  </r>
  <r>
    <x v="173"/>
    <x v="28"/>
    <x v="0"/>
    <s v="ATC-109"/>
    <x v="1"/>
    <s v="Palladium"/>
    <s v="Finance"/>
    <s v="Standard"/>
    <n v="6544"/>
    <n v="4"/>
    <x v="57"/>
    <x v="24"/>
    <x v="57"/>
  </r>
  <r>
    <x v="174"/>
    <x v="28"/>
    <x v="0"/>
    <s v="CPD-100"/>
    <x v="0"/>
    <s v="Platinum"/>
    <s v="Cash"/>
    <s v="Standard"/>
    <n v="9900"/>
    <n v="4"/>
    <x v="112"/>
    <x v="41"/>
    <x v="114"/>
  </r>
  <r>
    <x v="175"/>
    <x v="28"/>
    <x v="0"/>
    <s v="DCFE-104"/>
    <x v="2"/>
    <s v="Gold"/>
    <s v="Finance"/>
    <s v="Standard"/>
    <n v="5648"/>
    <n v="2"/>
    <x v="113"/>
    <x v="0"/>
    <x v="115"/>
  </r>
  <r>
    <x v="176"/>
    <x v="29"/>
    <x v="0"/>
    <s v="ATS-102"/>
    <x v="1"/>
    <s v="Platinum"/>
    <s v="Finance"/>
    <s v="Promotion"/>
    <n v="4231"/>
    <n v="3"/>
    <x v="99"/>
    <x v="0"/>
    <x v="99"/>
  </r>
  <r>
    <x v="177"/>
    <x v="29"/>
    <x v="0"/>
    <s v="DCM-107"/>
    <x v="2"/>
    <s v="Palladium"/>
    <s v="Finance"/>
    <s v="Standard"/>
    <n v="9895"/>
    <n v="1"/>
    <x v="49"/>
    <x v="0"/>
    <x v="49"/>
  </r>
  <r>
    <x v="178"/>
    <x v="29"/>
    <x v="0"/>
    <s v="ATS-111"/>
    <x v="1"/>
    <s v="Gold"/>
    <s v="Finance"/>
    <s v="Standard"/>
    <n v="8895"/>
    <n v="4"/>
    <x v="53"/>
    <x v="21"/>
    <x v="53"/>
  </r>
  <r>
    <x v="179"/>
    <x v="29"/>
    <x v="1"/>
    <s v="ATC-108"/>
    <x v="1"/>
    <s v="Palladium"/>
    <s v="Finance"/>
    <s v="Standard"/>
    <n v="8445"/>
    <n v="2"/>
    <x v="29"/>
    <x v="14"/>
    <x v="29"/>
  </r>
  <r>
    <x v="180"/>
    <x v="29"/>
    <x v="1"/>
    <s v="ATC-109"/>
    <x v="1"/>
    <s v="Palladium"/>
    <s v="Finance"/>
    <s v="Standard"/>
    <n v="6544"/>
    <n v="4"/>
    <x v="57"/>
    <x v="24"/>
    <x v="57"/>
  </r>
  <r>
    <x v="181"/>
    <x v="29"/>
    <x v="0"/>
    <s v="CPJ-111"/>
    <x v="0"/>
    <s v="Palladium"/>
    <s v="Finance"/>
    <s v="Standard"/>
    <n v="4525"/>
    <n v="4"/>
    <x v="114"/>
    <x v="42"/>
    <x v="116"/>
  </r>
  <r>
    <x v="182"/>
    <x v="29"/>
    <x v="0"/>
    <s v="CGA-104"/>
    <x v="0"/>
    <s v="Gold"/>
    <s v="Cash"/>
    <s v="Standard"/>
    <n v="2120"/>
    <n v="1"/>
    <x v="38"/>
    <x v="0"/>
    <x v="38"/>
  </r>
  <r>
    <x v="183"/>
    <x v="30"/>
    <x v="0"/>
    <s v="ATC-108"/>
    <x v="1"/>
    <s v="Palladium"/>
    <s v="Finance"/>
    <s v="Standard"/>
    <n v="8445"/>
    <n v="2"/>
    <x v="29"/>
    <x v="14"/>
    <x v="29"/>
  </r>
  <r>
    <x v="184"/>
    <x v="30"/>
    <x v="1"/>
    <s v="CPD-101"/>
    <x v="0"/>
    <s v="Platinum"/>
    <s v="Cash"/>
    <s v="Standard"/>
    <n v="9500"/>
    <n v="3"/>
    <x v="80"/>
    <x v="30"/>
    <x v="80"/>
  </r>
  <r>
    <x v="185"/>
    <x v="30"/>
    <x v="1"/>
    <s v="ATS-103"/>
    <x v="1"/>
    <s v="Platinum"/>
    <s v="Finance"/>
    <s v="Standard"/>
    <n v="2156"/>
    <n v="2"/>
    <x v="10"/>
    <x v="0"/>
    <x v="10"/>
  </r>
  <r>
    <x v="186"/>
    <x v="30"/>
    <x v="0"/>
    <s v="DCFE-112"/>
    <x v="2"/>
    <s v="Gold"/>
    <s v="Finance"/>
    <s v="Standard"/>
    <n v="8877"/>
    <n v="4"/>
    <x v="76"/>
    <x v="29"/>
    <x v="76"/>
  </r>
  <r>
    <x v="187"/>
    <x v="30"/>
    <x v="0"/>
    <s v="ATS-111"/>
    <x v="1"/>
    <s v="Gold"/>
    <s v="Finance"/>
    <s v="Standard"/>
    <n v="8895"/>
    <n v="4"/>
    <x v="53"/>
    <x v="21"/>
    <x v="53"/>
  </r>
  <r>
    <x v="188"/>
    <x v="30"/>
    <x v="0"/>
    <s v="ATS-105"/>
    <x v="1"/>
    <s v="Platinum"/>
    <s v="Finance"/>
    <s v="Standard"/>
    <n v="2100"/>
    <n v="1"/>
    <x v="16"/>
    <x v="0"/>
    <x v="16"/>
  </r>
  <r>
    <x v="189"/>
    <x v="30"/>
    <x v="0"/>
    <s v="DCM-106"/>
    <x v="2"/>
    <s v="Palladium"/>
    <s v="Finance"/>
    <s v="Standard"/>
    <n v="5978"/>
    <n v="1"/>
    <x v="65"/>
    <x v="0"/>
    <x v="65"/>
  </r>
  <r>
    <x v="190"/>
    <x v="30"/>
    <x v="1"/>
    <s v="ATS-109"/>
    <x v="1"/>
    <s v="Gold"/>
    <s v="Finance"/>
    <s v="Standard"/>
    <n v="5684"/>
    <n v="1"/>
    <x v="79"/>
    <x v="0"/>
    <x v="79"/>
  </r>
  <r>
    <x v="191"/>
    <x v="30"/>
    <x v="1"/>
    <s v="ATS-103"/>
    <x v="1"/>
    <s v="Platinum"/>
    <s v="Finance"/>
    <s v="Standard"/>
    <n v="2156"/>
    <n v="2"/>
    <x v="10"/>
    <x v="0"/>
    <x v="10"/>
  </r>
  <r>
    <x v="192"/>
    <x v="30"/>
    <x v="0"/>
    <s v="CPA-108"/>
    <x v="0"/>
    <s v="Palladium"/>
    <s v="Cash"/>
    <s v="Standard"/>
    <n v="2245"/>
    <n v="2"/>
    <x v="87"/>
    <x v="0"/>
    <x v="87"/>
  </r>
  <r>
    <x v="193"/>
    <x v="31"/>
    <x v="0"/>
    <s v="ATS-102"/>
    <x v="1"/>
    <s v="Platinum"/>
    <s v="Finance"/>
    <s v="Standard"/>
    <n v="4231"/>
    <n v="4"/>
    <x v="115"/>
    <x v="43"/>
    <x v="117"/>
  </r>
  <r>
    <x v="194"/>
    <x v="31"/>
    <x v="0"/>
    <s v="DCFE-102"/>
    <x v="2"/>
    <s v="Platinum"/>
    <s v="Finance"/>
    <s v="Standard"/>
    <n v="9865"/>
    <n v="4"/>
    <x v="2"/>
    <x v="1"/>
    <x v="2"/>
  </r>
  <r>
    <x v="195"/>
    <x v="31"/>
    <x v="0"/>
    <s v="ATS-111"/>
    <x v="1"/>
    <s v="Gold"/>
    <s v="Finance"/>
    <s v="Standard"/>
    <n v="8895"/>
    <n v="4"/>
    <x v="53"/>
    <x v="21"/>
    <x v="53"/>
  </r>
  <r>
    <x v="196"/>
    <x v="31"/>
    <x v="0"/>
    <s v="DCM-107"/>
    <x v="2"/>
    <s v="Palladium"/>
    <s v="Finance"/>
    <s v="Standard"/>
    <n v="9895"/>
    <n v="2"/>
    <x v="116"/>
    <x v="44"/>
    <x v="118"/>
  </r>
  <r>
    <x v="197"/>
    <x v="31"/>
    <x v="3"/>
    <s v="ATS-111"/>
    <x v="1"/>
    <s v="Gold"/>
    <s v="Finance"/>
    <s v="Standard"/>
    <n v="8895"/>
    <n v="3"/>
    <x v="117"/>
    <x v="45"/>
    <x v="119"/>
  </r>
  <r>
    <x v="198"/>
    <x v="32"/>
    <x v="0"/>
    <s v="DCFE-101"/>
    <x v="2"/>
    <s v="Platinum"/>
    <s v="Finance"/>
    <s v="Promotion"/>
    <n v="5845"/>
    <n v="1"/>
    <x v="46"/>
    <x v="0"/>
    <x v="46"/>
  </r>
  <r>
    <x v="199"/>
    <x v="32"/>
    <x v="0"/>
    <s v="DCFE-108"/>
    <x v="2"/>
    <s v="Gold"/>
    <s v="Finance"/>
    <s v="Standard"/>
    <n v="8797"/>
    <n v="1"/>
    <x v="20"/>
    <x v="0"/>
    <x v="20"/>
  </r>
  <r>
    <x v="200"/>
    <x v="32"/>
    <x v="0"/>
    <s v="ATC-106"/>
    <x v="1"/>
    <s v="Palladium"/>
    <s v="Finance"/>
    <s v="Standard"/>
    <n v="5456"/>
    <n v="3"/>
    <x v="82"/>
    <x v="38"/>
    <x v="103"/>
  </r>
  <r>
    <x v="201"/>
    <x v="32"/>
    <x v="0"/>
    <s v="DCFE-111"/>
    <x v="2"/>
    <s v="Gold"/>
    <s v="Finance"/>
    <s v="Standard"/>
    <n v="8747"/>
    <n v="2"/>
    <x v="118"/>
    <x v="46"/>
    <x v="120"/>
  </r>
  <r>
    <x v="202"/>
    <x v="32"/>
    <x v="1"/>
    <s v="DCFE-111"/>
    <x v="2"/>
    <s v="Gold"/>
    <s v="Finance"/>
    <s v="Standard"/>
    <n v="8747"/>
    <n v="1"/>
    <x v="98"/>
    <x v="0"/>
    <x v="98"/>
  </r>
  <r>
    <x v="203"/>
    <x v="32"/>
    <x v="0"/>
    <s v="DCFE-112"/>
    <x v="2"/>
    <s v="Gold"/>
    <s v="Finance"/>
    <s v="Standard"/>
    <n v="8877"/>
    <n v="4"/>
    <x v="76"/>
    <x v="29"/>
    <x v="76"/>
  </r>
  <r>
    <x v="204"/>
    <x v="33"/>
    <x v="0"/>
    <s v="CPA-110"/>
    <x v="0"/>
    <s v="Palladium"/>
    <s v="Finance"/>
    <s v="Standard"/>
    <n v="7500"/>
    <n v="4"/>
    <x v="101"/>
    <x v="37"/>
    <x v="101"/>
  </r>
  <r>
    <x v="205"/>
    <x v="33"/>
    <x v="1"/>
    <s v="ATS-103"/>
    <x v="1"/>
    <s v="Platinum"/>
    <s v="Finance"/>
    <s v="Standard"/>
    <n v="2156"/>
    <n v="2"/>
    <x v="10"/>
    <x v="0"/>
    <x v="10"/>
  </r>
  <r>
    <x v="206"/>
    <x v="33"/>
    <x v="0"/>
    <s v="CPD-101"/>
    <x v="0"/>
    <s v="Platinum"/>
    <s v="Cash"/>
    <s v="Promotion"/>
    <n v="9500"/>
    <n v="1"/>
    <x v="119"/>
    <x v="0"/>
    <x v="121"/>
  </r>
  <r>
    <x v="207"/>
    <x v="33"/>
    <x v="0"/>
    <s v="DCFE-101"/>
    <x v="2"/>
    <s v="Platinum"/>
    <s v="Finance"/>
    <s v="Standard"/>
    <n v="5845"/>
    <n v="1"/>
    <x v="46"/>
    <x v="0"/>
    <x v="46"/>
  </r>
  <r>
    <x v="208"/>
    <x v="33"/>
    <x v="0"/>
    <s v="CPD-109"/>
    <x v="0"/>
    <s v="Palladium"/>
    <s v="Finance"/>
    <s v="Standard"/>
    <n v="9800"/>
    <n v="2"/>
    <x v="15"/>
    <x v="8"/>
    <x v="15"/>
  </r>
  <r>
    <x v="209"/>
    <x v="34"/>
    <x v="0"/>
    <s v="ATC-110"/>
    <x v="1"/>
    <s v="Palladium"/>
    <s v="Finance"/>
    <s v="Standard"/>
    <n v="7451"/>
    <n v="3"/>
    <x v="92"/>
    <x v="36"/>
    <x v="92"/>
  </r>
  <r>
    <x v="210"/>
    <x v="34"/>
    <x v="0"/>
    <s v="ATS-108"/>
    <x v="1"/>
    <s v="Gold"/>
    <s v="Finance"/>
    <s v="Standard"/>
    <n v="5462"/>
    <n v="2"/>
    <x v="32"/>
    <x v="0"/>
    <x v="32"/>
  </r>
  <r>
    <x v="211"/>
    <x v="34"/>
    <x v="0"/>
    <s v="DCFE-100"/>
    <x v="2"/>
    <s v="Platinum"/>
    <s v="Finance"/>
    <s v="Standard"/>
    <n v="5642"/>
    <n v="2"/>
    <x v="95"/>
    <x v="0"/>
    <x v="95"/>
  </r>
  <r>
    <x v="212"/>
    <x v="34"/>
    <x v="1"/>
    <s v="DCM-106"/>
    <x v="2"/>
    <s v="Palladium"/>
    <s v="Finance"/>
    <s v="Standard"/>
    <n v="5978"/>
    <n v="2"/>
    <x v="120"/>
    <x v="0"/>
    <x v="122"/>
  </r>
  <r>
    <x v="213"/>
    <x v="35"/>
    <x v="0"/>
    <s v="DCFE-112"/>
    <x v="2"/>
    <s v="Gold"/>
    <s v="Finance"/>
    <s v="Standard"/>
    <n v="8877"/>
    <n v="1"/>
    <x v="121"/>
    <x v="0"/>
    <x v="123"/>
  </r>
  <r>
    <x v="214"/>
    <x v="35"/>
    <x v="1"/>
    <s v="CPJ-111"/>
    <x v="0"/>
    <s v="Palladium"/>
    <s v="Finance"/>
    <s v="Standard"/>
    <n v="4525"/>
    <n v="1"/>
    <x v="8"/>
    <x v="0"/>
    <x v="8"/>
  </r>
  <r>
    <x v="215"/>
    <x v="35"/>
    <x v="3"/>
    <s v="ATS-101"/>
    <x v="1"/>
    <s v="Platinum"/>
    <s v="Finance"/>
    <s v="Standard"/>
    <n v="2133"/>
    <n v="2"/>
    <x v="122"/>
    <x v="0"/>
    <x v="124"/>
  </r>
  <r>
    <x v="216"/>
    <x v="35"/>
    <x v="0"/>
    <s v="ATS-104"/>
    <x v="1"/>
    <s v="Platinum"/>
    <s v="Finance"/>
    <s v="Standard"/>
    <n v="2352"/>
    <n v="3"/>
    <x v="100"/>
    <x v="0"/>
    <x v="100"/>
  </r>
  <r>
    <x v="217"/>
    <x v="35"/>
    <x v="0"/>
    <s v="DCM-105"/>
    <x v="2"/>
    <s v="Palladium"/>
    <s v="Finance"/>
    <s v="Standard"/>
    <n v="9315"/>
    <n v="2"/>
    <x v="123"/>
    <x v="47"/>
    <x v="125"/>
  </r>
  <r>
    <x v="218"/>
    <x v="35"/>
    <x v="0"/>
    <s v="CPJ-102"/>
    <x v="0"/>
    <s v="Platinum"/>
    <s v="Cash"/>
    <s v="Standard"/>
    <n v="1200"/>
    <n v="1"/>
    <x v="66"/>
    <x v="0"/>
    <x v="66"/>
  </r>
  <r>
    <x v="219"/>
    <x v="36"/>
    <x v="1"/>
    <s v="ATC-109"/>
    <x v="1"/>
    <s v="Palladium"/>
    <s v="Finance"/>
    <s v="Promotion"/>
    <n v="6544"/>
    <n v="3"/>
    <x v="54"/>
    <x v="22"/>
    <x v="54"/>
  </r>
  <r>
    <x v="220"/>
    <x v="36"/>
    <x v="2"/>
    <s v="DCM-105"/>
    <x v="2"/>
    <s v="Palladium"/>
    <s v="Finance"/>
    <s v="Standard"/>
    <n v="9315"/>
    <n v="3"/>
    <x v="24"/>
    <x v="11"/>
    <x v="24"/>
  </r>
  <r>
    <x v="221"/>
    <x v="36"/>
    <x v="1"/>
    <s v="CPD-109"/>
    <x v="0"/>
    <s v="Palladium"/>
    <s v="Finance"/>
    <s v="Standard"/>
    <n v="9800"/>
    <n v="2"/>
    <x v="15"/>
    <x v="8"/>
    <x v="15"/>
  </r>
  <r>
    <x v="222"/>
    <x v="36"/>
    <x v="0"/>
    <s v="DCM-105"/>
    <x v="2"/>
    <s v="Palladium"/>
    <s v="Finance"/>
    <s v="Standard"/>
    <n v="9315"/>
    <n v="2"/>
    <x v="123"/>
    <x v="47"/>
    <x v="125"/>
  </r>
  <r>
    <x v="223"/>
    <x v="36"/>
    <x v="1"/>
    <s v="ATS-101"/>
    <x v="1"/>
    <s v="Platinum"/>
    <s v="Finance"/>
    <s v="Standard"/>
    <n v="2133"/>
    <n v="1"/>
    <x v="109"/>
    <x v="0"/>
    <x v="111"/>
  </r>
  <r>
    <x v="224"/>
    <x v="36"/>
    <x v="3"/>
    <s v="DCFE-103"/>
    <x v="2"/>
    <s v="Platinum"/>
    <s v="Finance"/>
    <s v="Standard"/>
    <n v="5348"/>
    <n v="3"/>
    <x v="124"/>
    <x v="48"/>
    <x v="126"/>
  </r>
  <r>
    <x v="225"/>
    <x v="37"/>
    <x v="0"/>
    <s v="ATC-108"/>
    <x v="1"/>
    <s v="Palladium"/>
    <s v="Finance"/>
    <s v="Standard"/>
    <n v="8445"/>
    <n v="3"/>
    <x v="125"/>
    <x v="49"/>
    <x v="127"/>
  </r>
  <r>
    <x v="226"/>
    <x v="37"/>
    <x v="2"/>
    <s v="DCFE-111"/>
    <x v="2"/>
    <s v="Gold"/>
    <s v="Finance"/>
    <s v="Standard"/>
    <n v="8747"/>
    <n v="1"/>
    <x v="98"/>
    <x v="0"/>
    <x v="98"/>
  </r>
  <r>
    <x v="227"/>
    <x v="37"/>
    <x v="0"/>
    <s v="DCM-106"/>
    <x v="2"/>
    <s v="Palladium"/>
    <s v="Finance"/>
    <s v="Standard"/>
    <n v="5978"/>
    <n v="3"/>
    <x v="126"/>
    <x v="50"/>
    <x v="128"/>
  </r>
  <r>
    <x v="228"/>
    <x v="37"/>
    <x v="2"/>
    <s v="DCM-105"/>
    <x v="2"/>
    <s v="Palladium"/>
    <s v="Finance"/>
    <s v="Standard"/>
    <n v="9315"/>
    <n v="2"/>
    <x v="123"/>
    <x v="47"/>
    <x v="125"/>
  </r>
  <r>
    <x v="229"/>
    <x v="37"/>
    <x v="0"/>
    <s v="CPA-103"/>
    <x v="0"/>
    <s v="Platinum"/>
    <s v="Cash"/>
    <s v="Standard"/>
    <n v="2210"/>
    <n v="1"/>
    <x v="77"/>
    <x v="0"/>
    <x v="77"/>
  </r>
  <r>
    <x v="230"/>
    <x v="37"/>
    <x v="0"/>
    <s v="ATS-102"/>
    <x v="1"/>
    <s v="Platinum"/>
    <s v="Finance"/>
    <s v="Standard"/>
    <n v="4231"/>
    <n v="1"/>
    <x v="67"/>
    <x v="0"/>
    <x v="67"/>
  </r>
  <r>
    <x v="231"/>
    <x v="38"/>
    <x v="0"/>
    <s v="DCFE-100"/>
    <x v="2"/>
    <s v="Platinum"/>
    <s v="Finance"/>
    <s v="Standard"/>
    <n v="5642"/>
    <n v="1"/>
    <x v="127"/>
    <x v="0"/>
    <x v="129"/>
  </r>
  <r>
    <x v="232"/>
    <x v="38"/>
    <x v="3"/>
    <s v="CPA-110"/>
    <x v="0"/>
    <s v="Palladium"/>
    <s v="Finance"/>
    <s v="Standard"/>
    <n v="7500"/>
    <n v="2"/>
    <x v="128"/>
    <x v="0"/>
    <x v="130"/>
  </r>
  <r>
    <x v="233"/>
    <x v="38"/>
    <x v="0"/>
    <s v="ATS-100"/>
    <x v="1"/>
    <s v="Platinum"/>
    <s v="Finance"/>
    <s v="Standard"/>
    <n v="2123"/>
    <n v="3"/>
    <x v="129"/>
    <x v="0"/>
    <x v="131"/>
  </r>
  <r>
    <x v="234"/>
    <x v="38"/>
    <x v="0"/>
    <s v="DCFE-101"/>
    <x v="2"/>
    <s v="Platinum"/>
    <s v="Finance"/>
    <s v="Standard"/>
    <n v="5845"/>
    <n v="2"/>
    <x v="130"/>
    <x v="0"/>
    <x v="132"/>
  </r>
  <r>
    <x v="235"/>
    <x v="38"/>
    <x v="0"/>
    <s v="CPJ-111"/>
    <x v="0"/>
    <s v="Palladium"/>
    <s v="Finance"/>
    <s v="Standard"/>
    <n v="4525"/>
    <n v="2"/>
    <x v="111"/>
    <x v="0"/>
    <x v="113"/>
  </r>
  <r>
    <x v="236"/>
    <x v="38"/>
    <x v="0"/>
    <s v="ATC-106"/>
    <x v="1"/>
    <s v="Palladium"/>
    <s v="Finance"/>
    <s v="Standard"/>
    <n v="5456"/>
    <n v="2"/>
    <x v="1"/>
    <x v="0"/>
    <x v="1"/>
  </r>
  <r>
    <x v="237"/>
    <x v="39"/>
    <x v="1"/>
    <s v="DCFE-100"/>
    <x v="2"/>
    <s v="Platinum"/>
    <s v="Finance"/>
    <s v="Standard"/>
    <n v="5642"/>
    <n v="1"/>
    <x v="127"/>
    <x v="0"/>
    <x v="129"/>
  </r>
  <r>
    <x v="238"/>
    <x v="39"/>
    <x v="0"/>
    <s v="ATS-100"/>
    <x v="1"/>
    <s v="Platinum"/>
    <s v="Finance"/>
    <s v="Standard"/>
    <n v="2123"/>
    <n v="1"/>
    <x v="21"/>
    <x v="0"/>
    <x v="21"/>
  </r>
  <r>
    <x v="239"/>
    <x v="39"/>
    <x v="1"/>
    <s v="CPJ-111"/>
    <x v="0"/>
    <s v="Palladium"/>
    <s v="Finance"/>
    <s v="Promotion"/>
    <n v="4525"/>
    <n v="3"/>
    <x v="68"/>
    <x v="0"/>
    <x v="68"/>
  </r>
  <r>
    <x v="240"/>
    <x v="39"/>
    <x v="1"/>
    <s v="ATS-111"/>
    <x v="1"/>
    <s v="Gold"/>
    <s v="Finance"/>
    <s v="Standard"/>
    <n v="8895"/>
    <n v="2"/>
    <x v="83"/>
    <x v="33"/>
    <x v="83"/>
  </r>
  <r>
    <x v="241"/>
    <x v="39"/>
    <x v="0"/>
    <s v="CGJ-105"/>
    <x v="0"/>
    <s v="Gold"/>
    <s v="Cash"/>
    <s v="Standard"/>
    <n v="2200"/>
    <n v="1"/>
    <x v="85"/>
    <x v="0"/>
    <x v="85"/>
  </r>
  <r>
    <x v="242"/>
    <x v="39"/>
    <x v="0"/>
    <s v="DCFE-101"/>
    <x v="2"/>
    <s v="Platinum"/>
    <s v="Finance"/>
    <s v="Standard"/>
    <n v="5845"/>
    <n v="2"/>
    <x v="130"/>
    <x v="0"/>
    <x v="132"/>
  </r>
  <r>
    <x v="243"/>
    <x v="39"/>
    <x v="0"/>
    <s v="DCFE-100"/>
    <x v="2"/>
    <s v="Platinum"/>
    <s v="Finance"/>
    <s v="Standard"/>
    <n v="5642"/>
    <n v="2"/>
    <x v="95"/>
    <x v="0"/>
    <x v="95"/>
  </r>
  <r>
    <x v="244"/>
    <x v="40"/>
    <x v="0"/>
    <s v="DCFE-100"/>
    <x v="2"/>
    <s v="Platinum"/>
    <s v="Finance"/>
    <s v="Standard"/>
    <n v="5642"/>
    <n v="3"/>
    <x v="131"/>
    <x v="51"/>
    <x v="133"/>
  </r>
  <r>
    <x v="245"/>
    <x v="40"/>
    <x v="1"/>
    <s v="CPD-100"/>
    <x v="0"/>
    <s v="Platinum"/>
    <s v="Cash"/>
    <s v="Standard"/>
    <n v="9900"/>
    <n v="3"/>
    <x v="31"/>
    <x v="15"/>
    <x v="31"/>
  </r>
  <r>
    <x v="246"/>
    <x v="40"/>
    <x v="3"/>
    <s v="DCM-107"/>
    <x v="2"/>
    <s v="Palladium"/>
    <s v="Finance"/>
    <s v="Standard"/>
    <n v="9895"/>
    <n v="4"/>
    <x v="11"/>
    <x v="6"/>
    <x v="11"/>
  </r>
  <r>
    <x v="247"/>
    <x v="40"/>
    <x v="2"/>
    <s v="DCFE-111"/>
    <x v="2"/>
    <s v="Gold"/>
    <s v="Finance"/>
    <s v="Standard"/>
    <n v="8747"/>
    <n v="3"/>
    <x v="71"/>
    <x v="27"/>
    <x v="71"/>
  </r>
  <r>
    <x v="248"/>
    <x v="40"/>
    <x v="1"/>
    <s v="DCFE-103"/>
    <x v="2"/>
    <s v="Platinum"/>
    <s v="Finance"/>
    <s v="Promotion"/>
    <n v="5348"/>
    <n v="1"/>
    <x v="78"/>
    <x v="0"/>
    <x v="78"/>
  </r>
  <r>
    <x v="249"/>
    <x v="40"/>
    <x v="1"/>
    <s v="ATC-106"/>
    <x v="1"/>
    <s v="Palladium"/>
    <s v="Finance"/>
    <s v="Standard"/>
    <n v="5456"/>
    <n v="3"/>
    <x v="82"/>
    <x v="38"/>
    <x v="103"/>
  </r>
  <r>
    <x v="250"/>
    <x v="40"/>
    <x v="2"/>
    <s v="CPA-103"/>
    <x v="0"/>
    <s v="Platinum"/>
    <s v="Cash"/>
    <s v="Standard"/>
    <n v="2210"/>
    <n v="4"/>
    <x v="132"/>
    <x v="0"/>
    <x v="134"/>
  </r>
  <r>
    <x v="251"/>
    <x v="41"/>
    <x v="0"/>
    <s v="DCFE-100"/>
    <x v="2"/>
    <s v="Platinum"/>
    <s v="Finance"/>
    <s v="Standard"/>
    <n v="5642"/>
    <n v="1"/>
    <x v="127"/>
    <x v="0"/>
    <x v="129"/>
  </r>
  <r>
    <x v="252"/>
    <x v="41"/>
    <x v="0"/>
    <s v="DCFE-109"/>
    <x v="2"/>
    <s v="Gold"/>
    <s v="Finance"/>
    <s v="Standard"/>
    <n v="5485"/>
    <n v="1"/>
    <x v="133"/>
    <x v="0"/>
    <x v="135"/>
  </r>
  <r>
    <x v="253"/>
    <x v="41"/>
    <x v="1"/>
    <s v="DCFE-112"/>
    <x v="2"/>
    <s v="Gold"/>
    <s v="Finance"/>
    <s v="Standard"/>
    <n v="8877"/>
    <n v="2"/>
    <x v="81"/>
    <x v="31"/>
    <x v="81"/>
  </r>
  <r>
    <x v="254"/>
    <x v="42"/>
    <x v="0"/>
    <s v="CPD-101"/>
    <x v="0"/>
    <s v="Platinum"/>
    <s v="Cash"/>
    <s v="Standard"/>
    <n v="9500"/>
    <n v="2"/>
    <x v="134"/>
    <x v="52"/>
    <x v="136"/>
  </r>
  <r>
    <x v="255"/>
    <x v="42"/>
    <x v="0"/>
    <s v="ATS-103"/>
    <x v="1"/>
    <s v="Platinum"/>
    <s v="Finance"/>
    <s v="Standard"/>
    <n v="2156"/>
    <n v="4"/>
    <x v="50"/>
    <x v="0"/>
    <x v="50"/>
  </r>
  <r>
    <x v="256"/>
    <x v="42"/>
    <x v="2"/>
    <s v="DCFE-107"/>
    <x v="2"/>
    <s v="Palladium"/>
    <s v="Finance"/>
    <s v="Standard"/>
    <n v="9896"/>
    <n v="4"/>
    <x v="48"/>
    <x v="19"/>
    <x v="48"/>
  </r>
  <r>
    <x v="257"/>
    <x v="42"/>
    <x v="0"/>
    <s v="ATS-105"/>
    <x v="1"/>
    <s v="Platinum"/>
    <s v="Finance"/>
    <s v="Standard"/>
    <n v="2100"/>
    <n v="2"/>
    <x v="135"/>
    <x v="0"/>
    <x v="137"/>
  </r>
  <r>
    <x v="258"/>
    <x v="42"/>
    <x v="3"/>
    <s v="ATS-101"/>
    <x v="1"/>
    <s v="Platinum"/>
    <s v="Finance"/>
    <s v="Standard"/>
    <n v="2133"/>
    <n v="3"/>
    <x v="136"/>
    <x v="0"/>
    <x v="138"/>
  </r>
  <r>
    <x v="259"/>
    <x v="42"/>
    <x v="0"/>
    <s v="DCFE-112"/>
    <x v="2"/>
    <s v="Gold"/>
    <s v="Finance"/>
    <s v="Standard"/>
    <n v="8877"/>
    <n v="3"/>
    <x v="137"/>
    <x v="53"/>
    <x v="139"/>
  </r>
  <r>
    <x v="260"/>
    <x v="43"/>
    <x v="2"/>
    <s v="CGD-106"/>
    <x v="0"/>
    <s v="Gold"/>
    <s v="Cash"/>
    <s v="Standard"/>
    <n v="2800"/>
    <n v="1"/>
    <x v="39"/>
    <x v="0"/>
    <x v="39"/>
  </r>
  <r>
    <x v="261"/>
    <x v="43"/>
    <x v="0"/>
    <s v="CPJ-102"/>
    <x v="0"/>
    <s v="Platinum"/>
    <s v="Cash"/>
    <s v="Standard"/>
    <n v="1200"/>
    <n v="1"/>
    <x v="66"/>
    <x v="0"/>
    <x v="66"/>
  </r>
  <r>
    <x v="262"/>
    <x v="43"/>
    <x v="0"/>
    <s v="DCM-105"/>
    <x v="2"/>
    <s v="Palladium"/>
    <s v="Finance"/>
    <s v="Standard"/>
    <n v="9315"/>
    <n v="1"/>
    <x v="102"/>
    <x v="0"/>
    <x v="102"/>
  </r>
  <r>
    <x v="263"/>
    <x v="43"/>
    <x v="0"/>
    <s v="CPA-108"/>
    <x v="0"/>
    <s v="Palladium"/>
    <s v="Cash"/>
    <s v="Standard"/>
    <n v="2245"/>
    <n v="1"/>
    <x v="106"/>
    <x v="0"/>
    <x v="107"/>
  </r>
  <r>
    <x v="264"/>
    <x v="43"/>
    <x v="1"/>
    <s v="CGJ-105"/>
    <x v="0"/>
    <s v="Gold"/>
    <s v="Cash"/>
    <s v="Standard"/>
    <n v="2200"/>
    <n v="4"/>
    <x v="62"/>
    <x v="0"/>
    <x v="62"/>
  </r>
  <r>
    <x v="265"/>
    <x v="44"/>
    <x v="1"/>
    <s v="ATC-107"/>
    <x v="1"/>
    <s v="Palladium"/>
    <s v="Finance"/>
    <s v="Standard"/>
    <n v="2135"/>
    <n v="4"/>
    <x v="138"/>
    <x v="0"/>
    <x v="140"/>
  </r>
  <r>
    <x v="266"/>
    <x v="44"/>
    <x v="1"/>
    <s v="DCFE-111"/>
    <x v="2"/>
    <s v="Gold"/>
    <s v="Finance"/>
    <s v="Standard"/>
    <n v="8747"/>
    <n v="3"/>
    <x v="71"/>
    <x v="27"/>
    <x v="71"/>
  </r>
  <r>
    <x v="267"/>
    <x v="44"/>
    <x v="2"/>
    <s v="DCFE-100"/>
    <x v="2"/>
    <s v="Platinum"/>
    <s v="Finance"/>
    <s v="Standard"/>
    <n v="5642"/>
    <n v="1"/>
    <x v="127"/>
    <x v="0"/>
    <x v="129"/>
  </r>
  <r>
    <x v="268"/>
    <x v="44"/>
    <x v="0"/>
    <s v="ATC-110"/>
    <x v="1"/>
    <s v="Palladium"/>
    <s v="Finance"/>
    <s v="Standard"/>
    <n v="7451"/>
    <n v="1"/>
    <x v="91"/>
    <x v="0"/>
    <x v="91"/>
  </r>
  <r>
    <x v="269"/>
    <x v="44"/>
    <x v="0"/>
    <s v="CPD-109"/>
    <x v="0"/>
    <s v="Palladium"/>
    <s v="Finance"/>
    <s v="Standard"/>
    <n v="9800"/>
    <n v="4"/>
    <x v="139"/>
    <x v="54"/>
    <x v="141"/>
  </r>
  <r>
    <x v="270"/>
    <x v="44"/>
    <x v="0"/>
    <s v="CPJ-111"/>
    <x v="0"/>
    <s v="Palladium"/>
    <s v="Finance"/>
    <s v="Standard"/>
    <n v="4525"/>
    <n v="2"/>
    <x v="111"/>
    <x v="0"/>
    <x v="113"/>
  </r>
  <r>
    <x v="271"/>
    <x v="44"/>
    <x v="0"/>
    <s v="ATS-103"/>
    <x v="1"/>
    <s v="Platinum"/>
    <s v="Finance"/>
    <s v="Standard"/>
    <n v="2156"/>
    <n v="1"/>
    <x v="110"/>
    <x v="0"/>
    <x v="112"/>
  </r>
  <r>
    <x v="272"/>
    <x v="45"/>
    <x v="0"/>
    <s v="CPD-109"/>
    <x v="0"/>
    <s v="Palladium"/>
    <s v="Finance"/>
    <s v="Standard"/>
    <n v="9800"/>
    <n v="1"/>
    <x v="140"/>
    <x v="0"/>
    <x v="142"/>
  </r>
  <r>
    <x v="273"/>
    <x v="45"/>
    <x v="1"/>
    <s v="DCFE-104"/>
    <x v="2"/>
    <s v="Gold"/>
    <s v="Finance"/>
    <s v="Standard"/>
    <n v="5648"/>
    <n v="2"/>
    <x v="113"/>
    <x v="0"/>
    <x v="115"/>
  </r>
  <r>
    <x v="274"/>
    <x v="45"/>
    <x v="0"/>
    <s v="DCFE-102"/>
    <x v="2"/>
    <s v="Platinum"/>
    <s v="Finance"/>
    <s v="Standard"/>
    <n v="9865"/>
    <n v="1"/>
    <x v="26"/>
    <x v="0"/>
    <x v="26"/>
  </r>
  <r>
    <x v="275"/>
    <x v="46"/>
    <x v="1"/>
    <s v="ATS-107"/>
    <x v="1"/>
    <s v="Gold"/>
    <s v="Finance"/>
    <s v="Standard"/>
    <n v="2879"/>
    <n v="1"/>
    <x v="96"/>
    <x v="0"/>
    <x v="96"/>
  </r>
  <r>
    <x v="276"/>
    <x v="46"/>
    <x v="0"/>
    <s v="CGD-107"/>
    <x v="0"/>
    <s v="Gold"/>
    <s v="Cash"/>
    <s v="Promotion"/>
    <n v="5500"/>
    <n v="1"/>
    <x v="25"/>
    <x v="0"/>
    <x v="25"/>
  </r>
  <r>
    <x v="277"/>
    <x v="46"/>
    <x v="2"/>
    <s v="DCFE-109"/>
    <x v="2"/>
    <s v="Gold"/>
    <s v="Finance"/>
    <s v="Promotion"/>
    <n v="5485"/>
    <n v="4"/>
    <x v="141"/>
    <x v="55"/>
    <x v="143"/>
  </r>
  <r>
    <x v="278"/>
    <x v="46"/>
    <x v="0"/>
    <s v="ATS-100"/>
    <x v="1"/>
    <s v="Platinum"/>
    <s v="Finance"/>
    <s v="Standard"/>
    <n v="2123"/>
    <n v="4"/>
    <x v="45"/>
    <x v="0"/>
    <x v="45"/>
  </r>
  <r>
    <x v="279"/>
    <x v="46"/>
    <x v="0"/>
    <s v="DCFE-102"/>
    <x v="2"/>
    <s v="Platinum"/>
    <s v="Finance"/>
    <s v="Promotion"/>
    <n v="9865"/>
    <n v="4"/>
    <x v="2"/>
    <x v="1"/>
    <x v="2"/>
  </r>
  <r>
    <x v="280"/>
    <x v="46"/>
    <x v="0"/>
    <s v="CGA-104"/>
    <x v="0"/>
    <s v="Gold"/>
    <s v="Cash"/>
    <s v="Standard"/>
    <n v="2120"/>
    <n v="1"/>
    <x v="38"/>
    <x v="0"/>
    <x v="38"/>
  </r>
  <r>
    <x v="281"/>
    <x v="46"/>
    <x v="1"/>
    <s v="CPA-108"/>
    <x v="0"/>
    <s v="Palladium"/>
    <s v="Cash"/>
    <s v="Standard"/>
    <n v="2245"/>
    <n v="2"/>
    <x v="87"/>
    <x v="0"/>
    <x v="87"/>
  </r>
  <r>
    <x v="282"/>
    <x v="47"/>
    <x v="0"/>
    <s v="ATS-107"/>
    <x v="1"/>
    <s v="Gold"/>
    <s v="Finance"/>
    <s v="Standard"/>
    <n v="2879"/>
    <n v="1"/>
    <x v="96"/>
    <x v="0"/>
    <x v="96"/>
  </r>
  <r>
    <x v="283"/>
    <x v="47"/>
    <x v="0"/>
    <s v="DCFE-102"/>
    <x v="2"/>
    <s v="Platinum"/>
    <s v="Finance"/>
    <s v="Standard"/>
    <n v="9865"/>
    <n v="1"/>
    <x v="26"/>
    <x v="0"/>
    <x v="26"/>
  </r>
  <r>
    <x v="284"/>
    <x v="47"/>
    <x v="0"/>
    <s v="CGD-106"/>
    <x v="0"/>
    <s v="Gold"/>
    <s v="Cash"/>
    <s v="Standard"/>
    <n v="2800"/>
    <n v="2"/>
    <x v="17"/>
    <x v="0"/>
    <x v="17"/>
  </r>
  <r>
    <x v="285"/>
    <x v="47"/>
    <x v="0"/>
    <s v="DCFE-103"/>
    <x v="2"/>
    <s v="Platinum"/>
    <s v="Finance"/>
    <s v="Standard"/>
    <n v="5348"/>
    <n v="4"/>
    <x v="51"/>
    <x v="20"/>
    <x v="51"/>
  </r>
  <r>
    <x v="286"/>
    <x v="48"/>
    <x v="0"/>
    <s v="CGD-106"/>
    <x v="0"/>
    <s v="Gold"/>
    <s v="Cash"/>
    <s v="Standard"/>
    <n v="2800"/>
    <n v="1"/>
    <x v="39"/>
    <x v="0"/>
    <x v="39"/>
  </r>
  <r>
    <x v="287"/>
    <x v="48"/>
    <x v="2"/>
    <s v="DCFE-100"/>
    <x v="2"/>
    <s v="Platinum"/>
    <s v="Finance"/>
    <s v="Promotion"/>
    <n v="5642"/>
    <n v="1"/>
    <x v="127"/>
    <x v="0"/>
    <x v="129"/>
  </r>
  <r>
    <x v="288"/>
    <x v="48"/>
    <x v="0"/>
    <s v="DCFE-107"/>
    <x v="2"/>
    <s v="Palladium"/>
    <s v="Finance"/>
    <s v="Standard"/>
    <n v="9896"/>
    <n v="4"/>
    <x v="48"/>
    <x v="19"/>
    <x v="48"/>
  </r>
  <r>
    <x v="289"/>
    <x v="48"/>
    <x v="2"/>
    <s v="ATS-106"/>
    <x v="1"/>
    <s v="Gold"/>
    <s v="Finance"/>
    <s v="Standard"/>
    <n v="5456"/>
    <n v="1"/>
    <x v="63"/>
    <x v="0"/>
    <x v="63"/>
  </r>
  <r>
    <x v="290"/>
    <x v="48"/>
    <x v="0"/>
    <s v="ATC-107"/>
    <x v="1"/>
    <s v="Palladium"/>
    <s v="Finance"/>
    <s v="Promotion"/>
    <n v="2135"/>
    <n v="2"/>
    <x v="142"/>
    <x v="0"/>
    <x v="144"/>
  </r>
  <r>
    <x v="291"/>
    <x v="48"/>
    <x v="0"/>
    <s v="DCFE-108"/>
    <x v="2"/>
    <s v="Gold"/>
    <s v="Finance"/>
    <s v="Standard"/>
    <n v="8797"/>
    <n v="3"/>
    <x v="143"/>
    <x v="56"/>
    <x v="145"/>
  </r>
  <r>
    <x v="292"/>
    <x v="48"/>
    <x v="0"/>
    <s v="ATC-108"/>
    <x v="1"/>
    <s v="Palladium"/>
    <s v="Finance"/>
    <s v="Promotion"/>
    <n v="8445"/>
    <n v="4"/>
    <x v="144"/>
    <x v="57"/>
    <x v="146"/>
  </r>
  <r>
    <x v="293"/>
    <x v="48"/>
    <x v="0"/>
    <s v="DCFE-103"/>
    <x v="2"/>
    <s v="Platinum"/>
    <s v="Finance"/>
    <s v="Standard"/>
    <n v="5348"/>
    <n v="3"/>
    <x v="124"/>
    <x v="48"/>
    <x v="126"/>
  </r>
  <r>
    <x v="294"/>
    <x v="49"/>
    <x v="0"/>
    <s v="CPD-101"/>
    <x v="0"/>
    <s v="Platinum"/>
    <s v="Cash"/>
    <s v="Standard"/>
    <n v="9500"/>
    <n v="2"/>
    <x v="134"/>
    <x v="52"/>
    <x v="136"/>
  </r>
  <r>
    <x v="295"/>
    <x v="50"/>
    <x v="1"/>
    <s v="ATS-104"/>
    <x v="1"/>
    <s v="Platinum"/>
    <s v="Finance"/>
    <s v="Standard"/>
    <n v="2352"/>
    <n v="1"/>
    <x v="97"/>
    <x v="0"/>
    <x v="97"/>
  </r>
  <r>
    <x v="296"/>
    <x v="51"/>
    <x v="0"/>
    <s v="DCFE-107"/>
    <x v="2"/>
    <s v="Palladium"/>
    <s v="Finance"/>
    <s v="Standard"/>
    <n v="9896"/>
    <n v="2"/>
    <x v="145"/>
    <x v="58"/>
    <x v="147"/>
  </r>
  <r>
    <x v="297"/>
    <x v="51"/>
    <x v="1"/>
    <s v="CGA-104"/>
    <x v="0"/>
    <s v="Gold"/>
    <s v="Cash"/>
    <s v="Standard"/>
    <n v="2120"/>
    <n v="3"/>
    <x v="6"/>
    <x v="0"/>
    <x v="6"/>
  </r>
  <r>
    <x v="298"/>
    <x v="51"/>
    <x v="0"/>
    <s v="ATS-109"/>
    <x v="1"/>
    <s v="Gold"/>
    <s v="Finance"/>
    <s v="Standard"/>
    <n v="5684"/>
    <n v="4"/>
    <x v="7"/>
    <x v="5"/>
    <x v="7"/>
  </r>
  <r>
    <x v="299"/>
    <x v="51"/>
    <x v="1"/>
    <s v="DCM-106"/>
    <x v="2"/>
    <s v="Palladium"/>
    <s v="Finance"/>
    <s v="Standard"/>
    <n v="5978"/>
    <n v="3"/>
    <x v="126"/>
    <x v="50"/>
    <x v="128"/>
  </r>
  <r>
    <x v="300"/>
    <x v="51"/>
    <x v="3"/>
    <s v="DCFE-100"/>
    <x v="2"/>
    <s v="Platinum"/>
    <s v="Finance"/>
    <s v="Standard"/>
    <n v="5642"/>
    <n v="1"/>
    <x v="127"/>
    <x v="0"/>
    <x v="129"/>
  </r>
  <r>
    <x v="301"/>
    <x v="51"/>
    <x v="2"/>
    <s v="ATS-104"/>
    <x v="1"/>
    <s v="Platinum"/>
    <s v="Finance"/>
    <s v="Standard"/>
    <n v="2352"/>
    <n v="1"/>
    <x v="97"/>
    <x v="0"/>
    <x v="97"/>
  </r>
  <r>
    <x v="302"/>
    <x v="51"/>
    <x v="0"/>
    <s v="DCFE-108"/>
    <x v="2"/>
    <s v="Gold"/>
    <s v="Finance"/>
    <s v="Standard"/>
    <n v="8797"/>
    <n v="4"/>
    <x v="5"/>
    <x v="4"/>
    <x v="5"/>
  </r>
  <r>
    <x v="303"/>
    <x v="51"/>
    <x v="0"/>
    <s v="DCFE-106"/>
    <x v="2"/>
    <s v="Palladium"/>
    <s v="Finance"/>
    <s v="Standard"/>
    <n v="8789"/>
    <n v="3"/>
    <x v="146"/>
    <x v="59"/>
    <x v="148"/>
  </r>
  <r>
    <x v="304"/>
    <x v="51"/>
    <x v="0"/>
    <s v="ATC-109"/>
    <x v="1"/>
    <s v="Palladium"/>
    <s v="Finance"/>
    <s v="Standard"/>
    <n v="6544"/>
    <n v="1"/>
    <x v="59"/>
    <x v="0"/>
    <x v="59"/>
  </r>
  <r>
    <x v="305"/>
    <x v="51"/>
    <x v="1"/>
    <s v="CPJ-111"/>
    <x v="0"/>
    <s v="Palladium"/>
    <s v="Finance"/>
    <s v="Standard"/>
    <n v="4525"/>
    <n v="1"/>
    <x v="8"/>
    <x v="0"/>
    <x v="8"/>
  </r>
  <r>
    <x v="306"/>
    <x v="52"/>
    <x v="0"/>
    <s v="DCFE-109"/>
    <x v="2"/>
    <s v="Gold"/>
    <s v="Finance"/>
    <s v="Standard"/>
    <n v="5485"/>
    <n v="4"/>
    <x v="141"/>
    <x v="55"/>
    <x v="143"/>
  </r>
  <r>
    <x v="307"/>
    <x v="52"/>
    <x v="0"/>
    <s v="CPD-101"/>
    <x v="0"/>
    <s v="Platinum"/>
    <s v="Cash"/>
    <s v="Standard"/>
    <n v="9500"/>
    <n v="1"/>
    <x v="119"/>
    <x v="0"/>
    <x v="121"/>
  </r>
  <r>
    <x v="308"/>
    <x v="52"/>
    <x v="0"/>
    <s v="ATC-107"/>
    <x v="1"/>
    <s v="Palladium"/>
    <s v="Finance"/>
    <s v="Standard"/>
    <n v="2135"/>
    <n v="3"/>
    <x v="18"/>
    <x v="0"/>
    <x v="18"/>
  </r>
  <r>
    <x v="309"/>
    <x v="52"/>
    <x v="1"/>
    <s v="CGD-106"/>
    <x v="0"/>
    <s v="Gold"/>
    <s v="Cash"/>
    <s v="Standard"/>
    <n v="2800"/>
    <n v="4"/>
    <x v="55"/>
    <x v="0"/>
    <x v="55"/>
  </r>
  <r>
    <x v="310"/>
    <x v="52"/>
    <x v="0"/>
    <s v="ATS-102"/>
    <x v="1"/>
    <s v="Platinum"/>
    <s v="Finance"/>
    <s v="Standard"/>
    <n v="4231"/>
    <n v="2"/>
    <x v="70"/>
    <x v="0"/>
    <x v="70"/>
  </r>
  <r>
    <x v="311"/>
    <x v="52"/>
    <x v="0"/>
    <s v="ATS-105"/>
    <x v="1"/>
    <s v="Platinum"/>
    <s v="Finance"/>
    <s v="Standard"/>
    <n v="2100"/>
    <n v="3"/>
    <x v="147"/>
    <x v="0"/>
    <x v="149"/>
  </r>
  <r>
    <x v="312"/>
    <x v="52"/>
    <x v="0"/>
    <s v="DCM-106"/>
    <x v="2"/>
    <s v="Palladium"/>
    <s v="Finance"/>
    <s v="Standard"/>
    <n v="5978"/>
    <n v="4"/>
    <x v="35"/>
    <x v="17"/>
    <x v="35"/>
  </r>
  <r>
    <x v="313"/>
    <x v="52"/>
    <x v="3"/>
    <s v="DCM-105"/>
    <x v="2"/>
    <s v="Palladium"/>
    <s v="Finance"/>
    <s v="Promotion"/>
    <n v="9315"/>
    <n v="1"/>
    <x v="102"/>
    <x v="0"/>
    <x v="102"/>
  </r>
  <r>
    <x v="314"/>
    <x v="52"/>
    <x v="1"/>
    <s v="CPD-100"/>
    <x v="0"/>
    <s v="Platinum"/>
    <s v="Cash"/>
    <s v="Standard"/>
    <n v="9900"/>
    <n v="2"/>
    <x v="148"/>
    <x v="60"/>
    <x v="150"/>
  </r>
  <r>
    <x v="315"/>
    <x v="52"/>
    <x v="3"/>
    <s v="CPD-100"/>
    <x v="0"/>
    <s v="Platinum"/>
    <s v="Cash"/>
    <s v="Promotion"/>
    <n v="9900"/>
    <n v="4"/>
    <x v="112"/>
    <x v="41"/>
    <x v="114"/>
  </r>
  <r>
    <x v="316"/>
    <x v="52"/>
    <x v="1"/>
    <s v="DCM-106"/>
    <x v="2"/>
    <s v="Palladium"/>
    <s v="Finance"/>
    <s v="Standard"/>
    <n v="5978"/>
    <n v="4"/>
    <x v="35"/>
    <x v="17"/>
    <x v="35"/>
  </r>
  <r>
    <x v="317"/>
    <x v="53"/>
    <x v="0"/>
    <s v="ATS-107"/>
    <x v="1"/>
    <s v="Gold"/>
    <s v="Finance"/>
    <s v="Standard"/>
    <n v="2879"/>
    <n v="4"/>
    <x v="149"/>
    <x v="0"/>
    <x v="151"/>
  </r>
  <r>
    <x v="318"/>
    <x v="53"/>
    <x v="2"/>
    <s v="ATC-106"/>
    <x v="1"/>
    <s v="Palladium"/>
    <s v="Finance"/>
    <s v="Standard"/>
    <n v="5456"/>
    <n v="3"/>
    <x v="82"/>
    <x v="38"/>
    <x v="103"/>
  </r>
  <r>
    <x v="319"/>
    <x v="53"/>
    <x v="0"/>
    <s v="ATC-106"/>
    <x v="1"/>
    <s v="Palladium"/>
    <s v="Finance"/>
    <s v="Standard"/>
    <n v="5456"/>
    <n v="2"/>
    <x v="1"/>
    <x v="0"/>
    <x v="1"/>
  </r>
  <r>
    <x v="320"/>
    <x v="54"/>
    <x v="0"/>
    <s v="ATS-111"/>
    <x v="1"/>
    <s v="Gold"/>
    <s v="Finance"/>
    <s v="Standard"/>
    <n v="8895"/>
    <n v="2"/>
    <x v="83"/>
    <x v="33"/>
    <x v="83"/>
  </r>
  <r>
    <x v="321"/>
    <x v="54"/>
    <x v="1"/>
    <s v="CPD-100"/>
    <x v="0"/>
    <s v="Platinum"/>
    <s v="Cash"/>
    <s v="Standard"/>
    <n v="9900"/>
    <n v="4"/>
    <x v="112"/>
    <x v="41"/>
    <x v="114"/>
  </r>
  <r>
    <x v="322"/>
    <x v="54"/>
    <x v="0"/>
    <s v="ATS-109"/>
    <x v="1"/>
    <s v="Gold"/>
    <s v="Finance"/>
    <s v="Standard"/>
    <n v="5684"/>
    <n v="3"/>
    <x v="23"/>
    <x v="10"/>
    <x v="23"/>
  </r>
  <r>
    <x v="323"/>
    <x v="55"/>
    <x v="1"/>
    <s v="ATC-109"/>
    <x v="1"/>
    <s v="Palladium"/>
    <s v="Finance"/>
    <s v="Standard"/>
    <n v="6544"/>
    <n v="3"/>
    <x v="54"/>
    <x v="22"/>
    <x v="54"/>
  </r>
  <r>
    <x v="324"/>
    <x v="55"/>
    <x v="0"/>
    <s v="ATS-100"/>
    <x v="1"/>
    <s v="Platinum"/>
    <s v="Finance"/>
    <s v="Promotion"/>
    <n v="2123"/>
    <n v="4"/>
    <x v="45"/>
    <x v="0"/>
    <x v="45"/>
  </r>
  <r>
    <x v="325"/>
    <x v="55"/>
    <x v="0"/>
    <s v="CPD-100"/>
    <x v="0"/>
    <s v="Platinum"/>
    <s v="Cash"/>
    <s v="Standard"/>
    <n v="9900"/>
    <n v="1"/>
    <x v="150"/>
    <x v="0"/>
    <x v="152"/>
  </r>
  <r>
    <x v="326"/>
    <x v="55"/>
    <x v="1"/>
    <s v="CPA-103"/>
    <x v="0"/>
    <s v="Platinum"/>
    <s v="Cash"/>
    <s v="Standard"/>
    <n v="2210"/>
    <n v="2"/>
    <x v="0"/>
    <x v="0"/>
    <x v="0"/>
  </r>
  <r>
    <x v="327"/>
    <x v="55"/>
    <x v="0"/>
    <s v="CPA-103"/>
    <x v="0"/>
    <s v="Platinum"/>
    <s v="Cash"/>
    <s v="Standard"/>
    <n v="2210"/>
    <n v="1"/>
    <x v="77"/>
    <x v="0"/>
    <x v="77"/>
  </r>
  <r>
    <x v="328"/>
    <x v="55"/>
    <x v="1"/>
    <s v="CGD-106"/>
    <x v="0"/>
    <s v="Gold"/>
    <s v="Cash"/>
    <s v="Standard"/>
    <n v="2800"/>
    <n v="4"/>
    <x v="55"/>
    <x v="0"/>
    <x v="55"/>
  </r>
  <r>
    <x v="329"/>
    <x v="56"/>
    <x v="0"/>
    <s v="CPD-100"/>
    <x v="0"/>
    <s v="Platinum"/>
    <s v="Cash"/>
    <s v="Standard"/>
    <n v="9900"/>
    <n v="2"/>
    <x v="148"/>
    <x v="60"/>
    <x v="150"/>
  </r>
  <r>
    <x v="330"/>
    <x v="56"/>
    <x v="0"/>
    <s v="CPA-108"/>
    <x v="0"/>
    <s v="Palladium"/>
    <s v="Cash"/>
    <s v="Promotion"/>
    <n v="2245"/>
    <n v="1"/>
    <x v="106"/>
    <x v="0"/>
    <x v="107"/>
  </r>
  <r>
    <x v="331"/>
    <x v="57"/>
    <x v="1"/>
    <s v="CPA-110"/>
    <x v="0"/>
    <s v="Palladium"/>
    <s v="Finance"/>
    <s v="Standard"/>
    <n v="7500"/>
    <n v="3"/>
    <x v="151"/>
    <x v="61"/>
    <x v="153"/>
  </r>
  <r>
    <x v="332"/>
    <x v="57"/>
    <x v="0"/>
    <s v="ATS-111"/>
    <x v="1"/>
    <s v="Gold"/>
    <s v="Finance"/>
    <s v="Standard"/>
    <n v="8895"/>
    <n v="1"/>
    <x v="40"/>
    <x v="0"/>
    <x v="40"/>
  </r>
  <r>
    <x v="333"/>
    <x v="57"/>
    <x v="2"/>
    <s v="ATS-106"/>
    <x v="1"/>
    <s v="Gold"/>
    <s v="Finance"/>
    <s v="Standard"/>
    <n v="5456"/>
    <n v="2"/>
    <x v="1"/>
    <x v="0"/>
    <x v="1"/>
  </r>
  <r>
    <x v="334"/>
    <x v="57"/>
    <x v="0"/>
    <s v="ATS-109"/>
    <x v="1"/>
    <s v="Gold"/>
    <s v="Finance"/>
    <s v="Standard"/>
    <n v="5684"/>
    <n v="1"/>
    <x v="79"/>
    <x v="0"/>
    <x v="79"/>
  </r>
  <r>
    <x v="335"/>
    <x v="57"/>
    <x v="0"/>
    <s v="CPA-108"/>
    <x v="0"/>
    <s v="Palladium"/>
    <s v="Cash"/>
    <s v="Standard"/>
    <n v="2245"/>
    <n v="4"/>
    <x v="43"/>
    <x v="0"/>
    <x v="43"/>
  </r>
  <r>
    <x v="336"/>
    <x v="57"/>
    <x v="0"/>
    <s v="DCFE-106"/>
    <x v="2"/>
    <s v="Palladium"/>
    <s v="Finance"/>
    <s v="Standard"/>
    <n v="8789"/>
    <n v="3"/>
    <x v="146"/>
    <x v="59"/>
    <x v="148"/>
  </r>
  <r>
    <x v="337"/>
    <x v="57"/>
    <x v="0"/>
    <s v="DCM-105"/>
    <x v="2"/>
    <s v="Palladium"/>
    <s v="Finance"/>
    <s v="Promotion"/>
    <n v="9315"/>
    <n v="4"/>
    <x v="152"/>
    <x v="62"/>
    <x v="154"/>
  </r>
  <r>
    <x v="338"/>
    <x v="57"/>
    <x v="0"/>
    <s v="CGD-106"/>
    <x v="0"/>
    <s v="Gold"/>
    <s v="Cash"/>
    <s v="Standard"/>
    <n v="2800"/>
    <n v="2"/>
    <x v="17"/>
    <x v="0"/>
    <x v="17"/>
  </r>
  <r>
    <x v="339"/>
    <x v="58"/>
    <x v="1"/>
    <s v="ATS-111"/>
    <x v="1"/>
    <s v="Gold"/>
    <s v="Finance"/>
    <s v="Standard"/>
    <n v="8895"/>
    <n v="4"/>
    <x v="53"/>
    <x v="21"/>
    <x v="53"/>
  </r>
  <r>
    <x v="340"/>
    <x v="58"/>
    <x v="2"/>
    <s v="DCFE-106"/>
    <x v="2"/>
    <s v="Palladium"/>
    <s v="Finance"/>
    <s v="Standard"/>
    <n v="8789"/>
    <n v="3"/>
    <x v="146"/>
    <x v="59"/>
    <x v="148"/>
  </r>
  <r>
    <x v="341"/>
    <x v="58"/>
    <x v="0"/>
    <s v="DCFE-112"/>
    <x v="2"/>
    <s v="Gold"/>
    <s v="Finance"/>
    <s v="Promotion"/>
    <n v="8877"/>
    <n v="1"/>
    <x v="121"/>
    <x v="0"/>
    <x v="123"/>
  </r>
  <r>
    <x v="342"/>
    <x v="58"/>
    <x v="0"/>
    <s v="DCM-108"/>
    <x v="2"/>
    <s v="Palladium"/>
    <s v="Finance"/>
    <s v="Standard"/>
    <n v="8762"/>
    <n v="3"/>
    <x v="153"/>
    <x v="63"/>
    <x v="155"/>
  </r>
  <r>
    <x v="343"/>
    <x v="58"/>
    <x v="0"/>
    <s v="CPA-108"/>
    <x v="0"/>
    <s v="Palladium"/>
    <s v="Cash"/>
    <s v="Standard"/>
    <n v="2245"/>
    <n v="4"/>
    <x v="43"/>
    <x v="0"/>
    <x v="43"/>
  </r>
  <r>
    <x v="344"/>
    <x v="58"/>
    <x v="2"/>
    <s v="DCM-105"/>
    <x v="2"/>
    <s v="Palladium"/>
    <s v="Finance"/>
    <s v="Standard"/>
    <n v="9315"/>
    <n v="3"/>
    <x v="24"/>
    <x v="11"/>
    <x v="24"/>
  </r>
  <r>
    <x v="345"/>
    <x v="59"/>
    <x v="0"/>
    <s v="ATS-104"/>
    <x v="1"/>
    <s v="Platinum"/>
    <s v="Finance"/>
    <s v="Standard"/>
    <n v="2352"/>
    <n v="2"/>
    <x v="34"/>
    <x v="0"/>
    <x v="34"/>
  </r>
  <r>
    <x v="346"/>
    <x v="59"/>
    <x v="1"/>
    <s v="CPA-110"/>
    <x v="0"/>
    <s v="Palladium"/>
    <s v="Finance"/>
    <s v="Standard"/>
    <n v="7500"/>
    <n v="2"/>
    <x v="128"/>
    <x v="0"/>
    <x v="130"/>
  </r>
  <r>
    <x v="347"/>
    <x v="59"/>
    <x v="0"/>
    <s v="ATS-104"/>
    <x v="1"/>
    <s v="Platinum"/>
    <s v="Finance"/>
    <s v="Standard"/>
    <n v="2352"/>
    <n v="1"/>
    <x v="97"/>
    <x v="0"/>
    <x v="97"/>
  </r>
  <r>
    <x v="348"/>
    <x v="59"/>
    <x v="2"/>
    <s v="DCFE-103"/>
    <x v="2"/>
    <s v="Platinum"/>
    <s v="Finance"/>
    <s v="Standard"/>
    <n v="5348"/>
    <n v="2"/>
    <x v="86"/>
    <x v="0"/>
    <x v="86"/>
  </r>
  <r>
    <x v="349"/>
    <x v="59"/>
    <x v="0"/>
    <s v="CGD-106"/>
    <x v="0"/>
    <s v="Gold"/>
    <s v="Cash"/>
    <s v="Standard"/>
    <n v="2800"/>
    <n v="4"/>
    <x v="55"/>
    <x v="0"/>
    <x v="55"/>
  </r>
  <r>
    <x v="350"/>
    <x v="59"/>
    <x v="0"/>
    <s v="ATS-106"/>
    <x v="1"/>
    <s v="Gold"/>
    <s v="Finance"/>
    <s v="Standard"/>
    <n v="5456"/>
    <n v="2"/>
    <x v="1"/>
    <x v="0"/>
    <x v="1"/>
  </r>
  <r>
    <x v="351"/>
    <x v="59"/>
    <x v="2"/>
    <s v="ATC-106"/>
    <x v="1"/>
    <s v="Palladium"/>
    <s v="Finance"/>
    <s v="Promotion"/>
    <n v="5456"/>
    <n v="1"/>
    <x v="63"/>
    <x v="0"/>
    <x v="63"/>
  </r>
  <r>
    <x v="352"/>
    <x v="60"/>
    <x v="0"/>
    <s v="DCFE-102"/>
    <x v="2"/>
    <s v="Platinum"/>
    <s v="Finance"/>
    <s v="Standard"/>
    <n v="9865"/>
    <n v="3"/>
    <x v="107"/>
    <x v="40"/>
    <x v="108"/>
  </r>
  <r>
    <x v="353"/>
    <x v="60"/>
    <x v="0"/>
    <s v="ATC-108"/>
    <x v="1"/>
    <s v="Palladium"/>
    <s v="Finance"/>
    <s v="Standard"/>
    <n v="8445"/>
    <n v="3"/>
    <x v="125"/>
    <x v="49"/>
    <x v="127"/>
  </r>
  <r>
    <x v="354"/>
    <x v="60"/>
    <x v="0"/>
    <s v="ATC-108"/>
    <x v="1"/>
    <s v="Palladium"/>
    <s v="Finance"/>
    <s v="Standard"/>
    <n v="8445"/>
    <n v="4"/>
    <x v="144"/>
    <x v="57"/>
    <x v="146"/>
  </r>
  <r>
    <x v="355"/>
    <x v="60"/>
    <x v="0"/>
    <s v="ATS-101"/>
    <x v="1"/>
    <s v="Platinum"/>
    <s v="Finance"/>
    <s v="Standard"/>
    <n v="2133"/>
    <n v="2"/>
    <x v="122"/>
    <x v="0"/>
    <x v="124"/>
  </r>
  <r>
    <x v="356"/>
    <x v="60"/>
    <x v="0"/>
    <s v="DCM-106"/>
    <x v="2"/>
    <s v="Palladium"/>
    <s v="Finance"/>
    <s v="Standard"/>
    <n v="5978"/>
    <n v="4"/>
    <x v="35"/>
    <x v="17"/>
    <x v="35"/>
  </r>
  <r>
    <x v="357"/>
    <x v="60"/>
    <x v="1"/>
    <s v="CPA-108"/>
    <x v="0"/>
    <s v="Palladium"/>
    <s v="Cash"/>
    <s v="Promotion"/>
    <n v="2245"/>
    <n v="4"/>
    <x v="43"/>
    <x v="0"/>
    <x v="43"/>
  </r>
  <r>
    <x v="358"/>
    <x v="60"/>
    <x v="1"/>
    <s v="DCM-107"/>
    <x v="2"/>
    <s v="Palladium"/>
    <s v="Finance"/>
    <s v="Standard"/>
    <n v="9895"/>
    <n v="3"/>
    <x v="33"/>
    <x v="16"/>
    <x v="33"/>
  </r>
  <r>
    <x v="359"/>
    <x v="60"/>
    <x v="0"/>
    <s v="ATS-104"/>
    <x v="1"/>
    <s v="Platinum"/>
    <s v="Finance"/>
    <s v="Standard"/>
    <n v="2352"/>
    <n v="4"/>
    <x v="72"/>
    <x v="0"/>
    <x v="72"/>
  </r>
  <r>
    <x v="360"/>
    <x v="60"/>
    <x v="1"/>
    <s v="DCFE-100"/>
    <x v="2"/>
    <s v="Platinum"/>
    <s v="Finance"/>
    <s v="Standard"/>
    <n v="5642"/>
    <n v="2"/>
    <x v="95"/>
    <x v="0"/>
    <x v="95"/>
  </r>
  <r>
    <x v="361"/>
    <x v="61"/>
    <x v="0"/>
    <s v="DCFE-111"/>
    <x v="2"/>
    <s v="Gold"/>
    <s v="Finance"/>
    <s v="Standard"/>
    <n v="8747"/>
    <n v="4"/>
    <x v="60"/>
    <x v="25"/>
    <x v="60"/>
  </r>
  <r>
    <x v="362"/>
    <x v="61"/>
    <x v="0"/>
    <s v="ATS-109"/>
    <x v="1"/>
    <s v="Gold"/>
    <s v="Finance"/>
    <s v="Standard"/>
    <n v="5684"/>
    <n v="4"/>
    <x v="7"/>
    <x v="5"/>
    <x v="7"/>
  </r>
  <r>
    <x v="363"/>
    <x v="61"/>
    <x v="3"/>
    <s v="DCFE-108"/>
    <x v="2"/>
    <s v="Gold"/>
    <s v="Finance"/>
    <s v="Promotion"/>
    <n v="8797"/>
    <n v="4"/>
    <x v="5"/>
    <x v="4"/>
    <x v="5"/>
  </r>
  <r>
    <x v="364"/>
    <x v="61"/>
    <x v="0"/>
    <s v="ATS-107"/>
    <x v="1"/>
    <s v="Gold"/>
    <s v="Finance"/>
    <s v="Standard"/>
    <n v="2879"/>
    <n v="3"/>
    <x v="154"/>
    <x v="0"/>
    <x v="156"/>
  </r>
  <r>
    <x v="365"/>
    <x v="61"/>
    <x v="0"/>
    <s v="ATS-102"/>
    <x v="1"/>
    <s v="Platinum"/>
    <s v="Finance"/>
    <s v="Standard"/>
    <n v="4231"/>
    <n v="1"/>
    <x v="67"/>
    <x v="0"/>
    <x v="67"/>
  </r>
  <r>
    <x v="366"/>
    <x v="61"/>
    <x v="0"/>
    <s v="ATS-102"/>
    <x v="1"/>
    <s v="Platinum"/>
    <s v="Finance"/>
    <s v="Standard"/>
    <n v="4231"/>
    <n v="3"/>
    <x v="99"/>
    <x v="0"/>
    <x v="99"/>
  </r>
  <r>
    <x v="367"/>
    <x v="61"/>
    <x v="3"/>
    <s v="DCM-106"/>
    <x v="2"/>
    <s v="Palladium"/>
    <s v="Finance"/>
    <s v="Standard"/>
    <n v="5978"/>
    <n v="4"/>
    <x v="35"/>
    <x v="17"/>
    <x v="35"/>
  </r>
  <r>
    <x v="368"/>
    <x v="61"/>
    <x v="1"/>
    <s v="DCFE-109"/>
    <x v="2"/>
    <s v="Gold"/>
    <s v="Finance"/>
    <s v="Standard"/>
    <n v="5485"/>
    <n v="4"/>
    <x v="141"/>
    <x v="55"/>
    <x v="143"/>
  </r>
  <r>
    <x v="369"/>
    <x v="61"/>
    <x v="1"/>
    <s v="ATC-108"/>
    <x v="1"/>
    <s v="Palladium"/>
    <s v="Finance"/>
    <s v="Standard"/>
    <n v="8445"/>
    <n v="2"/>
    <x v="29"/>
    <x v="14"/>
    <x v="29"/>
  </r>
  <r>
    <x v="370"/>
    <x v="61"/>
    <x v="0"/>
    <s v="CPA-110"/>
    <x v="0"/>
    <s v="Palladium"/>
    <s v="Finance"/>
    <s v="Standard"/>
    <n v="7500"/>
    <n v="3"/>
    <x v="151"/>
    <x v="61"/>
    <x v="153"/>
  </r>
  <r>
    <x v="371"/>
    <x v="62"/>
    <x v="0"/>
    <s v="ATC-108"/>
    <x v="1"/>
    <s v="Palladium"/>
    <s v="Finance"/>
    <s v="Standard"/>
    <n v="8445"/>
    <n v="4"/>
    <x v="144"/>
    <x v="57"/>
    <x v="146"/>
  </r>
  <r>
    <x v="372"/>
    <x v="62"/>
    <x v="0"/>
    <s v="DCM-107"/>
    <x v="2"/>
    <s v="Palladium"/>
    <s v="Finance"/>
    <s v="Standard"/>
    <n v="9895"/>
    <n v="1"/>
    <x v="49"/>
    <x v="0"/>
    <x v="49"/>
  </r>
  <r>
    <x v="373"/>
    <x v="62"/>
    <x v="0"/>
    <s v="ATC-106"/>
    <x v="1"/>
    <s v="Palladium"/>
    <s v="Finance"/>
    <s v="Standard"/>
    <n v="5456"/>
    <n v="4"/>
    <x v="27"/>
    <x v="32"/>
    <x v="110"/>
  </r>
  <r>
    <x v="374"/>
    <x v="62"/>
    <x v="2"/>
    <s v="CPJ-111"/>
    <x v="0"/>
    <s v="Palladium"/>
    <s v="Finance"/>
    <s v="Standard"/>
    <n v="4525"/>
    <n v="3"/>
    <x v="68"/>
    <x v="0"/>
    <x v="68"/>
  </r>
  <r>
    <x v="375"/>
    <x v="62"/>
    <x v="2"/>
    <s v="ATC-108"/>
    <x v="1"/>
    <s v="Palladium"/>
    <s v="Finance"/>
    <s v="Standard"/>
    <n v="8445"/>
    <n v="4"/>
    <x v="144"/>
    <x v="57"/>
    <x v="146"/>
  </r>
  <r>
    <x v="376"/>
    <x v="63"/>
    <x v="0"/>
    <s v="ATS-101"/>
    <x v="1"/>
    <s v="Platinum"/>
    <s v="Finance"/>
    <s v="Standard"/>
    <n v="2133"/>
    <n v="2"/>
    <x v="122"/>
    <x v="0"/>
    <x v="124"/>
  </r>
  <r>
    <x v="377"/>
    <x v="63"/>
    <x v="0"/>
    <s v="ATS-100"/>
    <x v="1"/>
    <s v="Platinum"/>
    <s v="Finance"/>
    <s v="Standard"/>
    <n v="2123"/>
    <n v="1"/>
    <x v="21"/>
    <x v="0"/>
    <x v="21"/>
  </r>
  <r>
    <x v="378"/>
    <x v="63"/>
    <x v="1"/>
    <s v="ATS-105"/>
    <x v="1"/>
    <s v="Platinum"/>
    <s v="Finance"/>
    <s v="Promotion"/>
    <n v="2100"/>
    <n v="4"/>
    <x v="30"/>
    <x v="0"/>
    <x v="30"/>
  </r>
  <r>
    <x v="379"/>
    <x v="63"/>
    <x v="0"/>
    <s v="DCFE-112"/>
    <x v="2"/>
    <s v="Gold"/>
    <s v="Finance"/>
    <s v="Standard"/>
    <n v="8877"/>
    <n v="4"/>
    <x v="76"/>
    <x v="29"/>
    <x v="76"/>
  </r>
  <r>
    <x v="380"/>
    <x v="63"/>
    <x v="0"/>
    <s v="DCFE-103"/>
    <x v="2"/>
    <s v="Platinum"/>
    <s v="Finance"/>
    <s v="Promotion"/>
    <n v="5348"/>
    <n v="3"/>
    <x v="124"/>
    <x v="48"/>
    <x v="126"/>
  </r>
  <r>
    <x v="381"/>
    <x v="64"/>
    <x v="0"/>
    <s v="ATS-104"/>
    <x v="1"/>
    <s v="Platinum"/>
    <s v="Finance"/>
    <s v="Standard"/>
    <n v="2352"/>
    <n v="4"/>
    <x v="72"/>
    <x v="0"/>
    <x v="72"/>
  </r>
  <r>
    <x v="382"/>
    <x v="64"/>
    <x v="1"/>
    <s v="CPD-101"/>
    <x v="0"/>
    <s v="Platinum"/>
    <s v="Cash"/>
    <s v="Standard"/>
    <n v="9500"/>
    <n v="1"/>
    <x v="119"/>
    <x v="0"/>
    <x v="121"/>
  </r>
  <r>
    <x v="383"/>
    <x v="64"/>
    <x v="0"/>
    <s v="CPA-108"/>
    <x v="0"/>
    <s v="Palladium"/>
    <s v="Cash"/>
    <s v="Standard"/>
    <n v="2245"/>
    <n v="3"/>
    <x v="105"/>
    <x v="0"/>
    <x v="106"/>
  </r>
  <r>
    <x v="384"/>
    <x v="64"/>
    <x v="0"/>
    <s v="DCFE-107"/>
    <x v="2"/>
    <s v="Palladium"/>
    <s v="Finance"/>
    <s v="Standard"/>
    <n v="9896"/>
    <n v="4"/>
    <x v="48"/>
    <x v="19"/>
    <x v="48"/>
  </r>
  <r>
    <x v="385"/>
    <x v="64"/>
    <x v="0"/>
    <s v="ATS-105"/>
    <x v="1"/>
    <s v="Platinum"/>
    <s v="Finance"/>
    <s v="Standard"/>
    <n v="2100"/>
    <n v="3"/>
    <x v="147"/>
    <x v="0"/>
    <x v="149"/>
  </r>
  <r>
    <x v="386"/>
    <x v="64"/>
    <x v="0"/>
    <s v="CGD-107"/>
    <x v="0"/>
    <s v="Gold"/>
    <s v="Cash"/>
    <s v="Standard"/>
    <n v="5500"/>
    <n v="1"/>
    <x v="25"/>
    <x v="0"/>
    <x v="25"/>
  </r>
  <r>
    <x v="387"/>
    <x v="64"/>
    <x v="0"/>
    <s v="DCFE-103"/>
    <x v="2"/>
    <s v="Platinum"/>
    <s v="Finance"/>
    <s v="Standard"/>
    <n v="5348"/>
    <n v="1"/>
    <x v="78"/>
    <x v="0"/>
    <x v="78"/>
  </r>
  <r>
    <x v="388"/>
    <x v="64"/>
    <x v="0"/>
    <s v="DCM-107"/>
    <x v="2"/>
    <s v="Palladium"/>
    <s v="Finance"/>
    <s v="Standard"/>
    <n v="9895"/>
    <n v="4"/>
    <x v="11"/>
    <x v="6"/>
    <x v="11"/>
  </r>
  <r>
    <x v="389"/>
    <x v="64"/>
    <x v="0"/>
    <s v="ATS-101"/>
    <x v="1"/>
    <s v="Platinum"/>
    <s v="Finance"/>
    <s v="Standard"/>
    <n v="2133"/>
    <n v="4"/>
    <x v="155"/>
    <x v="0"/>
    <x v="157"/>
  </r>
  <r>
    <x v="390"/>
    <x v="64"/>
    <x v="0"/>
    <s v="ATS-109"/>
    <x v="1"/>
    <s v="Gold"/>
    <s v="Finance"/>
    <s v="Standard"/>
    <n v="5684"/>
    <n v="4"/>
    <x v="7"/>
    <x v="5"/>
    <x v="7"/>
  </r>
  <r>
    <x v="391"/>
    <x v="65"/>
    <x v="1"/>
    <s v="CPA-103"/>
    <x v="0"/>
    <s v="Platinum"/>
    <s v="Cash"/>
    <s v="Standard"/>
    <n v="2210"/>
    <n v="3"/>
    <x v="75"/>
    <x v="0"/>
    <x v="75"/>
  </r>
  <r>
    <x v="392"/>
    <x v="65"/>
    <x v="3"/>
    <s v="CPA-103"/>
    <x v="0"/>
    <s v="Platinum"/>
    <s v="Cash"/>
    <s v="Standard"/>
    <n v="2210"/>
    <n v="4"/>
    <x v="132"/>
    <x v="0"/>
    <x v="134"/>
  </r>
  <r>
    <x v="393"/>
    <x v="65"/>
    <x v="0"/>
    <s v="DCFE-101"/>
    <x v="2"/>
    <s v="Platinum"/>
    <s v="Finance"/>
    <s v="Standard"/>
    <n v="5845"/>
    <n v="2"/>
    <x v="130"/>
    <x v="0"/>
    <x v="132"/>
  </r>
  <r>
    <x v="394"/>
    <x v="65"/>
    <x v="1"/>
    <s v="ATC-108"/>
    <x v="1"/>
    <s v="Palladium"/>
    <s v="Finance"/>
    <s v="Promotion"/>
    <n v="8445"/>
    <n v="4"/>
    <x v="144"/>
    <x v="57"/>
    <x v="146"/>
  </r>
  <r>
    <x v="395"/>
    <x v="65"/>
    <x v="0"/>
    <s v="DCFE-108"/>
    <x v="2"/>
    <s v="Gold"/>
    <s v="Finance"/>
    <s v="Standard"/>
    <n v="8797"/>
    <n v="3"/>
    <x v="143"/>
    <x v="56"/>
    <x v="145"/>
  </r>
  <r>
    <x v="396"/>
    <x v="65"/>
    <x v="0"/>
    <s v="DCFE-104"/>
    <x v="2"/>
    <s v="Gold"/>
    <s v="Finance"/>
    <s v="Standard"/>
    <n v="5648"/>
    <n v="1"/>
    <x v="64"/>
    <x v="0"/>
    <x v="64"/>
  </r>
  <r>
    <x v="397"/>
    <x v="65"/>
    <x v="0"/>
    <s v="DCFE-107"/>
    <x v="2"/>
    <s v="Palladium"/>
    <s v="Finance"/>
    <s v="Standard"/>
    <n v="9896"/>
    <n v="3"/>
    <x v="156"/>
    <x v="64"/>
    <x v="158"/>
  </r>
  <r>
    <x v="398"/>
    <x v="65"/>
    <x v="0"/>
    <s v="DCFE-109"/>
    <x v="2"/>
    <s v="Gold"/>
    <s v="Finance"/>
    <s v="Standard"/>
    <n v="5485"/>
    <n v="1"/>
    <x v="133"/>
    <x v="0"/>
    <x v="135"/>
  </r>
  <r>
    <x v="399"/>
    <x v="65"/>
    <x v="1"/>
    <s v="CGD-107"/>
    <x v="0"/>
    <s v="Gold"/>
    <s v="Cash"/>
    <s v="Standard"/>
    <n v="5500"/>
    <n v="4"/>
    <x v="61"/>
    <x v="26"/>
    <x v="61"/>
  </r>
  <r>
    <x v="400"/>
    <x v="66"/>
    <x v="0"/>
    <s v="DCFE-108"/>
    <x v="2"/>
    <s v="Gold"/>
    <s v="Finance"/>
    <s v="Standard"/>
    <n v="8797"/>
    <n v="2"/>
    <x v="28"/>
    <x v="13"/>
    <x v="28"/>
  </r>
  <r>
    <x v="401"/>
    <x v="66"/>
    <x v="0"/>
    <s v="DCFE-105"/>
    <x v="2"/>
    <s v="Gold"/>
    <s v="Finance"/>
    <s v="Standard"/>
    <n v="5899"/>
    <n v="2"/>
    <x v="42"/>
    <x v="0"/>
    <x v="42"/>
  </r>
  <r>
    <x v="402"/>
    <x v="66"/>
    <x v="0"/>
    <s v="CGD-107"/>
    <x v="0"/>
    <s v="Gold"/>
    <s v="Cash"/>
    <s v="Standard"/>
    <n v="5500"/>
    <n v="4"/>
    <x v="61"/>
    <x v="26"/>
    <x v="61"/>
  </r>
  <r>
    <x v="403"/>
    <x v="66"/>
    <x v="0"/>
    <s v="DCFE-105"/>
    <x v="2"/>
    <s v="Gold"/>
    <s v="Finance"/>
    <s v="Standard"/>
    <n v="5899"/>
    <n v="1"/>
    <x v="13"/>
    <x v="0"/>
    <x v="13"/>
  </r>
  <r>
    <x v="404"/>
    <x v="67"/>
    <x v="3"/>
    <s v="DCM-106"/>
    <x v="2"/>
    <s v="Palladium"/>
    <s v="Finance"/>
    <s v="Standard"/>
    <n v="5978"/>
    <n v="3"/>
    <x v="126"/>
    <x v="50"/>
    <x v="128"/>
  </r>
  <r>
    <x v="405"/>
    <x v="67"/>
    <x v="0"/>
    <s v="DCM-105"/>
    <x v="2"/>
    <s v="Palladium"/>
    <s v="Finance"/>
    <s v="Standard"/>
    <n v="9315"/>
    <n v="2"/>
    <x v="123"/>
    <x v="47"/>
    <x v="125"/>
  </r>
  <r>
    <x v="406"/>
    <x v="67"/>
    <x v="1"/>
    <s v="DCFE-109"/>
    <x v="2"/>
    <s v="Gold"/>
    <s v="Finance"/>
    <s v="Standard"/>
    <n v="5485"/>
    <n v="4"/>
    <x v="141"/>
    <x v="55"/>
    <x v="143"/>
  </r>
  <r>
    <x v="407"/>
    <x v="67"/>
    <x v="0"/>
    <s v="ATS-103"/>
    <x v="1"/>
    <s v="Platinum"/>
    <s v="Finance"/>
    <s v="Standard"/>
    <n v="2156"/>
    <n v="3"/>
    <x v="157"/>
    <x v="0"/>
    <x v="159"/>
  </r>
  <r>
    <x v="408"/>
    <x v="68"/>
    <x v="3"/>
    <s v="CPD-100"/>
    <x v="0"/>
    <s v="Platinum"/>
    <s v="Cash"/>
    <s v="Standard"/>
    <n v="9900"/>
    <n v="1"/>
    <x v="150"/>
    <x v="0"/>
    <x v="152"/>
  </r>
  <r>
    <x v="409"/>
    <x v="68"/>
    <x v="0"/>
    <s v="DCFE-101"/>
    <x v="2"/>
    <s v="Platinum"/>
    <s v="Finance"/>
    <s v="Promotion"/>
    <n v="5845"/>
    <n v="1"/>
    <x v="46"/>
    <x v="0"/>
    <x v="46"/>
  </r>
  <r>
    <x v="410"/>
    <x v="68"/>
    <x v="0"/>
    <s v="DCFE-111"/>
    <x v="2"/>
    <s v="Gold"/>
    <s v="Finance"/>
    <s v="Standard"/>
    <n v="8747"/>
    <n v="1"/>
    <x v="98"/>
    <x v="0"/>
    <x v="98"/>
  </r>
  <r>
    <x v="411"/>
    <x v="68"/>
    <x v="2"/>
    <s v="DCM-108"/>
    <x v="2"/>
    <s v="Palladium"/>
    <s v="Finance"/>
    <s v="Standard"/>
    <n v="8762"/>
    <n v="4"/>
    <x v="19"/>
    <x v="9"/>
    <x v="19"/>
  </r>
  <r>
    <x v="412"/>
    <x v="68"/>
    <x v="0"/>
    <s v="ATS-104"/>
    <x v="1"/>
    <s v="Platinum"/>
    <s v="Finance"/>
    <s v="Standard"/>
    <n v="2352"/>
    <n v="1"/>
    <x v="97"/>
    <x v="0"/>
    <x v="97"/>
  </r>
  <r>
    <x v="413"/>
    <x v="68"/>
    <x v="2"/>
    <s v="ATS-109"/>
    <x v="1"/>
    <s v="Gold"/>
    <s v="Finance"/>
    <s v="Standard"/>
    <n v="5684"/>
    <n v="1"/>
    <x v="79"/>
    <x v="0"/>
    <x v="79"/>
  </r>
  <r>
    <x v="414"/>
    <x v="68"/>
    <x v="3"/>
    <s v="CPA-108"/>
    <x v="0"/>
    <s v="Palladium"/>
    <s v="Cash"/>
    <s v="Standard"/>
    <n v="2245"/>
    <n v="3"/>
    <x v="105"/>
    <x v="0"/>
    <x v="106"/>
  </r>
  <r>
    <x v="415"/>
    <x v="69"/>
    <x v="0"/>
    <s v="CGJ-105"/>
    <x v="0"/>
    <s v="Gold"/>
    <s v="Cash"/>
    <s v="Standard"/>
    <n v="2200"/>
    <n v="4"/>
    <x v="62"/>
    <x v="0"/>
    <x v="62"/>
  </r>
  <r>
    <x v="416"/>
    <x v="69"/>
    <x v="0"/>
    <s v="ATS-111"/>
    <x v="1"/>
    <s v="Gold"/>
    <s v="Finance"/>
    <s v="Standard"/>
    <n v="8895"/>
    <n v="2"/>
    <x v="83"/>
    <x v="33"/>
    <x v="83"/>
  </r>
  <r>
    <x v="417"/>
    <x v="69"/>
    <x v="0"/>
    <s v="ATS-104"/>
    <x v="1"/>
    <s v="Platinum"/>
    <s v="Finance"/>
    <s v="Standard"/>
    <n v="2352"/>
    <n v="2"/>
    <x v="34"/>
    <x v="0"/>
    <x v="34"/>
  </r>
  <r>
    <x v="418"/>
    <x v="69"/>
    <x v="0"/>
    <s v="ATS-105"/>
    <x v="1"/>
    <s v="Platinum"/>
    <s v="Finance"/>
    <s v="Standard"/>
    <n v="2100"/>
    <n v="1"/>
    <x v="16"/>
    <x v="0"/>
    <x v="16"/>
  </r>
  <r>
    <x v="419"/>
    <x v="69"/>
    <x v="0"/>
    <s v="ATC-108"/>
    <x v="1"/>
    <s v="Palladium"/>
    <s v="Finance"/>
    <s v="Standard"/>
    <n v="8445"/>
    <n v="4"/>
    <x v="144"/>
    <x v="57"/>
    <x v="146"/>
  </r>
  <r>
    <x v="420"/>
    <x v="70"/>
    <x v="1"/>
    <s v="DCFE-103"/>
    <x v="2"/>
    <s v="Platinum"/>
    <s v="Finance"/>
    <s v="Standard"/>
    <n v="5348"/>
    <n v="2"/>
    <x v="86"/>
    <x v="0"/>
    <x v="86"/>
  </r>
  <r>
    <x v="421"/>
    <x v="70"/>
    <x v="0"/>
    <s v="ATS-108"/>
    <x v="1"/>
    <s v="Gold"/>
    <s v="Finance"/>
    <s v="Standard"/>
    <n v="5462"/>
    <n v="4"/>
    <x v="158"/>
    <x v="65"/>
    <x v="160"/>
  </r>
  <r>
    <x v="422"/>
    <x v="70"/>
    <x v="0"/>
    <s v="DCFE-101"/>
    <x v="2"/>
    <s v="Platinum"/>
    <s v="Finance"/>
    <s v="Promotion"/>
    <n v="5845"/>
    <n v="1"/>
    <x v="46"/>
    <x v="0"/>
    <x v="46"/>
  </r>
  <r>
    <x v="423"/>
    <x v="70"/>
    <x v="0"/>
    <s v="ATS-104"/>
    <x v="1"/>
    <s v="Platinum"/>
    <s v="Finance"/>
    <s v="Standard"/>
    <n v="2352"/>
    <n v="3"/>
    <x v="100"/>
    <x v="0"/>
    <x v="100"/>
  </r>
  <r>
    <x v="424"/>
    <x v="70"/>
    <x v="0"/>
    <s v="DCM-108"/>
    <x v="2"/>
    <s v="Palladium"/>
    <s v="Finance"/>
    <s v="Promotion"/>
    <n v="8762"/>
    <n v="3"/>
    <x v="153"/>
    <x v="63"/>
    <x v="155"/>
  </r>
  <r>
    <x v="425"/>
    <x v="70"/>
    <x v="0"/>
    <s v="DCFE-103"/>
    <x v="2"/>
    <s v="Platinum"/>
    <s v="Finance"/>
    <s v="Standard"/>
    <n v="5348"/>
    <n v="4"/>
    <x v="51"/>
    <x v="20"/>
    <x v="51"/>
  </r>
  <r>
    <x v="426"/>
    <x v="70"/>
    <x v="0"/>
    <s v="CGJ-105"/>
    <x v="0"/>
    <s v="Gold"/>
    <s v="Cash"/>
    <s v="Standard"/>
    <n v="2200"/>
    <n v="1"/>
    <x v="85"/>
    <x v="0"/>
    <x v="85"/>
  </r>
  <r>
    <x v="427"/>
    <x v="70"/>
    <x v="3"/>
    <s v="DCFE-104"/>
    <x v="2"/>
    <s v="Gold"/>
    <s v="Finance"/>
    <s v="Promotion"/>
    <n v="5648"/>
    <n v="1"/>
    <x v="64"/>
    <x v="0"/>
    <x v="64"/>
  </r>
  <r>
    <x v="428"/>
    <x v="70"/>
    <x v="1"/>
    <s v="CGD-107"/>
    <x v="0"/>
    <s v="Gold"/>
    <s v="Cash"/>
    <s v="Standard"/>
    <n v="5500"/>
    <n v="3"/>
    <x v="88"/>
    <x v="34"/>
    <x v="88"/>
  </r>
  <r>
    <x v="429"/>
    <x v="71"/>
    <x v="0"/>
    <s v="CPD-109"/>
    <x v="0"/>
    <s v="Palladium"/>
    <s v="Finance"/>
    <s v="Standard"/>
    <n v="9800"/>
    <n v="1"/>
    <x v="140"/>
    <x v="0"/>
    <x v="142"/>
  </r>
  <r>
    <x v="430"/>
    <x v="71"/>
    <x v="0"/>
    <s v="CPA-110"/>
    <x v="0"/>
    <s v="Palladium"/>
    <s v="Finance"/>
    <s v="Standard"/>
    <n v="7500"/>
    <n v="4"/>
    <x v="101"/>
    <x v="37"/>
    <x v="101"/>
  </r>
  <r>
    <x v="431"/>
    <x v="71"/>
    <x v="0"/>
    <s v="ATS-101"/>
    <x v="1"/>
    <s v="Platinum"/>
    <s v="Finance"/>
    <s v="Standard"/>
    <n v="2133"/>
    <n v="1"/>
    <x v="109"/>
    <x v="0"/>
    <x v="111"/>
  </r>
  <r>
    <x v="432"/>
    <x v="71"/>
    <x v="2"/>
    <s v="DCFE-105"/>
    <x v="2"/>
    <s v="Gold"/>
    <s v="Finance"/>
    <s v="Promotion"/>
    <n v="5899"/>
    <n v="1"/>
    <x v="13"/>
    <x v="0"/>
    <x v="13"/>
  </r>
  <r>
    <x v="433"/>
    <x v="71"/>
    <x v="0"/>
    <s v="DCFE-104"/>
    <x v="2"/>
    <s v="Gold"/>
    <s v="Finance"/>
    <s v="Standard"/>
    <n v="5648"/>
    <n v="4"/>
    <x v="12"/>
    <x v="7"/>
    <x v="12"/>
  </r>
  <r>
    <x v="434"/>
    <x v="71"/>
    <x v="0"/>
    <s v="CPA-103"/>
    <x v="0"/>
    <s v="Platinum"/>
    <s v="Cash"/>
    <s v="Standard"/>
    <n v="2210"/>
    <n v="1"/>
    <x v="77"/>
    <x v="0"/>
    <x v="77"/>
  </r>
  <r>
    <x v="435"/>
    <x v="71"/>
    <x v="0"/>
    <s v="DCFE-102"/>
    <x v="2"/>
    <s v="Platinum"/>
    <s v="Finance"/>
    <s v="Standard"/>
    <n v="9865"/>
    <n v="1"/>
    <x v="26"/>
    <x v="0"/>
    <x v="26"/>
  </r>
  <r>
    <x v="436"/>
    <x v="72"/>
    <x v="0"/>
    <s v="DCFE-106"/>
    <x v="2"/>
    <s v="Palladium"/>
    <s v="Finance"/>
    <s v="Standard"/>
    <n v="8789"/>
    <n v="3"/>
    <x v="146"/>
    <x v="59"/>
    <x v="148"/>
  </r>
  <r>
    <x v="437"/>
    <x v="72"/>
    <x v="0"/>
    <s v="ATC-108"/>
    <x v="1"/>
    <s v="Palladium"/>
    <s v="Finance"/>
    <s v="Standard"/>
    <n v="8445"/>
    <n v="3"/>
    <x v="125"/>
    <x v="49"/>
    <x v="127"/>
  </r>
  <r>
    <x v="438"/>
    <x v="72"/>
    <x v="0"/>
    <s v="CPA-108"/>
    <x v="0"/>
    <s v="Palladium"/>
    <s v="Cash"/>
    <s v="Standard"/>
    <n v="2245"/>
    <n v="1"/>
    <x v="106"/>
    <x v="0"/>
    <x v="107"/>
  </r>
  <r>
    <x v="439"/>
    <x v="72"/>
    <x v="0"/>
    <s v="ATS-108"/>
    <x v="1"/>
    <s v="Gold"/>
    <s v="Finance"/>
    <s v="Standard"/>
    <n v="5462"/>
    <n v="2"/>
    <x v="32"/>
    <x v="0"/>
    <x v="32"/>
  </r>
  <r>
    <x v="440"/>
    <x v="72"/>
    <x v="1"/>
    <s v="CPJ-102"/>
    <x v="0"/>
    <s v="Platinum"/>
    <s v="Cash"/>
    <s v="Standard"/>
    <n v="1200"/>
    <n v="4"/>
    <x v="159"/>
    <x v="0"/>
    <x v="161"/>
  </r>
  <r>
    <x v="441"/>
    <x v="72"/>
    <x v="0"/>
    <s v="CPJ-111"/>
    <x v="0"/>
    <s v="Palladium"/>
    <s v="Finance"/>
    <s v="Standard"/>
    <n v="4525"/>
    <n v="1"/>
    <x v="8"/>
    <x v="0"/>
    <x v="8"/>
  </r>
  <r>
    <x v="442"/>
    <x v="72"/>
    <x v="0"/>
    <s v="ATS-105"/>
    <x v="1"/>
    <s v="Platinum"/>
    <s v="Finance"/>
    <s v="Standard"/>
    <n v="2100"/>
    <n v="2"/>
    <x v="135"/>
    <x v="0"/>
    <x v="137"/>
  </r>
  <r>
    <x v="443"/>
    <x v="72"/>
    <x v="2"/>
    <s v="ATS-109"/>
    <x v="1"/>
    <s v="Gold"/>
    <s v="Finance"/>
    <s v="Standard"/>
    <n v="5684"/>
    <n v="2"/>
    <x v="160"/>
    <x v="0"/>
    <x v="162"/>
  </r>
  <r>
    <x v="444"/>
    <x v="72"/>
    <x v="1"/>
    <s v="ATC-106"/>
    <x v="1"/>
    <s v="Palladium"/>
    <s v="Finance"/>
    <s v="Standard"/>
    <n v="5456"/>
    <n v="2"/>
    <x v="1"/>
    <x v="0"/>
    <x v="1"/>
  </r>
  <r>
    <x v="445"/>
    <x v="73"/>
    <x v="0"/>
    <s v="ATS-101"/>
    <x v="1"/>
    <s v="Platinum"/>
    <s v="Finance"/>
    <s v="Standard"/>
    <n v="2133"/>
    <n v="4"/>
    <x v="155"/>
    <x v="0"/>
    <x v="157"/>
  </r>
  <r>
    <x v="446"/>
    <x v="73"/>
    <x v="1"/>
    <s v="CPA-110"/>
    <x v="0"/>
    <s v="Palladium"/>
    <s v="Finance"/>
    <s v="Standard"/>
    <n v="7500"/>
    <n v="4"/>
    <x v="101"/>
    <x v="37"/>
    <x v="101"/>
  </r>
  <r>
    <x v="447"/>
    <x v="73"/>
    <x v="2"/>
    <s v="ATS-100"/>
    <x v="1"/>
    <s v="Platinum"/>
    <s v="Finance"/>
    <s v="Standard"/>
    <n v="2123"/>
    <n v="4"/>
    <x v="45"/>
    <x v="0"/>
    <x v="45"/>
  </r>
  <r>
    <x v="448"/>
    <x v="73"/>
    <x v="0"/>
    <s v="DCFE-108"/>
    <x v="2"/>
    <s v="Gold"/>
    <s v="Finance"/>
    <s v="Standard"/>
    <n v="8797"/>
    <n v="2"/>
    <x v="28"/>
    <x v="13"/>
    <x v="28"/>
  </r>
  <r>
    <x v="449"/>
    <x v="73"/>
    <x v="0"/>
    <s v="CPD-101"/>
    <x v="0"/>
    <s v="Platinum"/>
    <s v="Cash"/>
    <s v="Standard"/>
    <n v="9500"/>
    <n v="3"/>
    <x v="80"/>
    <x v="30"/>
    <x v="80"/>
  </r>
  <r>
    <x v="450"/>
    <x v="73"/>
    <x v="1"/>
    <s v="ATS-106"/>
    <x v="1"/>
    <s v="Gold"/>
    <s v="Finance"/>
    <s v="Promotion"/>
    <n v="5456"/>
    <n v="1"/>
    <x v="63"/>
    <x v="0"/>
    <x v="63"/>
  </r>
  <r>
    <x v="451"/>
    <x v="73"/>
    <x v="2"/>
    <s v="DCFE-109"/>
    <x v="2"/>
    <s v="Gold"/>
    <s v="Finance"/>
    <s v="Promotion"/>
    <n v="5485"/>
    <n v="2"/>
    <x v="44"/>
    <x v="0"/>
    <x v="44"/>
  </r>
  <r>
    <x v="452"/>
    <x v="73"/>
    <x v="1"/>
    <s v="ATS-104"/>
    <x v="1"/>
    <s v="Platinum"/>
    <s v="Finance"/>
    <s v="Standard"/>
    <n v="2352"/>
    <n v="2"/>
    <x v="34"/>
    <x v="0"/>
    <x v="34"/>
  </r>
  <r>
    <x v="453"/>
    <x v="73"/>
    <x v="0"/>
    <s v="ATC-106"/>
    <x v="1"/>
    <s v="Palladium"/>
    <s v="Finance"/>
    <s v="Standard"/>
    <n v="5456"/>
    <n v="3"/>
    <x v="82"/>
    <x v="38"/>
    <x v="103"/>
  </r>
  <r>
    <x v="454"/>
    <x v="74"/>
    <x v="1"/>
    <s v="CPD-100"/>
    <x v="0"/>
    <s v="Platinum"/>
    <s v="Cash"/>
    <s v="Standard"/>
    <n v="9900"/>
    <n v="3"/>
    <x v="31"/>
    <x v="15"/>
    <x v="31"/>
  </r>
  <r>
    <x v="455"/>
    <x v="74"/>
    <x v="2"/>
    <s v="ATS-109"/>
    <x v="1"/>
    <s v="Gold"/>
    <s v="Finance"/>
    <s v="Standard"/>
    <n v="5684"/>
    <n v="1"/>
    <x v="79"/>
    <x v="0"/>
    <x v="79"/>
  </r>
  <r>
    <x v="456"/>
    <x v="74"/>
    <x v="0"/>
    <s v="DCFE-106"/>
    <x v="2"/>
    <s v="Palladium"/>
    <s v="Finance"/>
    <s v="Standard"/>
    <n v="8789"/>
    <n v="4"/>
    <x v="41"/>
    <x v="18"/>
    <x v="41"/>
  </r>
  <r>
    <x v="457"/>
    <x v="74"/>
    <x v="0"/>
    <s v="CPJ-111"/>
    <x v="0"/>
    <s v="Palladium"/>
    <s v="Finance"/>
    <s v="Standard"/>
    <n v="4525"/>
    <n v="3"/>
    <x v="68"/>
    <x v="0"/>
    <x v="68"/>
  </r>
  <r>
    <x v="458"/>
    <x v="74"/>
    <x v="0"/>
    <s v="ATS-107"/>
    <x v="1"/>
    <s v="Gold"/>
    <s v="Finance"/>
    <s v="Standard"/>
    <n v="2879"/>
    <n v="3"/>
    <x v="154"/>
    <x v="0"/>
    <x v="156"/>
  </r>
  <r>
    <x v="459"/>
    <x v="75"/>
    <x v="2"/>
    <s v="DCFE-108"/>
    <x v="2"/>
    <s v="Gold"/>
    <s v="Finance"/>
    <s v="Standard"/>
    <n v="8797"/>
    <n v="4"/>
    <x v="5"/>
    <x v="4"/>
    <x v="5"/>
  </r>
  <r>
    <x v="460"/>
    <x v="75"/>
    <x v="0"/>
    <s v="DCFE-108"/>
    <x v="2"/>
    <s v="Gold"/>
    <s v="Finance"/>
    <s v="Standard"/>
    <n v="8797"/>
    <n v="3"/>
    <x v="143"/>
    <x v="56"/>
    <x v="145"/>
  </r>
  <r>
    <x v="461"/>
    <x v="75"/>
    <x v="0"/>
    <s v="DCFE-108"/>
    <x v="2"/>
    <s v="Gold"/>
    <s v="Finance"/>
    <s v="Standard"/>
    <n v="8797"/>
    <n v="1"/>
    <x v="20"/>
    <x v="0"/>
    <x v="20"/>
  </r>
  <r>
    <x v="462"/>
    <x v="75"/>
    <x v="2"/>
    <s v="ATS-100"/>
    <x v="1"/>
    <s v="Platinum"/>
    <s v="Finance"/>
    <s v="Standard"/>
    <n v="2123"/>
    <n v="2"/>
    <x v="69"/>
    <x v="0"/>
    <x v="69"/>
  </r>
  <r>
    <x v="463"/>
    <x v="75"/>
    <x v="0"/>
    <s v="ATS-103"/>
    <x v="1"/>
    <s v="Platinum"/>
    <s v="Finance"/>
    <s v="Standard"/>
    <n v="2156"/>
    <n v="1"/>
    <x v="110"/>
    <x v="0"/>
    <x v="112"/>
  </r>
  <r>
    <x v="464"/>
    <x v="75"/>
    <x v="0"/>
    <s v="DCFE-107"/>
    <x v="2"/>
    <s v="Palladium"/>
    <s v="Finance"/>
    <s v="Standard"/>
    <n v="9896"/>
    <n v="3"/>
    <x v="156"/>
    <x v="64"/>
    <x v="158"/>
  </r>
  <r>
    <x v="465"/>
    <x v="75"/>
    <x v="0"/>
    <s v="DCFE-104"/>
    <x v="2"/>
    <s v="Gold"/>
    <s v="Finance"/>
    <s v="Standard"/>
    <n v="5648"/>
    <n v="4"/>
    <x v="12"/>
    <x v="7"/>
    <x v="12"/>
  </r>
  <r>
    <x v="466"/>
    <x v="75"/>
    <x v="0"/>
    <s v="DCFE-108"/>
    <x v="2"/>
    <s v="Gold"/>
    <s v="Finance"/>
    <s v="Standard"/>
    <n v="8797"/>
    <n v="1"/>
    <x v="20"/>
    <x v="0"/>
    <x v="20"/>
  </r>
  <r>
    <x v="467"/>
    <x v="75"/>
    <x v="0"/>
    <s v="CPA-108"/>
    <x v="0"/>
    <s v="Palladium"/>
    <s v="Cash"/>
    <s v="Standard"/>
    <n v="2245"/>
    <n v="3"/>
    <x v="105"/>
    <x v="0"/>
    <x v="106"/>
  </r>
  <r>
    <x v="468"/>
    <x v="75"/>
    <x v="0"/>
    <s v="CGD-107"/>
    <x v="0"/>
    <s v="Gold"/>
    <s v="Cash"/>
    <s v="Standard"/>
    <n v="5500"/>
    <n v="1"/>
    <x v="25"/>
    <x v="0"/>
    <x v="25"/>
  </r>
  <r>
    <x v="469"/>
    <x v="76"/>
    <x v="0"/>
    <s v="ATS-105"/>
    <x v="1"/>
    <s v="Platinum"/>
    <s v="Finance"/>
    <s v="Standard"/>
    <n v="2100"/>
    <n v="4"/>
    <x v="30"/>
    <x v="0"/>
    <x v="30"/>
  </r>
  <r>
    <x v="470"/>
    <x v="76"/>
    <x v="1"/>
    <s v="DCFE-109"/>
    <x v="2"/>
    <s v="Gold"/>
    <s v="Finance"/>
    <s v="Standard"/>
    <n v="5485"/>
    <n v="3"/>
    <x v="90"/>
    <x v="35"/>
    <x v="90"/>
  </r>
  <r>
    <x v="471"/>
    <x v="76"/>
    <x v="1"/>
    <s v="ATC-106"/>
    <x v="1"/>
    <s v="Palladium"/>
    <s v="Finance"/>
    <s v="Standard"/>
    <n v="5456"/>
    <n v="2"/>
    <x v="1"/>
    <x v="0"/>
    <x v="1"/>
  </r>
  <r>
    <x v="472"/>
    <x v="76"/>
    <x v="0"/>
    <s v="DCM-105"/>
    <x v="2"/>
    <s v="Palladium"/>
    <s v="Finance"/>
    <s v="Standard"/>
    <n v="9315"/>
    <n v="2"/>
    <x v="123"/>
    <x v="47"/>
    <x v="125"/>
  </r>
  <r>
    <x v="473"/>
    <x v="76"/>
    <x v="0"/>
    <s v="CPA-108"/>
    <x v="0"/>
    <s v="Palladium"/>
    <s v="Cash"/>
    <s v="Standard"/>
    <n v="2245"/>
    <n v="4"/>
    <x v="43"/>
    <x v="0"/>
    <x v="43"/>
  </r>
  <r>
    <x v="474"/>
    <x v="77"/>
    <x v="0"/>
    <s v="CPJ-111"/>
    <x v="0"/>
    <s v="Palladium"/>
    <s v="Finance"/>
    <s v="Standard"/>
    <n v="4525"/>
    <n v="1"/>
    <x v="8"/>
    <x v="0"/>
    <x v="8"/>
  </r>
  <r>
    <x v="475"/>
    <x v="77"/>
    <x v="0"/>
    <s v="CPJ-102"/>
    <x v="0"/>
    <s v="Platinum"/>
    <s v="Cash"/>
    <s v="Standard"/>
    <n v="1200"/>
    <n v="3"/>
    <x v="73"/>
    <x v="0"/>
    <x v="73"/>
  </r>
  <r>
    <x v="476"/>
    <x v="77"/>
    <x v="3"/>
    <s v="ATS-104"/>
    <x v="1"/>
    <s v="Platinum"/>
    <s v="Finance"/>
    <s v="Standard"/>
    <n v="2352"/>
    <n v="4"/>
    <x v="72"/>
    <x v="0"/>
    <x v="72"/>
  </r>
  <r>
    <x v="477"/>
    <x v="77"/>
    <x v="0"/>
    <s v="CGD-107"/>
    <x v="0"/>
    <s v="Gold"/>
    <s v="Cash"/>
    <s v="Standard"/>
    <n v="5500"/>
    <n v="3"/>
    <x v="88"/>
    <x v="34"/>
    <x v="88"/>
  </r>
  <r>
    <x v="478"/>
    <x v="77"/>
    <x v="0"/>
    <s v="ATS-108"/>
    <x v="1"/>
    <s v="Gold"/>
    <s v="Finance"/>
    <s v="Standard"/>
    <n v="5462"/>
    <n v="2"/>
    <x v="32"/>
    <x v="0"/>
    <x v="32"/>
  </r>
  <r>
    <x v="479"/>
    <x v="78"/>
    <x v="1"/>
    <s v="ATS-111"/>
    <x v="1"/>
    <s v="Gold"/>
    <s v="Finance"/>
    <s v="Promotion"/>
    <n v="8895"/>
    <n v="4"/>
    <x v="53"/>
    <x v="21"/>
    <x v="53"/>
  </r>
  <r>
    <x v="480"/>
    <x v="78"/>
    <x v="0"/>
    <s v="DCFE-102"/>
    <x v="2"/>
    <s v="Platinum"/>
    <s v="Finance"/>
    <s v="Standard"/>
    <n v="9865"/>
    <n v="2"/>
    <x v="161"/>
    <x v="66"/>
    <x v="163"/>
  </r>
  <r>
    <x v="481"/>
    <x v="78"/>
    <x v="2"/>
    <s v="DCFE-107"/>
    <x v="2"/>
    <s v="Palladium"/>
    <s v="Finance"/>
    <s v="Standard"/>
    <n v="9896"/>
    <n v="4"/>
    <x v="48"/>
    <x v="19"/>
    <x v="48"/>
  </r>
  <r>
    <x v="482"/>
    <x v="78"/>
    <x v="0"/>
    <s v="DCFE-101"/>
    <x v="2"/>
    <s v="Platinum"/>
    <s v="Finance"/>
    <s v="Standard"/>
    <n v="5845"/>
    <n v="4"/>
    <x v="74"/>
    <x v="28"/>
    <x v="74"/>
  </r>
  <r>
    <x v="483"/>
    <x v="78"/>
    <x v="0"/>
    <s v="CPD-109"/>
    <x v="0"/>
    <s v="Palladium"/>
    <s v="Finance"/>
    <s v="Standard"/>
    <n v="9800"/>
    <n v="1"/>
    <x v="140"/>
    <x v="0"/>
    <x v="142"/>
  </r>
  <r>
    <x v="484"/>
    <x v="79"/>
    <x v="0"/>
    <s v="ATS-109"/>
    <x v="1"/>
    <s v="Gold"/>
    <s v="Finance"/>
    <s v="Standard"/>
    <n v="5684"/>
    <n v="1"/>
    <x v="79"/>
    <x v="0"/>
    <x v="79"/>
  </r>
  <r>
    <x v="485"/>
    <x v="79"/>
    <x v="0"/>
    <s v="ATS-107"/>
    <x v="1"/>
    <s v="Gold"/>
    <s v="Finance"/>
    <s v="Standard"/>
    <n v="2879"/>
    <n v="1"/>
    <x v="96"/>
    <x v="0"/>
    <x v="96"/>
  </r>
  <r>
    <x v="486"/>
    <x v="79"/>
    <x v="0"/>
    <s v="DCFE-104"/>
    <x v="2"/>
    <s v="Gold"/>
    <s v="Finance"/>
    <s v="Standard"/>
    <n v="5648"/>
    <n v="3"/>
    <x v="4"/>
    <x v="3"/>
    <x v="4"/>
  </r>
  <r>
    <x v="487"/>
    <x v="80"/>
    <x v="0"/>
    <s v="ATS-101"/>
    <x v="1"/>
    <s v="Platinum"/>
    <s v="Finance"/>
    <s v="Standard"/>
    <n v="2133"/>
    <n v="3"/>
    <x v="136"/>
    <x v="0"/>
    <x v="138"/>
  </r>
  <r>
    <x v="488"/>
    <x v="80"/>
    <x v="0"/>
    <s v="DCFE-107"/>
    <x v="2"/>
    <s v="Palladium"/>
    <s v="Finance"/>
    <s v="Standard"/>
    <n v="9896"/>
    <n v="4"/>
    <x v="48"/>
    <x v="19"/>
    <x v="48"/>
  </r>
  <r>
    <x v="489"/>
    <x v="80"/>
    <x v="0"/>
    <s v="DCFE-108"/>
    <x v="2"/>
    <s v="Gold"/>
    <s v="Finance"/>
    <s v="Standard"/>
    <n v="8797"/>
    <n v="4"/>
    <x v="5"/>
    <x v="4"/>
    <x v="5"/>
  </r>
  <r>
    <x v="490"/>
    <x v="80"/>
    <x v="0"/>
    <s v="DCFE-106"/>
    <x v="2"/>
    <s v="Palladium"/>
    <s v="Finance"/>
    <s v="Standard"/>
    <n v="8789"/>
    <n v="3"/>
    <x v="146"/>
    <x v="59"/>
    <x v="148"/>
  </r>
  <r>
    <x v="491"/>
    <x v="80"/>
    <x v="0"/>
    <s v="ATS-107"/>
    <x v="1"/>
    <s v="Gold"/>
    <s v="Finance"/>
    <s v="Standard"/>
    <n v="2879"/>
    <n v="2"/>
    <x v="162"/>
    <x v="0"/>
    <x v="164"/>
  </r>
  <r>
    <x v="492"/>
    <x v="81"/>
    <x v="0"/>
    <s v="DCFE-103"/>
    <x v="2"/>
    <s v="Platinum"/>
    <s v="Finance"/>
    <s v="Standard"/>
    <n v="5348"/>
    <n v="2"/>
    <x v="86"/>
    <x v="0"/>
    <x v="86"/>
  </r>
  <r>
    <x v="493"/>
    <x v="81"/>
    <x v="1"/>
    <s v="ATS-108"/>
    <x v="1"/>
    <s v="Gold"/>
    <s v="Finance"/>
    <s v="Promotion"/>
    <n v="5462"/>
    <n v="4"/>
    <x v="158"/>
    <x v="65"/>
    <x v="160"/>
  </r>
  <r>
    <x v="494"/>
    <x v="81"/>
    <x v="2"/>
    <s v="ATS-103"/>
    <x v="1"/>
    <s v="Platinum"/>
    <s v="Finance"/>
    <s v="Promotion"/>
    <n v="2156"/>
    <n v="2"/>
    <x v="10"/>
    <x v="0"/>
    <x v="10"/>
  </r>
  <r>
    <x v="495"/>
    <x v="81"/>
    <x v="1"/>
    <s v="ATS-104"/>
    <x v="1"/>
    <s v="Platinum"/>
    <s v="Finance"/>
    <s v="Standard"/>
    <n v="2352"/>
    <n v="3"/>
    <x v="100"/>
    <x v="0"/>
    <x v="100"/>
  </r>
  <r>
    <x v="496"/>
    <x v="81"/>
    <x v="1"/>
    <s v="ATS-100"/>
    <x v="1"/>
    <s v="Platinum"/>
    <s v="Finance"/>
    <s v="Standard"/>
    <n v="2123"/>
    <n v="1"/>
    <x v="21"/>
    <x v="0"/>
    <x v="21"/>
  </r>
  <r>
    <x v="497"/>
    <x v="81"/>
    <x v="2"/>
    <s v="DCFE-103"/>
    <x v="2"/>
    <s v="Platinum"/>
    <s v="Finance"/>
    <s v="Standard"/>
    <n v="5348"/>
    <n v="2"/>
    <x v="86"/>
    <x v="0"/>
    <x v="86"/>
  </r>
  <r>
    <x v="498"/>
    <x v="81"/>
    <x v="0"/>
    <s v="ATS-100"/>
    <x v="1"/>
    <s v="Platinum"/>
    <s v="Finance"/>
    <s v="Standard"/>
    <n v="2123"/>
    <n v="3"/>
    <x v="129"/>
    <x v="0"/>
    <x v="131"/>
  </r>
  <r>
    <x v="499"/>
    <x v="81"/>
    <x v="0"/>
    <s v="DCM-106"/>
    <x v="2"/>
    <s v="Palladium"/>
    <s v="Finance"/>
    <s v="Standard"/>
    <n v="5978"/>
    <n v="2"/>
    <x v="120"/>
    <x v="0"/>
    <x v="122"/>
  </r>
  <r>
    <x v="500"/>
    <x v="82"/>
    <x v="1"/>
    <s v="DCM-106"/>
    <x v="2"/>
    <s v="Palladium"/>
    <s v="Finance"/>
    <s v="Standard"/>
    <n v="5978"/>
    <n v="2"/>
    <x v="120"/>
    <x v="0"/>
    <x v="122"/>
  </r>
  <r>
    <x v="501"/>
    <x v="82"/>
    <x v="1"/>
    <s v="ATC-108"/>
    <x v="1"/>
    <s v="Palladium"/>
    <s v="Finance"/>
    <s v="Standard"/>
    <n v="8445"/>
    <n v="4"/>
    <x v="144"/>
    <x v="57"/>
    <x v="146"/>
  </r>
  <r>
    <x v="502"/>
    <x v="82"/>
    <x v="0"/>
    <s v="ATS-111"/>
    <x v="1"/>
    <s v="Gold"/>
    <s v="Finance"/>
    <s v="Standard"/>
    <n v="8895"/>
    <n v="1"/>
    <x v="40"/>
    <x v="0"/>
    <x v="40"/>
  </r>
  <r>
    <x v="503"/>
    <x v="82"/>
    <x v="2"/>
    <s v="DCM-105"/>
    <x v="2"/>
    <s v="Palladium"/>
    <s v="Finance"/>
    <s v="Standard"/>
    <n v="9315"/>
    <n v="2"/>
    <x v="123"/>
    <x v="47"/>
    <x v="125"/>
  </r>
  <r>
    <x v="504"/>
    <x v="82"/>
    <x v="1"/>
    <s v="DCFE-108"/>
    <x v="2"/>
    <s v="Gold"/>
    <s v="Finance"/>
    <s v="Standard"/>
    <n v="8797"/>
    <n v="3"/>
    <x v="143"/>
    <x v="56"/>
    <x v="145"/>
  </r>
  <r>
    <x v="505"/>
    <x v="82"/>
    <x v="0"/>
    <s v="ATS-100"/>
    <x v="1"/>
    <s v="Platinum"/>
    <s v="Finance"/>
    <s v="Standard"/>
    <n v="2123"/>
    <n v="1"/>
    <x v="21"/>
    <x v="0"/>
    <x v="21"/>
  </r>
  <r>
    <x v="506"/>
    <x v="82"/>
    <x v="0"/>
    <s v="ATC-110"/>
    <x v="1"/>
    <s v="Palladium"/>
    <s v="Finance"/>
    <s v="Standard"/>
    <n v="7451"/>
    <n v="4"/>
    <x v="163"/>
    <x v="67"/>
    <x v="165"/>
  </r>
  <r>
    <x v="507"/>
    <x v="82"/>
    <x v="0"/>
    <s v="DCFE-104"/>
    <x v="2"/>
    <s v="Gold"/>
    <s v="Finance"/>
    <s v="Standard"/>
    <n v="5648"/>
    <n v="3"/>
    <x v="4"/>
    <x v="3"/>
    <x v="4"/>
  </r>
  <r>
    <x v="508"/>
    <x v="82"/>
    <x v="0"/>
    <s v="DCFE-111"/>
    <x v="2"/>
    <s v="Gold"/>
    <s v="Finance"/>
    <s v="Standard"/>
    <n v="8747"/>
    <n v="3"/>
    <x v="71"/>
    <x v="27"/>
    <x v="71"/>
  </r>
  <r>
    <x v="509"/>
    <x v="82"/>
    <x v="0"/>
    <s v="CPA-110"/>
    <x v="0"/>
    <s v="Palladium"/>
    <s v="Finance"/>
    <s v="Standard"/>
    <n v="7500"/>
    <n v="1"/>
    <x v="9"/>
    <x v="0"/>
    <x v="9"/>
  </r>
  <r>
    <x v="510"/>
    <x v="83"/>
    <x v="0"/>
    <s v="ATC-108"/>
    <x v="1"/>
    <s v="Palladium"/>
    <s v="Finance"/>
    <s v="Standard"/>
    <n v="8445"/>
    <n v="3"/>
    <x v="125"/>
    <x v="49"/>
    <x v="127"/>
  </r>
  <r>
    <x v="511"/>
    <x v="83"/>
    <x v="1"/>
    <s v="DCFE-104"/>
    <x v="2"/>
    <s v="Gold"/>
    <s v="Finance"/>
    <s v="Standard"/>
    <n v="5648"/>
    <n v="4"/>
    <x v="12"/>
    <x v="7"/>
    <x v="12"/>
  </r>
  <r>
    <x v="512"/>
    <x v="83"/>
    <x v="1"/>
    <s v="DCFE-104"/>
    <x v="2"/>
    <s v="Gold"/>
    <s v="Finance"/>
    <s v="Standard"/>
    <n v="5648"/>
    <n v="4"/>
    <x v="12"/>
    <x v="7"/>
    <x v="12"/>
  </r>
  <r>
    <x v="513"/>
    <x v="83"/>
    <x v="0"/>
    <s v="DCFE-104"/>
    <x v="2"/>
    <s v="Gold"/>
    <s v="Finance"/>
    <s v="Standard"/>
    <n v="5648"/>
    <n v="3"/>
    <x v="4"/>
    <x v="3"/>
    <x v="4"/>
  </r>
  <r>
    <x v="514"/>
    <x v="83"/>
    <x v="0"/>
    <s v="ATC-109"/>
    <x v="1"/>
    <s v="Palladium"/>
    <s v="Finance"/>
    <s v="Standard"/>
    <n v="6544"/>
    <n v="4"/>
    <x v="57"/>
    <x v="24"/>
    <x v="57"/>
  </r>
  <r>
    <x v="515"/>
    <x v="83"/>
    <x v="1"/>
    <s v="DCFE-102"/>
    <x v="2"/>
    <s v="Platinum"/>
    <s v="Finance"/>
    <s v="Standard"/>
    <n v="9865"/>
    <n v="3"/>
    <x v="107"/>
    <x v="40"/>
    <x v="108"/>
  </r>
  <r>
    <x v="516"/>
    <x v="84"/>
    <x v="0"/>
    <s v="DCFE-112"/>
    <x v="2"/>
    <s v="Gold"/>
    <s v="Finance"/>
    <s v="Promotion"/>
    <n v="8877"/>
    <n v="3"/>
    <x v="137"/>
    <x v="53"/>
    <x v="139"/>
  </r>
  <r>
    <x v="517"/>
    <x v="84"/>
    <x v="3"/>
    <s v="ATS-102"/>
    <x v="1"/>
    <s v="Platinum"/>
    <s v="Finance"/>
    <s v="Standard"/>
    <n v="4231"/>
    <n v="4"/>
    <x v="115"/>
    <x v="43"/>
    <x v="117"/>
  </r>
  <r>
    <x v="518"/>
    <x v="84"/>
    <x v="0"/>
    <s v="DCFE-108"/>
    <x v="2"/>
    <s v="Gold"/>
    <s v="Finance"/>
    <s v="Standard"/>
    <n v="8797"/>
    <n v="3"/>
    <x v="143"/>
    <x v="56"/>
    <x v="145"/>
  </r>
  <r>
    <x v="519"/>
    <x v="85"/>
    <x v="0"/>
    <s v="DCFE-109"/>
    <x v="2"/>
    <s v="Gold"/>
    <s v="Finance"/>
    <s v="Promotion"/>
    <n v="5485"/>
    <n v="2"/>
    <x v="44"/>
    <x v="0"/>
    <x v="44"/>
  </r>
  <r>
    <x v="520"/>
    <x v="85"/>
    <x v="0"/>
    <s v="ATS-100"/>
    <x v="1"/>
    <s v="Platinum"/>
    <s v="Finance"/>
    <s v="Standard"/>
    <n v="2123"/>
    <n v="4"/>
    <x v="45"/>
    <x v="0"/>
    <x v="45"/>
  </r>
  <r>
    <x v="521"/>
    <x v="85"/>
    <x v="2"/>
    <s v="DCFE-108"/>
    <x v="2"/>
    <s v="Gold"/>
    <s v="Finance"/>
    <s v="Standard"/>
    <n v="8797"/>
    <n v="1"/>
    <x v="20"/>
    <x v="0"/>
    <x v="20"/>
  </r>
  <r>
    <x v="522"/>
    <x v="85"/>
    <x v="0"/>
    <s v="DCM-106"/>
    <x v="2"/>
    <s v="Palladium"/>
    <s v="Finance"/>
    <s v="Standard"/>
    <n v="5978"/>
    <n v="3"/>
    <x v="126"/>
    <x v="50"/>
    <x v="128"/>
  </r>
  <r>
    <x v="523"/>
    <x v="85"/>
    <x v="0"/>
    <s v="DCFE-106"/>
    <x v="2"/>
    <s v="Palladium"/>
    <s v="Finance"/>
    <s v="Standard"/>
    <n v="8789"/>
    <n v="2"/>
    <x v="164"/>
    <x v="68"/>
    <x v="166"/>
  </r>
  <r>
    <x v="524"/>
    <x v="86"/>
    <x v="1"/>
    <s v="ATC-109"/>
    <x v="1"/>
    <s v="Palladium"/>
    <s v="Finance"/>
    <s v="Standard"/>
    <n v="6544"/>
    <n v="1"/>
    <x v="59"/>
    <x v="0"/>
    <x v="59"/>
  </r>
  <r>
    <x v="525"/>
    <x v="86"/>
    <x v="1"/>
    <s v="ATS-111"/>
    <x v="1"/>
    <s v="Gold"/>
    <s v="Finance"/>
    <s v="Standard"/>
    <n v="8895"/>
    <n v="3"/>
    <x v="117"/>
    <x v="45"/>
    <x v="119"/>
  </r>
  <r>
    <x v="526"/>
    <x v="86"/>
    <x v="0"/>
    <s v="DCFE-106"/>
    <x v="2"/>
    <s v="Palladium"/>
    <s v="Finance"/>
    <s v="Standard"/>
    <n v="8789"/>
    <n v="3"/>
    <x v="146"/>
    <x v="59"/>
    <x v="148"/>
  </r>
  <r>
    <x v="527"/>
    <x v="86"/>
    <x v="0"/>
    <s v="ATC-110"/>
    <x v="1"/>
    <s v="Palladium"/>
    <s v="Finance"/>
    <s v="Promotion"/>
    <n v="7451"/>
    <n v="1"/>
    <x v="91"/>
    <x v="0"/>
    <x v="91"/>
  </r>
  <r>
    <x v="528"/>
    <x v="86"/>
    <x v="0"/>
    <s v="DCFE-108"/>
    <x v="2"/>
    <s v="Gold"/>
    <s v="Finance"/>
    <s v="Standard"/>
    <n v="8797"/>
    <n v="2"/>
    <x v="28"/>
    <x v="13"/>
    <x v="28"/>
  </r>
  <r>
    <x v="529"/>
    <x v="87"/>
    <x v="2"/>
    <s v="CGA-104"/>
    <x v="0"/>
    <s v="Gold"/>
    <s v="Cash"/>
    <s v="Promotion"/>
    <n v="2120"/>
    <n v="1"/>
    <x v="38"/>
    <x v="0"/>
    <x v="38"/>
  </r>
  <r>
    <x v="530"/>
    <x v="87"/>
    <x v="0"/>
    <s v="ATC-107"/>
    <x v="1"/>
    <s v="Palladium"/>
    <s v="Finance"/>
    <s v="Standard"/>
    <n v="2135"/>
    <n v="4"/>
    <x v="138"/>
    <x v="0"/>
    <x v="140"/>
  </r>
  <r>
    <x v="531"/>
    <x v="87"/>
    <x v="1"/>
    <s v="DCM-106"/>
    <x v="2"/>
    <s v="Palladium"/>
    <s v="Finance"/>
    <s v="Standard"/>
    <n v="5978"/>
    <n v="1"/>
    <x v="65"/>
    <x v="0"/>
    <x v="65"/>
  </r>
  <r>
    <x v="532"/>
    <x v="87"/>
    <x v="1"/>
    <s v="ATS-101"/>
    <x v="1"/>
    <s v="Platinum"/>
    <s v="Finance"/>
    <s v="Standard"/>
    <n v="2133"/>
    <n v="3"/>
    <x v="136"/>
    <x v="0"/>
    <x v="138"/>
  </r>
  <r>
    <x v="533"/>
    <x v="88"/>
    <x v="1"/>
    <s v="CPA-103"/>
    <x v="0"/>
    <s v="Platinum"/>
    <s v="Cash"/>
    <s v="Standard"/>
    <n v="2210"/>
    <n v="3"/>
    <x v="75"/>
    <x v="0"/>
    <x v="75"/>
  </r>
  <r>
    <x v="534"/>
    <x v="88"/>
    <x v="0"/>
    <s v="ATC-110"/>
    <x v="1"/>
    <s v="Palladium"/>
    <s v="Finance"/>
    <s v="Standard"/>
    <n v="7451"/>
    <n v="1"/>
    <x v="91"/>
    <x v="0"/>
    <x v="91"/>
  </r>
  <r>
    <x v="535"/>
    <x v="88"/>
    <x v="2"/>
    <s v="CPA-103"/>
    <x v="0"/>
    <s v="Platinum"/>
    <s v="Cash"/>
    <s v="Promotion"/>
    <n v="2210"/>
    <n v="3"/>
    <x v="75"/>
    <x v="0"/>
    <x v="75"/>
  </r>
  <r>
    <x v="536"/>
    <x v="88"/>
    <x v="2"/>
    <s v="DCM-108"/>
    <x v="2"/>
    <s v="Palladium"/>
    <s v="Finance"/>
    <s v="Standard"/>
    <n v="8762"/>
    <n v="4"/>
    <x v="19"/>
    <x v="9"/>
    <x v="19"/>
  </r>
  <r>
    <x v="537"/>
    <x v="89"/>
    <x v="0"/>
    <s v="ATC-107"/>
    <x v="1"/>
    <s v="Palladium"/>
    <s v="Finance"/>
    <s v="Standard"/>
    <n v="2135"/>
    <n v="2"/>
    <x v="142"/>
    <x v="0"/>
    <x v="144"/>
  </r>
  <r>
    <x v="538"/>
    <x v="89"/>
    <x v="0"/>
    <s v="DCM-106"/>
    <x v="2"/>
    <s v="Palladium"/>
    <s v="Finance"/>
    <s v="Standard"/>
    <n v="5978"/>
    <n v="4"/>
    <x v="35"/>
    <x v="17"/>
    <x v="35"/>
  </r>
  <r>
    <x v="539"/>
    <x v="89"/>
    <x v="2"/>
    <s v="ATC-107"/>
    <x v="1"/>
    <s v="Palladium"/>
    <s v="Finance"/>
    <s v="Standard"/>
    <n v="2135"/>
    <n v="4"/>
    <x v="138"/>
    <x v="0"/>
    <x v="140"/>
  </r>
  <r>
    <x v="540"/>
    <x v="89"/>
    <x v="0"/>
    <s v="DCFE-107"/>
    <x v="2"/>
    <s v="Palladium"/>
    <s v="Finance"/>
    <s v="Standard"/>
    <n v="9896"/>
    <n v="3"/>
    <x v="156"/>
    <x v="64"/>
    <x v="158"/>
  </r>
  <r>
    <x v="541"/>
    <x v="89"/>
    <x v="1"/>
    <s v="CGD-106"/>
    <x v="0"/>
    <s v="Gold"/>
    <s v="Cash"/>
    <s v="Promotion"/>
    <n v="2800"/>
    <n v="1"/>
    <x v="39"/>
    <x v="0"/>
    <x v="39"/>
  </r>
  <r>
    <x v="542"/>
    <x v="89"/>
    <x v="0"/>
    <s v="DCFE-105"/>
    <x v="2"/>
    <s v="Gold"/>
    <s v="Finance"/>
    <s v="Standard"/>
    <n v="5899"/>
    <n v="1"/>
    <x v="13"/>
    <x v="0"/>
    <x v="13"/>
  </r>
  <r>
    <x v="543"/>
    <x v="89"/>
    <x v="1"/>
    <s v="DCFE-103"/>
    <x v="2"/>
    <s v="Platinum"/>
    <s v="Finance"/>
    <s v="Promotion"/>
    <n v="5348"/>
    <n v="1"/>
    <x v="78"/>
    <x v="0"/>
    <x v="78"/>
  </r>
  <r>
    <x v="544"/>
    <x v="89"/>
    <x v="0"/>
    <s v="DCFE-103"/>
    <x v="2"/>
    <s v="Platinum"/>
    <s v="Finance"/>
    <s v="Standard"/>
    <n v="5348"/>
    <n v="1"/>
    <x v="78"/>
    <x v="0"/>
    <x v="78"/>
  </r>
  <r>
    <x v="545"/>
    <x v="89"/>
    <x v="0"/>
    <s v="CPA-108"/>
    <x v="0"/>
    <s v="Palladium"/>
    <s v="Cash"/>
    <s v="Standard"/>
    <n v="2245"/>
    <n v="3"/>
    <x v="105"/>
    <x v="0"/>
    <x v="106"/>
  </r>
  <r>
    <x v="546"/>
    <x v="90"/>
    <x v="2"/>
    <s v="DCFE-106"/>
    <x v="2"/>
    <s v="Palladium"/>
    <s v="Finance"/>
    <s v="Standard"/>
    <n v="8789"/>
    <n v="2"/>
    <x v="164"/>
    <x v="68"/>
    <x v="166"/>
  </r>
  <r>
    <x v="547"/>
    <x v="90"/>
    <x v="0"/>
    <s v="CGJ-105"/>
    <x v="0"/>
    <s v="Gold"/>
    <s v="Cash"/>
    <s v="Standard"/>
    <n v="2200"/>
    <n v="4"/>
    <x v="62"/>
    <x v="0"/>
    <x v="62"/>
  </r>
  <r>
    <x v="548"/>
    <x v="90"/>
    <x v="1"/>
    <s v="DCM-108"/>
    <x v="2"/>
    <s v="Palladium"/>
    <s v="Finance"/>
    <s v="Standard"/>
    <n v="8762"/>
    <n v="1"/>
    <x v="103"/>
    <x v="0"/>
    <x v="104"/>
  </r>
  <r>
    <x v="549"/>
    <x v="90"/>
    <x v="0"/>
    <s v="DCFE-100"/>
    <x v="2"/>
    <s v="Platinum"/>
    <s v="Finance"/>
    <s v="Standard"/>
    <n v="5642"/>
    <n v="3"/>
    <x v="131"/>
    <x v="51"/>
    <x v="133"/>
  </r>
  <r>
    <x v="550"/>
    <x v="90"/>
    <x v="0"/>
    <s v="CGA-104"/>
    <x v="0"/>
    <s v="Gold"/>
    <s v="Cash"/>
    <s v="Promotion"/>
    <n v="2120"/>
    <n v="1"/>
    <x v="38"/>
    <x v="0"/>
    <x v="38"/>
  </r>
  <r>
    <x v="551"/>
    <x v="91"/>
    <x v="0"/>
    <s v="CPA-103"/>
    <x v="0"/>
    <s v="Platinum"/>
    <s v="Cash"/>
    <s v="Standard"/>
    <n v="2210"/>
    <n v="1"/>
    <x v="77"/>
    <x v="0"/>
    <x v="77"/>
  </r>
  <r>
    <x v="552"/>
    <x v="91"/>
    <x v="2"/>
    <s v="CGA-104"/>
    <x v="0"/>
    <s v="Gold"/>
    <s v="Cash"/>
    <s v="Standard"/>
    <n v="2120"/>
    <n v="4"/>
    <x v="165"/>
    <x v="0"/>
    <x v="167"/>
  </r>
  <r>
    <x v="553"/>
    <x v="91"/>
    <x v="2"/>
    <s v="DCFE-102"/>
    <x v="2"/>
    <s v="Platinum"/>
    <s v="Finance"/>
    <s v="Standard"/>
    <n v="9865"/>
    <n v="3"/>
    <x v="107"/>
    <x v="40"/>
    <x v="108"/>
  </r>
  <r>
    <x v="554"/>
    <x v="91"/>
    <x v="1"/>
    <s v="ATS-105"/>
    <x v="1"/>
    <s v="Platinum"/>
    <s v="Finance"/>
    <s v="Standard"/>
    <n v="2100"/>
    <n v="1"/>
    <x v="16"/>
    <x v="0"/>
    <x v="16"/>
  </r>
  <r>
    <x v="555"/>
    <x v="91"/>
    <x v="0"/>
    <s v="DCFE-107"/>
    <x v="2"/>
    <s v="Palladium"/>
    <s v="Finance"/>
    <s v="Promotion"/>
    <n v="9896"/>
    <n v="1"/>
    <x v="89"/>
    <x v="0"/>
    <x v="89"/>
  </r>
  <r>
    <x v="556"/>
    <x v="91"/>
    <x v="0"/>
    <s v="ATS-109"/>
    <x v="1"/>
    <s v="Gold"/>
    <s v="Finance"/>
    <s v="Standard"/>
    <n v="5684"/>
    <n v="3"/>
    <x v="23"/>
    <x v="10"/>
    <x v="23"/>
  </r>
  <r>
    <x v="557"/>
    <x v="91"/>
    <x v="3"/>
    <s v="DCFE-100"/>
    <x v="2"/>
    <s v="Platinum"/>
    <s v="Finance"/>
    <s v="Standard"/>
    <n v="5642"/>
    <n v="2"/>
    <x v="95"/>
    <x v="0"/>
    <x v="95"/>
  </r>
  <r>
    <x v="558"/>
    <x v="91"/>
    <x v="1"/>
    <s v="ATC-107"/>
    <x v="1"/>
    <s v="Palladium"/>
    <s v="Finance"/>
    <s v="Promotion"/>
    <n v="2135"/>
    <n v="3"/>
    <x v="18"/>
    <x v="0"/>
    <x v="18"/>
  </r>
  <r>
    <x v="559"/>
    <x v="91"/>
    <x v="0"/>
    <s v="DCM-107"/>
    <x v="2"/>
    <s v="Palladium"/>
    <s v="Finance"/>
    <s v="Standard"/>
    <n v="9895"/>
    <n v="4"/>
    <x v="11"/>
    <x v="6"/>
    <x v="11"/>
  </r>
  <r>
    <x v="560"/>
    <x v="91"/>
    <x v="0"/>
    <s v="DCFE-108"/>
    <x v="2"/>
    <s v="Gold"/>
    <s v="Finance"/>
    <s v="Standard"/>
    <n v="8797"/>
    <n v="3"/>
    <x v="143"/>
    <x v="56"/>
    <x v="145"/>
  </r>
  <r>
    <x v="561"/>
    <x v="91"/>
    <x v="0"/>
    <s v="ATS-106"/>
    <x v="1"/>
    <s v="Gold"/>
    <s v="Finance"/>
    <s v="Standard"/>
    <n v="5456"/>
    <n v="3"/>
    <x v="82"/>
    <x v="32"/>
    <x v="82"/>
  </r>
  <r>
    <x v="562"/>
    <x v="91"/>
    <x v="0"/>
    <s v="DCFE-109"/>
    <x v="2"/>
    <s v="Gold"/>
    <s v="Finance"/>
    <s v="Standard"/>
    <n v="5485"/>
    <n v="3"/>
    <x v="90"/>
    <x v="35"/>
    <x v="90"/>
  </r>
  <r>
    <x v="563"/>
    <x v="92"/>
    <x v="2"/>
    <s v="DCFE-109"/>
    <x v="2"/>
    <s v="Gold"/>
    <s v="Finance"/>
    <s v="Standard"/>
    <n v="5485"/>
    <n v="4"/>
    <x v="141"/>
    <x v="55"/>
    <x v="143"/>
  </r>
  <r>
    <x v="564"/>
    <x v="92"/>
    <x v="3"/>
    <s v="DCFE-104"/>
    <x v="2"/>
    <s v="Gold"/>
    <s v="Finance"/>
    <s v="Promotion"/>
    <n v="5648"/>
    <n v="2"/>
    <x v="113"/>
    <x v="0"/>
    <x v="115"/>
  </r>
  <r>
    <x v="565"/>
    <x v="93"/>
    <x v="0"/>
    <s v="CPA-110"/>
    <x v="0"/>
    <s v="Palladium"/>
    <s v="Finance"/>
    <s v="Standard"/>
    <n v="7500"/>
    <n v="2"/>
    <x v="128"/>
    <x v="0"/>
    <x v="130"/>
  </r>
  <r>
    <x v="566"/>
    <x v="93"/>
    <x v="2"/>
    <s v="ATS-103"/>
    <x v="1"/>
    <s v="Platinum"/>
    <s v="Finance"/>
    <s v="Standard"/>
    <n v="2156"/>
    <n v="3"/>
    <x v="157"/>
    <x v="0"/>
    <x v="159"/>
  </r>
  <r>
    <x v="567"/>
    <x v="93"/>
    <x v="0"/>
    <s v="CGJ-105"/>
    <x v="0"/>
    <s v="Gold"/>
    <s v="Cash"/>
    <s v="Standard"/>
    <n v="2200"/>
    <n v="2"/>
    <x v="47"/>
    <x v="0"/>
    <x v="47"/>
  </r>
  <r>
    <x v="568"/>
    <x v="93"/>
    <x v="1"/>
    <s v="DCM-105"/>
    <x v="2"/>
    <s v="Palladium"/>
    <s v="Finance"/>
    <s v="Standard"/>
    <n v="9315"/>
    <n v="2"/>
    <x v="123"/>
    <x v="47"/>
    <x v="125"/>
  </r>
  <r>
    <x v="569"/>
    <x v="93"/>
    <x v="2"/>
    <s v="DCFE-105"/>
    <x v="2"/>
    <s v="Gold"/>
    <s v="Finance"/>
    <s v="Standard"/>
    <n v="5899"/>
    <n v="2"/>
    <x v="42"/>
    <x v="0"/>
    <x v="42"/>
  </r>
  <r>
    <x v="570"/>
    <x v="94"/>
    <x v="0"/>
    <s v="DCM-105"/>
    <x v="2"/>
    <s v="Palladium"/>
    <s v="Finance"/>
    <s v="Standard"/>
    <n v="9315"/>
    <n v="4"/>
    <x v="152"/>
    <x v="62"/>
    <x v="154"/>
  </r>
  <r>
    <x v="571"/>
    <x v="94"/>
    <x v="1"/>
    <s v="DCFE-112"/>
    <x v="2"/>
    <s v="Gold"/>
    <s v="Finance"/>
    <s v="Standard"/>
    <n v="8877"/>
    <n v="1"/>
    <x v="121"/>
    <x v="0"/>
    <x v="123"/>
  </r>
  <r>
    <x v="572"/>
    <x v="94"/>
    <x v="0"/>
    <s v="ATC-108"/>
    <x v="1"/>
    <s v="Palladium"/>
    <s v="Finance"/>
    <s v="Standard"/>
    <n v="8445"/>
    <n v="1"/>
    <x v="84"/>
    <x v="0"/>
    <x v="84"/>
  </r>
  <r>
    <x v="573"/>
    <x v="94"/>
    <x v="0"/>
    <s v="DCM-105"/>
    <x v="2"/>
    <s v="Palladium"/>
    <s v="Finance"/>
    <s v="Promotion"/>
    <n v="9315"/>
    <n v="2"/>
    <x v="123"/>
    <x v="47"/>
    <x v="125"/>
  </r>
  <r>
    <x v="574"/>
    <x v="94"/>
    <x v="0"/>
    <s v="CPD-101"/>
    <x v="0"/>
    <s v="Platinum"/>
    <s v="Cash"/>
    <s v="Standard"/>
    <n v="9500"/>
    <n v="3"/>
    <x v="80"/>
    <x v="30"/>
    <x v="80"/>
  </r>
  <r>
    <x v="575"/>
    <x v="95"/>
    <x v="0"/>
    <s v="DCFE-106"/>
    <x v="2"/>
    <s v="Palladium"/>
    <s v="Finance"/>
    <s v="Standard"/>
    <n v="8789"/>
    <n v="3"/>
    <x v="146"/>
    <x v="59"/>
    <x v="148"/>
  </r>
  <r>
    <x v="576"/>
    <x v="95"/>
    <x v="0"/>
    <s v="ATS-102"/>
    <x v="1"/>
    <s v="Platinum"/>
    <s v="Finance"/>
    <s v="Standard"/>
    <n v="4231"/>
    <n v="3"/>
    <x v="99"/>
    <x v="0"/>
    <x v="99"/>
  </r>
  <r>
    <x v="577"/>
    <x v="95"/>
    <x v="0"/>
    <s v="CPD-109"/>
    <x v="0"/>
    <s v="Palladium"/>
    <s v="Finance"/>
    <s v="Standard"/>
    <n v="9800"/>
    <n v="4"/>
    <x v="139"/>
    <x v="54"/>
    <x v="141"/>
  </r>
  <r>
    <x v="578"/>
    <x v="95"/>
    <x v="0"/>
    <s v="DCFE-107"/>
    <x v="2"/>
    <s v="Palladium"/>
    <s v="Finance"/>
    <s v="Standard"/>
    <n v="9896"/>
    <n v="3"/>
    <x v="156"/>
    <x v="64"/>
    <x v="158"/>
  </r>
  <r>
    <x v="579"/>
    <x v="96"/>
    <x v="0"/>
    <s v="DCFE-109"/>
    <x v="2"/>
    <s v="Gold"/>
    <s v="Finance"/>
    <s v="Standard"/>
    <n v="5485"/>
    <n v="3"/>
    <x v="90"/>
    <x v="35"/>
    <x v="90"/>
  </r>
  <r>
    <x v="580"/>
    <x v="96"/>
    <x v="0"/>
    <s v="ATC-110"/>
    <x v="1"/>
    <s v="Palladium"/>
    <s v="Finance"/>
    <s v="Standard"/>
    <n v="7451"/>
    <n v="1"/>
    <x v="91"/>
    <x v="0"/>
    <x v="91"/>
  </r>
  <r>
    <x v="581"/>
    <x v="96"/>
    <x v="0"/>
    <s v="DCM-107"/>
    <x v="2"/>
    <s v="Palladium"/>
    <s v="Finance"/>
    <s v="Promotion"/>
    <n v="9895"/>
    <n v="1"/>
    <x v="49"/>
    <x v="0"/>
    <x v="49"/>
  </r>
  <r>
    <x v="582"/>
    <x v="96"/>
    <x v="0"/>
    <s v="ATC-109"/>
    <x v="1"/>
    <s v="Palladium"/>
    <s v="Finance"/>
    <s v="Standard"/>
    <n v="6544"/>
    <n v="2"/>
    <x v="52"/>
    <x v="0"/>
    <x v="52"/>
  </r>
  <r>
    <x v="583"/>
    <x v="96"/>
    <x v="0"/>
    <s v="ATS-108"/>
    <x v="1"/>
    <s v="Gold"/>
    <s v="Finance"/>
    <s v="Promotion"/>
    <n v="5462"/>
    <n v="4"/>
    <x v="158"/>
    <x v="65"/>
    <x v="160"/>
  </r>
  <r>
    <x v="584"/>
    <x v="97"/>
    <x v="3"/>
    <s v="CPD-109"/>
    <x v="0"/>
    <s v="Palladium"/>
    <s v="Finance"/>
    <s v="Standard"/>
    <n v="9800"/>
    <n v="4"/>
    <x v="139"/>
    <x v="54"/>
    <x v="141"/>
  </r>
  <r>
    <x v="585"/>
    <x v="97"/>
    <x v="3"/>
    <s v="CPA-108"/>
    <x v="0"/>
    <s v="Palladium"/>
    <s v="Cash"/>
    <s v="Promotion"/>
    <n v="2245"/>
    <n v="3"/>
    <x v="105"/>
    <x v="0"/>
    <x v="106"/>
  </r>
  <r>
    <x v="586"/>
    <x v="97"/>
    <x v="1"/>
    <s v="CPD-100"/>
    <x v="0"/>
    <s v="Platinum"/>
    <s v="Cash"/>
    <s v="Standard"/>
    <n v="9900"/>
    <n v="2"/>
    <x v="148"/>
    <x v="60"/>
    <x v="150"/>
  </r>
  <r>
    <x v="587"/>
    <x v="97"/>
    <x v="0"/>
    <s v="CPD-109"/>
    <x v="0"/>
    <s v="Palladium"/>
    <s v="Finance"/>
    <s v="Standard"/>
    <n v="9800"/>
    <n v="2"/>
    <x v="15"/>
    <x v="8"/>
    <x v="15"/>
  </r>
  <r>
    <x v="588"/>
    <x v="97"/>
    <x v="2"/>
    <s v="DCFE-104"/>
    <x v="2"/>
    <s v="Gold"/>
    <s v="Finance"/>
    <s v="Promotion"/>
    <n v="5648"/>
    <n v="2"/>
    <x v="113"/>
    <x v="0"/>
    <x v="115"/>
  </r>
  <r>
    <x v="589"/>
    <x v="97"/>
    <x v="0"/>
    <s v="ATS-104"/>
    <x v="1"/>
    <s v="Platinum"/>
    <s v="Finance"/>
    <s v="Standard"/>
    <n v="2352"/>
    <n v="2"/>
    <x v="34"/>
    <x v="0"/>
    <x v="34"/>
  </r>
  <r>
    <x v="590"/>
    <x v="97"/>
    <x v="0"/>
    <s v="DCM-107"/>
    <x v="2"/>
    <s v="Palladium"/>
    <s v="Finance"/>
    <s v="Standard"/>
    <n v="9895"/>
    <n v="1"/>
    <x v="49"/>
    <x v="0"/>
    <x v="49"/>
  </r>
  <r>
    <x v="591"/>
    <x v="98"/>
    <x v="2"/>
    <s v="CGD-106"/>
    <x v="0"/>
    <s v="Gold"/>
    <s v="Cash"/>
    <s v="Standard"/>
    <n v="2800"/>
    <n v="2"/>
    <x v="17"/>
    <x v="0"/>
    <x v="17"/>
  </r>
  <r>
    <x v="592"/>
    <x v="98"/>
    <x v="1"/>
    <s v="DCFE-105"/>
    <x v="2"/>
    <s v="Gold"/>
    <s v="Finance"/>
    <s v="Standard"/>
    <n v="5899"/>
    <n v="4"/>
    <x v="166"/>
    <x v="69"/>
    <x v="168"/>
  </r>
  <r>
    <x v="593"/>
    <x v="98"/>
    <x v="0"/>
    <s v="ATS-100"/>
    <x v="1"/>
    <s v="Platinum"/>
    <s v="Finance"/>
    <s v="Standard"/>
    <n v="2123"/>
    <n v="1"/>
    <x v="21"/>
    <x v="0"/>
    <x v="21"/>
  </r>
  <r>
    <x v="594"/>
    <x v="98"/>
    <x v="2"/>
    <s v="DCM-107"/>
    <x v="2"/>
    <s v="Palladium"/>
    <s v="Finance"/>
    <s v="Standard"/>
    <n v="9895"/>
    <n v="1"/>
    <x v="49"/>
    <x v="0"/>
    <x v="49"/>
  </r>
  <r>
    <x v="595"/>
    <x v="98"/>
    <x v="0"/>
    <s v="DCFE-106"/>
    <x v="2"/>
    <s v="Palladium"/>
    <s v="Finance"/>
    <s v="Standard"/>
    <n v="8789"/>
    <n v="3"/>
    <x v="146"/>
    <x v="59"/>
    <x v="148"/>
  </r>
  <r>
    <x v="596"/>
    <x v="98"/>
    <x v="2"/>
    <s v="ATC-106"/>
    <x v="1"/>
    <s v="Palladium"/>
    <s v="Finance"/>
    <s v="Standard"/>
    <n v="5456"/>
    <n v="3"/>
    <x v="82"/>
    <x v="38"/>
    <x v="103"/>
  </r>
  <r>
    <x v="597"/>
    <x v="98"/>
    <x v="1"/>
    <s v="CGD-107"/>
    <x v="0"/>
    <s v="Gold"/>
    <s v="Cash"/>
    <s v="Standard"/>
    <n v="5500"/>
    <n v="4"/>
    <x v="61"/>
    <x v="26"/>
    <x v="61"/>
  </r>
  <r>
    <x v="598"/>
    <x v="98"/>
    <x v="1"/>
    <s v="DCFE-107"/>
    <x v="2"/>
    <s v="Palladium"/>
    <s v="Finance"/>
    <s v="Standard"/>
    <n v="9896"/>
    <n v="4"/>
    <x v="48"/>
    <x v="19"/>
    <x v="48"/>
  </r>
  <r>
    <x v="599"/>
    <x v="99"/>
    <x v="0"/>
    <s v="DCM-105"/>
    <x v="2"/>
    <s v="Palladium"/>
    <s v="Finance"/>
    <s v="Standard"/>
    <n v="9315"/>
    <n v="2"/>
    <x v="123"/>
    <x v="47"/>
    <x v="125"/>
  </r>
  <r>
    <x v="600"/>
    <x v="99"/>
    <x v="0"/>
    <s v="DCFE-102"/>
    <x v="2"/>
    <s v="Platinum"/>
    <s v="Finance"/>
    <s v="Standard"/>
    <n v="9865"/>
    <n v="2"/>
    <x v="161"/>
    <x v="66"/>
    <x v="163"/>
  </r>
  <r>
    <x v="601"/>
    <x v="99"/>
    <x v="0"/>
    <s v="ATC-108"/>
    <x v="1"/>
    <s v="Palladium"/>
    <s v="Finance"/>
    <s v="Promotion"/>
    <n v="8445"/>
    <n v="3"/>
    <x v="125"/>
    <x v="49"/>
    <x v="127"/>
  </r>
  <r>
    <x v="602"/>
    <x v="99"/>
    <x v="0"/>
    <s v="ATC-107"/>
    <x v="1"/>
    <s v="Palladium"/>
    <s v="Finance"/>
    <s v="Promotion"/>
    <n v="2135"/>
    <n v="4"/>
    <x v="138"/>
    <x v="0"/>
    <x v="140"/>
  </r>
  <r>
    <x v="603"/>
    <x v="99"/>
    <x v="0"/>
    <s v="DCFE-101"/>
    <x v="2"/>
    <s v="Platinum"/>
    <s v="Finance"/>
    <s v="Promotion"/>
    <n v="5845"/>
    <n v="2"/>
    <x v="130"/>
    <x v="0"/>
    <x v="132"/>
  </r>
  <r>
    <x v="604"/>
    <x v="100"/>
    <x v="0"/>
    <s v="CPD-100"/>
    <x v="0"/>
    <s v="Platinum"/>
    <s v="Cash"/>
    <s v="Standard"/>
    <n v="9900"/>
    <n v="2"/>
    <x v="148"/>
    <x v="60"/>
    <x v="150"/>
  </r>
  <r>
    <x v="605"/>
    <x v="100"/>
    <x v="0"/>
    <s v="DCFE-108"/>
    <x v="2"/>
    <s v="Gold"/>
    <s v="Finance"/>
    <s v="Standard"/>
    <n v="8797"/>
    <n v="3"/>
    <x v="143"/>
    <x v="56"/>
    <x v="145"/>
  </r>
  <r>
    <x v="606"/>
    <x v="100"/>
    <x v="1"/>
    <s v="DCFE-109"/>
    <x v="2"/>
    <s v="Gold"/>
    <s v="Finance"/>
    <s v="Standard"/>
    <n v="5485"/>
    <n v="4"/>
    <x v="141"/>
    <x v="55"/>
    <x v="143"/>
  </r>
  <r>
    <x v="607"/>
    <x v="100"/>
    <x v="1"/>
    <s v="CPJ-102"/>
    <x v="0"/>
    <s v="Platinum"/>
    <s v="Cash"/>
    <s v="Promotion"/>
    <n v="1200"/>
    <n v="4"/>
    <x v="159"/>
    <x v="0"/>
    <x v="161"/>
  </r>
  <r>
    <x v="608"/>
    <x v="100"/>
    <x v="0"/>
    <s v="ATS-111"/>
    <x v="1"/>
    <s v="Gold"/>
    <s v="Finance"/>
    <s v="Standard"/>
    <n v="8895"/>
    <n v="2"/>
    <x v="83"/>
    <x v="33"/>
    <x v="83"/>
  </r>
  <r>
    <x v="609"/>
    <x v="100"/>
    <x v="0"/>
    <s v="ATC-108"/>
    <x v="1"/>
    <s v="Palladium"/>
    <s v="Finance"/>
    <s v="Standard"/>
    <n v="8445"/>
    <n v="1"/>
    <x v="84"/>
    <x v="0"/>
    <x v="84"/>
  </r>
  <r>
    <x v="610"/>
    <x v="100"/>
    <x v="0"/>
    <s v="DCFE-107"/>
    <x v="2"/>
    <s v="Palladium"/>
    <s v="Finance"/>
    <s v="Standard"/>
    <n v="9896"/>
    <n v="2"/>
    <x v="145"/>
    <x v="58"/>
    <x v="147"/>
  </r>
  <r>
    <x v="611"/>
    <x v="100"/>
    <x v="2"/>
    <s v="ATS-111"/>
    <x v="1"/>
    <s v="Gold"/>
    <s v="Finance"/>
    <s v="Standard"/>
    <n v="8895"/>
    <n v="1"/>
    <x v="40"/>
    <x v="0"/>
    <x v="40"/>
  </r>
  <r>
    <x v="612"/>
    <x v="100"/>
    <x v="0"/>
    <s v="ATS-101"/>
    <x v="1"/>
    <s v="Platinum"/>
    <s v="Finance"/>
    <s v="Standard"/>
    <n v="2133"/>
    <n v="3"/>
    <x v="136"/>
    <x v="0"/>
    <x v="138"/>
  </r>
  <r>
    <x v="613"/>
    <x v="100"/>
    <x v="0"/>
    <s v="CPJ-102"/>
    <x v="0"/>
    <s v="Platinum"/>
    <s v="Cash"/>
    <s v="Standard"/>
    <n v="1200"/>
    <n v="2"/>
    <x v="94"/>
    <x v="0"/>
    <x v="94"/>
  </r>
  <r>
    <x v="614"/>
    <x v="101"/>
    <x v="0"/>
    <s v="CPJ-111"/>
    <x v="0"/>
    <s v="Palladium"/>
    <s v="Finance"/>
    <s v="Standard"/>
    <n v="4525"/>
    <n v="2"/>
    <x v="111"/>
    <x v="0"/>
    <x v="113"/>
  </r>
  <r>
    <x v="615"/>
    <x v="101"/>
    <x v="0"/>
    <s v="ATS-102"/>
    <x v="1"/>
    <s v="Platinum"/>
    <s v="Finance"/>
    <s v="Promotion"/>
    <n v="4231"/>
    <n v="1"/>
    <x v="67"/>
    <x v="0"/>
    <x v="67"/>
  </r>
  <r>
    <x v="616"/>
    <x v="101"/>
    <x v="0"/>
    <s v="DCFE-104"/>
    <x v="2"/>
    <s v="Gold"/>
    <s v="Finance"/>
    <s v="Standard"/>
    <n v="5648"/>
    <n v="4"/>
    <x v="12"/>
    <x v="7"/>
    <x v="12"/>
  </r>
  <r>
    <x v="617"/>
    <x v="101"/>
    <x v="0"/>
    <s v="CGD-107"/>
    <x v="0"/>
    <s v="Gold"/>
    <s v="Cash"/>
    <s v="Standard"/>
    <n v="5500"/>
    <n v="3"/>
    <x v="88"/>
    <x v="34"/>
    <x v="88"/>
  </r>
  <r>
    <x v="618"/>
    <x v="101"/>
    <x v="0"/>
    <s v="ATC-109"/>
    <x v="1"/>
    <s v="Palladium"/>
    <s v="Finance"/>
    <s v="Standard"/>
    <n v="6544"/>
    <n v="4"/>
    <x v="57"/>
    <x v="24"/>
    <x v="57"/>
  </r>
  <r>
    <x v="619"/>
    <x v="101"/>
    <x v="0"/>
    <s v="ATC-106"/>
    <x v="1"/>
    <s v="Palladium"/>
    <s v="Finance"/>
    <s v="Standard"/>
    <n v="5456"/>
    <n v="4"/>
    <x v="27"/>
    <x v="32"/>
    <x v="110"/>
  </r>
  <r>
    <x v="620"/>
    <x v="101"/>
    <x v="0"/>
    <s v="CGD-106"/>
    <x v="0"/>
    <s v="Gold"/>
    <s v="Cash"/>
    <s v="Standard"/>
    <n v="2800"/>
    <n v="3"/>
    <x v="30"/>
    <x v="0"/>
    <x v="30"/>
  </r>
  <r>
    <x v="621"/>
    <x v="101"/>
    <x v="0"/>
    <s v="DCM-107"/>
    <x v="2"/>
    <s v="Palladium"/>
    <s v="Finance"/>
    <s v="Standard"/>
    <n v="9895"/>
    <n v="3"/>
    <x v="33"/>
    <x v="16"/>
    <x v="33"/>
  </r>
  <r>
    <x v="622"/>
    <x v="102"/>
    <x v="3"/>
    <s v="ATS-107"/>
    <x v="1"/>
    <s v="Gold"/>
    <s v="Finance"/>
    <s v="Standard"/>
    <n v="2879"/>
    <n v="3"/>
    <x v="154"/>
    <x v="0"/>
    <x v="156"/>
  </r>
  <r>
    <x v="623"/>
    <x v="102"/>
    <x v="0"/>
    <s v="ATS-104"/>
    <x v="1"/>
    <s v="Platinum"/>
    <s v="Finance"/>
    <s v="Standard"/>
    <n v="2352"/>
    <n v="4"/>
    <x v="72"/>
    <x v="0"/>
    <x v="72"/>
  </r>
  <r>
    <x v="624"/>
    <x v="102"/>
    <x v="1"/>
    <s v="CGD-106"/>
    <x v="0"/>
    <s v="Gold"/>
    <s v="Cash"/>
    <s v="Standard"/>
    <n v="2800"/>
    <n v="4"/>
    <x v="55"/>
    <x v="0"/>
    <x v="55"/>
  </r>
  <r>
    <x v="625"/>
    <x v="102"/>
    <x v="0"/>
    <s v="ATC-110"/>
    <x v="1"/>
    <s v="Palladium"/>
    <s v="Finance"/>
    <s v="Standard"/>
    <n v="7451"/>
    <n v="3"/>
    <x v="92"/>
    <x v="36"/>
    <x v="92"/>
  </r>
  <r>
    <x v="626"/>
    <x v="102"/>
    <x v="2"/>
    <s v="DCM-108"/>
    <x v="2"/>
    <s v="Palladium"/>
    <s v="Finance"/>
    <s v="Standard"/>
    <n v="8762"/>
    <n v="4"/>
    <x v="19"/>
    <x v="9"/>
    <x v="19"/>
  </r>
  <r>
    <x v="627"/>
    <x v="102"/>
    <x v="1"/>
    <s v="CGD-106"/>
    <x v="0"/>
    <s v="Gold"/>
    <s v="Cash"/>
    <s v="Standard"/>
    <n v="2800"/>
    <n v="2"/>
    <x v="17"/>
    <x v="0"/>
    <x v="17"/>
  </r>
  <r>
    <x v="628"/>
    <x v="103"/>
    <x v="1"/>
    <s v="ATS-109"/>
    <x v="1"/>
    <s v="Gold"/>
    <s v="Finance"/>
    <s v="Standard"/>
    <n v="5684"/>
    <n v="4"/>
    <x v="7"/>
    <x v="5"/>
    <x v="7"/>
  </r>
  <r>
    <x v="629"/>
    <x v="103"/>
    <x v="0"/>
    <s v="ATC-107"/>
    <x v="1"/>
    <s v="Palladium"/>
    <s v="Finance"/>
    <s v="Standard"/>
    <n v="2135"/>
    <n v="1"/>
    <x v="36"/>
    <x v="0"/>
    <x v="36"/>
  </r>
  <r>
    <x v="630"/>
    <x v="103"/>
    <x v="2"/>
    <s v="ATC-110"/>
    <x v="1"/>
    <s v="Palladium"/>
    <s v="Finance"/>
    <s v="Standard"/>
    <n v="7451"/>
    <n v="4"/>
    <x v="163"/>
    <x v="67"/>
    <x v="165"/>
  </r>
  <r>
    <x v="631"/>
    <x v="103"/>
    <x v="1"/>
    <s v="CPD-100"/>
    <x v="0"/>
    <s v="Platinum"/>
    <s v="Cash"/>
    <s v="Standard"/>
    <n v="9900"/>
    <n v="4"/>
    <x v="112"/>
    <x v="41"/>
    <x v="114"/>
  </r>
  <r>
    <x v="632"/>
    <x v="103"/>
    <x v="0"/>
    <s v="ATS-105"/>
    <x v="1"/>
    <s v="Platinum"/>
    <s v="Finance"/>
    <s v="Standard"/>
    <n v="2100"/>
    <n v="4"/>
    <x v="30"/>
    <x v="0"/>
    <x v="30"/>
  </r>
  <r>
    <x v="633"/>
    <x v="103"/>
    <x v="1"/>
    <s v="DCM-105"/>
    <x v="2"/>
    <s v="Palladium"/>
    <s v="Finance"/>
    <s v="Standard"/>
    <n v="9315"/>
    <n v="4"/>
    <x v="152"/>
    <x v="62"/>
    <x v="154"/>
  </r>
  <r>
    <x v="634"/>
    <x v="103"/>
    <x v="1"/>
    <s v="DCM-108"/>
    <x v="2"/>
    <s v="Palladium"/>
    <s v="Finance"/>
    <s v="Standard"/>
    <n v="8762"/>
    <n v="3"/>
    <x v="153"/>
    <x v="63"/>
    <x v="155"/>
  </r>
  <r>
    <x v="635"/>
    <x v="103"/>
    <x v="0"/>
    <s v="ATS-104"/>
    <x v="1"/>
    <s v="Platinum"/>
    <s v="Finance"/>
    <s v="Promotion"/>
    <n v="2352"/>
    <n v="2"/>
    <x v="34"/>
    <x v="0"/>
    <x v="34"/>
  </r>
  <r>
    <x v="636"/>
    <x v="103"/>
    <x v="0"/>
    <s v="DCFE-107"/>
    <x v="2"/>
    <s v="Palladium"/>
    <s v="Finance"/>
    <s v="Standard"/>
    <n v="9896"/>
    <n v="1"/>
    <x v="89"/>
    <x v="0"/>
    <x v="89"/>
  </r>
  <r>
    <x v="637"/>
    <x v="104"/>
    <x v="0"/>
    <s v="CGD-106"/>
    <x v="0"/>
    <s v="Gold"/>
    <s v="Cash"/>
    <s v="Standard"/>
    <n v="2800"/>
    <n v="1"/>
    <x v="39"/>
    <x v="0"/>
    <x v="39"/>
  </r>
  <r>
    <x v="638"/>
    <x v="104"/>
    <x v="0"/>
    <s v="CGD-106"/>
    <x v="0"/>
    <s v="Gold"/>
    <s v="Cash"/>
    <s v="Standard"/>
    <n v="2800"/>
    <n v="1"/>
    <x v="39"/>
    <x v="0"/>
    <x v="39"/>
  </r>
  <r>
    <x v="639"/>
    <x v="104"/>
    <x v="0"/>
    <s v="ATS-104"/>
    <x v="1"/>
    <s v="Platinum"/>
    <s v="Finance"/>
    <s v="Standard"/>
    <n v="2352"/>
    <n v="3"/>
    <x v="100"/>
    <x v="0"/>
    <x v="100"/>
  </r>
  <r>
    <x v="640"/>
    <x v="104"/>
    <x v="0"/>
    <s v="CGD-107"/>
    <x v="0"/>
    <s v="Gold"/>
    <s v="Cash"/>
    <s v="Standard"/>
    <n v="5500"/>
    <n v="1"/>
    <x v="25"/>
    <x v="0"/>
    <x v="25"/>
  </r>
  <r>
    <x v="641"/>
    <x v="104"/>
    <x v="0"/>
    <s v="CGA-104"/>
    <x v="0"/>
    <s v="Gold"/>
    <s v="Cash"/>
    <s v="Standard"/>
    <n v="2120"/>
    <n v="1"/>
    <x v="38"/>
    <x v="0"/>
    <x v="38"/>
  </r>
  <r>
    <x v="642"/>
    <x v="104"/>
    <x v="0"/>
    <s v="ATC-106"/>
    <x v="1"/>
    <s v="Palladium"/>
    <s v="Finance"/>
    <s v="Promotion"/>
    <n v="5456"/>
    <n v="4"/>
    <x v="27"/>
    <x v="32"/>
    <x v="110"/>
  </r>
  <r>
    <x v="643"/>
    <x v="104"/>
    <x v="0"/>
    <s v="ATS-103"/>
    <x v="1"/>
    <s v="Platinum"/>
    <s v="Finance"/>
    <s v="Standard"/>
    <n v="2156"/>
    <n v="3"/>
    <x v="157"/>
    <x v="0"/>
    <x v="159"/>
  </r>
  <r>
    <x v="644"/>
    <x v="105"/>
    <x v="0"/>
    <s v="CPD-109"/>
    <x v="0"/>
    <s v="Palladium"/>
    <s v="Finance"/>
    <s v="Standard"/>
    <n v="9800"/>
    <n v="2"/>
    <x v="15"/>
    <x v="8"/>
    <x v="15"/>
  </r>
  <r>
    <x v="645"/>
    <x v="105"/>
    <x v="1"/>
    <s v="ATC-109"/>
    <x v="1"/>
    <s v="Palladium"/>
    <s v="Finance"/>
    <s v="Promotion"/>
    <n v="6544"/>
    <n v="1"/>
    <x v="59"/>
    <x v="0"/>
    <x v="59"/>
  </r>
  <r>
    <x v="646"/>
    <x v="105"/>
    <x v="1"/>
    <s v="DCFE-100"/>
    <x v="2"/>
    <s v="Platinum"/>
    <s v="Finance"/>
    <s v="Standard"/>
    <n v="5642"/>
    <n v="3"/>
    <x v="131"/>
    <x v="51"/>
    <x v="133"/>
  </r>
  <r>
    <x v="647"/>
    <x v="105"/>
    <x v="0"/>
    <s v="DCFE-100"/>
    <x v="2"/>
    <s v="Platinum"/>
    <s v="Finance"/>
    <s v="Promotion"/>
    <n v="5642"/>
    <n v="4"/>
    <x v="3"/>
    <x v="2"/>
    <x v="3"/>
  </r>
  <r>
    <x v="648"/>
    <x v="105"/>
    <x v="0"/>
    <s v="CGJ-105"/>
    <x v="0"/>
    <s v="Gold"/>
    <s v="Cash"/>
    <s v="Standard"/>
    <n v="2200"/>
    <n v="4"/>
    <x v="62"/>
    <x v="0"/>
    <x v="62"/>
  </r>
  <r>
    <x v="649"/>
    <x v="105"/>
    <x v="0"/>
    <s v="ATC-108"/>
    <x v="1"/>
    <s v="Palladium"/>
    <s v="Finance"/>
    <s v="Standard"/>
    <n v="8445"/>
    <n v="3"/>
    <x v="125"/>
    <x v="49"/>
    <x v="127"/>
  </r>
  <r>
    <x v="650"/>
    <x v="105"/>
    <x v="0"/>
    <s v="DCM-105"/>
    <x v="2"/>
    <s v="Palladium"/>
    <s v="Finance"/>
    <s v="Standard"/>
    <n v="9315"/>
    <n v="1"/>
    <x v="102"/>
    <x v="0"/>
    <x v="102"/>
  </r>
  <r>
    <x v="651"/>
    <x v="106"/>
    <x v="0"/>
    <s v="ATS-103"/>
    <x v="1"/>
    <s v="Platinum"/>
    <s v="Finance"/>
    <s v="Standard"/>
    <n v="2156"/>
    <n v="3"/>
    <x v="157"/>
    <x v="0"/>
    <x v="159"/>
  </r>
  <r>
    <x v="652"/>
    <x v="106"/>
    <x v="1"/>
    <s v="CPA-108"/>
    <x v="0"/>
    <s v="Palladium"/>
    <s v="Cash"/>
    <s v="Standard"/>
    <n v="2245"/>
    <n v="4"/>
    <x v="43"/>
    <x v="0"/>
    <x v="43"/>
  </r>
  <r>
    <x v="653"/>
    <x v="106"/>
    <x v="1"/>
    <s v="CPD-101"/>
    <x v="0"/>
    <s v="Platinum"/>
    <s v="Cash"/>
    <s v="Standard"/>
    <n v="9500"/>
    <n v="4"/>
    <x v="167"/>
    <x v="70"/>
    <x v="169"/>
  </r>
  <r>
    <x v="654"/>
    <x v="106"/>
    <x v="1"/>
    <s v="DCFE-104"/>
    <x v="2"/>
    <s v="Gold"/>
    <s v="Finance"/>
    <s v="Standard"/>
    <n v="5648"/>
    <n v="4"/>
    <x v="12"/>
    <x v="7"/>
    <x v="12"/>
  </r>
  <r>
    <x v="655"/>
    <x v="106"/>
    <x v="0"/>
    <s v="CPD-100"/>
    <x v="0"/>
    <s v="Platinum"/>
    <s v="Cash"/>
    <s v="Standard"/>
    <n v="9900"/>
    <n v="3"/>
    <x v="31"/>
    <x v="15"/>
    <x v="31"/>
  </r>
  <r>
    <x v="656"/>
    <x v="106"/>
    <x v="0"/>
    <s v="CGJ-105"/>
    <x v="0"/>
    <s v="Gold"/>
    <s v="Cash"/>
    <s v="Standard"/>
    <n v="2200"/>
    <n v="4"/>
    <x v="62"/>
    <x v="0"/>
    <x v="62"/>
  </r>
  <r>
    <x v="657"/>
    <x v="106"/>
    <x v="0"/>
    <s v="DCM-107"/>
    <x v="2"/>
    <s v="Palladium"/>
    <s v="Finance"/>
    <s v="Standard"/>
    <n v="9895"/>
    <n v="1"/>
    <x v="49"/>
    <x v="0"/>
    <x v="49"/>
  </r>
  <r>
    <x v="658"/>
    <x v="106"/>
    <x v="0"/>
    <s v="DCFE-107"/>
    <x v="2"/>
    <s v="Palladium"/>
    <s v="Finance"/>
    <s v="Standard"/>
    <n v="9896"/>
    <n v="3"/>
    <x v="156"/>
    <x v="64"/>
    <x v="158"/>
  </r>
  <r>
    <x v="659"/>
    <x v="106"/>
    <x v="1"/>
    <s v="CPD-101"/>
    <x v="0"/>
    <s v="Platinum"/>
    <s v="Cash"/>
    <s v="Standard"/>
    <n v="9500"/>
    <n v="3"/>
    <x v="80"/>
    <x v="30"/>
    <x v="80"/>
  </r>
  <r>
    <x v="660"/>
    <x v="106"/>
    <x v="0"/>
    <s v="ATS-104"/>
    <x v="1"/>
    <s v="Platinum"/>
    <s v="Finance"/>
    <s v="Standard"/>
    <n v="2352"/>
    <n v="4"/>
    <x v="72"/>
    <x v="0"/>
    <x v="72"/>
  </r>
  <r>
    <x v="661"/>
    <x v="106"/>
    <x v="2"/>
    <s v="DCFE-100"/>
    <x v="2"/>
    <s v="Platinum"/>
    <s v="Finance"/>
    <s v="Standard"/>
    <n v="5642"/>
    <n v="3"/>
    <x v="131"/>
    <x v="51"/>
    <x v="133"/>
  </r>
  <r>
    <x v="662"/>
    <x v="107"/>
    <x v="0"/>
    <s v="ATS-109"/>
    <x v="1"/>
    <s v="Gold"/>
    <s v="Finance"/>
    <s v="Standard"/>
    <n v="5684"/>
    <n v="4"/>
    <x v="7"/>
    <x v="5"/>
    <x v="7"/>
  </r>
  <r>
    <x v="663"/>
    <x v="107"/>
    <x v="0"/>
    <s v="CPA-108"/>
    <x v="0"/>
    <s v="Palladium"/>
    <s v="Cash"/>
    <s v="Standard"/>
    <n v="2245"/>
    <n v="3"/>
    <x v="105"/>
    <x v="0"/>
    <x v="106"/>
  </r>
  <r>
    <x v="664"/>
    <x v="107"/>
    <x v="0"/>
    <s v="ATS-111"/>
    <x v="1"/>
    <s v="Gold"/>
    <s v="Finance"/>
    <s v="Standard"/>
    <n v="8895"/>
    <n v="4"/>
    <x v="53"/>
    <x v="21"/>
    <x v="53"/>
  </r>
  <r>
    <x v="665"/>
    <x v="107"/>
    <x v="1"/>
    <s v="ATS-106"/>
    <x v="1"/>
    <s v="Gold"/>
    <s v="Finance"/>
    <s v="Standard"/>
    <n v="5456"/>
    <n v="2"/>
    <x v="1"/>
    <x v="0"/>
    <x v="1"/>
  </r>
  <r>
    <x v="666"/>
    <x v="107"/>
    <x v="0"/>
    <s v="ATC-110"/>
    <x v="1"/>
    <s v="Palladium"/>
    <s v="Finance"/>
    <s v="Standard"/>
    <n v="7451"/>
    <n v="3"/>
    <x v="92"/>
    <x v="36"/>
    <x v="92"/>
  </r>
  <r>
    <x v="667"/>
    <x v="107"/>
    <x v="0"/>
    <s v="CPJ-111"/>
    <x v="0"/>
    <s v="Palladium"/>
    <s v="Finance"/>
    <s v="Standard"/>
    <n v="4525"/>
    <n v="2"/>
    <x v="111"/>
    <x v="0"/>
    <x v="113"/>
  </r>
  <r>
    <x v="668"/>
    <x v="108"/>
    <x v="1"/>
    <s v="DCFE-106"/>
    <x v="2"/>
    <s v="Palladium"/>
    <s v="Finance"/>
    <s v="Standard"/>
    <n v="8789"/>
    <n v="3"/>
    <x v="146"/>
    <x v="59"/>
    <x v="148"/>
  </r>
  <r>
    <x v="669"/>
    <x v="108"/>
    <x v="2"/>
    <s v="DCFE-108"/>
    <x v="2"/>
    <s v="Gold"/>
    <s v="Finance"/>
    <s v="Standard"/>
    <n v="8797"/>
    <n v="4"/>
    <x v="5"/>
    <x v="4"/>
    <x v="5"/>
  </r>
  <r>
    <x v="670"/>
    <x v="108"/>
    <x v="1"/>
    <s v="DCFE-104"/>
    <x v="2"/>
    <s v="Gold"/>
    <s v="Finance"/>
    <s v="Standard"/>
    <n v="5648"/>
    <n v="2"/>
    <x v="113"/>
    <x v="0"/>
    <x v="115"/>
  </r>
  <r>
    <x v="671"/>
    <x v="108"/>
    <x v="0"/>
    <s v="DCFE-106"/>
    <x v="2"/>
    <s v="Palladium"/>
    <s v="Finance"/>
    <s v="Standard"/>
    <n v="8789"/>
    <n v="2"/>
    <x v="164"/>
    <x v="68"/>
    <x v="166"/>
  </r>
  <r>
    <x v="672"/>
    <x v="108"/>
    <x v="0"/>
    <s v="ATC-106"/>
    <x v="1"/>
    <s v="Palladium"/>
    <s v="Finance"/>
    <s v="Promotion"/>
    <n v="5456"/>
    <n v="2"/>
    <x v="1"/>
    <x v="0"/>
    <x v="1"/>
  </r>
  <r>
    <x v="673"/>
    <x v="108"/>
    <x v="0"/>
    <s v="ATS-103"/>
    <x v="1"/>
    <s v="Platinum"/>
    <s v="Finance"/>
    <s v="Standard"/>
    <n v="2156"/>
    <n v="3"/>
    <x v="157"/>
    <x v="0"/>
    <x v="159"/>
  </r>
  <r>
    <x v="674"/>
    <x v="108"/>
    <x v="0"/>
    <s v="DCM-105"/>
    <x v="2"/>
    <s v="Palladium"/>
    <s v="Finance"/>
    <s v="Standard"/>
    <n v="9315"/>
    <n v="2"/>
    <x v="123"/>
    <x v="47"/>
    <x v="125"/>
  </r>
  <r>
    <x v="675"/>
    <x v="108"/>
    <x v="0"/>
    <s v="ATS-111"/>
    <x v="1"/>
    <s v="Gold"/>
    <s v="Finance"/>
    <s v="Standard"/>
    <n v="8895"/>
    <n v="3"/>
    <x v="117"/>
    <x v="45"/>
    <x v="119"/>
  </r>
  <r>
    <x v="676"/>
    <x v="109"/>
    <x v="1"/>
    <s v="CPJ-111"/>
    <x v="0"/>
    <s v="Palladium"/>
    <s v="Finance"/>
    <s v="Standard"/>
    <n v="4525"/>
    <n v="4"/>
    <x v="114"/>
    <x v="42"/>
    <x v="116"/>
  </r>
  <r>
    <x v="677"/>
    <x v="109"/>
    <x v="0"/>
    <s v="CPJ-111"/>
    <x v="0"/>
    <s v="Palladium"/>
    <s v="Finance"/>
    <s v="Standard"/>
    <n v="4525"/>
    <n v="4"/>
    <x v="114"/>
    <x v="42"/>
    <x v="116"/>
  </r>
  <r>
    <x v="678"/>
    <x v="109"/>
    <x v="2"/>
    <s v="DCM-106"/>
    <x v="2"/>
    <s v="Palladium"/>
    <s v="Finance"/>
    <s v="Promotion"/>
    <n v="5978"/>
    <n v="1"/>
    <x v="65"/>
    <x v="0"/>
    <x v="65"/>
  </r>
  <r>
    <x v="679"/>
    <x v="109"/>
    <x v="1"/>
    <s v="CGD-106"/>
    <x v="0"/>
    <s v="Gold"/>
    <s v="Cash"/>
    <s v="Standard"/>
    <n v="2800"/>
    <n v="4"/>
    <x v="55"/>
    <x v="0"/>
    <x v="55"/>
  </r>
  <r>
    <x v="680"/>
    <x v="109"/>
    <x v="0"/>
    <s v="CGD-106"/>
    <x v="0"/>
    <s v="Gold"/>
    <s v="Cash"/>
    <s v="Standard"/>
    <n v="2800"/>
    <n v="3"/>
    <x v="30"/>
    <x v="0"/>
    <x v="30"/>
  </r>
  <r>
    <x v="681"/>
    <x v="110"/>
    <x v="0"/>
    <s v="DCFE-106"/>
    <x v="2"/>
    <s v="Palladium"/>
    <s v="Finance"/>
    <s v="Standard"/>
    <n v="8789"/>
    <n v="1"/>
    <x v="37"/>
    <x v="0"/>
    <x v="37"/>
  </r>
  <r>
    <x v="682"/>
    <x v="110"/>
    <x v="0"/>
    <s v="ATS-108"/>
    <x v="1"/>
    <s v="Gold"/>
    <s v="Finance"/>
    <s v="Standard"/>
    <n v="5462"/>
    <n v="1"/>
    <x v="58"/>
    <x v="0"/>
    <x v="58"/>
  </r>
  <r>
    <x v="683"/>
    <x v="110"/>
    <x v="0"/>
    <s v="ATC-108"/>
    <x v="1"/>
    <s v="Palladium"/>
    <s v="Finance"/>
    <s v="Standard"/>
    <n v="8445"/>
    <n v="3"/>
    <x v="125"/>
    <x v="49"/>
    <x v="127"/>
  </r>
  <r>
    <x v="684"/>
    <x v="110"/>
    <x v="0"/>
    <s v="ATS-107"/>
    <x v="1"/>
    <s v="Gold"/>
    <s v="Finance"/>
    <s v="Standard"/>
    <n v="2879"/>
    <n v="1"/>
    <x v="96"/>
    <x v="0"/>
    <x v="96"/>
  </r>
  <r>
    <x v="685"/>
    <x v="110"/>
    <x v="2"/>
    <s v="ATS-107"/>
    <x v="1"/>
    <s v="Gold"/>
    <s v="Finance"/>
    <s v="Standard"/>
    <n v="2879"/>
    <n v="1"/>
    <x v="96"/>
    <x v="0"/>
    <x v="96"/>
  </r>
  <r>
    <x v="686"/>
    <x v="110"/>
    <x v="0"/>
    <s v="CGD-107"/>
    <x v="0"/>
    <s v="Gold"/>
    <s v="Cash"/>
    <s v="Standard"/>
    <n v="5500"/>
    <n v="1"/>
    <x v="25"/>
    <x v="0"/>
    <x v="25"/>
  </r>
  <r>
    <x v="687"/>
    <x v="111"/>
    <x v="1"/>
    <s v="DCFE-105"/>
    <x v="2"/>
    <s v="Gold"/>
    <s v="Finance"/>
    <s v="Standard"/>
    <n v="5899"/>
    <n v="4"/>
    <x v="166"/>
    <x v="69"/>
    <x v="168"/>
  </r>
  <r>
    <x v="688"/>
    <x v="111"/>
    <x v="0"/>
    <s v="ATS-108"/>
    <x v="1"/>
    <s v="Gold"/>
    <s v="Finance"/>
    <s v="Standard"/>
    <n v="5462"/>
    <n v="1"/>
    <x v="58"/>
    <x v="0"/>
    <x v="58"/>
  </r>
  <r>
    <x v="689"/>
    <x v="111"/>
    <x v="0"/>
    <s v="ATS-104"/>
    <x v="1"/>
    <s v="Platinum"/>
    <s v="Finance"/>
    <s v="Promotion"/>
    <n v="2352"/>
    <n v="3"/>
    <x v="100"/>
    <x v="0"/>
    <x v="100"/>
  </r>
  <r>
    <x v="690"/>
    <x v="111"/>
    <x v="1"/>
    <s v="ATS-106"/>
    <x v="1"/>
    <s v="Gold"/>
    <s v="Finance"/>
    <s v="Standard"/>
    <n v="5456"/>
    <n v="1"/>
    <x v="63"/>
    <x v="0"/>
    <x v="63"/>
  </r>
  <r>
    <x v="691"/>
    <x v="111"/>
    <x v="1"/>
    <s v="ATS-103"/>
    <x v="1"/>
    <s v="Platinum"/>
    <s v="Finance"/>
    <s v="Standard"/>
    <n v="2156"/>
    <n v="2"/>
    <x v="10"/>
    <x v="0"/>
    <x v="10"/>
  </r>
  <r>
    <x v="692"/>
    <x v="112"/>
    <x v="0"/>
    <s v="DCFE-109"/>
    <x v="2"/>
    <s v="Gold"/>
    <s v="Finance"/>
    <s v="Standard"/>
    <n v="5485"/>
    <n v="1"/>
    <x v="133"/>
    <x v="0"/>
    <x v="135"/>
  </r>
  <r>
    <x v="693"/>
    <x v="112"/>
    <x v="0"/>
    <s v="ATC-107"/>
    <x v="1"/>
    <s v="Palladium"/>
    <s v="Finance"/>
    <s v="Standard"/>
    <n v="2135"/>
    <n v="1"/>
    <x v="36"/>
    <x v="0"/>
    <x v="36"/>
  </r>
  <r>
    <x v="694"/>
    <x v="112"/>
    <x v="0"/>
    <s v="ATS-103"/>
    <x v="1"/>
    <s v="Platinum"/>
    <s v="Finance"/>
    <s v="Standard"/>
    <n v="2156"/>
    <n v="2"/>
    <x v="10"/>
    <x v="0"/>
    <x v="10"/>
  </r>
  <r>
    <x v="695"/>
    <x v="112"/>
    <x v="2"/>
    <s v="ATC-108"/>
    <x v="1"/>
    <s v="Palladium"/>
    <s v="Finance"/>
    <s v="Standard"/>
    <n v="8445"/>
    <n v="4"/>
    <x v="144"/>
    <x v="57"/>
    <x v="146"/>
  </r>
  <r>
    <x v="696"/>
    <x v="112"/>
    <x v="0"/>
    <s v="DCFE-101"/>
    <x v="2"/>
    <s v="Platinum"/>
    <s v="Finance"/>
    <s v="Promotion"/>
    <n v="5845"/>
    <n v="2"/>
    <x v="130"/>
    <x v="0"/>
    <x v="132"/>
  </r>
  <r>
    <x v="697"/>
    <x v="112"/>
    <x v="0"/>
    <s v="CPD-101"/>
    <x v="0"/>
    <s v="Platinum"/>
    <s v="Cash"/>
    <s v="Standard"/>
    <n v="9500"/>
    <n v="3"/>
    <x v="80"/>
    <x v="30"/>
    <x v="80"/>
  </r>
  <r>
    <x v="698"/>
    <x v="112"/>
    <x v="3"/>
    <s v="ATS-101"/>
    <x v="1"/>
    <s v="Platinum"/>
    <s v="Finance"/>
    <s v="Standard"/>
    <n v="2133"/>
    <n v="4"/>
    <x v="155"/>
    <x v="0"/>
    <x v="157"/>
  </r>
  <r>
    <x v="699"/>
    <x v="112"/>
    <x v="2"/>
    <s v="ATS-108"/>
    <x v="1"/>
    <s v="Gold"/>
    <s v="Finance"/>
    <s v="Standard"/>
    <n v="5462"/>
    <n v="4"/>
    <x v="158"/>
    <x v="65"/>
    <x v="160"/>
  </r>
  <r>
    <x v="700"/>
    <x v="112"/>
    <x v="0"/>
    <s v="ATS-106"/>
    <x v="1"/>
    <s v="Gold"/>
    <s v="Finance"/>
    <s v="Standard"/>
    <n v="5456"/>
    <n v="4"/>
    <x v="27"/>
    <x v="12"/>
    <x v="27"/>
  </r>
  <r>
    <x v="701"/>
    <x v="112"/>
    <x v="0"/>
    <s v="DCM-105"/>
    <x v="2"/>
    <s v="Palladium"/>
    <s v="Finance"/>
    <s v="Standard"/>
    <n v="9315"/>
    <n v="2"/>
    <x v="123"/>
    <x v="47"/>
    <x v="125"/>
  </r>
  <r>
    <x v="702"/>
    <x v="113"/>
    <x v="3"/>
    <s v="CPD-100"/>
    <x v="0"/>
    <s v="Platinum"/>
    <s v="Cash"/>
    <s v="Promotion"/>
    <n v="9900"/>
    <n v="3"/>
    <x v="31"/>
    <x v="15"/>
    <x v="31"/>
  </r>
  <r>
    <x v="703"/>
    <x v="113"/>
    <x v="0"/>
    <s v="ATS-104"/>
    <x v="1"/>
    <s v="Platinum"/>
    <s v="Finance"/>
    <s v="Standard"/>
    <n v="2352"/>
    <n v="1"/>
    <x v="97"/>
    <x v="0"/>
    <x v="97"/>
  </r>
  <r>
    <x v="704"/>
    <x v="113"/>
    <x v="0"/>
    <s v="CGD-106"/>
    <x v="0"/>
    <s v="Gold"/>
    <s v="Cash"/>
    <s v="Standard"/>
    <n v="2800"/>
    <n v="3"/>
    <x v="30"/>
    <x v="0"/>
    <x v="30"/>
  </r>
  <r>
    <x v="705"/>
    <x v="113"/>
    <x v="0"/>
    <s v="CPD-100"/>
    <x v="0"/>
    <s v="Platinum"/>
    <s v="Cash"/>
    <s v="Standard"/>
    <n v="9900"/>
    <n v="4"/>
    <x v="112"/>
    <x v="41"/>
    <x v="114"/>
  </r>
  <r>
    <x v="706"/>
    <x v="113"/>
    <x v="0"/>
    <s v="DCFE-106"/>
    <x v="2"/>
    <s v="Palladium"/>
    <s v="Finance"/>
    <s v="Promotion"/>
    <n v="8789"/>
    <n v="1"/>
    <x v="37"/>
    <x v="0"/>
    <x v="37"/>
  </r>
  <r>
    <x v="707"/>
    <x v="113"/>
    <x v="0"/>
    <s v="ATS-108"/>
    <x v="1"/>
    <s v="Gold"/>
    <s v="Finance"/>
    <s v="Standard"/>
    <n v="5462"/>
    <n v="2"/>
    <x v="32"/>
    <x v="0"/>
    <x v="32"/>
  </r>
  <r>
    <x v="708"/>
    <x v="114"/>
    <x v="0"/>
    <s v="DCFE-106"/>
    <x v="2"/>
    <s v="Palladium"/>
    <s v="Finance"/>
    <s v="Standard"/>
    <n v="8789"/>
    <n v="4"/>
    <x v="41"/>
    <x v="18"/>
    <x v="41"/>
  </r>
  <r>
    <x v="709"/>
    <x v="114"/>
    <x v="1"/>
    <s v="ATS-102"/>
    <x v="1"/>
    <s v="Platinum"/>
    <s v="Finance"/>
    <s v="Promotion"/>
    <n v="4231"/>
    <n v="2"/>
    <x v="70"/>
    <x v="0"/>
    <x v="70"/>
  </r>
  <r>
    <x v="710"/>
    <x v="114"/>
    <x v="0"/>
    <s v="CGD-107"/>
    <x v="0"/>
    <s v="Gold"/>
    <s v="Cash"/>
    <s v="Standard"/>
    <n v="5500"/>
    <n v="3"/>
    <x v="88"/>
    <x v="34"/>
    <x v="88"/>
  </r>
  <r>
    <x v="711"/>
    <x v="114"/>
    <x v="0"/>
    <s v="CPD-101"/>
    <x v="0"/>
    <s v="Platinum"/>
    <s v="Cash"/>
    <s v="Standard"/>
    <n v="9500"/>
    <n v="2"/>
    <x v="134"/>
    <x v="52"/>
    <x v="136"/>
  </r>
  <r>
    <x v="712"/>
    <x v="114"/>
    <x v="1"/>
    <s v="CGA-104"/>
    <x v="0"/>
    <s v="Gold"/>
    <s v="Cash"/>
    <s v="Standard"/>
    <n v="2120"/>
    <n v="3"/>
    <x v="6"/>
    <x v="0"/>
    <x v="6"/>
  </r>
  <r>
    <x v="713"/>
    <x v="115"/>
    <x v="0"/>
    <s v="DCFE-112"/>
    <x v="2"/>
    <s v="Gold"/>
    <s v="Finance"/>
    <s v="Standard"/>
    <n v="8877"/>
    <n v="4"/>
    <x v="76"/>
    <x v="29"/>
    <x v="76"/>
  </r>
  <r>
    <x v="714"/>
    <x v="115"/>
    <x v="0"/>
    <s v="ATS-106"/>
    <x v="1"/>
    <s v="Gold"/>
    <s v="Finance"/>
    <s v="Standard"/>
    <n v="5456"/>
    <n v="1"/>
    <x v="63"/>
    <x v="0"/>
    <x v="63"/>
  </r>
  <r>
    <x v="715"/>
    <x v="115"/>
    <x v="1"/>
    <s v="ATS-103"/>
    <x v="1"/>
    <s v="Platinum"/>
    <s v="Finance"/>
    <s v="Standard"/>
    <n v="2156"/>
    <n v="2"/>
    <x v="10"/>
    <x v="0"/>
    <x v="10"/>
  </r>
  <r>
    <x v="716"/>
    <x v="115"/>
    <x v="0"/>
    <s v="CPA-103"/>
    <x v="0"/>
    <s v="Platinum"/>
    <s v="Cash"/>
    <s v="Standard"/>
    <n v="2210"/>
    <n v="3"/>
    <x v="75"/>
    <x v="0"/>
    <x v="75"/>
  </r>
  <r>
    <x v="717"/>
    <x v="115"/>
    <x v="0"/>
    <s v="DCFE-101"/>
    <x v="2"/>
    <s v="Platinum"/>
    <s v="Finance"/>
    <s v="Standard"/>
    <n v="5845"/>
    <n v="4"/>
    <x v="74"/>
    <x v="28"/>
    <x v="74"/>
  </r>
  <r>
    <x v="718"/>
    <x v="115"/>
    <x v="0"/>
    <s v="CPA-103"/>
    <x v="0"/>
    <s v="Platinum"/>
    <s v="Cash"/>
    <s v="Standard"/>
    <n v="2210"/>
    <n v="3"/>
    <x v="75"/>
    <x v="0"/>
    <x v="75"/>
  </r>
  <r>
    <x v="719"/>
    <x v="116"/>
    <x v="0"/>
    <s v="CGA-104"/>
    <x v="0"/>
    <s v="Gold"/>
    <s v="Cash"/>
    <s v="Standard"/>
    <n v="2120"/>
    <n v="4"/>
    <x v="165"/>
    <x v="0"/>
    <x v="167"/>
  </r>
  <r>
    <x v="720"/>
    <x v="116"/>
    <x v="1"/>
    <s v="ATS-105"/>
    <x v="1"/>
    <s v="Platinum"/>
    <s v="Finance"/>
    <s v="Standard"/>
    <n v="2100"/>
    <n v="4"/>
    <x v="30"/>
    <x v="0"/>
    <x v="30"/>
  </r>
  <r>
    <x v="721"/>
    <x v="116"/>
    <x v="0"/>
    <s v="CGA-104"/>
    <x v="0"/>
    <s v="Gold"/>
    <s v="Cash"/>
    <s v="Standard"/>
    <n v="2120"/>
    <n v="4"/>
    <x v="165"/>
    <x v="0"/>
    <x v="167"/>
  </r>
  <r>
    <x v="722"/>
    <x v="116"/>
    <x v="0"/>
    <s v="ATS-106"/>
    <x v="1"/>
    <s v="Gold"/>
    <s v="Finance"/>
    <s v="Standard"/>
    <n v="5456"/>
    <n v="1"/>
    <x v="63"/>
    <x v="0"/>
    <x v="63"/>
  </r>
  <r>
    <x v="723"/>
    <x v="116"/>
    <x v="0"/>
    <s v="ATS-107"/>
    <x v="1"/>
    <s v="Gold"/>
    <s v="Finance"/>
    <s v="Standard"/>
    <n v="2879"/>
    <n v="4"/>
    <x v="149"/>
    <x v="0"/>
    <x v="151"/>
  </r>
  <r>
    <x v="724"/>
    <x v="116"/>
    <x v="0"/>
    <s v="DCFE-101"/>
    <x v="2"/>
    <s v="Platinum"/>
    <s v="Finance"/>
    <s v="Standard"/>
    <n v="5845"/>
    <n v="1"/>
    <x v="46"/>
    <x v="0"/>
    <x v="46"/>
  </r>
  <r>
    <x v="725"/>
    <x v="117"/>
    <x v="3"/>
    <s v="CPJ-111"/>
    <x v="0"/>
    <s v="Palladium"/>
    <s v="Finance"/>
    <s v="Standard"/>
    <n v="4525"/>
    <n v="3"/>
    <x v="68"/>
    <x v="0"/>
    <x v="68"/>
  </r>
  <r>
    <x v="726"/>
    <x v="117"/>
    <x v="0"/>
    <s v="ATS-109"/>
    <x v="1"/>
    <s v="Gold"/>
    <s v="Finance"/>
    <s v="Promotion"/>
    <n v="5684"/>
    <n v="1"/>
    <x v="79"/>
    <x v="0"/>
    <x v="79"/>
  </r>
  <r>
    <x v="727"/>
    <x v="117"/>
    <x v="0"/>
    <s v="DCFE-103"/>
    <x v="2"/>
    <s v="Platinum"/>
    <s v="Finance"/>
    <s v="Standard"/>
    <n v="5348"/>
    <n v="4"/>
    <x v="51"/>
    <x v="20"/>
    <x v="51"/>
  </r>
  <r>
    <x v="728"/>
    <x v="117"/>
    <x v="0"/>
    <s v="CGA-104"/>
    <x v="0"/>
    <s v="Gold"/>
    <s v="Cash"/>
    <s v="Standard"/>
    <n v="2120"/>
    <n v="4"/>
    <x v="165"/>
    <x v="0"/>
    <x v="167"/>
  </r>
  <r>
    <x v="729"/>
    <x v="117"/>
    <x v="1"/>
    <s v="DCFE-112"/>
    <x v="2"/>
    <s v="Gold"/>
    <s v="Finance"/>
    <s v="Standard"/>
    <n v="8877"/>
    <n v="4"/>
    <x v="76"/>
    <x v="29"/>
    <x v="76"/>
  </r>
  <r>
    <x v="730"/>
    <x v="117"/>
    <x v="0"/>
    <s v="ATS-106"/>
    <x v="1"/>
    <s v="Gold"/>
    <s v="Finance"/>
    <s v="Promotion"/>
    <n v="5456"/>
    <n v="2"/>
    <x v="1"/>
    <x v="0"/>
    <x v="1"/>
  </r>
  <r>
    <x v="731"/>
    <x v="118"/>
    <x v="0"/>
    <s v="CPD-109"/>
    <x v="0"/>
    <s v="Palladium"/>
    <s v="Finance"/>
    <s v="Promotion"/>
    <n v="9800"/>
    <n v="1"/>
    <x v="140"/>
    <x v="0"/>
    <x v="142"/>
  </r>
  <r>
    <x v="732"/>
    <x v="118"/>
    <x v="1"/>
    <s v="CPA-108"/>
    <x v="0"/>
    <s v="Palladium"/>
    <s v="Cash"/>
    <s v="Standard"/>
    <n v="2245"/>
    <n v="3"/>
    <x v="105"/>
    <x v="0"/>
    <x v="106"/>
  </r>
  <r>
    <x v="733"/>
    <x v="118"/>
    <x v="0"/>
    <s v="ATS-101"/>
    <x v="1"/>
    <s v="Platinum"/>
    <s v="Finance"/>
    <s v="Promotion"/>
    <n v="2133"/>
    <n v="1"/>
    <x v="109"/>
    <x v="0"/>
    <x v="111"/>
  </r>
  <r>
    <x v="734"/>
    <x v="118"/>
    <x v="2"/>
    <s v="ATC-109"/>
    <x v="1"/>
    <s v="Palladium"/>
    <s v="Finance"/>
    <s v="Standard"/>
    <n v="6544"/>
    <n v="1"/>
    <x v="59"/>
    <x v="0"/>
    <x v="59"/>
  </r>
  <r>
    <x v="735"/>
    <x v="118"/>
    <x v="2"/>
    <s v="ATC-108"/>
    <x v="1"/>
    <s v="Palladium"/>
    <s v="Finance"/>
    <s v="Standard"/>
    <n v="8445"/>
    <n v="3"/>
    <x v="125"/>
    <x v="49"/>
    <x v="127"/>
  </r>
  <r>
    <x v="736"/>
    <x v="118"/>
    <x v="0"/>
    <s v="ATS-100"/>
    <x v="1"/>
    <s v="Platinum"/>
    <s v="Finance"/>
    <s v="Standard"/>
    <n v="2123"/>
    <n v="3"/>
    <x v="129"/>
    <x v="0"/>
    <x v="131"/>
  </r>
  <r>
    <x v="737"/>
    <x v="118"/>
    <x v="0"/>
    <s v="CGA-104"/>
    <x v="0"/>
    <s v="Gold"/>
    <s v="Cash"/>
    <s v="Standard"/>
    <n v="2120"/>
    <n v="1"/>
    <x v="38"/>
    <x v="0"/>
    <x v="38"/>
  </r>
  <r>
    <x v="738"/>
    <x v="119"/>
    <x v="0"/>
    <s v="DCFE-100"/>
    <x v="2"/>
    <s v="Platinum"/>
    <s v="Finance"/>
    <s v="Standard"/>
    <n v="5642"/>
    <n v="1"/>
    <x v="127"/>
    <x v="0"/>
    <x v="129"/>
  </r>
  <r>
    <x v="739"/>
    <x v="119"/>
    <x v="3"/>
    <s v="DCFE-107"/>
    <x v="2"/>
    <s v="Palladium"/>
    <s v="Finance"/>
    <s v="Standard"/>
    <n v="9896"/>
    <n v="4"/>
    <x v="48"/>
    <x v="19"/>
    <x v="48"/>
  </r>
  <r>
    <x v="740"/>
    <x v="119"/>
    <x v="1"/>
    <s v="CPJ-111"/>
    <x v="0"/>
    <s v="Palladium"/>
    <s v="Finance"/>
    <s v="Standard"/>
    <n v="4525"/>
    <n v="1"/>
    <x v="8"/>
    <x v="0"/>
    <x v="8"/>
  </r>
  <r>
    <x v="741"/>
    <x v="119"/>
    <x v="0"/>
    <s v="ATC-107"/>
    <x v="1"/>
    <s v="Palladium"/>
    <s v="Finance"/>
    <s v="Standard"/>
    <n v="2135"/>
    <n v="3"/>
    <x v="18"/>
    <x v="0"/>
    <x v="18"/>
  </r>
  <r>
    <x v="742"/>
    <x v="119"/>
    <x v="0"/>
    <s v="CPA-108"/>
    <x v="0"/>
    <s v="Palladium"/>
    <s v="Cash"/>
    <s v="Standard"/>
    <n v="2245"/>
    <n v="1"/>
    <x v="106"/>
    <x v="0"/>
    <x v="107"/>
  </r>
  <r>
    <x v="743"/>
    <x v="119"/>
    <x v="1"/>
    <s v="CPD-100"/>
    <x v="0"/>
    <s v="Platinum"/>
    <s v="Cash"/>
    <s v="Standard"/>
    <n v="9900"/>
    <n v="3"/>
    <x v="31"/>
    <x v="15"/>
    <x v="31"/>
  </r>
  <r>
    <x v="744"/>
    <x v="119"/>
    <x v="1"/>
    <s v="ATS-103"/>
    <x v="1"/>
    <s v="Platinum"/>
    <s v="Finance"/>
    <s v="Standard"/>
    <n v="2156"/>
    <n v="1"/>
    <x v="110"/>
    <x v="0"/>
    <x v="112"/>
  </r>
  <r>
    <x v="745"/>
    <x v="119"/>
    <x v="1"/>
    <s v="CPD-101"/>
    <x v="0"/>
    <s v="Platinum"/>
    <s v="Cash"/>
    <s v="Standard"/>
    <n v="9500"/>
    <n v="3"/>
    <x v="80"/>
    <x v="30"/>
    <x v="80"/>
  </r>
  <r>
    <x v="746"/>
    <x v="120"/>
    <x v="1"/>
    <s v="ATS-111"/>
    <x v="1"/>
    <s v="Gold"/>
    <s v="Finance"/>
    <s v="Promotion"/>
    <n v="8895"/>
    <n v="4"/>
    <x v="53"/>
    <x v="21"/>
    <x v="53"/>
  </r>
  <r>
    <x v="747"/>
    <x v="120"/>
    <x v="0"/>
    <s v="DCM-108"/>
    <x v="2"/>
    <s v="Palladium"/>
    <s v="Finance"/>
    <s v="Standard"/>
    <n v="8762"/>
    <n v="1"/>
    <x v="103"/>
    <x v="0"/>
    <x v="104"/>
  </r>
  <r>
    <x v="748"/>
    <x v="120"/>
    <x v="2"/>
    <s v="ATS-109"/>
    <x v="1"/>
    <s v="Gold"/>
    <s v="Finance"/>
    <s v="Promotion"/>
    <n v="5684"/>
    <n v="2"/>
    <x v="160"/>
    <x v="0"/>
    <x v="162"/>
  </r>
  <r>
    <x v="749"/>
    <x v="120"/>
    <x v="0"/>
    <s v="CPA-103"/>
    <x v="0"/>
    <s v="Platinum"/>
    <s v="Cash"/>
    <s v="Standard"/>
    <n v="2210"/>
    <n v="4"/>
    <x v="132"/>
    <x v="0"/>
    <x v="134"/>
  </r>
  <r>
    <x v="750"/>
    <x v="120"/>
    <x v="0"/>
    <s v="DCM-108"/>
    <x v="2"/>
    <s v="Palladium"/>
    <s v="Finance"/>
    <s v="Standard"/>
    <n v="8762"/>
    <n v="3"/>
    <x v="153"/>
    <x v="63"/>
    <x v="155"/>
  </r>
  <r>
    <x v="751"/>
    <x v="120"/>
    <x v="1"/>
    <s v="ATC-110"/>
    <x v="1"/>
    <s v="Palladium"/>
    <s v="Finance"/>
    <s v="Standard"/>
    <n v="7451"/>
    <n v="4"/>
    <x v="163"/>
    <x v="67"/>
    <x v="165"/>
  </r>
  <r>
    <x v="752"/>
    <x v="120"/>
    <x v="0"/>
    <s v="ATS-102"/>
    <x v="1"/>
    <s v="Platinum"/>
    <s v="Finance"/>
    <s v="Promotion"/>
    <n v="4231"/>
    <n v="2"/>
    <x v="70"/>
    <x v="0"/>
    <x v="70"/>
  </r>
  <r>
    <x v="753"/>
    <x v="121"/>
    <x v="1"/>
    <s v="ATS-101"/>
    <x v="1"/>
    <s v="Platinum"/>
    <s v="Finance"/>
    <s v="Promotion"/>
    <n v="2133"/>
    <n v="2"/>
    <x v="122"/>
    <x v="0"/>
    <x v="124"/>
  </r>
  <r>
    <x v="754"/>
    <x v="121"/>
    <x v="0"/>
    <s v="CPA-110"/>
    <x v="0"/>
    <s v="Palladium"/>
    <s v="Finance"/>
    <s v="Standard"/>
    <n v="7500"/>
    <n v="2"/>
    <x v="128"/>
    <x v="0"/>
    <x v="130"/>
  </r>
  <r>
    <x v="755"/>
    <x v="121"/>
    <x v="0"/>
    <s v="DCM-107"/>
    <x v="2"/>
    <s v="Palladium"/>
    <s v="Finance"/>
    <s v="Standard"/>
    <n v="9895"/>
    <n v="1"/>
    <x v="49"/>
    <x v="0"/>
    <x v="49"/>
  </r>
  <r>
    <x v="756"/>
    <x v="121"/>
    <x v="0"/>
    <s v="ATS-111"/>
    <x v="1"/>
    <s v="Gold"/>
    <s v="Finance"/>
    <s v="Promotion"/>
    <n v="8895"/>
    <n v="4"/>
    <x v="53"/>
    <x v="21"/>
    <x v="53"/>
  </r>
  <r>
    <x v="757"/>
    <x v="121"/>
    <x v="1"/>
    <s v="DCM-107"/>
    <x v="2"/>
    <s v="Palladium"/>
    <s v="Finance"/>
    <s v="Standard"/>
    <n v="9895"/>
    <n v="4"/>
    <x v="11"/>
    <x v="6"/>
    <x v="11"/>
  </r>
  <r>
    <x v="758"/>
    <x v="121"/>
    <x v="0"/>
    <s v="DCM-107"/>
    <x v="2"/>
    <s v="Palladium"/>
    <s v="Finance"/>
    <s v="Standard"/>
    <n v="9895"/>
    <n v="4"/>
    <x v="11"/>
    <x v="6"/>
    <x v="11"/>
  </r>
  <r>
    <x v="759"/>
    <x v="121"/>
    <x v="0"/>
    <s v="ATS-101"/>
    <x v="1"/>
    <s v="Platinum"/>
    <s v="Finance"/>
    <s v="Standard"/>
    <n v="2133"/>
    <n v="1"/>
    <x v="109"/>
    <x v="0"/>
    <x v="111"/>
  </r>
  <r>
    <x v="760"/>
    <x v="121"/>
    <x v="0"/>
    <s v="CPD-101"/>
    <x v="0"/>
    <s v="Platinum"/>
    <s v="Cash"/>
    <s v="Standard"/>
    <n v="9500"/>
    <n v="4"/>
    <x v="167"/>
    <x v="70"/>
    <x v="169"/>
  </r>
  <r>
    <x v="761"/>
    <x v="122"/>
    <x v="3"/>
    <s v="ATC-106"/>
    <x v="1"/>
    <s v="Palladium"/>
    <s v="Finance"/>
    <s v="Standard"/>
    <n v="5456"/>
    <n v="2"/>
    <x v="1"/>
    <x v="0"/>
    <x v="1"/>
  </r>
  <r>
    <x v="762"/>
    <x v="122"/>
    <x v="0"/>
    <s v="DCFE-107"/>
    <x v="2"/>
    <s v="Palladium"/>
    <s v="Finance"/>
    <s v="Standard"/>
    <n v="9896"/>
    <n v="1"/>
    <x v="89"/>
    <x v="0"/>
    <x v="89"/>
  </r>
  <r>
    <x v="763"/>
    <x v="122"/>
    <x v="0"/>
    <s v="CGD-106"/>
    <x v="0"/>
    <s v="Gold"/>
    <s v="Cash"/>
    <s v="Promotion"/>
    <n v="2800"/>
    <n v="3"/>
    <x v="30"/>
    <x v="0"/>
    <x v="30"/>
  </r>
  <r>
    <x v="764"/>
    <x v="122"/>
    <x v="2"/>
    <s v="DCFE-102"/>
    <x v="2"/>
    <s v="Platinum"/>
    <s v="Finance"/>
    <s v="Standard"/>
    <n v="9865"/>
    <n v="3"/>
    <x v="107"/>
    <x v="40"/>
    <x v="108"/>
  </r>
  <r>
    <x v="765"/>
    <x v="122"/>
    <x v="0"/>
    <s v="DCM-107"/>
    <x v="2"/>
    <s v="Palladium"/>
    <s v="Finance"/>
    <s v="Standard"/>
    <n v="9895"/>
    <n v="3"/>
    <x v="33"/>
    <x v="16"/>
    <x v="33"/>
  </r>
  <r>
    <x v="766"/>
    <x v="122"/>
    <x v="0"/>
    <s v="ATS-109"/>
    <x v="1"/>
    <s v="Gold"/>
    <s v="Finance"/>
    <s v="Standard"/>
    <n v="5684"/>
    <n v="4"/>
    <x v="7"/>
    <x v="5"/>
    <x v="7"/>
  </r>
  <r>
    <x v="767"/>
    <x v="122"/>
    <x v="0"/>
    <s v="DCFE-108"/>
    <x v="2"/>
    <s v="Gold"/>
    <s v="Finance"/>
    <s v="Standard"/>
    <n v="8797"/>
    <n v="4"/>
    <x v="5"/>
    <x v="4"/>
    <x v="5"/>
  </r>
  <r>
    <x v="768"/>
    <x v="123"/>
    <x v="0"/>
    <s v="CPJ-102"/>
    <x v="0"/>
    <s v="Platinum"/>
    <s v="Cash"/>
    <s v="Standard"/>
    <n v="1200"/>
    <n v="3"/>
    <x v="73"/>
    <x v="0"/>
    <x v="73"/>
  </r>
  <r>
    <x v="769"/>
    <x v="123"/>
    <x v="1"/>
    <s v="ATS-101"/>
    <x v="1"/>
    <s v="Platinum"/>
    <s v="Finance"/>
    <s v="Standard"/>
    <n v="2133"/>
    <n v="3"/>
    <x v="136"/>
    <x v="0"/>
    <x v="138"/>
  </r>
  <r>
    <x v="770"/>
    <x v="123"/>
    <x v="0"/>
    <s v="ATS-106"/>
    <x v="1"/>
    <s v="Gold"/>
    <s v="Finance"/>
    <s v="Standard"/>
    <n v="5456"/>
    <n v="1"/>
    <x v="63"/>
    <x v="0"/>
    <x v="63"/>
  </r>
  <r>
    <x v="771"/>
    <x v="123"/>
    <x v="0"/>
    <s v="ATS-101"/>
    <x v="1"/>
    <s v="Platinum"/>
    <s v="Finance"/>
    <s v="Standard"/>
    <n v="2133"/>
    <n v="4"/>
    <x v="155"/>
    <x v="0"/>
    <x v="157"/>
  </r>
  <r>
    <x v="772"/>
    <x v="123"/>
    <x v="1"/>
    <s v="ATS-102"/>
    <x v="1"/>
    <s v="Platinum"/>
    <s v="Finance"/>
    <s v="Standard"/>
    <n v="4231"/>
    <n v="4"/>
    <x v="115"/>
    <x v="43"/>
    <x v="117"/>
  </r>
  <r>
    <x v="773"/>
    <x v="123"/>
    <x v="0"/>
    <s v="CPA-110"/>
    <x v="0"/>
    <s v="Palladium"/>
    <s v="Finance"/>
    <s v="Standard"/>
    <n v="7500"/>
    <n v="2"/>
    <x v="128"/>
    <x v="0"/>
    <x v="130"/>
  </r>
  <r>
    <x v="774"/>
    <x v="124"/>
    <x v="1"/>
    <s v="DCFE-100"/>
    <x v="2"/>
    <s v="Platinum"/>
    <s v="Finance"/>
    <s v="Standard"/>
    <n v="5642"/>
    <n v="1"/>
    <x v="127"/>
    <x v="0"/>
    <x v="129"/>
  </r>
  <r>
    <x v="775"/>
    <x v="124"/>
    <x v="0"/>
    <s v="ATC-108"/>
    <x v="1"/>
    <s v="Palladium"/>
    <s v="Finance"/>
    <s v="Promotion"/>
    <n v="8445"/>
    <n v="2"/>
    <x v="29"/>
    <x v="14"/>
    <x v="29"/>
  </r>
  <r>
    <x v="776"/>
    <x v="124"/>
    <x v="0"/>
    <s v="DCM-107"/>
    <x v="2"/>
    <s v="Palladium"/>
    <s v="Finance"/>
    <s v="Standard"/>
    <n v="9895"/>
    <n v="4"/>
    <x v="11"/>
    <x v="6"/>
    <x v="11"/>
  </r>
  <r>
    <x v="777"/>
    <x v="124"/>
    <x v="1"/>
    <s v="ATS-102"/>
    <x v="1"/>
    <s v="Platinum"/>
    <s v="Finance"/>
    <s v="Standard"/>
    <n v="4231"/>
    <n v="3"/>
    <x v="99"/>
    <x v="0"/>
    <x v="99"/>
  </r>
  <r>
    <x v="778"/>
    <x v="125"/>
    <x v="0"/>
    <s v="CPA-108"/>
    <x v="0"/>
    <s v="Palladium"/>
    <s v="Cash"/>
    <s v="Standard"/>
    <n v="2245"/>
    <n v="3"/>
    <x v="105"/>
    <x v="0"/>
    <x v="106"/>
  </r>
  <r>
    <x v="779"/>
    <x v="125"/>
    <x v="0"/>
    <s v="ATS-105"/>
    <x v="1"/>
    <s v="Platinum"/>
    <s v="Finance"/>
    <s v="Standard"/>
    <n v="2100"/>
    <n v="4"/>
    <x v="30"/>
    <x v="0"/>
    <x v="30"/>
  </r>
  <r>
    <x v="780"/>
    <x v="125"/>
    <x v="0"/>
    <s v="ATS-111"/>
    <x v="1"/>
    <s v="Gold"/>
    <s v="Finance"/>
    <s v="Standard"/>
    <n v="8895"/>
    <n v="1"/>
    <x v="40"/>
    <x v="0"/>
    <x v="40"/>
  </r>
  <r>
    <x v="781"/>
    <x v="125"/>
    <x v="3"/>
    <s v="DCFE-105"/>
    <x v="2"/>
    <s v="Gold"/>
    <s v="Finance"/>
    <s v="Standard"/>
    <n v="5899"/>
    <n v="4"/>
    <x v="166"/>
    <x v="69"/>
    <x v="168"/>
  </r>
  <r>
    <x v="782"/>
    <x v="125"/>
    <x v="0"/>
    <s v="ATS-106"/>
    <x v="1"/>
    <s v="Gold"/>
    <s v="Finance"/>
    <s v="Standard"/>
    <n v="5456"/>
    <n v="1"/>
    <x v="63"/>
    <x v="0"/>
    <x v="63"/>
  </r>
  <r>
    <x v="783"/>
    <x v="125"/>
    <x v="0"/>
    <s v="DCM-106"/>
    <x v="2"/>
    <s v="Palladium"/>
    <s v="Finance"/>
    <s v="Standard"/>
    <n v="5978"/>
    <n v="3"/>
    <x v="126"/>
    <x v="50"/>
    <x v="128"/>
  </r>
  <r>
    <x v="784"/>
    <x v="125"/>
    <x v="0"/>
    <s v="DCFE-108"/>
    <x v="2"/>
    <s v="Gold"/>
    <s v="Finance"/>
    <s v="Promotion"/>
    <n v="8797"/>
    <n v="3"/>
    <x v="143"/>
    <x v="56"/>
    <x v="145"/>
  </r>
  <r>
    <x v="785"/>
    <x v="125"/>
    <x v="1"/>
    <s v="CPJ-111"/>
    <x v="0"/>
    <s v="Palladium"/>
    <s v="Finance"/>
    <s v="Standard"/>
    <n v="4525"/>
    <n v="4"/>
    <x v="114"/>
    <x v="42"/>
    <x v="116"/>
  </r>
  <r>
    <x v="786"/>
    <x v="126"/>
    <x v="2"/>
    <s v="CPJ-102"/>
    <x v="0"/>
    <s v="Platinum"/>
    <s v="Cash"/>
    <s v="Standard"/>
    <n v="1200"/>
    <n v="4"/>
    <x v="159"/>
    <x v="0"/>
    <x v="161"/>
  </r>
  <r>
    <x v="787"/>
    <x v="126"/>
    <x v="0"/>
    <s v="ATS-106"/>
    <x v="1"/>
    <s v="Gold"/>
    <s v="Finance"/>
    <s v="Standard"/>
    <n v="5456"/>
    <n v="2"/>
    <x v="1"/>
    <x v="0"/>
    <x v="1"/>
  </r>
  <r>
    <x v="788"/>
    <x v="126"/>
    <x v="0"/>
    <s v="DCFE-100"/>
    <x v="2"/>
    <s v="Platinum"/>
    <s v="Finance"/>
    <s v="Standard"/>
    <n v="5642"/>
    <n v="3"/>
    <x v="131"/>
    <x v="51"/>
    <x v="133"/>
  </r>
  <r>
    <x v="789"/>
    <x v="126"/>
    <x v="0"/>
    <s v="DCFE-108"/>
    <x v="2"/>
    <s v="Gold"/>
    <s v="Finance"/>
    <s v="Promotion"/>
    <n v="8797"/>
    <n v="2"/>
    <x v="28"/>
    <x v="13"/>
    <x v="28"/>
  </r>
  <r>
    <x v="790"/>
    <x v="126"/>
    <x v="2"/>
    <s v="ATS-111"/>
    <x v="1"/>
    <s v="Gold"/>
    <s v="Finance"/>
    <s v="Promotion"/>
    <n v="8895"/>
    <n v="4"/>
    <x v="53"/>
    <x v="21"/>
    <x v="53"/>
  </r>
  <r>
    <x v="791"/>
    <x v="126"/>
    <x v="0"/>
    <s v="ATS-111"/>
    <x v="1"/>
    <s v="Gold"/>
    <s v="Finance"/>
    <s v="Standard"/>
    <n v="8895"/>
    <n v="1"/>
    <x v="40"/>
    <x v="0"/>
    <x v="40"/>
  </r>
  <r>
    <x v="792"/>
    <x v="127"/>
    <x v="0"/>
    <s v="ATS-103"/>
    <x v="1"/>
    <s v="Platinum"/>
    <s v="Finance"/>
    <s v="Standard"/>
    <n v="2156"/>
    <n v="3"/>
    <x v="157"/>
    <x v="0"/>
    <x v="159"/>
  </r>
  <r>
    <x v="793"/>
    <x v="127"/>
    <x v="1"/>
    <s v="CPJ-102"/>
    <x v="0"/>
    <s v="Platinum"/>
    <s v="Cash"/>
    <s v="Standard"/>
    <n v="1200"/>
    <n v="2"/>
    <x v="94"/>
    <x v="0"/>
    <x v="94"/>
  </r>
  <r>
    <x v="794"/>
    <x v="127"/>
    <x v="1"/>
    <s v="CGD-106"/>
    <x v="0"/>
    <s v="Gold"/>
    <s v="Cash"/>
    <s v="Standard"/>
    <n v="2800"/>
    <n v="3"/>
    <x v="30"/>
    <x v="0"/>
    <x v="30"/>
  </r>
  <r>
    <x v="795"/>
    <x v="128"/>
    <x v="0"/>
    <s v="DCM-106"/>
    <x v="2"/>
    <s v="Palladium"/>
    <s v="Finance"/>
    <s v="Standard"/>
    <n v="5978"/>
    <n v="4"/>
    <x v="35"/>
    <x v="17"/>
    <x v="35"/>
  </r>
  <r>
    <x v="796"/>
    <x v="128"/>
    <x v="0"/>
    <s v="CGD-107"/>
    <x v="0"/>
    <s v="Gold"/>
    <s v="Cash"/>
    <s v="Standard"/>
    <n v="5500"/>
    <n v="3"/>
    <x v="88"/>
    <x v="34"/>
    <x v="88"/>
  </r>
  <r>
    <x v="797"/>
    <x v="128"/>
    <x v="1"/>
    <s v="ATS-101"/>
    <x v="1"/>
    <s v="Platinum"/>
    <s v="Finance"/>
    <s v="Standard"/>
    <n v="2133"/>
    <n v="3"/>
    <x v="136"/>
    <x v="0"/>
    <x v="138"/>
  </r>
  <r>
    <x v="798"/>
    <x v="128"/>
    <x v="0"/>
    <s v="CPD-109"/>
    <x v="0"/>
    <s v="Palladium"/>
    <s v="Finance"/>
    <s v="Standard"/>
    <n v="9800"/>
    <n v="4"/>
    <x v="139"/>
    <x v="54"/>
    <x v="141"/>
  </r>
  <r>
    <x v="799"/>
    <x v="128"/>
    <x v="0"/>
    <s v="CPJ-102"/>
    <x v="0"/>
    <s v="Platinum"/>
    <s v="Cash"/>
    <s v="Standard"/>
    <n v="1200"/>
    <n v="3"/>
    <x v="73"/>
    <x v="0"/>
    <x v="73"/>
  </r>
  <r>
    <x v="800"/>
    <x v="128"/>
    <x v="1"/>
    <s v="DCFE-108"/>
    <x v="2"/>
    <s v="Gold"/>
    <s v="Finance"/>
    <s v="Promotion"/>
    <n v="8797"/>
    <n v="1"/>
    <x v="20"/>
    <x v="0"/>
    <x v="20"/>
  </r>
  <r>
    <x v="801"/>
    <x v="129"/>
    <x v="0"/>
    <s v="DCFE-100"/>
    <x v="2"/>
    <s v="Platinum"/>
    <s v="Finance"/>
    <s v="Promotion"/>
    <n v="5642"/>
    <n v="1"/>
    <x v="127"/>
    <x v="0"/>
    <x v="129"/>
  </r>
  <r>
    <x v="802"/>
    <x v="129"/>
    <x v="0"/>
    <s v="ATS-105"/>
    <x v="1"/>
    <s v="Platinum"/>
    <s v="Finance"/>
    <s v="Standard"/>
    <n v="2100"/>
    <n v="4"/>
    <x v="30"/>
    <x v="0"/>
    <x v="30"/>
  </r>
  <r>
    <x v="803"/>
    <x v="129"/>
    <x v="0"/>
    <s v="ATC-106"/>
    <x v="1"/>
    <s v="Palladium"/>
    <s v="Finance"/>
    <s v="Standard"/>
    <n v="5456"/>
    <n v="2"/>
    <x v="1"/>
    <x v="0"/>
    <x v="1"/>
  </r>
  <r>
    <x v="804"/>
    <x v="129"/>
    <x v="3"/>
    <s v="CPD-101"/>
    <x v="0"/>
    <s v="Platinum"/>
    <s v="Cash"/>
    <s v="Standard"/>
    <n v="9500"/>
    <n v="2"/>
    <x v="134"/>
    <x v="52"/>
    <x v="136"/>
  </r>
  <r>
    <x v="805"/>
    <x v="129"/>
    <x v="0"/>
    <s v="CGJ-105"/>
    <x v="0"/>
    <s v="Gold"/>
    <s v="Cash"/>
    <s v="Standard"/>
    <n v="2200"/>
    <n v="3"/>
    <x v="93"/>
    <x v="0"/>
    <x v="93"/>
  </r>
  <r>
    <x v="806"/>
    <x v="129"/>
    <x v="0"/>
    <s v="DCFE-112"/>
    <x v="2"/>
    <s v="Gold"/>
    <s v="Finance"/>
    <s v="Promotion"/>
    <n v="8877"/>
    <n v="3"/>
    <x v="137"/>
    <x v="53"/>
    <x v="139"/>
  </r>
  <r>
    <x v="807"/>
    <x v="129"/>
    <x v="0"/>
    <s v="DCM-108"/>
    <x v="2"/>
    <s v="Palladium"/>
    <s v="Finance"/>
    <s v="Standard"/>
    <n v="8762"/>
    <n v="4"/>
    <x v="19"/>
    <x v="9"/>
    <x v="19"/>
  </r>
  <r>
    <x v="808"/>
    <x v="129"/>
    <x v="0"/>
    <s v="DCFE-109"/>
    <x v="2"/>
    <s v="Gold"/>
    <s v="Finance"/>
    <s v="Standard"/>
    <n v="5485"/>
    <n v="3"/>
    <x v="90"/>
    <x v="35"/>
    <x v="90"/>
  </r>
  <r>
    <x v="809"/>
    <x v="129"/>
    <x v="1"/>
    <s v="ATS-100"/>
    <x v="1"/>
    <s v="Platinum"/>
    <s v="Finance"/>
    <s v="Standard"/>
    <n v="2123"/>
    <n v="2"/>
    <x v="69"/>
    <x v="0"/>
    <x v="69"/>
  </r>
  <r>
    <x v="810"/>
    <x v="130"/>
    <x v="0"/>
    <s v="CPA-110"/>
    <x v="0"/>
    <s v="Palladium"/>
    <s v="Finance"/>
    <s v="Standard"/>
    <n v="7500"/>
    <n v="4"/>
    <x v="101"/>
    <x v="37"/>
    <x v="101"/>
  </r>
  <r>
    <x v="811"/>
    <x v="130"/>
    <x v="0"/>
    <s v="DCFE-106"/>
    <x v="2"/>
    <s v="Palladium"/>
    <s v="Finance"/>
    <s v="Promotion"/>
    <n v="8789"/>
    <n v="1"/>
    <x v="37"/>
    <x v="0"/>
    <x v="37"/>
  </r>
  <r>
    <x v="812"/>
    <x v="130"/>
    <x v="2"/>
    <s v="DCFE-107"/>
    <x v="2"/>
    <s v="Palladium"/>
    <s v="Finance"/>
    <s v="Standard"/>
    <n v="9896"/>
    <n v="1"/>
    <x v="89"/>
    <x v="0"/>
    <x v="89"/>
  </r>
  <r>
    <x v="813"/>
    <x v="130"/>
    <x v="0"/>
    <s v="DCFE-106"/>
    <x v="2"/>
    <s v="Palladium"/>
    <s v="Finance"/>
    <s v="Promotion"/>
    <n v="8789"/>
    <n v="3"/>
    <x v="146"/>
    <x v="59"/>
    <x v="148"/>
  </r>
  <r>
    <x v="814"/>
    <x v="130"/>
    <x v="2"/>
    <s v="DCFE-112"/>
    <x v="2"/>
    <s v="Gold"/>
    <s v="Finance"/>
    <s v="Promotion"/>
    <n v="8877"/>
    <n v="3"/>
    <x v="137"/>
    <x v="53"/>
    <x v="139"/>
  </r>
  <r>
    <x v="815"/>
    <x v="130"/>
    <x v="0"/>
    <s v="CPD-109"/>
    <x v="0"/>
    <s v="Palladium"/>
    <s v="Finance"/>
    <s v="Standard"/>
    <n v="9800"/>
    <n v="1"/>
    <x v="140"/>
    <x v="0"/>
    <x v="142"/>
  </r>
  <r>
    <x v="816"/>
    <x v="130"/>
    <x v="0"/>
    <s v="ATS-111"/>
    <x v="1"/>
    <s v="Gold"/>
    <s v="Finance"/>
    <s v="Standard"/>
    <n v="8895"/>
    <n v="3"/>
    <x v="117"/>
    <x v="45"/>
    <x v="119"/>
  </r>
  <r>
    <x v="817"/>
    <x v="130"/>
    <x v="0"/>
    <s v="ATS-108"/>
    <x v="1"/>
    <s v="Gold"/>
    <s v="Finance"/>
    <s v="Standard"/>
    <n v="5462"/>
    <n v="1"/>
    <x v="58"/>
    <x v="0"/>
    <x v="58"/>
  </r>
  <r>
    <x v="818"/>
    <x v="131"/>
    <x v="1"/>
    <s v="CGD-107"/>
    <x v="0"/>
    <s v="Gold"/>
    <s v="Cash"/>
    <s v="Standard"/>
    <n v="5500"/>
    <n v="2"/>
    <x v="14"/>
    <x v="0"/>
    <x v="14"/>
  </r>
  <r>
    <x v="819"/>
    <x v="131"/>
    <x v="0"/>
    <s v="DCFE-107"/>
    <x v="2"/>
    <s v="Palladium"/>
    <s v="Finance"/>
    <s v="Standard"/>
    <n v="9896"/>
    <n v="3"/>
    <x v="156"/>
    <x v="64"/>
    <x v="158"/>
  </r>
  <r>
    <x v="820"/>
    <x v="131"/>
    <x v="1"/>
    <s v="DCFE-107"/>
    <x v="2"/>
    <s v="Palladium"/>
    <s v="Finance"/>
    <s v="Standard"/>
    <n v="9896"/>
    <n v="1"/>
    <x v="89"/>
    <x v="0"/>
    <x v="89"/>
  </r>
  <r>
    <x v="821"/>
    <x v="131"/>
    <x v="0"/>
    <s v="ATS-103"/>
    <x v="1"/>
    <s v="Platinum"/>
    <s v="Finance"/>
    <s v="Standard"/>
    <n v="2156"/>
    <n v="4"/>
    <x v="50"/>
    <x v="0"/>
    <x v="50"/>
  </r>
  <r>
    <x v="822"/>
    <x v="131"/>
    <x v="0"/>
    <s v="DCFE-103"/>
    <x v="2"/>
    <s v="Platinum"/>
    <s v="Finance"/>
    <s v="Standard"/>
    <n v="5348"/>
    <n v="1"/>
    <x v="78"/>
    <x v="0"/>
    <x v="78"/>
  </r>
  <r>
    <x v="823"/>
    <x v="131"/>
    <x v="0"/>
    <s v="ATC-110"/>
    <x v="1"/>
    <s v="Palladium"/>
    <s v="Finance"/>
    <s v="Promotion"/>
    <n v="7451"/>
    <n v="4"/>
    <x v="163"/>
    <x v="67"/>
    <x v="165"/>
  </r>
  <r>
    <x v="824"/>
    <x v="131"/>
    <x v="0"/>
    <s v="ATS-107"/>
    <x v="1"/>
    <s v="Gold"/>
    <s v="Finance"/>
    <s v="Standard"/>
    <n v="2879"/>
    <n v="3"/>
    <x v="154"/>
    <x v="0"/>
    <x v="156"/>
  </r>
  <r>
    <x v="825"/>
    <x v="132"/>
    <x v="0"/>
    <s v="CPD-101"/>
    <x v="0"/>
    <s v="Platinum"/>
    <s v="Cash"/>
    <s v="Standard"/>
    <n v="9500"/>
    <n v="3"/>
    <x v="80"/>
    <x v="30"/>
    <x v="80"/>
  </r>
  <r>
    <x v="826"/>
    <x v="132"/>
    <x v="0"/>
    <s v="DCFE-103"/>
    <x v="2"/>
    <s v="Platinum"/>
    <s v="Finance"/>
    <s v="Standard"/>
    <n v="5348"/>
    <n v="4"/>
    <x v="51"/>
    <x v="20"/>
    <x v="51"/>
  </r>
  <r>
    <x v="827"/>
    <x v="132"/>
    <x v="2"/>
    <s v="DCFE-105"/>
    <x v="2"/>
    <s v="Gold"/>
    <s v="Finance"/>
    <s v="Standard"/>
    <n v="5899"/>
    <n v="1"/>
    <x v="13"/>
    <x v="0"/>
    <x v="13"/>
  </r>
  <r>
    <x v="828"/>
    <x v="132"/>
    <x v="0"/>
    <s v="CGA-104"/>
    <x v="0"/>
    <s v="Gold"/>
    <s v="Cash"/>
    <s v="Standard"/>
    <n v="2120"/>
    <n v="1"/>
    <x v="38"/>
    <x v="0"/>
    <x v="38"/>
  </r>
  <r>
    <x v="829"/>
    <x v="132"/>
    <x v="0"/>
    <s v="CPD-109"/>
    <x v="0"/>
    <s v="Palladium"/>
    <s v="Finance"/>
    <s v="Standard"/>
    <n v="9800"/>
    <n v="2"/>
    <x v="15"/>
    <x v="8"/>
    <x v="15"/>
  </r>
  <r>
    <x v="830"/>
    <x v="132"/>
    <x v="2"/>
    <s v="DCFE-108"/>
    <x v="2"/>
    <s v="Gold"/>
    <s v="Finance"/>
    <s v="Standard"/>
    <n v="8797"/>
    <n v="3"/>
    <x v="143"/>
    <x v="56"/>
    <x v="145"/>
  </r>
  <r>
    <x v="831"/>
    <x v="132"/>
    <x v="0"/>
    <s v="ATS-105"/>
    <x v="1"/>
    <s v="Platinum"/>
    <s v="Finance"/>
    <s v="Standard"/>
    <n v="2100"/>
    <n v="4"/>
    <x v="30"/>
    <x v="0"/>
    <x v="30"/>
  </r>
  <r>
    <x v="832"/>
    <x v="132"/>
    <x v="0"/>
    <s v="CPD-109"/>
    <x v="0"/>
    <s v="Palladium"/>
    <s v="Finance"/>
    <s v="Promotion"/>
    <n v="9800"/>
    <n v="2"/>
    <x v="15"/>
    <x v="8"/>
    <x v="15"/>
  </r>
  <r>
    <x v="833"/>
    <x v="132"/>
    <x v="0"/>
    <s v="DCFE-103"/>
    <x v="2"/>
    <s v="Platinum"/>
    <s v="Finance"/>
    <s v="Standard"/>
    <n v="5348"/>
    <n v="2"/>
    <x v="86"/>
    <x v="0"/>
    <x v="86"/>
  </r>
  <r>
    <x v="834"/>
    <x v="133"/>
    <x v="2"/>
    <s v="DCM-105"/>
    <x v="2"/>
    <s v="Palladium"/>
    <s v="Finance"/>
    <s v="Promotion"/>
    <n v="9315"/>
    <n v="2"/>
    <x v="123"/>
    <x v="47"/>
    <x v="125"/>
  </r>
  <r>
    <x v="835"/>
    <x v="133"/>
    <x v="1"/>
    <s v="CGJ-105"/>
    <x v="0"/>
    <s v="Gold"/>
    <s v="Cash"/>
    <s v="Standard"/>
    <n v="2200"/>
    <n v="3"/>
    <x v="93"/>
    <x v="0"/>
    <x v="93"/>
  </r>
  <r>
    <x v="836"/>
    <x v="133"/>
    <x v="0"/>
    <s v="ATS-101"/>
    <x v="1"/>
    <s v="Platinum"/>
    <s v="Finance"/>
    <s v="Standard"/>
    <n v="2133"/>
    <n v="4"/>
    <x v="155"/>
    <x v="0"/>
    <x v="157"/>
  </r>
  <r>
    <x v="837"/>
    <x v="133"/>
    <x v="0"/>
    <s v="ATC-106"/>
    <x v="1"/>
    <s v="Palladium"/>
    <s v="Finance"/>
    <s v="Standard"/>
    <n v="5456"/>
    <n v="4"/>
    <x v="27"/>
    <x v="32"/>
    <x v="110"/>
  </r>
  <r>
    <x v="838"/>
    <x v="133"/>
    <x v="0"/>
    <s v="CPD-100"/>
    <x v="0"/>
    <s v="Platinum"/>
    <s v="Cash"/>
    <s v="Standard"/>
    <n v="9900"/>
    <n v="1"/>
    <x v="150"/>
    <x v="0"/>
    <x v="152"/>
  </r>
  <r>
    <x v="839"/>
    <x v="133"/>
    <x v="0"/>
    <s v="DCFE-105"/>
    <x v="2"/>
    <s v="Gold"/>
    <s v="Finance"/>
    <s v="Standard"/>
    <n v="5899"/>
    <n v="1"/>
    <x v="13"/>
    <x v="0"/>
    <x v="13"/>
  </r>
  <r>
    <x v="840"/>
    <x v="133"/>
    <x v="0"/>
    <s v="CPD-100"/>
    <x v="0"/>
    <s v="Platinum"/>
    <s v="Cash"/>
    <s v="Standard"/>
    <n v="9900"/>
    <n v="1"/>
    <x v="150"/>
    <x v="0"/>
    <x v="152"/>
  </r>
  <r>
    <x v="841"/>
    <x v="133"/>
    <x v="0"/>
    <s v="ATS-102"/>
    <x v="1"/>
    <s v="Platinum"/>
    <s v="Finance"/>
    <s v="Standard"/>
    <n v="4231"/>
    <n v="1"/>
    <x v="67"/>
    <x v="0"/>
    <x v="67"/>
  </r>
  <r>
    <x v="842"/>
    <x v="133"/>
    <x v="1"/>
    <s v="ATC-108"/>
    <x v="1"/>
    <s v="Palladium"/>
    <s v="Finance"/>
    <s v="Standard"/>
    <n v="8445"/>
    <n v="3"/>
    <x v="125"/>
    <x v="49"/>
    <x v="127"/>
  </r>
  <r>
    <x v="843"/>
    <x v="133"/>
    <x v="0"/>
    <s v="DCM-108"/>
    <x v="2"/>
    <s v="Palladium"/>
    <s v="Finance"/>
    <s v="Standard"/>
    <n v="8762"/>
    <n v="3"/>
    <x v="153"/>
    <x v="63"/>
    <x v="155"/>
  </r>
  <r>
    <x v="844"/>
    <x v="133"/>
    <x v="1"/>
    <s v="CGA-104"/>
    <x v="0"/>
    <s v="Gold"/>
    <s v="Cash"/>
    <s v="Standard"/>
    <n v="2120"/>
    <n v="4"/>
    <x v="165"/>
    <x v="0"/>
    <x v="167"/>
  </r>
  <r>
    <x v="845"/>
    <x v="133"/>
    <x v="0"/>
    <s v="CPA-110"/>
    <x v="0"/>
    <s v="Palladium"/>
    <s v="Finance"/>
    <s v="Standard"/>
    <n v="7500"/>
    <n v="4"/>
    <x v="101"/>
    <x v="37"/>
    <x v="101"/>
  </r>
  <r>
    <x v="846"/>
    <x v="134"/>
    <x v="3"/>
    <s v="DCFE-105"/>
    <x v="2"/>
    <s v="Gold"/>
    <s v="Finance"/>
    <s v="Standard"/>
    <n v="5899"/>
    <n v="3"/>
    <x v="168"/>
    <x v="71"/>
    <x v="170"/>
  </r>
  <r>
    <x v="847"/>
    <x v="134"/>
    <x v="0"/>
    <s v="ATS-108"/>
    <x v="1"/>
    <s v="Gold"/>
    <s v="Finance"/>
    <s v="Standard"/>
    <n v="5462"/>
    <n v="2"/>
    <x v="32"/>
    <x v="0"/>
    <x v="32"/>
  </r>
  <r>
    <x v="848"/>
    <x v="134"/>
    <x v="0"/>
    <s v="DCFE-102"/>
    <x v="2"/>
    <s v="Platinum"/>
    <s v="Finance"/>
    <s v="Standard"/>
    <n v="9865"/>
    <n v="3"/>
    <x v="107"/>
    <x v="40"/>
    <x v="108"/>
  </r>
  <r>
    <x v="849"/>
    <x v="134"/>
    <x v="0"/>
    <s v="ATS-107"/>
    <x v="1"/>
    <s v="Gold"/>
    <s v="Finance"/>
    <s v="Standard"/>
    <n v="2879"/>
    <n v="2"/>
    <x v="162"/>
    <x v="0"/>
    <x v="164"/>
  </r>
  <r>
    <x v="850"/>
    <x v="134"/>
    <x v="1"/>
    <s v="DCM-107"/>
    <x v="2"/>
    <s v="Palladium"/>
    <s v="Finance"/>
    <s v="Standard"/>
    <n v="9895"/>
    <n v="3"/>
    <x v="33"/>
    <x v="16"/>
    <x v="33"/>
  </r>
  <r>
    <x v="851"/>
    <x v="134"/>
    <x v="0"/>
    <s v="DCFE-104"/>
    <x v="2"/>
    <s v="Gold"/>
    <s v="Finance"/>
    <s v="Standard"/>
    <n v="5648"/>
    <n v="3"/>
    <x v="4"/>
    <x v="3"/>
    <x v="4"/>
  </r>
  <r>
    <x v="852"/>
    <x v="134"/>
    <x v="0"/>
    <s v="CPA-103"/>
    <x v="0"/>
    <s v="Platinum"/>
    <s v="Cash"/>
    <s v="Standard"/>
    <n v="2210"/>
    <n v="4"/>
    <x v="132"/>
    <x v="0"/>
    <x v="134"/>
  </r>
  <r>
    <x v="853"/>
    <x v="134"/>
    <x v="1"/>
    <s v="ATS-102"/>
    <x v="1"/>
    <s v="Platinum"/>
    <s v="Finance"/>
    <s v="Standard"/>
    <n v="4231"/>
    <n v="2"/>
    <x v="70"/>
    <x v="0"/>
    <x v="70"/>
  </r>
  <r>
    <x v="854"/>
    <x v="134"/>
    <x v="3"/>
    <s v="DCFE-109"/>
    <x v="2"/>
    <s v="Gold"/>
    <s v="Finance"/>
    <s v="Standard"/>
    <n v="5485"/>
    <n v="3"/>
    <x v="90"/>
    <x v="35"/>
    <x v="90"/>
  </r>
  <r>
    <x v="855"/>
    <x v="134"/>
    <x v="1"/>
    <s v="DCFE-104"/>
    <x v="2"/>
    <s v="Gold"/>
    <s v="Finance"/>
    <s v="Standard"/>
    <n v="5648"/>
    <n v="4"/>
    <x v="12"/>
    <x v="7"/>
    <x v="12"/>
  </r>
  <r>
    <x v="856"/>
    <x v="134"/>
    <x v="0"/>
    <s v="ATS-111"/>
    <x v="1"/>
    <s v="Gold"/>
    <s v="Finance"/>
    <s v="Standard"/>
    <n v="8895"/>
    <n v="1"/>
    <x v="40"/>
    <x v="0"/>
    <x v="40"/>
  </r>
  <r>
    <x v="857"/>
    <x v="135"/>
    <x v="1"/>
    <s v="CGD-106"/>
    <x v="0"/>
    <s v="Gold"/>
    <s v="Cash"/>
    <s v="Standard"/>
    <n v="2800"/>
    <n v="3"/>
    <x v="30"/>
    <x v="0"/>
    <x v="30"/>
  </r>
  <r>
    <x v="858"/>
    <x v="135"/>
    <x v="0"/>
    <s v="DCFE-107"/>
    <x v="2"/>
    <s v="Palladium"/>
    <s v="Finance"/>
    <s v="Standard"/>
    <n v="9896"/>
    <n v="2"/>
    <x v="145"/>
    <x v="58"/>
    <x v="147"/>
  </r>
  <r>
    <x v="859"/>
    <x v="135"/>
    <x v="0"/>
    <s v="ATS-106"/>
    <x v="1"/>
    <s v="Gold"/>
    <s v="Finance"/>
    <s v="Standard"/>
    <n v="5456"/>
    <n v="3"/>
    <x v="82"/>
    <x v="32"/>
    <x v="82"/>
  </r>
  <r>
    <x v="860"/>
    <x v="135"/>
    <x v="0"/>
    <s v="CPA-103"/>
    <x v="0"/>
    <s v="Platinum"/>
    <s v="Cash"/>
    <s v="Promotion"/>
    <n v="2210"/>
    <n v="4"/>
    <x v="132"/>
    <x v="0"/>
    <x v="134"/>
  </r>
  <r>
    <x v="861"/>
    <x v="135"/>
    <x v="3"/>
    <s v="ATS-106"/>
    <x v="1"/>
    <s v="Gold"/>
    <s v="Finance"/>
    <s v="Standard"/>
    <n v="5456"/>
    <n v="1"/>
    <x v="63"/>
    <x v="0"/>
    <x v="63"/>
  </r>
  <r>
    <x v="862"/>
    <x v="136"/>
    <x v="0"/>
    <s v="DCFE-108"/>
    <x v="2"/>
    <s v="Gold"/>
    <s v="Finance"/>
    <s v="Standard"/>
    <n v="8797"/>
    <n v="1"/>
    <x v="20"/>
    <x v="0"/>
    <x v="20"/>
  </r>
  <r>
    <x v="863"/>
    <x v="136"/>
    <x v="0"/>
    <s v="ATC-109"/>
    <x v="1"/>
    <s v="Palladium"/>
    <s v="Finance"/>
    <s v="Standard"/>
    <n v="6544"/>
    <n v="2"/>
    <x v="52"/>
    <x v="0"/>
    <x v="52"/>
  </r>
  <r>
    <x v="864"/>
    <x v="136"/>
    <x v="2"/>
    <s v="CPD-101"/>
    <x v="0"/>
    <s v="Platinum"/>
    <s v="Cash"/>
    <s v="Standard"/>
    <n v="9500"/>
    <n v="1"/>
    <x v="119"/>
    <x v="0"/>
    <x v="121"/>
  </r>
  <r>
    <x v="865"/>
    <x v="136"/>
    <x v="1"/>
    <s v="ATS-107"/>
    <x v="1"/>
    <s v="Gold"/>
    <s v="Finance"/>
    <s v="Standard"/>
    <n v="2879"/>
    <n v="3"/>
    <x v="154"/>
    <x v="0"/>
    <x v="156"/>
  </r>
  <r>
    <x v="866"/>
    <x v="136"/>
    <x v="1"/>
    <s v="CGD-106"/>
    <x v="0"/>
    <s v="Gold"/>
    <s v="Cash"/>
    <s v="Standard"/>
    <n v="2800"/>
    <n v="4"/>
    <x v="55"/>
    <x v="0"/>
    <x v="55"/>
  </r>
  <r>
    <x v="867"/>
    <x v="136"/>
    <x v="0"/>
    <s v="ATS-102"/>
    <x v="1"/>
    <s v="Platinum"/>
    <s v="Finance"/>
    <s v="Standard"/>
    <n v="4231"/>
    <n v="2"/>
    <x v="70"/>
    <x v="0"/>
    <x v="70"/>
  </r>
  <r>
    <x v="868"/>
    <x v="136"/>
    <x v="0"/>
    <s v="DCFE-111"/>
    <x v="2"/>
    <s v="Gold"/>
    <s v="Finance"/>
    <s v="Standard"/>
    <n v="8747"/>
    <n v="2"/>
    <x v="118"/>
    <x v="46"/>
    <x v="120"/>
  </r>
  <r>
    <x v="869"/>
    <x v="136"/>
    <x v="0"/>
    <s v="CPA-108"/>
    <x v="0"/>
    <s v="Palladium"/>
    <s v="Cash"/>
    <s v="Standard"/>
    <n v="2245"/>
    <n v="3"/>
    <x v="105"/>
    <x v="0"/>
    <x v="106"/>
  </r>
  <r>
    <x v="870"/>
    <x v="137"/>
    <x v="0"/>
    <s v="DCFE-101"/>
    <x v="2"/>
    <s v="Platinum"/>
    <s v="Finance"/>
    <s v="Standard"/>
    <n v="5845"/>
    <n v="4"/>
    <x v="74"/>
    <x v="28"/>
    <x v="74"/>
  </r>
  <r>
    <x v="871"/>
    <x v="137"/>
    <x v="1"/>
    <s v="DCFE-111"/>
    <x v="2"/>
    <s v="Gold"/>
    <s v="Finance"/>
    <s v="Promotion"/>
    <n v="8747"/>
    <n v="3"/>
    <x v="71"/>
    <x v="27"/>
    <x v="71"/>
  </r>
  <r>
    <x v="872"/>
    <x v="137"/>
    <x v="1"/>
    <s v="DCFE-101"/>
    <x v="2"/>
    <s v="Platinum"/>
    <s v="Finance"/>
    <s v="Standard"/>
    <n v="5845"/>
    <n v="4"/>
    <x v="74"/>
    <x v="28"/>
    <x v="74"/>
  </r>
  <r>
    <x v="873"/>
    <x v="137"/>
    <x v="1"/>
    <s v="CPJ-102"/>
    <x v="0"/>
    <s v="Platinum"/>
    <s v="Cash"/>
    <s v="Standard"/>
    <n v="1200"/>
    <n v="3"/>
    <x v="73"/>
    <x v="0"/>
    <x v="73"/>
  </r>
  <r>
    <x v="874"/>
    <x v="137"/>
    <x v="0"/>
    <s v="DCM-105"/>
    <x v="2"/>
    <s v="Palladium"/>
    <s v="Finance"/>
    <s v="Standard"/>
    <n v="9315"/>
    <n v="4"/>
    <x v="152"/>
    <x v="62"/>
    <x v="154"/>
  </r>
  <r>
    <x v="875"/>
    <x v="137"/>
    <x v="2"/>
    <s v="ATS-108"/>
    <x v="1"/>
    <s v="Gold"/>
    <s v="Finance"/>
    <s v="Standard"/>
    <n v="5462"/>
    <n v="1"/>
    <x v="58"/>
    <x v="0"/>
    <x v="58"/>
  </r>
  <r>
    <x v="876"/>
    <x v="137"/>
    <x v="0"/>
    <s v="ATS-108"/>
    <x v="1"/>
    <s v="Gold"/>
    <s v="Finance"/>
    <s v="Standard"/>
    <n v="5462"/>
    <n v="1"/>
    <x v="58"/>
    <x v="0"/>
    <x v="58"/>
  </r>
  <r>
    <x v="877"/>
    <x v="137"/>
    <x v="0"/>
    <s v="DCFE-104"/>
    <x v="2"/>
    <s v="Gold"/>
    <s v="Finance"/>
    <s v="Promotion"/>
    <n v="5648"/>
    <n v="3"/>
    <x v="4"/>
    <x v="3"/>
    <x v="4"/>
  </r>
  <r>
    <x v="878"/>
    <x v="138"/>
    <x v="0"/>
    <s v="ATS-104"/>
    <x v="1"/>
    <s v="Platinum"/>
    <s v="Finance"/>
    <s v="Promotion"/>
    <n v="2352"/>
    <n v="2"/>
    <x v="34"/>
    <x v="0"/>
    <x v="34"/>
  </r>
  <r>
    <x v="879"/>
    <x v="138"/>
    <x v="0"/>
    <s v="CPA-108"/>
    <x v="0"/>
    <s v="Palladium"/>
    <s v="Cash"/>
    <s v="Standard"/>
    <n v="2245"/>
    <n v="1"/>
    <x v="106"/>
    <x v="0"/>
    <x v="107"/>
  </r>
  <r>
    <x v="880"/>
    <x v="138"/>
    <x v="1"/>
    <s v="ATS-100"/>
    <x v="1"/>
    <s v="Platinum"/>
    <s v="Finance"/>
    <s v="Standard"/>
    <n v="2123"/>
    <n v="1"/>
    <x v="21"/>
    <x v="0"/>
    <x v="21"/>
  </r>
  <r>
    <x v="881"/>
    <x v="139"/>
    <x v="1"/>
    <s v="ATC-108"/>
    <x v="1"/>
    <s v="Palladium"/>
    <s v="Finance"/>
    <s v="Standard"/>
    <n v="8445"/>
    <n v="1"/>
    <x v="84"/>
    <x v="0"/>
    <x v="84"/>
  </r>
  <r>
    <x v="882"/>
    <x v="139"/>
    <x v="1"/>
    <s v="ATS-106"/>
    <x v="1"/>
    <s v="Gold"/>
    <s v="Finance"/>
    <s v="Standard"/>
    <n v="5456"/>
    <n v="3"/>
    <x v="82"/>
    <x v="32"/>
    <x v="82"/>
  </r>
  <r>
    <x v="883"/>
    <x v="139"/>
    <x v="0"/>
    <s v="CGJ-105"/>
    <x v="0"/>
    <s v="Gold"/>
    <s v="Cash"/>
    <s v="Promotion"/>
    <n v="2200"/>
    <n v="1"/>
    <x v="85"/>
    <x v="0"/>
    <x v="85"/>
  </r>
  <r>
    <x v="884"/>
    <x v="139"/>
    <x v="0"/>
    <s v="CPA-108"/>
    <x v="0"/>
    <s v="Palladium"/>
    <s v="Cash"/>
    <s v="Standard"/>
    <n v="2245"/>
    <n v="4"/>
    <x v="43"/>
    <x v="0"/>
    <x v="43"/>
  </r>
  <r>
    <x v="885"/>
    <x v="140"/>
    <x v="0"/>
    <s v="ATC-110"/>
    <x v="1"/>
    <s v="Palladium"/>
    <s v="Finance"/>
    <s v="Standard"/>
    <n v="7451"/>
    <n v="4"/>
    <x v="163"/>
    <x v="67"/>
    <x v="165"/>
  </r>
  <r>
    <x v="886"/>
    <x v="140"/>
    <x v="0"/>
    <s v="ATS-102"/>
    <x v="1"/>
    <s v="Platinum"/>
    <s v="Finance"/>
    <s v="Standard"/>
    <n v="4231"/>
    <n v="3"/>
    <x v="99"/>
    <x v="0"/>
    <x v="99"/>
  </r>
  <r>
    <x v="887"/>
    <x v="140"/>
    <x v="0"/>
    <s v="CPA-110"/>
    <x v="0"/>
    <s v="Palladium"/>
    <s v="Finance"/>
    <s v="Promotion"/>
    <n v="7500"/>
    <n v="2"/>
    <x v="128"/>
    <x v="0"/>
    <x v="130"/>
  </r>
  <r>
    <x v="888"/>
    <x v="140"/>
    <x v="0"/>
    <s v="CPA-103"/>
    <x v="0"/>
    <s v="Platinum"/>
    <s v="Cash"/>
    <s v="Standard"/>
    <n v="2210"/>
    <n v="4"/>
    <x v="132"/>
    <x v="0"/>
    <x v="134"/>
  </r>
  <r>
    <x v="889"/>
    <x v="140"/>
    <x v="1"/>
    <s v="ATC-107"/>
    <x v="1"/>
    <s v="Palladium"/>
    <s v="Finance"/>
    <s v="Promotion"/>
    <n v="2135"/>
    <n v="3"/>
    <x v="18"/>
    <x v="0"/>
    <x v="18"/>
  </r>
  <r>
    <x v="890"/>
    <x v="140"/>
    <x v="2"/>
    <s v="CPA-110"/>
    <x v="0"/>
    <s v="Palladium"/>
    <s v="Finance"/>
    <s v="Standard"/>
    <n v="7500"/>
    <n v="3"/>
    <x v="151"/>
    <x v="61"/>
    <x v="153"/>
  </r>
  <r>
    <x v="891"/>
    <x v="140"/>
    <x v="2"/>
    <s v="DCFE-109"/>
    <x v="2"/>
    <s v="Gold"/>
    <s v="Finance"/>
    <s v="Standard"/>
    <n v="5485"/>
    <n v="3"/>
    <x v="90"/>
    <x v="35"/>
    <x v="90"/>
  </r>
  <r>
    <x v="892"/>
    <x v="140"/>
    <x v="2"/>
    <s v="CPD-101"/>
    <x v="0"/>
    <s v="Platinum"/>
    <s v="Cash"/>
    <s v="Standard"/>
    <n v="9500"/>
    <n v="4"/>
    <x v="167"/>
    <x v="70"/>
    <x v="169"/>
  </r>
  <r>
    <x v="893"/>
    <x v="140"/>
    <x v="0"/>
    <s v="ATS-107"/>
    <x v="1"/>
    <s v="Gold"/>
    <s v="Finance"/>
    <s v="Standard"/>
    <n v="2879"/>
    <n v="3"/>
    <x v="154"/>
    <x v="0"/>
    <x v="156"/>
  </r>
  <r>
    <x v="894"/>
    <x v="141"/>
    <x v="2"/>
    <s v="DCFE-101"/>
    <x v="2"/>
    <s v="Platinum"/>
    <s v="Finance"/>
    <s v="Standard"/>
    <n v="5845"/>
    <n v="4"/>
    <x v="74"/>
    <x v="28"/>
    <x v="74"/>
  </r>
  <r>
    <x v="895"/>
    <x v="141"/>
    <x v="0"/>
    <s v="ATC-108"/>
    <x v="1"/>
    <s v="Palladium"/>
    <s v="Finance"/>
    <s v="Promotion"/>
    <n v="8445"/>
    <n v="1"/>
    <x v="84"/>
    <x v="0"/>
    <x v="84"/>
  </r>
  <r>
    <x v="896"/>
    <x v="141"/>
    <x v="1"/>
    <s v="DCFE-111"/>
    <x v="2"/>
    <s v="Gold"/>
    <s v="Finance"/>
    <s v="Standard"/>
    <n v="8747"/>
    <n v="3"/>
    <x v="71"/>
    <x v="27"/>
    <x v="71"/>
  </r>
  <r>
    <x v="897"/>
    <x v="141"/>
    <x v="0"/>
    <s v="DCFE-107"/>
    <x v="2"/>
    <s v="Palladium"/>
    <s v="Finance"/>
    <s v="Standard"/>
    <n v="9896"/>
    <n v="1"/>
    <x v="89"/>
    <x v="0"/>
    <x v="89"/>
  </r>
  <r>
    <x v="898"/>
    <x v="141"/>
    <x v="0"/>
    <s v="ATS-111"/>
    <x v="1"/>
    <s v="Gold"/>
    <s v="Finance"/>
    <s v="Standard"/>
    <n v="8895"/>
    <n v="3"/>
    <x v="117"/>
    <x v="45"/>
    <x v="119"/>
  </r>
  <r>
    <x v="899"/>
    <x v="141"/>
    <x v="1"/>
    <s v="ATS-107"/>
    <x v="1"/>
    <s v="Gold"/>
    <s v="Finance"/>
    <s v="Standard"/>
    <n v="2879"/>
    <n v="4"/>
    <x v="149"/>
    <x v="0"/>
    <x v="151"/>
  </r>
  <r>
    <x v="900"/>
    <x v="141"/>
    <x v="0"/>
    <s v="CGJ-105"/>
    <x v="0"/>
    <s v="Gold"/>
    <s v="Cash"/>
    <s v="Standard"/>
    <n v="2200"/>
    <n v="1"/>
    <x v="85"/>
    <x v="0"/>
    <x v="85"/>
  </r>
  <r>
    <x v="901"/>
    <x v="142"/>
    <x v="0"/>
    <s v="DCFE-103"/>
    <x v="2"/>
    <s v="Platinum"/>
    <s v="Finance"/>
    <s v="Standard"/>
    <n v="5348"/>
    <n v="4"/>
    <x v="51"/>
    <x v="20"/>
    <x v="51"/>
  </r>
  <r>
    <x v="902"/>
    <x v="142"/>
    <x v="1"/>
    <s v="ATS-109"/>
    <x v="1"/>
    <s v="Gold"/>
    <s v="Finance"/>
    <s v="Standard"/>
    <n v="5684"/>
    <n v="1"/>
    <x v="79"/>
    <x v="0"/>
    <x v="79"/>
  </r>
  <r>
    <x v="903"/>
    <x v="142"/>
    <x v="0"/>
    <s v="DCM-107"/>
    <x v="2"/>
    <s v="Palladium"/>
    <s v="Finance"/>
    <s v="Promotion"/>
    <n v="9895"/>
    <n v="3"/>
    <x v="33"/>
    <x v="16"/>
    <x v="33"/>
  </r>
  <r>
    <x v="904"/>
    <x v="142"/>
    <x v="2"/>
    <s v="DCM-106"/>
    <x v="2"/>
    <s v="Palladium"/>
    <s v="Finance"/>
    <s v="Standard"/>
    <n v="5978"/>
    <n v="3"/>
    <x v="126"/>
    <x v="50"/>
    <x v="128"/>
  </r>
  <r>
    <x v="905"/>
    <x v="142"/>
    <x v="0"/>
    <s v="CGD-107"/>
    <x v="0"/>
    <s v="Gold"/>
    <s v="Cash"/>
    <s v="Standard"/>
    <n v="5500"/>
    <n v="2"/>
    <x v="14"/>
    <x v="0"/>
    <x v="14"/>
  </r>
  <r>
    <x v="906"/>
    <x v="143"/>
    <x v="1"/>
    <s v="ATS-101"/>
    <x v="1"/>
    <s v="Platinum"/>
    <s v="Finance"/>
    <s v="Standard"/>
    <n v="2133"/>
    <n v="3"/>
    <x v="136"/>
    <x v="0"/>
    <x v="138"/>
  </r>
  <r>
    <x v="907"/>
    <x v="143"/>
    <x v="0"/>
    <s v="DCFE-104"/>
    <x v="2"/>
    <s v="Gold"/>
    <s v="Finance"/>
    <s v="Standard"/>
    <n v="5648"/>
    <n v="1"/>
    <x v="64"/>
    <x v="0"/>
    <x v="64"/>
  </r>
  <r>
    <x v="908"/>
    <x v="143"/>
    <x v="0"/>
    <s v="ATS-111"/>
    <x v="1"/>
    <s v="Gold"/>
    <s v="Finance"/>
    <s v="Standard"/>
    <n v="8895"/>
    <n v="3"/>
    <x v="117"/>
    <x v="45"/>
    <x v="119"/>
  </r>
  <r>
    <x v="909"/>
    <x v="143"/>
    <x v="2"/>
    <s v="CPD-109"/>
    <x v="0"/>
    <s v="Palladium"/>
    <s v="Finance"/>
    <s v="Standard"/>
    <n v="9800"/>
    <n v="1"/>
    <x v="140"/>
    <x v="0"/>
    <x v="142"/>
  </r>
  <r>
    <x v="910"/>
    <x v="143"/>
    <x v="1"/>
    <s v="ATS-106"/>
    <x v="1"/>
    <s v="Gold"/>
    <s v="Finance"/>
    <s v="Standard"/>
    <n v="5456"/>
    <n v="1"/>
    <x v="63"/>
    <x v="0"/>
    <x v="63"/>
  </r>
  <r>
    <x v="911"/>
    <x v="143"/>
    <x v="2"/>
    <s v="ATS-109"/>
    <x v="1"/>
    <s v="Gold"/>
    <s v="Finance"/>
    <s v="Standard"/>
    <n v="5684"/>
    <n v="3"/>
    <x v="23"/>
    <x v="10"/>
    <x v="23"/>
  </r>
  <r>
    <x v="912"/>
    <x v="143"/>
    <x v="1"/>
    <s v="DCM-106"/>
    <x v="2"/>
    <s v="Palladium"/>
    <s v="Finance"/>
    <s v="Standard"/>
    <n v="5978"/>
    <n v="4"/>
    <x v="35"/>
    <x v="17"/>
    <x v="35"/>
  </r>
  <r>
    <x v="913"/>
    <x v="143"/>
    <x v="1"/>
    <s v="DCM-106"/>
    <x v="2"/>
    <s v="Palladium"/>
    <s v="Finance"/>
    <s v="Standard"/>
    <n v="5978"/>
    <n v="1"/>
    <x v="65"/>
    <x v="0"/>
    <x v="65"/>
  </r>
  <r>
    <x v="914"/>
    <x v="144"/>
    <x v="0"/>
    <s v="CGJ-105"/>
    <x v="0"/>
    <s v="Gold"/>
    <s v="Cash"/>
    <s v="Standard"/>
    <n v="2200"/>
    <n v="4"/>
    <x v="62"/>
    <x v="0"/>
    <x v="62"/>
  </r>
  <r>
    <x v="915"/>
    <x v="144"/>
    <x v="0"/>
    <s v="ATS-100"/>
    <x v="1"/>
    <s v="Platinum"/>
    <s v="Finance"/>
    <s v="Standard"/>
    <n v="2123"/>
    <n v="1"/>
    <x v="21"/>
    <x v="0"/>
    <x v="21"/>
  </r>
  <r>
    <x v="916"/>
    <x v="144"/>
    <x v="0"/>
    <s v="DCFE-106"/>
    <x v="2"/>
    <s v="Palladium"/>
    <s v="Finance"/>
    <s v="Standard"/>
    <n v="8789"/>
    <n v="3"/>
    <x v="146"/>
    <x v="59"/>
    <x v="148"/>
  </r>
  <r>
    <x v="917"/>
    <x v="145"/>
    <x v="0"/>
    <s v="DCFE-107"/>
    <x v="2"/>
    <s v="Palladium"/>
    <s v="Finance"/>
    <s v="Standard"/>
    <n v="9896"/>
    <n v="4"/>
    <x v="48"/>
    <x v="19"/>
    <x v="48"/>
  </r>
  <r>
    <x v="918"/>
    <x v="145"/>
    <x v="1"/>
    <s v="DCFE-102"/>
    <x v="2"/>
    <s v="Platinum"/>
    <s v="Finance"/>
    <s v="Standard"/>
    <n v="9865"/>
    <n v="2"/>
    <x v="161"/>
    <x v="66"/>
    <x v="163"/>
  </r>
  <r>
    <x v="919"/>
    <x v="145"/>
    <x v="0"/>
    <s v="ATS-103"/>
    <x v="1"/>
    <s v="Platinum"/>
    <s v="Finance"/>
    <s v="Standard"/>
    <n v="2156"/>
    <n v="3"/>
    <x v="157"/>
    <x v="0"/>
    <x v="159"/>
  </r>
  <r>
    <x v="920"/>
    <x v="145"/>
    <x v="1"/>
    <s v="DCFE-101"/>
    <x v="2"/>
    <s v="Platinum"/>
    <s v="Finance"/>
    <s v="Standard"/>
    <n v="5845"/>
    <n v="3"/>
    <x v="169"/>
    <x v="72"/>
    <x v="171"/>
  </r>
  <r>
    <x v="921"/>
    <x v="145"/>
    <x v="1"/>
    <s v="ATS-101"/>
    <x v="1"/>
    <s v="Platinum"/>
    <s v="Finance"/>
    <s v="Standard"/>
    <n v="2133"/>
    <n v="1"/>
    <x v="109"/>
    <x v="0"/>
    <x v="111"/>
  </r>
  <r>
    <x v="922"/>
    <x v="145"/>
    <x v="1"/>
    <s v="DCFE-104"/>
    <x v="2"/>
    <s v="Gold"/>
    <s v="Finance"/>
    <s v="Promotion"/>
    <n v="5648"/>
    <n v="3"/>
    <x v="4"/>
    <x v="3"/>
    <x v="4"/>
  </r>
  <r>
    <x v="923"/>
    <x v="145"/>
    <x v="0"/>
    <s v="CPJ-111"/>
    <x v="0"/>
    <s v="Palladium"/>
    <s v="Finance"/>
    <s v="Standard"/>
    <n v="4525"/>
    <n v="4"/>
    <x v="114"/>
    <x v="42"/>
    <x v="116"/>
  </r>
  <r>
    <x v="924"/>
    <x v="145"/>
    <x v="3"/>
    <s v="ATS-111"/>
    <x v="1"/>
    <s v="Gold"/>
    <s v="Finance"/>
    <s v="Standard"/>
    <n v="8895"/>
    <n v="1"/>
    <x v="40"/>
    <x v="0"/>
    <x v="40"/>
  </r>
  <r>
    <x v="925"/>
    <x v="145"/>
    <x v="2"/>
    <s v="DCFE-111"/>
    <x v="2"/>
    <s v="Gold"/>
    <s v="Finance"/>
    <s v="Standard"/>
    <n v="8747"/>
    <n v="3"/>
    <x v="71"/>
    <x v="27"/>
    <x v="71"/>
  </r>
  <r>
    <x v="926"/>
    <x v="146"/>
    <x v="2"/>
    <s v="ATS-109"/>
    <x v="1"/>
    <s v="Gold"/>
    <s v="Finance"/>
    <s v="Standard"/>
    <n v="5684"/>
    <n v="4"/>
    <x v="7"/>
    <x v="5"/>
    <x v="7"/>
  </r>
  <r>
    <x v="927"/>
    <x v="146"/>
    <x v="0"/>
    <s v="ATC-109"/>
    <x v="1"/>
    <s v="Palladium"/>
    <s v="Finance"/>
    <s v="Standard"/>
    <n v="6544"/>
    <n v="3"/>
    <x v="54"/>
    <x v="22"/>
    <x v="54"/>
  </r>
  <r>
    <x v="928"/>
    <x v="146"/>
    <x v="0"/>
    <s v="DCFE-105"/>
    <x v="2"/>
    <s v="Gold"/>
    <s v="Finance"/>
    <s v="Standard"/>
    <n v="5899"/>
    <n v="2"/>
    <x v="42"/>
    <x v="0"/>
    <x v="42"/>
  </r>
  <r>
    <x v="929"/>
    <x v="146"/>
    <x v="1"/>
    <s v="ATS-100"/>
    <x v="1"/>
    <s v="Platinum"/>
    <s v="Finance"/>
    <s v="Standard"/>
    <n v="2123"/>
    <n v="1"/>
    <x v="21"/>
    <x v="0"/>
    <x v="21"/>
  </r>
  <r>
    <x v="930"/>
    <x v="146"/>
    <x v="1"/>
    <s v="DCFE-102"/>
    <x v="2"/>
    <s v="Platinum"/>
    <s v="Finance"/>
    <s v="Standard"/>
    <n v="9865"/>
    <n v="1"/>
    <x v="26"/>
    <x v="0"/>
    <x v="26"/>
  </r>
  <r>
    <x v="931"/>
    <x v="146"/>
    <x v="0"/>
    <s v="ATS-104"/>
    <x v="1"/>
    <s v="Platinum"/>
    <s v="Finance"/>
    <s v="Standard"/>
    <n v="2352"/>
    <n v="1"/>
    <x v="97"/>
    <x v="0"/>
    <x v="97"/>
  </r>
  <r>
    <x v="932"/>
    <x v="146"/>
    <x v="0"/>
    <s v="ATS-109"/>
    <x v="1"/>
    <s v="Gold"/>
    <s v="Finance"/>
    <s v="Standard"/>
    <n v="5684"/>
    <n v="4"/>
    <x v="7"/>
    <x v="5"/>
    <x v="7"/>
  </r>
  <r>
    <x v="933"/>
    <x v="146"/>
    <x v="1"/>
    <s v="DCFE-106"/>
    <x v="2"/>
    <s v="Palladium"/>
    <s v="Finance"/>
    <s v="Standard"/>
    <n v="8789"/>
    <n v="3"/>
    <x v="146"/>
    <x v="59"/>
    <x v="148"/>
  </r>
  <r>
    <x v="934"/>
    <x v="147"/>
    <x v="0"/>
    <s v="ATS-105"/>
    <x v="1"/>
    <s v="Platinum"/>
    <s v="Finance"/>
    <s v="Standard"/>
    <n v="2100"/>
    <n v="4"/>
    <x v="30"/>
    <x v="0"/>
    <x v="30"/>
  </r>
  <r>
    <x v="935"/>
    <x v="147"/>
    <x v="0"/>
    <s v="ATC-109"/>
    <x v="1"/>
    <s v="Palladium"/>
    <s v="Finance"/>
    <s v="Standard"/>
    <n v="6544"/>
    <n v="2"/>
    <x v="52"/>
    <x v="0"/>
    <x v="52"/>
  </r>
  <r>
    <x v="936"/>
    <x v="147"/>
    <x v="0"/>
    <s v="DCFE-112"/>
    <x v="2"/>
    <s v="Gold"/>
    <s v="Finance"/>
    <s v="Standard"/>
    <n v="8877"/>
    <n v="1"/>
    <x v="121"/>
    <x v="0"/>
    <x v="123"/>
  </r>
  <r>
    <x v="937"/>
    <x v="148"/>
    <x v="0"/>
    <s v="DCFE-108"/>
    <x v="2"/>
    <s v="Gold"/>
    <s v="Finance"/>
    <s v="Standard"/>
    <n v="8797"/>
    <n v="3"/>
    <x v="143"/>
    <x v="56"/>
    <x v="145"/>
  </r>
  <r>
    <x v="938"/>
    <x v="148"/>
    <x v="1"/>
    <s v="DCFE-103"/>
    <x v="2"/>
    <s v="Platinum"/>
    <s v="Finance"/>
    <s v="Promotion"/>
    <n v="5348"/>
    <n v="2"/>
    <x v="86"/>
    <x v="0"/>
    <x v="86"/>
  </r>
  <r>
    <x v="939"/>
    <x v="148"/>
    <x v="0"/>
    <s v="ATS-105"/>
    <x v="1"/>
    <s v="Platinum"/>
    <s v="Finance"/>
    <s v="Standard"/>
    <n v="2100"/>
    <n v="2"/>
    <x v="135"/>
    <x v="0"/>
    <x v="137"/>
  </r>
  <r>
    <x v="940"/>
    <x v="148"/>
    <x v="1"/>
    <s v="DCFE-105"/>
    <x v="2"/>
    <s v="Gold"/>
    <s v="Finance"/>
    <s v="Standard"/>
    <n v="5899"/>
    <n v="2"/>
    <x v="42"/>
    <x v="0"/>
    <x v="42"/>
  </r>
  <r>
    <x v="941"/>
    <x v="148"/>
    <x v="1"/>
    <s v="DCM-107"/>
    <x v="2"/>
    <s v="Palladium"/>
    <s v="Finance"/>
    <s v="Promotion"/>
    <n v="9895"/>
    <n v="2"/>
    <x v="116"/>
    <x v="44"/>
    <x v="118"/>
  </r>
  <r>
    <x v="942"/>
    <x v="148"/>
    <x v="0"/>
    <s v="CPD-109"/>
    <x v="0"/>
    <s v="Palladium"/>
    <s v="Finance"/>
    <s v="Standard"/>
    <n v="9800"/>
    <n v="3"/>
    <x v="170"/>
    <x v="73"/>
    <x v="172"/>
  </r>
  <r>
    <x v="943"/>
    <x v="149"/>
    <x v="3"/>
    <s v="ATS-104"/>
    <x v="1"/>
    <s v="Platinum"/>
    <s v="Finance"/>
    <s v="Standard"/>
    <n v="2352"/>
    <n v="1"/>
    <x v="97"/>
    <x v="0"/>
    <x v="97"/>
  </r>
  <r>
    <x v="944"/>
    <x v="150"/>
    <x v="0"/>
    <s v="ATS-103"/>
    <x v="1"/>
    <s v="Platinum"/>
    <s v="Finance"/>
    <s v="Standard"/>
    <n v="2156"/>
    <n v="4"/>
    <x v="50"/>
    <x v="0"/>
    <x v="50"/>
  </r>
  <r>
    <x v="945"/>
    <x v="150"/>
    <x v="0"/>
    <s v="DCFE-111"/>
    <x v="2"/>
    <s v="Gold"/>
    <s v="Finance"/>
    <s v="Standard"/>
    <n v="8747"/>
    <n v="4"/>
    <x v="60"/>
    <x v="25"/>
    <x v="60"/>
  </r>
  <r>
    <x v="946"/>
    <x v="150"/>
    <x v="0"/>
    <s v="CGJ-105"/>
    <x v="0"/>
    <s v="Gold"/>
    <s v="Cash"/>
    <s v="Standard"/>
    <n v="2200"/>
    <n v="2"/>
    <x v="47"/>
    <x v="0"/>
    <x v="47"/>
  </r>
  <r>
    <x v="947"/>
    <x v="150"/>
    <x v="0"/>
    <s v="ATS-111"/>
    <x v="1"/>
    <s v="Gold"/>
    <s v="Finance"/>
    <s v="Standard"/>
    <n v="8895"/>
    <n v="1"/>
    <x v="40"/>
    <x v="0"/>
    <x v="40"/>
  </r>
  <r>
    <x v="948"/>
    <x v="150"/>
    <x v="1"/>
    <s v="CPA-103"/>
    <x v="0"/>
    <s v="Platinum"/>
    <s v="Cash"/>
    <s v="Promotion"/>
    <n v="2210"/>
    <n v="4"/>
    <x v="132"/>
    <x v="0"/>
    <x v="134"/>
  </r>
  <r>
    <x v="949"/>
    <x v="150"/>
    <x v="0"/>
    <s v="CPA-108"/>
    <x v="0"/>
    <s v="Palladium"/>
    <s v="Cash"/>
    <s v="Standard"/>
    <n v="2245"/>
    <n v="1"/>
    <x v="106"/>
    <x v="0"/>
    <x v="107"/>
  </r>
  <r>
    <x v="950"/>
    <x v="150"/>
    <x v="0"/>
    <s v="DCM-106"/>
    <x v="2"/>
    <s v="Palladium"/>
    <s v="Finance"/>
    <s v="Promotion"/>
    <n v="5978"/>
    <n v="3"/>
    <x v="126"/>
    <x v="50"/>
    <x v="128"/>
  </r>
  <r>
    <x v="951"/>
    <x v="150"/>
    <x v="1"/>
    <s v="CPD-109"/>
    <x v="0"/>
    <s v="Palladium"/>
    <s v="Finance"/>
    <s v="Standard"/>
    <n v="9800"/>
    <n v="2"/>
    <x v="15"/>
    <x v="8"/>
    <x v="15"/>
  </r>
  <r>
    <x v="952"/>
    <x v="151"/>
    <x v="3"/>
    <s v="ATS-111"/>
    <x v="1"/>
    <s v="Gold"/>
    <s v="Finance"/>
    <s v="Standard"/>
    <n v="8895"/>
    <n v="3"/>
    <x v="117"/>
    <x v="45"/>
    <x v="119"/>
  </r>
  <r>
    <x v="953"/>
    <x v="151"/>
    <x v="0"/>
    <s v="ATS-109"/>
    <x v="1"/>
    <s v="Gold"/>
    <s v="Finance"/>
    <s v="Standard"/>
    <n v="5684"/>
    <n v="3"/>
    <x v="23"/>
    <x v="10"/>
    <x v="23"/>
  </r>
  <r>
    <x v="954"/>
    <x v="151"/>
    <x v="2"/>
    <s v="ATS-106"/>
    <x v="1"/>
    <s v="Gold"/>
    <s v="Finance"/>
    <s v="Standard"/>
    <n v="5456"/>
    <n v="2"/>
    <x v="1"/>
    <x v="0"/>
    <x v="1"/>
  </r>
  <r>
    <x v="955"/>
    <x v="151"/>
    <x v="3"/>
    <s v="CPA-110"/>
    <x v="0"/>
    <s v="Palladium"/>
    <s v="Finance"/>
    <s v="Standard"/>
    <n v="7500"/>
    <n v="1"/>
    <x v="9"/>
    <x v="0"/>
    <x v="9"/>
  </r>
  <r>
    <x v="956"/>
    <x v="151"/>
    <x v="2"/>
    <s v="DCM-105"/>
    <x v="2"/>
    <s v="Palladium"/>
    <s v="Finance"/>
    <s v="Standard"/>
    <n v="9315"/>
    <n v="2"/>
    <x v="123"/>
    <x v="47"/>
    <x v="125"/>
  </r>
  <r>
    <x v="957"/>
    <x v="152"/>
    <x v="0"/>
    <s v="ATS-111"/>
    <x v="1"/>
    <s v="Gold"/>
    <s v="Finance"/>
    <s v="Standard"/>
    <n v="8895"/>
    <n v="4"/>
    <x v="53"/>
    <x v="21"/>
    <x v="53"/>
  </r>
  <r>
    <x v="958"/>
    <x v="152"/>
    <x v="1"/>
    <s v="CGD-106"/>
    <x v="0"/>
    <s v="Gold"/>
    <s v="Cash"/>
    <s v="Standard"/>
    <n v="2800"/>
    <n v="1"/>
    <x v="39"/>
    <x v="0"/>
    <x v="39"/>
  </r>
  <r>
    <x v="959"/>
    <x v="152"/>
    <x v="0"/>
    <s v="ATC-110"/>
    <x v="1"/>
    <s v="Palladium"/>
    <s v="Finance"/>
    <s v="Standard"/>
    <n v="7451"/>
    <n v="1"/>
    <x v="91"/>
    <x v="0"/>
    <x v="91"/>
  </r>
  <r>
    <x v="960"/>
    <x v="153"/>
    <x v="0"/>
    <s v="ATC-110"/>
    <x v="1"/>
    <s v="Palladium"/>
    <s v="Finance"/>
    <s v="Promotion"/>
    <n v="7451"/>
    <n v="1"/>
    <x v="91"/>
    <x v="0"/>
    <x v="91"/>
  </r>
  <r>
    <x v="961"/>
    <x v="153"/>
    <x v="1"/>
    <s v="DCFE-100"/>
    <x v="2"/>
    <s v="Platinum"/>
    <s v="Finance"/>
    <s v="Standard"/>
    <n v="5642"/>
    <n v="4"/>
    <x v="3"/>
    <x v="2"/>
    <x v="3"/>
  </r>
  <r>
    <x v="962"/>
    <x v="153"/>
    <x v="0"/>
    <s v="CGA-104"/>
    <x v="0"/>
    <s v="Gold"/>
    <s v="Cash"/>
    <s v="Standard"/>
    <n v="2120"/>
    <n v="3"/>
    <x v="6"/>
    <x v="0"/>
    <x v="6"/>
  </r>
  <r>
    <x v="963"/>
    <x v="153"/>
    <x v="2"/>
    <s v="CGJ-105"/>
    <x v="0"/>
    <s v="Gold"/>
    <s v="Cash"/>
    <s v="Standard"/>
    <n v="2200"/>
    <n v="4"/>
    <x v="62"/>
    <x v="0"/>
    <x v="62"/>
  </r>
  <r>
    <x v="964"/>
    <x v="153"/>
    <x v="0"/>
    <s v="ATC-106"/>
    <x v="1"/>
    <s v="Palladium"/>
    <s v="Finance"/>
    <s v="Standard"/>
    <n v="5456"/>
    <n v="4"/>
    <x v="27"/>
    <x v="32"/>
    <x v="110"/>
  </r>
  <r>
    <x v="965"/>
    <x v="153"/>
    <x v="0"/>
    <s v="DCM-106"/>
    <x v="2"/>
    <s v="Palladium"/>
    <s v="Finance"/>
    <s v="Standard"/>
    <n v="5978"/>
    <n v="2"/>
    <x v="120"/>
    <x v="0"/>
    <x v="122"/>
  </r>
  <r>
    <x v="966"/>
    <x v="153"/>
    <x v="0"/>
    <s v="CGD-107"/>
    <x v="0"/>
    <s v="Gold"/>
    <s v="Cash"/>
    <s v="Standard"/>
    <n v="5500"/>
    <n v="2"/>
    <x v="14"/>
    <x v="0"/>
    <x v="14"/>
  </r>
  <r>
    <x v="967"/>
    <x v="153"/>
    <x v="0"/>
    <s v="CPD-101"/>
    <x v="0"/>
    <s v="Platinum"/>
    <s v="Cash"/>
    <s v="Standard"/>
    <n v="9500"/>
    <n v="2"/>
    <x v="134"/>
    <x v="52"/>
    <x v="136"/>
  </r>
  <r>
    <x v="968"/>
    <x v="153"/>
    <x v="0"/>
    <s v="CGD-107"/>
    <x v="0"/>
    <s v="Gold"/>
    <s v="Cash"/>
    <s v="Standard"/>
    <n v="5500"/>
    <n v="3"/>
    <x v="88"/>
    <x v="34"/>
    <x v="88"/>
  </r>
  <r>
    <x v="969"/>
    <x v="153"/>
    <x v="0"/>
    <s v="CGA-104"/>
    <x v="0"/>
    <s v="Gold"/>
    <s v="Cash"/>
    <s v="Standard"/>
    <n v="2120"/>
    <n v="1"/>
    <x v="38"/>
    <x v="0"/>
    <x v="38"/>
  </r>
  <r>
    <x v="970"/>
    <x v="154"/>
    <x v="1"/>
    <s v="DCM-108"/>
    <x v="2"/>
    <s v="Palladium"/>
    <s v="Finance"/>
    <s v="Standard"/>
    <n v="8762"/>
    <n v="3"/>
    <x v="153"/>
    <x v="63"/>
    <x v="155"/>
  </r>
  <r>
    <x v="971"/>
    <x v="154"/>
    <x v="1"/>
    <s v="DCFE-111"/>
    <x v="2"/>
    <s v="Gold"/>
    <s v="Finance"/>
    <s v="Promotion"/>
    <n v="8747"/>
    <n v="1"/>
    <x v="98"/>
    <x v="0"/>
    <x v="98"/>
  </r>
  <r>
    <x v="972"/>
    <x v="154"/>
    <x v="1"/>
    <s v="DCFE-108"/>
    <x v="2"/>
    <s v="Gold"/>
    <s v="Finance"/>
    <s v="Standard"/>
    <n v="8797"/>
    <n v="3"/>
    <x v="143"/>
    <x v="56"/>
    <x v="145"/>
  </r>
  <r>
    <x v="973"/>
    <x v="154"/>
    <x v="2"/>
    <s v="DCFE-111"/>
    <x v="2"/>
    <s v="Gold"/>
    <s v="Finance"/>
    <s v="Standard"/>
    <n v="8747"/>
    <n v="2"/>
    <x v="118"/>
    <x v="46"/>
    <x v="120"/>
  </r>
  <r>
    <x v="974"/>
    <x v="155"/>
    <x v="1"/>
    <s v="CPA-103"/>
    <x v="0"/>
    <s v="Platinum"/>
    <s v="Cash"/>
    <s v="Standard"/>
    <n v="2210"/>
    <n v="4"/>
    <x v="132"/>
    <x v="0"/>
    <x v="134"/>
  </r>
  <r>
    <x v="975"/>
    <x v="155"/>
    <x v="1"/>
    <s v="DCM-105"/>
    <x v="2"/>
    <s v="Palladium"/>
    <s v="Finance"/>
    <s v="Standard"/>
    <n v="9315"/>
    <n v="2"/>
    <x v="123"/>
    <x v="47"/>
    <x v="125"/>
  </r>
  <r>
    <x v="976"/>
    <x v="155"/>
    <x v="2"/>
    <s v="DCFE-103"/>
    <x v="2"/>
    <s v="Platinum"/>
    <s v="Finance"/>
    <s v="Standard"/>
    <n v="5348"/>
    <n v="2"/>
    <x v="86"/>
    <x v="0"/>
    <x v="86"/>
  </r>
  <r>
    <x v="977"/>
    <x v="155"/>
    <x v="1"/>
    <s v="CGD-107"/>
    <x v="0"/>
    <s v="Gold"/>
    <s v="Cash"/>
    <s v="Standard"/>
    <n v="5500"/>
    <n v="1"/>
    <x v="25"/>
    <x v="0"/>
    <x v="25"/>
  </r>
  <r>
    <x v="978"/>
    <x v="155"/>
    <x v="1"/>
    <s v="ATC-108"/>
    <x v="1"/>
    <s v="Palladium"/>
    <s v="Finance"/>
    <s v="Promotion"/>
    <n v="8445"/>
    <n v="2"/>
    <x v="29"/>
    <x v="14"/>
    <x v="29"/>
  </r>
  <r>
    <x v="979"/>
    <x v="155"/>
    <x v="1"/>
    <s v="DCFE-109"/>
    <x v="2"/>
    <s v="Gold"/>
    <s v="Finance"/>
    <s v="Standard"/>
    <n v="5485"/>
    <n v="2"/>
    <x v="44"/>
    <x v="0"/>
    <x v="44"/>
  </r>
  <r>
    <x v="980"/>
    <x v="156"/>
    <x v="0"/>
    <s v="ATC-109"/>
    <x v="1"/>
    <s v="Palladium"/>
    <s v="Finance"/>
    <s v="Standard"/>
    <n v="6544"/>
    <n v="1"/>
    <x v="59"/>
    <x v="0"/>
    <x v="59"/>
  </r>
  <r>
    <x v="981"/>
    <x v="156"/>
    <x v="0"/>
    <s v="CPD-100"/>
    <x v="0"/>
    <s v="Platinum"/>
    <s v="Cash"/>
    <s v="Promotion"/>
    <n v="9900"/>
    <n v="1"/>
    <x v="150"/>
    <x v="0"/>
    <x v="152"/>
  </r>
  <r>
    <x v="982"/>
    <x v="156"/>
    <x v="0"/>
    <s v="DCM-108"/>
    <x v="2"/>
    <s v="Palladium"/>
    <s v="Finance"/>
    <s v="Standard"/>
    <n v="8762"/>
    <n v="4"/>
    <x v="19"/>
    <x v="9"/>
    <x v="19"/>
  </r>
  <r>
    <x v="983"/>
    <x v="156"/>
    <x v="1"/>
    <s v="ATC-110"/>
    <x v="1"/>
    <s v="Palladium"/>
    <s v="Finance"/>
    <s v="Standard"/>
    <n v="7451"/>
    <n v="1"/>
    <x v="91"/>
    <x v="0"/>
    <x v="91"/>
  </r>
  <r>
    <x v="984"/>
    <x v="156"/>
    <x v="0"/>
    <s v="CPJ-102"/>
    <x v="0"/>
    <s v="Platinum"/>
    <s v="Cash"/>
    <s v="Standard"/>
    <n v="1200"/>
    <n v="3"/>
    <x v="73"/>
    <x v="0"/>
    <x v="73"/>
  </r>
  <r>
    <x v="985"/>
    <x v="156"/>
    <x v="1"/>
    <s v="DCFE-107"/>
    <x v="2"/>
    <s v="Palladium"/>
    <s v="Finance"/>
    <s v="Standard"/>
    <n v="9896"/>
    <n v="2"/>
    <x v="145"/>
    <x v="58"/>
    <x v="147"/>
  </r>
  <r>
    <x v="986"/>
    <x v="156"/>
    <x v="1"/>
    <s v="DCFE-111"/>
    <x v="2"/>
    <s v="Gold"/>
    <s v="Finance"/>
    <s v="Standard"/>
    <n v="8747"/>
    <n v="3"/>
    <x v="71"/>
    <x v="27"/>
    <x v="71"/>
  </r>
  <r>
    <x v="987"/>
    <x v="156"/>
    <x v="1"/>
    <s v="DCM-105"/>
    <x v="2"/>
    <s v="Palladium"/>
    <s v="Finance"/>
    <s v="Standard"/>
    <n v="9315"/>
    <n v="1"/>
    <x v="102"/>
    <x v="0"/>
    <x v="102"/>
  </r>
  <r>
    <x v="988"/>
    <x v="157"/>
    <x v="2"/>
    <s v="DCM-106"/>
    <x v="2"/>
    <s v="Palladium"/>
    <s v="Finance"/>
    <s v="Standard"/>
    <n v="5978"/>
    <n v="4"/>
    <x v="35"/>
    <x v="17"/>
    <x v="35"/>
  </r>
  <r>
    <x v="989"/>
    <x v="157"/>
    <x v="0"/>
    <s v="ATS-108"/>
    <x v="1"/>
    <s v="Gold"/>
    <s v="Finance"/>
    <s v="Standard"/>
    <n v="5462"/>
    <n v="3"/>
    <x v="104"/>
    <x v="39"/>
    <x v="105"/>
  </r>
  <r>
    <x v="990"/>
    <x v="157"/>
    <x v="1"/>
    <s v="DCFE-108"/>
    <x v="2"/>
    <s v="Gold"/>
    <s v="Finance"/>
    <s v="Standard"/>
    <n v="8797"/>
    <n v="1"/>
    <x v="20"/>
    <x v="0"/>
    <x v="20"/>
  </r>
  <r>
    <x v="991"/>
    <x v="157"/>
    <x v="2"/>
    <s v="ATS-108"/>
    <x v="1"/>
    <s v="Gold"/>
    <s v="Finance"/>
    <s v="Standard"/>
    <n v="5462"/>
    <n v="4"/>
    <x v="158"/>
    <x v="65"/>
    <x v="160"/>
  </r>
  <r>
    <x v="992"/>
    <x v="157"/>
    <x v="0"/>
    <s v="DCM-107"/>
    <x v="2"/>
    <s v="Palladium"/>
    <s v="Finance"/>
    <s v="Standard"/>
    <n v="9895"/>
    <n v="2"/>
    <x v="116"/>
    <x v="44"/>
    <x v="118"/>
  </r>
  <r>
    <x v="993"/>
    <x v="157"/>
    <x v="1"/>
    <s v="ATS-111"/>
    <x v="1"/>
    <s v="Gold"/>
    <s v="Finance"/>
    <s v="Standard"/>
    <n v="8895"/>
    <n v="3"/>
    <x v="117"/>
    <x v="45"/>
    <x v="119"/>
  </r>
  <r>
    <x v="994"/>
    <x v="157"/>
    <x v="2"/>
    <s v="ATS-100"/>
    <x v="1"/>
    <s v="Platinum"/>
    <s v="Finance"/>
    <s v="Standard"/>
    <n v="2123"/>
    <n v="1"/>
    <x v="21"/>
    <x v="0"/>
    <x v="21"/>
  </r>
  <r>
    <x v="995"/>
    <x v="157"/>
    <x v="2"/>
    <s v="DCM-105"/>
    <x v="2"/>
    <s v="Palladium"/>
    <s v="Finance"/>
    <s v="Standard"/>
    <n v="9315"/>
    <n v="1"/>
    <x v="102"/>
    <x v="0"/>
    <x v="102"/>
  </r>
  <r>
    <x v="996"/>
    <x v="158"/>
    <x v="0"/>
    <s v="CGA-104"/>
    <x v="0"/>
    <s v="Gold"/>
    <s v="Cash"/>
    <s v="Standard"/>
    <n v="2120"/>
    <n v="4"/>
    <x v="165"/>
    <x v="0"/>
    <x v="167"/>
  </r>
  <r>
    <x v="997"/>
    <x v="158"/>
    <x v="0"/>
    <s v="ATS-107"/>
    <x v="1"/>
    <s v="Gold"/>
    <s v="Finance"/>
    <s v="Standard"/>
    <n v="2879"/>
    <n v="1"/>
    <x v="96"/>
    <x v="0"/>
    <x v="96"/>
  </r>
  <r>
    <x v="998"/>
    <x v="158"/>
    <x v="0"/>
    <s v="ATS-102"/>
    <x v="1"/>
    <s v="Platinum"/>
    <s v="Finance"/>
    <s v="Standard"/>
    <n v="4231"/>
    <n v="1"/>
    <x v="67"/>
    <x v="0"/>
    <x v="67"/>
  </r>
  <r>
    <x v="999"/>
    <x v="158"/>
    <x v="0"/>
    <s v="CGD-107"/>
    <x v="0"/>
    <s v="Gold"/>
    <s v="Cash"/>
    <s v="Standard"/>
    <n v="5500"/>
    <n v="4"/>
    <x v="61"/>
    <x v="26"/>
    <x v="61"/>
  </r>
  <r>
    <x v="1000"/>
    <x v="158"/>
    <x v="2"/>
    <s v="CGD-106"/>
    <x v="0"/>
    <s v="Gold"/>
    <s v="Cash"/>
    <s v="Standard"/>
    <n v="2800"/>
    <n v="3"/>
    <x v="30"/>
    <x v="0"/>
    <x v="30"/>
  </r>
  <r>
    <x v="1001"/>
    <x v="159"/>
    <x v="1"/>
    <s v="CGJ-105"/>
    <x v="0"/>
    <s v="Gold"/>
    <s v="Cash"/>
    <s v="Standard"/>
    <n v="2200"/>
    <n v="4"/>
    <x v="62"/>
    <x v="0"/>
    <x v="62"/>
  </r>
  <r>
    <x v="1002"/>
    <x v="159"/>
    <x v="1"/>
    <s v="CGJ-105"/>
    <x v="0"/>
    <s v="Gold"/>
    <s v="Cash"/>
    <s v="Standard"/>
    <n v="2200"/>
    <n v="3"/>
    <x v="93"/>
    <x v="0"/>
    <x v="93"/>
  </r>
  <r>
    <x v="1003"/>
    <x v="159"/>
    <x v="1"/>
    <s v="ATS-105"/>
    <x v="1"/>
    <s v="Platinum"/>
    <s v="Finance"/>
    <s v="Standard"/>
    <n v="2100"/>
    <n v="2"/>
    <x v="135"/>
    <x v="0"/>
    <x v="137"/>
  </r>
  <r>
    <x v="1004"/>
    <x v="160"/>
    <x v="1"/>
    <s v="ATC-106"/>
    <x v="1"/>
    <s v="Palladium"/>
    <s v="Finance"/>
    <s v="Standard"/>
    <n v="5456"/>
    <n v="3"/>
    <x v="82"/>
    <x v="38"/>
    <x v="103"/>
  </r>
  <r>
    <x v="1005"/>
    <x v="160"/>
    <x v="0"/>
    <s v="CPA-103"/>
    <x v="0"/>
    <s v="Platinum"/>
    <s v="Cash"/>
    <s v="Standard"/>
    <n v="2210"/>
    <n v="3"/>
    <x v="75"/>
    <x v="0"/>
    <x v="75"/>
  </r>
  <r>
    <x v="1006"/>
    <x v="160"/>
    <x v="0"/>
    <s v="CPJ-111"/>
    <x v="0"/>
    <s v="Palladium"/>
    <s v="Finance"/>
    <s v="Promotion"/>
    <n v="4525"/>
    <n v="1"/>
    <x v="8"/>
    <x v="0"/>
    <x v="8"/>
  </r>
  <r>
    <x v="1007"/>
    <x v="160"/>
    <x v="0"/>
    <s v="CPA-110"/>
    <x v="0"/>
    <s v="Palladium"/>
    <s v="Finance"/>
    <s v="Standard"/>
    <n v="7500"/>
    <n v="2"/>
    <x v="128"/>
    <x v="0"/>
    <x v="130"/>
  </r>
  <r>
    <x v="1008"/>
    <x v="160"/>
    <x v="0"/>
    <s v="ATS-100"/>
    <x v="1"/>
    <s v="Platinum"/>
    <s v="Finance"/>
    <s v="Standard"/>
    <n v="2123"/>
    <n v="2"/>
    <x v="69"/>
    <x v="0"/>
    <x v="69"/>
  </r>
  <r>
    <x v="1009"/>
    <x v="160"/>
    <x v="0"/>
    <s v="CPJ-111"/>
    <x v="0"/>
    <s v="Palladium"/>
    <s v="Finance"/>
    <s v="Standard"/>
    <n v="4525"/>
    <n v="1"/>
    <x v="8"/>
    <x v="0"/>
    <x v="8"/>
  </r>
  <r>
    <x v="1010"/>
    <x v="161"/>
    <x v="0"/>
    <s v="ATS-106"/>
    <x v="1"/>
    <s v="Gold"/>
    <s v="Finance"/>
    <s v="Standard"/>
    <n v="5456"/>
    <n v="1"/>
    <x v="63"/>
    <x v="0"/>
    <x v="63"/>
  </r>
  <r>
    <x v="1011"/>
    <x v="161"/>
    <x v="0"/>
    <s v="ATS-108"/>
    <x v="1"/>
    <s v="Gold"/>
    <s v="Finance"/>
    <s v="Standard"/>
    <n v="5462"/>
    <n v="4"/>
    <x v="158"/>
    <x v="65"/>
    <x v="160"/>
  </r>
  <r>
    <x v="1012"/>
    <x v="162"/>
    <x v="1"/>
    <s v="CPA-103"/>
    <x v="0"/>
    <s v="Platinum"/>
    <s v="Cash"/>
    <s v="Standard"/>
    <n v="2210"/>
    <n v="3"/>
    <x v="75"/>
    <x v="0"/>
    <x v="75"/>
  </r>
  <r>
    <x v="1013"/>
    <x v="162"/>
    <x v="1"/>
    <s v="DCFE-107"/>
    <x v="2"/>
    <s v="Palladium"/>
    <s v="Finance"/>
    <s v="Promotion"/>
    <n v="9896"/>
    <n v="4"/>
    <x v="48"/>
    <x v="19"/>
    <x v="48"/>
  </r>
  <r>
    <x v="1014"/>
    <x v="162"/>
    <x v="3"/>
    <s v="CPA-108"/>
    <x v="0"/>
    <s v="Palladium"/>
    <s v="Cash"/>
    <s v="Promotion"/>
    <n v="2245"/>
    <n v="3"/>
    <x v="105"/>
    <x v="0"/>
    <x v="106"/>
  </r>
  <r>
    <x v="1015"/>
    <x v="163"/>
    <x v="0"/>
    <s v="DCFE-102"/>
    <x v="2"/>
    <s v="Platinum"/>
    <s v="Finance"/>
    <s v="Standard"/>
    <n v="9865"/>
    <n v="4"/>
    <x v="2"/>
    <x v="1"/>
    <x v="2"/>
  </r>
  <r>
    <x v="1016"/>
    <x v="163"/>
    <x v="0"/>
    <s v="DCM-105"/>
    <x v="2"/>
    <s v="Palladium"/>
    <s v="Finance"/>
    <s v="Standard"/>
    <n v="9315"/>
    <n v="4"/>
    <x v="152"/>
    <x v="62"/>
    <x v="154"/>
  </r>
  <r>
    <x v="1017"/>
    <x v="163"/>
    <x v="0"/>
    <s v="ATS-103"/>
    <x v="1"/>
    <s v="Platinum"/>
    <s v="Finance"/>
    <s v="Standard"/>
    <n v="2156"/>
    <n v="4"/>
    <x v="50"/>
    <x v="0"/>
    <x v="50"/>
  </r>
  <r>
    <x v="1018"/>
    <x v="163"/>
    <x v="0"/>
    <s v="DCFE-103"/>
    <x v="2"/>
    <s v="Platinum"/>
    <s v="Finance"/>
    <s v="Standard"/>
    <n v="5348"/>
    <n v="1"/>
    <x v="78"/>
    <x v="0"/>
    <x v="78"/>
  </r>
  <r>
    <x v="1019"/>
    <x v="164"/>
    <x v="0"/>
    <s v="ATS-101"/>
    <x v="1"/>
    <s v="Platinum"/>
    <s v="Finance"/>
    <s v="Standard"/>
    <n v="2133"/>
    <n v="4"/>
    <x v="155"/>
    <x v="0"/>
    <x v="157"/>
  </r>
  <r>
    <x v="1020"/>
    <x v="164"/>
    <x v="1"/>
    <s v="DCFE-108"/>
    <x v="2"/>
    <s v="Gold"/>
    <s v="Finance"/>
    <s v="Standard"/>
    <n v="8797"/>
    <n v="4"/>
    <x v="5"/>
    <x v="4"/>
    <x v="5"/>
  </r>
  <r>
    <x v="1021"/>
    <x v="164"/>
    <x v="0"/>
    <s v="CPD-100"/>
    <x v="0"/>
    <s v="Platinum"/>
    <s v="Cash"/>
    <s v="Standard"/>
    <n v="9900"/>
    <n v="2"/>
    <x v="148"/>
    <x v="60"/>
    <x v="150"/>
  </r>
  <r>
    <x v="1022"/>
    <x v="164"/>
    <x v="2"/>
    <s v="DCFE-101"/>
    <x v="2"/>
    <s v="Platinum"/>
    <s v="Finance"/>
    <s v="Standard"/>
    <n v="5845"/>
    <n v="4"/>
    <x v="74"/>
    <x v="28"/>
    <x v="74"/>
  </r>
  <r>
    <x v="1023"/>
    <x v="164"/>
    <x v="0"/>
    <s v="DCFE-102"/>
    <x v="2"/>
    <s v="Platinum"/>
    <s v="Finance"/>
    <s v="Standard"/>
    <n v="9865"/>
    <n v="2"/>
    <x v="161"/>
    <x v="66"/>
    <x v="163"/>
  </r>
  <r>
    <x v="1024"/>
    <x v="165"/>
    <x v="2"/>
    <s v="ATS-103"/>
    <x v="1"/>
    <s v="Platinum"/>
    <s v="Finance"/>
    <s v="Standard"/>
    <n v="2156"/>
    <n v="1"/>
    <x v="110"/>
    <x v="0"/>
    <x v="112"/>
  </r>
  <r>
    <x v="1025"/>
    <x v="166"/>
    <x v="0"/>
    <s v="DCM-108"/>
    <x v="2"/>
    <s v="Palladium"/>
    <s v="Finance"/>
    <s v="Standard"/>
    <n v="8762"/>
    <n v="2"/>
    <x v="56"/>
    <x v="23"/>
    <x v="56"/>
  </r>
  <r>
    <x v="1026"/>
    <x v="166"/>
    <x v="0"/>
    <s v="CGJ-105"/>
    <x v="0"/>
    <s v="Gold"/>
    <s v="Cash"/>
    <s v="Standard"/>
    <n v="2200"/>
    <n v="2"/>
    <x v="47"/>
    <x v="0"/>
    <x v="47"/>
  </r>
  <r>
    <x v="1027"/>
    <x v="167"/>
    <x v="1"/>
    <s v="ATS-111"/>
    <x v="1"/>
    <s v="Gold"/>
    <s v="Finance"/>
    <s v="Standard"/>
    <n v="8895"/>
    <n v="2"/>
    <x v="83"/>
    <x v="33"/>
    <x v="83"/>
  </r>
  <r>
    <x v="1028"/>
    <x v="167"/>
    <x v="0"/>
    <s v="DCFE-100"/>
    <x v="2"/>
    <s v="Platinum"/>
    <s v="Finance"/>
    <s v="Standard"/>
    <n v="5642"/>
    <n v="2"/>
    <x v="95"/>
    <x v="0"/>
    <x v="95"/>
  </r>
  <r>
    <x v="1029"/>
    <x v="167"/>
    <x v="1"/>
    <s v="ATS-101"/>
    <x v="1"/>
    <s v="Platinum"/>
    <s v="Finance"/>
    <s v="Promotion"/>
    <n v="2133"/>
    <n v="3"/>
    <x v="136"/>
    <x v="0"/>
    <x v="138"/>
  </r>
  <r>
    <x v="1030"/>
    <x v="167"/>
    <x v="0"/>
    <s v="ATS-104"/>
    <x v="1"/>
    <s v="Platinum"/>
    <s v="Finance"/>
    <s v="Standard"/>
    <n v="2352"/>
    <n v="1"/>
    <x v="97"/>
    <x v="0"/>
    <x v="97"/>
  </r>
  <r>
    <x v="1031"/>
    <x v="167"/>
    <x v="0"/>
    <s v="ATS-100"/>
    <x v="1"/>
    <s v="Platinum"/>
    <s v="Finance"/>
    <s v="Standard"/>
    <n v="2123"/>
    <n v="4"/>
    <x v="45"/>
    <x v="0"/>
    <x v="45"/>
  </r>
  <r>
    <x v="1032"/>
    <x v="168"/>
    <x v="1"/>
    <s v="DCFE-107"/>
    <x v="2"/>
    <s v="Palladium"/>
    <s v="Finance"/>
    <s v="Standard"/>
    <n v="9896"/>
    <n v="2"/>
    <x v="145"/>
    <x v="58"/>
    <x v="147"/>
  </r>
  <r>
    <x v="1033"/>
    <x v="168"/>
    <x v="0"/>
    <s v="DCFE-107"/>
    <x v="2"/>
    <s v="Palladium"/>
    <s v="Finance"/>
    <s v="Standard"/>
    <n v="9896"/>
    <n v="1"/>
    <x v="89"/>
    <x v="0"/>
    <x v="89"/>
  </r>
  <r>
    <x v="1034"/>
    <x v="168"/>
    <x v="0"/>
    <s v="CGJ-105"/>
    <x v="0"/>
    <s v="Gold"/>
    <s v="Cash"/>
    <s v="Promotion"/>
    <n v="2200"/>
    <n v="1"/>
    <x v="85"/>
    <x v="0"/>
    <x v="85"/>
  </r>
  <r>
    <x v="1035"/>
    <x v="168"/>
    <x v="0"/>
    <s v="ATC-108"/>
    <x v="1"/>
    <s v="Palladium"/>
    <s v="Finance"/>
    <s v="Standard"/>
    <n v="8445"/>
    <n v="2"/>
    <x v="29"/>
    <x v="14"/>
    <x v="29"/>
  </r>
  <r>
    <x v="1036"/>
    <x v="168"/>
    <x v="0"/>
    <s v="DCFE-102"/>
    <x v="2"/>
    <s v="Platinum"/>
    <s v="Finance"/>
    <s v="Standard"/>
    <n v="9865"/>
    <n v="2"/>
    <x v="161"/>
    <x v="66"/>
    <x v="163"/>
  </r>
  <r>
    <x v="1037"/>
    <x v="169"/>
    <x v="0"/>
    <s v="CGJ-105"/>
    <x v="0"/>
    <s v="Gold"/>
    <s v="Cash"/>
    <s v="Standard"/>
    <n v="2200"/>
    <n v="3"/>
    <x v="93"/>
    <x v="0"/>
    <x v="93"/>
  </r>
  <r>
    <x v="1038"/>
    <x v="169"/>
    <x v="1"/>
    <s v="CGD-106"/>
    <x v="0"/>
    <s v="Gold"/>
    <s v="Cash"/>
    <s v="Standard"/>
    <n v="2800"/>
    <n v="4"/>
    <x v="55"/>
    <x v="0"/>
    <x v="55"/>
  </r>
  <r>
    <x v="1039"/>
    <x v="169"/>
    <x v="0"/>
    <s v="CGA-104"/>
    <x v="0"/>
    <s v="Gold"/>
    <s v="Cash"/>
    <s v="Standard"/>
    <n v="2120"/>
    <n v="1"/>
    <x v="38"/>
    <x v="0"/>
    <x v="38"/>
  </r>
  <r>
    <x v="1040"/>
    <x v="169"/>
    <x v="1"/>
    <s v="ATS-101"/>
    <x v="1"/>
    <s v="Platinum"/>
    <s v="Finance"/>
    <s v="Standard"/>
    <n v="2133"/>
    <n v="3"/>
    <x v="136"/>
    <x v="0"/>
    <x v="138"/>
  </r>
  <r>
    <x v="1041"/>
    <x v="169"/>
    <x v="0"/>
    <s v="DCM-105"/>
    <x v="2"/>
    <s v="Palladium"/>
    <s v="Finance"/>
    <s v="Standard"/>
    <n v="9315"/>
    <n v="3"/>
    <x v="24"/>
    <x v="11"/>
    <x v="24"/>
  </r>
  <r>
    <x v="1042"/>
    <x v="169"/>
    <x v="1"/>
    <s v="CGD-106"/>
    <x v="0"/>
    <s v="Gold"/>
    <s v="Cash"/>
    <s v="Standard"/>
    <n v="2800"/>
    <n v="1"/>
    <x v="39"/>
    <x v="0"/>
    <x v="39"/>
  </r>
  <r>
    <x v="1043"/>
    <x v="169"/>
    <x v="2"/>
    <s v="DCFE-111"/>
    <x v="2"/>
    <s v="Gold"/>
    <s v="Finance"/>
    <s v="Promotion"/>
    <n v="8747"/>
    <n v="3"/>
    <x v="71"/>
    <x v="27"/>
    <x v="71"/>
  </r>
  <r>
    <x v="1044"/>
    <x v="169"/>
    <x v="0"/>
    <s v="ATS-107"/>
    <x v="1"/>
    <s v="Gold"/>
    <s v="Finance"/>
    <s v="Promotion"/>
    <n v="2879"/>
    <n v="1"/>
    <x v="96"/>
    <x v="0"/>
    <x v="96"/>
  </r>
  <r>
    <x v="1045"/>
    <x v="170"/>
    <x v="0"/>
    <s v="ATS-105"/>
    <x v="1"/>
    <s v="Platinum"/>
    <s v="Finance"/>
    <s v="Standard"/>
    <n v="2100"/>
    <n v="1"/>
    <x v="16"/>
    <x v="0"/>
    <x v="16"/>
  </r>
  <r>
    <x v="1046"/>
    <x v="170"/>
    <x v="0"/>
    <s v="ATS-105"/>
    <x v="1"/>
    <s v="Platinum"/>
    <s v="Finance"/>
    <s v="Standard"/>
    <n v="2100"/>
    <n v="4"/>
    <x v="30"/>
    <x v="0"/>
    <x v="30"/>
  </r>
  <r>
    <x v="1047"/>
    <x v="170"/>
    <x v="0"/>
    <s v="CGJ-105"/>
    <x v="0"/>
    <s v="Gold"/>
    <s v="Cash"/>
    <s v="Promotion"/>
    <n v="2200"/>
    <n v="2"/>
    <x v="47"/>
    <x v="0"/>
    <x v="47"/>
  </r>
  <r>
    <x v="1048"/>
    <x v="170"/>
    <x v="2"/>
    <s v="DCFE-108"/>
    <x v="2"/>
    <s v="Gold"/>
    <s v="Finance"/>
    <s v="Promotion"/>
    <n v="8797"/>
    <n v="1"/>
    <x v="20"/>
    <x v="0"/>
    <x v="20"/>
  </r>
  <r>
    <x v="1049"/>
    <x v="170"/>
    <x v="0"/>
    <s v="DCFE-107"/>
    <x v="2"/>
    <s v="Palladium"/>
    <s v="Finance"/>
    <s v="Standard"/>
    <n v="9896"/>
    <n v="4"/>
    <x v="48"/>
    <x v="19"/>
    <x v="48"/>
  </r>
  <r>
    <x v="1050"/>
    <x v="170"/>
    <x v="1"/>
    <s v="DCFE-100"/>
    <x v="2"/>
    <s v="Platinum"/>
    <s v="Finance"/>
    <s v="Promotion"/>
    <n v="5642"/>
    <n v="2"/>
    <x v="95"/>
    <x v="0"/>
    <x v="95"/>
  </r>
  <r>
    <x v="1051"/>
    <x v="170"/>
    <x v="0"/>
    <s v="ATC-110"/>
    <x v="1"/>
    <s v="Palladium"/>
    <s v="Finance"/>
    <s v="Standard"/>
    <n v="7451"/>
    <n v="3"/>
    <x v="92"/>
    <x v="36"/>
    <x v="92"/>
  </r>
  <r>
    <x v="1052"/>
    <x v="170"/>
    <x v="2"/>
    <s v="ATS-109"/>
    <x v="1"/>
    <s v="Gold"/>
    <s v="Finance"/>
    <s v="Promotion"/>
    <n v="5684"/>
    <n v="1"/>
    <x v="79"/>
    <x v="0"/>
    <x v="79"/>
  </r>
  <r>
    <x v="1053"/>
    <x v="170"/>
    <x v="0"/>
    <s v="CPD-100"/>
    <x v="0"/>
    <s v="Platinum"/>
    <s v="Cash"/>
    <s v="Promotion"/>
    <n v="9900"/>
    <n v="1"/>
    <x v="150"/>
    <x v="0"/>
    <x v="152"/>
  </r>
  <r>
    <x v="1054"/>
    <x v="171"/>
    <x v="0"/>
    <s v="CGA-104"/>
    <x v="0"/>
    <s v="Gold"/>
    <s v="Cash"/>
    <s v="Promotion"/>
    <n v="2120"/>
    <n v="4"/>
    <x v="165"/>
    <x v="0"/>
    <x v="167"/>
  </r>
  <r>
    <x v="1055"/>
    <x v="171"/>
    <x v="0"/>
    <s v="ATS-101"/>
    <x v="1"/>
    <s v="Platinum"/>
    <s v="Finance"/>
    <s v="Standard"/>
    <n v="2133"/>
    <n v="1"/>
    <x v="109"/>
    <x v="0"/>
    <x v="111"/>
  </r>
  <r>
    <x v="1056"/>
    <x v="171"/>
    <x v="0"/>
    <s v="ATC-110"/>
    <x v="1"/>
    <s v="Palladium"/>
    <s v="Finance"/>
    <s v="Standard"/>
    <n v="7451"/>
    <n v="4"/>
    <x v="163"/>
    <x v="67"/>
    <x v="165"/>
  </r>
  <r>
    <x v="1057"/>
    <x v="171"/>
    <x v="0"/>
    <s v="DCFE-100"/>
    <x v="2"/>
    <s v="Platinum"/>
    <s v="Finance"/>
    <s v="Standard"/>
    <n v="5642"/>
    <n v="3"/>
    <x v="131"/>
    <x v="51"/>
    <x v="133"/>
  </r>
  <r>
    <x v="1058"/>
    <x v="171"/>
    <x v="0"/>
    <s v="DCM-106"/>
    <x v="2"/>
    <s v="Palladium"/>
    <s v="Finance"/>
    <s v="Standard"/>
    <n v="5978"/>
    <n v="2"/>
    <x v="120"/>
    <x v="0"/>
    <x v="122"/>
  </r>
  <r>
    <x v="1059"/>
    <x v="171"/>
    <x v="0"/>
    <s v="DCM-107"/>
    <x v="2"/>
    <s v="Palladium"/>
    <s v="Finance"/>
    <s v="Standard"/>
    <n v="9895"/>
    <n v="1"/>
    <x v="49"/>
    <x v="0"/>
    <x v="49"/>
  </r>
  <r>
    <x v="1060"/>
    <x v="171"/>
    <x v="1"/>
    <s v="DCFE-108"/>
    <x v="2"/>
    <s v="Gold"/>
    <s v="Finance"/>
    <s v="Standard"/>
    <n v="8797"/>
    <n v="2"/>
    <x v="28"/>
    <x v="13"/>
    <x v="28"/>
  </r>
  <r>
    <x v="1061"/>
    <x v="172"/>
    <x v="1"/>
    <s v="DCM-106"/>
    <x v="2"/>
    <s v="Palladium"/>
    <s v="Finance"/>
    <s v="Standard"/>
    <n v="5978"/>
    <n v="1"/>
    <x v="65"/>
    <x v="0"/>
    <x v="65"/>
  </r>
  <r>
    <x v="1062"/>
    <x v="172"/>
    <x v="0"/>
    <s v="DCFE-108"/>
    <x v="2"/>
    <s v="Gold"/>
    <s v="Finance"/>
    <s v="Standard"/>
    <n v="8797"/>
    <n v="1"/>
    <x v="20"/>
    <x v="0"/>
    <x v="20"/>
  </r>
  <r>
    <x v="1063"/>
    <x v="172"/>
    <x v="0"/>
    <s v="DCFE-106"/>
    <x v="2"/>
    <s v="Palladium"/>
    <s v="Finance"/>
    <s v="Standard"/>
    <n v="8789"/>
    <n v="3"/>
    <x v="146"/>
    <x v="59"/>
    <x v="148"/>
  </r>
  <r>
    <x v="1064"/>
    <x v="172"/>
    <x v="1"/>
    <s v="DCM-105"/>
    <x v="2"/>
    <s v="Palladium"/>
    <s v="Finance"/>
    <s v="Promotion"/>
    <n v="9315"/>
    <n v="2"/>
    <x v="123"/>
    <x v="47"/>
    <x v="125"/>
  </r>
  <r>
    <x v="1065"/>
    <x v="172"/>
    <x v="1"/>
    <s v="DCFE-104"/>
    <x v="2"/>
    <s v="Gold"/>
    <s v="Finance"/>
    <s v="Standard"/>
    <n v="5648"/>
    <n v="4"/>
    <x v="12"/>
    <x v="7"/>
    <x v="12"/>
  </r>
  <r>
    <x v="1066"/>
    <x v="173"/>
    <x v="0"/>
    <s v="DCM-108"/>
    <x v="2"/>
    <s v="Palladium"/>
    <s v="Finance"/>
    <s v="Standard"/>
    <n v="8762"/>
    <n v="3"/>
    <x v="153"/>
    <x v="63"/>
    <x v="155"/>
  </r>
  <r>
    <x v="1067"/>
    <x v="173"/>
    <x v="1"/>
    <s v="ATS-108"/>
    <x v="1"/>
    <s v="Gold"/>
    <s v="Finance"/>
    <s v="Standard"/>
    <n v="5462"/>
    <n v="3"/>
    <x v="104"/>
    <x v="39"/>
    <x v="105"/>
  </r>
  <r>
    <x v="1068"/>
    <x v="173"/>
    <x v="0"/>
    <s v="ATS-100"/>
    <x v="1"/>
    <s v="Platinum"/>
    <s v="Finance"/>
    <s v="Promotion"/>
    <n v="2123"/>
    <n v="2"/>
    <x v="69"/>
    <x v="0"/>
    <x v="69"/>
  </r>
  <r>
    <x v="1069"/>
    <x v="173"/>
    <x v="0"/>
    <s v="CPD-100"/>
    <x v="0"/>
    <s v="Platinum"/>
    <s v="Cash"/>
    <s v="Standard"/>
    <n v="9900"/>
    <n v="4"/>
    <x v="112"/>
    <x v="41"/>
    <x v="114"/>
  </r>
  <r>
    <x v="1070"/>
    <x v="173"/>
    <x v="1"/>
    <s v="DCFE-111"/>
    <x v="2"/>
    <s v="Gold"/>
    <s v="Finance"/>
    <s v="Standard"/>
    <n v="8747"/>
    <n v="3"/>
    <x v="71"/>
    <x v="27"/>
    <x v="71"/>
  </r>
  <r>
    <x v="1071"/>
    <x v="174"/>
    <x v="0"/>
    <s v="ATS-108"/>
    <x v="1"/>
    <s v="Gold"/>
    <s v="Finance"/>
    <s v="Standard"/>
    <n v="5462"/>
    <n v="1"/>
    <x v="58"/>
    <x v="0"/>
    <x v="58"/>
  </r>
  <r>
    <x v="1072"/>
    <x v="174"/>
    <x v="0"/>
    <s v="ATS-101"/>
    <x v="1"/>
    <s v="Platinum"/>
    <s v="Finance"/>
    <s v="Promotion"/>
    <n v="2133"/>
    <n v="1"/>
    <x v="109"/>
    <x v="0"/>
    <x v="111"/>
  </r>
  <r>
    <x v="1073"/>
    <x v="174"/>
    <x v="0"/>
    <s v="ATS-105"/>
    <x v="1"/>
    <s v="Platinum"/>
    <s v="Finance"/>
    <s v="Standard"/>
    <n v="2100"/>
    <n v="1"/>
    <x v="16"/>
    <x v="0"/>
    <x v="16"/>
  </r>
  <r>
    <x v="1074"/>
    <x v="174"/>
    <x v="1"/>
    <s v="DCM-105"/>
    <x v="2"/>
    <s v="Palladium"/>
    <s v="Finance"/>
    <s v="Standard"/>
    <n v="9315"/>
    <n v="4"/>
    <x v="152"/>
    <x v="62"/>
    <x v="154"/>
  </r>
  <r>
    <x v="1075"/>
    <x v="174"/>
    <x v="0"/>
    <s v="CPD-100"/>
    <x v="0"/>
    <s v="Platinum"/>
    <s v="Cash"/>
    <s v="Standard"/>
    <n v="9900"/>
    <n v="3"/>
    <x v="31"/>
    <x v="15"/>
    <x v="31"/>
  </r>
  <r>
    <x v="1076"/>
    <x v="174"/>
    <x v="0"/>
    <s v="ATS-103"/>
    <x v="1"/>
    <s v="Platinum"/>
    <s v="Finance"/>
    <s v="Standard"/>
    <n v="2156"/>
    <n v="4"/>
    <x v="50"/>
    <x v="0"/>
    <x v="50"/>
  </r>
  <r>
    <x v="1077"/>
    <x v="174"/>
    <x v="0"/>
    <s v="ATS-107"/>
    <x v="1"/>
    <s v="Gold"/>
    <s v="Finance"/>
    <s v="Promotion"/>
    <n v="2879"/>
    <n v="1"/>
    <x v="96"/>
    <x v="0"/>
    <x v="96"/>
  </r>
  <r>
    <x v="1078"/>
    <x v="175"/>
    <x v="0"/>
    <s v="ATS-107"/>
    <x v="1"/>
    <s v="Gold"/>
    <s v="Finance"/>
    <s v="Standard"/>
    <n v="2879"/>
    <n v="2"/>
    <x v="162"/>
    <x v="0"/>
    <x v="164"/>
  </r>
  <r>
    <x v="1079"/>
    <x v="175"/>
    <x v="0"/>
    <s v="CPD-109"/>
    <x v="0"/>
    <s v="Palladium"/>
    <s v="Finance"/>
    <s v="Standard"/>
    <n v="9800"/>
    <n v="3"/>
    <x v="170"/>
    <x v="73"/>
    <x v="172"/>
  </r>
  <r>
    <x v="1080"/>
    <x v="175"/>
    <x v="0"/>
    <s v="DCM-105"/>
    <x v="2"/>
    <s v="Palladium"/>
    <s v="Finance"/>
    <s v="Standard"/>
    <n v="9315"/>
    <n v="3"/>
    <x v="24"/>
    <x v="11"/>
    <x v="24"/>
  </r>
  <r>
    <x v="1081"/>
    <x v="175"/>
    <x v="0"/>
    <s v="ATS-108"/>
    <x v="1"/>
    <s v="Gold"/>
    <s v="Finance"/>
    <s v="Standard"/>
    <n v="5462"/>
    <n v="1"/>
    <x v="58"/>
    <x v="0"/>
    <x v="58"/>
  </r>
  <r>
    <x v="1082"/>
    <x v="175"/>
    <x v="0"/>
    <s v="DCFE-100"/>
    <x v="2"/>
    <s v="Platinum"/>
    <s v="Finance"/>
    <s v="Standard"/>
    <n v="5642"/>
    <n v="1"/>
    <x v="127"/>
    <x v="0"/>
    <x v="129"/>
  </r>
  <r>
    <x v="1083"/>
    <x v="175"/>
    <x v="0"/>
    <s v="ATS-100"/>
    <x v="1"/>
    <s v="Platinum"/>
    <s v="Finance"/>
    <s v="Standard"/>
    <n v="2123"/>
    <n v="3"/>
    <x v="129"/>
    <x v="0"/>
    <x v="131"/>
  </r>
  <r>
    <x v="1084"/>
    <x v="176"/>
    <x v="0"/>
    <s v="CPA-110"/>
    <x v="0"/>
    <s v="Palladium"/>
    <s v="Finance"/>
    <s v="Standard"/>
    <n v="7500"/>
    <n v="1"/>
    <x v="9"/>
    <x v="0"/>
    <x v="9"/>
  </r>
  <r>
    <x v="1085"/>
    <x v="176"/>
    <x v="1"/>
    <s v="DCM-106"/>
    <x v="2"/>
    <s v="Palladium"/>
    <s v="Finance"/>
    <s v="Standard"/>
    <n v="5978"/>
    <n v="4"/>
    <x v="35"/>
    <x v="17"/>
    <x v="35"/>
  </r>
  <r>
    <x v="1086"/>
    <x v="176"/>
    <x v="0"/>
    <s v="CPD-101"/>
    <x v="0"/>
    <s v="Platinum"/>
    <s v="Cash"/>
    <s v="Promotion"/>
    <n v="9500"/>
    <n v="4"/>
    <x v="167"/>
    <x v="70"/>
    <x v="169"/>
  </r>
  <r>
    <x v="1087"/>
    <x v="176"/>
    <x v="1"/>
    <s v="DCM-106"/>
    <x v="2"/>
    <s v="Palladium"/>
    <s v="Finance"/>
    <s v="Promotion"/>
    <n v="5978"/>
    <n v="1"/>
    <x v="65"/>
    <x v="0"/>
    <x v="65"/>
  </r>
  <r>
    <x v="1088"/>
    <x v="176"/>
    <x v="2"/>
    <s v="ATS-105"/>
    <x v="1"/>
    <s v="Platinum"/>
    <s v="Finance"/>
    <s v="Standard"/>
    <n v="2100"/>
    <n v="4"/>
    <x v="30"/>
    <x v="0"/>
    <x v="30"/>
  </r>
  <r>
    <x v="1089"/>
    <x v="177"/>
    <x v="0"/>
    <s v="DCFE-100"/>
    <x v="2"/>
    <s v="Platinum"/>
    <s v="Finance"/>
    <s v="Standard"/>
    <n v="5642"/>
    <n v="4"/>
    <x v="3"/>
    <x v="2"/>
    <x v="3"/>
  </r>
  <r>
    <x v="1090"/>
    <x v="177"/>
    <x v="0"/>
    <s v="ATS-105"/>
    <x v="1"/>
    <s v="Platinum"/>
    <s v="Finance"/>
    <s v="Standard"/>
    <n v="2100"/>
    <n v="2"/>
    <x v="135"/>
    <x v="0"/>
    <x v="137"/>
  </r>
  <r>
    <x v="1091"/>
    <x v="177"/>
    <x v="0"/>
    <s v="CGA-104"/>
    <x v="0"/>
    <s v="Gold"/>
    <s v="Cash"/>
    <s v="Standard"/>
    <n v="2120"/>
    <n v="1"/>
    <x v="38"/>
    <x v="0"/>
    <x v="38"/>
  </r>
  <r>
    <x v="1092"/>
    <x v="177"/>
    <x v="2"/>
    <s v="ATS-104"/>
    <x v="1"/>
    <s v="Platinum"/>
    <s v="Finance"/>
    <s v="Standard"/>
    <n v="2352"/>
    <n v="3"/>
    <x v="100"/>
    <x v="0"/>
    <x v="100"/>
  </r>
  <r>
    <x v="1093"/>
    <x v="177"/>
    <x v="2"/>
    <s v="CPJ-102"/>
    <x v="0"/>
    <s v="Platinum"/>
    <s v="Cash"/>
    <s v="Standard"/>
    <n v="1200"/>
    <n v="2"/>
    <x v="94"/>
    <x v="0"/>
    <x v="94"/>
  </r>
  <r>
    <x v="1094"/>
    <x v="177"/>
    <x v="0"/>
    <s v="CPD-100"/>
    <x v="0"/>
    <s v="Platinum"/>
    <s v="Cash"/>
    <s v="Standard"/>
    <n v="9900"/>
    <n v="3"/>
    <x v="31"/>
    <x v="15"/>
    <x v="31"/>
  </r>
  <r>
    <x v="1095"/>
    <x v="177"/>
    <x v="1"/>
    <s v="CGJ-105"/>
    <x v="0"/>
    <s v="Gold"/>
    <s v="Cash"/>
    <s v="Standard"/>
    <n v="2200"/>
    <n v="2"/>
    <x v="47"/>
    <x v="0"/>
    <x v="47"/>
  </r>
  <r>
    <x v="1096"/>
    <x v="178"/>
    <x v="1"/>
    <s v="DCM-107"/>
    <x v="2"/>
    <s v="Palladium"/>
    <s v="Finance"/>
    <s v="Standard"/>
    <n v="9895"/>
    <n v="2"/>
    <x v="116"/>
    <x v="44"/>
    <x v="118"/>
  </r>
  <r>
    <x v="1097"/>
    <x v="178"/>
    <x v="0"/>
    <s v="ATC-109"/>
    <x v="1"/>
    <s v="Palladium"/>
    <s v="Finance"/>
    <s v="Standard"/>
    <n v="6544"/>
    <n v="1"/>
    <x v="59"/>
    <x v="0"/>
    <x v="59"/>
  </r>
  <r>
    <x v="1098"/>
    <x v="178"/>
    <x v="0"/>
    <s v="DCFE-104"/>
    <x v="2"/>
    <s v="Gold"/>
    <s v="Finance"/>
    <s v="Standard"/>
    <n v="5648"/>
    <n v="1"/>
    <x v="64"/>
    <x v="0"/>
    <x v="64"/>
  </r>
  <r>
    <x v="1099"/>
    <x v="178"/>
    <x v="1"/>
    <s v="CGA-104"/>
    <x v="0"/>
    <s v="Gold"/>
    <s v="Cash"/>
    <s v="Standard"/>
    <n v="2120"/>
    <n v="3"/>
    <x v="6"/>
    <x v="0"/>
    <x v="6"/>
  </r>
  <r>
    <x v="1100"/>
    <x v="178"/>
    <x v="1"/>
    <s v="DCFE-108"/>
    <x v="2"/>
    <s v="Gold"/>
    <s v="Finance"/>
    <s v="Standard"/>
    <n v="8797"/>
    <n v="1"/>
    <x v="20"/>
    <x v="0"/>
    <x v="20"/>
  </r>
  <r>
    <x v="1101"/>
    <x v="178"/>
    <x v="0"/>
    <s v="ATC-110"/>
    <x v="1"/>
    <s v="Palladium"/>
    <s v="Finance"/>
    <s v="Promotion"/>
    <n v="7451"/>
    <n v="3"/>
    <x v="92"/>
    <x v="36"/>
    <x v="92"/>
  </r>
  <r>
    <x v="1102"/>
    <x v="178"/>
    <x v="1"/>
    <s v="CPD-109"/>
    <x v="0"/>
    <s v="Palladium"/>
    <s v="Finance"/>
    <s v="Standard"/>
    <n v="9800"/>
    <n v="1"/>
    <x v="140"/>
    <x v="0"/>
    <x v="142"/>
  </r>
  <r>
    <x v="1103"/>
    <x v="178"/>
    <x v="0"/>
    <s v="DCM-108"/>
    <x v="2"/>
    <s v="Palladium"/>
    <s v="Finance"/>
    <s v="Standard"/>
    <n v="8762"/>
    <n v="2"/>
    <x v="56"/>
    <x v="23"/>
    <x v="56"/>
  </r>
  <r>
    <x v="1104"/>
    <x v="179"/>
    <x v="1"/>
    <s v="DCFE-104"/>
    <x v="2"/>
    <s v="Gold"/>
    <s v="Finance"/>
    <s v="Standard"/>
    <n v="5648"/>
    <n v="2"/>
    <x v="113"/>
    <x v="0"/>
    <x v="115"/>
  </r>
  <r>
    <x v="1105"/>
    <x v="179"/>
    <x v="1"/>
    <s v="ATS-106"/>
    <x v="1"/>
    <s v="Gold"/>
    <s v="Finance"/>
    <s v="Promotion"/>
    <n v="5456"/>
    <n v="4"/>
    <x v="27"/>
    <x v="12"/>
    <x v="27"/>
  </r>
  <r>
    <x v="1106"/>
    <x v="179"/>
    <x v="1"/>
    <s v="CPA-110"/>
    <x v="0"/>
    <s v="Palladium"/>
    <s v="Finance"/>
    <s v="Standard"/>
    <n v="7500"/>
    <n v="2"/>
    <x v="128"/>
    <x v="0"/>
    <x v="130"/>
  </r>
  <r>
    <x v="1107"/>
    <x v="179"/>
    <x v="1"/>
    <s v="ATS-106"/>
    <x v="1"/>
    <s v="Gold"/>
    <s v="Finance"/>
    <s v="Standard"/>
    <n v="5456"/>
    <n v="4"/>
    <x v="27"/>
    <x v="12"/>
    <x v="27"/>
  </r>
  <r>
    <x v="1108"/>
    <x v="179"/>
    <x v="1"/>
    <s v="CGA-104"/>
    <x v="0"/>
    <s v="Gold"/>
    <s v="Cash"/>
    <s v="Standard"/>
    <n v="2120"/>
    <n v="1"/>
    <x v="38"/>
    <x v="0"/>
    <x v="38"/>
  </r>
  <r>
    <x v="1109"/>
    <x v="179"/>
    <x v="0"/>
    <s v="CGD-107"/>
    <x v="0"/>
    <s v="Gold"/>
    <s v="Cash"/>
    <s v="Standard"/>
    <n v="5500"/>
    <n v="4"/>
    <x v="61"/>
    <x v="26"/>
    <x v="61"/>
  </r>
  <r>
    <x v="1110"/>
    <x v="179"/>
    <x v="0"/>
    <s v="CPJ-102"/>
    <x v="0"/>
    <s v="Platinum"/>
    <s v="Cash"/>
    <s v="Standard"/>
    <n v="1200"/>
    <n v="3"/>
    <x v="73"/>
    <x v="0"/>
    <x v="73"/>
  </r>
  <r>
    <x v="1111"/>
    <x v="179"/>
    <x v="0"/>
    <s v="DCM-105"/>
    <x v="2"/>
    <s v="Palladium"/>
    <s v="Finance"/>
    <s v="Standard"/>
    <n v="9315"/>
    <n v="3"/>
    <x v="24"/>
    <x v="11"/>
    <x v="24"/>
  </r>
  <r>
    <x v="1112"/>
    <x v="180"/>
    <x v="0"/>
    <s v="ATC-106"/>
    <x v="1"/>
    <s v="Palladium"/>
    <s v="Finance"/>
    <s v="Promotion"/>
    <n v="5456"/>
    <n v="2"/>
    <x v="1"/>
    <x v="0"/>
    <x v="1"/>
  </r>
  <r>
    <x v="1113"/>
    <x v="180"/>
    <x v="0"/>
    <s v="DCM-106"/>
    <x v="2"/>
    <s v="Palladium"/>
    <s v="Finance"/>
    <s v="Standard"/>
    <n v="5978"/>
    <n v="1"/>
    <x v="65"/>
    <x v="0"/>
    <x v="65"/>
  </r>
  <r>
    <x v="1114"/>
    <x v="180"/>
    <x v="0"/>
    <s v="CPA-110"/>
    <x v="0"/>
    <s v="Palladium"/>
    <s v="Finance"/>
    <s v="Standard"/>
    <n v="7500"/>
    <n v="3"/>
    <x v="151"/>
    <x v="61"/>
    <x v="153"/>
  </r>
  <r>
    <x v="1115"/>
    <x v="180"/>
    <x v="0"/>
    <s v="DCFE-101"/>
    <x v="2"/>
    <s v="Platinum"/>
    <s v="Finance"/>
    <s v="Promotion"/>
    <n v="5845"/>
    <n v="1"/>
    <x v="46"/>
    <x v="0"/>
    <x v="46"/>
  </r>
  <r>
    <x v="1116"/>
    <x v="180"/>
    <x v="0"/>
    <s v="ATS-111"/>
    <x v="1"/>
    <s v="Gold"/>
    <s v="Finance"/>
    <s v="Standard"/>
    <n v="8895"/>
    <n v="4"/>
    <x v="53"/>
    <x v="21"/>
    <x v="53"/>
  </r>
  <r>
    <x v="1117"/>
    <x v="180"/>
    <x v="2"/>
    <s v="DCFE-102"/>
    <x v="2"/>
    <s v="Platinum"/>
    <s v="Finance"/>
    <s v="Promotion"/>
    <n v="9865"/>
    <n v="2"/>
    <x v="161"/>
    <x v="66"/>
    <x v="163"/>
  </r>
  <r>
    <x v="1118"/>
    <x v="181"/>
    <x v="3"/>
    <s v="CGD-107"/>
    <x v="0"/>
    <s v="Gold"/>
    <s v="Cash"/>
    <s v="Standard"/>
    <n v="5500"/>
    <n v="2"/>
    <x v="14"/>
    <x v="0"/>
    <x v="14"/>
  </r>
  <r>
    <x v="1119"/>
    <x v="181"/>
    <x v="2"/>
    <s v="ATS-101"/>
    <x v="1"/>
    <s v="Platinum"/>
    <s v="Finance"/>
    <s v="Standard"/>
    <n v="2133"/>
    <n v="2"/>
    <x v="122"/>
    <x v="0"/>
    <x v="124"/>
  </r>
  <r>
    <x v="1120"/>
    <x v="181"/>
    <x v="1"/>
    <s v="DCFE-103"/>
    <x v="2"/>
    <s v="Platinum"/>
    <s v="Finance"/>
    <s v="Standard"/>
    <n v="5348"/>
    <n v="1"/>
    <x v="78"/>
    <x v="0"/>
    <x v="78"/>
  </r>
  <r>
    <x v="1121"/>
    <x v="181"/>
    <x v="1"/>
    <s v="ATC-109"/>
    <x v="1"/>
    <s v="Palladium"/>
    <s v="Finance"/>
    <s v="Promotion"/>
    <n v="6544"/>
    <n v="3"/>
    <x v="54"/>
    <x v="22"/>
    <x v="54"/>
  </r>
  <r>
    <x v="1122"/>
    <x v="181"/>
    <x v="0"/>
    <s v="DCFE-109"/>
    <x v="2"/>
    <s v="Gold"/>
    <s v="Finance"/>
    <s v="Standard"/>
    <n v="5485"/>
    <n v="4"/>
    <x v="141"/>
    <x v="55"/>
    <x v="143"/>
  </r>
  <r>
    <x v="1123"/>
    <x v="181"/>
    <x v="2"/>
    <s v="DCFE-102"/>
    <x v="2"/>
    <s v="Platinum"/>
    <s v="Finance"/>
    <s v="Standard"/>
    <n v="9865"/>
    <n v="4"/>
    <x v="2"/>
    <x v="1"/>
    <x v="2"/>
  </r>
  <r>
    <x v="1124"/>
    <x v="181"/>
    <x v="0"/>
    <s v="ATS-106"/>
    <x v="1"/>
    <s v="Gold"/>
    <s v="Finance"/>
    <s v="Standard"/>
    <n v="5456"/>
    <n v="2"/>
    <x v="1"/>
    <x v="0"/>
    <x v="1"/>
  </r>
  <r>
    <x v="1125"/>
    <x v="181"/>
    <x v="1"/>
    <s v="ATS-106"/>
    <x v="1"/>
    <s v="Gold"/>
    <s v="Finance"/>
    <s v="Standard"/>
    <n v="5456"/>
    <n v="1"/>
    <x v="63"/>
    <x v="0"/>
    <x v="63"/>
  </r>
  <r>
    <x v="1126"/>
    <x v="181"/>
    <x v="0"/>
    <s v="DCFE-111"/>
    <x v="2"/>
    <s v="Gold"/>
    <s v="Finance"/>
    <s v="Promotion"/>
    <n v="8747"/>
    <n v="3"/>
    <x v="71"/>
    <x v="27"/>
    <x v="71"/>
  </r>
  <r>
    <x v="1127"/>
    <x v="182"/>
    <x v="2"/>
    <s v="ATS-100"/>
    <x v="1"/>
    <s v="Platinum"/>
    <s v="Finance"/>
    <s v="Standard"/>
    <n v="2123"/>
    <n v="4"/>
    <x v="45"/>
    <x v="0"/>
    <x v="45"/>
  </r>
  <r>
    <x v="1128"/>
    <x v="182"/>
    <x v="3"/>
    <s v="DCM-106"/>
    <x v="2"/>
    <s v="Palladium"/>
    <s v="Finance"/>
    <s v="Standard"/>
    <n v="5978"/>
    <n v="3"/>
    <x v="126"/>
    <x v="50"/>
    <x v="128"/>
  </r>
  <r>
    <x v="1129"/>
    <x v="182"/>
    <x v="0"/>
    <s v="CPD-100"/>
    <x v="0"/>
    <s v="Platinum"/>
    <s v="Cash"/>
    <s v="Promotion"/>
    <n v="9900"/>
    <n v="3"/>
    <x v="31"/>
    <x v="15"/>
    <x v="31"/>
  </r>
  <r>
    <x v="1130"/>
    <x v="182"/>
    <x v="0"/>
    <s v="ATC-108"/>
    <x v="1"/>
    <s v="Palladium"/>
    <s v="Finance"/>
    <s v="Standard"/>
    <n v="8445"/>
    <n v="4"/>
    <x v="144"/>
    <x v="57"/>
    <x v="146"/>
  </r>
  <r>
    <x v="1131"/>
    <x v="182"/>
    <x v="0"/>
    <s v="CPA-110"/>
    <x v="0"/>
    <s v="Palladium"/>
    <s v="Finance"/>
    <s v="Standard"/>
    <n v="7500"/>
    <n v="4"/>
    <x v="101"/>
    <x v="37"/>
    <x v="101"/>
  </r>
  <r>
    <x v="1132"/>
    <x v="182"/>
    <x v="2"/>
    <s v="CGD-106"/>
    <x v="0"/>
    <s v="Gold"/>
    <s v="Cash"/>
    <s v="Standard"/>
    <n v="2800"/>
    <n v="2"/>
    <x v="17"/>
    <x v="0"/>
    <x v="17"/>
  </r>
  <r>
    <x v="1133"/>
    <x v="182"/>
    <x v="0"/>
    <s v="ATS-109"/>
    <x v="1"/>
    <s v="Gold"/>
    <s v="Finance"/>
    <s v="Promotion"/>
    <n v="5684"/>
    <n v="2"/>
    <x v="160"/>
    <x v="0"/>
    <x v="162"/>
  </r>
  <r>
    <x v="1134"/>
    <x v="183"/>
    <x v="1"/>
    <s v="DCFE-103"/>
    <x v="2"/>
    <s v="Platinum"/>
    <s v="Finance"/>
    <s v="Standard"/>
    <n v="5348"/>
    <n v="2"/>
    <x v="86"/>
    <x v="0"/>
    <x v="86"/>
  </r>
  <r>
    <x v="1135"/>
    <x v="183"/>
    <x v="0"/>
    <s v="DCFE-103"/>
    <x v="2"/>
    <s v="Platinum"/>
    <s v="Finance"/>
    <s v="Standard"/>
    <n v="5348"/>
    <n v="2"/>
    <x v="86"/>
    <x v="0"/>
    <x v="86"/>
  </r>
  <r>
    <x v="1136"/>
    <x v="183"/>
    <x v="0"/>
    <s v="DCFE-107"/>
    <x v="2"/>
    <s v="Palladium"/>
    <s v="Finance"/>
    <s v="Standard"/>
    <n v="9896"/>
    <n v="1"/>
    <x v="89"/>
    <x v="0"/>
    <x v="89"/>
  </r>
  <r>
    <x v="1137"/>
    <x v="183"/>
    <x v="3"/>
    <s v="CPD-109"/>
    <x v="0"/>
    <s v="Palladium"/>
    <s v="Finance"/>
    <s v="Standard"/>
    <n v="9800"/>
    <n v="3"/>
    <x v="170"/>
    <x v="73"/>
    <x v="172"/>
  </r>
  <r>
    <x v="1138"/>
    <x v="183"/>
    <x v="0"/>
    <s v="ATS-101"/>
    <x v="1"/>
    <s v="Platinum"/>
    <s v="Finance"/>
    <s v="Standard"/>
    <n v="2133"/>
    <n v="1"/>
    <x v="109"/>
    <x v="0"/>
    <x v="111"/>
  </r>
  <r>
    <x v="1139"/>
    <x v="184"/>
    <x v="0"/>
    <s v="CGD-106"/>
    <x v="0"/>
    <s v="Gold"/>
    <s v="Cash"/>
    <s v="Standard"/>
    <n v="2800"/>
    <n v="1"/>
    <x v="39"/>
    <x v="0"/>
    <x v="39"/>
  </r>
  <r>
    <x v="1140"/>
    <x v="184"/>
    <x v="0"/>
    <s v="DCFE-102"/>
    <x v="2"/>
    <s v="Platinum"/>
    <s v="Finance"/>
    <s v="Standard"/>
    <n v="9865"/>
    <n v="3"/>
    <x v="107"/>
    <x v="40"/>
    <x v="108"/>
  </r>
  <r>
    <x v="1141"/>
    <x v="184"/>
    <x v="1"/>
    <s v="CGD-106"/>
    <x v="0"/>
    <s v="Gold"/>
    <s v="Cash"/>
    <s v="Promotion"/>
    <n v="2800"/>
    <n v="1"/>
    <x v="39"/>
    <x v="0"/>
    <x v="39"/>
  </r>
  <r>
    <x v="1142"/>
    <x v="184"/>
    <x v="0"/>
    <s v="DCM-106"/>
    <x v="2"/>
    <s v="Palladium"/>
    <s v="Finance"/>
    <s v="Standard"/>
    <n v="5978"/>
    <n v="2"/>
    <x v="120"/>
    <x v="0"/>
    <x v="122"/>
  </r>
  <r>
    <x v="1143"/>
    <x v="185"/>
    <x v="1"/>
    <s v="CGJ-105"/>
    <x v="0"/>
    <s v="Gold"/>
    <s v="Cash"/>
    <s v="Standard"/>
    <n v="2200"/>
    <n v="1"/>
    <x v="85"/>
    <x v="0"/>
    <x v="85"/>
  </r>
  <r>
    <x v="1144"/>
    <x v="185"/>
    <x v="0"/>
    <s v="ATS-100"/>
    <x v="1"/>
    <s v="Platinum"/>
    <s v="Finance"/>
    <s v="Standard"/>
    <n v="2123"/>
    <n v="3"/>
    <x v="129"/>
    <x v="0"/>
    <x v="131"/>
  </r>
  <r>
    <x v="1145"/>
    <x v="185"/>
    <x v="0"/>
    <s v="CPA-110"/>
    <x v="0"/>
    <s v="Palladium"/>
    <s v="Finance"/>
    <s v="Promotion"/>
    <n v="7500"/>
    <n v="4"/>
    <x v="101"/>
    <x v="37"/>
    <x v="101"/>
  </r>
  <r>
    <x v="1146"/>
    <x v="185"/>
    <x v="1"/>
    <s v="CGD-107"/>
    <x v="0"/>
    <s v="Gold"/>
    <s v="Cash"/>
    <s v="Standard"/>
    <n v="5500"/>
    <n v="4"/>
    <x v="61"/>
    <x v="26"/>
    <x v="61"/>
  </r>
  <r>
    <x v="1147"/>
    <x v="185"/>
    <x v="0"/>
    <s v="CPA-110"/>
    <x v="0"/>
    <s v="Palladium"/>
    <s v="Finance"/>
    <s v="Standard"/>
    <n v="7500"/>
    <n v="4"/>
    <x v="101"/>
    <x v="37"/>
    <x v="101"/>
  </r>
  <r>
    <x v="1148"/>
    <x v="185"/>
    <x v="0"/>
    <s v="DCM-106"/>
    <x v="2"/>
    <s v="Palladium"/>
    <s v="Finance"/>
    <s v="Standard"/>
    <n v="5978"/>
    <n v="4"/>
    <x v="35"/>
    <x v="17"/>
    <x v="35"/>
  </r>
  <r>
    <x v="1149"/>
    <x v="185"/>
    <x v="0"/>
    <s v="ATC-107"/>
    <x v="1"/>
    <s v="Palladium"/>
    <s v="Finance"/>
    <s v="Standard"/>
    <n v="2135"/>
    <n v="3"/>
    <x v="18"/>
    <x v="0"/>
    <x v="18"/>
  </r>
  <r>
    <x v="1150"/>
    <x v="185"/>
    <x v="0"/>
    <s v="ATC-106"/>
    <x v="1"/>
    <s v="Palladium"/>
    <s v="Finance"/>
    <s v="Standard"/>
    <n v="5456"/>
    <n v="3"/>
    <x v="82"/>
    <x v="38"/>
    <x v="103"/>
  </r>
  <r>
    <x v="1151"/>
    <x v="185"/>
    <x v="2"/>
    <s v="ATS-106"/>
    <x v="1"/>
    <s v="Gold"/>
    <s v="Finance"/>
    <s v="Standard"/>
    <n v="5456"/>
    <n v="2"/>
    <x v="1"/>
    <x v="0"/>
    <x v="1"/>
  </r>
  <r>
    <x v="1152"/>
    <x v="185"/>
    <x v="3"/>
    <s v="ATS-111"/>
    <x v="1"/>
    <s v="Gold"/>
    <s v="Finance"/>
    <s v="Promotion"/>
    <n v="8895"/>
    <n v="2"/>
    <x v="83"/>
    <x v="33"/>
    <x v="83"/>
  </r>
  <r>
    <x v="1153"/>
    <x v="185"/>
    <x v="0"/>
    <s v="ATC-110"/>
    <x v="1"/>
    <s v="Palladium"/>
    <s v="Finance"/>
    <s v="Standard"/>
    <n v="7451"/>
    <n v="4"/>
    <x v="163"/>
    <x v="67"/>
    <x v="165"/>
  </r>
  <r>
    <x v="1154"/>
    <x v="185"/>
    <x v="1"/>
    <s v="CPJ-102"/>
    <x v="0"/>
    <s v="Platinum"/>
    <s v="Cash"/>
    <s v="Standard"/>
    <n v="1200"/>
    <n v="4"/>
    <x v="159"/>
    <x v="0"/>
    <x v="161"/>
  </r>
  <r>
    <x v="1155"/>
    <x v="185"/>
    <x v="0"/>
    <s v="CPJ-102"/>
    <x v="0"/>
    <s v="Platinum"/>
    <s v="Cash"/>
    <s v="Standard"/>
    <n v="1200"/>
    <n v="3"/>
    <x v="73"/>
    <x v="0"/>
    <x v="73"/>
  </r>
  <r>
    <x v="1156"/>
    <x v="186"/>
    <x v="0"/>
    <s v="ATC-107"/>
    <x v="1"/>
    <s v="Palladium"/>
    <s v="Finance"/>
    <s v="Standard"/>
    <n v="2135"/>
    <n v="2"/>
    <x v="142"/>
    <x v="0"/>
    <x v="144"/>
  </r>
  <r>
    <x v="1157"/>
    <x v="186"/>
    <x v="1"/>
    <s v="DCFE-104"/>
    <x v="2"/>
    <s v="Gold"/>
    <s v="Finance"/>
    <s v="Promotion"/>
    <n v="5648"/>
    <n v="2"/>
    <x v="113"/>
    <x v="0"/>
    <x v="115"/>
  </r>
  <r>
    <x v="1158"/>
    <x v="186"/>
    <x v="1"/>
    <s v="DCFE-104"/>
    <x v="2"/>
    <s v="Gold"/>
    <s v="Finance"/>
    <s v="Promotion"/>
    <n v="5648"/>
    <n v="1"/>
    <x v="64"/>
    <x v="0"/>
    <x v="64"/>
  </r>
  <r>
    <x v="1159"/>
    <x v="186"/>
    <x v="0"/>
    <s v="DCFE-109"/>
    <x v="2"/>
    <s v="Gold"/>
    <s v="Finance"/>
    <s v="Standard"/>
    <n v="5485"/>
    <n v="1"/>
    <x v="133"/>
    <x v="0"/>
    <x v="135"/>
  </r>
  <r>
    <x v="1160"/>
    <x v="186"/>
    <x v="0"/>
    <s v="CPA-110"/>
    <x v="0"/>
    <s v="Palladium"/>
    <s v="Finance"/>
    <s v="Standard"/>
    <n v="7500"/>
    <n v="2"/>
    <x v="128"/>
    <x v="0"/>
    <x v="130"/>
  </r>
  <r>
    <x v="1161"/>
    <x v="186"/>
    <x v="0"/>
    <s v="DCFE-106"/>
    <x v="2"/>
    <s v="Palladium"/>
    <s v="Finance"/>
    <s v="Promotion"/>
    <n v="8789"/>
    <n v="3"/>
    <x v="146"/>
    <x v="59"/>
    <x v="148"/>
  </r>
  <r>
    <x v="1162"/>
    <x v="186"/>
    <x v="3"/>
    <s v="CPJ-111"/>
    <x v="0"/>
    <s v="Palladium"/>
    <s v="Finance"/>
    <s v="Standard"/>
    <n v="4525"/>
    <n v="1"/>
    <x v="8"/>
    <x v="0"/>
    <x v="8"/>
  </r>
  <r>
    <x v="1163"/>
    <x v="187"/>
    <x v="1"/>
    <s v="ATC-110"/>
    <x v="1"/>
    <s v="Palladium"/>
    <s v="Finance"/>
    <s v="Standard"/>
    <n v="7451"/>
    <n v="3"/>
    <x v="92"/>
    <x v="36"/>
    <x v="92"/>
  </r>
  <r>
    <x v="1164"/>
    <x v="187"/>
    <x v="1"/>
    <s v="DCM-108"/>
    <x v="2"/>
    <s v="Palladium"/>
    <s v="Finance"/>
    <s v="Standard"/>
    <n v="8762"/>
    <n v="2"/>
    <x v="56"/>
    <x v="23"/>
    <x v="56"/>
  </r>
  <r>
    <x v="1165"/>
    <x v="187"/>
    <x v="0"/>
    <s v="DCM-106"/>
    <x v="2"/>
    <s v="Palladium"/>
    <s v="Finance"/>
    <s v="Standard"/>
    <n v="5978"/>
    <n v="1"/>
    <x v="65"/>
    <x v="0"/>
    <x v="65"/>
  </r>
  <r>
    <x v="1166"/>
    <x v="187"/>
    <x v="1"/>
    <s v="ATS-106"/>
    <x v="1"/>
    <s v="Gold"/>
    <s v="Finance"/>
    <s v="Standard"/>
    <n v="5456"/>
    <n v="1"/>
    <x v="63"/>
    <x v="0"/>
    <x v="63"/>
  </r>
  <r>
    <x v="1167"/>
    <x v="187"/>
    <x v="0"/>
    <s v="ATS-109"/>
    <x v="1"/>
    <s v="Gold"/>
    <s v="Finance"/>
    <s v="Standard"/>
    <n v="5684"/>
    <n v="4"/>
    <x v="7"/>
    <x v="5"/>
    <x v="7"/>
  </r>
  <r>
    <x v="1168"/>
    <x v="187"/>
    <x v="0"/>
    <s v="DCFE-106"/>
    <x v="2"/>
    <s v="Palladium"/>
    <s v="Finance"/>
    <s v="Standard"/>
    <n v="8789"/>
    <n v="4"/>
    <x v="41"/>
    <x v="18"/>
    <x v="41"/>
  </r>
  <r>
    <x v="1169"/>
    <x v="187"/>
    <x v="0"/>
    <s v="CGJ-105"/>
    <x v="0"/>
    <s v="Gold"/>
    <s v="Cash"/>
    <s v="Standard"/>
    <n v="2200"/>
    <n v="3"/>
    <x v="93"/>
    <x v="0"/>
    <x v="93"/>
  </r>
  <r>
    <x v="1170"/>
    <x v="187"/>
    <x v="1"/>
    <s v="ATS-102"/>
    <x v="1"/>
    <s v="Platinum"/>
    <s v="Finance"/>
    <s v="Standard"/>
    <n v="4231"/>
    <n v="2"/>
    <x v="70"/>
    <x v="0"/>
    <x v="70"/>
  </r>
  <r>
    <x v="1171"/>
    <x v="187"/>
    <x v="0"/>
    <s v="DCFE-105"/>
    <x v="2"/>
    <s v="Gold"/>
    <s v="Finance"/>
    <s v="Standard"/>
    <n v="5899"/>
    <n v="1"/>
    <x v="13"/>
    <x v="0"/>
    <x v="13"/>
  </r>
  <r>
    <x v="1172"/>
    <x v="188"/>
    <x v="0"/>
    <s v="ATS-104"/>
    <x v="1"/>
    <s v="Platinum"/>
    <s v="Finance"/>
    <s v="Promotion"/>
    <n v="2352"/>
    <n v="2"/>
    <x v="34"/>
    <x v="0"/>
    <x v="34"/>
  </r>
  <r>
    <x v="1173"/>
    <x v="188"/>
    <x v="0"/>
    <s v="DCFE-103"/>
    <x v="2"/>
    <s v="Platinum"/>
    <s v="Finance"/>
    <s v="Standard"/>
    <n v="5348"/>
    <n v="1"/>
    <x v="78"/>
    <x v="0"/>
    <x v="78"/>
  </r>
  <r>
    <x v="1174"/>
    <x v="188"/>
    <x v="0"/>
    <s v="ATS-106"/>
    <x v="1"/>
    <s v="Gold"/>
    <s v="Finance"/>
    <s v="Standard"/>
    <n v="5456"/>
    <n v="3"/>
    <x v="82"/>
    <x v="32"/>
    <x v="82"/>
  </r>
  <r>
    <x v="1175"/>
    <x v="188"/>
    <x v="1"/>
    <s v="ATC-107"/>
    <x v="1"/>
    <s v="Palladium"/>
    <s v="Finance"/>
    <s v="Standard"/>
    <n v="2135"/>
    <n v="3"/>
    <x v="18"/>
    <x v="0"/>
    <x v="18"/>
  </r>
  <r>
    <x v="1176"/>
    <x v="188"/>
    <x v="1"/>
    <s v="ATS-105"/>
    <x v="1"/>
    <s v="Platinum"/>
    <s v="Finance"/>
    <s v="Standard"/>
    <n v="2100"/>
    <n v="1"/>
    <x v="16"/>
    <x v="0"/>
    <x v="16"/>
  </r>
  <r>
    <x v="1177"/>
    <x v="189"/>
    <x v="0"/>
    <s v="DCFE-112"/>
    <x v="2"/>
    <s v="Gold"/>
    <s v="Finance"/>
    <s v="Standard"/>
    <n v="8877"/>
    <n v="3"/>
    <x v="137"/>
    <x v="53"/>
    <x v="139"/>
  </r>
  <r>
    <x v="1178"/>
    <x v="189"/>
    <x v="0"/>
    <s v="DCFE-104"/>
    <x v="2"/>
    <s v="Gold"/>
    <s v="Finance"/>
    <s v="Standard"/>
    <n v="5648"/>
    <n v="3"/>
    <x v="4"/>
    <x v="3"/>
    <x v="4"/>
  </r>
  <r>
    <x v="1179"/>
    <x v="189"/>
    <x v="1"/>
    <s v="DCFE-105"/>
    <x v="2"/>
    <s v="Gold"/>
    <s v="Finance"/>
    <s v="Standard"/>
    <n v="5899"/>
    <n v="1"/>
    <x v="13"/>
    <x v="0"/>
    <x v="13"/>
  </r>
  <r>
    <x v="1180"/>
    <x v="190"/>
    <x v="1"/>
    <s v="CPD-101"/>
    <x v="0"/>
    <s v="Platinum"/>
    <s v="Cash"/>
    <s v="Standard"/>
    <n v="9500"/>
    <n v="1"/>
    <x v="119"/>
    <x v="0"/>
    <x v="121"/>
  </r>
  <r>
    <x v="1181"/>
    <x v="190"/>
    <x v="0"/>
    <s v="ATS-109"/>
    <x v="1"/>
    <s v="Gold"/>
    <s v="Finance"/>
    <s v="Standard"/>
    <n v="5684"/>
    <n v="4"/>
    <x v="7"/>
    <x v="5"/>
    <x v="7"/>
  </r>
  <r>
    <x v="1182"/>
    <x v="190"/>
    <x v="0"/>
    <s v="DCFE-102"/>
    <x v="2"/>
    <s v="Platinum"/>
    <s v="Finance"/>
    <s v="Standard"/>
    <n v="9865"/>
    <n v="4"/>
    <x v="2"/>
    <x v="1"/>
    <x v="2"/>
  </r>
  <r>
    <x v="1183"/>
    <x v="190"/>
    <x v="0"/>
    <s v="ATS-108"/>
    <x v="1"/>
    <s v="Gold"/>
    <s v="Finance"/>
    <s v="Standard"/>
    <n v="5462"/>
    <n v="2"/>
    <x v="32"/>
    <x v="0"/>
    <x v="32"/>
  </r>
  <r>
    <x v="1184"/>
    <x v="190"/>
    <x v="0"/>
    <s v="ATS-105"/>
    <x v="1"/>
    <s v="Platinum"/>
    <s v="Finance"/>
    <s v="Promotion"/>
    <n v="2100"/>
    <n v="4"/>
    <x v="30"/>
    <x v="0"/>
    <x v="30"/>
  </r>
  <r>
    <x v="1185"/>
    <x v="190"/>
    <x v="1"/>
    <s v="CPA-110"/>
    <x v="0"/>
    <s v="Palladium"/>
    <s v="Finance"/>
    <s v="Standard"/>
    <n v="7500"/>
    <n v="4"/>
    <x v="101"/>
    <x v="37"/>
    <x v="101"/>
  </r>
  <r>
    <x v="1186"/>
    <x v="190"/>
    <x v="1"/>
    <s v="CGJ-105"/>
    <x v="0"/>
    <s v="Gold"/>
    <s v="Cash"/>
    <s v="Standard"/>
    <n v="2200"/>
    <n v="3"/>
    <x v="93"/>
    <x v="0"/>
    <x v="93"/>
  </r>
  <r>
    <x v="1187"/>
    <x v="190"/>
    <x v="2"/>
    <s v="CGD-106"/>
    <x v="0"/>
    <s v="Gold"/>
    <s v="Cash"/>
    <s v="Promotion"/>
    <n v="2800"/>
    <n v="1"/>
    <x v="39"/>
    <x v="0"/>
    <x v="39"/>
  </r>
  <r>
    <x v="1188"/>
    <x v="191"/>
    <x v="0"/>
    <s v="DCFE-102"/>
    <x v="2"/>
    <s v="Platinum"/>
    <s v="Finance"/>
    <s v="Standard"/>
    <n v="9865"/>
    <n v="1"/>
    <x v="26"/>
    <x v="0"/>
    <x v="26"/>
  </r>
  <r>
    <x v="1189"/>
    <x v="191"/>
    <x v="1"/>
    <s v="CPJ-111"/>
    <x v="0"/>
    <s v="Palladium"/>
    <s v="Finance"/>
    <s v="Standard"/>
    <n v="4525"/>
    <n v="1"/>
    <x v="8"/>
    <x v="0"/>
    <x v="8"/>
  </r>
  <r>
    <x v="1190"/>
    <x v="191"/>
    <x v="1"/>
    <s v="ATS-105"/>
    <x v="1"/>
    <s v="Platinum"/>
    <s v="Finance"/>
    <s v="Standard"/>
    <n v="2100"/>
    <n v="3"/>
    <x v="147"/>
    <x v="0"/>
    <x v="149"/>
  </r>
  <r>
    <x v="1191"/>
    <x v="191"/>
    <x v="1"/>
    <s v="CGA-104"/>
    <x v="0"/>
    <s v="Gold"/>
    <s v="Cash"/>
    <s v="Standard"/>
    <n v="2120"/>
    <n v="2"/>
    <x v="108"/>
    <x v="0"/>
    <x v="109"/>
  </r>
  <r>
    <x v="1192"/>
    <x v="191"/>
    <x v="0"/>
    <s v="CGD-106"/>
    <x v="0"/>
    <s v="Gold"/>
    <s v="Cash"/>
    <s v="Standard"/>
    <n v="2800"/>
    <n v="2"/>
    <x v="17"/>
    <x v="0"/>
    <x v="17"/>
  </r>
  <r>
    <x v="1193"/>
    <x v="191"/>
    <x v="1"/>
    <s v="CGA-104"/>
    <x v="0"/>
    <s v="Gold"/>
    <s v="Cash"/>
    <s v="Standard"/>
    <n v="2120"/>
    <n v="3"/>
    <x v="6"/>
    <x v="0"/>
    <x v="6"/>
  </r>
  <r>
    <x v="1194"/>
    <x v="192"/>
    <x v="1"/>
    <s v="DCFE-105"/>
    <x v="2"/>
    <s v="Gold"/>
    <s v="Finance"/>
    <s v="Promotion"/>
    <n v="5899"/>
    <n v="1"/>
    <x v="13"/>
    <x v="0"/>
    <x v="13"/>
  </r>
  <r>
    <x v="1195"/>
    <x v="192"/>
    <x v="1"/>
    <s v="DCFE-105"/>
    <x v="2"/>
    <s v="Gold"/>
    <s v="Finance"/>
    <s v="Standard"/>
    <n v="5899"/>
    <n v="3"/>
    <x v="168"/>
    <x v="71"/>
    <x v="170"/>
  </r>
  <r>
    <x v="1196"/>
    <x v="192"/>
    <x v="0"/>
    <s v="CPA-103"/>
    <x v="0"/>
    <s v="Platinum"/>
    <s v="Cash"/>
    <s v="Standard"/>
    <n v="2210"/>
    <n v="4"/>
    <x v="132"/>
    <x v="0"/>
    <x v="134"/>
  </r>
  <r>
    <x v="1197"/>
    <x v="192"/>
    <x v="0"/>
    <s v="ATC-110"/>
    <x v="1"/>
    <s v="Palladium"/>
    <s v="Finance"/>
    <s v="Standard"/>
    <n v="7451"/>
    <n v="4"/>
    <x v="163"/>
    <x v="67"/>
    <x v="165"/>
  </r>
  <r>
    <x v="1198"/>
    <x v="193"/>
    <x v="0"/>
    <s v="DCFE-101"/>
    <x v="2"/>
    <s v="Platinum"/>
    <s v="Finance"/>
    <s v="Standard"/>
    <n v="5845"/>
    <n v="2"/>
    <x v="130"/>
    <x v="0"/>
    <x v="132"/>
  </r>
  <r>
    <x v="1199"/>
    <x v="193"/>
    <x v="0"/>
    <s v="CGJ-105"/>
    <x v="0"/>
    <s v="Gold"/>
    <s v="Cash"/>
    <s v="Standard"/>
    <n v="2200"/>
    <n v="3"/>
    <x v="93"/>
    <x v="0"/>
    <x v="93"/>
  </r>
  <r>
    <x v="1200"/>
    <x v="193"/>
    <x v="1"/>
    <s v="ATC-108"/>
    <x v="1"/>
    <s v="Palladium"/>
    <s v="Finance"/>
    <s v="Standard"/>
    <n v="8445"/>
    <n v="1"/>
    <x v="84"/>
    <x v="0"/>
    <x v="84"/>
  </r>
  <r>
    <x v="1201"/>
    <x v="193"/>
    <x v="0"/>
    <s v="DCFE-100"/>
    <x v="2"/>
    <s v="Platinum"/>
    <s v="Finance"/>
    <s v="Standard"/>
    <n v="5642"/>
    <n v="3"/>
    <x v="131"/>
    <x v="51"/>
    <x v="133"/>
  </r>
  <r>
    <x v="1202"/>
    <x v="193"/>
    <x v="1"/>
    <s v="DCFE-106"/>
    <x v="2"/>
    <s v="Palladium"/>
    <s v="Finance"/>
    <s v="Standard"/>
    <n v="8789"/>
    <n v="2"/>
    <x v="164"/>
    <x v="68"/>
    <x v="166"/>
  </r>
  <r>
    <x v="1203"/>
    <x v="193"/>
    <x v="0"/>
    <s v="CPD-101"/>
    <x v="0"/>
    <s v="Platinum"/>
    <s v="Cash"/>
    <s v="Standard"/>
    <n v="9500"/>
    <n v="2"/>
    <x v="134"/>
    <x v="52"/>
    <x v="136"/>
  </r>
  <r>
    <x v="1204"/>
    <x v="193"/>
    <x v="0"/>
    <s v="ATS-101"/>
    <x v="1"/>
    <s v="Platinum"/>
    <s v="Finance"/>
    <s v="Promotion"/>
    <n v="2133"/>
    <n v="4"/>
    <x v="155"/>
    <x v="0"/>
    <x v="157"/>
  </r>
  <r>
    <x v="1205"/>
    <x v="193"/>
    <x v="2"/>
    <s v="ATS-107"/>
    <x v="1"/>
    <s v="Gold"/>
    <s v="Finance"/>
    <s v="Standard"/>
    <n v="2879"/>
    <n v="1"/>
    <x v="96"/>
    <x v="0"/>
    <x v="96"/>
  </r>
  <r>
    <x v="1206"/>
    <x v="193"/>
    <x v="0"/>
    <s v="CPD-109"/>
    <x v="0"/>
    <s v="Palladium"/>
    <s v="Finance"/>
    <s v="Standard"/>
    <n v="9800"/>
    <n v="4"/>
    <x v="139"/>
    <x v="54"/>
    <x v="141"/>
  </r>
  <r>
    <x v="1207"/>
    <x v="194"/>
    <x v="0"/>
    <s v="ATS-101"/>
    <x v="1"/>
    <s v="Platinum"/>
    <s v="Finance"/>
    <s v="Standard"/>
    <n v="2133"/>
    <n v="3"/>
    <x v="136"/>
    <x v="0"/>
    <x v="138"/>
  </r>
  <r>
    <x v="1208"/>
    <x v="194"/>
    <x v="1"/>
    <s v="CPJ-102"/>
    <x v="0"/>
    <s v="Platinum"/>
    <s v="Cash"/>
    <s v="Standard"/>
    <n v="1200"/>
    <n v="3"/>
    <x v="73"/>
    <x v="0"/>
    <x v="73"/>
  </r>
  <r>
    <x v="1209"/>
    <x v="194"/>
    <x v="0"/>
    <s v="CPJ-111"/>
    <x v="0"/>
    <s v="Palladium"/>
    <s v="Finance"/>
    <s v="Standard"/>
    <n v="4525"/>
    <n v="1"/>
    <x v="8"/>
    <x v="0"/>
    <x v="8"/>
  </r>
  <r>
    <x v="1210"/>
    <x v="194"/>
    <x v="2"/>
    <s v="ATS-101"/>
    <x v="1"/>
    <s v="Platinum"/>
    <s v="Finance"/>
    <s v="Standard"/>
    <n v="2133"/>
    <n v="1"/>
    <x v="109"/>
    <x v="0"/>
    <x v="111"/>
  </r>
  <r>
    <x v="1211"/>
    <x v="194"/>
    <x v="1"/>
    <s v="DCFE-111"/>
    <x v="2"/>
    <s v="Gold"/>
    <s v="Finance"/>
    <s v="Standard"/>
    <n v="8747"/>
    <n v="1"/>
    <x v="98"/>
    <x v="0"/>
    <x v="98"/>
  </r>
  <r>
    <x v="1212"/>
    <x v="194"/>
    <x v="1"/>
    <s v="ATS-109"/>
    <x v="1"/>
    <s v="Gold"/>
    <s v="Finance"/>
    <s v="Promotion"/>
    <n v="5684"/>
    <n v="1"/>
    <x v="79"/>
    <x v="0"/>
    <x v="79"/>
  </r>
  <r>
    <x v="1213"/>
    <x v="194"/>
    <x v="0"/>
    <s v="ATS-101"/>
    <x v="1"/>
    <s v="Platinum"/>
    <s v="Finance"/>
    <s v="Standard"/>
    <n v="2133"/>
    <n v="4"/>
    <x v="155"/>
    <x v="0"/>
    <x v="157"/>
  </r>
  <r>
    <x v="1214"/>
    <x v="195"/>
    <x v="0"/>
    <s v="ATS-105"/>
    <x v="1"/>
    <s v="Platinum"/>
    <s v="Finance"/>
    <s v="Standard"/>
    <n v="2100"/>
    <n v="1"/>
    <x v="16"/>
    <x v="0"/>
    <x v="16"/>
  </r>
  <r>
    <x v="1215"/>
    <x v="195"/>
    <x v="0"/>
    <s v="ATS-104"/>
    <x v="1"/>
    <s v="Platinum"/>
    <s v="Finance"/>
    <s v="Promotion"/>
    <n v="2352"/>
    <n v="4"/>
    <x v="72"/>
    <x v="0"/>
    <x v="72"/>
  </r>
  <r>
    <x v="1216"/>
    <x v="195"/>
    <x v="2"/>
    <s v="ATC-106"/>
    <x v="1"/>
    <s v="Palladium"/>
    <s v="Finance"/>
    <s v="Standard"/>
    <n v="5456"/>
    <n v="1"/>
    <x v="63"/>
    <x v="0"/>
    <x v="63"/>
  </r>
  <r>
    <x v="1217"/>
    <x v="195"/>
    <x v="0"/>
    <s v="ATC-109"/>
    <x v="1"/>
    <s v="Palladium"/>
    <s v="Finance"/>
    <s v="Promotion"/>
    <n v="6544"/>
    <n v="2"/>
    <x v="52"/>
    <x v="0"/>
    <x v="52"/>
  </r>
  <r>
    <x v="1218"/>
    <x v="195"/>
    <x v="2"/>
    <s v="DCM-105"/>
    <x v="2"/>
    <s v="Palladium"/>
    <s v="Finance"/>
    <s v="Standard"/>
    <n v="9315"/>
    <n v="4"/>
    <x v="152"/>
    <x v="62"/>
    <x v="154"/>
  </r>
  <r>
    <x v="1219"/>
    <x v="196"/>
    <x v="0"/>
    <s v="DCM-107"/>
    <x v="2"/>
    <s v="Palladium"/>
    <s v="Finance"/>
    <s v="Standard"/>
    <n v="9895"/>
    <n v="2"/>
    <x v="116"/>
    <x v="44"/>
    <x v="118"/>
  </r>
  <r>
    <x v="1220"/>
    <x v="196"/>
    <x v="0"/>
    <s v="CPD-101"/>
    <x v="0"/>
    <s v="Platinum"/>
    <s v="Cash"/>
    <s v="Standard"/>
    <n v="9500"/>
    <n v="1"/>
    <x v="119"/>
    <x v="0"/>
    <x v="121"/>
  </r>
  <r>
    <x v="1221"/>
    <x v="196"/>
    <x v="2"/>
    <s v="DCFE-103"/>
    <x v="2"/>
    <s v="Platinum"/>
    <s v="Finance"/>
    <s v="Standard"/>
    <n v="5348"/>
    <n v="3"/>
    <x v="124"/>
    <x v="48"/>
    <x v="126"/>
  </r>
  <r>
    <x v="1222"/>
    <x v="196"/>
    <x v="0"/>
    <s v="DCM-108"/>
    <x v="2"/>
    <s v="Palladium"/>
    <s v="Finance"/>
    <s v="Standard"/>
    <n v="8762"/>
    <n v="1"/>
    <x v="103"/>
    <x v="0"/>
    <x v="104"/>
  </r>
  <r>
    <x v="1223"/>
    <x v="196"/>
    <x v="1"/>
    <s v="DCFE-106"/>
    <x v="2"/>
    <s v="Palladium"/>
    <s v="Finance"/>
    <s v="Standard"/>
    <n v="8789"/>
    <n v="1"/>
    <x v="37"/>
    <x v="0"/>
    <x v="37"/>
  </r>
  <r>
    <x v="1224"/>
    <x v="196"/>
    <x v="0"/>
    <s v="CPJ-102"/>
    <x v="0"/>
    <s v="Platinum"/>
    <s v="Cash"/>
    <s v="Standard"/>
    <n v="1200"/>
    <n v="1"/>
    <x v="66"/>
    <x v="0"/>
    <x v="66"/>
  </r>
  <r>
    <x v="1225"/>
    <x v="196"/>
    <x v="0"/>
    <s v="CPA-110"/>
    <x v="0"/>
    <s v="Palladium"/>
    <s v="Finance"/>
    <s v="Standard"/>
    <n v="7500"/>
    <n v="2"/>
    <x v="128"/>
    <x v="0"/>
    <x v="130"/>
  </r>
  <r>
    <x v="1226"/>
    <x v="196"/>
    <x v="0"/>
    <s v="DCFE-107"/>
    <x v="2"/>
    <s v="Palladium"/>
    <s v="Finance"/>
    <s v="Standard"/>
    <n v="9896"/>
    <n v="2"/>
    <x v="145"/>
    <x v="58"/>
    <x v="147"/>
  </r>
  <r>
    <x v="1227"/>
    <x v="197"/>
    <x v="0"/>
    <s v="ATS-111"/>
    <x v="1"/>
    <s v="Gold"/>
    <s v="Finance"/>
    <s v="Promotion"/>
    <n v="8895"/>
    <n v="1"/>
    <x v="40"/>
    <x v="0"/>
    <x v="40"/>
  </r>
  <r>
    <x v="1228"/>
    <x v="197"/>
    <x v="2"/>
    <s v="CPD-100"/>
    <x v="0"/>
    <s v="Platinum"/>
    <s v="Cash"/>
    <s v="Standard"/>
    <n v="9900"/>
    <n v="2"/>
    <x v="148"/>
    <x v="60"/>
    <x v="150"/>
  </r>
  <r>
    <x v="1229"/>
    <x v="197"/>
    <x v="3"/>
    <s v="ATS-104"/>
    <x v="1"/>
    <s v="Platinum"/>
    <s v="Finance"/>
    <s v="Standard"/>
    <n v="2352"/>
    <n v="1"/>
    <x v="97"/>
    <x v="0"/>
    <x v="97"/>
  </r>
  <r>
    <x v="1230"/>
    <x v="197"/>
    <x v="0"/>
    <s v="DCM-106"/>
    <x v="2"/>
    <s v="Palladium"/>
    <s v="Finance"/>
    <s v="Standard"/>
    <n v="5978"/>
    <n v="1"/>
    <x v="65"/>
    <x v="0"/>
    <x v="65"/>
  </r>
  <r>
    <x v="1231"/>
    <x v="197"/>
    <x v="0"/>
    <s v="DCFE-103"/>
    <x v="2"/>
    <s v="Platinum"/>
    <s v="Finance"/>
    <s v="Promotion"/>
    <n v="5348"/>
    <n v="4"/>
    <x v="51"/>
    <x v="20"/>
    <x v="51"/>
  </r>
  <r>
    <x v="1232"/>
    <x v="197"/>
    <x v="3"/>
    <s v="ATS-111"/>
    <x v="1"/>
    <s v="Gold"/>
    <s v="Finance"/>
    <s v="Standard"/>
    <n v="8895"/>
    <n v="2"/>
    <x v="83"/>
    <x v="33"/>
    <x v="83"/>
  </r>
  <r>
    <x v="1233"/>
    <x v="198"/>
    <x v="0"/>
    <s v="CPA-103"/>
    <x v="0"/>
    <s v="Platinum"/>
    <s v="Cash"/>
    <s v="Promotion"/>
    <n v="2210"/>
    <n v="1"/>
    <x v="77"/>
    <x v="0"/>
    <x v="77"/>
  </r>
  <r>
    <x v="1234"/>
    <x v="198"/>
    <x v="0"/>
    <s v="ATS-106"/>
    <x v="1"/>
    <s v="Gold"/>
    <s v="Finance"/>
    <s v="Standard"/>
    <n v="5456"/>
    <n v="1"/>
    <x v="63"/>
    <x v="0"/>
    <x v="63"/>
  </r>
  <r>
    <x v="1235"/>
    <x v="198"/>
    <x v="0"/>
    <s v="DCFE-107"/>
    <x v="2"/>
    <s v="Palladium"/>
    <s v="Finance"/>
    <s v="Standard"/>
    <n v="9896"/>
    <n v="4"/>
    <x v="48"/>
    <x v="19"/>
    <x v="48"/>
  </r>
  <r>
    <x v="1236"/>
    <x v="199"/>
    <x v="0"/>
    <s v="ATS-102"/>
    <x v="1"/>
    <s v="Platinum"/>
    <s v="Finance"/>
    <s v="Standard"/>
    <n v="4231"/>
    <n v="2"/>
    <x v="70"/>
    <x v="0"/>
    <x v="70"/>
  </r>
  <r>
    <x v="1237"/>
    <x v="199"/>
    <x v="0"/>
    <s v="ATS-101"/>
    <x v="1"/>
    <s v="Platinum"/>
    <s v="Finance"/>
    <s v="Standard"/>
    <n v="2133"/>
    <n v="1"/>
    <x v="109"/>
    <x v="0"/>
    <x v="111"/>
  </r>
  <r>
    <x v="1238"/>
    <x v="199"/>
    <x v="0"/>
    <s v="CPJ-102"/>
    <x v="0"/>
    <s v="Platinum"/>
    <s v="Cash"/>
    <s v="Promotion"/>
    <n v="1200"/>
    <n v="4"/>
    <x v="159"/>
    <x v="0"/>
    <x v="161"/>
  </r>
  <r>
    <x v="1239"/>
    <x v="199"/>
    <x v="1"/>
    <s v="ATC-106"/>
    <x v="1"/>
    <s v="Palladium"/>
    <s v="Finance"/>
    <s v="Standard"/>
    <n v="5456"/>
    <n v="1"/>
    <x v="63"/>
    <x v="0"/>
    <x v="63"/>
  </r>
  <r>
    <x v="1240"/>
    <x v="199"/>
    <x v="1"/>
    <s v="DCM-108"/>
    <x v="2"/>
    <s v="Palladium"/>
    <s v="Finance"/>
    <s v="Standard"/>
    <n v="8762"/>
    <n v="1"/>
    <x v="103"/>
    <x v="0"/>
    <x v="104"/>
  </r>
  <r>
    <x v="1241"/>
    <x v="199"/>
    <x v="0"/>
    <s v="DCFE-106"/>
    <x v="2"/>
    <s v="Palladium"/>
    <s v="Finance"/>
    <s v="Standard"/>
    <n v="8789"/>
    <n v="2"/>
    <x v="164"/>
    <x v="68"/>
    <x v="166"/>
  </r>
  <r>
    <x v="1242"/>
    <x v="199"/>
    <x v="0"/>
    <s v="CPJ-111"/>
    <x v="0"/>
    <s v="Palladium"/>
    <s v="Finance"/>
    <s v="Standard"/>
    <n v="4525"/>
    <n v="4"/>
    <x v="114"/>
    <x v="42"/>
    <x v="116"/>
  </r>
  <r>
    <x v="1243"/>
    <x v="199"/>
    <x v="0"/>
    <s v="ATS-105"/>
    <x v="1"/>
    <s v="Platinum"/>
    <s v="Finance"/>
    <s v="Standard"/>
    <n v="2100"/>
    <n v="3"/>
    <x v="147"/>
    <x v="0"/>
    <x v="149"/>
  </r>
  <r>
    <x v="1244"/>
    <x v="199"/>
    <x v="1"/>
    <s v="ATS-109"/>
    <x v="1"/>
    <s v="Gold"/>
    <s v="Finance"/>
    <s v="Standard"/>
    <n v="5684"/>
    <n v="3"/>
    <x v="23"/>
    <x v="10"/>
    <x v="23"/>
  </r>
  <r>
    <x v="1245"/>
    <x v="199"/>
    <x v="0"/>
    <s v="DCFE-104"/>
    <x v="2"/>
    <s v="Gold"/>
    <s v="Finance"/>
    <s v="Standard"/>
    <n v="5648"/>
    <n v="1"/>
    <x v="64"/>
    <x v="0"/>
    <x v="64"/>
  </r>
  <r>
    <x v="1246"/>
    <x v="200"/>
    <x v="2"/>
    <s v="ATC-108"/>
    <x v="1"/>
    <s v="Palladium"/>
    <s v="Finance"/>
    <s v="Standard"/>
    <n v="8445"/>
    <n v="2"/>
    <x v="29"/>
    <x v="14"/>
    <x v="29"/>
  </r>
  <r>
    <x v="1247"/>
    <x v="200"/>
    <x v="0"/>
    <s v="CGD-106"/>
    <x v="0"/>
    <s v="Gold"/>
    <s v="Cash"/>
    <s v="Standard"/>
    <n v="2800"/>
    <n v="1"/>
    <x v="39"/>
    <x v="0"/>
    <x v="39"/>
  </r>
  <r>
    <x v="1248"/>
    <x v="200"/>
    <x v="2"/>
    <s v="CPA-103"/>
    <x v="0"/>
    <s v="Platinum"/>
    <s v="Cash"/>
    <s v="Promotion"/>
    <n v="2210"/>
    <n v="3"/>
    <x v="75"/>
    <x v="0"/>
    <x v="75"/>
  </r>
  <r>
    <x v="1249"/>
    <x v="200"/>
    <x v="0"/>
    <s v="ATS-105"/>
    <x v="1"/>
    <s v="Platinum"/>
    <s v="Finance"/>
    <s v="Standard"/>
    <n v="2100"/>
    <n v="1"/>
    <x v="16"/>
    <x v="0"/>
    <x v="16"/>
  </r>
  <r>
    <x v="1250"/>
    <x v="200"/>
    <x v="0"/>
    <s v="DCM-105"/>
    <x v="2"/>
    <s v="Palladium"/>
    <s v="Finance"/>
    <s v="Standard"/>
    <n v="9315"/>
    <n v="3"/>
    <x v="24"/>
    <x v="11"/>
    <x v="24"/>
  </r>
  <r>
    <x v="1251"/>
    <x v="200"/>
    <x v="1"/>
    <s v="ATS-111"/>
    <x v="1"/>
    <s v="Gold"/>
    <s v="Finance"/>
    <s v="Standard"/>
    <n v="8895"/>
    <n v="2"/>
    <x v="83"/>
    <x v="33"/>
    <x v="83"/>
  </r>
  <r>
    <x v="1252"/>
    <x v="200"/>
    <x v="0"/>
    <s v="ATS-108"/>
    <x v="1"/>
    <s v="Gold"/>
    <s v="Finance"/>
    <s v="Standard"/>
    <n v="5462"/>
    <n v="1"/>
    <x v="58"/>
    <x v="0"/>
    <x v="58"/>
  </r>
  <r>
    <x v="1253"/>
    <x v="200"/>
    <x v="0"/>
    <s v="ATC-107"/>
    <x v="1"/>
    <s v="Palladium"/>
    <s v="Finance"/>
    <s v="Standard"/>
    <n v="2135"/>
    <n v="1"/>
    <x v="36"/>
    <x v="0"/>
    <x v="36"/>
  </r>
  <r>
    <x v="1254"/>
    <x v="200"/>
    <x v="0"/>
    <s v="ATS-103"/>
    <x v="1"/>
    <s v="Platinum"/>
    <s v="Finance"/>
    <s v="Standard"/>
    <n v="2156"/>
    <n v="2"/>
    <x v="10"/>
    <x v="0"/>
    <x v="10"/>
  </r>
  <r>
    <x v="1255"/>
    <x v="201"/>
    <x v="2"/>
    <s v="DCFE-103"/>
    <x v="2"/>
    <s v="Platinum"/>
    <s v="Finance"/>
    <s v="Standard"/>
    <n v="5348"/>
    <n v="2"/>
    <x v="86"/>
    <x v="0"/>
    <x v="86"/>
  </r>
  <r>
    <x v="1256"/>
    <x v="201"/>
    <x v="0"/>
    <s v="ATS-107"/>
    <x v="1"/>
    <s v="Gold"/>
    <s v="Finance"/>
    <s v="Standard"/>
    <n v="2879"/>
    <n v="4"/>
    <x v="149"/>
    <x v="0"/>
    <x v="151"/>
  </r>
  <r>
    <x v="1257"/>
    <x v="201"/>
    <x v="2"/>
    <s v="ATS-108"/>
    <x v="1"/>
    <s v="Gold"/>
    <s v="Finance"/>
    <s v="Promotion"/>
    <n v="5462"/>
    <n v="2"/>
    <x v="32"/>
    <x v="0"/>
    <x v="32"/>
  </r>
  <r>
    <x v="1258"/>
    <x v="201"/>
    <x v="0"/>
    <s v="ATS-102"/>
    <x v="1"/>
    <s v="Platinum"/>
    <s v="Finance"/>
    <s v="Standard"/>
    <n v="4231"/>
    <n v="3"/>
    <x v="99"/>
    <x v="0"/>
    <x v="99"/>
  </r>
  <r>
    <x v="1259"/>
    <x v="201"/>
    <x v="0"/>
    <s v="CPJ-111"/>
    <x v="0"/>
    <s v="Palladium"/>
    <s v="Finance"/>
    <s v="Standard"/>
    <n v="4525"/>
    <n v="1"/>
    <x v="8"/>
    <x v="0"/>
    <x v="8"/>
  </r>
  <r>
    <x v="1260"/>
    <x v="201"/>
    <x v="1"/>
    <s v="CGD-107"/>
    <x v="0"/>
    <s v="Gold"/>
    <s v="Cash"/>
    <s v="Standard"/>
    <n v="5500"/>
    <n v="3"/>
    <x v="88"/>
    <x v="34"/>
    <x v="88"/>
  </r>
  <r>
    <x v="1261"/>
    <x v="201"/>
    <x v="0"/>
    <s v="ATS-106"/>
    <x v="1"/>
    <s v="Gold"/>
    <s v="Finance"/>
    <s v="Standard"/>
    <n v="5456"/>
    <n v="1"/>
    <x v="63"/>
    <x v="0"/>
    <x v="63"/>
  </r>
  <r>
    <x v="1262"/>
    <x v="201"/>
    <x v="0"/>
    <s v="CPD-101"/>
    <x v="0"/>
    <s v="Platinum"/>
    <s v="Cash"/>
    <s v="Standard"/>
    <n v="9500"/>
    <n v="1"/>
    <x v="119"/>
    <x v="0"/>
    <x v="121"/>
  </r>
  <r>
    <x v="1263"/>
    <x v="202"/>
    <x v="1"/>
    <s v="ATC-109"/>
    <x v="1"/>
    <s v="Palladium"/>
    <s v="Finance"/>
    <s v="Standard"/>
    <n v="6544"/>
    <n v="3"/>
    <x v="54"/>
    <x v="22"/>
    <x v="54"/>
  </r>
  <r>
    <x v="1264"/>
    <x v="202"/>
    <x v="1"/>
    <s v="DCFE-103"/>
    <x v="2"/>
    <s v="Platinum"/>
    <s v="Finance"/>
    <s v="Promotion"/>
    <n v="5348"/>
    <n v="2"/>
    <x v="86"/>
    <x v="0"/>
    <x v="86"/>
  </r>
  <r>
    <x v="1265"/>
    <x v="202"/>
    <x v="0"/>
    <s v="ATS-104"/>
    <x v="1"/>
    <s v="Platinum"/>
    <s v="Finance"/>
    <s v="Promotion"/>
    <n v="2352"/>
    <n v="2"/>
    <x v="34"/>
    <x v="0"/>
    <x v="34"/>
  </r>
  <r>
    <x v="1266"/>
    <x v="202"/>
    <x v="1"/>
    <s v="ATS-102"/>
    <x v="1"/>
    <s v="Platinum"/>
    <s v="Finance"/>
    <s v="Standard"/>
    <n v="4231"/>
    <n v="1"/>
    <x v="67"/>
    <x v="0"/>
    <x v="67"/>
  </r>
  <r>
    <x v="1267"/>
    <x v="202"/>
    <x v="2"/>
    <s v="DCFE-108"/>
    <x v="2"/>
    <s v="Gold"/>
    <s v="Finance"/>
    <s v="Standard"/>
    <n v="8797"/>
    <n v="2"/>
    <x v="28"/>
    <x v="13"/>
    <x v="28"/>
  </r>
  <r>
    <x v="1268"/>
    <x v="202"/>
    <x v="0"/>
    <s v="DCFE-101"/>
    <x v="2"/>
    <s v="Platinum"/>
    <s v="Finance"/>
    <s v="Promotion"/>
    <n v="5845"/>
    <n v="2"/>
    <x v="130"/>
    <x v="0"/>
    <x v="132"/>
  </r>
  <r>
    <x v="1269"/>
    <x v="203"/>
    <x v="0"/>
    <s v="CPJ-102"/>
    <x v="0"/>
    <s v="Platinum"/>
    <s v="Cash"/>
    <s v="Standard"/>
    <n v="1200"/>
    <n v="1"/>
    <x v="66"/>
    <x v="0"/>
    <x v="66"/>
  </r>
  <r>
    <x v="1270"/>
    <x v="203"/>
    <x v="1"/>
    <s v="ATC-109"/>
    <x v="1"/>
    <s v="Palladium"/>
    <s v="Finance"/>
    <s v="Standard"/>
    <n v="6544"/>
    <n v="3"/>
    <x v="54"/>
    <x v="22"/>
    <x v="54"/>
  </r>
  <r>
    <x v="1271"/>
    <x v="203"/>
    <x v="2"/>
    <s v="CPA-103"/>
    <x v="0"/>
    <s v="Platinum"/>
    <s v="Cash"/>
    <s v="Standard"/>
    <n v="2210"/>
    <n v="4"/>
    <x v="132"/>
    <x v="0"/>
    <x v="134"/>
  </r>
  <r>
    <x v="1272"/>
    <x v="203"/>
    <x v="2"/>
    <s v="ATC-107"/>
    <x v="1"/>
    <s v="Palladium"/>
    <s v="Finance"/>
    <s v="Standard"/>
    <n v="2135"/>
    <n v="2"/>
    <x v="142"/>
    <x v="0"/>
    <x v="144"/>
  </r>
  <r>
    <x v="1273"/>
    <x v="204"/>
    <x v="0"/>
    <s v="DCFE-103"/>
    <x v="2"/>
    <s v="Platinum"/>
    <s v="Finance"/>
    <s v="Standard"/>
    <n v="5348"/>
    <n v="3"/>
    <x v="124"/>
    <x v="48"/>
    <x v="126"/>
  </r>
  <r>
    <x v="1274"/>
    <x v="204"/>
    <x v="1"/>
    <s v="DCFE-112"/>
    <x v="2"/>
    <s v="Gold"/>
    <s v="Finance"/>
    <s v="Promotion"/>
    <n v="8877"/>
    <n v="2"/>
    <x v="81"/>
    <x v="31"/>
    <x v="81"/>
  </r>
  <r>
    <x v="1275"/>
    <x v="204"/>
    <x v="0"/>
    <s v="CPA-108"/>
    <x v="0"/>
    <s v="Palladium"/>
    <s v="Cash"/>
    <s v="Standard"/>
    <n v="2245"/>
    <n v="1"/>
    <x v="106"/>
    <x v="0"/>
    <x v="107"/>
  </r>
  <r>
    <x v="1276"/>
    <x v="204"/>
    <x v="1"/>
    <s v="DCFE-109"/>
    <x v="2"/>
    <s v="Gold"/>
    <s v="Finance"/>
    <s v="Standard"/>
    <n v="5485"/>
    <n v="3"/>
    <x v="90"/>
    <x v="35"/>
    <x v="90"/>
  </r>
  <r>
    <x v="1277"/>
    <x v="204"/>
    <x v="0"/>
    <s v="CPJ-111"/>
    <x v="0"/>
    <s v="Palladium"/>
    <s v="Finance"/>
    <s v="Standard"/>
    <n v="4525"/>
    <n v="3"/>
    <x v="68"/>
    <x v="0"/>
    <x v="68"/>
  </r>
  <r>
    <x v="1278"/>
    <x v="204"/>
    <x v="1"/>
    <s v="DCFE-111"/>
    <x v="2"/>
    <s v="Gold"/>
    <s v="Finance"/>
    <s v="Promotion"/>
    <n v="8747"/>
    <n v="4"/>
    <x v="60"/>
    <x v="25"/>
    <x v="60"/>
  </r>
  <r>
    <x v="1279"/>
    <x v="204"/>
    <x v="1"/>
    <s v="ATC-108"/>
    <x v="1"/>
    <s v="Palladium"/>
    <s v="Finance"/>
    <s v="Standard"/>
    <n v="8445"/>
    <n v="4"/>
    <x v="144"/>
    <x v="57"/>
    <x v="146"/>
  </r>
  <r>
    <x v="1280"/>
    <x v="204"/>
    <x v="0"/>
    <s v="DCM-105"/>
    <x v="2"/>
    <s v="Palladium"/>
    <s v="Finance"/>
    <s v="Standard"/>
    <n v="9315"/>
    <n v="1"/>
    <x v="102"/>
    <x v="0"/>
    <x v="102"/>
  </r>
  <r>
    <x v="1281"/>
    <x v="204"/>
    <x v="3"/>
    <s v="ATS-107"/>
    <x v="1"/>
    <s v="Gold"/>
    <s v="Finance"/>
    <s v="Standard"/>
    <n v="2879"/>
    <n v="3"/>
    <x v="154"/>
    <x v="0"/>
    <x v="156"/>
  </r>
  <r>
    <x v="1282"/>
    <x v="205"/>
    <x v="0"/>
    <s v="ATS-107"/>
    <x v="1"/>
    <s v="Gold"/>
    <s v="Finance"/>
    <s v="Standard"/>
    <n v="2879"/>
    <n v="1"/>
    <x v="96"/>
    <x v="0"/>
    <x v="96"/>
  </r>
  <r>
    <x v="1283"/>
    <x v="205"/>
    <x v="0"/>
    <s v="DCFE-108"/>
    <x v="2"/>
    <s v="Gold"/>
    <s v="Finance"/>
    <s v="Standard"/>
    <n v="8797"/>
    <n v="1"/>
    <x v="20"/>
    <x v="0"/>
    <x v="20"/>
  </r>
  <r>
    <x v="1284"/>
    <x v="205"/>
    <x v="1"/>
    <s v="CGD-106"/>
    <x v="0"/>
    <s v="Gold"/>
    <s v="Cash"/>
    <s v="Standard"/>
    <n v="2800"/>
    <n v="4"/>
    <x v="55"/>
    <x v="0"/>
    <x v="55"/>
  </r>
  <r>
    <x v="1285"/>
    <x v="205"/>
    <x v="0"/>
    <s v="DCM-108"/>
    <x v="2"/>
    <s v="Palladium"/>
    <s v="Finance"/>
    <s v="Promotion"/>
    <n v="8762"/>
    <n v="4"/>
    <x v="19"/>
    <x v="9"/>
    <x v="19"/>
  </r>
  <r>
    <x v="1286"/>
    <x v="205"/>
    <x v="0"/>
    <s v="ATS-102"/>
    <x v="1"/>
    <s v="Platinum"/>
    <s v="Finance"/>
    <s v="Standard"/>
    <n v="4231"/>
    <n v="1"/>
    <x v="67"/>
    <x v="0"/>
    <x v="67"/>
  </r>
  <r>
    <x v="1287"/>
    <x v="205"/>
    <x v="1"/>
    <s v="DCFE-104"/>
    <x v="2"/>
    <s v="Gold"/>
    <s v="Finance"/>
    <s v="Standard"/>
    <n v="5648"/>
    <n v="1"/>
    <x v="64"/>
    <x v="0"/>
    <x v="64"/>
  </r>
  <r>
    <x v="1288"/>
    <x v="205"/>
    <x v="0"/>
    <s v="CGD-106"/>
    <x v="0"/>
    <s v="Gold"/>
    <s v="Cash"/>
    <s v="Standard"/>
    <n v="2800"/>
    <n v="1"/>
    <x v="39"/>
    <x v="0"/>
    <x v="39"/>
  </r>
  <r>
    <x v="1289"/>
    <x v="206"/>
    <x v="0"/>
    <s v="ATS-108"/>
    <x v="1"/>
    <s v="Gold"/>
    <s v="Finance"/>
    <s v="Standard"/>
    <n v="5462"/>
    <n v="4"/>
    <x v="158"/>
    <x v="65"/>
    <x v="160"/>
  </r>
  <r>
    <x v="1290"/>
    <x v="206"/>
    <x v="3"/>
    <s v="CPJ-111"/>
    <x v="0"/>
    <s v="Palladium"/>
    <s v="Finance"/>
    <s v="Standard"/>
    <n v="4525"/>
    <n v="4"/>
    <x v="114"/>
    <x v="42"/>
    <x v="116"/>
  </r>
  <r>
    <x v="1291"/>
    <x v="206"/>
    <x v="0"/>
    <s v="DCFE-103"/>
    <x v="2"/>
    <s v="Platinum"/>
    <s v="Finance"/>
    <s v="Standard"/>
    <n v="5348"/>
    <n v="2"/>
    <x v="86"/>
    <x v="0"/>
    <x v="86"/>
  </r>
  <r>
    <x v="1292"/>
    <x v="206"/>
    <x v="0"/>
    <s v="DCM-105"/>
    <x v="2"/>
    <s v="Palladium"/>
    <s v="Finance"/>
    <s v="Standard"/>
    <n v="9315"/>
    <n v="4"/>
    <x v="152"/>
    <x v="62"/>
    <x v="154"/>
  </r>
  <r>
    <x v="1293"/>
    <x v="206"/>
    <x v="0"/>
    <s v="ATC-107"/>
    <x v="1"/>
    <s v="Palladium"/>
    <s v="Finance"/>
    <s v="Standard"/>
    <n v="2135"/>
    <n v="4"/>
    <x v="138"/>
    <x v="0"/>
    <x v="140"/>
  </r>
  <r>
    <x v="1294"/>
    <x v="206"/>
    <x v="0"/>
    <s v="DCFE-111"/>
    <x v="2"/>
    <s v="Gold"/>
    <s v="Finance"/>
    <s v="Standard"/>
    <n v="8747"/>
    <n v="1"/>
    <x v="98"/>
    <x v="0"/>
    <x v="98"/>
  </r>
  <r>
    <x v="1295"/>
    <x v="206"/>
    <x v="0"/>
    <s v="ATS-105"/>
    <x v="1"/>
    <s v="Platinum"/>
    <s v="Finance"/>
    <s v="Standard"/>
    <n v="2100"/>
    <n v="4"/>
    <x v="30"/>
    <x v="0"/>
    <x v="30"/>
  </r>
  <r>
    <x v="1296"/>
    <x v="206"/>
    <x v="0"/>
    <s v="DCFE-108"/>
    <x v="2"/>
    <s v="Gold"/>
    <s v="Finance"/>
    <s v="Standard"/>
    <n v="8797"/>
    <n v="1"/>
    <x v="20"/>
    <x v="0"/>
    <x v="20"/>
  </r>
  <r>
    <x v="1297"/>
    <x v="207"/>
    <x v="1"/>
    <s v="ATC-107"/>
    <x v="1"/>
    <s v="Palladium"/>
    <s v="Finance"/>
    <s v="Promotion"/>
    <n v="2135"/>
    <n v="2"/>
    <x v="142"/>
    <x v="0"/>
    <x v="144"/>
  </r>
  <r>
    <x v="1298"/>
    <x v="207"/>
    <x v="0"/>
    <s v="ATC-107"/>
    <x v="1"/>
    <s v="Palladium"/>
    <s v="Finance"/>
    <s v="Promotion"/>
    <n v="2135"/>
    <n v="2"/>
    <x v="142"/>
    <x v="0"/>
    <x v="144"/>
  </r>
  <r>
    <x v="1299"/>
    <x v="207"/>
    <x v="0"/>
    <s v="CGJ-105"/>
    <x v="0"/>
    <s v="Gold"/>
    <s v="Cash"/>
    <s v="Standard"/>
    <n v="2200"/>
    <n v="4"/>
    <x v="62"/>
    <x v="0"/>
    <x v="62"/>
  </r>
  <r>
    <x v="1300"/>
    <x v="208"/>
    <x v="0"/>
    <s v="CPA-108"/>
    <x v="0"/>
    <s v="Palladium"/>
    <s v="Cash"/>
    <s v="Standard"/>
    <n v="2245"/>
    <n v="4"/>
    <x v="43"/>
    <x v="0"/>
    <x v="43"/>
  </r>
  <r>
    <x v="1301"/>
    <x v="208"/>
    <x v="3"/>
    <s v="ATC-108"/>
    <x v="1"/>
    <s v="Palladium"/>
    <s v="Finance"/>
    <s v="Standard"/>
    <n v="8445"/>
    <n v="1"/>
    <x v="84"/>
    <x v="0"/>
    <x v="84"/>
  </r>
  <r>
    <x v="1302"/>
    <x v="208"/>
    <x v="0"/>
    <s v="CPA-110"/>
    <x v="0"/>
    <s v="Palladium"/>
    <s v="Finance"/>
    <s v="Standard"/>
    <n v="7500"/>
    <n v="3"/>
    <x v="151"/>
    <x v="61"/>
    <x v="153"/>
  </r>
  <r>
    <x v="1303"/>
    <x v="208"/>
    <x v="0"/>
    <s v="DCM-107"/>
    <x v="2"/>
    <s v="Palladium"/>
    <s v="Finance"/>
    <s v="Standard"/>
    <n v="9895"/>
    <n v="2"/>
    <x v="116"/>
    <x v="44"/>
    <x v="118"/>
  </r>
  <r>
    <x v="1304"/>
    <x v="208"/>
    <x v="2"/>
    <s v="DCFE-107"/>
    <x v="2"/>
    <s v="Palladium"/>
    <s v="Finance"/>
    <s v="Standard"/>
    <n v="9896"/>
    <n v="2"/>
    <x v="145"/>
    <x v="58"/>
    <x v="147"/>
  </r>
  <r>
    <x v="1305"/>
    <x v="208"/>
    <x v="0"/>
    <s v="DCFE-109"/>
    <x v="2"/>
    <s v="Gold"/>
    <s v="Finance"/>
    <s v="Standard"/>
    <n v="5485"/>
    <n v="3"/>
    <x v="90"/>
    <x v="35"/>
    <x v="90"/>
  </r>
  <r>
    <x v="1306"/>
    <x v="208"/>
    <x v="2"/>
    <s v="CPA-103"/>
    <x v="0"/>
    <s v="Platinum"/>
    <s v="Cash"/>
    <s v="Standard"/>
    <n v="2210"/>
    <n v="2"/>
    <x v="0"/>
    <x v="0"/>
    <x v="0"/>
  </r>
  <r>
    <x v="1307"/>
    <x v="209"/>
    <x v="1"/>
    <s v="ATS-104"/>
    <x v="1"/>
    <s v="Platinum"/>
    <s v="Finance"/>
    <s v="Standard"/>
    <n v="2352"/>
    <n v="2"/>
    <x v="34"/>
    <x v="0"/>
    <x v="34"/>
  </r>
  <r>
    <x v="1308"/>
    <x v="210"/>
    <x v="1"/>
    <s v="DCM-107"/>
    <x v="2"/>
    <s v="Palladium"/>
    <s v="Finance"/>
    <s v="Promotion"/>
    <n v="9895"/>
    <n v="1"/>
    <x v="49"/>
    <x v="0"/>
    <x v="49"/>
  </r>
  <r>
    <x v="1309"/>
    <x v="210"/>
    <x v="0"/>
    <s v="CPJ-102"/>
    <x v="0"/>
    <s v="Platinum"/>
    <s v="Cash"/>
    <s v="Standard"/>
    <n v="1200"/>
    <n v="1"/>
    <x v="66"/>
    <x v="0"/>
    <x v="66"/>
  </r>
  <r>
    <x v="1310"/>
    <x v="210"/>
    <x v="1"/>
    <s v="ATS-111"/>
    <x v="1"/>
    <s v="Gold"/>
    <s v="Finance"/>
    <s v="Promotion"/>
    <n v="8895"/>
    <n v="1"/>
    <x v="40"/>
    <x v="0"/>
    <x v="40"/>
  </r>
  <r>
    <x v="1311"/>
    <x v="210"/>
    <x v="0"/>
    <s v="DCM-105"/>
    <x v="2"/>
    <s v="Palladium"/>
    <s v="Finance"/>
    <s v="Standard"/>
    <n v="9315"/>
    <n v="2"/>
    <x v="123"/>
    <x v="47"/>
    <x v="125"/>
  </r>
  <r>
    <x v="1312"/>
    <x v="210"/>
    <x v="2"/>
    <s v="ATC-107"/>
    <x v="1"/>
    <s v="Palladium"/>
    <s v="Finance"/>
    <s v="Standard"/>
    <n v="2135"/>
    <n v="4"/>
    <x v="138"/>
    <x v="0"/>
    <x v="140"/>
  </r>
  <r>
    <x v="1313"/>
    <x v="210"/>
    <x v="0"/>
    <s v="DCFE-100"/>
    <x v="2"/>
    <s v="Platinum"/>
    <s v="Finance"/>
    <s v="Promotion"/>
    <n v="5642"/>
    <n v="2"/>
    <x v="95"/>
    <x v="0"/>
    <x v="95"/>
  </r>
  <r>
    <x v="1314"/>
    <x v="211"/>
    <x v="0"/>
    <s v="CGJ-105"/>
    <x v="0"/>
    <s v="Gold"/>
    <s v="Cash"/>
    <s v="Standard"/>
    <n v="2200"/>
    <n v="3"/>
    <x v="93"/>
    <x v="0"/>
    <x v="93"/>
  </r>
  <r>
    <x v="1315"/>
    <x v="211"/>
    <x v="1"/>
    <s v="CGJ-105"/>
    <x v="0"/>
    <s v="Gold"/>
    <s v="Cash"/>
    <s v="Standard"/>
    <n v="2200"/>
    <n v="2"/>
    <x v="47"/>
    <x v="0"/>
    <x v="47"/>
  </r>
  <r>
    <x v="1316"/>
    <x v="211"/>
    <x v="0"/>
    <s v="DCFE-107"/>
    <x v="2"/>
    <s v="Palladium"/>
    <s v="Finance"/>
    <s v="Promotion"/>
    <n v="9896"/>
    <n v="1"/>
    <x v="89"/>
    <x v="0"/>
    <x v="89"/>
  </r>
  <r>
    <x v="1317"/>
    <x v="211"/>
    <x v="0"/>
    <s v="ATS-102"/>
    <x v="1"/>
    <s v="Platinum"/>
    <s v="Finance"/>
    <s v="Standard"/>
    <n v="4231"/>
    <n v="1"/>
    <x v="67"/>
    <x v="0"/>
    <x v="67"/>
  </r>
  <r>
    <x v="1318"/>
    <x v="211"/>
    <x v="0"/>
    <s v="ATS-106"/>
    <x v="1"/>
    <s v="Gold"/>
    <s v="Finance"/>
    <s v="Promotion"/>
    <n v="5456"/>
    <n v="4"/>
    <x v="27"/>
    <x v="12"/>
    <x v="27"/>
  </r>
  <r>
    <x v="1319"/>
    <x v="211"/>
    <x v="1"/>
    <s v="CGD-106"/>
    <x v="0"/>
    <s v="Gold"/>
    <s v="Cash"/>
    <s v="Standard"/>
    <n v="2800"/>
    <n v="4"/>
    <x v="55"/>
    <x v="0"/>
    <x v="55"/>
  </r>
  <r>
    <x v="1320"/>
    <x v="212"/>
    <x v="2"/>
    <s v="CPA-108"/>
    <x v="0"/>
    <s v="Palladium"/>
    <s v="Cash"/>
    <s v="Promotion"/>
    <n v="2245"/>
    <n v="1"/>
    <x v="106"/>
    <x v="0"/>
    <x v="107"/>
  </r>
  <r>
    <x v="1321"/>
    <x v="212"/>
    <x v="0"/>
    <s v="CPA-108"/>
    <x v="0"/>
    <s v="Palladium"/>
    <s v="Cash"/>
    <s v="Standard"/>
    <n v="2245"/>
    <n v="1"/>
    <x v="106"/>
    <x v="0"/>
    <x v="107"/>
  </r>
  <r>
    <x v="1322"/>
    <x v="212"/>
    <x v="1"/>
    <s v="CPJ-102"/>
    <x v="0"/>
    <s v="Platinum"/>
    <s v="Cash"/>
    <s v="Standard"/>
    <n v="1200"/>
    <n v="3"/>
    <x v="73"/>
    <x v="0"/>
    <x v="73"/>
  </r>
  <r>
    <x v="1323"/>
    <x v="212"/>
    <x v="0"/>
    <s v="ATS-100"/>
    <x v="1"/>
    <s v="Platinum"/>
    <s v="Finance"/>
    <s v="Standard"/>
    <n v="2123"/>
    <n v="1"/>
    <x v="21"/>
    <x v="0"/>
    <x v="21"/>
  </r>
  <r>
    <x v="1324"/>
    <x v="213"/>
    <x v="1"/>
    <s v="ATS-101"/>
    <x v="1"/>
    <s v="Platinum"/>
    <s v="Finance"/>
    <s v="Standard"/>
    <n v="2133"/>
    <n v="4"/>
    <x v="155"/>
    <x v="0"/>
    <x v="157"/>
  </r>
  <r>
    <x v="1325"/>
    <x v="213"/>
    <x v="0"/>
    <s v="DCFE-104"/>
    <x v="2"/>
    <s v="Gold"/>
    <s v="Finance"/>
    <s v="Promotion"/>
    <n v="5648"/>
    <n v="1"/>
    <x v="64"/>
    <x v="0"/>
    <x v="64"/>
  </r>
  <r>
    <x v="1326"/>
    <x v="213"/>
    <x v="0"/>
    <s v="DCM-106"/>
    <x v="2"/>
    <s v="Palladium"/>
    <s v="Finance"/>
    <s v="Standard"/>
    <n v="5978"/>
    <n v="2"/>
    <x v="120"/>
    <x v="0"/>
    <x v="122"/>
  </r>
  <r>
    <x v="1327"/>
    <x v="213"/>
    <x v="0"/>
    <s v="CGA-104"/>
    <x v="0"/>
    <s v="Gold"/>
    <s v="Cash"/>
    <s v="Standard"/>
    <n v="2120"/>
    <n v="3"/>
    <x v="6"/>
    <x v="0"/>
    <x v="6"/>
  </r>
  <r>
    <x v="1328"/>
    <x v="214"/>
    <x v="1"/>
    <s v="CPA-108"/>
    <x v="0"/>
    <s v="Palladium"/>
    <s v="Cash"/>
    <s v="Standard"/>
    <n v="2245"/>
    <n v="2"/>
    <x v="87"/>
    <x v="0"/>
    <x v="87"/>
  </r>
  <r>
    <x v="1329"/>
    <x v="214"/>
    <x v="0"/>
    <s v="DCFE-100"/>
    <x v="2"/>
    <s v="Platinum"/>
    <s v="Finance"/>
    <s v="Standard"/>
    <n v="5642"/>
    <n v="1"/>
    <x v="127"/>
    <x v="0"/>
    <x v="129"/>
  </r>
  <r>
    <x v="1330"/>
    <x v="214"/>
    <x v="0"/>
    <s v="ATS-109"/>
    <x v="1"/>
    <s v="Gold"/>
    <s v="Finance"/>
    <s v="Standard"/>
    <n v="5684"/>
    <n v="2"/>
    <x v="160"/>
    <x v="0"/>
    <x v="162"/>
  </r>
  <r>
    <x v="1331"/>
    <x v="214"/>
    <x v="1"/>
    <s v="ATC-110"/>
    <x v="1"/>
    <s v="Palladium"/>
    <s v="Finance"/>
    <s v="Promotion"/>
    <n v="7451"/>
    <n v="4"/>
    <x v="163"/>
    <x v="67"/>
    <x v="165"/>
  </r>
  <r>
    <x v="1332"/>
    <x v="214"/>
    <x v="1"/>
    <s v="ATS-111"/>
    <x v="1"/>
    <s v="Gold"/>
    <s v="Finance"/>
    <s v="Standard"/>
    <n v="8895"/>
    <n v="1"/>
    <x v="40"/>
    <x v="0"/>
    <x v="40"/>
  </r>
  <r>
    <x v="1333"/>
    <x v="215"/>
    <x v="0"/>
    <s v="ATS-103"/>
    <x v="1"/>
    <s v="Platinum"/>
    <s v="Finance"/>
    <s v="Standard"/>
    <n v="2156"/>
    <n v="4"/>
    <x v="50"/>
    <x v="0"/>
    <x v="50"/>
  </r>
  <r>
    <x v="1334"/>
    <x v="215"/>
    <x v="0"/>
    <s v="DCM-106"/>
    <x v="2"/>
    <s v="Palladium"/>
    <s v="Finance"/>
    <s v="Promotion"/>
    <n v="5978"/>
    <n v="3"/>
    <x v="126"/>
    <x v="50"/>
    <x v="128"/>
  </r>
  <r>
    <x v="1335"/>
    <x v="215"/>
    <x v="0"/>
    <s v="DCFE-111"/>
    <x v="2"/>
    <s v="Gold"/>
    <s v="Finance"/>
    <s v="Standard"/>
    <n v="8747"/>
    <n v="2"/>
    <x v="118"/>
    <x v="46"/>
    <x v="120"/>
  </r>
  <r>
    <x v="1336"/>
    <x v="215"/>
    <x v="0"/>
    <s v="ATS-109"/>
    <x v="1"/>
    <s v="Gold"/>
    <s v="Finance"/>
    <s v="Standard"/>
    <n v="5684"/>
    <n v="1"/>
    <x v="79"/>
    <x v="0"/>
    <x v="79"/>
  </r>
  <r>
    <x v="1337"/>
    <x v="215"/>
    <x v="2"/>
    <s v="DCFE-109"/>
    <x v="2"/>
    <s v="Gold"/>
    <s v="Finance"/>
    <s v="Standard"/>
    <n v="5485"/>
    <n v="2"/>
    <x v="44"/>
    <x v="0"/>
    <x v="44"/>
  </r>
  <r>
    <x v="1338"/>
    <x v="215"/>
    <x v="0"/>
    <s v="DCFE-101"/>
    <x v="2"/>
    <s v="Platinum"/>
    <s v="Finance"/>
    <s v="Promotion"/>
    <n v="5845"/>
    <n v="1"/>
    <x v="46"/>
    <x v="0"/>
    <x v="46"/>
  </r>
  <r>
    <x v="1339"/>
    <x v="216"/>
    <x v="0"/>
    <s v="DCFE-108"/>
    <x v="2"/>
    <s v="Gold"/>
    <s v="Finance"/>
    <s v="Standard"/>
    <n v="8797"/>
    <n v="4"/>
    <x v="5"/>
    <x v="4"/>
    <x v="5"/>
  </r>
  <r>
    <x v="1340"/>
    <x v="216"/>
    <x v="1"/>
    <s v="CPJ-111"/>
    <x v="0"/>
    <s v="Palladium"/>
    <s v="Finance"/>
    <s v="Standard"/>
    <n v="4525"/>
    <n v="2"/>
    <x v="111"/>
    <x v="0"/>
    <x v="113"/>
  </r>
  <r>
    <x v="1341"/>
    <x v="216"/>
    <x v="0"/>
    <s v="DCFE-105"/>
    <x v="2"/>
    <s v="Gold"/>
    <s v="Finance"/>
    <s v="Standard"/>
    <n v="5899"/>
    <n v="1"/>
    <x v="13"/>
    <x v="0"/>
    <x v="13"/>
  </r>
  <r>
    <x v="1342"/>
    <x v="216"/>
    <x v="0"/>
    <s v="CPJ-102"/>
    <x v="0"/>
    <s v="Platinum"/>
    <s v="Cash"/>
    <s v="Standard"/>
    <n v="1200"/>
    <n v="2"/>
    <x v="94"/>
    <x v="0"/>
    <x v="94"/>
  </r>
  <r>
    <x v="1343"/>
    <x v="216"/>
    <x v="0"/>
    <s v="ATS-100"/>
    <x v="1"/>
    <s v="Platinum"/>
    <s v="Finance"/>
    <s v="Standard"/>
    <n v="2123"/>
    <n v="4"/>
    <x v="45"/>
    <x v="0"/>
    <x v="45"/>
  </r>
  <r>
    <x v="1344"/>
    <x v="216"/>
    <x v="0"/>
    <s v="CPA-103"/>
    <x v="0"/>
    <s v="Platinum"/>
    <s v="Cash"/>
    <s v="Standard"/>
    <n v="2210"/>
    <n v="3"/>
    <x v="75"/>
    <x v="0"/>
    <x v="75"/>
  </r>
  <r>
    <x v="1345"/>
    <x v="217"/>
    <x v="2"/>
    <s v="CPD-100"/>
    <x v="0"/>
    <s v="Platinum"/>
    <s v="Cash"/>
    <s v="Standard"/>
    <n v="9900"/>
    <n v="1"/>
    <x v="150"/>
    <x v="0"/>
    <x v="152"/>
  </r>
  <r>
    <x v="1346"/>
    <x v="217"/>
    <x v="2"/>
    <s v="ATS-108"/>
    <x v="1"/>
    <s v="Gold"/>
    <s v="Finance"/>
    <s v="Standard"/>
    <n v="5462"/>
    <n v="1"/>
    <x v="58"/>
    <x v="0"/>
    <x v="58"/>
  </r>
  <r>
    <x v="1347"/>
    <x v="217"/>
    <x v="0"/>
    <s v="ATS-111"/>
    <x v="1"/>
    <s v="Gold"/>
    <s v="Finance"/>
    <s v="Standard"/>
    <n v="8895"/>
    <n v="1"/>
    <x v="40"/>
    <x v="0"/>
    <x v="40"/>
  </r>
  <r>
    <x v="1348"/>
    <x v="217"/>
    <x v="0"/>
    <s v="CPD-109"/>
    <x v="0"/>
    <s v="Palladium"/>
    <s v="Finance"/>
    <s v="Promotion"/>
    <n v="9800"/>
    <n v="1"/>
    <x v="140"/>
    <x v="0"/>
    <x v="142"/>
  </r>
  <r>
    <x v="1349"/>
    <x v="218"/>
    <x v="0"/>
    <s v="CPD-101"/>
    <x v="0"/>
    <s v="Platinum"/>
    <s v="Cash"/>
    <s v="Standard"/>
    <n v="9500"/>
    <n v="1"/>
    <x v="119"/>
    <x v="0"/>
    <x v="121"/>
  </r>
  <r>
    <x v="1350"/>
    <x v="218"/>
    <x v="0"/>
    <s v="DCM-107"/>
    <x v="2"/>
    <s v="Palladium"/>
    <s v="Finance"/>
    <s v="Promotion"/>
    <n v="9895"/>
    <n v="1"/>
    <x v="49"/>
    <x v="0"/>
    <x v="49"/>
  </r>
  <r>
    <x v="1351"/>
    <x v="218"/>
    <x v="0"/>
    <s v="ATS-104"/>
    <x v="1"/>
    <s v="Platinum"/>
    <s v="Finance"/>
    <s v="Standard"/>
    <n v="2352"/>
    <n v="4"/>
    <x v="72"/>
    <x v="0"/>
    <x v="72"/>
  </r>
  <r>
    <x v="1352"/>
    <x v="218"/>
    <x v="0"/>
    <s v="ATS-109"/>
    <x v="1"/>
    <s v="Gold"/>
    <s v="Finance"/>
    <s v="Standard"/>
    <n v="5684"/>
    <n v="2"/>
    <x v="160"/>
    <x v="0"/>
    <x v="162"/>
  </r>
  <r>
    <x v="1353"/>
    <x v="218"/>
    <x v="0"/>
    <s v="CPJ-102"/>
    <x v="0"/>
    <s v="Platinum"/>
    <s v="Cash"/>
    <s v="Standard"/>
    <n v="1200"/>
    <n v="2"/>
    <x v="94"/>
    <x v="0"/>
    <x v="94"/>
  </r>
  <r>
    <x v="1354"/>
    <x v="219"/>
    <x v="0"/>
    <s v="CPA-110"/>
    <x v="0"/>
    <s v="Palladium"/>
    <s v="Finance"/>
    <s v="Standard"/>
    <n v="7500"/>
    <n v="1"/>
    <x v="9"/>
    <x v="0"/>
    <x v="9"/>
  </r>
  <r>
    <x v="1355"/>
    <x v="219"/>
    <x v="0"/>
    <s v="DCFE-109"/>
    <x v="2"/>
    <s v="Gold"/>
    <s v="Finance"/>
    <s v="Standard"/>
    <n v="5485"/>
    <n v="4"/>
    <x v="141"/>
    <x v="55"/>
    <x v="143"/>
  </r>
  <r>
    <x v="1356"/>
    <x v="219"/>
    <x v="1"/>
    <s v="CPA-103"/>
    <x v="0"/>
    <s v="Platinum"/>
    <s v="Cash"/>
    <s v="Standard"/>
    <n v="2210"/>
    <n v="4"/>
    <x v="132"/>
    <x v="0"/>
    <x v="134"/>
  </r>
  <r>
    <x v="1357"/>
    <x v="219"/>
    <x v="3"/>
    <s v="ATS-106"/>
    <x v="1"/>
    <s v="Gold"/>
    <s v="Finance"/>
    <s v="Promotion"/>
    <n v="5456"/>
    <n v="3"/>
    <x v="82"/>
    <x v="32"/>
    <x v="82"/>
  </r>
  <r>
    <x v="1358"/>
    <x v="219"/>
    <x v="2"/>
    <s v="CPD-101"/>
    <x v="0"/>
    <s v="Platinum"/>
    <s v="Cash"/>
    <s v="Standard"/>
    <n v="9500"/>
    <n v="3"/>
    <x v="80"/>
    <x v="30"/>
    <x v="80"/>
  </r>
  <r>
    <x v="1359"/>
    <x v="219"/>
    <x v="0"/>
    <s v="CPD-101"/>
    <x v="0"/>
    <s v="Platinum"/>
    <s v="Cash"/>
    <s v="Standard"/>
    <n v="9500"/>
    <n v="1"/>
    <x v="119"/>
    <x v="0"/>
    <x v="121"/>
  </r>
  <r>
    <x v="1360"/>
    <x v="219"/>
    <x v="1"/>
    <s v="DCFE-104"/>
    <x v="2"/>
    <s v="Gold"/>
    <s v="Finance"/>
    <s v="Standard"/>
    <n v="5648"/>
    <n v="1"/>
    <x v="64"/>
    <x v="0"/>
    <x v="64"/>
  </r>
  <r>
    <x v="1361"/>
    <x v="219"/>
    <x v="0"/>
    <s v="ATC-110"/>
    <x v="1"/>
    <s v="Palladium"/>
    <s v="Finance"/>
    <s v="Standard"/>
    <n v="7451"/>
    <n v="1"/>
    <x v="91"/>
    <x v="0"/>
    <x v="91"/>
  </r>
  <r>
    <x v="1362"/>
    <x v="220"/>
    <x v="1"/>
    <s v="DCFE-109"/>
    <x v="2"/>
    <s v="Gold"/>
    <s v="Finance"/>
    <s v="Promotion"/>
    <n v="5485"/>
    <n v="1"/>
    <x v="133"/>
    <x v="0"/>
    <x v="135"/>
  </r>
  <r>
    <x v="1363"/>
    <x v="220"/>
    <x v="0"/>
    <s v="DCFE-100"/>
    <x v="2"/>
    <s v="Platinum"/>
    <s v="Finance"/>
    <s v="Standard"/>
    <n v="5642"/>
    <n v="4"/>
    <x v="3"/>
    <x v="2"/>
    <x v="3"/>
  </r>
  <r>
    <x v="1364"/>
    <x v="221"/>
    <x v="2"/>
    <s v="DCFE-101"/>
    <x v="2"/>
    <s v="Platinum"/>
    <s v="Finance"/>
    <s v="Standard"/>
    <n v="5845"/>
    <n v="2"/>
    <x v="130"/>
    <x v="0"/>
    <x v="132"/>
  </r>
  <r>
    <x v="1365"/>
    <x v="221"/>
    <x v="0"/>
    <s v="DCM-108"/>
    <x v="2"/>
    <s v="Palladium"/>
    <s v="Finance"/>
    <s v="Standard"/>
    <n v="8762"/>
    <n v="1"/>
    <x v="103"/>
    <x v="0"/>
    <x v="104"/>
  </r>
  <r>
    <x v="1366"/>
    <x v="221"/>
    <x v="0"/>
    <s v="ATS-103"/>
    <x v="1"/>
    <s v="Platinum"/>
    <s v="Finance"/>
    <s v="Promotion"/>
    <n v="2156"/>
    <n v="2"/>
    <x v="10"/>
    <x v="0"/>
    <x v="10"/>
  </r>
  <r>
    <x v="1367"/>
    <x v="221"/>
    <x v="0"/>
    <s v="CGJ-105"/>
    <x v="0"/>
    <s v="Gold"/>
    <s v="Cash"/>
    <s v="Standard"/>
    <n v="2200"/>
    <n v="3"/>
    <x v="93"/>
    <x v="0"/>
    <x v="93"/>
  </r>
  <r>
    <x v="1368"/>
    <x v="221"/>
    <x v="1"/>
    <s v="DCFE-111"/>
    <x v="2"/>
    <s v="Gold"/>
    <s v="Finance"/>
    <s v="Standard"/>
    <n v="8747"/>
    <n v="2"/>
    <x v="118"/>
    <x v="46"/>
    <x v="120"/>
  </r>
  <r>
    <x v="1369"/>
    <x v="221"/>
    <x v="0"/>
    <s v="ATS-107"/>
    <x v="1"/>
    <s v="Gold"/>
    <s v="Finance"/>
    <s v="Standard"/>
    <n v="2879"/>
    <n v="2"/>
    <x v="162"/>
    <x v="0"/>
    <x v="164"/>
  </r>
  <r>
    <x v="1370"/>
    <x v="222"/>
    <x v="0"/>
    <s v="ATS-100"/>
    <x v="1"/>
    <s v="Platinum"/>
    <s v="Finance"/>
    <s v="Standard"/>
    <n v="2123"/>
    <n v="1"/>
    <x v="21"/>
    <x v="0"/>
    <x v="21"/>
  </r>
  <r>
    <x v="1371"/>
    <x v="222"/>
    <x v="0"/>
    <s v="ATS-104"/>
    <x v="1"/>
    <s v="Platinum"/>
    <s v="Finance"/>
    <s v="Standard"/>
    <n v="2352"/>
    <n v="1"/>
    <x v="97"/>
    <x v="0"/>
    <x v="97"/>
  </r>
  <r>
    <x v="1372"/>
    <x v="222"/>
    <x v="0"/>
    <s v="DCFE-105"/>
    <x v="2"/>
    <s v="Gold"/>
    <s v="Finance"/>
    <s v="Standard"/>
    <n v="5899"/>
    <n v="1"/>
    <x v="13"/>
    <x v="0"/>
    <x v="13"/>
  </r>
  <r>
    <x v="1373"/>
    <x v="223"/>
    <x v="2"/>
    <s v="CPD-109"/>
    <x v="0"/>
    <s v="Palladium"/>
    <s v="Finance"/>
    <s v="Standard"/>
    <n v="9800"/>
    <n v="1"/>
    <x v="140"/>
    <x v="0"/>
    <x v="142"/>
  </r>
  <r>
    <x v="1374"/>
    <x v="223"/>
    <x v="0"/>
    <s v="CGJ-105"/>
    <x v="0"/>
    <s v="Gold"/>
    <s v="Cash"/>
    <s v="Standard"/>
    <n v="2200"/>
    <n v="2"/>
    <x v="47"/>
    <x v="0"/>
    <x v="47"/>
  </r>
  <r>
    <x v="1375"/>
    <x v="223"/>
    <x v="0"/>
    <s v="ATS-100"/>
    <x v="1"/>
    <s v="Platinum"/>
    <s v="Finance"/>
    <s v="Standard"/>
    <n v="2123"/>
    <n v="2"/>
    <x v="69"/>
    <x v="0"/>
    <x v="69"/>
  </r>
  <r>
    <x v="1376"/>
    <x v="223"/>
    <x v="0"/>
    <s v="DCFE-107"/>
    <x v="2"/>
    <s v="Palladium"/>
    <s v="Finance"/>
    <s v="Standard"/>
    <n v="9896"/>
    <n v="3"/>
    <x v="156"/>
    <x v="64"/>
    <x v="158"/>
  </r>
  <r>
    <x v="1377"/>
    <x v="223"/>
    <x v="0"/>
    <s v="ATS-106"/>
    <x v="1"/>
    <s v="Gold"/>
    <s v="Finance"/>
    <s v="Promotion"/>
    <n v="5456"/>
    <n v="2"/>
    <x v="1"/>
    <x v="0"/>
    <x v="1"/>
  </r>
  <r>
    <x v="1378"/>
    <x v="223"/>
    <x v="0"/>
    <s v="DCFE-101"/>
    <x v="2"/>
    <s v="Platinum"/>
    <s v="Finance"/>
    <s v="Standard"/>
    <n v="5845"/>
    <n v="2"/>
    <x v="130"/>
    <x v="0"/>
    <x v="132"/>
  </r>
  <r>
    <x v="1379"/>
    <x v="223"/>
    <x v="0"/>
    <s v="DCM-105"/>
    <x v="2"/>
    <s v="Palladium"/>
    <s v="Finance"/>
    <s v="Standard"/>
    <n v="9315"/>
    <n v="2"/>
    <x v="123"/>
    <x v="47"/>
    <x v="125"/>
  </r>
  <r>
    <x v="1380"/>
    <x v="224"/>
    <x v="0"/>
    <s v="ATS-111"/>
    <x v="1"/>
    <s v="Gold"/>
    <s v="Finance"/>
    <s v="Promotion"/>
    <n v="8895"/>
    <n v="4"/>
    <x v="53"/>
    <x v="21"/>
    <x v="53"/>
  </r>
  <r>
    <x v="1381"/>
    <x v="224"/>
    <x v="0"/>
    <s v="DCFE-112"/>
    <x v="2"/>
    <s v="Gold"/>
    <s v="Finance"/>
    <s v="Standard"/>
    <n v="8877"/>
    <n v="2"/>
    <x v="81"/>
    <x v="31"/>
    <x v="81"/>
  </r>
  <r>
    <x v="1382"/>
    <x v="224"/>
    <x v="0"/>
    <s v="CGD-106"/>
    <x v="0"/>
    <s v="Gold"/>
    <s v="Cash"/>
    <s v="Standard"/>
    <n v="2800"/>
    <n v="1"/>
    <x v="39"/>
    <x v="0"/>
    <x v="39"/>
  </r>
  <r>
    <x v="1383"/>
    <x v="224"/>
    <x v="1"/>
    <s v="ATS-104"/>
    <x v="1"/>
    <s v="Platinum"/>
    <s v="Finance"/>
    <s v="Standard"/>
    <n v="2352"/>
    <n v="4"/>
    <x v="72"/>
    <x v="0"/>
    <x v="72"/>
  </r>
  <r>
    <x v="1384"/>
    <x v="224"/>
    <x v="2"/>
    <s v="ATC-107"/>
    <x v="1"/>
    <s v="Palladium"/>
    <s v="Finance"/>
    <s v="Standard"/>
    <n v="2135"/>
    <n v="4"/>
    <x v="138"/>
    <x v="0"/>
    <x v="140"/>
  </r>
  <r>
    <x v="1385"/>
    <x v="224"/>
    <x v="0"/>
    <s v="ATS-106"/>
    <x v="1"/>
    <s v="Gold"/>
    <s v="Finance"/>
    <s v="Standard"/>
    <n v="5456"/>
    <n v="2"/>
    <x v="1"/>
    <x v="0"/>
    <x v="1"/>
  </r>
  <r>
    <x v="1386"/>
    <x v="225"/>
    <x v="3"/>
    <s v="CPD-109"/>
    <x v="0"/>
    <s v="Palladium"/>
    <s v="Finance"/>
    <s v="Standard"/>
    <n v="9800"/>
    <n v="1"/>
    <x v="140"/>
    <x v="0"/>
    <x v="142"/>
  </r>
  <r>
    <x v="1387"/>
    <x v="225"/>
    <x v="0"/>
    <s v="CPA-110"/>
    <x v="0"/>
    <s v="Palladium"/>
    <s v="Finance"/>
    <s v="Promotion"/>
    <n v="7500"/>
    <n v="2"/>
    <x v="128"/>
    <x v="0"/>
    <x v="130"/>
  </r>
  <r>
    <x v="1388"/>
    <x v="225"/>
    <x v="1"/>
    <s v="ATS-104"/>
    <x v="1"/>
    <s v="Platinum"/>
    <s v="Finance"/>
    <s v="Standard"/>
    <n v="2352"/>
    <n v="4"/>
    <x v="72"/>
    <x v="0"/>
    <x v="72"/>
  </r>
  <r>
    <x v="1389"/>
    <x v="225"/>
    <x v="1"/>
    <s v="ATS-100"/>
    <x v="1"/>
    <s v="Platinum"/>
    <s v="Finance"/>
    <s v="Standard"/>
    <n v="2123"/>
    <n v="1"/>
    <x v="21"/>
    <x v="0"/>
    <x v="21"/>
  </r>
  <r>
    <x v="1390"/>
    <x v="225"/>
    <x v="1"/>
    <s v="CPA-108"/>
    <x v="0"/>
    <s v="Palladium"/>
    <s v="Cash"/>
    <s v="Standard"/>
    <n v="2245"/>
    <n v="3"/>
    <x v="105"/>
    <x v="0"/>
    <x v="106"/>
  </r>
  <r>
    <x v="1391"/>
    <x v="225"/>
    <x v="0"/>
    <s v="ATS-104"/>
    <x v="1"/>
    <s v="Platinum"/>
    <s v="Finance"/>
    <s v="Promotion"/>
    <n v="2352"/>
    <n v="1"/>
    <x v="97"/>
    <x v="0"/>
    <x v="97"/>
  </r>
  <r>
    <x v="1392"/>
    <x v="225"/>
    <x v="0"/>
    <s v="ATS-107"/>
    <x v="1"/>
    <s v="Gold"/>
    <s v="Finance"/>
    <s v="Standard"/>
    <n v="2879"/>
    <n v="3"/>
    <x v="154"/>
    <x v="0"/>
    <x v="156"/>
  </r>
  <r>
    <x v="1393"/>
    <x v="226"/>
    <x v="0"/>
    <s v="CPJ-111"/>
    <x v="0"/>
    <s v="Palladium"/>
    <s v="Finance"/>
    <s v="Promotion"/>
    <n v="4525"/>
    <n v="4"/>
    <x v="114"/>
    <x v="42"/>
    <x v="116"/>
  </r>
  <r>
    <x v="1394"/>
    <x v="226"/>
    <x v="3"/>
    <s v="DCFE-109"/>
    <x v="2"/>
    <s v="Gold"/>
    <s v="Finance"/>
    <s v="Standard"/>
    <n v="5485"/>
    <n v="2"/>
    <x v="44"/>
    <x v="0"/>
    <x v="44"/>
  </r>
  <r>
    <x v="1395"/>
    <x v="226"/>
    <x v="0"/>
    <s v="CGJ-105"/>
    <x v="0"/>
    <s v="Gold"/>
    <s v="Cash"/>
    <s v="Standard"/>
    <n v="2200"/>
    <n v="1"/>
    <x v="85"/>
    <x v="0"/>
    <x v="85"/>
  </r>
  <r>
    <x v="1396"/>
    <x v="226"/>
    <x v="1"/>
    <s v="DCFE-101"/>
    <x v="2"/>
    <s v="Platinum"/>
    <s v="Finance"/>
    <s v="Promotion"/>
    <n v="5845"/>
    <n v="3"/>
    <x v="169"/>
    <x v="72"/>
    <x v="171"/>
  </r>
  <r>
    <x v="1397"/>
    <x v="226"/>
    <x v="0"/>
    <s v="DCFE-108"/>
    <x v="2"/>
    <s v="Gold"/>
    <s v="Finance"/>
    <s v="Standard"/>
    <n v="8797"/>
    <n v="2"/>
    <x v="28"/>
    <x v="13"/>
    <x v="28"/>
  </r>
  <r>
    <x v="1398"/>
    <x v="226"/>
    <x v="3"/>
    <s v="DCFE-103"/>
    <x v="2"/>
    <s v="Platinum"/>
    <s v="Finance"/>
    <s v="Standard"/>
    <n v="5348"/>
    <n v="1"/>
    <x v="78"/>
    <x v="0"/>
    <x v="78"/>
  </r>
  <r>
    <x v="1399"/>
    <x v="226"/>
    <x v="0"/>
    <s v="DCFE-107"/>
    <x v="2"/>
    <s v="Palladium"/>
    <s v="Finance"/>
    <s v="Standard"/>
    <n v="9896"/>
    <n v="1"/>
    <x v="89"/>
    <x v="0"/>
    <x v="89"/>
  </r>
  <r>
    <x v="1400"/>
    <x v="226"/>
    <x v="1"/>
    <s v="ATS-105"/>
    <x v="1"/>
    <s v="Platinum"/>
    <s v="Finance"/>
    <s v="Promotion"/>
    <n v="2100"/>
    <n v="1"/>
    <x v="16"/>
    <x v="0"/>
    <x v="16"/>
  </r>
  <r>
    <x v="1401"/>
    <x v="226"/>
    <x v="3"/>
    <s v="CPA-103"/>
    <x v="0"/>
    <s v="Platinum"/>
    <s v="Cash"/>
    <s v="Standard"/>
    <n v="2210"/>
    <n v="4"/>
    <x v="132"/>
    <x v="0"/>
    <x v="134"/>
  </r>
  <r>
    <x v="1402"/>
    <x v="227"/>
    <x v="1"/>
    <s v="DCFE-103"/>
    <x v="2"/>
    <s v="Platinum"/>
    <s v="Finance"/>
    <s v="Standard"/>
    <n v="5348"/>
    <n v="1"/>
    <x v="78"/>
    <x v="0"/>
    <x v="78"/>
  </r>
  <r>
    <x v="1403"/>
    <x v="227"/>
    <x v="0"/>
    <s v="CPD-100"/>
    <x v="0"/>
    <s v="Platinum"/>
    <s v="Cash"/>
    <s v="Promotion"/>
    <n v="9900"/>
    <n v="1"/>
    <x v="150"/>
    <x v="0"/>
    <x v="152"/>
  </r>
  <r>
    <x v="1404"/>
    <x v="227"/>
    <x v="0"/>
    <s v="DCFE-103"/>
    <x v="2"/>
    <s v="Platinum"/>
    <s v="Finance"/>
    <s v="Standard"/>
    <n v="5348"/>
    <n v="2"/>
    <x v="86"/>
    <x v="0"/>
    <x v="86"/>
  </r>
  <r>
    <x v="1405"/>
    <x v="227"/>
    <x v="1"/>
    <s v="ATC-108"/>
    <x v="1"/>
    <s v="Palladium"/>
    <s v="Finance"/>
    <s v="Standard"/>
    <n v="8445"/>
    <n v="2"/>
    <x v="29"/>
    <x v="14"/>
    <x v="29"/>
  </r>
  <r>
    <x v="1406"/>
    <x v="227"/>
    <x v="0"/>
    <s v="DCFE-103"/>
    <x v="2"/>
    <s v="Platinum"/>
    <s v="Finance"/>
    <s v="Standard"/>
    <n v="5348"/>
    <n v="3"/>
    <x v="124"/>
    <x v="48"/>
    <x v="126"/>
  </r>
  <r>
    <x v="1407"/>
    <x v="228"/>
    <x v="0"/>
    <s v="CPJ-111"/>
    <x v="0"/>
    <s v="Palladium"/>
    <s v="Finance"/>
    <s v="Standard"/>
    <n v="4525"/>
    <n v="2"/>
    <x v="111"/>
    <x v="0"/>
    <x v="113"/>
  </r>
  <r>
    <x v="1408"/>
    <x v="228"/>
    <x v="0"/>
    <s v="CGD-106"/>
    <x v="0"/>
    <s v="Gold"/>
    <s v="Cash"/>
    <s v="Standard"/>
    <n v="2800"/>
    <n v="1"/>
    <x v="39"/>
    <x v="0"/>
    <x v="39"/>
  </r>
  <r>
    <x v="1409"/>
    <x v="228"/>
    <x v="1"/>
    <s v="ATS-107"/>
    <x v="1"/>
    <s v="Gold"/>
    <s v="Finance"/>
    <s v="Standard"/>
    <n v="2879"/>
    <n v="3"/>
    <x v="154"/>
    <x v="0"/>
    <x v="156"/>
  </r>
  <r>
    <x v="1410"/>
    <x v="228"/>
    <x v="0"/>
    <s v="CPD-100"/>
    <x v="0"/>
    <s v="Platinum"/>
    <s v="Cash"/>
    <s v="Standard"/>
    <n v="9900"/>
    <n v="2"/>
    <x v="148"/>
    <x v="60"/>
    <x v="150"/>
  </r>
  <r>
    <x v="1411"/>
    <x v="228"/>
    <x v="0"/>
    <s v="DCFE-108"/>
    <x v="2"/>
    <s v="Gold"/>
    <s v="Finance"/>
    <s v="Promotion"/>
    <n v="8797"/>
    <n v="3"/>
    <x v="143"/>
    <x v="56"/>
    <x v="145"/>
  </r>
  <r>
    <x v="1412"/>
    <x v="228"/>
    <x v="0"/>
    <s v="DCFE-111"/>
    <x v="2"/>
    <s v="Gold"/>
    <s v="Finance"/>
    <s v="Standard"/>
    <n v="8747"/>
    <n v="3"/>
    <x v="71"/>
    <x v="27"/>
    <x v="71"/>
  </r>
  <r>
    <x v="1413"/>
    <x v="228"/>
    <x v="0"/>
    <s v="CPA-110"/>
    <x v="0"/>
    <s v="Palladium"/>
    <s v="Finance"/>
    <s v="Promotion"/>
    <n v="7500"/>
    <n v="1"/>
    <x v="9"/>
    <x v="0"/>
    <x v="9"/>
  </r>
  <r>
    <x v="1414"/>
    <x v="228"/>
    <x v="0"/>
    <s v="CGD-106"/>
    <x v="0"/>
    <s v="Gold"/>
    <s v="Cash"/>
    <s v="Standard"/>
    <n v="2800"/>
    <n v="3"/>
    <x v="30"/>
    <x v="0"/>
    <x v="30"/>
  </r>
  <r>
    <x v="1415"/>
    <x v="228"/>
    <x v="0"/>
    <s v="ATC-107"/>
    <x v="1"/>
    <s v="Palladium"/>
    <s v="Finance"/>
    <s v="Standard"/>
    <n v="2135"/>
    <n v="2"/>
    <x v="142"/>
    <x v="0"/>
    <x v="144"/>
  </r>
  <r>
    <x v="1416"/>
    <x v="229"/>
    <x v="0"/>
    <s v="CGJ-105"/>
    <x v="0"/>
    <s v="Gold"/>
    <s v="Cash"/>
    <s v="Standard"/>
    <n v="2200"/>
    <n v="1"/>
    <x v="85"/>
    <x v="0"/>
    <x v="85"/>
  </r>
  <r>
    <x v="1417"/>
    <x v="229"/>
    <x v="1"/>
    <s v="ATC-110"/>
    <x v="1"/>
    <s v="Palladium"/>
    <s v="Finance"/>
    <s v="Promotion"/>
    <n v="7451"/>
    <n v="2"/>
    <x v="22"/>
    <x v="0"/>
    <x v="22"/>
  </r>
  <r>
    <x v="1418"/>
    <x v="229"/>
    <x v="1"/>
    <s v="DCFE-109"/>
    <x v="2"/>
    <s v="Gold"/>
    <s v="Finance"/>
    <s v="Standard"/>
    <n v="5485"/>
    <n v="4"/>
    <x v="141"/>
    <x v="55"/>
    <x v="143"/>
  </r>
  <r>
    <x v="1419"/>
    <x v="229"/>
    <x v="0"/>
    <s v="CPJ-102"/>
    <x v="0"/>
    <s v="Platinum"/>
    <s v="Cash"/>
    <s v="Standard"/>
    <n v="1200"/>
    <n v="2"/>
    <x v="94"/>
    <x v="0"/>
    <x v="94"/>
  </r>
  <r>
    <x v="1420"/>
    <x v="229"/>
    <x v="0"/>
    <s v="DCFE-107"/>
    <x v="2"/>
    <s v="Palladium"/>
    <s v="Finance"/>
    <s v="Standard"/>
    <n v="9896"/>
    <n v="3"/>
    <x v="156"/>
    <x v="64"/>
    <x v="158"/>
  </r>
  <r>
    <x v="1421"/>
    <x v="229"/>
    <x v="2"/>
    <s v="DCM-105"/>
    <x v="2"/>
    <s v="Palladium"/>
    <s v="Finance"/>
    <s v="Standard"/>
    <n v="9315"/>
    <n v="3"/>
    <x v="24"/>
    <x v="11"/>
    <x v="24"/>
  </r>
  <r>
    <x v="1422"/>
    <x v="229"/>
    <x v="0"/>
    <s v="ATC-110"/>
    <x v="1"/>
    <s v="Palladium"/>
    <s v="Finance"/>
    <s v="Promotion"/>
    <n v="7451"/>
    <n v="1"/>
    <x v="91"/>
    <x v="0"/>
    <x v="91"/>
  </r>
  <r>
    <x v="1423"/>
    <x v="229"/>
    <x v="0"/>
    <s v="DCM-108"/>
    <x v="2"/>
    <s v="Palladium"/>
    <s v="Finance"/>
    <s v="Standard"/>
    <n v="8762"/>
    <n v="3"/>
    <x v="153"/>
    <x v="63"/>
    <x v="155"/>
  </r>
  <r>
    <x v="1424"/>
    <x v="229"/>
    <x v="2"/>
    <s v="ATS-105"/>
    <x v="1"/>
    <s v="Platinum"/>
    <s v="Finance"/>
    <s v="Promotion"/>
    <n v="2100"/>
    <n v="2"/>
    <x v="135"/>
    <x v="0"/>
    <x v="137"/>
  </r>
  <r>
    <x v="1425"/>
    <x v="230"/>
    <x v="1"/>
    <s v="DCFE-102"/>
    <x v="2"/>
    <s v="Platinum"/>
    <s v="Finance"/>
    <s v="Standard"/>
    <n v="9865"/>
    <n v="3"/>
    <x v="107"/>
    <x v="40"/>
    <x v="108"/>
  </r>
  <r>
    <x v="1426"/>
    <x v="230"/>
    <x v="0"/>
    <s v="CGD-106"/>
    <x v="0"/>
    <s v="Gold"/>
    <s v="Cash"/>
    <s v="Standard"/>
    <n v="2800"/>
    <n v="2"/>
    <x v="17"/>
    <x v="0"/>
    <x v="17"/>
  </r>
  <r>
    <x v="1427"/>
    <x v="230"/>
    <x v="2"/>
    <s v="DCFE-109"/>
    <x v="2"/>
    <s v="Gold"/>
    <s v="Finance"/>
    <s v="Standard"/>
    <n v="5485"/>
    <n v="3"/>
    <x v="90"/>
    <x v="35"/>
    <x v="90"/>
  </r>
  <r>
    <x v="1428"/>
    <x v="230"/>
    <x v="0"/>
    <s v="DCFE-107"/>
    <x v="2"/>
    <s v="Palladium"/>
    <s v="Finance"/>
    <s v="Promotion"/>
    <n v="9896"/>
    <n v="2"/>
    <x v="145"/>
    <x v="58"/>
    <x v="147"/>
  </r>
  <r>
    <x v="1429"/>
    <x v="230"/>
    <x v="0"/>
    <s v="ATS-104"/>
    <x v="1"/>
    <s v="Platinum"/>
    <s v="Finance"/>
    <s v="Standard"/>
    <n v="2352"/>
    <n v="1"/>
    <x v="97"/>
    <x v="0"/>
    <x v="97"/>
  </r>
  <r>
    <x v="1430"/>
    <x v="230"/>
    <x v="0"/>
    <s v="ATC-106"/>
    <x v="1"/>
    <s v="Palladium"/>
    <s v="Finance"/>
    <s v="Standard"/>
    <n v="5456"/>
    <n v="3"/>
    <x v="82"/>
    <x v="38"/>
    <x v="103"/>
  </r>
  <r>
    <x v="1431"/>
    <x v="230"/>
    <x v="2"/>
    <s v="ATS-109"/>
    <x v="1"/>
    <s v="Gold"/>
    <s v="Finance"/>
    <s v="Standard"/>
    <n v="5684"/>
    <n v="2"/>
    <x v="160"/>
    <x v="0"/>
    <x v="162"/>
  </r>
  <r>
    <x v="1432"/>
    <x v="231"/>
    <x v="1"/>
    <s v="DCFE-105"/>
    <x v="2"/>
    <s v="Gold"/>
    <s v="Finance"/>
    <s v="Standard"/>
    <n v="5899"/>
    <n v="3"/>
    <x v="168"/>
    <x v="71"/>
    <x v="170"/>
  </r>
  <r>
    <x v="1433"/>
    <x v="231"/>
    <x v="1"/>
    <s v="ATS-111"/>
    <x v="1"/>
    <s v="Gold"/>
    <s v="Finance"/>
    <s v="Standard"/>
    <n v="8895"/>
    <n v="3"/>
    <x v="117"/>
    <x v="45"/>
    <x v="119"/>
  </r>
  <r>
    <x v="1434"/>
    <x v="231"/>
    <x v="1"/>
    <s v="ATS-108"/>
    <x v="1"/>
    <s v="Gold"/>
    <s v="Finance"/>
    <s v="Promotion"/>
    <n v="5462"/>
    <n v="1"/>
    <x v="58"/>
    <x v="0"/>
    <x v="58"/>
  </r>
  <r>
    <x v="1435"/>
    <x v="231"/>
    <x v="0"/>
    <s v="ATC-108"/>
    <x v="1"/>
    <s v="Palladium"/>
    <s v="Finance"/>
    <s v="Standard"/>
    <n v="8445"/>
    <n v="3"/>
    <x v="125"/>
    <x v="49"/>
    <x v="127"/>
  </r>
  <r>
    <x v="1436"/>
    <x v="231"/>
    <x v="0"/>
    <s v="DCFE-112"/>
    <x v="2"/>
    <s v="Gold"/>
    <s v="Finance"/>
    <s v="Standard"/>
    <n v="8877"/>
    <n v="3"/>
    <x v="137"/>
    <x v="53"/>
    <x v="139"/>
  </r>
  <r>
    <x v="1437"/>
    <x v="232"/>
    <x v="3"/>
    <s v="CGA-104"/>
    <x v="0"/>
    <s v="Gold"/>
    <s v="Cash"/>
    <s v="Standard"/>
    <n v="2120"/>
    <n v="3"/>
    <x v="6"/>
    <x v="0"/>
    <x v="6"/>
  </r>
  <r>
    <x v="1438"/>
    <x v="232"/>
    <x v="3"/>
    <s v="ATS-109"/>
    <x v="1"/>
    <s v="Gold"/>
    <s v="Finance"/>
    <s v="Standard"/>
    <n v="5684"/>
    <n v="2"/>
    <x v="160"/>
    <x v="0"/>
    <x v="162"/>
  </r>
  <r>
    <x v="1439"/>
    <x v="233"/>
    <x v="2"/>
    <s v="DCFE-101"/>
    <x v="2"/>
    <s v="Platinum"/>
    <s v="Finance"/>
    <s v="Standard"/>
    <n v="5845"/>
    <n v="4"/>
    <x v="74"/>
    <x v="28"/>
    <x v="74"/>
  </r>
  <r>
    <x v="1440"/>
    <x v="233"/>
    <x v="1"/>
    <s v="ATS-108"/>
    <x v="1"/>
    <s v="Gold"/>
    <s v="Finance"/>
    <s v="Standard"/>
    <n v="5462"/>
    <n v="1"/>
    <x v="58"/>
    <x v="0"/>
    <x v="58"/>
  </r>
  <r>
    <x v="1441"/>
    <x v="233"/>
    <x v="3"/>
    <s v="DCFE-108"/>
    <x v="2"/>
    <s v="Gold"/>
    <s v="Finance"/>
    <s v="Promotion"/>
    <n v="8797"/>
    <n v="3"/>
    <x v="143"/>
    <x v="56"/>
    <x v="145"/>
  </r>
  <r>
    <x v="1442"/>
    <x v="233"/>
    <x v="2"/>
    <s v="CPD-100"/>
    <x v="0"/>
    <s v="Platinum"/>
    <s v="Cash"/>
    <s v="Standard"/>
    <n v="9900"/>
    <n v="4"/>
    <x v="112"/>
    <x v="41"/>
    <x v="114"/>
  </r>
  <r>
    <x v="1443"/>
    <x v="233"/>
    <x v="0"/>
    <s v="DCFE-100"/>
    <x v="2"/>
    <s v="Platinum"/>
    <s v="Finance"/>
    <s v="Standard"/>
    <n v="5642"/>
    <n v="2"/>
    <x v="95"/>
    <x v="0"/>
    <x v="95"/>
  </r>
  <r>
    <x v="1444"/>
    <x v="233"/>
    <x v="0"/>
    <s v="DCFE-101"/>
    <x v="2"/>
    <s v="Platinum"/>
    <s v="Finance"/>
    <s v="Promotion"/>
    <n v="5845"/>
    <n v="3"/>
    <x v="169"/>
    <x v="72"/>
    <x v="171"/>
  </r>
  <r>
    <x v="1445"/>
    <x v="233"/>
    <x v="0"/>
    <s v="ATS-111"/>
    <x v="1"/>
    <s v="Gold"/>
    <s v="Finance"/>
    <s v="Standard"/>
    <n v="8895"/>
    <n v="4"/>
    <x v="53"/>
    <x v="21"/>
    <x v="53"/>
  </r>
  <r>
    <x v="1446"/>
    <x v="233"/>
    <x v="0"/>
    <s v="CGD-106"/>
    <x v="0"/>
    <s v="Gold"/>
    <s v="Cash"/>
    <s v="Standard"/>
    <n v="2800"/>
    <n v="2"/>
    <x v="17"/>
    <x v="0"/>
    <x v="17"/>
  </r>
  <r>
    <x v="1447"/>
    <x v="233"/>
    <x v="2"/>
    <s v="DCM-105"/>
    <x v="2"/>
    <s v="Palladium"/>
    <s v="Finance"/>
    <s v="Standard"/>
    <n v="9315"/>
    <n v="1"/>
    <x v="102"/>
    <x v="0"/>
    <x v="102"/>
  </r>
  <r>
    <x v="1448"/>
    <x v="233"/>
    <x v="1"/>
    <s v="CGA-104"/>
    <x v="0"/>
    <s v="Gold"/>
    <s v="Cash"/>
    <s v="Promotion"/>
    <n v="2120"/>
    <n v="1"/>
    <x v="38"/>
    <x v="0"/>
    <x v="38"/>
  </r>
  <r>
    <x v="1449"/>
    <x v="233"/>
    <x v="2"/>
    <s v="CPA-110"/>
    <x v="0"/>
    <s v="Palladium"/>
    <s v="Finance"/>
    <s v="Standard"/>
    <n v="7500"/>
    <n v="3"/>
    <x v="151"/>
    <x v="61"/>
    <x v="153"/>
  </r>
  <r>
    <x v="1450"/>
    <x v="234"/>
    <x v="0"/>
    <s v="DCM-107"/>
    <x v="2"/>
    <s v="Palladium"/>
    <s v="Finance"/>
    <s v="Standard"/>
    <n v="9895"/>
    <n v="1"/>
    <x v="49"/>
    <x v="0"/>
    <x v="49"/>
  </r>
  <r>
    <x v="1451"/>
    <x v="234"/>
    <x v="1"/>
    <s v="DCFE-104"/>
    <x v="2"/>
    <s v="Gold"/>
    <s v="Finance"/>
    <s v="Standard"/>
    <n v="5648"/>
    <n v="2"/>
    <x v="113"/>
    <x v="0"/>
    <x v="115"/>
  </r>
  <r>
    <x v="1452"/>
    <x v="234"/>
    <x v="0"/>
    <s v="DCFE-112"/>
    <x v="2"/>
    <s v="Gold"/>
    <s v="Finance"/>
    <s v="Standard"/>
    <n v="8877"/>
    <n v="3"/>
    <x v="137"/>
    <x v="53"/>
    <x v="139"/>
  </r>
  <r>
    <x v="1453"/>
    <x v="234"/>
    <x v="0"/>
    <s v="ATC-109"/>
    <x v="1"/>
    <s v="Palladium"/>
    <s v="Finance"/>
    <s v="Standard"/>
    <n v="6544"/>
    <n v="4"/>
    <x v="57"/>
    <x v="24"/>
    <x v="57"/>
  </r>
  <r>
    <x v="1454"/>
    <x v="234"/>
    <x v="0"/>
    <s v="DCM-107"/>
    <x v="2"/>
    <s v="Palladium"/>
    <s v="Finance"/>
    <s v="Standard"/>
    <n v="9895"/>
    <n v="3"/>
    <x v="33"/>
    <x v="16"/>
    <x v="33"/>
  </r>
  <r>
    <x v="1455"/>
    <x v="234"/>
    <x v="1"/>
    <s v="ATC-110"/>
    <x v="1"/>
    <s v="Palladium"/>
    <s v="Finance"/>
    <s v="Standard"/>
    <n v="7451"/>
    <n v="3"/>
    <x v="92"/>
    <x v="36"/>
    <x v="92"/>
  </r>
  <r>
    <x v="1456"/>
    <x v="235"/>
    <x v="0"/>
    <s v="CGA-104"/>
    <x v="0"/>
    <s v="Gold"/>
    <s v="Cash"/>
    <s v="Standard"/>
    <n v="2120"/>
    <n v="1"/>
    <x v="38"/>
    <x v="0"/>
    <x v="38"/>
  </r>
  <r>
    <x v="1457"/>
    <x v="235"/>
    <x v="0"/>
    <s v="DCM-106"/>
    <x v="2"/>
    <s v="Palladium"/>
    <s v="Finance"/>
    <s v="Promotion"/>
    <n v="5978"/>
    <n v="4"/>
    <x v="35"/>
    <x v="17"/>
    <x v="35"/>
  </r>
  <r>
    <x v="1458"/>
    <x v="235"/>
    <x v="0"/>
    <s v="CPD-109"/>
    <x v="0"/>
    <s v="Palladium"/>
    <s v="Finance"/>
    <s v="Standard"/>
    <n v="9800"/>
    <n v="3"/>
    <x v="170"/>
    <x v="73"/>
    <x v="172"/>
  </r>
  <r>
    <x v="1459"/>
    <x v="235"/>
    <x v="2"/>
    <s v="ATS-101"/>
    <x v="1"/>
    <s v="Platinum"/>
    <s v="Finance"/>
    <s v="Standard"/>
    <n v="2133"/>
    <n v="4"/>
    <x v="155"/>
    <x v="0"/>
    <x v="157"/>
  </r>
  <r>
    <x v="1460"/>
    <x v="235"/>
    <x v="1"/>
    <s v="CPD-109"/>
    <x v="0"/>
    <s v="Palladium"/>
    <s v="Finance"/>
    <s v="Standard"/>
    <n v="9800"/>
    <n v="2"/>
    <x v="15"/>
    <x v="8"/>
    <x v="15"/>
  </r>
  <r>
    <x v="1461"/>
    <x v="235"/>
    <x v="0"/>
    <s v="CPD-100"/>
    <x v="0"/>
    <s v="Platinum"/>
    <s v="Cash"/>
    <s v="Standard"/>
    <n v="9900"/>
    <n v="1"/>
    <x v="150"/>
    <x v="0"/>
    <x v="152"/>
  </r>
  <r>
    <x v="1462"/>
    <x v="236"/>
    <x v="0"/>
    <s v="CPA-108"/>
    <x v="0"/>
    <s v="Palladium"/>
    <s v="Cash"/>
    <s v="Standard"/>
    <n v="2245"/>
    <n v="2"/>
    <x v="87"/>
    <x v="0"/>
    <x v="87"/>
  </r>
  <r>
    <x v="1463"/>
    <x v="236"/>
    <x v="2"/>
    <s v="CPD-100"/>
    <x v="0"/>
    <s v="Platinum"/>
    <s v="Cash"/>
    <s v="Standard"/>
    <n v="9900"/>
    <n v="1"/>
    <x v="150"/>
    <x v="0"/>
    <x v="152"/>
  </r>
  <r>
    <x v="1464"/>
    <x v="236"/>
    <x v="2"/>
    <s v="CPD-100"/>
    <x v="0"/>
    <s v="Platinum"/>
    <s v="Cash"/>
    <s v="Standard"/>
    <n v="9900"/>
    <n v="4"/>
    <x v="112"/>
    <x v="41"/>
    <x v="114"/>
  </r>
  <r>
    <x v="1465"/>
    <x v="236"/>
    <x v="0"/>
    <s v="DCFE-104"/>
    <x v="2"/>
    <s v="Gold"/>
    <s v="Finance"/>
    <s v="Standard"/>
    <n v="5648"/>
    <n v="2"/>
    <x v="113"/>
    <x v="0"/>
    <x v="115"/>
  </r>
  <r>
    <x v="1466"/>
    <x v="236"/>
    <x v="0"/>
    <s v="DCFE-107"/>
    <x v="2"/>
    <s v="Palladium"/>
    <s v="Finance"/>
    <s v="Promotion"/>
    <n v="9896"/>
    <n v="2"/>
    <x v="145"/>
    <x v="58"/>
    <x v="147"/>
  </r>
  <r>
    <x v="1467"/>
    <x v="236"/>
    <x v="0"/>
    <s v="CPD-101"/>
    <x v="0"/>
    <s v="Platinum"/>
    <s v="Cash"/>
    <s v="Standard"/>
    <n v="9500"/>
    <n v="4"/>
    <x v="167"/>
    <x v="70"/>
    <x v="169"/>
  </r>
  <r>
    <x v="1468"/>
    <x v="236"/>
    <x v="2"/>
    <s v="ATS-104"/>
    <x v="1"/>
    <s v="Platinum"/>
    <s v="Finance"/>
    <s v="Standard"/>
    <n v="2352"/>
    <n v="1"/>
    <x v="97"/>
    <x v="0"/>
    <x v="97"/>
  </r>
  <r>
    <x v="1469"/>
    <x v="236"/>
    <x v="2"/>
    <s v="ATC-110"/>
    <x v="1"/>
    <s v="Palladium"/>
    <s v="Finance"/>
    <s v="Standard"/>
    <n v="7451"/>
    <n v="1"/>
    <x v="91"/>
    <x v="0"/>
    <x v="91"/>
  </r>
  <r>
    <x v="1470"/>
    <x v="236"/>
    <x v="0"/>
    <s v="CGA-104"/>
    <x v="0"/>
    <s v="Gold"/>
    <s v="Cash"/>
    <s v="Standard"/>
    <n v="2120"/>
    <n v="1"/>
    <x v="38"/>
    <x v="0"/>
    <x v="38"/>
  </r>
  <r>
    <x v="1471"/>
    <x v="237"/>
    <x v="1"/>
    <s v="CGD-106"/>
    <x v="0"/>
    <s v="Gold"/>
    <s v="Cash"/>
    <s v="Standard"/>
    <n v="2800"/>
    <n v="2"/>
    <x v="17"/>
    <x v="0"/>
    <x v="17"/>
  </r>
  <r>
    <x v="1472"/>
    <x v="237"/>
    <x v="1"/>
    <s v="DCFE-103"/>
    <x v="2"/>
    <s v="Platinum"/>
    <s v="Finance"/>
    <s v="Standard"/>
    <n v="5348"/>
    <n v="1"/>
    <x v="78"/>
    <x v="0"/>
    <x v="78"/>
  </r>
  <r>
    <x v="1473"/>
    <x v="237"/>
    <x v="0"/>
    <s v="ATC-110"/>
    <x v="1"/>
    <s v="Palladium"/>
    <s v="Finance"/>
    <s v="Standard"/>
    <n v="7451"/>
    <n v="4"/>
    <x v="163"/>
    <x v="67"/>
    <x v="165"/>
  </r>
  <r>
    <x v="1474"/>
    <x v="238"/>
    <x v="2"/>
    <s v="ATS-106"/>
    <x v="1"/>
    <s v="Gold"/>
    <s v="Finance"/>
    <s v="Standard"/>
    <n v="5456"/>
    <n v="3"/>
    <x v="82"/>
    <x v="32"/>
    <x v="82"/>
  </r>
  <r>
    <x v="1475"/>
    <x v="238"/>
    <x v="0"/>
    <s v="CGA-104"/>
    <x v="0"/>
    <s v="Gold"/>
    <s v="Cash"/>
    <s v="Standard"/>
    <n v="2120"/>
    <n v="3"/>
    <x v="6"/>
    <x v="0"/>
    <x v="6"/>
  </r>
  <r>
    <x v="1476"/>
    <x v="238"/>
    <x v="0"/>
    <s v="DCM-107"/>
    <x v="2"/>
    <s v="Palladium"/>
    <s v="Finance"/>
    <s v="Standard"/>
    <n v="9895"/>
    <n v="4"/>
    <x v="11"/>
    <x v="6"/>
    <x v="11"/>
  </r>
  <r>
    <x v="1477"/>
    <x v="238"/>
    <x v="0"/>
    <s v="CPA-110"/>
    <x v="0"/>
    <s v="Palladium"/>
    <s v="Finance"/>
    <s v="Standard"/>
    <n v="7500"/>
    <n v="1"/>
    <x v="9"/>
    <x v="0"/>
    <x v="9"/>
  </r>
  <r>
    <x v="1478"/>
    <x v="238"/>
    <x v="0"/>
    <s v="DCM-105"/>
    <x v="2"/>
    <s v="Palladium"/>
    <s v="Finance"/>
    <s v="Standard"/>
    <n v="9315"/>
    <n v="1"/>
    <x v="102"/>
    <x v="0"/>
    <x v="102"/>
  </r>
  <r>
    <x v="1479"/>
    <x v="238"/>
    <x v="0"/>
    <s v="ATC-109"/>
    <x v="1"/>
    <s v="Palladium"/>
    <s v="Finance"/>
    <s v="Standard"/>
    <n v="6544"/>
    <n v="1"/>
    <x v="59"/>
    <x v="0"/>
    <x v="59"/>
  </r>
  <r>
    <x v="1480"/>
    <x v="238"/>
    <x v="0"/>
    <s v="ATS-109"/>
    <x v="1"/>
    <s v="Gold"/>
    <s v="Finance"/>
    <s v="Standard"/>
    <n v="5684"/>
    <n v="2"/>
    <x v="160"/>
    <x v="0"/>
    <x v="162"/>
  </r>
  <r>
    <x v="1481"/>
    <x v="238"/>
    <x v="0"/>
    <s v="ATS-101"/>
    <x v="1"/>
    <s v="Platinum"/>
    <s v="Finance"/>
    <s v="Promotion"/>
    <n v="2133"/>
    <n v="2"/>
    <x v="122"/>
    <x v="0"/>
    <x v="124"/>
  </r>
  <r>
    <x v="1482"/>
    <x v="238"/>
    <x v="0"/>
    <s v="ATS-100"/>
    <x v="1"/>
    <s v="Platinum"/>
    <s v="Finance"/>
    <s v="Standard"/>
    <n v="2123"/>
    <n v="3"/>
    <x v="129"/>
    <x v="0"/>
    <x v="131"/>
  </r>
  <r>
    <x v="1483"/>
    <x v="239"/>
    <x v="1"/>
    <s v="ATS-106"/>
    <x v="1"/>
    <s v="Gold"/>
    <s v="Finance"/>
    <s v="Promotion"/>
    <n v="5456"/>
    <n v="4"/>
    <x v="27"/>
    <x v="12"/>
    <x v="27"/>
  </r>
  <r>
    <x v="1484"/>
    <x v="239"/>
    <x v="0"/>
    <s v="ATS-102"/>
    <x v="1"/>
    <s v="Platinum"/>
    <s v="Finance"/>
    <s v="Standard"/>
    <n v="4231"/>
    <n v="1"/>
    <x v="67"/>
    <x v="0"/>
    <x v="67"/>
  </r>
  <r>
    <x v="1485"/>
    <x v="239"/>
    <x v="1"/>
    <s v="CGD-106"/>
    <x v="0"/>
    <s v="Gold"/>
    <s v="Cash"/>
    <s v="Promotion"/>
    <n v="2800"/>
    <n v="1"/>
    <x v="39"/>
    <x v="0"/>
    <x v="39"/>
  </r>
  <r>
    <x v="1486"/>
    <x v="239"/>
    <x v="1"/>
    <s v="DCFE-102"/>
    <x v="2"/>
    <s v="Platinum"/>
    <s v="Finance"/>
    <s v="Standard"/>
    <n v="9865"/>
    <n v="3"/>
    <x v="107"/>
    <x v="40"/>
    <x v="108"/>
  </r>
  <r>
    <x v="1487"/>
    <x v="239"/>
    <x v="1"/>
    <s v="CPA-110"/>
    <x v="0"/>
    <s v="Palladium"/>
    <s v="Finance"/>
    <s v="Standard"/>
    <n v="7500"/>
    <n v="2"/>
    <x v="128"/>
    <x v="0"/>
    <x v="130"/>
  </r>
  <r>
    <x v="1488"/>
    <x v="239"/>
    <x v="2"/>
    <s v="ATS-107"/>
    <x v="1"/>
    <s v="Gold"/>
    <s v="Finance"/>
    <s v="Standard"/>
    <n v="2879"/>
    <n v="4"/>
    <x v="149"/>
    <x v="0"/>
    <x v="151"/>
  </r>
  <r>
    <x v="1489"/>
    <x v="239"/>
    <x v="0"/>
    <s v="DCFE-105"/>
    <x v="2"/>
    <s v="Gold"/>
    <s v="Finance"/>
    <s v="Promotion"/>
    <n v="5899"/>
    <n v="4"/>
    <x v="166"/>
    <x v="69"/>
    <x v="168"/>
  </r>
  <r>
    <x v="1490"/>
    <x v="240"/>
    <x v="1"/>
    <s v="ATS-100"/>
    <x v="1"/>
    <s v="Platinum"/>
    <s v="Finance"/>
    <s v="Standard"/>
    <n v="2123"/>
    <n v="2"/>
    <x v="69"/>
    <x v="0"/>
    <x v="69"/>
  </r>
  <r>
    <x v="1491"/>
    <x v="240"/>
    <x v="1"/>
    <s v="CPD-101"/>
    <x v="0"/>
    <s v="Platinum"/>
    <s v="Cash"/>
    <s v="Standard"/>
    <n v="9500"/>
    <n v="3"/>
    <x v="80"/>
    <x v="30"/>
    <x v="80"/>
  </r>
  <r>
    <x v="1492"/>
    <x v="240"/>
    <x v="0"/>
    <s v="DCFE-102"/>
    <x v="2"/>
    <s v="Platinum"/>
    <s v="Finance"/>
    <s v="Standard"/>
    <n v="9865"/>
    <n v="1"/>
    <x v="26"/>
    <x v="0"/>
    <x v="26"/>
  </r>
  <r>
    <x v="1493"/>
    <x v="240"/>
    <x v="0"/>
    <s v="ATS-103"/>
    <x v="1"/>
    <s v="Platinum"/>
    <s v="Finance"/>
    <s v="Standard"/>
    <n v="2156"/>
    <n v="2"/>
    <x v="10"/>
    <x v="0"/>
    <x v="10"/>
  </r>
  <r>
    <x v="1494"/>
    <x v="240"/>
    <x v="0"/>
    <s v="ATC-109"/>
    <x v="1"/>
    <s v="Palladium"/>
    <s v="Finance"/>
    <s v="Standard"/>
    <n v="6544"/>
    <n v="2"/>
    <x v="52"/>
    <x v="0"/>
    <x v="52"/>
  </r>
  <r>
    <x v="1495"/>
    <x v="240"/>
    <x v="0"/>
    <s v="CGD-107"/>
    <x v="0"/>
    <s v="Gold"/>
    <s v="Cash"/>
    <s v="Standard"/>
    <n v="5500"/>
    <n v="2"/>
    <x v="14"/>
    <x v="0"/>
    <x v="14"/>
  </r>
  <r>
    <x v="1496"/>
    <x v="240"/>
    <x v="0"/>
    <s v="ATC-109"/>
    <x v="1"/>
    <s v="Palladium"/>
    <s v="Finance"/>
    <s v="Standard"/>
    <n v="6544"/>
    <n v="1"/>
    <x v="59"/>
    <x v="0"/>
    <x v="59"/>
  </r>
  <r>
    <x v="1497"/>
    <x v="241"/>
    <x v="0"/>
    <s v="ATC-110"/>
    <x v="1"/>
    <s v="Palladium"/>
    <s v="Finance"/>
    <s v="Standard"/>
    <n v="7451"/>
    <n v="1"/>
    <x v="91"/>
    <x v="0"/>
    <x v="91"/>
  </r>
  <r>
    <x v="1498"/>
    <x v="241"/>
    <x v="2"/>
    <s v="CPJ-102"/>
    <x v="0"/>
    <s v="Platinum"/>
    <s v="Cash"/>
    <s v="Standard"/>
    <n v="1200"/>
    <n v="3"/>
    <x v="73"/>
    <x v="0"/>
    <x v="73"/>
  </r>
  <r>
    <x v="1499"/>
    <x v="241"/>
    <x v="1"/>
    <s v="CGJ-105"/>
    <x v="0"/>
    <s v="Gold"/>
    <s v="Cash"/>
    <s v="Promotion"/>
    <n v="2200"/>
    <n v="1"/>
    <x v="85"/>
    <x v="0"/>
    <x v="85"/>
  </r>
  <r>
    <x v="1500"/>
    <x v="241"/>
    <x v="2"/>
    <s v="DCFE-108"/>
    <x v="2"/>
    <s v="Gold"/>
    <s v="Finance"/>
    <s v="Standard"/>
    <n v="8797"/>
    <n v="2"/>
    <x v="28"/>
    <x v="13"/>
    <x v="28"/>
  </r>
  <r>
    <x v="1501"/>
    <x v="241"/>
    <x v="1"/>
    <s v="DCFE-105"/>
    <x v="2"/>
    <s v="Gold"/>
    <s v="Finance"/>
    <s v="Standard"/>
    <n v="5899"/>
    <n v="3"/>
    <x v="168"/>
    <x v="71"/>
    <x v="170"/>
  </r>
  <r>
    <x v="1502"/>
    <x v="241"/>
    <x v="1"/>
    <s v="CPJ-111"/>
    <x v="0"/>
    <s v="Palladium"/>
    <s v="Finance"/>
    <s v="Standard"/>
    <n v="4525"/>
    <n v="3"/>
    <x v="68"/>
    <x v="0"/>
    <x v="68"/>
  </r>
  <r>
    <x v="1503"/>
    <x v="242"/>
    <x v="1"/>
    <s v="CPD-101"/>
    <x v="0"/>
    <s v="Platinum"/>
    <s v="Cash"/>
    <s v="Standard"/>
    <n v="9500"/>
    <n v="2"/>
    <x v="134"/>
    <x v="52"/>
    <x v="136"/>
  </r>
  <r>
    <x v="1504"/>
    <x v="242"/>
    <x v="0"/>
    <s v="ATS-101"/>
    <x v="1"/>
    <s v="Platinum"/>
    <s v="Finance"/>
    <s v="Standard"/>
    <n v="2133"/>
    <n v="3"/>
    <x v="136"/>
    <x v="0"/>
    <x v="138"/>
  </r>
  <r>
    <x v="1505"/>
    <x v="242"/>
    <x v="0"/>
    <s v="ATS-111"/>
    <x v="1"/>
    <s v="Gold"/>
    <s v="Finance"/>
    <s v="Standard"/>
    <n v="8895"/>
    <n v="4"/>
    <x v="53"/>
    <x v="21"/>
    <x v="53"/>
  </r>
  <r>
    <x v="1506"/>
    <x v="242"/>
    <x v="1"/>
    <s v="CGD-107"/>
    <x v="0"/>
    <s v="Gold"/>
    <s v="Cash"/>
    <s v="Standard"/>
    <n v="5500"/>
    <n v="3"/>
    <x v="88"/>
    <x v="34"/>
    <x v="88"/>
  </r>
  <r>
    <x v="1507"/>
    <x v="242"/>
    <x v="0"/>
    <s v="CPD-101"/>
    <x v="0"/>
    <s v="Platinum"/>
    <s v="Cash"/>
    <s v="Standard"/>
    <n v="9500"/>
    <n v="1"/>
    <x v="119"/>
    <x v="0"/>
    <x v="121"/>
  </r>
  <r>
    <x v="1508"/>
    <x v="242"/>
    <x v="0"/>
    <s v="ATS-104"/>
    <x v="1"/>
    <s v="Platinum"/>
    <s v="Finance"/>
    <s v="Standard"/>
    <n v="2352"/>
    <n v="1"/>
    <x v="97"/>
    <x v="0"/>
    <x v="97"/>
  </r>
  <r>
    <x v="1509"/>
    <x v="242"/>
    <x v="0"/>
    <s v="CPD-109"/>
    <x v="0"/>
    <s v="Palladium"/>
    <s v="Finance"/>
    <s v="Standard"/>
    <n v="9800"/>
    <n v="4"/>
    <x v="139"/>
    <x v="54"/>
    <x v="141"/>
  </r>
  <r>
    <x v="1510"/>
    <x v="243"/>
    <x v="2"/>
    <s v="DCM-106"/>
    <x v="2"/>
    <s v="Palladium"/>
    <s v="Finance"/>
    <s v="Standard"/>
    <n v="5978"/>
    <n v="3"/>
    <x v="126"/>
    <x v="50"/>
    <x v="128"/>
  </r>
  <r>
    <x v="1511"/>
    <x v="243"/>
    <x v="1"/>
    <s v="ATC-109"/>
    <x v="1"/>
    <s v="Palladium"/>
    <s v="Finance"/>
    <s v="Standard"/>
    <n v="6544"/>
    <n v="4"/>
    <x v="57"/>
    <x v="24"/>
    <x v="57"/>
  </r>
  <r>
    <x v="1512"/>
    <x v="243"/>
    <x v="0"/>
    <s v="ATS-100"/>
    <x v="1"/>
    <s v="Platinum"/>
    <s v="Finance"/>
    <s v="Standard"/>
    <n v="2123"/>
    <n v="4"/>
    <x v="45"/>
    <x v="0"/>
    <x v="45"/>
  </r>
  <r>
    <x v="1513"/>
    <x v="243"/>
    <x v="0"/>
    <s v="ATS-103"/>
    <x v="1"/>
    <s v="Platinum"/>
    <s v="Finance"/>
    <s v="Standard"/>
    <n v="2156"/>
    <n v="4"/>
    <x v="50"/>
    <x v="0"/>
    <x v="50"/>
  </r>
  <r>
    <x v="1514"/>
    <x v="243"/>
    <x v="1"/>
    <s v="ATS-111"/>
    <x v="1"/>
    <s v="Gold"/>
    <s v="Finance"/>
    <s v="Standard"/>
    <n v="8895"/>
    <n v="2"/>
    <x v="83"/>
    <x v="33"/>
    <x v="83"/>
  </r>
  <r>
    <x v="1515"/>
    <x v="243"/>
    <x v="0"/>
    <s v="DCFE-103"/>
    <x v="2"/>
    <s v="Platinum"/>
    <s v="Finance"/>
    <s v="Standard"/>
    <n v="5348"/>
    <n v="1"/>
    <x v="78"/>
    <x v="0"/>
    <x v="78"/>
  </r>
  <r>
    <x v="1516"/>
    <x v="243"/>
    <x v="0"/>
    <s v="ATC-110"/>
    <x v="1"/>
    <s v="Palladium"/>
    <s v="Finance"/>
    <s v="Standard"/>
    <n v="7451"/>
    <n v="3"/>
    <x v="92"/>
    <x v="36"/>
    <x v="92"/>
  </r>
  <r>
    <x v="1517"/>
    <x v="243"/>
    <x v="1"/>
    <s v="ATC-109"/>
    <x v="1"/>
    <s v="Palladium"/>
    <s v="Finance"/>
    <s v="Standard"/>
    <n v="6544"/>
    <n v="3"/>
    <x v="54"/>
    <x v="22"/>
    <x v="54"/>
  </r>
  <r>
    <x v="1518"/>
    <x v="244"/>
    <x v="0"/>
    <s v="ATS-106"/>
    <x v="1"/>
    <s v="Gold"/>
    <s v="Finance"/>
    <s v="Standard"/>
    <n v="5456"/>
    <n v="4"/>
    <x v="27"/>
    <x v="12"/>
    <x v="27"/>
  </r>
  <r>
    <x v="1519"/>
    <x v="244"/>
    <x v="0"/>
    <s v="DCFE-104"/>
    <x v="2"/>
    <s v="Gold"/>
    <s v="Finance"/>
    <s v="Standard"/>
    <n v="5648"/>
    <n v="1"/>
    <x v="64"/>
    <x v="0"/>
    <x v="64"/>
  </r>
  <r>
    <x v="1520"/>
    <x v="244"/>
    <x v="0"/>
    <s v="ATS-104"/>
    <x v="1"/>
    <s v="Platinum"/>
    <s v="Finance"/>
    <s v="Standard"/>
    <n v="2352"/>
    <n v="1"/>
    <x v="97"/>
    <x v="0"/>
    <x v="97"/>
  </r>
  <r>
    <x v="1521"/>
    <x v="244"/>
    <x v="1"/>
    <s v="CPJ-111"/>
    <x v="0"/>
    <s v="Palladium"/>
    <s v="Finance"/>
    <s v="Standard"/>
    <n v="4525"/>
    <n v="4"/>
    <x v="114"/>
    <x v="42"/>
    <x v="116"/>
  </r>
  <r>
    <x v="1522"/>
    <x v="244"/>
    <x v="2"/>
    <s v="ATC-110"/>
    <x v="1"/>
    <s v="Palladium"/>
    <s v="Finance"/>
    <s v="Standard"/>
    <n v="7451"/>
    <n v="2"/>
    <x v="22"/>
    <x v="0"/>
    <x v="22"/>
  </r>
  <r>
    <x v="1523"/>
    <x v="244"/>
    <x v="0"/>
    <s v="CGJ-105"/>
    <x v="0"/>
    <s v="Gold"/>
    <s v="Cash"/>
    <s v="Standard"/>
    <n v="2200"/>
    <n v="4"/>
    <x v="62"/>
    <x v="0"/>
    <x v="62"/>
  </r>
  <r>
    <x v="1524"/>
    <x v="244"/>
    <x v="0"/>
    <s v="ATC-110"/>
    <x v="1"/>
    <s v="Palladium"/>
    <s v="Finance"/>
    <s v="Standard"/>
    <n v="7451"/>
    <n v="2"/>
    <x v="22"/>
    <x v="0"/>
    <x v="22"/>
  </r>
  <r>
    <x v="1525"/>
    <x v="244"/>
    <x v="0"/>
    <s v="ATS-111"/>
    <x v="1"/>
    <s v="Gold"/>
    <s v="Finance"/>
    <s v="Standard"/>
    <n v="8895"/>
    <n v="1"/>
    <x v="40"/>
    <x v="0"/>
    <x v="40"/>
  </r>
  <r>
    <x v="1526"/>
    <x v="244"/>
    <x v="0"/>
    <s v="CPJ-111"/>
    <x v="0"/>
    <s v="Palladium"/>
    <s v="Finance"/>
    <s v="Promotion"/>
    <n v="4525"/>
    <n v="2"/>
    <x v="111"/>
    <x v="0"/>
    <x v="113"/>
  </r>
  <r>
    <x v="1527"/>
    <x v="245"/>
    <x v="0"/>
    <s v="ATC-107"/>
    <x v="1"/>
    <s v="Palladium"/>
    <s v="Finance"/>
    <s v="Standard"/>
    <n v="2135"/>
    <n v="4"/>
    <x v="138"/>
    <x v="0"/>
    <x v="140"/>
  </r>
  <r>
    <x v="1528"/>
    <x v="245"/>
    <x v="0"/>
    <s v="ATS-105"/>
    <x v="1"/>
    <s v="Platinum"/>
    <s v="Finance"/>
    <s v="Standard"/>
    <n v="2100"/>
    <n v="3"/>
    <x v="147"/>
    <x v="0"/>
    <x v="149"/>
  </r>
  <r>
    <x v="1529"/>
    <x v="245"/>
    <x v="1"/>
    <s v="ATS-106"/>
    <x v="1"/>
    <s v="Gold"/>
    <s v="Finance"/>
    <s v="Standard"/>
    <n v="5456"/>
    <n v="2"/>
    <x v="1"/>
    <x v="0"/>
    <x v="1"/>
  </r>
  <r>
    <x v="1530"/>
    <x v="245"/>
    <x v="1"/>
    <s v="ATC-109"/>
    <x v="1"/>
    <s v="Palladium"/>
    <s v="Finance"/>
    <s v="Promotion"/>
    <n v="6544"/>
    <n v="2"/>
    <x v="52"/>
    <x v="0"/>
    <x v="52"/>
  </r>
  <r>
    <x v="1531"/>
    <x v="246"/>
    <x v="0"/>
    <s v="DCFE-112"/>
    <x v="2"/>
    <s v="Gold"/>
    <s v="Finance"/>
    <s v="Standard"/>
    <n v="8877"/>
    <n v="1"/>
    <x v="121"/>
    <x v="0"/>
    <x v="123"/>
  </r>
  <r>
    <x v="1532"/>
    <x v="246"/>
    <x v="0"/>
    <s v="ATS-104"/>
    <x v="1"/>
    <s v="Platinum"/>
    <s v="Finance"/>
    <s v="Standard"/>
    <n v="2352"/>
    <n v="1"/>
    <x v="97"/>
    <x v="0"/>
    <x v="97"/>
  </r>
  <r>
    <x v="1533"/>
    <x v="246"/>
    <x v="2"/>
    <s v="DCFE-102"/>
    <x v="2"/>
    <s v="Platinum"/>
    <s v="Finance"/>
    <s v="Promotion"/>
    <n v="9865"/>
    <n v="1"/>
    <x v="26"/>
    <x v="0"/>
    <x v="26"/>
  </r>
  <r>
    <x v="1534"/>
    <x v="246"/>
    <x v="1"/>
    <s v="ATC-107"/>
    <x v="1"/>
    <s v="Palladium"/>
    <s v="Finance"/>
    <s v="Standard"/>
    <n v="2135"/>
    <n v="2"/>
    <x v="142"/>
    <x v="0"/>
    <x v="144"/>
  </r>
  <r>
    <x v="1535"/>
    <x v="247"/>
    <x v="1"/>
    <s v="CGA-104"/>
    <x v="0"/>
    <s v="Gold"/>
    <s v="Cash"/>
    <s v="Standard"/>
    <n v="2120"/>
    <n v="3"/>
    <x v="6"/>
    <x v="0"/>
    <x v="6"/>
  </r>
  <r>
    <x v="1536"/>
    <x v="247"/>
    <x v="0"/>
    <s v="ATS-103"/>
    <x v="1"/>
    <s v="Platinum"/>
    <s v="Finance"/>
    <s v="Standard"/>
    <n v="2156"/>
    <n v="4"/>
    <x v="50"/>
    <x v="0"/>
    <x v="50"/>
  </r>
  <r>
    <x v="1537"/>
    <x v="247"/>
    <x v="0"/>
    <s v="DCFE-105"/>
    <x v="2"/>
    <s v="Gold"/>
    <s v="Finance"/>
    <s v="Standard"/>
    <n v="5899"/>
    <n v="4"/>
    <x v="166"/>
    <x v="69"/>
    <x v="168"/>
  </r>
  <r>
    <x v="1538"/>
    <x v="247"/>
    <x v="0"/>
    <s v="ATS-102"/>
    <x v="1"/>
    <s v="Platinum"/>
    <s v="Finance"/>
    <s v="Standard"/>
    <n v="4231"/>
    <n v="4"/>
    <x v="115"/>
    <x v="43"/>
    <x v="117"/>
  </r>
  <r>
    <x v="1539"/>
    <x v="247"/>
    <x v="2"/>
    <s v="DCFE-112"/>
    <x v="2"/>
    <s v="Gold"/>
    <s v="Finance"/>
    <s v="Standard"/>
    <n v="8877"/>
    <n v="3"/>
    <x v="137"/>
    <x v="53"/>
    <x v="139"/>
  </r>
  <r>
    <x v="1540"/>
    <x v="248"/>
    <x v="0"/>
    <s v="CGD-107"/>
    <x v="0"/>
    <s v="Gold"/>
    <s v="Cash"/>
    <s v="Promotion"/>
    <n v="5500"/>
    <n v="1"/>
    <x v="25"/>
    <x v="0"/>
    <x v="25"/>
  </r>
  <r>
    <x v="1541"/>
    <x v="248"/>
    <x v="1"/>
    <s v="DCFE-108"/>
    <x v="2"/>
    <s v="Gold"/>
    <s v="Finance"/>
    <s v="Standard"/>
    <n v="8797"/>
    <n v="4"/>
    <x v="5"/>
    <x v="4"/>
    <x v="5"/>
  </r>
  <r>
    <x v="1542"/>
    <x v="248"/>
    <x v="2"/>
    <s v="CPD-100"/>
    <x v="0"/>
    <s v="Platinum"/>
    <s v="Cash"/>
    <s v="Standard"/>
    <n v="9900"/>
    <n v="1"/>
    <x v="150"/>
    <x v="0"/>
    <x v="152"/>
  </r>
  <r>
    <x v="1543"/>
    <x v="248"/>
    <x v="2"/>
    <s v="DCM-105"/>
    <x v="2"/>
    <s v="Palladium"/>
    <s v="Finance"/>
    <s v="Promotion"/>
    <n v="9315"/>
    <n v="1"/>
    <x v="102"/>
    <x v="0"/>
    <x v="102"/>
  </r>
  <r>
    <x v="1544"/>
    <x v="248"/>
    <x v="1"/>
    <s v="DCM-107"/>
    <x v="2"/>
    <s v="Palladium"/>
    <s v="Finance"/>
    <s v="Standard"/>
    <n v="9895"/>
    <n v="1"/>
    <x v="49"/>
    <x v="0"/>
    <x v="49"/>
  </r>
  <r>
    <x v="1545"/>
    <x v="248"/>
    <x v="0"/>
    <s v="DCFE-100"/>
    <x v="2"/>
    <s v="Platinum"/>
    <s v="Finance"/>
    <s v="Standard"/>
    <n v="5642"/>
    <n v="3"/>
    <x v="131"/>
    <x v="51"/>
    <x v="133"/>
  </r>
  <r>
    <x v="1546"/>
    <x v="248"/>
    <x v="0"/>
    <s v="ATS-104"/>
    <x v="1"/>
    <s v="Platinum"/>
    <s v="Finance"/>
    <s v="Standard"/>
    <n v="2352"/>
    <n v="2"/>
    <x v="34"/>
    <x v="0"/>
    <x v="34"/>
  </r>
  <r>
    <x v="1547"/>
    <x v="248"/>
    <x v="0"/>
    <s v="ATC-108"/>
    <x v="1"/>
    <s v="Palladium"/>
    <s v="Finance"/>
    <s v="Standard"/>
    <n v="8445"/>
    <n v="4"/>
    <x v="144"/>
    <x v="57"/>
    <x v="146"/>
  </r>
  <r>
    <x v="1548"/>
    <x v="248"/>
    <x v="2"/>
    <s v="DCFE-112"/>
    <x v="2"/>
    <s v="Gold"/>
    <s v="Finance"/>
    <s v="Standard"/>
    <n v="8877"/>
    <n v="1"/>
    <x v="121"/>
    <x v="0"/>
    <x v="123"/>
  </r>
  <r>
    <x v="1549"/>
    <x v="249"/>
    <x v="0"/>
    <s v="CPA-103"/>
    <x v="0"/>
    <s v="Platinum"/>
    <s v="Cash"/>
    <s v="Standard"/>
    <n v="2210"/>
    <n v="1"/>
    <x v="77"/>
    <x v="0"/>
    <x v="77"/>
  </r>
  <r>
    <x v="1550"/>
    <x v="249"/>
    <x v="1"/>
    <s v="CPD-101"/>
    <x v="0"/>
    <s v="Platinum"/>
    <s v="Cash"/>
    <s v="Standard"/>
    <n v="9500"/>
    <n v="1"/>
    <x v="119"/>
    <x v="0"/>
    <x v="121"/>
  </r>
  <r>
    <x v="1551"/>
    <x v="249"/>
    <x v="2"/>
    <s v="ATC-110"/>
    <x v="1"/>
    <s v="Palladium"/>
    <s v="Finance"/>
    <s v="Standard"/>
    <n v="7451"/>
    <n v="1"/>
    <x v="91"/>
    <x v="0"/>
    <x v="91"/>
  </r>
  <r>
    <x v="1552"/>
    <x v="249"/>
    <x v="0"/>
    <s v="CPD-100"/>
    <x v="0"/>
    <s v="Platinum"/>
    <s v="Cash"/>
    <s v="Standard"/>
    <n v="9900"/>
    <n v="3"/>
    <x v="31"/>
    <x v="15"/>
    <x v="31"/>
  </r>
  <r>
    <x v="1553"/>
    <x v="249"/>
    <x v="2"/>
    <s v="ATS-102"/>
    <x v="1"/>
    <s v="Platinum"/>
    <s v="Finance"/>
    <s v="Standard"/>
    <n v="4231"/>
    <n v="3"/>
    <x v="99"/>
    <x v="0"/>
    <x v="99"/>
  </r>
  <r>
    <x v="1554"/>
    <x v="249"/>
    <x v="0"/>
    <s v="ATS-105"/>
    <x v="1"/>
    <s v="Platinum"/>
    <s v="Finance"/>
    <s v="Standard"/>
    <n v="2100"/>
    <n v="1"/>
    <x v="16"/>
    <x v="0"/>
    <x v="16"/>
  </r>
  <r>
    <x v="1555"/>
    <x v="249"/>
    <x v="0"/>
    <s v="DCFE-102"/>
    <x v="2"/>
    <s v="Platinum"/>
    <s v="Finance"/>
    <s v="Standard"/>
    <n v="9865"/>
    <n v="4"/>
    <x v="2"/>
    <x v="1"/>
    <x v="2"/>
  </r>
  <r>
    <x v="1556"/>
    <x v="249"/>
    <x v="0"/>
    <s v="CPJ-102"/>
    <x v="0"/>
    <s v="Platinum"/>
    <s v="Cash"/>
    <s v="Standard"/>
    <n v="1200"/>
    <n v="1"/>
    <x v="66"/>
    <x v="0"/>
    <x v="66"/>
  </r>
  <r>
    <x v="1557"/>
    <x v="249"/>
    <x v="0"/>
    <s v="DCFE-100"/>
    <x v="2"/>
    <s v="Platinum"/>
    <s v="Finance"/>
    <s v="Standard"/>
    <n v="5642"/>
    <n v="3"/>
    <x v="131"/>
    <x v="51"/>
    <x v="133"/>
  </r>
  <r>
    <x v="1558"/>
    <x v="249"/>
    <x v="0"/>
    <s v="DCFE-106"/>
    <x v="2"/>
    <s v="Palladium"/>
    <s v="Finance"/>
    <s v="Standard"/>
    <n v="8789"/>
    <n v="3"/>
    <x v="146"/>
    <x v="59"/>
    <x v="148"/>
  </r>
  <r>
    <x v="1559"/>
    <x v="249"/>
    <x v="0"/>
    <s v="ATS-108"/>
    <x v="1"/>
    <s v="Gold"/>
    <s v="Finance"/>
    <s v="Promotion"/>
    <n v="5462"/>
    <n v="4"/>
    <x v="158"/>
    <x v="65"/>
    <x v="160"/>
  </r>
  <r>
    <x v="1560"/>
    <x v="250"/>
    <x v="0"/>
    <s v="DCFE-106"/>
    <x v="2"/>
    <s v="Palladium"/>
    <s v="Finance"/>
    <s v="Standard"/>
    <n v="8789"/>
    <n v="2"/>
    <x v="164"/>
    <x v="68"/>
    <x v="166"/>
  </r>
  <r>
    <x v="1561"/>
    <x v="250"/>
    <x v="1"/>
    <s v="DCFE-107"/>
    <x v="2"/>
    <s v="Palladium"/>
    <s v="Finance"/>
    <s v="Standard"/>
    <n v="9896"/>
    <n v="4"/>
    <x v="48"/>
    <x v="19"/>
    <x v="48"/>
  </r>
  <r>
    <x v="1562"/>
    <x v="250"/>
    <x v="1"/>
    <s v="ATC-108"/>
    <x v="1"/>
    <s v="Palladium"/>
    <s v="Finance"/>
    <s v="Standard"/>
    <n v="8445"/>
    <n v="3"/>
    <x v="125"/>
    <x v="49"/>
    <x v="127"/>
  </r>
  <r>
    <x v="1563"/>
    <x v="250"/>
    <x v="0"/>
    <s v="DCM-106"/>
    <x v="2"/>
    <s v="Palladium"/>
    <s v="Finance"/>
    <s v="Standard"/>
    <n v="5978"/>
    <n v="1"/>
    <x v="65"/>
    <x v="0"/>
    <x v="65"/>
  </r>
  <r>
    <x v="1564"/>
    <x v="250"/>
    <x v="0"/>
    <s v="CPJ-102"/>
    <x v="0"/>
    <s v="Platinum"/>
    <s v="Cash"/>
    <s v="Standard"/>
    <n v="1200"/>
    <n v="4"/>
    <x v="159"/>
    <x v="0"/>
    <x v="161"/>
  </r>
  <r>
    <x v="1565"/>
    <x v="250"/>
    <x v="0"/>
    <s v="ATS-104"/>
    <x v="1"/>
    <s v="Platinum"/>
    <s v="Finance"/>
    <s v="Standard"/>
    <n v="2352"/>
    <n v="2"/>
    <x v="34"/>
    <x v="0"/>
    <x v="34"/>
  </r>
  <r>
    <x v="1566"/>
    <x v="250"/>
    <x v="0"/>
    <s v="DCM-108"/>
    <x v="2"/>
    <s v="Palladium"/>
    <s v="Finance"/>
    <s v="Standard"/>
    <n v="8762"/>
    <n v="3"/>
    <x v="153"/>
    <x v="63"/>
    <x v="155"/>
  </r>
  <r>
    <x v="1567"/>
    <x v="250"/>
    <x v="0"/>
    <s v="ATS-106"/>
    <x v="1"/>
    <s v="Gold"/>
    <s v="Finance"/>
    <s v="Standard"/>
    <n v="5456"/>
    <n v="1"/>
    <x v="63"/>
    <x v="0"/>
    <x v="63"/>
  </r>
  <r>
    <x v="1568"/>
    <x v="251"/>
    <x v="0"/>
    <s v="ATS-100"/>
    <x v="1"/>
    <s v="Platinum"/>
    <s v="Finance"/>
    <s v="Standard"/>
    <n v="2123"/>
    <n v="1"/>
    <x v="21"/>
    <x v="0"/>
    <x v="21"/>
  </r>
  <r>
    <x v="1569"/>
    <x v="251"/>
    <x v="0"/>
    <s v="DCFE-100"/>
    <x v="2"/>
    <s v="Platinum"/>
    <s v="Finance"/>
    <s v="Standard"/>
    <n v="5642"/>
    <n v="1"/>
    <x v="127"/>
    <x v="0"/>
    <x v="129"/>
  </r>
  <r>
    <x v="1570"/>
    <x v="251"/>
    <x v="1"/>
    <s v="DCFE-107"/>
    <x v="2"/>
    <s v="Palladium"/>
    <s v="Finance"/>
    <s v="Standard"/>
    <n v="9896"/>
    <n v="2"/>
    <x v="145"/>
    <x v="58"/>
    <x v="147"/>
  </r>
  <r>
    <x v="1571"/>
    <x v="251"/>
    <x v="1"/>
    <s v="CPJ-102"/>
    <x v="0"/>
    <s v="Platinum"/>
    <s v="Cash"/>
    <s v="Standard"/>
    <n v="1200"/>
    <n v="3"/>
    <x v="73"/>
    <x v="0"/>
    <x v="73"/>
  </r>
  <r>
    <x v="1572"/>
    <x v="251"/>
    <x v="1"/>
    <s v="CGD-107"/>
    <x v="0"/>
    <s v="Gold"/>
    <s v="Cash"/>
    <s v="Standard"/>
    <n v="5500"/>
    <n v="1"/>
    <x v="25"/>
    <x v="0"/>
    <x v="25"/>
  </r>
  <r>
    <x v="1573"/>
    <x v="251"/>
    <x v="0"/>
    <s v="ATS-111"/>
    <x v="1"/>
    <s v="Gold"/>
    <s v="Finance"/>
    <s v="Standard"/>
    <n v="8895"/>
    <n v="2"/>
    <x v="83"/>
    <x v="33"/>
    <x v="83"/>
  </r>
  <r>
    <x v="1574"/>
    <x v="252"/>
    <x v="0"/>
    <s v="DCM-108"/>
    <x v="2"/>
    <s v="Palladium"/>
    <s v="Finance"/>
    <s v="Standard"/>
    <n v="8762"/>
    <n v="1"/>
    <x v="103"/>
    <x v="0"/>
    <x v="104"/>
  </r>
  <r>
    <x v="1575"/>
    <x v="253"/>
    <x v="0"/>
    <s v="DCM-108"/>
    <x v="2"/>
    <s v="Palladium"/>
    <s v="Finance"/>
    <s v="Standard"/>
    <n v="8762"/>
    <n v="1"/>
    <x v="103"/>
    <x v="0"/>
    <x v="104"/>
  </r>
  <r>
    <x v="1576"/>
    <x v="253"/>
    <x v="0"/>
    <s v="ATS-107"/>
    <x v="1"/>
    <s v="Gold"/>
    <s v="Finance"/>
    <s v="Standard"/>
    <n v="2879"/>
    <n v="3"/>
    <x v="154"/>
    <x v="0"/>
    <x v="156"/>
  </r>
  <r>
    <x v="1577"/>
    <x v="253"/>
    <x v="2"/>
    <s v="CGA-104"/>
    <x v="0"/>
    <s v="Gold"/>
    <s v="Cash"/>
    <s v="Standard"/>
    <n v="2120"/>
    <n v="4"/>
    <x v="165"/>
    <x v="0"/>
    <x v="167"/>
  </r>
  <r>
    <x v="1578"/>
    <x v="253"/>
    <x v="0"/>
    <s v="ATS-105"/>
    <x v="1"/>
    <s v="Platinum"/>
    <s v="Finance"/>
    <s v="Standard"/>
    <n v="2100"/>
    <n v="1"/>
    <x v="16"/>
    <x v="0"/>
    <x v="16"/>
  </r>
  <r>
    <x v="1579"/>
    <x v="253"/>
    <x v="0"/>
    <s v="ATC-108"/>
    <x v="1"/>
    <s v="Palladium"/>
    <s v="Finance"/>
    <s v="Standard"/>
    <n v="8445"/>
    <n v="2"/>
    <x v="29"/>
    <x v="14"/>
    <x v="29"/>
  </r>
  <r>
    <x v="1580"/>
    <x v="253"/>
    <x v="0"/>
    <s v="DCM-106"/>
    <x v="2"/>
    <s v="Palladium"/>
    <s v="Finance"/>
    <s v="Standard"/>
    <n v="5978"/>
    <n v="2"/>
    <x v="120"/>
    <x v="0"/>
    <x v="122"/>
  </r>
  <r>
    <x v="1581"/>
    <x v="253"/>
    <x v="0"/>
    <s v="ATC-107"/>
    <x v="1"/>
    <s v="Palladium"/>
    <s v="Finance"/>
    <s v="Promotion"/>
    <n v="2135"/>
    <n v="1"/>
    <x v="36"/>
    <x v="0"/>
    <x v="36"/>
  </r>
  <r>
    <x v="1582"/>
    <x v="253"/>
    <x v="0"/>
    <s v="ATC-107"/>
    <x v="1"/>
    <s v="Palladium"/>
    <s v="Finance"/>
    <s v="Standard"/>
    <n v="2135"/>
    <n v="2"/>
    <x v="142"/>
    <x v="0"/>
    <x v="144"/>
  </r>
  <r>
    <x v="1583"/>
    <x v="253"/>
    <x v="1"/>
    <s v="DCM-106"/>
    <x v="2"/>
    <s v="Palladium"/>
    <s v="Finance"/>
    <s v="Standard"/>
    <n v="5978"/>
    <n v="1"/>
    <x v="65"/>
    <x v="0"/>
    <x v="65"/>
  </r>
  <r>
    <x v="1584"/>
    <x v="254"/>
    <x v="3"/>
    <s v="ATC-106"/>
    <x v="1"/>
    <s v="Palladium"/>
    <s v="Finance"/>
    <s v="Standard"/>
    <n v="5456"/>
    <n v="3"/>
    <x v="82"/>
    <x v="38"/>
    <x v="103"/>
  </r>
  <r>
    <x v="1585"/>
    <x v="254"/>
    <x v="1"/>
    <s v="DCM-108"/>
    <x v="2"/>
    <s v="Palladium"/>
    <s v="Finance"/>
    <s v="Standard"/>
    <n v="8762"/>
    <n v="3"/>
    <x v="153"/>
    <x v="63"/>
    <x v="155"/>
  </r>
  <r>
    <x v="1586"/>
    <x v="254"/>
    <x v="1"/>
    <s v="DCFE-105"/>
    <x v="2"/>
    <s v="Gold"/>
    <s v="Finance"/>
    <s v="Standard"/>
    <n v="5899"/>
    <n v="2"/>
    <x v="42"/>
    <x v="0"/>
    <x v="42"/>
  </r>
  <r>
    <x v="1587"/>
    <x v="254"/>
    <x v="0"/>
    <s v="DCM-106"/>
    <x v="2"/>
    <s v="Palladium"/>
    <s v="Finance"/>
    <s v="Standard"/>
    <n v="5978"/>
    <n v="3"/>
    <x v="126"/>
    <x v="50"/>
    <x v="128"/>
  </r>
  <r>
    <x v="1588"/>
    <x v="254"/>
    <x v="0"/>
    <s v="CPJ-111"/>
    <x v="0"/>
    <s v="Palladium"/>
    <s v="Finance"/>
    <s v="Promotion"/>
    <n v="4525"/>
    <n v="4"/>
    <x v="114"/>
    <x v="42"/>
    <x v="116"/>
  </r>
  <r>
    <x v="1589"/>
    <x v="254"/>
    <x v="1"/>
    <s v="DCFE-100"/>
    <x v="2"/>
    <s v="Platinum"/>
    <s v="Finance"/>
    <s v="Standard"/>
    <n v="5642"/>
    <n v="4"/>
    <x v="3"/>
    <x v="2"/>
    <x v="3"/>
  </r>
  <r>
    <x v="1590"/>
    <x v="255"/>
    <x v="0"/>
    <s v="ATC-108"/>
    <x v="1"/>
    <s v="Palladium"/>
    <s v="Finance"/>
    <s v="Standard"/>
    <n v="8445"/>
    <n v="4"/>
    <x v="144"/>
    <x v="57"/>
    <x v="146"/>
  </r>
  <r>
    <x v="1591"/>
    <x v="255"/>
    <x v="0"/>
    <s v="ATS-101"/>
    <x v="1"/>
    <s v="Platinum"/>
    <s v="Finance"/>
    <s v="Standard"/>
    <n v="2133"/>
    <n v="4"/>
    <x v="155"/>
    <x v="0"/>
    <x v="157"/>
  </r>
  <r>
    <x v="1592"/>
    <x v="255"/>
    <x v="1"/>
    <s v="ATS-105"/>
    <x v="1"/>
    <s v="Platinum"/>
    <s v="Finance"/>
    <s v="Standard"/>
    <n v="2100"/>
    <n v="1"/>
    <x v="16"/>
    <x v="0"/>
    <x v="16"/>
  </r>
  <r>
    <x v="1593"/>
    <x v="255"/>
    <x v="1"/>
    <s v="CPJ-111"/>
    <x v="0"/>
    <s v="Palladium"/>
    <s v="Finance"/>
    <s v="Standard"/>
    <n v="4525"/>
    <n v="1"/>
    <x v="8"/>
    <x v="0"/>
    <x v="8"/>
  </r>
  <r>
    <x v="1594"/>
    <x v="255"/>
    <x v="3"/>
    <s v="ATS-111"/>
    <x v="1"/>
    <s v="Gold"/>
    <s v="Finance"/>
    <s v="Standard"/>
    <n v="8895"/>
    <n v="1"/>
    <x v="40"/>
    <x v="0"/>
    <x v="40"/>
  </r>
  <r>
    <x v="1595"/>
    <x v="256"/>
    <x v="1"/>
    <s v="ATC-107"/>
    <x v="1"/>
    <s v="Palladium"/>
    <s v="Finance"/>
    <s v="Standard"/>
    <n v="2135"/>
    <n v="2"/>
    <x v="142"/>
    <x v="0"/>
    <x v="144"/>
  </r>
  <r>
    <x v="1596"/>
    <x v="256"/>
    <x v="1"/>
    <s v="CPD-101"/>
    <x v="0"/>
    <s v="Platinum"/>
    <s v="Cash"/>
    <s v="Standard"/>
    <n v="9500"/>
    <n v="2"/>
    <x v="134"/>
    <x v="52"/>
    <x v="136"/>
  </r>
  <r>
    <x v="1597"/>
    <x v="256"/>
    <x v="0"/>
    <s v="CPD-101"/>
    <x v="0"/>
    <s v="Platinum"/>
    <s v="Cash"/>
    <s v="Standard"/>
    <n v="9500"/>
    <n v="1"/>
    <x v="119"/>
    <x v="0"/>
    <x v="121"/>
  </r>
  <r>
    <x v="1598"/>
    <x v="256"/>
    <x v="1"/>
    <s v="CPD-109"/>
    <x v="0"/>
    <s v="Palladium"/>
    <s v="Finance"/>
    <s v="Standard"/>
    <n v="9800"/>
    <n v="1"/>
    <x v="140"/>
    <x v="0"/>
    <x v="142"/>
  </r>
  <r>
    <x v="1599"/>
    <x v="256"/>
    <x v="0"/>
    <s v="DCFE-104"/>
    <x v="2"/>
    <s v="Gold"/>
    <s v="Finance"/>
    <s v="Standard"/>
    <n v="5648"/>
    <n v="1"/>
    <x v="64"/>
    <x v="0"/>
    <x v="64"/>
  </r>
  <r>
    <x v="1600"/>
    <x v="256"/>
    <x v="0"/>
    <s v="CGJ-105"/>
    <x v="0"/>
    <s v="Gold"/>
    <s v="Cash"/>
    <s v="Standard"/>
    <n v="2200"/>
    <n v="3"/>
    <x v="93"/>
    <x v="0"/>
    <x v="93"/>
  </r>
  <r>
    <x v="1601"/>
    <x v="257"/>
    <x v="0"/>
    <s v="CPA-110"/>
    <x v="0"/>
    <s v="Palladium"/>
    <s v="Finance"/>
    <s v="Promotion"/>
    <n v="7500"/>
    <n v="4"/>
    <x v="101"/>
    <x v="37"/>
    <x v="101"/>
  </r>
  <r>
    <x v="1602"/>
    <x v="257"/>
    <x v="0"/>
    <s v="CPJ-102"/>
    <x v="0"/>
    <s v="Platinum"/>
    <s v="Cash"/>
    <s v="Standard"/>
    <n v="1200"/>
    <n v="3"/>
    <x v="73"/>
    <x v="0"/>
    <x v="73"/>
  </r>
  <r>
    <x v="1603"/>
    <x v="257"/>
    <x v="0"/>
    <s v="DCM-106"/>
    <x v="2"/>
    <s v="Palladium"/>
    <s v="Finance"/>
    <s v="Promotion"/>
    <n v="5978"/>
    <n v="4"/>
    <x v="35"/>
    <x v="17"/>
    <x v="35"/>
  </r>
  <r>
    <x v="1604"/>
    <x v="257"/>
    <x v="0"/>
    <s v="DCM-108"/>
    <x v="2"/>
    <s v="Palladium"/>
    <s v="Finance"/>
    <s v="Promotion"/>
    <n v="8762"/>
    <n v="4"/>
    <x v="19"/>
    <x v="9"/>
    <x v="19"/>
  </r>
  <r>
    <x v="1605"/>
    <x v="257"/>
    <x v="0"/>
    <s v="ATC-109"/>
    <x v="1"/>
    <s v="Palladium"/>
    <s v="Finance"/>
    <s v="Standard"/>
    <n v="6544"/>
    <n v="2"/>
    <x v="52"/>
    <x v="0"/>
    <x v="52"/>
  </r>
  <r>
    <x v="1606"/>
    <x v="257"/>
    <x v="0"/>
    <s v="CPA-103"/>
    <x v="0"/>
    <s v="Platinum"/>
    <s v="Cash"/>
    <s v="Standard"/>
    <n v="2210"/>
    <n v="4"/>
    <x v="132"/>
    <x v="0"/>
    <x v="134"/>
  </r>
  <r>
    <x v="1607"/>
    <x v="257"/>
    <x v="0"/>
    <s v="DCFE-102"/>
    <x v="2"/>
    <s v="Platinum"/>
    <s v="Finance"/>
    <s v="Promotion"/>
    <n v="9865"/>
    <n v="2"/>
    <x v="161"/>
    <x v="66"/>
    <x v="163"/>
  </r>
  <r>
    <x v="1608"/>
    <x v="257"/>
    <x v="0"/>
    <s v="ATS-109"/>
    <x v="1"/>
    <s v="Gold"/>
    <s v="Finance"/>
    <s v="Standard"/>
    <n v="5684"/>
    <n v="4"/>
    <x v="7"/>
    <x v="5"/>
    <x v="7"/>
  </r>
  <r>
    <x v="1609"/>
    <x v="257"/>
    <x v="0"/>
    <s v="DCM-107"/>
    <x v="2"/>
    <s v="Palladium"/>
    <s v="Finance"/>
    <s v="Standard"/>
    <n v="9895"/>
    <n v="1"/>
    <x v="49"/>
    <x v="0"/>
    <x v="49"/>
  </r>
  <r>
    <x v="1610"/>
    <x v="258"/>
    <x v="1"/>
    <s v="ATS-101"/>
    <x v="1"/>
    <s v="Platinum"/>
    <s v="Finance"/>
    <s v="Standard"/>
    <n v="2133"/>
    <n v="2"/>
    <x v="122"/>
    <x v="0"/>
    <x v="124"/>
  </r>
  <r>
    <x v="1611"/>
    <x v="258"/>
    <x v="0"/>
    <s v="DCFE-107"/>
    <x v="2"/>
    <s v="Palladium"/>
    <s v="Finance"/>
    <s v="Standard"/>
    <n v="9896"/>
    <n v="3"/>
    <x v="156"/>
    <x v="64"/>
    <x v="158"/>
  </r>
  <r>
    <x v="1612"/>
    <x v="258"/>
    <x v="0"/>
    <s v="DCM-105"/>
    <x v="2"/>
    <s v="Palladium"/>
    <s v="Finance"/>
    <s v="Standard"/>
    <n v="9315"/>
    <n v="1"/>
    <x v="102"/>
    <x v="0"/>
    <x v="102"/>
  </r>
  <r>
    <x v="1613"/>
    <x v="258"/>
    <x v="0"/>
    <s v="DCM-108"/>
    <x v="2"/>
    <s v="Palladium"/>
    <s v="Finance"/>
    <s v="Promotion"/>
    <n v="8762"/>
    <n v="3"/>
    <x v="153"/>
    <x v="63"/>
    <x v="155"/>
  </r>
  <r>
    <x v="1614"/>
    <x v="259"/>
    <x v="0"/>
    <s v="ATS-100"/>
    <x v="1"/>
    <s v="Platinum"/>
    <s v="Finance"/>
    <s v="Standard"/>
    <n v="2123"/>
    <n v="2"/>
    <x v="69"/>
    <x v="0"/>
    <x v="69"/>
  </r>
  <r>
    <x v="1615"/>
    <x v="259"/>
    <x v="3"/>
    <s v="DCFE-107"/>
    <x v="2"/>
    <s v="Palladium"/>
    <s v="Finance"/>
    <s v="Standard"/>
    <n v="9896"/>
    <n v="3"/>
    <x v="156"/>
    <x v="64"/>
    <x v="158"/>
  </r>
  <r>
    <x v="1616"/>
    <x v="259"/>
    <x v="1"/>
    <s v="DCFE-100"/>
    <x v="2"/>
    <s v="Platinum"/>
    <s v="Finance"/>
    <s v="Standard"/>
    <n v="5642"/>
    <n v="4"/>
    <x v="3"/>
    <x v="2"/>
    <x v="3"/>
  </r>
  <r>
    <x v="1617"/>
    <x v="259"/>
    <x v="1"/>
    <s v="DCM-107"/>
    <x v="2"/>
    <s v="Palladium"/>
    <s v="Finance"/>
    <s v="Standard"/>
    <n v="9895"/>
    <n v="3"/>
    <x v="33"/>
    <x v="16"/>
    <x v="33"/>
  </r>
  <r>
    <x v="1618"/>
    <x v="260"/>
    <x v="1"/>
    <s v="ATC-107"/>
    <x v="1"/>
    <s v="Palladium"/>
    <s v="Finance"/>
    <s v="Standard"/>
    <n v="2135"/>
    <n v="2"/>
    <x v="142"/>
    <x v="0"/>
    <x v="144"/>
  </r>
  <r>
    <x v="1619"/>
    <x v="260"/>
    <x v="0"/>
    <s v="DCFE-112"/>
    <x v="2"/>
    <s v="Gold"/>
    <s v="Finance"/>
    <s v="Standard"/>
    <n v="8877"/>
    <n v="3"/>
    <x v="137"/>
    <x v="53"/>
    <x v="139"/>
  </r>
  <r>
    <x v="1620"/>
    <x v="260"/>
    <x v="0"/>
    <s v="CGD-106"/>
    <x v="0"/>
    <s v="Gold"/>
    <s v="Cash"/>
    <s v="Standard"/>
    <n v="2800"/>
    <n v="4"/>
    <x v="55"/>
    <x v="0"/>
    <x v="55"/>
  </r>
  <r>
    <x v="1621"/>
    <x v="260"/>
    <x v="0"/>
    <s v="DCFE-104"/>
    <x v="2"/>
    <s v="Gold"/>
    <s v="Finance"/>
    <s v="Promotion"/>
    <n v="5648"/>
    <n v="3"/>
    <x v="4"/>
    <x v="3"/>
    <x v="4"/>
  </r>
  <r>
    <x v="1622"/>
    <x v="260"/>
    <x v="0"/>
    <s v="CGA-104"/>
    <x v="0"/>
    <s v="Gold"/>
    <s v="Cash"/>
    <s v="Standard"/>
    <n v="2120"/>
    <n v="2"/>
    <x v="108"/>
    <x v="0"/>
    <x v="109"/>
  </r>
  <r>
    <x v="1623"/>
    <x v="260"/>
    <x v="0"/>
    <s v="CPA-110"/>
    <x v="0"/>
    <s v="Palladium"/>
    <s v="Finance"/>
    <s v="Standard"/>
    <n v="7500"/>
    <n v="3"/>
    <x v="151"/>
    <x v="61"/>
    <x v="153"/>
  </r>
  <r>
    <x v="1624"/>
    <x v="260"/>
    <x v="1"/>
    <s v="CPA-110"/>
    <x v="0"/>
    <s v="Palladium"/>
    <s v="Finance"/>
    <s v="Standard"/>
    <n v="7500"/>
    <n v="1"/>
    <x v="9"/>
    <x v="0"/>
    <x v="9"/>
  </r>
  <r>
    <x v="1625"/>
    <x v="261"/>
    <x v="0"/>
    <s v="ATS-105"/>
    <x v="1"/>
    <s v="Platinum"/>
    <s v="Finance"/>
    <s v="Standard"/>
    <n v="2100"/>
    <n v="4"/>
    <x v="30"/>
    <x v="0"/>
    <x v="30"/>
  </r>
  <r>
    <x v="1626"/>
    <x v="261"/>
    <x v="0"/>
    <s v="DCFE-104"/>
    <x v="2"/>
    <s v="Gold"/>
    <s v="Finance"/>
    <s v="Standard"/>
    <n v="5648"/>
    <n v="1"/>
    <x v="64"/>
    <x v="0"/>
    <x v="64"/>
  </r>
  <r>
    <x v="1627"/>
    <x v="261"/>
    <x v="1"/>
    <s v="DCFE-100"/>
    <x v="2"/>
    <s v="Platinum"/>
    <s v="Finance"/>
    <s v="Standard"/>
    <n v="5642"/>
    <n v="1"/>
    <x v="127"/>
    <x v="0"/>
    <x v="129"/>
  </r>
  <r>
    <x v="1628"/>
    <x v="262"/>
    <x v="1"/>
    <s v="ATS-111"/>
    <x v="1"/>
    <s v="Gold"/>
    <s v="Finance"/>
    <s v="Standard"/>
    <n v="8895"/>
    <n v="1"/>
    <x v="40"/>
    <x v="0"/>
    <x v="40"/>
  </r>
  <r>
    <x v="1629"/>
    <x v="262"/>
    <x v="0"/>
    <s v="DCM-107"/>
    <x v="2"/>
    <s v="Palladium"/>
    <s v="Finance"/>
    <s v="Promotion"/>
    <n v="9895"/>
    <n v="3"/>
    <x v="33"/>
    <x v="16"/>
    <x v="33"/>
  </r>
  <r>
    <x v="1630"/>
    <x v="262"/>
    <x v="1"/>
    <s v="ATS-111"/>
    <x v="1"/>
    <s v="Gold"/>
    <s v="Finance"/>
    <s v="Standard"/>
    <n v="8895"/>
    <n v="3"/>
    <x v="117"/>
    <x v="45"/>
    <x v="119"/>
  </r>
  <r>
    <x v="1631"/>
    <x v="262"/>
    <x v="0"/>
    <s v="CPJ-111"/>
    <x v="0"/>
    <s v="Palladium"/>
    <s v="Finance"/>
    <s v="Standard"/>
    <n v="4525"/>
    <n v="4"/>
    <x v="114"/>
    <x v="42"/>
    <x v="116"/>
  </r>
  <r>
    <x v="1632"/>
    <x v="262"/>
    <x v="1"/>
    <s v="ATC-109"/>
    <x v="1"/>
    <s v="Palladium"/>
    <s v="Finance"/>
    <s v="Standard"/>
    <n v="6544"/>
    <n v="2"/>
    <x v="52"/>
    <x v="0"/>
    <x v="52"/>
  </r>
  <r>
    <x v="1633"/>
    <x v="262"/>
    <x v="1"/>
    <s v="DCFE-106"/>
    <x v="2"/>
    <s v="Palladium"/>
    <s v="Finance"/>
    <s v="Standard"/>
    <n v="8789"/>
    <n v="1"/>
    <x v="37"/>
    <x v="0"/>
    <x v="37"/>
  </r>
  <r>
    <x v="1634"/>
    <x v="262"/>
    <x v="0"/>
    <s v="ATC-106"/>
    <x v="1"/>
    <s v="Palladium"/>
    <s v="Finance"/>
    <s v="Standard"/>
    <n v="5456"/>
    <n v="4"/>
    <x v="27"/>
    <x v="32"/>
    <x v="110"/>
  </r>
  <r>
    <x v="1635"/>
    <x v="262"/>
    <x v="2"/>
    <s v="ATS-102"/>
    <x v="1"/>
    <s v="Platinum"/>
    <s v="Finance"/>
    <s v="Standard"/>
    <n v="4231"/>
    <n v="2"/>
    <x v="70"/>
    <x v="0"/>
    <x v="70"/>
  </r>
  <r>
    <x v="1636"/>
    <x v="262"/>
    <x v="0"/>
    <s v="ATS-104"/>
    <x v="1"/>
    <s v="Platinum"/>
    <s v="Finance"/>
    <s v="Standard"/>
    <n v="2352"/>
    <n v="3"/>
    <x v="100"/>
    <x v="0"/>
    <x v="100"/>
  </r>
  <r>
    <x v="1637"/>
    <x v="263"/>
    <x v="0"/>
    <s v="ATS-107"/>
    <x v="1"/>
    <s v="Gold"/>
    <s v="Finance"/>
    <s v="Standard"/>
    <n v="2879"/>
    <n v="2"/>
    <x v="162"/>
    <x v="0"/>
    <x v="164"/>
  </r>
  <r>
    <x v="1638"/>
    <x v="263"/>
    <x v="0"/>
    <s v="CGJ-105"/>
    <x v="0"/>
    <s v="Gold"/>
    <s v="Cash"/>
    <s v="Standard"/>
    <n v="2200"/>
    <n v="1"/>
    <x v="85"/>
    <x v="0"/>
    <x v="85"/>
  </r>
  <r>
    <x v="1639"/>
    <x v="263"/>
    <x v="0"/>
    <s v="CGD-107"/>
    <x v="0"/>
    <s v="Gold"/>
    <s v="Cash"/>
    <s v="Standard"/>
    <n v="5500"/>
    <n v="1"/>
    <x v="25"/>
    <x v="0"/>
    <x v="25"/>
  </r>
  <r>
    <x v="1640"/>
    <x v="263"/>
    <x v="0"/>
    <s v="CPD-100"/>
    <x v="0"/>
    <s v="Platinum"/>
    <s v="Cash"/>
    <s v="Promotion"/>
    <n v="9900"/>
    <n v="4"/>
    <x v="112"/>
    <x v="41"/>
    <x v="114"/>
  </r>
  <r>
    <x v="1641"/>
    <x v="263"/>
    <x v="1"/>
    <s v="ATC-108"/>
    <x v="1"/>
    <s v="Palladium"/>
    <s v="Finance"/>
    <s v="Standard"/>
    <n v="8445"/>
    <n v="4"/>
    <x v="144"/>
    <x v="57"/>
    <x v="146"/>
  </r>
  <r>
    <x v="1642"/>
    <x v="263"/>
    <x v="1"/>
    <s v="CPJ-111"/>
    <x v="0"/>
    <s v="Palladium"/>
    <s v="Finance"/>
    <s v="Standard"/>
    <n v="4525"/>
    <n v="1"/>
    <x v="8"/>
    <x v="0"/>
    <x v="8"/>
  </r>
  <r>
    <x v="1643"/>
    <x v="264"/>
    <x v="0"/>
    <s v="CGD-107"/>
    <x v="0"/>
    <s v="Gold"/>
    <s v="Cash"/>
    <s v="Standard"/>
    <n v="5500"/>
    <n v="3"/>
    <x v="88"/>
    <x v="34"/>
    <x v="88"/>
  </r>
  <r>
    <x v="1644"/>
    <x v="264"/>
    <x v="0"/>
    <s v="CGA-104"/>
    <x v="0"/>
    <s v="Gold"/>
    <s v="Cash"/>
    <s v="Standard"/>
    <n v="2120"/>
    <n v="1"/>
    <x v="38"/>
    <x v="0"/>
    <x v="38"/>
  </r>
  <r>
    <x v="1645"/>
    <x v="264"/>
    <x v="0"/>
    <s v="ATS-102"/>
    <x v="1"/>
    <s v="Platinum"/>
    <s v="Finance"/>
    <s v="Standard"/>
    <n v="4231"/>
    <n v="3"/>
    <x v="99"/>
    <x v="0"/>
    <x v="99"/>
  </r>
  <r>
    <x v="1646"/>
    <x v="264"/>
    <x v="2"/>
    <s v="DCFE-101"/>
    <x v="2"/>
    <s v="Platinum"/>
    <s v="Finance"/>
    <s v="Standard"/>
    <n v="5845"/>
    <n v="2"/>
    <x v="130"/>
    <x v="0"/>
    <x v="132"/>
  </r>
  <r>
    <x v="1647"/>
    <x v="264"/>
    <x v="0"/>
    <s v="DCM-108"/>
    <x v="2"/>
    <s v="Palladium"/>
    <s v="Finance"/>
    <s v="Standard"/>
    <n v="8762"/>
    <n v="1"/>
    <x v="103"/>
    <x v="0"/>
    <x v="104"/>
  </r>
  <r>
    <x v="1648"/>
    <x v="264"/>
    <x v="0"/>
    <s v="CPA-103"/>
    <x v="0"/>
    <s v="Platinum"/>
    <s v="Cash"/>
    <s v="Standard"/>
    <n v="2210"/>
    <n v="1"/>
    <x v="77"/>
    <x v="0"/>
    <x v="77"/>
  </r>
  <r>
    <x v="1649"/>
    <x v="264"/>
    <x v="0"/>
    <s v="DCFE-106"/>
    <x v="2"/>
    <s v="Palladium"/>
    <s v="Finance"/>
    <s v="Promotion"/>
    <n v="8789"/>
    <n v="3"/>
    <x v="146"/>
    <x v="59"/>
    <x v="148"/>
  </r>
  <r>
    <x v="1650"/>
    <x v="265"/>
    <x v="1"/>
    <s v="ATS-102"/>
    <x v="1"/>
    <s v="Platinum"/>
    <s v="Finance"/>
    <s v="Promotion"/>
    <n v="4231"/>
    <n v="3"/>
    <x v="99"/>
    <x v="0"/>
    <x v="99"/>
  </r>
  <r>
    <x v="1651"/>
    <x v="265"/>
    <x v="0"/>
    <s v="DCFE-105"/>
    <x v="2"/>
    <s v="Gold"/>
    <s v="Finance"/>
    <s v="Standard"/>
    <n v="5899"/>
    <n v="2"/>
    <x v="42"/>
    <x v="0"/>
    <x v="42"/>
  </r>
  <r>
    <x v="1652"/>
    <x v="265"/>
    <x v="1"/>
    <s v="DCFE-105"/>
    <x v="2"/>
    <s v="Gold"/>
    <s v="Finance"/>
    <s v="Standard"/>
    <n v="5899"/>
    <n v="1"/>
    <x v="13"/>
    <x v="0"/>
    <x v="13"/>
  </r>
  <r>
    <x v="1653"/>
    <x v="265"/>
    <x v="0"/>
    <s v="ATS-106"/>
    <x v="1"/>
    <s v="Gold"/>
    <s v="Finance"/>
    <s v="Standard"/>
    <n v="5456"/>
    <n v="1"/>
    <x v="63"/>
    <x v="0"/>
    <x v="63"/>
  </r>
  <r>
    <x v="1654"/>
    <x v="265"/>
    <x v="0"/>
    <s v="DCFE-107"/>
    <x v="2"/>
    <s v="Palladium"/>
    <s v="Finance"/>
    <s v="Standard"/>
    <n v="9896"/>
    <n v="1"/>
    <x v="89"/>
    <x v="0"/>
    <x v="89"/>
  </r>
  <r>
    <x v="1655"/>
    <x v="265"/>
    <x v="0"/>
    <s v="ATS-109"/>
    <x v="1"/>
    <s v="Gold"/>
    <s v="Finance"/>
    <s v="Promotion"/>
    <n v="5684"/>
    <n v="3"/>
    <x v="23"/>
    <x v="10"/>
    <x v="23"/>
  </r>
  <r>
    <x v="1656"/>
    <x v="266"/>
    <x v="0"/>
    <s v="DCFE-107"/>
    <x v="2"/>
    <s v="Palladium"/>
    <s v="Finance"/>
    <s v="Standard"/>
    <n v="9896"/>
    <n v="1"/>
    <x v="89"/>
    <x v="0"/>
    <x v="89"/>
  </r>
  <r>
    <x v="1657"/>
    <x v="266"/>
    <x v="0"/>
    <s v="DCFE-112"/>
    <x v="2"/>
    <s v="Gold"/>
    <s v="Finance"/>
    <s v="Standard"/>
    <n v="8877"/>
    <n v="3"/>
    <x v="137"/>
    <x v="53"/>
    <x v="139"/>
  </r>
  <r>
    <x v="1658"/>
    <x v="266"/>
    <x v="0"/>
    <s v="DCFE-100"/>
    <x v="2"/>
    <s v="Platinum"/>
    <s v="Finance"/>
    <s v="Standard"/>
    <n v="5642"/>
    <n v="3"/>
    <x v="131"/>
    <x v="51"/>
    <x v="133"/>
  </r>
  <r>
    <x v="1659"/>
    <x v="266"/>
    <x v="0"/>
    <s v="DCFE-108"/>
    <x v="2"/>
    <s v="Gold"/>
    <s v="Finance"/>
    <s v="Standard"/>
    <n v="8797"/>
    <n v="3"/>
    <x v="143"/>
    <x v="56"/>
    <x v="145"/>
  </r>
  <r>
    <x v="1660"/>
    <x v="266"/>
    <x v="0"/>
    <s v="CPJ-111"/>
    <x v="0"/>
    <s v="Palladium"/>
    <s v="Finance"/>
    <s v="Promotion"/>
    <n v="4525"/>
    <n v="3"/>
    <x v="68"/>
    <x v="0"/>
    <x v="68"/>
  </r>
  <r>
    <x v="1661"/>
    <x v="266"/>
    <x v="0"/>
    <s v="ATS-105"/>
    <x v="1"/>
    <s v="Platinum"/>
    <s v="Finance"/>
    <s v="Standard"/>
    <n v="2100"/>
    <n v="4"/>
    <x v="30"/>
    <x v="0"/>
    <x v="30"/>
  </r>
  <r>
    <x v="1662"/>
    <x v="267"/>
    <x v="0"/>
    <s v="ATS-100"/>
    <x v="1"/>
    <s v="Platinum"/>
    <s v="Finance"/>
    <s v="Standard"/>
    <n v="2123"/>
    <n v="4"/>
    <x v="45"/>
    <x v="0"/>
    <x v="45"/>
  </r>
  <r>
    <x v="1663"/>
    <x v="267"/>
    <x v="0"/>
    <s v="CPA-108"/>
    <x v="0"/>
    <s v="Palladium"/>
    <s v="Cash"/>
    <s v="Standard"/>
    <n v="2245"/>
    <n v="1"/>
    <x v="106"/>
    <x v="0"/>
    <x v="107"/>
  </r>
  <r>
    <x v="1664"/>
    <x v="267"/>
    <x v="1"/>
    <s v="ATS-104"/>
    <x v="1"/>
    <s v="Platinum"/>
    <s v="Finance"/>
    <s v="Standard"/>
    <n v="2352"/>
    <n v="1"/>
    <x v="97"/>
    <x v="0"/>
    <x v="97"/>
  </r>
  <r>
    <x v="1665"/>
    <x v="267"/>
    <x v="0"/>
    <s v="DCM-105"/>
    <x v="2"/>
    <s v="Palladium"/>
    <s v="Finance"/>
    <s v="Standard"/>
    <n v="9315"/>
    <n v="1"/>
    <x v="102"/>
    <x v="0"/>
    <x v="102"/>
  </r>
  <r>
    <x v="1666"/>
    <x v="267"/>
    <x v="1"/>
    <s v="CPA-110"/>
    <x v="0"/>
    <s v="Palladium"/>
    <s v="Finance"/>
    <s v="Standard"/>
    <n v="7500"/>
    <n v="3"/>
    <x v="151"/>
    <x v="61"/>
    <x v="153"/>
  </r>
  <r>
    <x v="1667"/>
    <x v="267"/>
    <x v="1"/>
    <s v="DCFE-100"/>
    <x v="2"/>
    <s v="Platinum"/>
    <s v="Finance"/>
    <s v="Standard"/>
    <n v="5642"/>
    <n v="2"/>
    <x v="95"/>
    <x v="0"/>
    <x v="95"/>
  </r>
  <r>
    <x v="1668"/>
    <x v="268"/>
    <x v="0"/>
    <s v="DCFE-104"/>
    <x v="2"/>
    <s v="Gold"/>
    <s v="Finance"/>
    <s v="Promotion"/>
    <n v="5648"/>
    <n v="1"/>
    <x v="64"/>
    <x v="0"/>
    <x v="64"/>
  </r>
  <r>
    <x v="1669"/>
    <x v="268"/>
    <x v="2"/>
    <s v="ATS-100"/>
    <x v="1"/>
    <s v="Platinum"/>
    <s v="Finance"/>
    <s v="Promotion"/>
    <n v="2123"/>
    <n v="2"/>
    <x v="69"/>
    <x v="0"/>
    <x v="69"/>
  </r>
  <r>
    <x v="1670"/>
    <x v="268"/>
    <x v="0"/>
    <s v="ATS-101"/>
    <x v="1"/>
    <s v="Platinum"/>
    <s v="Finance"/>
    <s v="Standard"/>
    <n v="2133"/>
    <n v="1"/>
    <x v="109"/>
    <x v="0"/>
    <x v="111"/>
  </r>
  <r>
    <x v="1671"/>
    <x v="268"/>
    <x v="0"/>
    <s v="CPJ-111"/>
    <x v="0"/>
    <s v="Palladium"/>
    <s v="Finance"/>
    <s v="Standard"/>
    <n v="4525"/>
    <n v="4"/>
    <x v="114"/>
    <x v="42"/>
    <x v="116"/>
  </r>
  <r>
    <x v="1672"/>
    <x v="268"/>
    <x v="2"/>
    <s v="DCM-107"/>
    <x v="2"/>
    <s v="Palladium"/>
    <s v="Finance"/>
    <s v="Standard"/>
    <n v="9895"/>
    <n v="1"/>
    <x v="49"/>
    <x v="0"/>
    <x v="49"/>
  </r>
  <r>
    <x v="1673"/>
    <x v="268"/>
    <x v="0"/>
    <s v="DCM-105"/>
    <x v="2"/>
    <s v="Palladium"/>
    <s v="Finance"/>
    <s v="Standard"/>
    <n v="9315"/>
    <n v="1"/>
    <x v="102"/>
    <x v="0"/>
    <x v="102"/>
  </r>
  <r>
    <x v="1674"/>
    <x v="269"/>
    <x v="0"/>
    <s v="ATS-106"/>
    <x v="1"/>
    <s v="Gold"/>
    <s v="Finance"/>
    <s v="Standard"/>
    <n v="5456"/>
    <n v="1"/>
    <x v="63"/>
    <x v="0"/>
    <x v="63"/>
  </r>
  <r>
    <x v="1675"/>
    <x v="269"/>
    <x v="1"/>
    <s v="DCFE-105"/>
    <x v="2"/>
    <s v="Gold"/>
    <s v="Finance"/>
    <s v="Standard"/>
    <n v="5899"/>
    <n v="2"/>
    <x v="42"/>
    <x v="0"/>
    <x v="42"/>
  </r>
  <r>
    <x v="1676"/>
    <x v="269"/>
    <x v="2"/>
    <s v="DCM-106"/>
    <x v="2"/>
    <s v="Palladium"/>
    <s v="Finance"/>
    <s v="Standard"/>
    <n v="5978"/>
    <n v="1"/>
    <x v="65"/>
    <x v="0"/>
    <x v="65"/>
  </r>
  <r>
    <x v="1677"/>
    <x v="269"/>
    <x v="0"/>
    <s v="DCFE-102"/>
    <x v="2"/>
    <s v="Platinum"/>
    <s v="Finance"/>
    <s v="Standard"/>
    <n v="9865"/>
    <n v="4"/>
    <x v="2"/>
    <x v="1"/>
    <x v="2"/>
  </r>
  <r>
    <x v="1678"/>
    <x v="269"/>
    <x v="0"/>
    <s v="ATS-111"/>
    <x v="1"/>
    <s v="Gold"/>
    <s v="Finance"/>
    <s v="Promotion"/>
    <n v="8895"/>
    <n v="1"/>
    <x v="40"/>
    <x v="0"/>
    <x v="40"/>
  </r>
  <r>
    <x v="1679"/>
    <x v="269"/>
    <x v="1"/>
    <s v="ATC-109"/>
    <x v="1"/>
    <s v="Palladium"/>
    <s v="Finance"/>
    <s v="Standard"/>
    <n v="6544"/>
    <n v="4"/>
    <x v="57"/>
    <x v="24"/>
    <x v="57"/>
  </r>
  <r>
    <x v="1680"/>
    <x v="269"/>
    <x v="0"/>
    <s v="DCM-108"/>
    <x v="2"/>
    <s v="Palladium"/>
    <s v="Finance"/>
    <s v="Standard"/>
    <n v="8762"/>
    <n v="2"/>
    <x v="56"/>
    <x v="23"/>
    <x v="56"/>
  </r>
  <r>
    <x v="1681"/>
    <x v="270"/>
    <x v="0"/>
    <s v="ATS-111"/>
    <x v="1"/>
    <s v="Gold"/>
    <s v="Finance"/>
    <s v="Standard"/>
    <n v="8895"/>
    <n v="3"/>
    <x v="117"/>
    <x v="45"/>
    <x v="119"/>
  </r>
  <r>
    <x v="1682"/>
    <x v="270"/>
    <x v="0"/>
    <s v="DCFE-108"/>
    <x v="2"/>
    <s v="Gold"/>
    <s v="Finance"/>
    <s v="Standard"/>
    <n v="8797"/>
    <n v="2"/>
    <x v="28"/>
    <x v="13"/>
    <x v="28"/>
  </r>
  <r>
    <x v="1683"/>
    <x v="270"/>
    <x v="0"/>
    <s v="DCFE-100"/>
    <x v="2"/>
    <s v="Platinum"/>
    <s v="Finance"/>
    <s v="Standard"/>
    <n v="5642"/>
    <n v="4"/>
    <x v="3"/>
    <x v="2"/>
    <x v="3"/>
  </r>
  <r>
    <x v="1684"/>
    <x v="270"/>
    <x v="1"/>
    <s v="ATC-109"/>
    <x v="1"/>
    <s v="Palladium"/>
    <s v="Finance"/>
    <s v="Standard"/>
    <n v="6544"/>
    <n v="2"/>
    <x v="52"/>
    <x v="0"/>
    <x v="52"/>
  </r>
  <r>
    <x v="1685"/>
    <x v="270"/>
    <x v="0"/>
    <s v="DCFE-106"/>
    <x v="2"/>
    <s v="Palladium"/>
    <s v="Finance"/>
    <s v="Promotion"/>
    <n v="8789"/>
    <n v="2"/>
    <x v="164"/>
    <x v="68"/>
    <x v="166"/>
  </r>
  <r>
    <x v="1686"/>
    <x v="270"/>
    <x v="1"/>
    <s v="CGJ-105"/>
    <x v="0"/>
    <s v="Gold"/>
    <s v="Cash"/>
    <s v="Standard"/>
    <n v="2200"/>
    <n v="1"/>
    <x v="85"/>
    <x v="0"/>
    <x v="85"/>
  </r>
  <r>
    <x v="1687"/>
    <x v="270"/>
    <x v="1"/>
    <s v="DCFE-103"/>
    <x v="2"/>
    <s v="Platinum"/>
    <s v="Finance"/>
    <s v="Standard"/>
    <n v="5348"/>
    <n v="2"/>
    <x v="86"/>
    <x v="0"/>
    <x v="86"/>
  </r>
  <r>
    <x v="1688"/>
    <x v="271"/>
    <x v="0"/>
    <s v="DCFE-108"/>
    <x v="2"/>
    <s v="Gold"/>
    <s v="Finance"/>
    <s v="Standard"/>
    <n v="8797"/>
    <n v="4"/>
    <x v="5"/>
    <x v="4"/>
    <x v="5"/>
  </r>
  <r>
    <x v="1689"/>
    <x v="271"/>
    <x v="0"/>
    <s v="CPD-100"/>
    <x v="0"/>
    <s v="Platinum"/>
    <s v="Cash"/>
    <s v="Standard"/>
    <n v="9900"/>
    <n v="2"/>
    <x v="148"/>
    <x v="60"/>
    <x v="150"/>
  </r>
  <r>
    <x v="1690"/>
    <x v="271"/>
    <x v="0"/>
    <s v="DCFE-101"/>
    <x v="2"/>
    <s v="Platinum"/>
    <s v="Finance"/>
    <s v="Standard"/>
    <n v="5845"/>
    <n v="4"/>
    <x v="74"/>
    <x v="28"/>
    <x v="74"/>
  </r>
  <r>
    <x v="1691"/>
    <x v="271"/>
    <x v="1"/>
    <s v="DCFE-107"/>
    <x v="2"/>
    <s v="Palladium"/>
    <s v="Finance"/>
    <s v="Standard"/>
    <n v="9896"/>
    <n v="4"/>
    <x v="48"/>
    <x v="19"/>
    <x v="48"/>
  </r>
  <r>
    <x v="1692"/>
    <x v="271"/>
    <x v="0"/>
    <s v="CPA-110"/>
    <x v="0"/>
    <s v="Palladium"/>
    <s v="Finance"/>
    <s v="Standard"/>
    <n v="7500"/>
    <n v="2"/>
    <x v="128"/>
    <x v="0"/>
    <x v="130"/>
  </r>
  <r>
    <x v="1693"/>
    <x v="271"/>
    <x v="1"/>
    <s v="ATS-111"/>
    <x v="1"/>
    <s v="Gold"/>
    <s v="Finance"/>
    <s v="Standard"/>
    <n v="8895"/>
    <n v="4"/>
    <x v="53"/>
    <x v="21"/>
    <x v="53"/>
  </r>
  <r>
    <x v="1694"/>
    <x v="272"/>
    <x v="1"/>
    <s v="ATC-109"/>
    <x v="1"/>
    <s v="Palladium"/>
    <s v="Finance"/>
    <s v="Standard"/>
    <n v="6544"/>
    <n v="3"/>
    <x v="54"/>
    <x v="22"/>
    <x v="54"/>
  </r>
  <r>
    <x v="1695"/>
    <x v="272"/>
    <x v="0"/>
    <s v="ATS-111"/>
    <x v="1"/>
    <s v="Gold"/>
    <s v="Finance"/>
    <s v="Standard"/>
    <n v="8895"/>
    <n v="4"/>
    <x v="53"/>
    <x v="21"/>
    <x v="53"/>
  </r>
  <r>
    <x v="1696"/>
    <x v="273"/>
    <x v="0"/>
    <s v="DCFE-106"/>
    <x v="2"/>
    <s v="Palladium"/>
    <s v="Finance"/>
    <s v="Standard"/>
    <n v="8789"/>
    <n v="2"/>
    <x v="164"/>
    <x v="68"/>
    <x v="166"/>
  </r>
  <r>
    <x v="1697"/>
    <x v="273"/>
    <x v="1"/>
    <s v="CPA-110"/>
    <x v="0"/>
    <s v="Palladium"/>
    <s v="Finance"/>
    <s v="Standard"/>
    <n v="7500"/>
    <n v="2"/>
    <x v="128"/>
    <x v="0"/>
    <x v="130"/>
  </r>
  <r>
    <x v="1698"/>
    <x v="273"/>
    <x v="0"/>
    <s v="DCFE-100"/>
    <x v="2"/>
    <s v="Platinum"/>
    <s v="Finance"/>
    <s v="Standard"/>
    <n v="5642"/>
    <n v="4"/>
    <x v="3"/>
    <x v="2"/>
    <x v="3"/>
  </r>
  <r>
    <x v="1699"/>
    <x v="273"/>
    <x v="1"/>
    <s v="ATS-105"/>
    <x v="1"/>
    <s v="Platinum"/>
    <s v="Finance"/>
    <s v="Standard"/>
    <n v="2100"/>
    <n v="1"/>
    <x v="16"/>
    <x v="0"/>
    <x v="16"/>
  </r>
  <r>
    <x v="1700"/>
    <x v="273"/>
    <x v="2"/>
    <s v="ATS-109"/>
    <x v="1"/>
    <s v="Gold"/>
    <s v="Finance"/>
    <s v="Standard"/>
    <n v="5684"/>
    <n v="3"/>
    <x v="23"/>
    <x v="10"/>
    <x v="23"/>
  </r>
  <r>
    <x v="1701"/>
    <x v="273"/>
    <x v="2"/>
    <s v="ATC-107"/>
    <x v="1"/>
    <s v="Palladium"/>
    <s v="Finance"/>
    <s v="Standard"/>
    <n v="2135"/>
    <n v="2"/>
    <x v="142"/>
    <x v="0"/>
    <x v="144"/>
  </r>
  <r>
    <x v="1702"/>
    <x v="273"/>
    <x v="0"/>
    <s v="ATS-105"/>
    <x v="1"/>
    <s v="Platinum"/>
    <s v="Finance"/>
    <s v="Standard"/>
    <n v="2100"/>
    <n v="3"/>
    <x v="147"/>
    <x v="0"/>
    <x v="149"/>
  </r>
  <r>
    <x v="1703"/>
    <x v="274"/>
    <x v="0"/>
    <s v="ATS-104"/>
    <x v="1"/>
    <s v="Platinum"/>
    <s v="Finance"/>
    <s v="Promotion"/>
    <n v="2352"/>
    <n v="3"/>
    <x v="100"/>
    <x v="0"/>
    <x v="100"/>
  </r>
  <r>
    <x v="1704"/>
    <x v="274"/>
    <x v="0"/>
    <s v="DCFE-111"/>
    <x v="2"/>
    <s v="Gold"/>
    <s v="Finance"/>
    <s v="Standard"/>
    <n v="8747"/>
    <n v="4"/>
    <x v="60"/>
    <x v="25"/>
    <x v="60"/>
  </r>
  <r>
    <x v="1705"/>
    <x v="274"/>
    <x v="1"/>
    <s v="ATC-108"/>
    <x v="1"/>
    <s v="Palladium"/>
    <s v="Finance"/>
    <s v="Promotion"/>
    <n v="8445"/>
    <n v="3"/>
    <x v="125"/>
    <x v="49"/>
    <x v="127"/>
  </r>
  <r>
    <x v="1706"/>
    <x v="274"/>
    <x v="0"/>
    <s v="ATS-107"/>
    <x v="1"/>
    <s v="Gold"/>
    <s v="Finance"/>
    <s v="Standard"/>
    <n v="2879"/>
    <n v="1"/>
    <x v="96"/>
    <x v="0"/>
    <x v="96"/>
  </r>
  <r>
    <x v="1707"/>
    <x v="274"/>
    <x v="0"/>
    <s v="CPJ-102"/>
    <x v="0"/>
    <s v="Platinum"/>
    <s v="Cash"/>
    <s v="Standard"/>
    <n v="1200"/>
    <n v="1"/>
    <x v="66"/>
    <x v="0"/>
    <x v="66"/>
  </r>
  <r>
    <x v="1708"/>
    <x v="275"/>
    <x v="0"/>
    <s v="CPJ-111"/>
    <x v="0"/>
    <s v="Palladium"/>
    <s v="Finance"/>
    <s v="Promotion"/>
    <n v="4525"/>
    <n v="3"/>
    <x v="68"/>
    <x v="0"/>
    <x v="68"/>
  </r>
  <r>
    <x v="1709"/>
    <x v="275"/>
    <x v="1"/>
    <s v="ATS-106"/>
    <x v="1"/>
    <s v="Gold"/>
    <s v="Finance"/>
    <s v="Standard"/>
    <n v="5456"/>
    <n v="4"/>
    <x v="27"/>
    <x v="12"/>
    <x v="27"/>
  </r>
  <r>
    <x v="1710"/>
    <x v="275"/>
    <x v="1"/>
    <s v="ATS-105"/>
    <x v="1"/>
    <s v="Platinum"/>
    <s v="Finance"/>
    <s v="Standard"/>
    <n v="2100"/>
    <n v="1"/>
    <x v="16"/>
    <x v="0"/>
    <x v="16"/>
  </r>
  <r>
    <x v="1711"/>
    <x v="275"/>
    <x v="0"/>
    <s v="DCM-107"/>
    <x v="2"/>
    <s v="Palladium"/>
    <s v="Finance"/>
    <s v="Standard"/>
    <n v="9895"/>
    <n v="4"/>
    <x v="11"/>
    <x v="6"/>
    <x v="11"/>
  </r>
  <r>
    <x v="1712"/>
    <x v="275"/>
    <x v="0"/>
    <s v="CGD-106"/>
    <x v="0"/>
    <s v="Gold"/>
    <s v="Cash"/>
    <s v="Promotion"/>
    <n v="2800"/>
    <n v="2"/>
    <x v="17"/>
    <x v="0"/>
    <x v="17"/>
  </r>
  <r>
    <x v="1713"/>
    <x v="275"/>
    <x v="0"/>
    <s v="DCFE-109"/>
    <x v="2"/>
    <s v="Gold"/>
    <s v="Finance"/>
    <s v="Standard"/>
    <n v="5485"/>
    <n v="4"/>
    <x v="141"/>
    <x v="55"/>
    <x v="143"/>
  </r>
  <r>
    <x v="1714"/>
    <x v="275"/>
    <x v="0"/>
    <s v="DCFE-112"/>
    <x v="2"/>
    <s v="Gold"/>
    <s v="Finance"/>
    <s v="Promotion"/>
    <n v="8877"/>
    <n v="3"/>
    <x v="137"/>
    <x v="53"/>
    <x v="139"/>
  </r>
  <r>
    <x v="1715"/>
    <x v="275"/>
    <x v="0"/>
    <s v="CGJ-105"/>
    <x v="0"/>
    <s v="Gold"/>
    <s v="Cash"/>
    <s v="Standard"/>
    <n v="2200"/>
    <n v="2"/>
    <x v="47"/>
    <x v="0"/>
    <x v="47"/>
  </r>
  <r>
    <x v="1716"/>
    <x v="276"/>
    <x v="1"/>
    <s v="DCFE-103"/>
    <x v="2"/>
    <s v="Platinum"/>
    <s v="Finance"/>
    <s v="Standard"/>
    <n v="5348"/>
    <n v="1"/>
    <x v="78"/>
    <x v="0"/>
    <x v="78"/>
  </r>
  <r>
    <x v="1717"/>
    <x v="276"/>
    <x v="1"/>
    <s v="ATS-104"/>
    <x v="1"/>
    <s v="Platinum"/>
    <s v="Finance"/>
    <s v="Standard"/>
    <n v="2352"/>
    <n v="1"/>
    <x v="97"/>
    <x v="0"/>
    <x v="97"/>
  </r>
  <r>
    <x v="1718"/>
    <x v="276"/>
    <x v="0"/>
    <s v="CGJ-105"/>
    <x v="0"/>
    <s v="Gold"/>
    <s v="Cash"/>
    <s v="Standard"/>
    <n v="2200"/>
    <n v="4"/>
    <x v="62"/>
    <x v="0"/>
    <x v="62"/>
  </r>
  <r>
    <x v="1719"/>
    <x v="276"/>
    <x v="2"/>
    <s v="CPJ-111"/>
    <x v="0"/>
    <s v="Palladium"/>
    <s v="Finance"/>
    <s v="Standard"/>
    <n v="4525"/>
    <n v="3"/>
    <x v="68"/>
    <x v="0"/>
    <x v="68"/>
  </r>
  <r>
    <x v="1720"/>
    <x v="276"/>
    <x v="0"/>
    <s v="ATS-100"/>
    <x v="1"/>
    <s v="Platinum"/>
    <s v="Finance"/>
    <s v="Standard"/>
    <n v="2123"/>
    <n v="2"/>
    <x v="69"/>
    <x v="0"/>
    <x v="69"/>
  </r>
  <r>
    <x v="1721"/>
    <x v="276"/>
    <x v="2"/>
    <s v="CPD-109"/>
    <x v="0"/>
    <s v="Palladium"/>
    <s v="Finance"/>
    <s v="Standard"/>
    <n v="9800"/>
    <n v="3"/>
    <x v="170"/>
    <x v="73"/>
    <x v="172"/>
  </r>
  <r>
    <x v="1722"/>
    <x v="277"/>
    <x v="0"/>
    <s v="CGA-104"/>
    <x v="0"/>
    <s v="Gold"/>
    <s v="Cash"/>
    <s v="Standard"/>
    <n v="2120"/>
    <n v="2"/>
    <x v="108"/>
    <x v="0"/>
    <x v="109"/>
  </r>
  <r>
    <x v="1723"/>
    <x v="277"/>
    <x v="2"/>
    <s v="DCFE-104"/>
    <x v="2"/>
    <s v="Gold"/>
    <s v="Finance"/>
    <s v="Standard"/>
    <n v="5648"/>
    <n v="1"/>
    <x v="64"/>
    <x v="0"/>
    <x v="64"/>
  </r>
  <r>
    <x v="1724"/>
    <x v="277"/>
    <x v="0"/>
    <s v="ATC-107"/>
    <x v="1"/>
    <s v="Palladium"/>
    <s v="Finance"/>
    <s v="Standard"/>
    <n v="2135"/>
    <n v="4"/>
    <x v="138"/>
    <x v="0"/>
    <x v="140"/>
  </r>
  <r>
    <x v="1725"/>
    <x v="277"/>
    <x v="0"/>
    <s v="CPD-100"/>
    <x v="0"/>
    <s v="Platinum"/>
    <s v="Cash"/>
    <s v="Standard"/>
    <n v="9900"/>
    <n v="1"/>
    <x v="150"/>
    <x v="0"/>
    <x v="152"/>
  </r>
  <r>
    <x v="1726"/>
    <x v="278"/>
    <x v="0"/>
    <s v="DCFE-101"/>
    <x v="2"/>
    <s v="Platinum"/>
    <s v="Finance"/>
    <s v="Standard"/>
    <n v="5845"/>
    <n v="1"/>
    <x v="46"/>
    <x v="0"/>
    <x v="46"/>
  </r>
  <r>
    <x v="1727"/>
    <x v="278"/>
    <x v="0"/>
    <s v="ATC-107"/>
    <x v="1"/>
    <s v="Palladium"/>
    <s v="Finance"/>
    <s v="Standard"/>
    <n v="2135"/>
    <n v="2"/>
    <x v="142"/>
    <x v="0"/>
    <x v="144"/>
  </r>
  <r>
    <x v="1728"/>
    <x v="278"/>
    <x v="0"/>
    <s v="CPD-109"/>
    <x v="0"/>
    <s v="Palladium"/>
    <s v="Finance"/>
    <s v="Standard"/>
    <n v="9800"/>
    <n v="1"/>
    <x v="140"/>
    <x v="0"/>
    <x v="142"/>
  </r>
  <r>
    <x v="1729"/>
    <x v="278"/>
    <x v="0"/>
    <s v="ATS-104"/>
    <x v="1"/>
    <s v="Platinum"/>
    <s v="Finance"/>
    <s v="Promotion"/>
    <n v="2352"/>
    <n v="3"/>
    <x v="100"/>
    <x v="0"/>
    <x v="100"/>
  </r>
  <r>
    <x v="1730"/>
    <x v="278"/>
    <x v="0"/>
    <s v="DCFE-111"/>
    <x v="2"/>
    <s v="Gold"/>
    <s v="Finance"/>
    <s v="Standard"/>
    <n v="8747"/>
    <n v="3"/>
    <x v="71"/>
    <x v="27"/>
    <x v="71"/>
  </r>
  <r>
    <x v="1731"/>
    <x v="278"/>
    <x v="2"/>
    <s v="CGA-104"/>
    <x v="0"/>
    <s v="Gold"/>
    <s v="Cash"/>
    <s v="Standard"/>
    <n v="2120"/>
    <n v="1"/>
    <x v="38"/>
    <x v="0"/>
    <x v="38"/>
  </r>
  <r>
    <x v="1732"/>
    <x v="278"/>
    <x v="0"/>
    <s v="ATC-106"/>
    <x v="1"/>
    <s v="Palladium"/>
    <s v="Finance"/>
    <s v="Promotion"/>
    <n v="5456"/>
    <n v="2"/>
    <x v="1"/>
    <x v="0"/>
    <x v="1"/>
  </r>
  <r>
    <x v="1733"/>
    <x v="278"/>
    <x v="0"/>
    <s v="DCFE-109"/>
    <x v="2"/>
    <s v="Gold"/>
    <s v="Finance"/>
    <s v="Standard"/>
    <n v="5485"/>
    <n v="2"/>
    <x v="44"/>
    <x v="0"/>
    <x v="44"/>
  </r>
  <r>
    <x v="1734"/>
    <x v="278"/>
    <x v="0"/>
    <s v="DCM-105"/>
    <x v="2"/>
    <s v="Palladium"/>
    <s v="Finance"/>
    <s v="Standard"/>
    <n v="9315"/>
    <n v="2"/>
    <x v="123"/>
    <x v="47"/>
    <x v="125"/>
  </r>
  <r>
    <x v="1735"/>
    <x v="279"/>
    <x v="0"/>
    <s v="ATS-104"/>
    <x v="1"/>
    <s v="Platinum"/>
    <s v="Finance"/>
    <s v="Standard"/>
    <n v="2352"/>
    <n v="2"/>
    <x v="34"/>
    <x v="0"/>
    <x v="34"/>
  </r>
  <r>
    <x v="1736"/>
    <x v="279"/>
    <x v="0"/>
    <s v="ATS-107"/>
    <x v="1"/>
    <s v="Gold"/>
    <s v="Finance"/>
    <s v="Promotion"/>
    <n v="2879"/>
    <n v="1"/>
    <x v="96"/>
    <x v="0"/>
    <x v="96"/>
  </r>
  <r>
    <x v="1737"/>
    <x v="279"/>
    <x v="0"/>
    <s v="DCFE-103"/>
    <x v="2"/>
    <s v="Platinum"/>
    <s v="Finance"/>
    <s v="Promotion"/>
    <n v="5348"/>
    <n v="3"/>
    <x v="124"/>
    <x v="48"/>
    <x v="126"/>
  </r>
  <r>
    <x v="1738"/>
    <x v="280"/>
    <x v="0"/>
    <s v="CPA-110"/>
    <x v="0"/>
    <s v="Palladium"/>
    <s v="Finance"/>
    <s v="Standard"/>
    <n v="7500"/>
    <n v="4"/>
    <x v="101"/>
    <x v="37"/>
    <x v="101"/>
  </r>
  <r>
    <x v="1739"/>
    <x v="280"/>
    <x v="1"/>
    <s v="DCFE-103"/>
    <x v="2"/>
    <s v="Platinum"/>
    <s v="Finance"/>
    <s v="Promotion"/>
    <n v="5348"/>
    <n v="2"/>
    <x v="86"/>
    <x v="0"/>
    <x v="86"/>
  </r>
  <r>
    <x v="1740"/>
    <x v="280"/>
    <x v="0"/>
    <s v="ATC-108"/>
    <x v="1"/>
    <s v="Palladium"/>
    <s v="Finance"/>
    <s v="Promotion"/>
    <n v="8445"/>
    <n v="2"/>
    <x v="29"/>
    <x v="14"/>
    <x v="29"/>
  </r>
  <r>
    <x v="1741"/>
    <x v="280"/>
    <x v="2"/>
    <s v="CPD-101"/>
    <x v="0"/>
    <s v="Platinum"/>
    <s v="Cash"/>
    <s v="Standard"/>
    <n v="9500"/>
    <n v="1"/>
    <x v="119"/>
    <x v="0"/>
    <x v="121"/>
  </r>
  <r>
    <x v="1742"/>
    <x v="280"/>
    <x v="0"/>
    <s v="DCFE-111"/>
    <x v="2"/>
    <s v="Gold"/>
    <s v="Finance"/>
    <s v="Standard"/>
    <n v="8747"/>
    <n v="3"/>
    <x v="71"/>
    <x v="27"/>
    <x v="71"/>
  </r>
  <r>
    <x v="1743"/>
    <x v="281"/>
    <x v="0"/>
    <s v="DCFE-112"/>
    <x v="2"/>
    <s v="Gold"/>
    <s v="Finance"/>
    <s v="Standard"/>
    <n v="8877"/>
    <n v="2"/>
    <x v="81"/>
    <x v="31"/>
    <x v="81"/>
  </r>
  <r>
    <x v="1744"/>
    <x v="281"/>
    <x v="2"/>
    <s v="ATS-103"/>
    <x v="1"/>
    <s v="Platinum"/>
    <s v="Finance"/>
    <s v="Standard"/>
    <n v="2156"/>
    <n v="4"/>
    <x v="50"/>
    <x v="0"/>
    <x v="50"/>
  </r>
  <r>
    <x v="1745"/>
    <x v="281"/>
    <x v="0"/>
    <s v="CPA-103"/>
    <x v="0"/>
    <s v="Platinum"/>
    <s v="Cash"/>
    <s v="Standard"/>
    <n v="2210"/>
    <n v="2"/>
    <x v="0"/>
    <x v="0"/>
    <x v="0"/>
  </r>
  <r>
    <x v="1746"/>
    <x v="281"/>
    <x v="0"/>
    <s v="DCM-107"/>
    <x v="2"/>
    <s v="Palladium"/>
    <s v="Finance"/>
    <s v="Standard"/>
    <n v="9895"/>
    <n v="3"/>
    <x v="33"/>
    <x v="16"/>
    <x v="33"/>
  </r>
  <r>
    <x v="1747"/>
    <x v="281"/>
    <x v="0"/>
    <s v="CPD-109"/>
    <x v="0"/>
    <s v="Palladium"/>
    <s v="Finance"/>
    <s v="Standard"/>
    <n v="9800"/>
    <n v="1"/>
    <x v="140"/>
    <x v="0"/>
    <x v="142"/>
  </r>
  <r>
    <x v="1748"/>
    <x v="281"/>
    <x v="0"/>
    <s v="CPA-103"/>
    <x v="0"/>
    <s v="Platinum"/>
    <s v="Cash"/>
    <s v="Standard"/>
    <n v="2210"/>
    <n v="4"/>
    <x v="132"/>
    <x v="0"/>
    <x v="134"/>
  </r>
  <r>
    <x v="1749"/>
    <x v="281"/>
    <x v="0"/>
    <s v="DCM-107"/>
    <x v="2"/>
    <s v="Palladium"/>
    <s v="Finance"/>
    <s v="Standard"/>
    <n v="9895"/>
    <n v="3"/>
    <x v="33"/>
    <x v="16"/>
    <x v="33"/>
  </r>
  <r>
    <x v="1750"/>
    <x v="282"/>
    <x v="1"/>
    <s v="CPD-101"/>
    <x v="0"/>
    <s v="Platinum"/>
    <s v="Cash"/>
    <s v="Standard"/>
    <n v="9500"/>
    <n v="2"/>
    <x v="134"/>
    <x v="52"/>
    <x v="136"/>
  </r>
  <r>
    <x v="1751"/>
    <x v="282"/>
    <x v="2"/>
    <s v="ATS-108"/>
    <x v="1"/>
    <s v="Gold"/>
    <s v="Finance"/>
    <s v="Standard"/>
    <n v="5462"/>
    <n v="3"/>
    <x v="104"/>
    <x v="39"/>
    <x v="105"/>
  </r>
  <r>
    <x v="1752"/>
    <x v="282"/>
    <x v="0"/>
    <s v="CGJ-105"/>
    <x v="0"/>
    <s v="Gold"/>
    <s v="Cash"/>
    <s v="Standard"/>
    <n v="2200"/>
    <n v="1"/>
    <x v="85"/>
    <x v="0"/>
    <x v="85"/>
  </r>
  <r>
    <x v="1753"/>
    <x v="282"/>
    <x v="0"/>
    <s v="CPA-108"/>
    <x v="0"/>
    <s v="Palladium"/>
    <s v="Cash"/>
    <s v="Standard"/>
    <n v="2245"/>
    <n v="4"/>
    <x v="43"/>
    <x v="0"/>
    <x v="43"/>
  </r>
  <r>
    <x v="1754"/>
    <x v="282"/>
    <x v="1"/>
    <s v="ATS-108"/>
    <x v="1"/>
    <s v="Gold"/>
    <s v="Finance"/>
    <s v="Promotion"/>
    <n v="5462"/>
    <n v="3"/>
    <x v="104"/>
    <x v="39"/>
    <x v="105"/>
  </r>
  <r>
    <x v="1755"/>
    <x v="282"/>
    <x v="2"/>
    <s v="DCM-108"/>
    <x v="2"/>
    <s v="Palladium"/>
    <s v="Finance"/>
    <s v="Standard"/>
    <n v="8762"/>
    <n v="2"/>
    <x v="56"/>
    <x v="23"/>
    <x v="56"/>
  </r>
  <r>
    <x v="1756"/>
    <x v="283"/>
    <x v="1"/>
    <s v="ATS-111"/>
    <x v="1"/>
    <s v="Gold"/>
    <s v="Finance"/>
    <s v="Standard"/>
    <n v="8895"/>
    <n v="3"/>
    <x v="117"/>
    <x v="45"/>
    <x v="119"/>
  </r>
  <r>
    <x v="1757"/>
    <x v="283"/>
    <x v="3"/>
    <s v="CGJ-105"/>
    <x v="0"/>
    <s v="Gold"/>
    <s v="Cash"/>
    <s v="Standard"/>
    <n v="2200"/>
    <n v="4"/>
    <x v="62"/>
    <x v="0"/>
    <x v="62"/>
  </r>
  <r>
    <x v="1758"/>
    <x v="283"/>
    <x v="2"/>
    <s v="CGA-104"/>
    <x v="0"/>
    <s v="Gold"/>
    <s v="Cash"/>
    <s v="Promotion"/>
    <n v="2120"/>
    <n v="4"/>
    <x v="165"/>
    <x v="0"/>
    <x v="167"/>
  </r>
  <r>
    <x v="1759"/>
    <x v="283"/>
    <x v="0"/>
    <s v="DCFE-101"/>
    <x v="2"/>
    <s v="Platinum"/>
    <s v="Finance"/>
    <s v="Promotion"/>
    <n v="5845"/>
    <n v="3"/>
    <x v="169"/>
    <x v="72"/>
    <x v="171"/>
  </r>
  <r>
    <x v="1760"/>
    <x v="284"/>
    <x v="0"/>
    <s v="DCFE-103"/>
    <x v="2"/>
    <s v="Platinum"/>
    <s v="Finance"/>
    <s v="Standard"/>
    <n v="5348"/>
    <n v="4"/>
    <x v="51"/>
    <x v="20"/>
    <x v="51"/>
  </r>
  <r>
    <x v="1761"/>
    <x v="284"/>
    <x v="2"/>
    <s v="DCFE-106"/>
    <x v="2"/>
    <s v="Palladium"/>
    <s v="Finance"/>
    <s v="Standard"/>
    <n v="8789"/>
    <n v="2"/>
    <x v="164"/>
    <x v="68"/>
    <x v="166"/>
  </r>
  <r>
    <x v="1762"/>
    <x v="284"/>
    <x v="1"/>
    <s v="ATS-111"/>
    <x v="1"/>
    <s v="Gold"/>
    <s v="Finance"/>
    <s v="Standard"/>
    <n v="8895"/>
    <n v="4"/>
    <x v="53"/>
    <x v="21"/>
    <x v="53"/>
  </r>
  <r>
    <x v="1763"/>
    <x v="285"/>
    <x v="0"/>
    <s v="CPD-101"/>
    <x v="0"/>
    <s v="Platinum"/>
    <s v="Cash"/>
    <s v="Standard"/>
    <n v="9500"/>
    <n v="2"/>
    <x v="134"/>
    <x v="52"/>
    <x v="136"/>
  </r>
  <r>
    <x v="1764"/>
    <x v="285"/>
    <x v="0"/>
    <s v="DCM-107"/>
    <x v="2"/>
    <s v="Palladium"/>
    <s v="Finance"/>
    <s v="Standard"/>
    <n v="9895"/>
    <n v="1"/>
    <x v="49"/>
    <x v="0"/>
    <x v="49"/>
  </r>
  <r>
    <x v="1765"/>
    <x v="285"/>
    <x v="0"/>
    <s v="ATC-107"/>
    <x v="1"/>
    <s v="Palladium"/>
    <s v="Finance"/>
    <s v="Standard"/>
    <n v="2135"/>
    <n v="2"/>
    <x v="142"/>
    <x v="0"/>
    <x v="144"/>
  </r>
  <r>
    <x v="1766"/>
    <x v="285"/>
    <x v="1"/>
    <s v="CGA-104"/>
    <x v="0"/>
    <s v="Gold"/>
    <s v="Cash"/>
    <s v="Standard"/>
    <n v="2120"/>
    <n v="3"/>
    <x v="6"/>
    <x v="0"/>
    <x v="6"/>
  </r>
  <r>
    <x v="1767"/>
    <x v="285"/>
    <x v="0"/>
    <s v="ATC-106"/>
    <x v="1"/>
    <s v="Palladium"/>
    <s v="Finance"/>
    <s v="Standard"/>
    <n v="5456"/>
    <n v="1"/>
    <x v="63"/>
    <x v="0"/>
    <x v="63"/>
  </r>
  <r>
    <x v="1768"/>
    <x v="285"/>
    <x v="1"/>
    <s v="ATS-100"/>
    <x v="1"/>
    <s v="Platinum"/>
    <s v="Finance"/>
    <s v="Standard"/>
    <n v="2123"/>
    <n v="2"/>
    <x v="69"/>
    <x v="0"/>
    <x v="69"/>
  </r>
  <r>
    <x v="1769"/>
    <x v="286"/>
    <x v="0"/>
    <s v="ATS-108"/>
    <x v="1"/>
    <s v="Gold"/>
    <s v="Finance"/>
    <s v="Promotion"/>
    <n v="5462"/>
    <n v="1"/>
    <x v="58"/>
    <x v="0"/>
    <x v="58"/>
  </r>
  <r>
    <x v="1770"/>
    <x v="286"/>
    <x v="0"/>
    <s v="DCFE-103"/>
    <x v="2"/>
    <s v="Platinum"/>
    <s v="Finance"/>
    <s v="Standard"/>
    <n v="5348"/>
    <n v="4"/>
    <x v="51"/>
    <x v="20"/>
    <x v="51"/>
  </r>
  <r>
    <x v="1771"/>
    <x v="286"/>
    <x v="0"/>
    <s v="DCFE-106"/>
    <x v="2"/>
    <s v="Palladium"/>
    <s v="Finance"/>
    <s v="Standard"/>
    <n v="8789"/>
    <n v="3"/>
    <x v="146"/>
    <x v="59"/>
    <x v="148"/>
  </r>
  <r>
    <x v="1772"/>
    <x v="286"/>
    <x v="1"/>
    <s v="ATS-105"/>
    <x v="1"/>
    <s v="Platinum"/>
    <s v="Finance"/>
    <s v="Standard"/>
    <n v="2100"/>
    <n v="2"/>
    <x v="135"/>
    <x v="0"/>
    <x v="137"/>
  </r>
  <r>
    <x v="1773"/>
    <x v="286"/>
    <x v="1"/>
    <s v="DCFE-100"/>
    <x v="2"/>
    <s v="Platinum"/>
    <s v="Finance"/>
    <s v="Standard"/>
    <n v="5642"/>
    <n v="3"/>
    <x v="131"/>
    <x v="51"/>
    <x v="133"/>
  </r>
  <r>
    <x v="1774"/>
    <x v="286"/>
    <x v="0"/>
    <s v="DCFE-105"/>
    <x v="2"/>
    <s v="Gold"/>
    <s v="Finance"/>
    <s v="Standard"/>
    <n v="5899"/>
    <n v="4"/>
    <x v="166"/>
    <x v="69"/>
    <x v="168"/>
  </r>
  <r>
    <x v="1775"/>
    <x v="286"/>
    <x v="0"/>
    <s v="DCFE-102"/>
    <x v="2"/>
    <s v="Platinum"/>
    <s v="Finance"/>
    <s v="Standard"/>
    <n v="9865"/>
    <n v="4"/>
    <x v="2"/>
    <x v="1"/>
    <x v="2"/>
  </r>
  <r>
    <x v="1776"/>
    <x v="287"/>
    <x v="1"/>
    <s v="ATS-108"/>
    <x v="1"/>
    <s v="Gold"/>
    <s v="Finance"/>
    <s v="Standard"/>
    <n v="5462"/>
    <n v="3"/>
    <x v="104"/>
    <x v="39"/>
    <x v="105"/>
  </r>
  <r>
    <x v="1777"/>
    <x v="287"/>
    <x v="0"/>
    <s v="ATS-107"/>
    <x v="1"/>
    <s v="Gold"/>
    <s v="Finance"/>
    <s v="Promotion"/>
    <n v="2879"/>
    <n v="4"/>
    <x v="149"/>
    <x v="0"/>
    <x v="151"/>
  </r>
  <r>
    <x v="1778"/>
    <x v="287"/>
    <x v="2"/>
    <s v="ATS-111"/>
    <x v="1"/>
    <s v="Gold"/>
    <s v="Finance"/>
    <s v="Standard"/>
    <n v="8895"/>
    <n v="4"/>
    <x v="53"/>
    <x v="21"/>
    <x v="53"/>
  </r>
  <r>
    <x v="1779"/>
    <x v="287"/>
    <x v="0"/>
    <s v="ATS-111"/>
    <x v="1"/>
    <s v="Gold"/>
    <s v="Finance"/>
    <s v="Standard"/>
    <n v="8895"/>
    <n v="1"/>
    <x v="40"/>
    <x v="0"/>
    <x v="40"/>
  </r>
  <r>
    <x v="1780"/>
    <x v="287"/>
    <x v="1"/>
    <s v="ATS-105"/>
    <x v="1"/>
    <s v="Platinum"/>
    <s v="Finance"/>
    <s v="Standard"/>
    <n v="2100"/>
    <n v="2"/>
    <x v="135"/>
    <x v="0"/>
    <x v="137"/>
  </r>
  <r>
    <x v="1781"/>
    <x v="287"/>
    <x v="0"/>
    <s v="DCFE-108"/>
    <x v="2"/>
    <s v="Gold"/>
    <s v="Finance"/>
    <s v="Standard"/>
    <n v="8797"/>
    <n v="3"/>
    <x v="143"/>
    <x v="56"/>
    <x v="145"/>
  </r>
  <r>
    <x v="1782"/>
    <x v="287"/>
    <x v="1"/>
    <s v="CPD-101"/>
    <x v="0"/>
    <s v="Platinum"/>
    <s v="Cash"/>
    <s v="Standard"/>
    <n v="9500"/>
    <n v="4"/>
    <x v="167"/>
    <x v="70"/>
    <x v="169"/>
  </r>
  <r>
    <x v="1783"/>
    <x v="287"/>
    <x v="1"/>
    <s v="DCFE-108"/>
    <x v="2"/>
    <s v="Gold"/>
    <s v="Finance"/>
    <s v="Standard"/>
    <n v="8797"/>
    <n v="4"/>
    <x v="5"/>
    <x v="4"/>
    <x v="5"/>
  </r>
  <r>
    <x v="1784"/>
    <x v="288"/>
    <x v="0"/>
    <s v="CGD-106"/>
    <x v="0"/>
    <s v="Gold"/>
    <s v="Cash"/>
    <s v="Promotion"/>
    <n v="2800"/>
    <n v="4"/>
    <x v="55"/>
    <x v="0"/>
    <x v="55"/>
  </r>
  <r>
    <x v="1785"/>
    <x v="288"/>
    <x v="2"/>
    <s v="DCFE-102"/>
    <x v="2"/>
    <s v="Platinum"/>
    <s v="Finance"/>
    <s v="Standard"/>
    <n v="9865"/>
    <n v="1"/>
    <x v="26"/>
    <x v="0"/>
    <x v="26"/>
  </r>
  <r>
    <x v="1786"/>
    <x v="288"/>
    <x v="1"/>
    <s v="DCFE-107"/>
    <x v="2"/>
    <s v="Palladium"/>
    <s v="Finance"/>
    <s v="Standard"/>
    <n v="9896"/>
    <n v="4"/>
    <x v="48"/>
    <x v="19"/>
    <x v="48"/>
  </r>
  <r>
    <x v="1787"/>
    <x v="288"/>
    <x v="0"/>
    <s v="DCM-106"/>
    <x v="2"/>
    <s v="Palladium"/>
    <s v="Finance"/>
    <s v="Standard"/>
    <n v="5978"/>
    <n v="1"/>
    <x v="65"/>
    <x v="0"/>
    <x v="65"/>
  </r>
  <r>
    <x v="1788"/>
    <x v="289"/>
    <x v="1"/>
    <s v="CPA-110"/>
    <x v="0"/>
    <s v="Palladium"/>
    <s v="Finance"/>
    <s v="Standard"/>
    <n v="7500"/>
    <n v="2"/>
    <x v="128"/>
    <x v="0"/>
    <x v="130"/>
  </r>
  <r>
    <x v="1789"/>
    <x v="289"/>
    <x v="0"/>
    <s v="ATS-108"/>
    <x v="1"/>
    <s v="Gold"/>
    <s v="Finance"/>
    <s v="Promotion"/>
    <n v="5462"/>
    <n v="3"/>
    <x v="104"/>
    <x v="39"/>
    <x v="105"/>
  </r>
  <r>
    <x v="1790"/>
    <x v="289"/>
    <x v="0"/>
    <s v="DCM-106"/>
    <x v="2"/>
    <s v="Palladium"/>
    <s v="Finance"/>
    <s v="Standard"/>
    <n v="5978"/>
    <n v="1"/>
    <x v="65"/>
    <x v="0"/>
    <x v="65"/>
  </r>
  <r>
    <x v="1791"/>
    <x v="289"/>
    <x v="1"/>
    <s v="ATS-103"/>
    <x v="1"/>
    <s v="Platinum"/>
    <s v="Finance"/>
    <s v="Standard"/>
    <n v="2156"/>
    <n v="3"/>
    <x v="157"/>
    <x v="0"/>
    <x v="159"/>
  </r>
  <r>
    <x v="1792"/>
    <x v="289"/>
    <x v="0"/>
    <s v="DCFE-111"/>
    <x v="2"/>
    <s v="Gold"/>
    <s v="Finance"/>
    <s v="Standard"/>
    <n v="8747"/>
    <n v="3"/>
    <x v="71"/>
    <x v="27"/>
    <x v="71"/>
  </r>
  <r>
    <x v="1793"/>
    <x v="289"/>
    <x v="0"/>
    <s v="DCFE-108"/>
    <x v="2"/>
    <s v="Gold"/>
    <s v="Finance"/>
    <s v="Promotion"/>
    <n v="8797"/>
    <n v="1"/>
    <x v="20"/>
    <x v="0"/>
    <x v="20"/>
  </r>
  <r>
    <x v="1794"/>
    <x v="289"/>
    <x v="1"/>
    <s v="ATC-108"/>
    <x v="1"/>
    <s v="Palladium"/>
    <s v="Finance"/>
    <s v="Standard"/>
    <n v="8445"/>
    <n v="4"/>
    <x v="144"/>
    <x v="57"/>
    <x v="146"/>
  </r>
  <r>
    <x v="1795"/>
    <x v="289"/>
    <x v="3"/>
    <s v="CPJ-111"/>
    <x v="0"/>
    <s v="Palladium"/>
    <s v="Finance"/>
    <s v="Standard"/>
    <n v="4525"/>
    <n v="3"/>
    <x v="68"/>
    <x v="0"/>
    <x v="68"/>
  </r>
  <r>
    <x v="1796"/>
    <x v="290"/>
    <x v="0"/>
    <s v="CPA-103"/>
    <x v="0"/>
    <s v="Platinum"/>
    <s v="Cash"/>
    <s v="Standard"/>
    <n v="2210"/>
    <n v="1"/>
    <x v="77"/>
    <x v="0"/>
    <x v="77"/>
  </r>
  <r>
    <x v="1797"/>
    <x v="290"/>
    <x v="3"/>
    <s v="ATS-108"/>
    <x v="1"/>
    <s v="Gold"/>
    <s v="Finance"/>
    <s v="Standard"/>
    <n v="5462"/>
    <n v="4"/>
    <x v="158"/>
    <x v="65"/>
    <x v="160"/>
  </r>
  <r>
    <x v="1798"/>
    <x v="290"/>
    <x v="1"/>
    <s v="DCFE-106"/>
    <x v="2"/>
    <s v="Palladium"/>
    <s v="Finance"/>
    <s v="Standard"/>
    <n v="8789"/>
    <n v="4"/>
    <x v="41"/>
    <x v="18"/>
    <x v="41"/>
  </r>
  <r>
    <x v="1799"/>
    <x v="290"/>
    <x v="1"/>
    <s v="ATS-108"/>
    <x v="1"/>
    <s v="Gold"/>
    <s v="Finance"/>
    <s v="Promotion"/>
    <n v="5462"/>
    <n v="1"/>
    <x v="58"/>
    <x v="0"/>
    <x v="58"/>
  </r>
  <r>
    <x v="1800"/>
    <x v="290"/>
    <x v="0"/>
    <s v="DCFE-100"/>
    <x v="2"/>
    <s v="Platinum"/>
    <s v="Finance"/>
    <s v="Standard"/>
    <n v="5642"/>
    <n v="4"/>
    <x v="3"/>
    <x v="2"/>
    <x v="3"/>
  </r>
  <r>
    <x v="1801"/>
    <x v="290"/>
    <x v="1"/>
    <s v="CPJ-111"/>
    <x v="0"/>
    <s v="Palladium"/>
    <s v="Finance"/>
    <s v="Standard"/>
    <n v="4525"/>
    <n v="1"/>
    <x v="8"/>
    <x v="0"/>
    <x v="8"/>
  </r>
  <r>
    <x v="1802"/>
    <x v="290"/>
    <x v="1"/>
    <s v="ATS-101"/>
    <x v="1"/>
    <s v="Platinum"/>
    <s v="Finance"/>
    <s v="Standard"/>
    <n v="2133"/>
    <n v="3"/>
    <x v="136"/>
    <x v="0"/>
    <x v="138"/>
  </r>
  <r>
    <x v="1803"/>
    <x v="291"/>
    <x v="1"/>
    <s v="DCM-105"/>
    <x v="2"/>
    <s v="Palladium"/>
    <s v="Finance"/>
    <s v="Standard"/>
    <n v="9315"/>
    <n v="2"/>
    <x v="123"/>
    <x v="47"/>
    <x v="125"/>
  </r>
  <r>
    <x v="1804"/>
    <x v="291"/>
    <x v="0"/>
    <s v="CGJ-105"/>
    <x v="0"/>
    <s v="Gold"/>
    <s v="Cash"/>
    <s v="Standard"/>
    <n v="2200"/>
    <n v="4"/>
    <x v="62"/>
    <x v="0"/>
    <x v="62"/>
  </r>
  <r>
    <x v="1805"/>
    <x v="291"/>
    <x v="2"/>
    <s v="CPD-101"/>
    <x v="0"/>
    <s v="Platinum"/>
    <s v="Cash"/>
    <s v="Standard"/>
    <n v="9500"/>
    <n v="4"/>
    <x v="167"/>
    <x v="70"/>
    <x v="169"/>
  </r>
  <r>
    <x v="1806"/>
    <x v="291"/>
    <x v="0"/>
    <s v="CPA-108"/>
    <x v="0"/>
    <s v="Palladium"/>
    <s v="Cash"/>
    <s v="Standard"/>
    <n v="2245"/>
    <n v="1"/>
    <x v="106"/>
    <x v="0"/>
    <x v="107"/>
  </r>
  <r>
    <x v="1807"/>
    <x v="291"/>
    <x v="2"/>
    <s v="ATS-107"/>
    <x v="1"/>
    <s v="Gold"/>
    <s v="Finance"/>
    <s v="Standard"/>
    <n v="2879"/>
    <n v="1"/>
    <x v="96"/>
    <x v="0"/>
    <x v="96"/>
  </r>
  <r>
    <x v="1808"/>
    <x v="291"/>
    <x v="2"/>
    <s v="ATS-101"/>
    <x v="1"/>
    <s v="Platinum"/>
    <s v="Finance"/>
    <s v="Standard"/>
    <n v="2133"/>
    <n v="3"/>
    <x v="136"/>
    <x v="0"/>
    <x v="138"/>
  </r>
  <r>
    <x v="1809"/>
    <x v="291"/>
    <x v="0"/>
    <s v="ATC-108"/>
    <x v="1"/>
    <s v="Palladium"/>
    <s v="Finance"/>
    <s v="Promotion"/>
    <n v="8445"/>
    <n v="1"/>
    <x v="84"/>
    <x v="0"/>
    <x v="84"/>
  </r>
  <r>
    <x v="1810"/>
    <x v="291"/>
    <x v="2"/>
    <s v="ATS-106"/>
    <x v="1"/>
    <s v="Gold"/>
    <s v="Finance"/>
    <s v="Standard"/>
    <n v="5456"/>
    <n v="4"/>
    <x v="27"/>
    <x v="12"/>
    <x v="27"/>
  </r>
  <r>
    <x v="1811"/>
    <x v="291"/>
    <x v="0"/>
    <s v="DCFE-105"/>
    <x v="2"/>
    <s v="Gold"/>
    <s v="Finance"/>
    <s v="Standard"/>
    <n v="5899"/>
    <n v="2"/>
    <x v="42"/>
    <x v="0"/>
    <x v="42"/>
  </r>
  <r>
    <x v="1812"/>
    <x v="291"/>
    <x v="0"/>
    <s v="DCFE-104"/>
    <x v="2"/>
    <s v="Gold"/>
    <s v="Finance"/>
    <s v="Promotion"/>
    <n v="5648"/>
    <n v="1"/>
    <x v="64"/>
    <x v="0"/>
    <x v="64"/>
  </r>
  <r>
    <x v="1813"/>
    <x v="291"/>
    <x v="0"/>
    <s v="ATS-108"/>
    <x v="1"/>
    <s v="Gold"/>
    <s v="Finance"/>
    <s v="Standard"/>
    <n v="5462"/>
    <n v="2"/>
    <x v="32"/>
    <x v="0"/>
    <x v="32"/>
  </r>
  <r>
    <x v="1814"/>
    <x v="291"/>
    <x v="2"/>
    <s v="CPD-101"/>
    <x v="0"/>
    <s v="Platinum"/>
    <s v="Cash"/>
    <s v="Promotion"/>
    <n v="9500"/>
    <n v="3"/>
    <x v="80"/>
    <x v="30"/>
    <x v="80"/>
  </r>
  <r>
    <x v="1815"/>
    <x v="292"/>
    <x v="0"/>
    <s v="DCM-106"/>
    <x v="2"/>
    <s v="Palladium"/>
    <s v="Finance"/>
    <s v="Standard"/>
    <n v="5978"/>
    <n v="3"/>
    <x v="126"/>
    <x v="50"/>
    <x v="128"/>
  </r>
  <r>
    <x v="1816"/>
    <x v="292"/>
    <x v="0"/>
    <s v="ATC-107"/>
    <x v="1"/>
    <s v="Palladium"/>
    <s v="Finance"/>
    <s v="Standard"/>
    <n v="2135"/>
    <n v="4"/>
    <x v="138"/>
    <x v="0"/>
    <x v="140"/>
  </r>
  <r>
    <x v="1817"/>
    <x v="292"/>
    <x v="0"/>
    <s v="DCFE-104"/>
    <x v="2"/>
    <s v="Gold"/>
    <s v="Finance"/>
    <s v="Standard"/>
    <n v="5648"/>
    <n v="3"/>
    <x v="4"/>
    <x v="3"/>
    <x v="4"/>
  </r>
  <r>
    <x v="1818"/>
    <x v="292"/>
    <x v="3"/>
    <s v="ATC-106"/>
    <x v="1"/>
    <s v="Palladium"/>
    <s v="Finance"/>
    <s v="Promotion"/>
    <n v="5456"/>
    <n v="2"/>
    <x v="1"/>
    <x v="0"/>
    <x v="1"/>
  </r>
  <r>
    <x v="1819"/>
    <x v="292"/>
    <x v="1"/>
    <s v="DCM-106"/>
    <x v="2"/>
    <s v="Palladium"/>
    <s v="Finance"/>
    <s v="Promotion"/>
    <n v="5978"/>
    <n v="1"/>
    <x v="65"/>
    <x v="0"/>
    <x v="65"/>
  </r>
  <r>
    <x v="1820"/>
    <x v="292"/>
    <x v="0"/>
    <s v="ATC-109"/>
    <x v="1"/>
    <s v="Palladium"/>
    <s v="Finance"/>
    <s v="Promotion"/>
    <n v="6544"/>
    <n v="1"/>
    <x v="59"/>
    <x v="0"/>
    <x v="59"/>
  </r>
  <r>
    <x v="1821"/>
    <x v="292"/>
    <x v="0"/>
    <s v="DCFE-107"/>
    <x v="2"/>
    <s v="Palladium"/>
    <s v="Finance"/>
    <s v="Standard"/>
    <n v="9896"/>
    <n v="3"/>
    <x v="156"/>
    <x v="64"/>
    <x v="158"/>
  </r>
  <r>
    <x v="1822"/>
    <x v="293"/>
    <x v="0"/>
    <s v="DCM-107"/>
    <x v="2"/>
    <s v="Palladium"/>
    <s v="Finance"/>
    <s v="Standard"/>
    <n v="9895"/>
    <n v="2"/>
    <x v="116"/>
    <x v="44"/>
    <x v="118"/>
  </r>
  <r>
    <x v="1823"/>
    <x v="293"/>
    <x v="0"/>
    <s v="DCFE-100"/>
    <x v="2"/>
    <s v="Platinum"/>
    <s v="Finance"/>
    <s v="Standard"/>
    <n v="5642"/>
    <n v="1"/>
    <x v="127"/>
    <x v="0"/>
    <x v="129"/>
  </r>
  <r>
    <x v="1824"/>
    <x v="293"/>
    <x v="0"/>
    <s v="ATS-104"/>
    <x v="1"/>
    <s v="Platinum"/>
    <s v="Finance"/>
    <s v="Standard"/>
    <n v="2352"/>
    <n v="3"/>
    <x v="100"/>
    <x v="0"/>
    <x v="100"/>
  </r>
  <r>
    <x v="1825"/>
    <x v="293"/>
    <x v="0"/>
    <s v="CPD-101"/>
    <x v="0"/>
    <s v="Platinum"/>
    <s v="Cash"/>
    <s v="Standard"/>
    <n v="9500"/>
    <n v="3"/>
    <x v="80"/>
    <x v="30"/>
    <x v="80"/>
  </r>
  <r>
    <x v="1826"/>
    <x v="294"/>
    <x v="0"/>
    <s v="DCFE-104"/>
    <x v="2"/>
    <s v="Gold"/>
    <s v="Finance"/>
    <s v="Standard"/>
    <n v="5648"/>
    <n v="4"/>
    <x v="12"/>
    <x v="7"/>
    <x v="12"/>
  </r>
  <r>
    <x v="1827"/>
    <x v="294"/>
    <x v="0"/>
    <s v="ATS-109"/>
    <x v="1"/>
    <s v="Gold"/>
    <s v="Finance"/>
    <s v="Standard"/>
    <n v="5684"/>
    <n v="2"/>
    <x v="160"/>
    <x v="0"/>
    <x v="162"/>
  </r>
  <r>
    <x v="1828"/>
    <x v="294"/>
    <x v="0"/>
    <s v="DCM-108"/>
    <x v="2"/>
    <s v="Palladium"/>
    <s v="Finance"/>
    <s v="Standard"/>
    <n v="8762"/>
    <n v="1"/>
    <x v="103"/>
    <x v="0"/>
    <x v="104"/>
  </r>
  <r>
    <x v="1829"/>
    <x v="294"/>
    <x v="0"/>
    <s v="DCFE-111"/>
    <x v="2"/>
    <s v="Gold"/>
    <s v="Finance"/>
    <s v="Standard"/>
    <n v="8747"/>
    <n v="1"/>
    <x v="98"/>
    <x v="0"/>
    <x v="98"/>
  </r>
  <r>
    <x v="1830"/>
    <x v="294"/>
    <x v="0"/>
    <s v="CGD-107"/>
    <x v="0"/>
    <s v="Gold"/>
    <s v="Cash"/>
    <s v="Promotion"/>
    <n v="5500"/>
    <n v="4"/>
    <x v="61"/>
    <x v="26"/>
    <x v="61"/>
  </r>
  <r>
    <x v="1831"/>
    <x v="294"/>
    <x v="0"/>
    <s v="DCM-106"/>
    <x v="2"/>
    <s v="Palladium"/>
    <s v="Finance"/>
    <s v="Standard"/>
    <n v="5978"/>
    <n v="1"/>
    <x v="65"/>
    <x v="0"/>
    <x v="65"/>
  </r>
  <r>
    <x v="1832"/>
    <x v="294"/>
    <x v="1"/>
    <s v="CPA-103"/>
    <x v="0"/>
    <s v="Platinum"/>
    <s v="Cash"/>
    <s v="Standard"/>
    <n v="2210"/>
    <n v="3"/>
    <x v="75"/>
    <x v="0"/>
    <x v="75"/>
  </r>
  <r>
    <x v="1833"/>
    <x v="294"/>
    <x v="0"/>
    <s v="CPA-103"/>
    <x v="0"/>
    <s v="Platinum"/>
    <s v="Cash"/>
    <s v="Standard"/>
    <n v="2210"/>
    <n v="1"/>
    <x v="77"/>
    <x v="0"/>
    <x v="77"/>
  </r>
  <r>
    <x v="1834"/>
    <x v="295"/>
    <x v="0"/>
    <s v="CPJ-111"/>
    <x v="0"/>
    <s v="Palladium"/>
    <s v="Finance"/>
    <s v="Standard"/>
    <n v="4525"/>
    <n v="4"/>
    <x v="114"/>
    <x v="42"/>
    <x v="116"/>
  </r>
  <r>
    <x v="1835"/>
    <x v="295"/>
    <x v="0"/>
    <s v="ATS-107"/>
    <x v="1"/>
    <s v="Gold"/>
    <s v="Finance"/>
    <s v="Standard"/>
    <n v="2879"/>
    <n v="3"/>
    <x v="154"/>
    <x v="0"/>
    <x v="156"/>
  </r>
  <r>
    <x v="1836"/>
    <x v="295"/>
    <x v="0"/>
    <s v="DCFE-108"/>
    <x v="2"/>
    <s v="Gold"/>
    <s v="Finance"/>
    <s v="Standard"/>
    <n v="8797"/>
    <n v="1"/>
    <x v="20"/>
    <x v="0"/>
    <x v="20"/>
  </r>
  <r>
    <x v="1837"/>
    <x v="295"/>
    <x v="1"/>
    <s v="ATS-106"/>
    <x v="1"/>
    <s v="Gold"/>
    <s v="Finance"/>
    <s v="Standard"/>
    <n v="5456"/>
    <n v="3"/>
    <x v="82"/>
    <x v="32"/>
    <x v="82"/>
  </r>
  <r>
    <x v="1838"/>
    <x v="295"/>
    <x v="0"/>
    <s v="DCFE-112"/>
    <x v="2"/>
    <s v="Gold"/>
    <s v="Finance"/>
    <s v="Standard"/>
    <n v="8877"/>
    <n v="3"/>
    <x v="137"/>
    <x v="53"/>
    <x v="139"/>
  </r>
  <r>
    <x v="1839"/>
    <x v="296"/>
    <x v="1"/>
    <s v="CPA-103"/>
    <x v="0"/>
    <s v="Platinum"/>
    <s v="Cash"/>
    <s v="Standard"/>
    <n v="2210"/>
    <n v="2"/>
    <x v="0"/>
    <x v="0"/>
    <x v="0"/>
  </r>
  <r>
    <x v="1840"/>
    <x v="296"/>
    <x v="0"/>
    <s v="CPJ-102"/>
    <x v="0"/>
    <s v="Platinum"/>
    <s v="Cash"/>
    <s v="Standard"/>
    <n v="1200"/>
    <n v="2"/>
    <x v="94"/>
    <x v="0"/>
    <x v="94"/>
  </r>
  <r>
    <x v="1841"/>
    <x v="296"/>
    <x v="0"/>
    <s v="DCFE-111"/>
    <x v="2"/>
    <s v="Gold"/>
    <s v="Finance"/>
    <s v="Promotion"/>
    <n v="8747"/>
    <n v="2"/>
    <x v="118"/>
    <x v="46"/>
    <x v="120"/>
  </r>
  <r>
    <x v="1842"/>
    <x v="296"/>
    <x v="0"/>
    <s v="ATS-105"/>
    <x v="1"/>
    <s v="Platinum"/>
    <s v="Finance"/>
    <s v="Standard"/>
    <n v="2100"/>
    <n v="4"/>
    <x v="30"/>
    <x v="0"/>
    <x v="30"/>
  </r>
  <r>
    <x v="1843"/>
    <x v="296"/>
    <x v="0"/>
    <s v="ATS-100"/>
    <x v="1"/>
    <s v="Platinum"/>
    <s v="Finance"/>
    <s v="Standard"/>
    <n v="2123"/>
    <n v="3"/>
    <x v="129"/>
    <x v="0"/>
    <x v="131"/>
  </r>
  <r>
    <x v="1844"/>
    <x v="296"/>
    <x v="1"/>
    <s v="ATS-105"/>
    <x v="1"/>
    <s v="Platinum"/>
    <s v="Finance"/>
    <s v="Standard"/>
    <n v="2100"/>
    <n v="1"/>
    <x v="16"/>
    <x v="0"/>
    <x v="16"/>
  </r>
  <r>
    <x v="1845"/>
    <x v="296"/>
    <x v="1"/>
    <s v="DCFE-109"/>
    <x v="2"/>
    <s v="Gold"/>
    <s v="Finance"/>
    <s v="Standard"/>
    <n v="5485"/>
    <n v="1"/>
    <x v="133"/>
    <x v="0"/>
    <x v="135"/>
  </r>
  <r>
    <x v="1846"/>
    <x v="297"/>
    <x v="1"/>
    <s v="CPD-109"/>
    <x v="0"/>
    <s v="Palladium"/>
    <s v="Finance"/>
    <s v="Standard"/>
    <n v="9800"/>
    <n v="1"/>
    <x v="140"/>
    <x v="0"/>
    <x v="142"/>
  </r>
  <r>
    <x v="1847"/>
    <x v="297"/>
    <x v="2"/>
    <s v="ATC-108"/>
    <x v="1"/>
    <s v="Palladium"/>
    <s v="Finance"/>
    <s v="Promotion"/>
    <n v="8445"/>
    <n v="1"/>
    <x v="84"/>
    <x v="0"/>
    <x v="84"/>
  </r>
  <r>
    <x v="1848"/>
    <x v="297"/>
    <x v="0"/>
    <s v="DCM-108"/>
    <x v="2"/>
    <s v="Palladium"/>
    <s v="Finance"/>
    <s v="Standard"/>
    <n v="8762"/>
    <n v="1"/>
    <x v="103"/>
    <x v="0"/>
    <x v="104"/>
  </r>
  <r>
    <x v="1849"/>
    <x v="297"/>
    <x v="0"/>
    <s v="DCM-108"/>
    <x v="2"/>
    <s v="Palladium"/>
    <s v="Finance"/>
    <s v="Standard"/>
    <n v="8762"/>
    <n v="1"/>
    <x v="103"/>
    <x v="0"/>
    <x v="104"/>
  </r>
  <r>
    <x v="1850"/>
    <x v="298"/>
    <x v="0"/>
    <s v="DCM-107"/>
    <x v="2"/>
    <s v="Palladium"/>
    <s v="Finance"/>
    <s v="Standard"/>
    <n v="9895"/>
    <n v="2"/>
    <x v="116"/>
    <x v="44"/>
    <x v="118"/>
  </r>
  <r>
    <x v="1851"/>
    <x v="298"/>
    <x v="0"/>
    <s v="CGD-106"/>
    <x v="0"/>
    <s v="Gold"/>
    <s v="Cash"/>
    <s v="Standard"/>
    <n v="2800"/>
    <n v="2"/>
    <x v="17"/>
    <x v="0"/>
    <x v="17"/>
  </r>
  <r>
    <x v="1852"/>
    <x v="298"/>
    <x v="0"/>
    <s v="CGA-104"/>
    <x v="0"/>
    <s v="Gold"/>
    <s v="Cash"/>
    <s v="Standard"/>
    <n v="2120"/>
    <n v="2"/>
    <x v="108"/>
    <x v="0"/>
    <x v="109"/>
  </r>
  <r>
    <x v="1853"/>
    <x v="298"/>
    <x v="2"/>
    <s v="ATC-110"/>
    <x v="1"/>
    <s v="Palladium"/>
    <s v="Finance"/>
    <s v="Standard"/>
    <n v="7451"/>
    <n v="3"/>
    <x v="92"/>
    <x v="36"/>
    <x v="92"/>
  </r>
  <r>
    <x v="1854"/>
    <x v="298"/>
    <x v="3"/>
    <s v="DCFE-109"/>
    <x v="2"/>
    <s v="Gold"/>
    <s v="Finance"/>
    <s v="Standard"/>
    <n v="5485"/>
    <n v="3"/>
    <x v="90"/>
    <x v="35"/>
    <x v="90"/>
  </r>
  <r>
    <x v="1855"/>
    <x v="298"/>
    <x v="0"/>
    <s v="DCFE-102"/>
    <x v="2"/>
    <s v="Platinum"/>
    <s v="Finance"/>
    <s v="Standard"/>
    <n v="9865"/>
    <n v="1"/>
    <x v="26"/>
    <x v="0"/>
    <x v="26"/>
  </r>
  <r>
    <x v="1856"/>
    <x v="298"/>
    <x v="0"/>
    <s v="ATS-102"/>
    <x v="1"/>
    <s v="Platinum"/>
    <s v="Finance"/>
    <s v="Standard"/>
    <n v="4231"/>
    <n v="1"/>
    <x v="67"/>
    <x v="0"/>
    <x v="67"/>
  </r>
  <r>
    <x v="1857"/>
    <x v="298"/>
    <x v="0"/>
    <s v="ATS-102"/>
    <x v="1"/>
    <s v="Platinum"/>
    <s v="Finance"/>
    <s v="Standard"/>
    <n v="4231"/>
    <n v="3"/>
    <x v="99"/>
    <x v="0"/>
    <x v="99"/>
  </r>
  <r>
    <x v="1858"/>
    <x v="299"/>
    <x v="0"/>
    <s v="ATS-111"/>
    <x v="1"/>
    <s v="Gold"/>
    <s v="Finance"/>
    <s v="Standard"/>
    <n v="8895"/>
    <n v="2"/>
    <x v="83"/>
    <x v="33"/>
    <x v="83"/>
  </r>
  <r>
    <x v="1859"/>
    <x v="299"/>
    <x v="0"/>
    <s v="ATC-110"/>
    <x v="1"/>
    <s v="Palladium"/>
    <s v="Finance"/>
    <s v="Promotion"/>
    <n v="7451"/>
    <n v="3"/>
    <x v="92"/>
    <x v="36"/>
    <x v="92"/>
  </r>
  <r>
    <x v="1860"/>
    <x v="299"/>
    <x v="0"/>
    <s v="DCFE-105"/>
    <x v="2"/>
    <s v="Gold"/>
    <s v="Finance"/>
    <s v="Standard"/>
    <n v="5899"/>
    <n v="4"/>
    <x v="166"/>
    <x v="69"/>
    <x v="168"/>
  </r>
  <r>
    <x v="1861"/>
    <x v="299"/>
    <x v="1"/>
    <s v="ATC-107"/>
    <x v="1"/>
    <s v="Palladium"/>
    <s v="Finance"/>
    <s v="Standard"/>
    <n v="2135"/>
    <n v="1"/>
    <x v="36"/>
    <x v="0"/>
    <x v="36"/>
  </r>
  <r>
    <x v="1862"/>
    <x v="299"/>
    <x v="0"/>
    <s v="ATC-106"/>
    <x v="1"/>
    <s v="Palladium"/>
    <s v="Finance"/>
    <s v="Standard"/>
    <n v="5456"/>
    <n v="1"/>
    <x v="63"/>
    <x v="0"/>
    <x v="63"/>
  </r>
  <r>
    <x v="1863"/>
    <x v="300"/>
    <x v="0"/>
    <s v="DCFE-101"/>
    <x v="2"/>
    <s v="Platinum"/>
    <s v="Finance"/>
    <s v="Standard"/>
    <n v="5845"/>
    <n v="1"/>
    <x v="46"/>
    <x v="0"/>
    <x v="46"/>
  </r>
  <r>
    <x v="1864"/>
    <x v="300"/>
    <x v="3"/>
    <s v="ATS-104"/>
    <x v="1"/>
    <s v="Platinum"/>
    <s v="Finance"/>
    <s v="Standard"/>
    <n v="2352"/>
    <n v="4"/>
    <x v="72"/>
    <x v="0"/>
    <x v="72"/>
  </r>
  <r>
    <x v="1865"/>
    <x v="300"/>
    <x v="0"/>
    <s v="ATS-109"/>
    <x v="1"/>
    <s v="Gold"/>
    <s v="Finance"/>
    <s v="Standard"/>
    <n v="5684"/>
    <n v="2"/>
    <x v="160"/>
    <x v="0"/>
    <x v="162"/>
  </r>
  <r>
    <x v="1866"/>
    <x v="300"/>
    <x v="2"/>
    <s v="DCM-107"/>
    <x v="2"/>
    <s v="Palladium"/>
    <s v="Finance"/>
    <s v="Standard"/>
    <n v="9895"/>
    <n v="1"/>
    <x v="49"/>
    <x v="0"/>
    <x v="49"/>
  </r>
  <r>
    <x v="1867"/>
    <x v="300"/>
    <x v="1"/>
    <s v="DCFE-111"/>
    <x v="2"/>
    <s v="Gold"/>
    <s v="Finance"/>
    <s v="Standard"/>
    <n v="8747"/>
    <n v="4"/>
    <x v="60"/>
    <x v="25"/>
    <x v="60"/>
  </r>
  <r>
    <x v="1868"/>
    <x v="300"/>
    <x v="2"/>
    <s v="ATS-100"/>
    <x v="1"/>
    <s v="Platinum"/>
    <s v="Finance"/>
    <s v="Standard"/>
    <n v="2123"/>
    <n v="1"/>
    <x v="21"/>
    <x v="0"/>
    <x v="21"/>
  </r>
  <r>
    <x v="1869"/>
    <x v="300"/>
    <x v="1"/>
    <s v="ATS-100"/>
    <x v="1"/>
    <s v="Platinum"/>
    <s v="Finance"/>
    <s v="Standard"/>
    <n v="2123"/>
    <n v="4"/>
    <x v="45"/>
    <x v="0"/>
    <x v="45"/>
  </r>
  <r>
    <x v="1870"/>
    <x v="300"/>
    <x v="1"/>
    <s v="ATS-105"/>
    <x v="1"/>
    <s v="Platinum"/>
    <s v="Finance"/>
    <s v="Standard"/>
    <n v="2100"/>
    <n v="2"/>
    <x v="135"/>
    <x v="0"/>
    <x v="137"/>
  </r>
  <r>
    <x v="1871"/>
    <x v="300"/>
    <x v="0"/>
    <s v="CPA-103"/>
    <x v="0"/>
    <s v="Platinum"/>
    <s v="Cash"/>
    <s v="Standard"/>
    <n v="2210"/>
    <n v="1"/>
    <x v="77"/>
    <x v="0"/>
    <x v="77"/>
  </r>
  <r>
    <x v="1872"/>
    <x v="300"/>
    <x v="0"/>
    <s v="DCFE-100"/>
    <x v="2"/>
    <s v="Platinum"/>
    <s v="Finance"/>
    <s v="Standard"/>
    <n v="5642"/>
    <n v="4"/>
    <x v="3"/>
    <x v="2"/>
    <x v="3"/>
  </r>
  <r>
    <x v="1873"/>
    <x v="301"/>
    <x v="1"/>
    <s v="ATS-104"/>
    <x v="1"/>
    <s v="Platinum"/>
    <s v="Finance"/>
    <s v="Standard"/>
    <n v="2352"/>
    <n v="4"/>
    <x v="72"/>
    <x v="0"/>
    <x v="72"/>
  </r>
  <r>
    <x v="1874"/>
    <x v="301"/>
    <x v="0"/>
    <s v="ATS-105"/>
    <x v="1"/>
    <s v="Platinum"/>
    <s v="Finance"/>
    <s v="Standard"/>
    <n v="2100"/>
    <n v="4"/>
    <x v="30"/>
    <x v="0"/>
    <x v="30"/>
  </r>
  <r>
    <x v="1875"/>
    <x v="301"/>
    <x v="1"/>
    <s v="CPJ-102"/>
    <x v="0"/>
    <s v="Platinum"/>
    <s v="Cash"/>
    <s v="Standard"/>
    <n v="1200"/>
    <n v="1"/>
    <x v="66"/>
    <x v="0"/>
    <x v="66"/>
  </r>
  <r>
    <x v="1876"/>
    <x v="301"/>
    <x v="0"/>
    <s v="DCFE-112"/>
    <x v="2"/>
    <s v="Gold"/>
    <s v="Finance"/>
    <s v="Standard"/>
    <n v="8877"/>
    <n v="3"/>
    <x v="137"/>
    <x v="53"/>
    <x v="139"/>
  </r>
  <r>
    <x v="1877"/>
    <x v="301"/>
    <x v="2"/>
    <s v="CGA-104"/>
    <x v="0"/>
    <s v="Gold"/>
    <s v="Cash"/>
    <s v="Standard"/>
    <n v="2120"/>
    <n v="1"/>
    <x v="38"/>
    <x v="0"/>
    <x v="38"/>
  </r>
  <r>
    <x v="1878"/>
    <x v="301"/>
    <x v="0"/>
    <s v="DCFE-108"/>
    <x v="2"/>
    <s v="Gold"/>
    <s v="Finance"/>
    <s v="Standard"/>
    <n v="8797"/>
    <n v="4"/>
    <x v="5"/>
    <x v="4"/>
    <x v="5"/>
  </r>
  <r>
    <x v="1879"/>
    <x v="301"/>
    <x v="2"/>
    <s v="DCFE-108"/>
    <x v="2"/>
    <s v="Gold"/>
    <s v="Finance"/>
    <s v="Standard"/>
    <n v="8797"/>
    <n v="2"/>
    <x v="28"/>
    <x v="13"/>
    <x v="28"/>
  </r>
  <r>
    <x v="1880"/>
    <x v="301"/>
    <x v="1"/>
    <s v="CPA-103"/>
    <x v="0"/>
    <s v="Platinum"/>
    <s v="Cash"/>
    <s v="Standard"/>
    <n v="2210"/>
    <n v="2"/>
    <x v="0"/>
    <x v="0"/>
    <x v="0"/>
  </r>
  <r>
    <x v="1881"/>
    <x v="301"/>
    <x v="1"/>
    <s v="DCM-107"/>
    <x v="2"/>
    <s v="Palladium"/>
    <s v="Finance"/>
    <s v="Standard"/>
    <n v="9895"/>
    <n v="1"/>
    <x v="49"/>
    <x v="0"/>
    <x v="49"/>
  </r>
  <r>
    <x v="1882"/>
    <x v="302"/>
    <x v="0"/>
    <s v="ATC-110"/>
    <x v="1"/>
    <s v="Palladium"/>
    <s v="Finance"/>
    <s v="Standard"/>
    <n v="7451"/>
    <n v="3"/>
    <x v="92"/>
    <x v="36"/>
    <x v="92"/>
  </r>
  <r>
    <x v="1883"/>
    <x v="302"/>
    <x v="3"/>
    <s v="ATS-105"/>
    <x v="1"/>
    <s v="Platinum"/>
    <s v="Finance"/>
    <s v="Promotion"/>
    <n v="2100"/>
    <n v="1"/>
    <x v="16"/>
    <x v="0"/>
    <x v="16"/>
  </r>
  <r>
    <x v="1884"/>
    <x v="302"/>
    <x v="0"/>
    <s v="ATS-107"/>
    <x v="1"/>
    <s v="Gold"/>
    <s v="Finance"/>
    <s v="Promotion"/>
    <n v="2879"/>
    <n v="3"/>
    <x v="154"/>
    <x v="0"/>
    <x v="156"/>
  </r>
  <r>
    <x v="1885"/>
    <x v="302"/>
    <x v="0"/>
    <s v="DCM-106"/>
    <x v="2"/>
    <s v="Palladium"/>
    <s v="Finance"/>
    <s v="Promotion"/>
    <n v="5978"/>
    <n v="1"/>
    <x v="65"/>
    <x v="0"/>
    <x v="65"/>
  </r>
  <r>
    <x v="1886"/>
    <x v="302"/>
    <x v="0"/>
    <s v="ATS-108"/>
    <x v="1"/>
    <s v="Gold"/>
    <s v="Finance"/>
    <s v="Standard"/>
    <n v="5462"/>
    <n v="2"/>
    <x v="32"/>
    <x v="0"/>
    <x v="32"/>
  </r>
  <r>
    <x v="1887"/>
    <x v="302"/>
    <x v="0"/>
    <s v="ATS-111"/>
    <x v="1"/>
    <s v="Gold"/>
    <s v="Finance"/>
    <s v="Standard"/>
    <n v="8895"/>
    <n v="4"/>
    <x v="53"/>
    <x v="21"/>
    <x v="53"/>
  </r>
  <r>
    <x v="1888"/>
    <x v="302"/>
    <x v="0"/>
    <s v="ATS-111"/>
    <x v="1"/>
    <s v="Gold"/>
    <s v="Finance"/>
    <s v="Standard"/>
    <n v="8895"/>
    <n v="3"/>
    <x v="117"/>
    <x v="45"/>
    <x v="119"/>
  </r>
  <r>
    <x v="1889"/>
    <x v="303"/>
    <x v="0"/>
    <s v="DCFE-107"/>
    <x v="2"/>
    <s v="Palladium"/>
    <s v="Finance"/>
    <s v="Standard"/>
    <n v="9896"/>
    <n v="3"/>
    <x v="156"/>
    <x v="64"/>
    <x v="158"/>
  </r>
  <r>
    <x v="1890"/>
    <x v="303"/>
    <x v="0"/>
    <s v="ATC-108"/>
    <x v="1"/>
    <s v="Palladium"/>
    <s v="Finance"/>
    <s v="Standard"/>
    <n v="8445"/>
    <n v="1"/>
    <x v="84"/>
    <x v="0"/>
    <x v="84"/>
  </r>
  <r>
    <x v="1891"/>
    <x v="303"/>
    <x v="0"/>
    <s v="ATS-111"/>
    <x v="1"/>
    <s v="Gold"/>
    <s v="Finance"/>
    <s v="Promotion"/>
    <n v="8895"/>
    <n v="1"/>
    <x v="40"/>
    <x v="0"/>
    <x v="40"/>
  </r>
  <r>
    <x v="1892"/>
    <x v="303"/>
    <x v="2"/>
    <s v="DCFE-109"/>
    <x v="2"/>
    <s v="Gold"/>
    <s v="Finance"/>
    <s v="Standard"/>
    <n v="5485"/>
    <n v="4"/>
    <x v="141"/>
    <x v="55"/>
    <x v="143"/>
  </r>
  <r>
    <x v="1893"/>
    <x v="303"/>
    <x v="2"/>
    <s v="DCFE-101"/>
    <x v="2"/>
    <s v="Platinum"/>
    <s v="Finance"/>
    <s v="Standard"/>
    <n v="5845"/>
    <n v="1"/>
    <x v="46"/>
    <x v="0"/>
    <x v="46"/>
  </r>
  <r>
    <x v="1894"/>
    <x v="304"/>
    <x v="0"/>
    <s v="CPD-109"/>
    <x v="0"/>
    <s v="Palladium"/>
    <s v="Finance"/>
    <s v="Standard"/>
    <n v="9800"/>
    <n v="4"/>
    <x v="139"/>
    <x v="54"/>
    <x v="141"/>
  </r>
  <r>
    <x v="1895"/>
    <x v="304"/>
    <x v="0"/>
    <s v="CPD-109"/>
    <x v="0"/>
    <s v="Palladium"/>
    <s v="Finance"/>
    <s v="Standard"/>
    <n v="9800"/>
    <n v="4"/>
    <x v="139"/>
    <x v="54"/>
    <x v="141"/>
  </r>
  <r>
    <x v="1896"/>
    <x v="304"/>
    <x v="0"/>
    <s v="CPD-109"/>
    <x v="0"/>
    <s v="Palladium"/>
    <s v="Finance"/>
    <s v="Standard"/>
    <n v="9800"/>
    <n v="4"/>
    <x v="139"/>
    <x v="54"/>
    <x v="141"/>
  </r>
  <r>
    <x v="1897"/>
    <x v="304"/>
    <x v="0"/>
    <s v="CPD-109"/>
    <x v="0"/>
    <s v="Palladium"/>
    <s v="Finance"/>
    <s v="Standard"/>
    <n v="9800"/>
    <n v="3"/>
    <x v="170"/>
    <x v="73"/>
    <x v="172"/>
  </r>
  <r>
    <x v="1898"/>
    <x v="304"/>
    <x v="1"/>
    <s v="DCFE-100"/>
    <x v="2"/>
    <s v="Platinum"/>
    <s v="Finance"/>
    <s v="Standard"/>
    <n v="5642"/>
    <n v="1"/>
    <x v="127"/>
    <x v="0"/>
    <x v="129"/>
  </r>
  <r>
    <x v="1899"/>
    <x v="304"/>
    <x v="0"/>
    <s v="ATS-101"/>
    <x v="1"/>
    <s v="Platinum"/>
    <s v="Finance"/>
    <s v="Promotion"/>
    <n v="2133"/>
    <n v="4"/>
    <x v="155"/>
    <x v="0"/>
    <x v="157"/>
  </r>
  <r>
    <x v="1900"/>
    <x v="304"/>
    <x v="1"/>
    <s v="ATC-109"/>
    <x v="1"/>
    <s v="Palladium"/>
    <s v="Finance"/>
    <s v="Standard"/>
    <n v="6544"/>
    <n v="1"/>
    <x v="59"/>
    <x v="0"/>
    <x v="59"/>
  </r>
  <r>
    <x v="1901"/>
    <x v="304"/>
    <x v="0"/>
    <s v="CPA-108"/>
    <x v="0"/>
    <s v="Palladium"/>
    <s v="Cash"/>
    <s v="Standard"/>
    <n v="2245"/>
    <n v="1"/>
    <x v="106"/>
    <x v="0"/>
    <x v="107"/>
  </r>
  <r>
    <x v="1902"/>
    <x v="304"/>
    <x v="0"/>
    <s v="ATS-101"/>
    <x v="1"/>
    <s v="Platinum"/>
    <s v="Finance"/>
    <s v="Standard"/>
    <n v="2133"/>
    <n v="3"/>
    <x v="136"/>
    <x v="0"/>
    <x v="138"/>
  </r>
  <r>
    <x v="1903"/>
    <x v="305"/>
    <x v="1"/>
    <s v="DCFE-111"/>
    <x v="2"/>
    <s v="Gold"/>
    <s v="Finance"/>
    <s v="Standard"/>
    <n v="8747"/>
    <n v="2"/>
    <x v="118"/>
    <x v="46"/>
    <x v="120"/>
  </r>
  <r>
    <x v="1904"/>
    <x v="305"/>
    <x v="2"/>
    <s v="CGJ-105"/>
    <x v="0"/>
    <s v="Gold"/>
    <s v="Cash"/>
    <s v="Promotion"/>
    <n v="2200"/>
    <n v="3"/>
    <x v="93"/>
    <x v="0"/>
    <x v="93"/>
  </r>
  <r>
    <x v="1905"/>
    <x v="305"/>
    <x v="0"/>
    <s v="ATS-100"/>
    <x v="1"/>
    <s v="Platinum"/>
    <s v="Finance"/>
    <s v="Standard"/>
    <n v="2123"/>
    <n v="1"/>
    <x v="21"/>
    <x v="0"/>
    <x v="21"/>
  </r>
  <r>
    <x v="1906"/>
    <x v="305"/>
    <x v="0"/>
    <s v="DCM-106"/>
    <x v="2"/>
    <s v="Palladium"/>
    <s v="Finance"/>
    <s v="Standard"/>
    <n v="5978"/>
    <n v="4"/>
    <x v="35"/>
    <x v="17"/>
    <x v="35"/>
  </r>
  <r>
    <x v="1907"/>
    <x v="305"/>
    <x v="0"/>
    <s v="CPD-101"/>
    <x v="0"/>
    <s v="Platinum"/>
    <s v="Cash"/>
    <s v="Promotion"/>
    <n v="9500"/>
    <n v="2"/>
    <x v="134"/>
    <x v="52"/>
    <x v="136"/>
  </r>
  <r>
    <x v="1908"/>
    <x v="305"/>
    <x v="0"/>
    <s v="DCFE-103"/>
    <x v="2"/>
    <s v="Platinum"/>
    <s v="Finance"/>
    <s v="Standard"/>
    <n v="5348"/>
    <n v="3"/>
    <x v="124"/>
    <x v="48"/>
    <x v="126"/>
  </r>
  <r>
    <x v="1909"/>
    <x v="305"/>
    <x v="1"/>
    <s v="CGJ-105"/>
    <x v="0"/>
    <s v="Gold"/>
    <s v="Cash"/>
    <s v="Standard"/>
    <n v="2200"/>
    <n v="2"/>
    <x v="47"/>
    <x v="0"/>
    <x v="47"/>
  </r>
  <r>
    <x v="1910"/>
    <x v="306"/>
    <x v="2"/>
    <s v="ATS-103"/>
    <x v="1"/>
    <s v="Platinum"/>
    <s v="Finance"/>
    <s v="Promotion"/>
    <n v="2156"/>
    <n v="2"/>
    <x v="10"/>
    <x v="0"/>
    <x v="10"/>
  </r>
  <r>
    <x v="1911"/>
    <x v="306"/>
    <x v="0"/>
    <s v="DCFE-107"/>
    <x v="2"/>
    <s v="Palladium"/>
    <s v="Finance"/>
    <s v="Standard"/>
    <n v="9896"/>
    <n v="3"/>
    <x v="156"/>
    <x v="64"/>
    <x v="158"/>
  </r>
  <r>
    <x v="1912"/>
    <x v="306"/>
    <x v="0"/>
    <s v="ATS-103"/>
    <x v="1"/>
    <s v="Platinum"/>
    <s v="Finance"/>
    <s v="Standard"/>
    <n v="2156"/>
    <n v="3"/>
    <x v="157"/>
    <x v="0"/>
    <x v="159"/>
  </r>
  <r>
    <x v="1913"/>
    <x v="306"/>
    <x v="2"/>
    <s v="ATC-109"/>
    <x v="1"/>
    <s v="Palladium"/>
    <s v="Finance"/>
    <s v="Standard"/>
    <n v="6544"/>
    <n v="1"/>
    <x v="59"/>
    <x v="0"/>
    <x v="59"/>
  </r>
  <r>
    <x v="1914"/>
    <x v="306"/>
    <x v="0"/>
    <s v="DCFE-111"/>
    <x v="2"/>
    <s v="Gold"/>
    <s v="Finance"/>
    <s v="Standard"/>
    <n v="8747"/>
    <n v="3"/>
    <x v="71"/>
    <x v="27"/>
    <x v="71"/>
  </r>
  <r>
    <x v="1915"/>
    <x v="306"/>
    <x v="2"/>
    <s v="DCM-108"/>
    <x v="2"/>
    <s v="Palladium"/>
    <s v="Finance"/>
    <s v="Standard"/>
    <n v="8762"/>
    <n v="3"/>
    <x v="153"/>
    <x v="63"/>
    <x v="155"/>
  </r>
  <r>
    <x v="1916"/>
    <x v="306"/>
    <x v="1"/>
    <s v="ATC-106"/>
    <x v="1"/>
    <s v="Palladium"/>
    <s v="Finance"/>
    <s v="Standard"/>
    <n v="5456"/>
    <n v="3"/>
    <x v="82"/>
    <x v="38"/>
    <x v="103"/>
  </r>
  <r>
    <x v="1917"/>
    <x v="307"/>
    <x v="1"/>
    <s v="ATS-111"/>
    <x v="1"/>
    <s v="Gold"/>
    <s v="Finance"/>
    <s v="Standard"/>
    <n v="8895"/>
    <n v="1"/>
    <x v="40"/>
    <x v="0"/>
    <x v="40"/>
  </r>
  <r>
    <x v="1918"/>
    <x v="307"/>
    <x v="0"/>
    <s v="CPA-110"/>
    <x v="0"/>
    <s v="Palladium"/>
    <s v="Finance"/>
    <s v="Standard"/>
    <n v="7500"/>
    <n v="1"/>
    <x v="9"/>
    <x v="0"/>
    <x v="9"/>
  </r>
  <r>
    <x v="1919"/>
    <x v="307"/>
    <x v="0"/>
    <s v="CPD-100"/>
    <x v="0"/>
    <s v="Platinum"/>
    <s v="Cash"/>
    <s v="Standard"/>
    <n v="9900"/>
    <n v="1"/>
    <x v="150"/>
    <x v="0"/>
    <x v="152"/>
  </r>
  <r>
    <x v="1920"/>
    <x v="307"/>
    <x v="0"/>
    <s v="CPD-109"/>
    <x v="0"/>
    <s v="Palladium"/>
    <s v="Finance"/>
    <s v="Promotion"/>
    <n v="9800"/>
    <n v="3"/>
    <x v="170"/>
    <x v="73"/>
    <x v="172"/>
  </r>
  <r>
    <x v="1921"/>
    <x v="307"/>
    <x v="2"/>
    <s v="ATS-105"/>
    <x v="1"/>
    <s v="Platinum"/>
    <s v="Finance"/>
    <s v="Standard"/>
    <n v="2100"/>
    <n v="3"/>
    <x v="147"/>
    <x v="0"/>
    <x v="149"/>
  </r>
  <r>
    <x v="1922"/>
    <x v="307"/>
    <x v="3"/>
    <s v="ATS-102"/>
    <x v="1"/>
    <s v="Platinum"/>
    <s v="Finance"/>
    <s v="Promotion"/>
    <n v="4231"/>
    <n v="4"/>
    <x v="115"/>
    <x v="43"/>
    <x v="117"/>
  </r>
  <r>
    <x v="1923"/>
    <x v="308"/>
    <x v="2"/>
    <s v="ATC-106"/>
    <x v="1"/>
    <s v="Palladium"/>
    <s v="Finance"/>
    <s v="Standard"/>
    <n v="5456"/>
    <n v="1"/>
    <x v="63"/>
    <x v="0"/>
    <x v="63"/>
  </r>
  <r>
    <x v="1924"/>
    <x v="308"/>
    <x v="2"/>
    <s v="ATS-104"/>
    <x v="1"/>
    <s v="Platinum"/>
    <s v="Finance"/>
    <s v="Standard"/>
    <n v="2352"/>
    <n v="1"/>
    <x v="97"/>
    <x v="0"/>
    <x v="97"/>
  </r>
  <r>
    <x v="1925"/>
    <x v="308"/>
    <x v="0"/>
    <s v="DCFE-106"/>
    <x v="2"/>
    <s v="Palladium"/>
    <s v="Finance"/>
    <s v="Standard"/>
    <n v="8789"/>
    <n v="1"/>
    <x v="37"/>
    <x v="0"/>
    <x v="37"/>
  </r>
  <r>
    <x v="1926"/>
    <x v="308"/>
    <x v="0"/>
    <s v="DCFE-112"/>
    <x v="2"/>
    <s v="Gold"/>
    <s v="Finance"/>
    <s v="Standard"/>
    <n v="8877"/>
    <n v="1"/>
    <x v="121"/>
    <x v="0"/>
    <x v="123"/>
  </r>
  <r>
    <x v="1927"/>
    <x v="308"/>
    <x v="0"/>
    <s v="ATS-106"/>
    <x v="1"/>
    <s v="Gold"/>
    <s v="Finance"/>
    <s v="Standard"/>
    <n v="5456"/>
    <n v="3"/>
    <x v="82"/>
    <x v="32"/>
    <x v="82"/>
  </r>
  <r>
    <x v="1928"/>
    <x v="308"/>
    <x v="0"/>
    <s v="DCFE-102"/>
    <x v="2"/>
    <s v="Platinum"/>
    <s v="Finance"/>
    <s v="Standard"/>
    <n v="9865"/>
    <n v="2"/>
    <x v="161"/>
    <x v="66"/>
    <x v="163"/>
  </r>
  <r>
    <x v="1929"/>
    <x v="309"/>
    <x v="0"/>
    <s v="CPA-110"/>
    <x v="0"/>
    <s v="Palladium"/>
    <s v="Finance"/>
    <s v="Standard"/>
    <n v="7500"/>
    <n v="2"/>
    <x v="128"/>
    <x v="0"/>
    <x v="130"/>
  </r>
  <r>
    <x v="1930"/>
    <x v="309"/>
    <x v="0"/>
    <s v="DCFE-107"/>
    <x v="2"/>
    <s v="Palladium"/>
    <s v="Finance"/>
    <s v="Standard"/>
    <n v="9896"/>
    <n v="2"/>
    <x v="145"/>
    <x v="58"/>
    <x v="147"/>
  </r>
  <r>
    <x v="1931"/>
    <x v="309"/>
    <x v="1"/>
    <s v="DCFE-103"/>
    <x v="2"/>
    <s v="Platinum"/>
    <s v="Finance"/>
    <s v="Standard"/>
    <n v="5348"/>
    <n v="3"/>
    <x v="124"/>
    <x v="48"/>
    <x v="126"/>
  </r>
  <r>
    <x v="1932"/>
    <x v="309"/>
    <x v="0"/>
    <s v="CPJ-111"/>
    <x v="0"/>
    <s v="Palladium"/>
    <s v="Finance"/>
    <s v="Standard"/>
    <n v="4525"/>
    <n v="2"/>
    <x v="111"/>
    <x v="0"/>
    <x v="113"/>
  </r>
  <r>
    <x v="1933"/>
    <x v="309"/>
    <x v="0"/>
    <s v="ATS-111"/>
    <x v="1"/>
    <s v="Gold"/>
    <s v="Finance"/>
    <s v="Standard"/>
    <n v="8895"/>
    <n v="1"/>
    <x v="40"/>
    <x v="0"/>
    <x v="40"/>
  </r>
  <r>
    <x v="1934"/>
    <x v="309"/>
    <x v="1"/>
    <s v="CPD-109"/>
    <x v="0"/>
    <s v="Palladium"/>
    <s v="Finance"/>
    <s v="Standard"/>
    <n v="9800"/>
    <n v="1"/>
    <x v="140"/>
    <x v="0"/>
    <x v="142"/>
  </r>
  <r>
    <x v="1935"/>
    <x v="309"/>
    <x v="0"/>
    <s v="DCFE-102"/>
    <x v="2"/>
    <s v="Platinum"/>
    <s v="Finance"/>
    <s v="Standard"/>
    <n v="9865"/>
    <n v="1"/>
    <x v="26"/>
    <x v="0"/>
    <x v="26"/>
  </r>
  <r>
    <x v="1936"/>
    <x v="309"/>
    <x v="0"/>
    <s v="ATC-109"/>
    <x v="1"/>
    <s v="Palladium"/>
    <s v="Finance"/>
    <s v="Standard"/>
    <n v="6544"/>
    <n v="3"/>
    <x v="54"/>
    <x v="22"/>
    <x v="54"/>
  </r>
  <r>
    <x v="1937"/>
    <x v="310"/>
    <x v="1"/>
    <s v="DCFE-101"/>
    <x v="2"/>
    <s v="Platinum"/>
    <s v="Finance"/>
    <s v="Standard"/>
    <n v="5845"/>
    <n v="1"/>
    <x v="46"/>
    <x v="0"/>
    <x v="46"/>
  </r>
  <r>
    <x v="1938"/>
    <x v="310"/>
    <x v="0"/>
    <s v="CPA-103"/>
    <x v="0"/>
    <s v="Platinum"/>
    <s v="Cash"/>
    <s v="Standard"/>
    <n v="2210"/>
    <n v="2"/>
    <x v="0"/>
    <x v="0"/>
    <x v="0"/>
  </r>
  <r>
    <x v="1939"/>
    <x v="310"/>
    <x v="1"/>
    <s v="DCFE-108"/>
    <x v="2"/>
    <s v="Gold"/>
    <s v="Finance"/>
    <s v="Standard"/>
    <n v="8797"/>
    <n v="1"/>
    <x v="20"/>
    <x v="0"/>
    <x v="20"/>
  </r>
  <r>
    <x v="1940"/>
    <x v="310"/>
    <x v="2"/>
    <s v="CGJ-105"/>
    <x v="0"/>
    <s v="Gold"/>
    <s v="Cash"/>
    <s v="Standard"/>
    <n v="2200"/>
    <n v="1"/>
    <x v="85"/>
    <x v="0"/>
    <x v="85"/>
  </r>
  <r>
    <x v="1941"/>
    <x v="310"/>
    <x v="0"/>
    <s v="ATC-110"/>
    <x v="1"/>
    <s v="Palladium"/>
    <s v="Finance"/>
    <s v="Standard"/>
    <n v="7451"/>
    <n v="1"/>
    <x v="91"/>
    <x v="0"/>
    <x v="91"/>
  </r>
  <r>
    <x v="1942"/>
    <x v="311"/>
    <x v="2"/>
    <s v="ATC-107"/>
    <x v="1"/>
    <s v="Palladium"/>
    <s v="Finance"/>
    <s v="Standard"/>
    <n v="2135"/>
    <n v="1"/>
    <x v="36"/>
    <x v="0"/>
    <x v="36"/>
  </r>
  <r>
    <x v="1943"/>
    <x v="311"/>
    <x v="3"/>
    <s v="DCFE-108"/>
    <x v="2"/>
    <s v="Gold"/>
    <s v="Finance"/>
    <s v="Promotion"/>
    <n v="8797"/>
    <n v="3"/>
    <x v="143"/>
    <x v="56"/>
    <x v="145"/>
  </r>
  <r>
    <x v="1944"/>
    <x v="311"/>
    <x v="1"/>
    <s v="DCFE-106"/>
    <x v="2"/>
    <s v="Palladium"/>
    <s v="Finance"/>
    <s v="Standard"/>
    <n v="8789"/>
    <n v="2"/>
    <x v="164"/>
    <x v="68"/>
    <x v="166"/>
  </r>
  <r>
    <x v="1945"/>
    <x v="311"/>
    <x v="0"/>
    <s v="ATC-110"/>
    <x v="1"/>
    <s v="Palladium"/>
    <s v="Finance"/>
    <s v="Standard"/>
    <n v="7451"/>
    <n v="4"/>
    <x v="163"/>
    <x v="67"/>
    <x v="165"/>
  </r>
  <r>
    <x v="1946"/>
    <x v="311"/>
    <x v="0"/>
    <s v="CGJ-105"/>
    <x v="0"/>
    <s v="Gold"/>
    <s v="Cash"/>
    <s v="Promotion"/>
    <n v="2200"/>
    <n v="1"/>
    <x v="85"/>
    <x v="0"/>
    <x v="85"/>
  </r>
  <r>
    <x v="1947"/>
    <x v="312"/>
    <x v="0"/>
    <s v="DCFE-104"/>
    <x v="2"/>
    <s v="Gold"/>
    <s v="Finance"/>
    <s v="Standard"/>
    <n v="5648"/>
    <n v="1"/>
    <x v="64"/>
    <x v="0"/>
    <x v="64"/>
  </r>
  <r>
    <x v="1948"/>
    <x v="312"/>
    <x v="1"/>
    <s v="DCFE-107"/>
    <x v="2"/>
    <s v="Palladium"/>
    <s v="Finance"/>
    <s v="Promotion"/>
    <n v="9896"/>
    <n v="1"/>
    <x v="89"/>
    <x v="0"/>
    <x v="89"/>
  </r>
  <r>
    <x v="1949"/>
    <x v="313"/>
    <x v="3"/>
    <s v="ATS-108"/>
    <x v="1"/>
    <s v="Gold"/>
    <s v="Finance"/>
    <s v="Standard"/>
    <n v="5462"/>
    <n v="2"/>
    <x v="32"/>
    <x v="0"/>
    <x v="32"/>
  </r>
  <r>
    <x v="1950"/>
    <x v="313"/>
    <x v="0"/>
    <s v="ATS-101"/>
    <x v="1"/>
    <s v="Platinum"/>
    <s v="Finance"/>
    <s v="Standard"/>
    <n v="2133"/>
    <n v="2"/>
    <x v="122"/>
    <x v="0"/>
    <x v="124"/>
  </r>
  <r>
    <x v="1951"/>
    <x v="313"/>
    <x v="0"/>
    <s v="ATC-109"/>
    <x v="1"/>
    <s v="Palladium"/>
    <s v="Finance"/>
    <s v="Standard"/>
    <n v="6544"/>
    <n v="2"/>
    <x v="52"/>
    <x v="0"/>
    <x v="52"/>
  </r>
  <r>
    <x v="1952"/>
    <x v="313"/>
    <x v="0"/>
    <s v="ATC-109"/>
    <x v="1"/>
    <s v="Palladium"/>
    <s v="Finance"/>
    <s v="Standard"/>
    <n v="6544"/>
    <n v="1"/>
    <x v="59"/>
    <x v="0"/>
    <x v="59"/>
  </r>
  <r>
    <x v="1953"/>
    <x v="313"/>
    <x v="0"/>
    <s v="ATS-101"/>
    <x v="1"/>
    <s v="Platinum"/>
    <s v="Finance"/>
    <s v="Standard"/>
    <n v="2133"/>
    <n v="4"/>
    <x v="155"/>
    <x v="0"/>
    <x v="157"/>
  </r>
  <r>
    <x v="1954"/>
    <x v="313"/>
    <x v="1"/>
    <s v="CGD-107"/>
    <x v="0"/>
    <s v="Gold"/>
    <s v="Cash"/>
    <s v="Promotion"/>
    <n v="5500"/>
    <n v="2"/>
    <x v="14"/>
    <x v="0"/>
    <x v="14"/>
  </r>
  <r>
    <x v="1955"/>
    <x v="313"/>
    <x v="0"/>
    <s v="CPA-103"/>
    <x v="0"/>
    <s v="Platinum"/>
    <s v="Cash"/>
    <s v="Standard"/>
    <n v="2210"/>
    <n v="3"/>
    <x v="75"/>
    <x v="0"/>
    <x v="75"/>
  </r>
  <r>
    <x v="1956"/>
    <x v="313"/>
    <x v="0"/>
    <s v="ATS-107"/>
    <x v="1"/>
    <s v="Gold"/>
    <s v="Finance"/>
    <s v="Standard"/>
    <n v="2879"/>
    <n v="3"/>
    <x v="154"/>
    <x v="0"/>
    <x v="156"/>
  </r>
  <r>
    <x v="1957"/>
    <x v="314"/>
    <x v="0"/>
    <s v="ATS-109"/>
    <x v="1"/>
    <s v="Gold"/>
    <s v="Finance"/>
    <s v="Standard"/>
    <n v="5684"/>
    <n v="4"/>
    <x v="7"/>
    <x v="5"/>
    <x v="7"/>
  </r>
  <r>
    <x v="1958"/>
    <x v="314"/>
    <x v="0"/>
    <s v="DCFE-106"/>
    <x v="2"/>
    <s v="Palladium"/>
    <s v="Finance"/>
    <s v="Standard"/>
    <n v="8789"/>
    <n v="4"/>
    <x v="41"/>
    <x v="18"/>
    <x v="41"/>
  </r>
  <r>
    <x v="1959"/>
    <x v="314"/>
    <x v="0"/>
    <s v="DCM-105"/>
    <x v="2"/>
    <s v="Palladium"/>
    <s v="Finance"/>
    <s v="Standard"/>
    <n v="9315"/>
    <n v="3"/>
    <x v="24"/>
    <x v="11"/>
    <x v="24"/>
  </r>
  <r>
    <x v="1960"/>
    <x v="314"/>
    <x v="0"/>
    <s v="CPA-110"/>
    <x v="0"/>
    <s v="Palladium"/>
    <s v="Finance"/>
    <s v="Standard"/>
    <n v="7500"/>
    <n v="4"/>
    <x v="101"/>
    <x v="37"/>
    <x v="101"/>
  </r>
  <r>
    <x v="1961"/>
    <x v="314"/>
    <x v="0"/>
    <s v="DCFE-111"/>
    <x v="2"/>
    <s v="Gold"/>
    <s v="Finance"/>
    <s v="Promotion"/>
    <n v="8747"/>
    <n v="4"/>
    <x v="60"/>
    <x v="25"/>
    <x v="60"/>
  </r>
  <r>
    <x v="1962"/>
    <x v="314"/>
    <x v="0"/>
    <s v="CPA-108"/>
    <x v="0"/>
    <s v="Palladium"/>
    <s v="Cash"/>
    <s v="Standard"/>
    <n v="2245"/>
    <n v="3"/>
    <x v="105"/>
    <x v="0"/>
    <x v="106"/>
  </r>
  <r>
    <x v="1963"/>
    <x v="314"/>
    <x v="0"/>
    <s v="ATS-102"/>
    <x v="1"/>
    <s v="Platinum"/>
    <s v="Finance"/>
    <s v="Standard"/>
    <n v="4231"/>
    <n v="4"/>
    <x v="115"/>
    <x v="43"/>
    <x v="117"/>
  </r>
  <r>
    <x v="1964"/>
    <x v="315"/>
    <x v="0"/>
    <s v="DCFE-109"/>
    <x v="2"/>
    <s v="Gold"/>
    <s v="Finance"/>
    <s v="Standard"/>
    <n v="5485"/>
    <n v="1"/>
    <x v="133"/>
    <x v="0"/>
    <x v="135"/>
  </r>
  <r>
    <x v="1965"/>
    <x v="315"/>
    <x v="0"/>
    <s v="CPD-101"/>
    <x v="0"/>
    <s v="Platinum"/>
    <s v="Cash"/>
    <s v="Standard"/>
    <n v="9500"/>
    <n v="3"/>
    <x v="80"/>
    <x v="30"/>
    <x v="80"/>
  </r>
  <r>
    <x v="1966"/>
    <x v="315"/>
    <x v="0"/>
    <s v="DCFE-107"/>
    <x v="2"/>
    <s v="Palladium"/>
    <s v="Finance"/>
    <s v="Standard"/>
    <n v="9896"/>
    <n v="4"/>
    <x v="48"/>
    <x v="19"/>
    <x v="48"/>
  </r>
  <r>
    <x v="1967"/>
    <x v="315"/>
    <x v="0"/>
    <s v="CGJ-105"/>
    <x v="0"/>
    <s v="Gold"/>
    <s v="Cash"/>
    <s v="Standard"/>
    <n v="2200"/>
    <n v="1"/>
    <x v="85"/>
    <x v="0"/>
    <x v="85"/>
  </r>
  <r>
    <x v="1968"/>
    <x v="315"/>
    <x v="0"/>
    <s v="DCFE-107"/>
    <x v="2"/>
    <s v="Palladium"/>
    <s v="Finance"/>
    <s v="Standard"/>
    <n v="9896"/>
    <n v="3"/>
    <x v="156"/>
    <x v="64"/>
    <x v="158"/>
  </r>
  <r>
    <x v="1969"/>
    <x v="315"/>
    <x v="3"/>
    <s v="DCM-105"/>
    <x v="2"/>
    <s v="Palladium"/>
    <s v="Finance"/>
    <s v="Standard"/>
    <n v="9315"/>
    <n v="1"/>
    <x v="102"/>
    <x v="0"/>
    <x v="102"/>
  </r>
  <r>
    <x v="1970"/>
    <x v="315"/>
    <x v="2"/>
    <s v="ATC-107"/>
    <x v="1"/>
    <s v="Palladium"/>
    <s v="Finance"/>
    <s v="Standard"/>
    <n v="2135"/>
    <n v="3"/>
    <x v="18"/>
    <x v="0"/>
    <x v="18"/>
  </r>
  <r>
    <x v="1971"/>
    <x v="315"/>
    <x v="0"/>
    <s v="ATC-108"/>
    <x v="1"/>
    <s v="Palladium"/>
    <s v="Finance"/>
    <s v="Standard"/>
    <n v="8445"/>
    <n v="2"/>
    <x v="29"/>
    <x v="14"/>
    <x v="29"/>
  </r>
  <r>
    <x v="1972"/>
    <x v="315"/>
    <x v="0"/>
    <s v="ATS-107"/>
    <x v="1"/>
    <s v="Gold"/>
    <s v="Finance"/>
    <s v="Standard"/>
    <n v="2879"/>
    <n v="1"/>
    <x v="96"/>
    <x v="0"/>
    <x v="96"/>
  </r>
  <r>
    <x v="1973"/>
    <x v="316"/>
    <x v="0"/>
    <s v="ATS-108"/>
    <x v="1"/>
    <s v="Gold"/>
    <s v="Finance"/>
    <s v="Standard"/>
    <n v="5462"/>
    <n v="2"/>
    <x v="32"/>
    <x v="0"/>
    <x v="32"/>
  </r>
  <r>
    <x v="1974"/>
    <x v="316"/>
    <x v="2"/>
    <s v="ATS-105"/>
    <x v="1"/>
    <s v="Platinum"/>
    <s v="Finance"/>
    <s v="Standard"/>
    <n v="2100"/>
    <n v="3"/>
    <x v="147"/>
    <x v="0"/>
    <x v="149"/>
  </r>
  <r>
    <x v="1975"/>
    <x v="316"/>
    <x v="0"/>
    <s v="DCFE-105"/>
    <x v="2"/>
    <s v="Gold"/>
    <s v="Finance"/>
    <s v="Standard"/>
    <n v="5899"/>
    <n v="3"/>
    <x v="168"/>
    <x v="71"/>
    <x v="170"/>
  </r>
  <r>
    <x v="1976"/>
    <x v="316"/>
    <x v="1"/>
    <s v="DCFE-101"/>
    <x v="2"/>
    <s v="Platinum"/>
    <s v="Finance"/>
    <s v="Standard"/>
    <n v="5845"/>
    <n v="2"/>
    <x v="130"/>
    <x v="0"/>
    <x v="132"/>
  </r>
  <r>
    <x v="1977"/>
    <x v="316"/>
    <x v="2"/>
    <s v="ATC-110"/>
    <x v="1"/>
    <s v="Palladium"/>
    <s v="Finance"/>
    <s v="Standard"/>
    <n v="7451"/>
    <n v="4"/>
    <x v="163"/>
    <x v="67"/>
    <x v="165"/>
  </r>
  <r>
    <x v="1978"/>
    <x v="316"/>
    <x v="0"/>
    <s v="DCM-107"/>
    <x v="2"/>
    <s v="Palladium"/>
    <s v="Finance"/>
    <s v="Standard"/>
    <n v="9895"/>
    <n v="3"/>
    <x v="33"/>
    <x v="16"/>
    <x v="33"/>
  </r>
  <r>
    <x v="1979"/>
    <x v="317"/>
    <x v="3"/>
    <s v="DCFE-107"/>
    <x v="2"/>
    <s v="Palladium"/>
    <s v="Finance"/>
    <s v="Promotion"/>
    <n v="9896"/>
    <n v="3"/>
    <x v="156"/>
    <x v="64"/>
    <x v="158"/>
  </r>
  <r>
    <x v="1980"/>
    <x v="317"/>
    <x v="1"/>
    <s v="CPA-103"/>
    <x v="0"/>
    <s v="Platinum"/>
    <s v="Cash"/>
    <s v="Standard"/>
    <n v="2210"/>
    <n v="4"/>
    <x v="132"/>
    <x v="0"/>
    <x v="134"/>
  </r>
  <r>
    <x v="1981"/>
    <x v="317"/>
    <x v="1"/>
    <s v="DCM-107"/>
    <x v="2"/>
    <s v="Palladium"/>
    <s v="Finance"/>
    <s v="Standard"/>
    <n v="9895"/>
    <n v="2"/>
    <x v="116"/>
    <x v="44"/>
    <x v="118"/>
  </r>
  <r>
    <x v="1982"/>
    <x v="318"/>
    <x v="1"/>
    <s v="DCFE-105"/>
    <x v="2"/>
    <s v="Gold"/>
    <s v="Finance"/>
    <s v="Standard"/>
    <n v="5899"/>
    <n v="2"/>
    <x v="42"/>
    <x v="0"/>
    <x v="42"/>
  </r>
  <r>
    <x v="1983"/>
    <x v="318"/>
    <x v="2"/>
    <s v="DCFE-101"/>
    <x v="2"/>
    <s v="Platinum"/>
    <s v="Finance"/>
    <s v="Promotion"/>
    <n v="5845"/>
    <n v="3"/>
    <x v="169"/>
    <x v="72"/>
    <x v="171"/>
  </r>
  <r>
    <x v="1984"/>
    <x v="318"/>
    <x v="0"/>
    <s v="ATS-108"/>
    <x v="1"/>
    <s v="Gold"/>
    <s v="Finance"/>
    <s v="Standard"/>
    <n v="5462"/>
    <n v="1"/>
    <x v="58"/>
    <x v="0"/>
    <x v="58"/>
  </r>
  <r>
    <x v="1985"/>
    <x v="318"/>
    <x v="0"/>
    <s v="DCFE-109"/>
    <x v="2"/>
    <s v="Gold"/>
    <s v="Finance"/>
    <s v="Standard"/>
    <n v="5485"/>
    <n v="3"/>
    <x v="90"/>
    <x v="35"/>
    <x v="90"/>
  </r>
  <r>
    <x v="1986"/>
    <x v="318"/>
    <x v="2"/>
    <s v="DCFE-112"/>
    <x v="2"/>
    <s v="Gold"/>
    <s v="Finance"/>
    <s v="Promotion"/>
    <n v="8877"/>
    <n v="1"/>
    <x v="121"/>
    <x v="0"/>
    <x v="123"/>
  </r>
  <r>
    <x v="1987"/>
    <x v="318"/>
    <x v="0"/>
    <s v="CPA-108"/>
    <x v="0"/>
    <s v="Palladium"/>
    <s v="Cash"/>
    <s v="Standard"/>
    <n v="2245"/>
    <n v="3"/>
    <x v="105"/>
    <x v="0"/>
    <x v="106"/>
  </r>
  <r>
    <x v="1988"/>
    <x v="318"/>
    <x v="1"/>
    <s v="DCFE-105"/>
    <x v="2"/>
    <s v="Gold"/>
    <s v="Finance"/>
    <s v="Standard"/>
    <n v="5899"/>
    <n v="4"/>
    <x v="166"/>
    <x v="69"/>
    <x v="168"/>
  </r>
  <r>
    <x v="1989"/>
    <x v="318"/>
    <x v="0"/>
    <s v="CPD-100"/>
    <x v="0"/>
    <s v="Platinum"/>
    <s v="Cash"/>
    <s v="Standard"/>
    <n v="9900"/>
    <n v="2"/>
    <x v="148"/>
    <x v="60"/>
    <x v="150"/>
  </r>
  <r>
    <x v="1990"/>
    <x v="318"/>
    <x v="0"/>
    <s v="CPD-109"/>
    <x v="0"/>
    <s v="Palladium"/>
    <s v="Finance"/>
    <s v="Standard"/>
    <n v="9800"/>
    <n v="1"/>
    <x v="140"/>
    <x v="0"/>
    <x v="142"/>
  </r>
  <r>
    <x v="1991"/>
    <x v="319"/>
    <x v="0"/>
    <s v="ATS-100"/>
    <x v="1"/>
    <s v="Platinum"/>
    <s v="Finance"/>
    <s v="Promotion"/>
    <n v="2123"/>
    <n v="4"/>
    <x v="45"/>
    <x v="0"/>
    <x v="45"/>
  </r>
  <r>
    <x v="1992"/>
    <x v="319"/>
    <x v="0"/>
    <s v="ATS-100"/>
    <x v="1"/>
    <s v="Platinum"/>
    <s v="Finance"/>
    <s v="Standard"/>
    <n v="2123"/>
    <n v="1"/>
    <x v="21"/>
    <x v="0"/>
    <x v="21"/>
  </r>
  <r>
    <x v="1993"/>
    <x v="319"/>
    <x v="1"/>
    <s v="ATC-107"/>
    <x v="1"/>
    <s v="Palladium"/>
    <s v="Finance"/>
    <s v="Standard"/>
    <n v="2135"/>
    <n v="1"/>
    <x v="36"/>
    <x v="0"/>
    <x v="36"/>
  </r>
  <r>
    <x v="1994"/>
    <x v="319"/>
    <x v="0"/>
    <s v="ATS-100"/>
    <x v="1"/>
    <s v="Platinum"/>
    <s v="Finance"/>
    <s v="Standard"/>
    <n v="2123"/>
    <n v="1"/>
    <x v="21"/>
    <x v="0"/>
    <x v="21"/>
  </r>
  <r>
    <x v="1995"/>
    <x v="319"/>
    <x v="0"/>
    <s v="DCFE-105"/>
    <x v="2"/>
    <s v="Gold"/>
    <s v="Finance"/>
    <s v="Standard"/>
    <n v="5899"/>
    <n v="4"/>
    <x v="166"/>
    <x v="69"/>
    <x v="168"/>
  </r>
  <r>
    <x v="1996"/>
    <x v="319"/>
    <x v="0"/>
    <s v="ATC-107"/>
    <x v="1"/>
    <s v="Palladium"/>
    <s v="Finance"/>
    <s v="Standard"/>
    <n v="2135"/>
    <n v="3"/>
    <x v="18"/>
    <x v="0"/>
    <x v="18"/>
  </r>
  <r>
    <x v="1997"/>
    <x v="320"/>
    <x v="1"/>
    <s v="CPA-110"/>
    <x v="0"/>
    <s v="Palladium"/>
    <s v="Finance"/>
    <s v="Standard"/>
    <n v="7500"/>
    <n v="3"/>
    <x v="151"/>
    <x v="61"/>
    <x v="153"/>
  </r>
  <r>
    <x v="1998"/>
    <x v="320"/>
    <x v="1"/>
    <s v="ATS-111"/>
    <x v="1"/>
    <s v="Gold"/>
    <s v="Finance"/>
    <s v="Standard"/>
    <n v="8895"/>
    <n v="1"/>
    <x v="40"/>
    <x v="0"/>
    <x v="40"/>
  </r>
  <r>
    <x v="1999"/>
    <x v="320"/>
    <x v="1"/>
    <s v="DCFE-100"/>
    <x v="2"/>
    <s v="Platinum"/>
    <s v="Finance"/>
    <s v="Standard"/>
    <n v="5642"/>
    <n v="4"/>
    <x v="3"/>
    <x v="2"/>
    <x v="3"/>
  </r>
  <r>
    <x v="2000"/>
    <x v="321"/>
    <x v="0"/>
    <s v="CGD-106"/>
    <x v="0"/>
    <s v="Gold"/>
    <s v="Cash"/>
    <s v="Standard"/>
    <n v="2800"/>
    <n v="4"/>
    <x v="55"/>
    <x v="0"/>
    <x v="55"/>
  </r>
  <r>
    <x v="2001"/>
    <x v="321"/>
    <x v="3"/>
    <s v="DCM-106"/>
    <x v="2"/>
    <s v="Palladium"/>
    <s v="Finance"/>
    <s v="Promotion"/>
    <n v="5978"/>
    <n v="4"/>
    <x v="35"/>
    <x v="17"/>
    <x v="35"/>
  </r>
  <r>
    <x v="2002"/>
    <x v="321"/>
    <x v="0"/>
    <s v="CPA-108"/>
    <x v="0"/>
    <s v="Palladium"/>
    <s v="Cash"/>
    <s v="Standard"/>
    <n v="2245"/>
    <n v="1"/>
    <x v="106"/>
    <x v="0"/>
    <x v="107"/>
  </r>
  <r>
    <x v="2003"/>
    <x v="321"/>
    <x v="1"/>
    <s v="ATS-101"/>
    <x v="1"/>
    <s v="Platinum"/>
    <s v="Finance"/>
    <s v="Standard"/>
    <n v="2133"/>
    <n v="1"/>
    <x v="109"/>
    <x v="0"/>
    <x v="111"/>
  </r>
  <r>
    <x v="2004"/>
    <x v="321"/>
    <x v="3"/>
    <s v="CGD-107"/>
    <x v="0"/>
    <s v="Gold"/>
    <s v="Cash"/>
    <s v="Standard"/>
    <n v="5500"/>
    <n v="4"/>
    <x v="61"/>
    <x v="26"/>
    <x v="61"/>
  </r>
  <r>
    <x v="2005"/>
    <x v="321"/>
    <x v="0"/>
    <s v="CGA-104"/>
    <x v="0"/>
    <s v="Gold"/>
    <s v="Cash"/>
    <s v="Standard"/>
    <n v="2120"/>
    <n v="4"/>
    <x v="165"/>
    <x v="0"/>
    <x v="167"/>
  </r>
  <r>
    <x v="2006"/>
    <x v="322"/>
    <x v="0"/>
    <s v="ATS-105"/>
    <x v="1"/>
    <s v="Platinum"/>
    <s v="Finance"/>
    <s v="Standard"/>
    <n v="2100"/>
    <n v="3"/>
    <x v="147"/>
    <x v="0"/>
    <x v="149"/>
  </r>
  <r>
    <x v="2007"/>
    <x v="322"/>
    <x v="0"/>
    <s v="DCFE-103"/>
    <x v="2"/>
    <s v="Platinum"/>
    <s v="Finance"/>
    <s v="Standard"/>
    <n v="5348"/>
    <n v="4"/>
    <x v="51"/>
    <x v="20"/>
    <x v="51"/>
  </r>
  <r>
    <x v="2008"/>
    <x v="322"/>
    <x v="0"/>
    <s v="CPA-108"/>
    <x v="0"/>
    <s v="Palladium"/>
    <s v="Cash"/>
    <s v="Standard"/>
    <n v="2245"/>
    <n v="3"/>
    <x v="105"/>
    <x v="0"/>
    <x v="106"/>
  </r>
  <r>
    <x v="2009"/>
    <x v="322"/>
    <x v="1"/>
    <s v="CGJ-105"/>
    <x v="0"/>
    <s v="Gold"/>
    <s v="Cash"/>
    <s v="Promotion"/>
    <n v="2200"/>
    <n v="4"/>
    <x v="62"/>
    <x v="0"/>
    <x v="62"/>
  </r>
  <r>
    <x v="2010"/>
    <x v="322"/>
    <x v="1"/>
    <s v="ATC-109"/>
    <x v="1"/>
    <s v="Palladium"/>
    <s v="Finance"/>
    <s v="Standard"/>
    <n v="6544"/>
    <n v="4"/>
    <x v="57"/>
    <x v="24"/>
    <x v="57"/>
  </r>
  <r>
    <x v="2011"/>
    <x v="322"/>
    <x v="0"/>
    <s v="DCFE-101"/>
    <x v="2"/>
    <s v="Platinum"/>
    <s v="Finance"/>
    <s v="Standard"/>
    <n v="5845"/>
    <n v="2"/>
    <x v="130"/>
    <x v="0"/>
    <x v="132"/>
  </r>
  <r>
    <x v="2012"/>
    <x v="322"/>
    <x v="0"/>
    <s v="CPJ-102"/>
    <x v="0"/>
    <s v="Platinum"/>
    <s v="Cash"/>
    <s v="Standard"/>
    <n v="1200"/>
    <n v="1"/>
    <x v="66"/>
    <x v="0"/>
    <x v="66"/>
  </r>
  <r>
    <x v="2013"/>
    <x v="322"/>
    <x v="1"/>
    <s v="CGD-106"/>
    <x v="0"/>
    <s v="Gold"/>
    <s v="Cash"/>
    <s v="Promotion"/>
    <n v="2800"/>
    <n v="4"/>
    <x v="55"/>
    <x v="0"/>
    <x v="55"/>
  </r>
  <r>
    <x v="2014"/>
    <x v="322"/>
    <x v="0"/>
    <s v="DCFE-101"/>
    <x v="2"/>
    <s v="Platinum"/>
    <s v="Finance"/>
    <s v="Standard"/>
    <n v="5845"/>
    <n v="1"/>
    <x v="46"/>
    <x v="0"/>
    <x v="46"/>
  </r>
  <r>
    <x v="2015"/>
    <x v="322"/>
    <x v="0"/>
    <s v="ATS-111"/>
    <x v="1"/>
    <s v="Gold"/>
    <s v="Finance"/>
    <s v="Standard"/>
    <n v="8895"/>
    <n v="1"/>
    <x v="40"/>
    <x v="0"/>
    <x v="40"/>
  </r>
  <r>
    <x v="2016"/>
    <x v="323"/>
    <x v="1"/>
    <s v="ATC-106"/>
    <x v="1"/>
    <s v="Palladium"/>
    <s v="Finance"/>
    <s v="Standard"/>
    <n v="5456"/>
    <n v="2"/>
    <x v="1"/>
    <x v="0"/>
    <x v="1"/>
  </r>
  <r>
    <x v="2017"/>
    <x v="323"/>
    <x v="0"/>
    <s v="DCFE-111"/>
    <x v="2"/>
    <s v="Gold"/>
    <s v="Finance"/>
    <s v="Standard"/>
    <n v="8747"/>
    <n v="3"/>
    <x v="71"/>
    <x v="27"/>
    <x v="71"/>
  </r>
  <r>
    <x v="2018"/>
    <x v="323"/>
    <x v="0"/>
    <s v="DCFE-112"/>
    <x v="2"/>
    <s v="Gold"/>
    <s v="Finance"/>
    <s v="Standard"/>
    <n v="8877"/>
    <n v="3"/>
    <x v="137"/>
    <x v="53"/>
    <x v="139"/>
  </r>
  <r>
    <x v="2019"/>
    <x v="324"/>
    <x v="0"/>
    <s v="CPD-101"/>
    <x v="0"/>
    <s v="Platinum"/>
    <s v="Cash"/>
    <s v="Standard"/>
    <n v="9500"/>
    <n v="1"/>
    <x v="119"/>
    <x v="0"/>
    <x v="121"/>
  </r>
  <r>
    <x v="2020"/>
    <x v="324"/>
    <x v="2"/>
    <s v="ATS-105"/>
    <x v="1"/>
    <s v="Platinum"/>
    <s v="Finance"/>
    <s v="Promotion"/>
    <n v="2100"/>
    <n v="2"/>
    <x v="135"/>
    <x v="0"/>
    <x v="137"/>
  </r>
  <r>
    <x v="2021"/>
    <x v="324"/>
    <x v="0"/>
    <s v="DCFE-100"/>
    <x v="2"/>
    <s v="Platinum"/>
    <s v="Finance"/>
    <s v="Promotion"/>
    <n v="5642"/>
    <n v="2"/>
    <x v="95"/>
    <x v="0"/>
    <x v="95"/>
  </r>
  <r>
    <x v="2022"/>
    <x v="324"/>
    <x v="0"/>
    <s v="ATS-107"/>
    <x v="1"/>
    <s v="Gold"/>
    <s v="Finance"/>
    <s v="Standard"/>
    <n v="2879"/>
    <n v="1"/>
    <x v="96"/>
    <x v="0"/>
    <x v="96"/>
  </r>
  <r>
    <x v="2023"/>
    <x v="324"/>
    <x v="0"/>
    <s v="ATS-108"/>
    <x v="1"/>
    <s v="Gold"/>
    <s v="Finance"/>
    <s v="Standard"/>
    <n v="5462"/>
    <n v="3"/>
    <x v="104"/>
    <x v="39"/>
    <x v="105"/>
  </r>
  <r>
    <x v="2024"/>
    <x v="324"/>
    <x v="2"/>
    <s v="ATC-109"/>
    <x v="1"/>
    <s v="Palladium"/>
    <s v="Finance"/>
    <s v="Standard"/>
    <n v="6544"/>
    <n v="4"/>
    <x v="57"/>
    <x v="24"/>
    <x v="57"/>
  </r>
  <r>
    <x v="2025"/>
    <x v="324"/>
    <x v="0"/>
    <s v="CPD-101"/>
    <x v="0"/>
    <s v="Platinum"/>
    <s v="Cash"/>
    <s v="Standard"/>
    <n v="9500"/>
    <n v="2"/>
    <x v="134"/>
    <x v="52"/>
    <x v="136"/>
  </r>
  <r>
    <x v="2026"/>
    <x v="325"/>
    <x v="1"/>
    <s v="CPJ-102"/>
    <x v="0"/>
    <s v="Platinum"/>
    <s v="Cash"/>
    <s v="Standard"/>
    <n v="1200"/>
    <n v="2"/>
    <x v="94"/>
    <x v="0"/>
    <x v="94"/>
  </r>
  <r>
    <x v="2027"/>
    <x v="325"/>
    <x v="0"/>
    <s v="CPA-103"/>
    <x v="0"/>
    <s v="Platinum"/>
    <s v="Cash"/>
    <s v="Standard"/>
    <n v="2210"/>
    <n v="4"/>
    <x v="132"/>
    <x v="0"/>
    <x v="134"/>
  </r>
  <r>
    <x v="2028"/>
    <x v="325"/>
    <x v="1"/>
    <s v="ATS-100"/>
    <x v="1"/>
    <s v="Platinum"/>
    <s v="Finance"/>
    <s v="Promotion"/>
    <n v="2123"/>
    <n v="2"/>
    <x v="69"/>
    <x v="0"/>
    <x v="69"/>
  </r>
  <r>
    <x v="2029"/>
    <x v="325"/>
    <x v="3"/>
    <s v="ATS-107"/>
    <x v="1"/>
    <s v="Gold"/>
    <s v="Finance"/>
    <s v="Standard"/>
    <n v="2879"/>
    <n v="2"/>
    <x v="162"/>
    <x v="0"/>
    <x v="164"/>
  </r>
  <r>
    <x v="2030"/>
    <x v="325"/>
    <x v="0"/>
    <s v="DCFE-104"/>
    <x v="2"/>
    <s v="Gold"/>
    <s v="Finance"/>
    <s v="Standard"/>
    <n v="5648"/>
    <n v="3"/>
    <x v="4"/>
    <x v="3"/>
    <x v="4"/>
  </r>
  <r>
    <x v="2031"/>
    <x v="325"/>
    <x v="0"/>
    <s v="CPA-110"/>
    <x v="0"/>
    <s v="Palladium"/>
    <s v="Finance"/>
    <s v="Promotion"/>
    <n v="7500"/>
    <n v="4"/>
    <x v="101"/>
    <x v="37"/>
    <x v="101"/>
  </r>
  <r>
    <x v="2032"/>
    <x v="325"/>
    <x v="0"/>
    <s v="DCFE-106"/>
    <x v="2"/>
    <s v="Palladium"/>
    <s v="Finance"/>
    <s v="Standard"/>
    <n v="8789"/>
    <n v="1"/>
    <x v="37"/>
    <x v="0"/>
    <x v="37"/>
  </r>
  <r>
    <x v="2033"/>
    <x v="326"/>
    <x v="1"/>
    <s v="ATC-108"/>
    <x v="1"/>
    <s v="Palladium"/>
    <s v="Finance"/>
    <s v="Standard"/>
    <n v="8445"/>
    <n v="1"/>
    <x v="84"/>
    <x v="0"/>
    <x v="84"/>
  </r>
  <r>
    <x v="2034"/>
    <x v="326"/>
    <x v="0"/>
    <s v="CPD-100"/>
    <x v="0"/>
    <s v="Platinum"/>
    <s v="Cash"/>
    <s v="Standard"/>
    <n v="9900"/>
    <n v="2"/>
    <x v="148"/>
    <x v="60"/>
    <x v="150"/>
  </r>
  <r>
    <x v="2035"/>
    <x v="326"/>
    <x v="0"/>
    <s v="ATS-101"/>
    <x v="1"/>
    <s v="Platinum"/>
    <s v="Finance"/>
    <s v="Standard"/>
    <n v="2133"/>
    <n v="3"/>
    <x v="136"/>
    <x v="0"/>
    <x v="138"/>
  </r>
  <r>
    <x v="2036"/>
    <x v="326"/>
    <x v="0"/>
    <s v="CPD-109"/>
    <x v="0"/>
    <s v="Palladium"/>
    <s v="Finance"/>
    <s v="Standard"/>
    <n v="9800"/>
    <n v="2"/>
    <x v="15"/>
    <x v="8"/>
    <x v="15"/>
  </r>
  <r>
    <x v="2037"/>
    <x v="326"/>
    <x v="0"/>
    <s v="ATC-108"/>
    <x v="1"/>
    <s v="Palladium"/>
    <s v="Finance"/>
    <s v="Standard"/>
    <n v="8445"/>
    <n v="1"/>
    <x v="84"/>
    <x v="0"/>
    <x v="84"/>
  </r>
  <r>
    <x v="2038"/>
    <x v="326"/>
    <x v="0"/>
    <s v="DCFE-112"/>
    <x v="2"/>
    <s v="Gold"/>
    <s v="Finance"/>
    <s v="Standard"/>
    <n v="8877"/>
    <n v="3"/>
    <x v="137"/>
    <x v="53"/>
    <x v="139"/>
  </r>
  <r>
    <x v="2039"/>
    <x v="326"/>
    <x v="0"/>
    <s v="DCFE-104"/>
    <x v="2"/>
    <s v="Gold"/>
    <s v="Finance"/>
    <s v="Standard"/>
    <n v="5648"/>
    <n v="2"/>
    <x v="113"/>
    <x v="0"/>
    <x v="115"/>
  </r>
  <r>
    <x v="2040"/>
    <x v="326"/>
    <x v="0"/>
    <s v="DCFE-102"/>
    <x v="2"/>
    <s v="Platinum"/>
    <s v="Finance"/>
    <s v="Promotion"/>
    <n v="9865"/>
    <n v="3"/>
    <x v="107"/>
    <x v="40"/>
    <x v="108"/>
  </r>
  <r>
    <x v="2041"/>
    <x v="326"/>
    <x v="0"/>
    <s v="CGD-106"/>
    <x v="0"/>
    <s v="Gold"/>
    <s v="Cash"/>
    <s v="Standard"/>
    <n v="2800"/>
    <n v="1"/>
    <x v="39"/>
    <x v="0"/>
    <x v="39"/>
  </r>
  <r>
    <x v="2042"/>
    <x v="327"/>
    <x v="0"/>
    <s v="ATS-106"/>
    <x v="1"/>
    <s v="Gold"/>
    <s v="Finance"/>
    <s v="Promotion"/>
    <n v="5456"/>
    <n v="1"/>
    <x v="63"/>
    <x v="0"/>
    <x v="63"/>
  </r>
  <r>
    <x v="2043"/>
    <x v="327"/>
    <x v="0"/>
    <s v="CPA-108"/>
    <x v="0"/>
    <s v="Palladium"/>
    <s v="Cash"/>
    <s v="Standard"/>
    <n v="2245"/>
    <n v="3"/>
    <x v="105"/>
    <x v="0"/>
    <x v="106"/>
  </r>
  <r>
    <x v="2044"/>
    <x v="327"/>
    <x v="1"/>
    <s v="DCFE-102"/>
    <x v="2"/>
    <s v="Platinum"/>
    <s v="Finance"/>
    <s v="Promotion"/>
    <n v="9865"/>
    <n v="3"/>
    <x v="107"/>
    <x v="40"/>
    <x v="108"/>
  </r>
  <r>
    <x v="2045"/>
    <x v="327"/>
    <x v="3"/>
    <s v="DCFE-111"/>
    <x v="2"/>
    <s v="Gold"/>
    <s v="Finance"/>
    <s v="Promotion"/>
    <n v="8747"/>
    <n v="2"/>
    <x v="118"/>
    <x v="46"/>
    <x v="120"/>
  </r>
  <r>
    <x v="2046"/>
    <x v="328"/>
    <x v="1"/>
    <s v="ATS-105"/>
    <x v="1"/>
    <s v="Platinum"/>
    <s v="Finance"/>
    <s v="Standard"/>
    <n v="2100"/>
    <n v="3"/>
    <x v="147"/>
    <x v="0"/>
    <x v="149"/>
  </r>
  <r>
    <x v="2047"/>
    <x v="328"/>
    <x v="3"/>
    <s v="ATS-106"/>
    <x v="1"/>
    <s v="Gold"/>
    <s v="Finance"/>
    <s v="Standard"/>
    <n v="5456"/>
    <n v="1"/>
    <x v="63"/>
    <x v="0"/>
    <x v="63"/>
  </r>
  <r>
    <x v="2048"/>
    <x v="328"/>
    <x v="2"/>
    <s v="ATC-108"/>
    <x v="1"/>
    <s v="Palladium"/>
    <s v="Finance"/>
    <s v="Standard"/>
    <n v="8445"/>
    <n v="1"/>
    <x v="84"/>
    <x v="0"/>
    <x v="84"/>
  </r>
  <r>
    <x v="2049"/>
    <x v="328"/>
    <x v="2"/>
    <s v="CPD-100"/>
    <x v="0"/>
    <s v="Platinum"/>
    <s v="Cash"/>
    <s v="Standard"/>
    <n v="9900"/>
    <n v="4"/>
    <x v="112"/>
    <x v="41"/>
    <x v="114"/>
  </r>
  <r>
    <x v="2050"/>
    <x v="328"/>
    <x v="2"/>
    <s v="DCFE-101"/>
    <x v="2"/>
    <s v="Platinum"/>
    <s v="Finance"/>
    <s v="Standard"/>
    <n v="5845"/>
    <n v="4"/>
    <x v="74"/>
    <x v="28"/>
    <x v="74"/>
  </r>
  <r>
    <x v="2051"/>
    <x v="328"/>
    <x v="0"/>
    <s v="ATS-108"/>
    <x v="1"/>
    <s v="Gold"/>
    <s v="Finance"/>
    <s v="Standard"/>
    <n v="5462"/>
    <n v="4"/>
    <x v="158"/>
    <x v="65"/>
    <x v="160"/>
  </r>
  <r>
    <x v="2052"/>
    <x v="328"/>
    <x v="0"/>
    <s v="ATS-109"/>
    <x v="1"/>
    <s v="Gold"/>
    <s v="Finance"/>
    <s v="Standard"/>
    <n v="5684"/>
    <n v="2"/>
    <x v="160"/>
    <x v="0"/>
    <x v="162"/>
  </r>
  <r>
    <x v="2053"/>
    <x v="328"/>
    <x v="2"/>
    <s v="ATS-108"/>
    <x v="1"/>
    <s v="Gold"/>
    <s v="Finance"/>
    <s v="Standard"/>
    <n v="5462"/>
    <n v="3"/>
    <x v="104"/>
    <x v="39"/>
    <x v="105"/>
  </r>
  <r>
    <x v="2054"/>
    <x v="328"/>
    <x v="0"/>
    <s v="ATS-111"/>
    <x v="1"/>
    <s v="Gold"/>
    <s v="Finance"/>
    <s v="Standard"/>
    <n v="8895"/>
    <n v="3"/>
    <x v="117"/>
    <x v="45"/>
    <x v="119"/>
  </r>
  <r>
    <x v="2055"/>
    <x v="328"/>
    <x v="0"/>
    <s v="ATC-107"/>
    <x v="1"/>
    <s v="Palladium"/>
    <s v="Finance"/>
    <s v="Promotion"/>
    <n v="2135"/>
    <n v="4"/>
    <x v="138"/>
    <x v="0"/>
    <x v="140"/>
  </r>
  <r>
    <x v="2056"/>
    <x v="329"/>
    <x v="0"/>
    <s v="ATS-100"/>
    <x v="1"/>
    <s v="Platinum"/>
    <s v="Finance"/>
    <s v="Standard"/>
    <n v="2123"/>
    <n v="2"/>
    <x v="69"/>
    <x v="0"/>
    <x v="69"/>
  </r>
  <r>
    <x v="2057"/>
    <x v="330"/>
    <x v="1"/>
    <s v="CGJ-105"/>
    <x v="0"/>
    <s v="Gold"/>
    <s v="Cash"/>
    <s v="Standard"/>
    <n v="2200"/>
    <n v="4"/>
    <x v="62"/>
    <x v="0"/>
    <x v="62"/>
  </r>
  <r>
    <x v="2058"/>
    <x v="330"/>
    <x v="1"/>
    <s v="DCM-107"/>
    <x v="2"/>
    <s v="Palladium"/>
    <s v="Finance"/>
    <s v="Standard"/>
    <n v="9895"/>
    <n v="3"/>
    <x v="33"/>
    <x v="16"/>
    <x v="33"/>
  </r>
  <r>
    <x v="2059"/>
    <x v="330"/>
    <x v="1"/>
    <s v="ATS-111"/>
    <x v="1"/>
    <s v="Gold"/>
    <s v="Finance"/>
    <s v="Standard"/>
    <n v="8895"/>
    <n v="3"/>
    <x v="117"/>
    <x v="45"/>
    <x v="119"/>
  </r>
  <r>
    <x v="2060"/>
    <x v="330"/>
    <x v="0"/>
    <s v="ATS-109"/>
    <x v="1"/>
    <s v="Gold"/>
    <s v="Finance"/>
    <s v="Standard"/>
    <n v="5684"/>
    <n v="3"/>
    <x v="23"/>
    <x v="10"/>
    <x v="23"/>
  </r>
  <r>
    <x v="2061"/>
    <x v="330"/>
    <x v="0"/>
    <s v="ATC-110"/>
    <x v="1"/>
    <s v="Palladium"/>
    <s v="Finance"/>
    <s v="Standard"/>
    <n v="7451"/>
    <n v="2"/>
    <x v="22"/>
    <x v="0"/>
    <x v="22"/>
  </r>
  <r>
    <x v="2062"/>
    <x v="330"/>
    <x v="0"/>
    <s v="DCFE-111"/>
    <x v="2"/>
    <s v="Gold"/>
    <s v="Finance"/>
    <s v="Standard"/>
    <n v="8747"/>
    <n v="2"/>
    <x v="118"/>
    <x v="46"/>
    <x v="120"/>
  </r>
  <r>
    <x v="2063"/>
    <x v="330"/>
    <x v="0"/>
    <s v="CPA-110"/>
    <x v="0"/>
    <s v="Palladium"/>
    <s v="Finance"/>
    <s v="Promotion"/>
    <n v="7500"/>
    <n v="3"/>
    <x v="151"/>
    <x v="61"/>
    <x v="153"/>
  </r>
  <r>
    <x v="2064"/>
    <x v="331"/>
    <x v="0"/>
    <s v="CPD-101"/>
    <x v="0"/>
    <s v="Platinum"/>
    <s v="Cash"/>
    <s v="Promotion"/>
    <n v="9500"/>
    <n v="3"/>
    <x v="80"/>
    <x v="30"/>
    <x v="80"/>
  </r>
  <r>
    <x v="2065"/>
    <x v="331"/>
    <x v="0"/>
    <s v="CPJ-102"/>
    <x v="0"/>
    <s v="Platinum"/>
    <s v="Cash"/>
    <s v="Standard"/>
    <n v="1200"/>
    <n v="3"/>
    <x v="73"/>
    <x v="0"/>
    <x v="73"/>
  </r>
  <r>
    <x v="2066"/>
    <x v="331"/>
    <x v="0"/>
    <s v="CPD-100"/>
    <x v="0"/>
    <s v="Platinum"/>
    <s v="Cash"/>
    <s v="Standard"/>
    <n v="9900"/>
    <n v="2"/>
    <x v="148"/>
    <x v="60"/>
    <x v="150"/>
  </r>
  <r>
    <x v="2067"/>
    <x v="331"/>
    <x v="0"/>
    <s v="CPJ-111"/>
    <x v="0"/>
    <s v="Palladium"/>
    <s v="Finance"/>
    <s v="Standard"/>
    <n v="4525"/>
    <n v="2"/>
    <x v="111"/>
    <x v="0"/>
    <x v="113"/>
  </r>
  <r>
    <x v="2068"/>
    <x v="331"/>
    <x v="0"/>
    <s v="ATC-109"/>
    <x v="1"/>
    <s v="Palladium"/>
    <s v="Finance"/>
    <s v="Standard"/>
    <n v="6544"/>
    <n v="2"/>
    <x v="52"/>
    <x v="0"/>
    <x v="52"/>
  </r>
  <r>
    <x v="2069"/>
    <x v="331"/>
    <x v="0"/>
    <s v="DCFE-101"/>
    <x v="2"/>
    <s v="Platinum"/>
    <s v="Finance"/>
    <s v="Standard"/>
    <n v="5845"/>
    <n v="4"/>
    <x v="74"/>
    <x v="28"/>
    <x v="74"/>
  </r>
  <r>
    <x v="2070"/>
    <x v="331"/>
    <x v="3"/>
    <s v="ATS-109"/>
    <x v="1"/>
    <s v="Gold"/>
    <s v="Finance"/>
    <s v="Standard"/>
    <n v="5684"/>
    <n v="1"/>
    <x v="79"/>
    <x v="0"/>
    <x v="79"/>
  </r>
  <r>
    <x v="2071"/>
    <x v="331"/>
    <x v="1"/>
    <s v="ATS-106"/>
    <x v="1"/>
    <s v="Gold"/>
    <s v="Finance"/>
    <s v="Standard"/>
    <n v="5456"/>
    <n v="1"/>
    <x v="63"/>
    <x v="0"/>
    <x v="63"/>
  </r>
  <r>
    <x v="2072"/>
    <x v="331"/>
    <x v="0"/>
    <s v="ATC-107"/>
    <x v="1"/>
    <s v="Palladium"/>
    <s v="Finance"/>
    <s v="Standard"/>
    <n v="2135"/>
    <n v="1"/>
    <x v="36"/>
    <x v="0"/>
    <x v="36"/>
  </r>
  <r>
    <x v="2073"/>
    <x v="332"/>
    <x v="3"/>
    <s v="DCFE-103"/>
    <x v="2"/>
    <s v="Platinum"/>
    <s v="Finance"/>
    <s v="Standard"/>
    <n v="5348"/>
    <n v="1"/>
    <x v="78"/>
    <x v="0"/>
    <x v="78"/>
  </r>
  <r>
    <x v="2074"/>
    <x v="332"/>
    <x v="0"/>
    <s v="DCFE-101"/>
    <x v="2"/>
    <s v="Platinum"/>
    <s v="Finance"/>
    <s v="Standard"/>
    <n v="5845"/>
    <n v="3"/>
    <x v="169"/>
    <x v="72"/>
    <x v="171"/>
  </r>
  <r>
    <x v="2075"/>
    <x v="332"/>
    <x v="1"/>
    <s v="DCFE-104"/>
    <x v="2"/>
    <s v="Gold"/>
    <s v="Finance"/>
    <s v="Promotion"/>
    <n v="5648"/>
    <n v="3"/>
    <x v="4"/>
    <x v="3"/>
    <x v="4"/>
  </r>
  <r>
    <x v="2076"/>
    <x v="332"/>
    <x v="1"/>
    <s v="ATC-106"/>
    <x v="1"/>
    <s v="Palladium"/>
    <s v="Finance"/>
    <s v="Standard"/>
    <n v="5456"/>
    <n v="2"/>
    <x v="1"/>
    <x v="0"/>
    <x v="1"/>
  </r>
  <r>
    <x v="2077"/>
    <x v="332"/>
    <x v="0"/>
    <s v="ATC-106"/>
    <x v="1"/>
    <s v="Palladium"/>
    <s v="Finance"/>
    <s v="Promotion"/>
    <n v="5456"/>
    <n v="3"/>
    <x v="82"/>
    <x v="38"/>
    <x v="103"/>
  </r>
  <r>
    <x v="2078"/>
    <x v="332"/>
    <x v="3"/>
    <s v="DCM-106"/>
    <x v="2"/>
    <s v="Palladium"/>
    <s v="Finance"/>
    <s v="Standard"/>
    <n v="5978"/>
    <n v="3"/>
    <x v="126"/>
    <x v="50"/>
    <x v="128"/>
  </r>
  <r>
    <x v="2079"/>
    <x v="332"/>
    <x v="0"/>
    <s v="ATC-110"/>
    <x v="1"/>
    <s v="Palladium"/>
    <s v="Finance"/>
    <s v="Standard"/>
    <n v="7451"/>
    <n v="3"/>
    <x v="92"/>
    <x v="36"/>
    <x v="92"/>
  </r>
  <r>
    <x v="2080"/>
    <x v="332"/>
    <x v="0"/>
    <s v="DCFE-102"/>
    <x v="2"/>
    <s v="Platinum"/>
    <s v="Finance"/>
    <s v="Standard"/>
    <n v="9865"/>
    <n v="1"/>
    <x v="26"/>
    <x v="0"/>
    <x v="26"/>
  </r>
  <r>
    <x v="2081"/>
    <x v="332"/>
    <x v="0"/>
    <s v="ATC-106"/>
    <x v="1"/>
    <s v="Palladium"/>
    <s v="Finance"/>
    <s v="Standard"/>
    <n v="5456"/>
    <n v="1"/>
    <x v="63"/>
    <x v="0"/>
    <x v="63"/>
  </r>
  <r>
    <x v="2082"/>
    <x v="333"/>
    <x v="0"/>
    <s v="CGJ-105"/>
    <x v="0"/>
    <s v="Gold"/>
    <s v="Cash"/>
    <s v="Standard"/>
    <n v="2200"/>
    <n v="2"/>
    <x v="47"/>
    <x v="0"/>
    <x v="47"/>
  </r>
  <r>
    <x v="2083"/>
    <x v="333"/>
    <x v="0"/>
    <s v="DCFE-103"/>
    <x v="2"/>
    <s v="Platinum"/>
    <s v="Finance"/>
    <s v="Standard"/>
    <n v="5348"/>
    <n v="2"/>
    <x v="86"/>
    <x v="0"/>
    <x v="86"/>
  </r>
  <r>
    <x v="2084"/>
    <x v="333"/>
    <x v="0"/>
    <s v="ATS-105"/>
    <x v="1"/>
    <s v="Platinum"/>
    <s v="Finance"/>
    <s v="Standard"/>
    <n v="2100"/>
    <n v="1"/>
    <x v="16"/>
    <x v="0"/>
    <x v="16"/>
  </r>
  <r>
    <x v="2085"/>
    <x v="333"/>
    <x v="0"/>
    <s v="DCFE-108"/>
    <x v="2"/>
    <s v="Gold"/>
    <s v="Finance"/>
    <s v="Standard"/>
    <n v="8797"/>
    <n v="3"/>
    <x v="143"/>
    <x v="56"/>
    <x v="145"/>
  </r>
  <r>
    <x v="2086"/>
    <x v="333"/>
    <x v="1"/>
    <s v="ATS-106"/>
    <x v="1"/>
    <s v="Gold"/>
    <s v="Finance"/>
    <s v="Standard"/>
    <n v="5456"/>
    <n v="1"/>
    <x v="63"/>
    <x v="0"/>
    <x v="63"/>
  </r>
  <r>
    <x v="2087"/>
    <x v="333"/>
    <x v="0"/>
    <s v="CPJ-111"/>
    <x v="0"/>
    <s v="Palladium"/>
    <s v="Finance"/>
    <s v="Promotion"/>
    <n v="4525"/>
    <n v="1"/>
    <x v="8"/>
    <x v="0"/>
    <x v="8"/>
  </r>
  <r>
    <x v="2088"/>
    <x v="334"/>
    <x v="0"/>
    <s v="ATC-107"/>
    <x v="1"/>
    <s v="Palladium"/>
    <s v="Finance"/>
    <s v="Standard"/>
    <n v="2135"/>
    <n v="3"/>
    <x v="18"/>
    <x v="0"/>
    <x v="18"/>
  </r>
  <r>
    <x v="2089"/>
    <x v="334"/>
    <x v="0"/>
    <s v="ATC-106"/>
    <x v="1"/>
    <s v="Palladium"/>
    <s v="Finance"/>
    <s v="Standard"/>
    <n v="5456"/>
    <n v="3"/>
    <x v="82"/>
    <x v="38"/>
    <x v="103"/>
  </r>
  <r>
    <x v="2090"/>
    <x v="334"/>
    <x v="0"/>
    <s v="ATS-109"/>
    <x v="1"/>
    <s v="Gold"/>
    <s v="Finance"/>
    <s v="Standard"/>
    <n v="5684"/>
    <n v="3"/>
    <x v="23"/>
    <x v="10"/>
    <x v="23"/>
  </r>
  <r>
    <x v="2091"/>
    <x v="334"/>
    <x v="1"/>
    <s v="DCM-105"/>
    <x v="2"/>
    <s v="Palladium"/>
    <s v="Finance"/>
    <s v="Standard"/>
    <n v="9315"/>
    <n v="3"/>
    <x v="24"/>
    <x v="11"/>
    <x v="24"/>
  </r>
  <r>
    <x v="2092"/>
    <x v="334"/>
    <x v="1"/>
    <s v="CPJ-111"/>
    <x v="0"/>
    <s v="Palladium"/>
    <s v="Finance"/>
    <s v="Promotion"/>
    <n v="4525"/>
    <n v="3"/>
    <x v="68"/>
    <x v="0"/>
    <x v="68"/>
  </r>
  <r>
    <x v="2093"/>
    <x v="335"/>
    <x v="0"/>
    <s v="ATS-100"/>
    <x v="1"/>
    <s v="Platinum"/>
    <s v="Finance"/>
    <s v="Promotion"/>
    <n v="2123"/>
    <n v="1"/>
    <x v="21"/>
    <x v="0"/>
    <x v="21"/>
  </r>
  <r>
    <x v="2094"/>
    <x v="335"/>
    <x v="3"/>
    <s v="ATS-101"/>
    <x v="1"/>
    <s v="Platinum"/>
    <s v="Finance"/>
    <s v="Standard"/>
    <n v="2133"/>
    <n v="1"/>
    <x v="109"/>
    <x v="0"/>
    <x v="111"/>
  </r>
  <r>
    <x v="2095"/>
    <x v="335"/>
    <x v="0"/>
    <s v="CPD-109"/>
    <x v="0"/>
    <s v="Palladium"/>
    <s v="Finance"/>
    <s v="Standard"/>
    <n v="9800"/>
    <n v="4"/>
    <x v="139"/>
    <x v="54"/>
    <x v="141"/>
  </r>
  <r>
    <x v="2096"/>
    <x v="335"/>
    <x v="0"/>
    <s v="DCFE-107"/>
    <x v="2"/>
    <s v="Palladium"/>
    <s v="Finance"/>
    <s v="Standard"/>
    <n v="9896"/>
    <n v="4"/>
    <x v="48"/>
    <x v="19"/>
    <x v="48"/>
  </r>
  <r>
    <x v="2097"/>
    <x v="335"/>
    <x v="1"/>
    <s v="DCFE-109"/>
    <x v="2"/>
    <s v="Gold"/>
    <s v="Finance"/>
    <s v="Standard"/>
    <n v="5485"/>
    <n v="4"/>
    <x v="141"/>
    <x v="55"/>
    <x v="143"/>
  </r>
  <r>
    <x v="2098"/>
    <x v="335"/>
    <x v="0"/>
    <s v="DCFE-109"/>
    <x v="2"/>
    <s v="Gold"/>
    <s v="Finance"/>
    <s v="Standard"/>
    <n v="5485"/>
    <n v="1"/>
    <x v="133"/>
    <x v="0"/>
    <x v="135"/>
  </r>
  <r>
    <x v="2099"/>
    <x v="335"/>
    <x v="1"/>
    <s v="ATC-108"/>
    <x v="1"/>
    <s v="Palladium"/>
    <s v="Finance"/>
    <s v="Standard"/>
    <n v="8445"/>
    <n v="1"/>
    <x v="84"/>
    <x v="0"/>
    <x v="84"/>
  </r>
  <r>
    <x v="2100"/>
    <x v="335"/>
    <x v="1"/>
    <s v="CPA-108"/>
    <x v="0"/>
    <s v="Palladium"/>
    <s v="Cash"/>
    <s v="Standard"/>
    <n v="2245"/>
    <n v="4"/>
    <x v="43"/>
    <x v="0"/>
    <x v="43"/>
  </r>
  <r>
    <x v="2101"/>
    <x v="336"/>
    <x v="0"/>
    <s v="DCM-106"/>
    <x v="2"/>
    <s v="Palladium"/>
    <s v="Finance"/>
    <s v="Standard"/>
    <n v="5978"/>
    <n v="3"/>
    <x v="126"/>
    <x v="50"/>
    <x v="128"/>
  </r>
  <r>
    <x v="2102"/>
    <x v="336"/>
    <x v="0"/>
    <s v="CPA-103"/>
    <x v="0"/>
    <s v="Platinum"/>
    <s v="Cash"/>
    <s v="Standard"/>
    <n v="2210"/>
    <n v="1"/>
    <x v="77"/>
    <x v="0"/>
    <x v="77"/>
  </r>
  <r>
    <x v="2103"/>
    <x v="336"/>
    <x v="0"/>
    <s v="DCFE-101"/>
    <x v="2"/>
    <s v="Platinum"/>
    <s v="Finance"/>
    <s v="Standard"/>
    <n v="5845"/>
    <n v="3"/>
    <x v="169"/>
    <x v="72"/>
    <x v="171"/>
  </r>
  <r>
    <x v="2104"/>
    <x v="337"/>
    <x v="0"/>
    <s v="ATS-109"/>
    <x v="1"/>
    <s v="Gold"/>
    <s v="Finance"/>
    <s v="Standard"/>
    <n v="5684"/>
    <n v="2"/>
    <x v="160"/>
    <x v="0"/>
    <x v="162"/>
  </r>
  <r>
    <x v="2105"/>
    <x v="337"/>
    <x v="0"/>
    <s v="DCFE-107"/>
    <x v="2"/>
    <s v="Palladium"/>
    <s v="Finance"/>
    <s v="Standard"/>
    <n v="9896"/>
    <n v="1"/>
    <x v="89"/>
    <x v="0"/>
    <x v="89"/>
  </r>
  <r>
    <x v="2106"/>
    <x v="337"/>
    <x v="1"/>
    <s v="DCFE-105"/>
    <x v="2"/>
    <s v="Gold"/>
    <s v="Finance"/>
    <s v="Standard"/>
    <n v="5899"/>
    <n v="2"/>
    <x v="42"/>
    <x v="0"/>
    <x v="42"/>
  </r>
  <r>
    <x v="2107"/>
    <x v="338"/>
    <x v="0"/>
    <s v="ATS-107"/>
    <x v="1"/>
    <s v="Gold"/>
    <s v="Finance"/>
    <s v="Promotion"/>
    <n v="2879"/>
    <n v="1"/>
    <x v="96"/>
    <x v="0"/>
    <x v="96"/>
  </r>
  <r>
    <x v="2108"/>
    <x v="338"/>
    <x v="0"/>
    <s v="ATS-100"/>
    <x v="1"/>
    <s v="Platinum"/>
    <s v="Finance"/>
    <s v="Promotion"/>
    <n v="2123"/>
    <n v="3"/>
    <x v="129"/>
    <x v="0"/>
    <x v="131"/>
  </r>
  <r>
    <x v="2109"/>
    <x v="338"/>
    <x v="2"/>
    <s v="DCFE-101"/>
    <x v="2"/>
    <s v="Platinum"/>
    <s v="Finance"/>
    <s v="Standard"/>
    <n v="5845"/>
    <n v="4"/>
    <x v="74"/>
    <x v="28"/>
    <x v="74"/>
  </r>
  <r>
    <x v="2110"/>
    <x v="338"/>
    <x v="0"/>
    <s v="CPA-110"/>
    <x v="0"/>
    <s v="Palladium"/>
    <s v="Finance"/>
    <s v="Standard"/>
    <n v="7500"/>
    <n v="1"/>
    <x v="9"/>
    <x v="0"/>
    <x v="9"/>
  </r>
  <r>
    <x v="2111"/>
    <x v="339"/>
    <x v="1"/>
    <s v="ATS-109"/>
    <x v="1"/>
    <s v="Gold"/>
    <s v="Finance"/>
    <s v="Standard"/>
    <n v="5684"/>
    <n v="2"/>
    <x v="160"/>
    <x v="0"/>
    <x v="162"/>
  </r>
  <r>
    <x v="2112"/>
    <x v="339"/>
    <x v="0"/>
    <s v="ATS-103"/>
    <x v="1"/>
    <s v="Platinum"/>
    <s v="Finance"/>
    <s v="Promotion"/>
    <n v="2156"/>
    <n v="1"/>
    <x v="110"/>
    <x v="0"/>
    <x v="112"/>
  </r>
  <r>
    <x v="2113"/>
    <x v="339"/>
    <x v="0"/>
    <s v="ATC-106"/>
    <x v="1"/>
    <s v="Palladium"/>
    <s v="Finance"/>
    <s v="Standard"/>
    <n v="5456"/>
    <n v="3"/>
    <x v="82"/>
    <x v="38"/>
    <x v="103"/>
  </r>
  <r>
    <x v="2114"/>
    <x v="339"/>
    <x v="1"/>
    <s v="ATS-107"/>
    <x v="1"/>
    <s v="Gold"/>
    <s v="Finance"/>
    <s v="Standard"/>
    <n v="2879"/>
    <n v="4"/>
    <x v="149"/>
    <x v="0"/>
    <x v="151"/>
  </r>
  <r>
    <x v="2115"/>
    <x v="339"/>
    <x v="0"/>
    <s v="CPD-101"/>
    <x v="0"/>
    <s v="Platinum"/>
    <s v="Cash"/>
    <s v="Promotion"/>
    <n v="9500"/>
    <n v="2"/>
    <x v="134"/>
    <x v="52"/>
    <x v="136"/>
  </r>
  <r>
    <x v="2116"/>
    <x v="339"/>
    <x v="1"/>
    <s v="CPD-109"/>
    <x v="0"/>
    <s v="Palladium"/>
    <s v="Finance"/>
    <s v="Promotion"/>
    <n v="9800"/>
    <n v="2"/>
    <x v="15"/>
    <x v="8"/>
    <x v="15"/>
  </r>
  <r>
    <x v="2117"/>
    <x v="340"/>
    <x v="2"/>
    <s v="ATS-111"/>
    <x v="1"/>
    <s v="Gold"/>
    <s v="Finance"/>
    <s v="Promotion"/>
    <n v="8895"/>
    <n v="4"/>
    <x v="53"/>
    <x v="21"/>
    <x v="53"/>
  </r>
  <r>
    <x v="2118"/>
    <x v="340"/>
    <x v="0"/>
    <s v="DCM-108"/>
    <x v="2"/>
    <s v="Palladium"/>
    <s v="Finance"/>
    <s v="Standard"/>
    <n v="8762"/>
    <n v="2"/>
    <x v="56"/>
    <x v="23"/>
    <x v="56"/>
  </r>
  <r>
    <x v="2119"/>
    <x v="340"/>
    <x v="0"/>
    <s v="CPA-103"/>
    <x v="0"/>
    <s v="Platinum"/>
    <s v="Cash"/>
    <s v="Standard"/>
    <n v="2210"/>
    <n v="3"/>
    <x v="75"/>
    <x v="0"/>
    <x v="75"/>
  </r>
  <r>
    <x v="2120"/>
    <x v="340"/>
    <x v="0"/>
    <s v="DCFE-102"/>
    <x v="2"/>
    <s v="Platinum"/>
    <s v="Finance"/>
    <s v="Standard"/>
    <n v="9865"/>
    <n v="2"/>
    <x v="161"/>
    <x v="66"/>
    <x v="163"/>
  </r>
  <r>
    <x v="2121"/>
    <x v="340"/>
    <x v="0"/>
    <s v="CPD-109"/>
    <x v="0"/>
    <s v="Palladium"/>
    <s v="Finance"/>
    <s v="Standard"/>
    <n v="9800"/>
    <n v="2"/>
    <x v="15"/>
    <x v="8"/>
    <x v="15"/>
  </r>
  <r>
    <x v="2122"/>
    <x v="341"/>
    <x v="0"/>
    <s v="CGD-107"/>
    <x v="0"/>
    <s v="Gold"/>
    <s v="Cash"/>
    <s v="Standard"/>
    <n v="5500"/>
    <n v="1"/>
    <x v="25"/>
    <x v="0"/>
    <x v="25"/>
  </r>
  <r>
    <x v="2123"/>
    <x v="341"/>
    <x v="0"/>
    <s v="DCM-107"/>
    <x v="2"/>
    <s v="Palladium"/>
    <s v="Finance"/>
    <s v="Standard"/>
    <n v="9895"/>
    <n v="2"/>
    <x v="116"/>
    <x v="44"/>
    <x v="118"/>
  </r>
  <r>
    <x v="2124"/>
    <x v="341"/>
    <x v="0"/>
    <s v="DCFE-102"/>
    <x v="2"/>
    <s v="Platinum"/>
    <s v="Finance"/>
    <s v="Standard"/>
    <n v="9865"/>
    <n v="2"/>
    <x v="161"/>
    <x v="66"/>
    <x v="163"/>
  </r>
  <r>
    <x v="2125"/>
    <x v="341"/>
    <x v="0"/>
    <s v="DCFE-107"/>
    <x v="2"/>
    <s v="Palladium"/>
    <s v="Finance"/>
    <s v="Standard"/>
    <n v="9896"/>
    <n v="2"/>
    <x v="145"/>
    <x v="58"/>
    <x v="147"/>
  </r>
  <r>
    <x v="2126"/>
    <x v="342"/>
    <x v="0"/>
    <s v="ATC-108"/>
    <x v="1"/>
    <s v="Palladium"/>
    <s v="Finance"/>
    <s v="Standard"/>
    <n v="8445"/>
    <n v="4"/>
    <x v="144"/>
    <x v="57"/>
    <x v="146"/>
  </r>
  <r>
    <x v="2127"/>
    <x v="342"/>
    <x v="0"/>
    <s v="DCFE-101"/>
    <x v="2"/>
    <s v="Platinum"/>
    <s v="Finance"/>
    <s v="Standard"/>
    <n v="5845"/>
    <n v="4"/>
    <x v="74"/>
    <x v="28"/>
    <x v="74"/>
  </r>
  <r>
    <x v="2128"/>
    <x v="342"/>
    <x v="1"/>
    <s v="ATS-103"/>
    <x v="1"/>
    <s v="Platinum"/>
    <s v="Finance"/>
    <s v="Standard"/>
    <n v="2156"/>
    <n v="3"/>
    <x v="157"/>
    <x v="0"/>
    <x v="159"/>
  </r>
  <r>
    <x v="2129"/>
    <x v="342"/>
    <x v="0"/>
    <s v="DCM-107"/>
    <x v="2"/>
    <s v="Palladium"/>
    <s v="Finance"/>
    <s v="Standard"/>
    <n v="9895"/>
    <n v="2"/>
    <x v="116"/>
    <x v="44"/>
    <x v="118"/>
  </r>
  <r>
    <x v="2130"/>
    <x v="342"/>
    <x v="0"/>
    <s v="ATS-100"/>
    <x v="1"/>
    <s v="Platinum"/>
    <s v="Finance"/>
    <s v="Standard"/>
    <n v="2123"/>
    <n v="1"/>
    <x v="21"/>
    <x v="0"/>
    <x v="21"/>
  </r>
  <r>
    <x v="2131"/>
    <x v="342"/>
    <x v="0"/>
    <s v="ATC-106"/>
    <x v="1"/>
    <s v="Palladium"/>
    <s v="Finance"/>
    <s v="Standard"/>
    <n v="5456"/>
    <n v="1"/>
    <x v="63"/>
    <x v="0"/>
    <x v="63"/>
  </r>
  <r>
    <x v="2132"/>
    <x v="342"/>
    <x v="0"/>
    <s v="CPA-108"/>
    <x v="0"/>
    <s v="Palladium"/>
    <s v="Cash"/>
    <s v="Standard"/>
    <n v="2245"/>
    <n v="1"/>
    <x v="106"/>
    <x v="0"/>
    <x v="107"/>
  </r>
  <r>
    <x v="2133"/>
    <x v="342"/>
    <x v="2"/>
    <s v="ATS-108"/>
    <x v="1"/>
    <s v="Gold"/>
    <s v="Finance"/>
    <s v="Standard"/>
    <n v="5462"/>
    <n v="2"/>
    <x v="32"/>
    <x v="0"/>
    <x v="32"/>
  </r>
  <r>
    <x v="2134"/>
    <x v="342"/>
    <x v="0"/>
    <s v="ATS-104"/>
    <x v="1"/>
    <s v="Platinum"/>
    <s v="Finance"/>
    <s v="Standard"/>
    <n v="2352"/>
    <n v="1"/>
    <x v="97"/>
    <x v="0"/>
    <x v="97"/>
  </r>
  <r>
    <x v="2135"/>
    <x v="342"/>
    <x v="1"/>
    <s v="DCM-108"/>
    <x v="2"/>
    <s v="Palladium"/>
    <s v="Finance"/>
    <s v="Standard"/>
    <n v="8762"/>
    <n v="2"/>
    <x v="56"/>
    <x v="23"/>
    <x v="56"/>
  </r>
  <r>
    <x v="2136"/>
    <x v="343"/>
    <x v="0"/>
    <s v="DCFE-102"/>
    <x v="2"/>
    <s v="Platinum"/>
    <s v="Finance"/>
    <s v="Promotion"/>
    <n v="9865"/>
    <n v="3"/>
    <x v="107"/>
    <x v="40"/>
    <x v="108"/>
  </r>
  <r>
    <x v="2137"/>
    <x v="343"/>
    <x v="0"/>
    <s v="DCFE-107"/>
    <x v="2"/>
    <s v="Palladium"/>
    <s v="Finance"/>
    <s v="Standard"/>
    <n v="9896"/>
    <n v="3"/>
    <x v="156"/>
    <x v="64"/>
    <x v="158"/>
  </r>
  <r>
    <x v="2138"/>
    <x v="343"/>
    <x v="0"/>
    <s v="DCFE-112"/>
    <x v="2"/>
    <s v="Gold"/>
    <s v="Finance"/>
    <s v="Standard"/>
    <n v="8877"/>
    <n v="4"/>
    <x v="76"/>
    <x v="29"/>
    <x v="76"/>
  </r>
  <r>
    <x v="2139"/>
    <x v="343"/>
    <x v="0"/>
    <s v="CPJ-111"/>
    <x v="0"/>
    <s v="Palladium"/>
    <s v="Finance"/>
    <s v="Standard"/>
    <n v="4525"/>
    <n v="2"/>
    <x v="111"/>
    <x v="0"/>
    <x v="113"/>
  </r>
  <r>
    <x v="2140"/>
    <x v="343"/>
    <x v="0"/>
    <s v="ATC-108"/>
    <x v="1"/>
    <s v="Palladium"/>
    <s v="Finance"/>
    <s v="Standard"/>
    <n v="8445"/>
    <n v="3"/>
    <x v="125"/>
    <x v="49"/>
    <x v="127"/>
  </r>
  <r>
    <x v="2141"/>
    <x v="344"/>
    <x v="0"/>
    <s v="DCFE-112"/>
    <x v="2"/>
    <s v="Gold"/>
    <s v="Finance"/>
    <s v="Standard"/>
    <n v="8877"/>
    <n v="1"/>
    <x v="121"/>
    <x v="0"/>
    <x v="123"/>
  </r>
  <r>
    <x v="2142"/>
    <x v="344"/>
    <x v="1"/>
    <s v="DCFE-105"/>
    <x v="2"/>
    <s v="Gold"/>
    <s v="Finance"/>
    <s v="Standard"/>
    <n v="5899"/>
    <n v="3"/>
    <x v="168"/>
    <x v="71"/>
    <x v="170"/>
  </r>
  <r>
    <x v="2143"/>
    <x v="344"/>
    <x v="1"/>
    <s v="ATS-104"/>
    <x v="1"/>
    <s v="Platinum"/>
    <s v="Finance"/>
    <s v="Standard"/>
    <n v="2352"/>
    <n v="2"/>
    <x v="34"/>
    <x v="0"/>
    <x v="34"/>
  </r>
  <r>
    <x v="2144"/>
    <x v="344"/>
    <x v="2"/>
    <s v="CGJ-105"/>
    <x v="0"/>
    <s v="Gold"/>
    <s v="Cash"/>
    <s v="Standard"/>
    <n v="2200"/>
    <n v="1"/>
    <x v="85"/>
    <x v="0"/>
    <x v="85"/>
  </r>
  <r>
    <x v="2145"/>
    <x v="345"/>
    <x v="2"/>
    <s v="DCFE-104"/>
    <x v="2"/>
    <s v="Gold"/>
    <s v="Finance"/>
    <s v="Standard"/>
    <n v="5648"/>
    <n v="3"/>
    <x v="4"/>
    <x v="3"/>
    <x v="4"/>
  </r>
  <r>
    <x v="2146"/>
    <x v="345"/>
    <x v="0"/>
    <s v="DCFE-102"/>
    <x v="2"/>
    <s v="Platinum"/>
    <s v="Finance"/>
    <s v="Standard"/>
    <n v="9865"/>
    <n v="4"/>
    <x v="2"/>
    <x v="1"/>
    <x v="2"/>
  </r>
  <r>
    <x v="2147"/>
    <x v="345"/>
    <x v="0"/>
    <s v="DCM-105"/>
    <x v="2"/>
    <s v="Palladium"/>
    <s v="Finance"/>
    <s v="Promotion"/>
    <n v="9315"/>
    <n v="2"/>
    <x v="123"/>
    <x v="47"/>
    <x v="125"/>
  </r>
  <r>
    <x v="2148"/>
    <x v="345"/>
    <x v="2"/>
    <s v="CPA-110"/>
    <x v="0"/>
    <s v="Palladium"/>
    <s v="Finance"/>
    <s v="Standard"/>
    <n v="7500"/>
    <n v="1"/>
    <x v="9"/>
    <x v="0"/>
    <x v="9"/>
  </r>
  <r>
    <x v="2149"/>
    <x v="345"/>
    <x v="0"/>
    <s v="ATS-100"/>
    <x v="1"/>
    <s v="Platinum"/>
    <s v="Finance"/>
    <s v="Standard"/>
    <n v="2123"/>
    <n v="2"/>
    <x v="69"/>
    <x v="0"/>
    <x v="69"/>
  </r>
  <r>
    <x v="2150"/>
    <x v="345"/>
    <x v="0"/>
    <s v="CPJ-102"/>
    <x v="0"/>
    <s v="Platinum"/>
    <s v="Cash"/>
    <s v="Standard"/>
    <n v="1200"/>
    <n v="1"/>
    <x v="66"/>
    <x v="0"/>
    <x v="66"/>
  </r>
  <r>
    <x v="2151"/>
    <x v="345"/>
    <x v="0"/>
    <s v="CGA-104"/>
    <x v="0"/>
    <s v="Gold"/>
    <s v="Cash"/>
    <s v="Standard"/>
    <n v="2120"/>
    <n v="4"/>
    <x v="165"/>
    <x v="0"/>
    <x v="167"/>
  </r>
  <r>
    <x v="2152"/>
    <x v="346"/>
    <x v="0"/>
    <s v="CGD-106"/>
    <x v="0"/>
    <s v="Gold"/>
    <s v="Cash"/>
    <s v="Promotion"/>
    <n v="2800"/>
    <n v="2"/>
    <x v="17"/>
    <x v="0"/>
    <x v="17"/>
  </r>
  <r>
    <x v="2153"/>
    <x v="346"/>
    <x v="0"/>
    <s v="CGD-107"/>
    <x v="0"/>
    <s v="Gold"/>
    <s v="Cash"/>
    <s v="Standard"/>
    <n v="5500"/>
    <n v="2"/>
    <x v="14"/>
    <x v="0"/>
    <x v="14"/>
  </r>
  <r>
    <x v="2154"/>
    <x v="346"/>
    <x v="1"/>
    <s v="ATS-109"/>
    <x v="1"/>
    <s v="Gold"/>
    <s v="Finance"/>
    <s v="Standard"/>
    <n v="5684"/>
    <n v="2"/>
    <x v="160"/>
    <x v="0"/>
    <x v="162"/>
  </r>
  <r>
    <x v="2155"/>
    <x v="347"/>
    <x v="1"/>
    <s v="DCFE-100"/>
    <x v="2"/>
    <s v="Platinum"/>
    <s v="Finance"/>
    <s v="Standard"/>
    <n v="5642"/>
    <n v="1"/>
    <x v="127"/>
    <x v="0"/>
    <x v="129"/>
  </r>
  <r>
    <x v="2156"/>
    <x v="347"/>
    <x v="0"/>
    <s v="CPJ-102"/>
    <x v="0"/>
    <s v="Platinum"/>
    <s v="Cash"/>
    <s v="Standard"/>
    <n v="1200"/>
    <n v="4"/>
    <x v="159"/>
    <x v="0"/>
    <x v="161"/>
  </r>
  <r>
    <x v="2157"/>
    <x v="347"/>
    <x v="2"/>
    <s v="DCM-106"/>
    <x v="2"/>
    <s v="Palladium"/>
    <s v="Finance"/>
    <s v="Standard"/>
    <n v="5978"/>
    <n v="3"/>
    <x v="126"/>
    <x v="50"/>
    <x v="128"/>
  </r>
  <r>
    <x v="2158"/>
    <x v="347"/>
    <x v="0"/>
    <s v="ATC-110"/>
    <x v="1"/>
    <s v="Palladium"/>
    <s v="Finance"/>
    <s v="Promotion"/>
    <n v="7451"/>
    <n v="1"/>
    <x v="91"/>
    <x v="0"/>
    <x v="91"/>
  </r>
  <r>
    <x v="2159"/>
    <x v="347"/>
    <x v="0"/>
    <s v="CPA-110"/>
    <x v="0"/>
    <s v="Palladium"/>
    <s v="Finance"/>
    <s v="Standard"/>
    <n v="7500"/>
    <n v="2"/>
    <x v="128"/>
    <x v="0"/>
    <x v="130"/>
  </r>
  <r>
    <x v="2160"/>
    <x v="347"/>
    <x v="1"/>
    <s v="DCM-105"/>
    <x v="2"/>
    <s v="Palladium"/>
    <s v="Finance"/>
    <s v="Standard"/>
    <n v="9315"/>
    <n v="1"/>
    <x v="102"/>
    <x v="0"/>
    <x v="102"/>
  </r>
  <r>
    <x v="2161"/>
    <x v="347"/>
    <x v="3"/>
    <s v="CPA-110"/>
    <x v="0"/>
    <s v="Palladium"/>
    <s v="Finance"/>
    <s v="Standard"/>
    <n v="7500"/>
    <n v="1"/>
    <x v="9"/>
    <x v="0"/>
    <x v="9"/>
  </r>
  <r>
    <x v="2162"/>
    <x v="347"/>
    <x v="0"/>
    <s v="ATS-106"/>
    <x v="1"/>
    <s v="Gold"/>
    <s v="Finance"/>
    <s v="Standard"/>
    <n v="5456"/>
    <n v="3"/>
    <x v="82"/>
    <x v="32"/>
    <x v="82"/>
  </r>
  <r>
    <x v="2163"/>
    <x v="347"/>
    <x v="0"/>
    <s v="CGJ-105"/>
    <x v="0"/>
    <s v="Gold"/>
    <s v="Cash"/>
    <s v="Standard"/>
    <n v="2200"/>
    <n v="2"/>
    <x v="47"/>
    <x v="0"/>
    <x v="47"/>
  </r>
  <r>
    <x v="2164"/>
    <x v="348"/>
    <x v="0"/>
    <s v="DCFE-100"/>
    <x v="2"/>
    <s v="Platinum"/>
    <s v="Finance"/>
    <s v="Standard"/>
    <n v="5642"/>
    <n v="4"/>
    <x v="3"/>
    <x v="2"/>
    <x v="3"/>
  </r>
  <r>
    <x v="2165"/>
    <x v="348"/>
    <x v="0"/>
    <s v="DCFE-109"/>
    <x v="2"/>
    <s v="Gold"/>
    <s v="Finance"/>
    <s v="Standard"/>
    <n v="5485"/>
    <n v="4"/>
    <x v="141"/>
    <x v="55"/>
    <x v="143"/>
  </r>
  <r>
    <x v="2166"/>
    <x v="348"/>
    <x v="1"/>
    <s v="DCM-108"/>
    <x v="2"/>
    <s v="Palladium"/>
    <s v="Finance"/>
    <s v="Standard"/>
    <n v="8762"/>
    <n v="4"/>
    <x v="19"/>
    <x v="9"/>
    <x v="19"/>
  </r>
  <r>
    <x v="2167"/>
    <x v="348"/>
    <x v="1"/>
    <s v="ATC-108"/>
    <x v="1"/>
    <s v="Palladium"/>
    <s v="Finance"/>
    <s v="Standard"/>
    <n v="8445"/>
    <n v="1"/>
    <x v="84"/>
    <x v="0"/>
    <x v="84"/>
  </r>
  <r>
    <x v="2168"/>
    <x v="348"/>
    <x v="0"/>
    <s v="ATS-103"/>
    <x v="1"/>
    <s v="Platinum"/>
    <s v="Finance"/>
    <s v="Standard"/>
    <n v="2156"/>
    <n v="1"/>
    <x v="110"/>
    <x v="0"/>
    <x v="112"/>
  </r>
  <r>
    <x v="2169"/>
    <x v="348"/>
    <x v="0"/>
    <s v="DCFE-101"/>
    <x v="2"/>
    <s v="Platinum"/>
    <s v="Finance"/>
    <s v="Standard"/>
    <n v="5845"/>
    <n v="3"/>
    <x v="169"/>
    <x v="72"/>
    <x v="171"/>
  </r>
  <r>
    <x v="2170"/>
    <x v="348"/>
    <x v="3"/>
    <s v="DCFE-100"/>
    <x v="2"/>
    <s v="Platinum"/>
    <s v="Finance"/>
    <s v="Standard"/>
    <n v="5642"/>
    <n v="1"/>
    <x v="127"/>
    <x v="0"/>
    <x v="129"/>
  </r>
  <r>
    <x v="2171"/>
    <x v="348"/>
    <x v="1"/>
    <s v="DCFE-109"/>
    <x v="2"/>
    <s v="Gold"/>
    <s v="Finance"/>
    <s v="Standard"/>
    <n v="5485"/>
    <n v="3"/>
    <x v="90"/>
    <x v="35"/>
    <x v="90"/>
  </r>
  <r>
    <x v="2172"/>
    <x v="348"/>
    <x v="3"/>
    <s v="ATC-107"/>
    <x v="1"/>
    <s v="Palladium"/>
    <s v="Finance"/>
    <s v="Standard"/>
    <n v="2135"/>
    <n v="1"/>
    <x v="36"/>
    <x v="0"/>
    <x v="36"/>
  </r>
  <r>
    <x v="2173"/>
    <x v="348"/>
    <x v="0"/>
    <s v="CPD-100"/>
    <x v="0"/>
    <s v="Platinum"/>
    <s v="Cash"/>
    <s v="Standard"/>
    <n v="9900"/>
    <n v="4"/>
    <x v="112"/>
    <x v="41"/>
    <x v="114"/>
  </r>
  <r>
    <x v="2174"/>
    <x v="348"/>
    <x v="0"/>
    <s v="DCFE-107"/>
    <x v="2"/>
    <s v="Palladium"/>
    <s v="Finance"/>
    <s v="Standard"/>
    <n v="9896"/>
    <n v="1"/>
    <x v="89"/>
    <x v="0"/>
    <x v="89"/>
  </r>
  <r>
    <x v="2175"/>
    <x v="349"/>
    <x v="0"/>
    <s v="CPA-103"/>
    <x v="0"/>
    <s v="Platinum"/>
    <s v="Cash"/>
    <s v="Standard"/>
    <n v="2210"/>
    <n v="4"/>
    <x v="132"/>
    <x v="0"/>
    <x v="134"/>
  </r>
  <r>
    <x v="2176"/>
    <x v="349"/>
    <x v="2"/>
    <s v="ATC-110"/>
    <x v="1"/>
    <s v="Palladium"/>
    <s v="Finance"/>
    <s v="Standard"/>
    <n v="7451"/>
    <n v="4"/>
    <x v="163"/>
    <x v="67"/>
    <x v="165"/>
  </r>
  <r>
    <x v="2177"/>
    <x v="349"/>
    <x v="0"/>
    <s v="ATS-106"/>
    <x v="1"/>
    <s v="Gold"/>
    <s v="Finance"/>
    <s v="Standard"/>
    <n v="5456"/>
    <n v="2"/>
    <x v="1"/>
    <x v="0"/>
    <x v="1"/>
  </r>
  <r>
    <x v="2178"/>
    <x v="349"/>
    <x v="0"/>
    <s v="ATS-102"/>
    <x v="1"/>
    <s v="Platinum"/>
    <s v="Finance"/>
    <s v="Standard"/>
    <n v="4231"/>
    <n v="2"/>
    <x v="70"/>
    <x v="0"/>
    <x v="70"/>
  </r>
  <r>
    <x v="2179"/>
    <x v="349"/>
    <x v="0"/>
    <s v="CPD-109"/>
    <x v="0"/>
    <s v="Palladium"/>
    <s v="Finance"/>
    <s v="Standard"/>
    <n v="9800"/>
    <n v="4"/>
    <x v="139"/>
    <x v="54"/>
    <x v="141"/>
  </r>
  <r>
    <x v="2180"/>
    <x v="349"/>
    <x v="3"/>
    <s v="CPJ-102"/>
    <x v="0"/>
    <s v="Platinum"/>
    <s v="Cash"/>
    <s v="Standard"/>
    <n v="1200"/>
    <n v="2"/>
    <x v="94"/>
    <x v="0"/>
    <x v="94"/>
  </r>
  <r>
    <x v="2181"/>
    <x v="349"/>
    <x v="0"/>
    <s v="CPJ-102"/>
    <x v="0"/>
    <s v="Platinum"/>
    <s v="Cash"/>
    <s v="Standard"/>
    <n v="1200"/>
    <n v="4"/>
    <x v="159"/>
    <x v="0"/>
    <x v="161"/>
  </r>
  <r>
    <x v="2182"/>
    <x v="350"/>
    <x v="0"/>
    <s v="DCM-107"/>
    <x v="2"/>
    <s v="Palladium"/>
    <s v="Finance"/>
    <s v="Standard"/>
    <n v="9895"/>
    <n v="1"/>
    <x v="49"/>
    <x v="0"/>
    <x v="49"/>
  </r>
  <r>
    <x v="2183"/>
    <x v="350"/>
    <x v="1"/>
    <s v="DCFE-109"/>
    <x v="2"/>
    <s v="Gold"/>
    <s v="Finance"/>
    <s v="Standard"/>
    <n v="5485"/>
    <n v="2"/>
    <x v="44"/>
    <x v="0"/>
    <x v="44"/>
  </r>
  <r>
    <x v="2184"/>
    <x v="350"/>
    <x v="0"/>
    <s v="DCM-106"/>
    <x v="2"/>
    <s v="Palladium"/>
    <s v="Finance"/>
    <s v="Standard"/>
    <n v="5978"/>
    <n v="1"/>
    <x v="65"/>
    <x v="0"/>
    <x v="65"/>
  </r>
  <r>
    <x v="2185"/>
    <x v="350"/>
    <x v="0"/>
    <s v="CGA-104"/>
    <x v="0"/>
    <s v="Gold"/>
    <s v="Cash"/>
    <s v="Standard"/>
    <n v="2120"/>
    <n v="2"/>
    <x v="108"/>
    <x v="0"/>
    <x v="109"/>
  </r>
  <r>
    <x v="2186"/>
    <x v="350"/>
    <x v="1"/>
    <s v="ATS-101"/>
    <x v="1"/>
    <s v="Platinum"/>
    <s v="Finance"/>
    <s v="Standard"/>
    <n v="2133"/>
    <n v="2"/>
    <x v="122"/>
    <x v="0"/>
    <x v="124"/>
  </r>
  <r>
    <x v="2187"/>
    <x v="350"/>
    <x v="2"/>
    <s v="CPA-103"/>
    <x v="0"/>
    <s v="Platinum"/>
    <s v="Cash"/>
    <s v="Standard"/>
    <n v="2210"/>
    <n v="3"/>
    <x v="75"/>
    <x v="0"/>
    <x v="75"/>
  </r>
  <r>
    <x v="2188"/>
    <x v="351"/>
    <x v="0"/>
    <s v="CPD-101"/>
    <x v="0"/>
    <s v="Platinum"/>
    <s v="Cash"/>
    <s v="Standard"/>
    <n v="9500"/>
    <n v="4"/>
    <x v="167"/>
    <x v="70"/>
    <x v="169"/>
  </r>
  <r>
    <x v="2189"/>
    <x v="351"/>
    <x v="2"/>
    <s v="CPA-103"/>
    <x v="0"/>
    <s v="Platinum"/>
    <s v="Cash"/>
    <s v="Standard"/>
    <n v="2210"/>
    <n v="4"/>
    <x v="132"/>
    <x v="0"/>
    <x v="134"/>
  </r>
  <r>
    <x v="2190"/>
    <x v="351"/>
    <x v="0"/>
    <s v="ATC-109"/>
    <x v="1"/>
    <s v="Palladium"/>
    <s v="Finance"/>
    <s v="Standard"/>
    <n v="6544"/>
    <n v="3"/>
    <x v="54"/>
    <x v="22"/>
    <x v="54"/>
  </r>
  <r>
    <x v="2191"/>
    <x v="352"/>
    <x v="0"/>
    <s v="CPA-103"/>
    <x v="0"/>
    <s v="Platinum"/>
    <s v="Cash"/>
    <s v="Standard"/>
    <n v="2210"/>
    <n v="3"/>
    <x v="75"/>
    <x v="0"/>
    <x v="75"/>
  </r>
  <r>
    <x v="2192"/>
    <x v="352"/>
    <x v="0"/>
    <s v="ATC-106"/>
    <x v="1"/>
    <s v="Palladium"/>
    <s v="Finance"/>
    <s v="Standard"/>
    <n v="5456"/>
    <n v="4"/>
    <x v="27"/>
    <x v="32"/>
    <x v="110"/>
  </r>
  <r>
    <x v="2193"/>
    <x v="352"/>
    <x v="0"/>
    <s v="ATS-111"/>
    <x v="1"/>
    <s v="Gold"/>
    <s v="Finance"/>
    <s v="Standard"/>
    <n v="8895"/>
    <n v="4"/>
    <x v="53"/>
    <x v="21"/>
    <x v="53"/>
  </r>
  <r>
    <x v="2194"/>
    <x v="352"/>
    <x v="0"/>
    <s v="CPJ-111"/>
    <x v="0"/>
    <s v="Palladium"/>
    <s v="Finance"/>
    <s v="Standard"/>
    <n v="4525"/>
    <n v="3"/>
    <x v="68"/>
    <x v="0"/>
    <x v="68"/>
  </r>
  <r>
    <x v="2195"/>
    <x v="352"/>
    <x v="0"/>
    <s v="DCM-107"/>
    <x v="2"/>
    <s v="Palladium"/>
    <s v="Finance"/>
    <s v="Standard"/>
    <n v="9895"/>
    <n v="1"/>
    <x v="49"/>
    <x v="0"/>
    <x v="49"/>
  </r>
  <r>
    <x v="2196"/>
    <x v="353"/>
    <x v="0"/>
    <s v="DCFE-104"/>
    <x v="2"/>
    <s v="Gold"/>
    <s v="Finance"/>
    <s v="Standard"/>
    <n v="5648"/>
    <n v="4"/>
    <x v="12"/>
    <x v="7"/>
    <x v="12"/>
  </r>
  <r>
    <x v="2197"/>
    <x v="353"/>
    <x v="0"/>
    <s v="CPD-101"/>
    <x v="0"/>
    <s v="Platinum"/>
    <s v="Cash"/>
    <s v="Standard"/>
    <n v="9500"/>
    <n v="2"/>
    <x v="134"/>
    <x v="52"/>
    <x v="136"/>
  </r>
  <r>
    <x v="2198"/>
    <x v="353"/>
    <x v="0"/>
    <s v="ATS-111"/>
    <x v="1"/>
    <s v="Gold"/>
    <s v="Finance"/>
    <s v="Standard"/>
    <n v="8895"/>
    <n v="3"/>
    <x v="117"/>
    <x v="45"/>
    <x v="119"/>
  </r>
  <r>
    <x v="2199"/>
    <x v="354"/>
    <x v="2"/>
    <s v="CPA-108"/>
    <x v="0"/>
    <s v="Palladium"/>
    <s v="Cash"/>
    <s v="Standard"/>
    <n v="2245"/>
    <n v="1"/>
    <x v="106"/>
    <x v="0"/>
    <x v="107"/>
  </r>
  <r>
    <x v="2200"/>
    <x v="354"/>
    <x v="0"/>
    <s v="ATS-104"/>
    <x v="1"/>
    <s v="Platinum"/>
    <s v="Finance"/>
    <s v="Standard"/>
    <n v="2352"/>
    <n v="4"/>
    <x v="72"/>
    <x v="0"/>
    <x v="72"/>
  </r>
  <r>
    <x v="2201"/>
    <x v="354"/>
    <x v="2"/>
    <s v="ATS-104"/>
    <x v="1"/>
    <s v="Platinum"/>
    <s v="Finance"/>
    <s v="Standard"/>
    <n v="2352"/>
    <n v="3"/>
    <x v="100"/>
    <x v="0"/>
    <x v="100"/>
  </r>
  <r>
    <x v="2202"/>
    <x v="354"/>
    <x v="0"/>
    <s v="DCFE-101"/>
    <x v="2"/>
    <s v="Platinum"/>
    <s v="Finance"/>
    <s v="Standard"/>
    <n v="5845"/>
    <n v="1"/>
    <x v="46"/>
    <x v="0"/>
    <x v="46"/>
  </r>
  <r>
    <x v="2203"/>
    <x v="354"/>
    <x v="0"/>
    <s v="CPD-101"/>
    <x v="0"/>
    <s v="Platinum"/>
    <s v="Cash"/>
    <s v="Standard"/>
    <n v="9500"/>
    <n v="2"/>
    <x v="134"/>
    <x v="52"/>
    <x v="136"/>
  </r>
  <r>
    <x v="2204"/>
    <x v="354"/>
    <x v="1"/>
    <s v="CPJ-111"/>
    <x v="0"/>
    <s v="Palladium"/>
    <s v="Finance"/>
    <s v="Standard"/>
    <n v="4525"/>
    <n v="1"/>
    <x v="8"/>
    <x v="0"/>
    <x v="8"/>
  </r>
  <r>
    <x v="2205"/>
    <x v="354"/>
    <x v="3"/>
    <s v="DCFE-100"/>
    <x v="2"/>
    <s v="Platinum"/>
    <s v="Finance"/>
    <s v="Standard"/>
    <n v="5642"/>
    <n v="1"/>
    <x v="127"/>
    <x v="0"/>
    <x v="129"/>
  </r>
  <r>
    <x v="2206"/>
    <x v="354"/>
    <x v="0"/>
    <s v="DCM-106"/>
    <x v="2"/>
    <s v="Palladium"/>
    <s v="Finance"/>
    <s v="Standard"/>
    <n v="5978"/>
    <n v="1"/>
    <x v="65"/>
    <x v="0"/>
    <x v="65"/>
  </r>
  <r>
    <x v="2207"/>
    <x v="354"/>
    <x v="0"/>
    <s v="CGD-106"/>
    <x v="0"/>
    <s v="Gold"/>
    <s v="Cash"/>
    <s v="Standard"/>
    <n v="2800"/>
    <n v="4"/>
    <x v="55"/>
    <x v="0"/>
    <x v="55"/>
  </r>
  <r>
    <x v="2208"/>
    <x v="354"/>
    <x v="1"/>
    <s v="ATS-103"/>
    <x v="1"/>
    <s v="Platinum"/>
    <s v="Finance"/>
    <s v="Promotion"/>
    <n v="2156"/>
    <n v="4"/>
    <x v="50"/>
    <x v="0"/>
    <x v="50"/>
  </r>
  <r>
    <x v="2209"/>
    <x v="354"/>
    <x v="0"/>
    <s v="CPA-108"/>
    <x v="0"/>
    <s v="Palladium"/>
    <s v="Cash"/>
    <s v="Standard"/>
    <n v="2245"/>
    <n v="1"/>
    <x v="106"/>
    <x v="0"/>
    <x v="107"/>
  </r>
  <r>
    <x v="2210"/>
    <x v="354"/>
    <x v="1"/>
    <s v="DCFE-105"/>
    <x v="2"/>
    <s v="Gold"/>
    <s v="Finance"/>
    <s v="Standard"/>
    <n v="5899"/>
    <n v="3"/>
    <x v="168"/>
    <x v="71"/>
    <x v="170"/>
  </r>
  <r>
    <x v="2211"/>
    <x v="354"/>
    <x v="1"/>
    <s v="ATC-107"/>
    <x v="1"/>
    <s v="Palladium"/>
    <s v="Finance"/>
    <s v="Promotion"/>
    <n v="2135"/>
    <n v="3"/>
    <x v="18"/>
    <x v="0"/>
    <x v="18"/>
  </r>
  <r>
    <x v="2212"/>
    <x v="355"/>
    <x v="2"/>
    <s v="DCFE-103"/>
    <x v="2"/>
    <s v="Platinum"/>
    <s v="Finance"/>
    <s v="Standard"/>
    <n v="5348"/>
    <n v="2"/>
    <x v="86"/>
    <x v="0"/>
    <x v="86"/>
  </r>
  <r>
    <x v="2213"/>
    <x v="355"/>
    <x v="0"/>
    <s v="ATS-100"/>
    <x v="1"/>
    <s v="Platinum"/>
    <s v="Finance"/>
    <s v="Standard"/>
    <n v="2123"/>
    <n v="1"/>
    <x v="21"/>
    <x v="0"/>
    <x v="21"/>
  </r>
  <r>
    <x v="2214"/>
    <x v="355"/>
    <x v="0"/>
    <s v="CGD-106"/>
    <x v="0"/>
    <s v="Gold"/>
    <s v="Cash"/>
    <s v="Standard"/>
    <n v="2800"/>
    <n v="3"/>
    <x v="30"/>
    <x v="0"/>
    <x v="30"/>
  </r>
  <r>
    <x v="2215"/>
    <x v="355"/>
    <x v="1"/>
    <s v="ATS-102"/>
    <x v="1"/>
    <s v="Platinum"/>
    <s v="Finance"/>
    <s v="Standard"/>
    <n v="4231"/>
    <n v="4"/>
    <x v="115"/>
    <x v="43"/>
    <x v="117"/>
  </r>
  <r>
    <x v="2216"/>
    <x v="356"/>
    <x v="0"/>
    <s v="DCFE-112"/>
    <x v="2"/>
    <s v="Gold"/>
    <s v="Finance"/>
    <s v="Standard"/>
    <n v="8877"/>
    <n v="3"/>
    <x v="137"/>
    <x v="53"/>
    <x v="139"/>
  </r>
  <r>
    <x v="2217"/>
    <x v="356"/>
    <x v="0"/>
    <s v="DCFE-108"/>
    <x v="2"/>
    <s v="Gold"/>
    <s v="Finance"/>
    <s v="Standard"/>
    <n v="8797"/>
    <n v="1"/>
    <x v="20"/>
    <x v="0"/>
    <x v="20"/>
  </r>
  <r>
    <x v="2218"/>
    <x v="356"/>
    <x v="1"/>
    <s v="ATC-107"/>
    <x v="1"/>
    <s v="Palladium"/>
    <s v="Finance"/>
    <s v="Standard"/>
    <n v="2135"/>
    <n v="1"/>
    <x v="36"/>
    <x v="0"/>
    <x v="36"/>
  </r>
  <r>
    <x v="2219"/>
    <x v="356"/>
    <x v="1"/>
    <s v="CGD-106"/>
    <x v="0"/>
    <s v="Gold"/>
    <s v="Cash"/>
    <s v="Standard"/>
    <n v="2800"/>
    <n v="2"/>
    <x v="17"/>
    <x v="0"/>
    <x v="17"/>
  </r>
  <r>
    <x v="2220"/>
    <x v="356"/>
    <x v="0"/>
    <s v="DCM-107"/>
    <x v="2"/>
    <s v="Palladium"/>
    <s v="Finance"/>
    <s v="Standard"/>
    <n v="9895"/>
    <n v="4"/>
    <x v="11"/>
    <x v="6"/>
    <x v="11"/>
  </r>
  <r>
    <x v="2221"/>
    <x v="356"/>
    <x v="0"/>
    <s v="DCFE-106"/>
    <x v="2"/>
    <s v="Palladium"/>
    <s v="Finance"/>
    <s v="Standard"/>
    <n v="8789"/>
    <n v="1"/>
    <x v="37"/>
    <x v="0"/>
    <x v="37"/>
  </r>
  <r>
    <x v="2222"/>
    <x v="356"/>
    <x v="1"/>
    <s v="CPJ-102"/>
    <x v="0"/>
    <s v="Platinum"/>
    <s v="Cash"/>
    <s v="Standard"/>
    <n v="1200"/>
    <n v="3"/>
    <x v="73"/>
    <x v="0"/>
    <x v="73"/>
  </r>
  <r>
    <x v="2223"/>
    <x v="356"/>
    <x v="0"/>
    <s v="CPJ-102"/>
    <x v="0"/>
    <s v="Platinum"/>
    <s v="Cash"/>
    <s v="Standard"/>
    <n v="1200"/>
    <n v="3"/>
    <x v="73"/>
    <x v="0"/>
    <x v="73"/>
  </r>
  <r>
    <x v="2224"/>
    <x v="357"/>
    <x v="0"/>
    <s v="CPJ-102"/>
    <x v="0"/>
    <s v="Platinum"/>
    <s v="Cash"/>
    <s v="Promotion"/>
    <n v="1200"/>
    <n v="1"/>
    <x v="66"/>
    <x v="0"/>
    <x v="66"/>
  </r>
  <r>
    <x v="2225"/>
    <x v="357"/>
    <x v="0"/>
    <s v="ATS-101"/>
    <x v="1"/>
    <s v="Platinum"/>
    <s v="Finance"/>
    <s v="Promotion"/>
    <n v="2133"/>
    <n v="2"/>
    <x v="122"/>
    <x v="0"/>
    <x v="124"/>
  </r>
  <r>
    <x v="2226"/>
    <x v="357"/>
    <x v="0"/>
    <s v="CPA-103"/>
    <x v="0"/>
    <s v="Platinum"/>
    <s v="Cash"/>
    <s v="Promotion"/>
    <n v="2210"/>
    <n v="3"/>
    <x v="75"/>
    <x v="0"/>
    <x v="75"/>
  </r>
  <r>
    <x v="2227"/>
    <x v="357"/>
    <x v="0"/>
    <s v="CPJ-111"/>
    <x v="0"/>
    <s v="Palladium"/>
    <s v="Finance"/>
    <s v="Promotion"/>
    <n v="4525"/>
    <n v="1"/>
    <x v="8"/>
    <x v="0"/>
    <x v="8"/>
  </r>
  <r>
    <x v="2228"/>
    <x v="357"/>
    <x v="0"/>
    <s v="ATS-104"/>
    <x v="1"/>
    <s v="Platinum"/>
    <s v="Finance"/>
    <s v="Standard"/>
    <n v="2352"/>
    <n v="2"/>
    <x v="34"/>
    <x v="0"/>
    <x v="34"/>
  </r>
  <r>
    <x v="2229"/>
    <x v="357"/>
    <x v="0"/>
    <s v="DCM-107"/>
    <x v="2"/>
    <s v="Palladium"/>
    <s v="Finance"/>
    <s v="Standard"/>
    <n v="9895"/>
    <n v="4"/>
    <x v="11"/>
    <x v="6"/>
    <x v="11"/>
  </r>
  <r>
    <x v="2230"/>
    <x v="357"/>
    <x v="1"/>
    <s v="CGJ-105"/>
    <x v="0"/>
    <s v="Gold"/>
    <s v="Cash"/>
    <s v="Promotion"/>
    <n v="2200"/>
    <n v="3"/>
    <x v="93"/>
    <x v="0"/>
    <x v="93"/>
  </r>
  <r>
    <x v="2231"/>
    <x v="358"/>
    <x v="0"/>
    <s v="ATS-108"/>
    <x v="1"/>
    <s v="Gold"/>
    <s v="Finance"/>
    <s v="Standard"/>
    <n v="5462"/>
    <n v="3"/>
    <x v="104"/>
    <x v="39"/>
    <x v="105"/>
  </r>
  <r>
    <x v="2232"/>
    <x v="358"/>
    <x v="0"/>
    <s v="DCFE-109"/>
    <x v="2"/>
    <s v="Gold"/>
    <s v="Finance"/>
    <s v="Standard"/>
    <n v="5485"/>
    <n v="1"/>
    <x v="133"/>
    <x v="0"/>
    <x v="135"/>
  </r>
  <r>
    <x v="2233"/>
    <x v="358"/>
    <x v="1"/>
    <s v="ATS-104"/>
    <x v="1"/>
    <s v="Platinum"/>
    <s v="Finance"/>
    <s v="Standard"/>
    <n v="2352"/>
    <n v="2"/>
    <x v="34"/>
    <x v="0"/>
    <x v="34"/>
  </r>
  <r>
    <x v="2234"/>
    <x v="358"/>
    <x v="2"/>
    <s v="ATC-109"/>
    <x v="1"/>
    <s v="Palladium"/>
    <s v="Finance"/>
    <s v="Standard"/>
    <n v="6544"/>
    <n v="4"/>
    <x v="57"/>
    <x v="24"/>
    <x v="57"/>
  </r>
  <r>
    <x v="2235"/>
    <x v="358"/>
    <x v="2"/>
    <s v="DCFE-107"/>
    <x v="2"/>
    <s v="Palladium"/>
    <s v="Finance"/>
    <s v="Standard"/>
    <n v="9896"/>
    <n v="1"/>
    <x v="89"/>
    <x v="0"/>
    <x v="89"/>
  </r>
  <r>
    <x v="2236"/>
    <x v="358"/>
    <x v="1"/>
    <s v="DCFE-101"/>
    <x v="2"/>
    <s v="Platinum"/>
    <s v="Finance"/>
    <s v="Promotion"/>
    <n v="5845"/>
    <n v="3"/>
    <x v="169"/>
    <x v="72"/>
    <x v="171"/>
  </r>
  <r>
    <x v="2237"/>
    <x v="358"/>
    <x v="0"/>
    <s v="ATS-101"/>
    <x v="1"/>
    <s v="Platinum"/>
    <s v="Finance"/>
    <s v="Standard"/>
    <n v="2133"/>
    <n v="3"/>
    <x v="136"/>
    <x v="0"/>
    <x v="138"/>
  </r>
  <r>
    <x v="2238"/>
    <x v="359"/>
    <x v="1"/>
    <s v="DCM-107"/>
    <x v="2"/>
    <s v="Palladium"/>
    <s v="Finance"/>
    <s v="Standard"/>
    <n v="9895"/>
    <n v="3"/>
    <x v="33"/>
    <x v="16"/>
    <x v="33"/>
  </r>
  <r>
    <x v="2239"/>
    <x v="359"/>
    <x v="0"/>
    <s v="CPA-108"/>
    <x v="0"/>
    <s v="Palladium"/>
    <s v="Cash"/>
    <s v="Standard"/>
    <n v="2245"/>
    <n v="2"/>
    <x v="87"/>
    <x v="0"/>
    <x v="87"/>
  </r>
  <r>
    <x v="2240"/>
    <x v="359"/>
    <x v="1"/>
    <s v="ATC-110"/>
    <x v="1"/>
    <s v="Palladium"/>
    <s v="Finance"/>
    <s v="Standard"/>
    <n v="7451"/>
    <n v="1"/>
    <x v="91"/>
    <x v="0"/>
    <x v="91"/>
  </r>
  <r>
    <x v="2241"/>
    <x v="359"/>
    <x v="0"/>
    <s v="DCFE-108"/>
    <x v="2"/>
    <s v="Gold"/>
    <s v="Finance"/>
    <s v="Standard"/>
    <n v="8797"/>
    <n v="4"/>
    <x v="5"/>
    <x v="4"/>
    <x v="5"/>
  </r>
  <r>
    <x v="2242"/>
    <x v="359"/>
    <x v="0"/>
    <s v="DCM-105"/>
    <x v="2"/>
    <s v="Palladium"/>
    <s v="Finance"/>
    <s v="Standard"/>
    <n v="9315"/>
    <n v="3"/>
    <x v="24"/>
    <x v="11"/>
    <x v="24"/>
  </r>
  <r>
    <x v="2243"/>
    <x v="359"/>
    <x v="0"/>
    <s v="CGD-106"/>
    <x v="0"/>
    <s v="Gold"/>
    <s v="Cash"/>
    <s v="Standard"/>
    <n v="2800"/>
    <n v="2"/>
    <x v="17"/>
    <x v="0"/>
    <x v="17"/>
  </r>
  <r>
    <x v="2244"/>
    <x v="360"/>
    <x v="1"/>
    <s v="DCFE-104"/>
    <x v="2"/>
    <s v="Gold"/>
    <s v="Finance"/>
    <s v="Promotion"/>
    <n v="5648"/>
    <n v="1"/>
    <x v="64"/>
    <x v="0"/>
    <x v="64"/>
  </r>
  <r>
    <x v="2245"/>
    <x v="360"/>
    <x v="0"/>
    <s v="DCFE-100"/>
    <x v="2"/>
    <s v="Platinum"/>
    <s v="Finance"/>
    <s v="Promotion"/>
    <n v="5642"/>
    <n v="3"/>
    <x v="131"/>
    <x v="51"/>
    <x v="133"/>
  </r>
  <r>
    <x v="2246"/>
    <x v="360"/>
    <x v="2"/>
    <s v="ATC-109"/>
    <x v="1"/>
    <s v="Palladium"/>
    <s v="Finance"/>
    <s v="Standard"/>
    <n v="6544"/>
    <n v="1"/>
    <x v="59"/>
    <x v="0"/>
    <x v="59"/>
  </r>
  <r>
    <x v="2247"/>
    <x v="360"/>
    <x v="0"/>
    <s v="ATS-104"/>
    <x v="1"/>
    <s v="Platinum"/>
    <s v="Finance"/>
    <s v="Standard"/>
    <n v="2352"/>
    <n v="4"/>
    <x v="72"/>
    <x v="0"/>
    <x v="72"/>
  </r>
  <r>
    <x v="2248"/>
    <x v="360"/>
    <x v="0"/>
    <s v="DCFE-111"/>
    <x v="2"/>
    <s v="Gold"/>
    <s v="Finance"/>
    <s v="Standard"/>
    <n v="8747"/>
    <n v="1"/>
    <x v="98"/>
    <x v="0"/>
    <x v="98"/>
  </r>
  <r>
    <x v="2249"/>
    <x v="360"/>
    <x v="0"/>
    <s v="ATC-109"/>
    <x v="1"/>
    <s v="Palladium"/>
    <s v="Finance"/>
    <s v="Standard"/>
    <n v="6544"/>
    <n v="4"/>
    <x v="57"/>
    <x v="24"/>
    <x v="57"/>
  </r>
  <r>
    <x v="2250"/>
    <x v="361"/>
    <x v="1"/>
    <s v="DCFE-101"/>
    <x v="2"/>
    <s v="Platinum"/>
    <s v="Finance"/>
    <s v="Promotion"/>
    <n v="5845"/>
    <n v="1"/>
    <x v="46"/>
    <x v="0"/>
    <x v="46"/>
  </r>
  <r>
    <x v="2251"/>
    <x v="361"/>
    <x v="2"/>
    <s v="ATS-104"/>
    <x v="1"/>
    <s v="Platinum"/>
    <s v="Finance"/>
    <s v="Standard"/>
    <n v="2352"/>
    <n v="4"/>
    <x v="72"/>
    <x v="0"/>
    <x v="72"/>
  </r>
  <r>
    <x v="2252"/>
    <x v="361"/>
    <x v="3"/>
    <s v="DCFE-111"/>
    <x v="2"/>
    <s v="Gold"/>
    <s v="Finance"/>
    <s v="Promotion"/>
    <n v="8747"/>
    <n v="4"/>
    <x v="60"/>
    <x v="25"/>
    <x v="60"/>
  </r>
  <r>
    <x v="2253"/>
    <x v="361"/>
    <x v="1"/>
    <s v="ATS-101"/>
    <x v="1"/>
    <s v="Platinum"/>
    <s v="Finance"/>
    <s v="Standard"/>
    <n v="2133"/>
    <n v="1"/>
    <x v="109"/>
    <x v="0"/>
    <x v="111"/>
  </r>
  <r>
    <x v="2254"/>
    <x v="361"/>
    <x v="0"/>
    <s v="DCFE-105"/>
    <x v="2"/>
    <s v="Gold"/>
    <s v="Finance"/>
    <s v="Standard"/>
    <n v="5899"/>
    <n v="3"/>
    <x v="168"/>
    <x v="71"/>
    <x v="170"/>
  </r>
  <r>
    <x v="2255"/>
    <x v="361"/>
    <x v="0"/>
    <s v="ATS-100"/>
    <x v="1"/>
    <s v="Platinum"/>
    <s v="Finance"/>
    <s v="Standard"/>
    <n v="2123"/>
    <n v="4"/>
    <x v="45"/>
    <x v="0"/>
    <x v="45"/>
  </r>
  <r>
    <x v="2256"/>
    <x v="361"/>
    <x v="0"/>
    <s v="ATC-107"/>
    <x v="1"/>
    <s v="Palladium"/>
    <s v="Finance"/>
    <s v="Promotion"/>
    <n v="2135"/>
    <n v="1"/>
    <x v="36"/>
    <x v="0"/>
    <x v="36"/>
  </r>
  <r>
    <x v="2257"/>
    <x v="361"/>
    <x v="0"/>
    <s v="ATS-106"/>
    <x v="1"/>
    <s v="Gold"/>
    <s v="Finance"/>
    <s v="Standard"/>
    <n v="5456"/>
    <n v="3"/>
    <x v="82"/>
    <x v="32"/>
    <x v="82"/>
  </r>
  <r>
    <x v="2258"/>
    <x v="361"/>
    <x v="0"/>
    <s v="ATS-106"/>
    <x v="1"/>
    <s v="Gold"/>
    <s v="Finance"/>
    <s v="Standard"/>
    <n v="5456"/>
    <n v="3"/>
    <x v="82"/>
    <x v="32"/>
    <x v="82"/>
  </r>
  <r>
    <x v="2259"/>
    <x v="362"/>
    <x v="3"/>
    <s v="ATS-104"/>
    <x v="1"/>
    <s v="Platinum"/>
    <s v="Finance"/>
    <s v="Promotion"/>
    <n v="2352"/>
    <n v="1"/>
    <x v="97"/>
    <x v="0"/>
    <x v="97"/>
  </r>
  <r>
    <x v="2260"/>
    <x v="362"/>
    <x v="1"/>
    <s v="ATS-109"/>
    <x v="1"/>
    <s v="Gold"/>
    <s v="Finance"/>
    <s v="Standard"/>
    <n v="5684"/>
    <n v="3"/>
    <x v="23"/>
    <x v="10"/>
    <x v="23"/>
  </r>
  <r>
    <x v="2261"/>
    <x v="362"/>
    <x v="1"/>
    <s v="ATC-108"/>
    <x v="1"/>
    <s v="Palladium"/>
    <s v="Finance"/>
    <s v="Standard"/>
    <n v="8445"/>
    <n v="3"/>
    <x v="125"/>
    <x v="49"/>
    <x v="127"/>
  </r>
  <r>
    <x v="2262"/>
    <x v="362"/>
    <x v="0"/>
    <s v="ATS-102"/>
    <x v="1"/>
    <s v="Platinum"/>
    <s v="Finance"/>
    <s v="Standard"/>
    <n v="4231"/>
    <n v="2"/>
    <x v="70"/>
    <x v="0"/>
    <x v="70"/>
  </r>
  <r>
    <x v="2263"/>
    <x v="362"/>
    <x v="0"/>
    <s v="DCM-108"/>
    <x v="2"/>
    <s v="Palladium"/>
    <s v="Finance"/>
    <s v="Promotion"/>
    <n v="8762"/>
    <n v="1"/>
    <x v="103"/>
    <x v="0"/>
    <x v="104"/>
  </r>
  <r>
    <x v="2264"/>
    <x v="362"/>
    <x v="0"/>
    <s v="CPJ-102"/>
    <x v="0"/>
    <s v="Platinum"/>
    <s v="Cash"/>
    <s v="Standard"/>
    <n v="1200"/>
    <n v="2"/>
    <x v="94"/>
    <x v="0"/>
    <x v="94"/>
  </r>
  <r>
    <x v="2265"/>
    <x v="362"/>
    <x v="0"/>
    <s v="ATS-104"/>
    <x v="1"/>
    <s v="Platinum"/>
    <s v="Finance"/>
    <s v="Standard"/>
    <n v="2352"/>
    <n v="1"/>
    <x v="97"/>
    <x v="0"/>
    <x v="97"/>
  </r>
  <r>
    <x v="2266"/>
    <x v="362"/>
    <x v="0"/>
    <s v="ATS-103"/>
    <x v="1"/>
    <s v="Platinum"/>
    <s v="Finance"/>
    <s v="Standard"/>
    <n v="2156"/>
    <n v="2"/>
    <x v="10"/>
    <x v="0"/>
    <x v="10"/>
  </r>
  <r>
    <x v="2267"/>
    <x v="363"/>
    <x v="3"/>
    <s v="CPD-101"/>
    <x v="0"/>
    <s v="Platinum"/>
    <s v="Cash"/>
    <s v="Standard"/>
    <n v="9500"/>
    <n v="4"/>
    <x v="167"/>
    <x v="70"/>
    <x v="169"/>
  </r>
  <r>
    <x v="2268"/>
    <x v="363"/>
    <x v="0"/>
    <s v="ATC-110"/>
    <x v="1"/>
    <s v="Palladium"/>
    <s v="Finance"/>
    <s v="Standard"/>
    <n v="7451"/>
    <n v="3"/>
    <x v="92"/>
    <x v="36"/>
    <x v="92"/>
  </r>
  <r>
    <x v="2269"/>
    <x v="364"/>
    <x v="0"/>
    <s v="CPA-103"/>
    <x v="0"/>
    <s v="Platinum"/>
    <s v="Cash"/>
    <s v="Standard"/>
    <n v="2210"/>
    <n v="3"/>
    <x v="75"/>
    <x v="0"/>
    <x v="75"/>
  </r>
  <r>
    <x v="2270"/>
    <x v="364"/>
    <x v="2"/>
    <s v="ATS-111"/>
    <x v="1"/>
    <s v="Gold"/>
    <s v="Finance"/>
    <s v="Standard"/>
    <n v="8895"/>
    <n v="3"/>
    <x v="117"/>
    <x v="45"/>
    <x v="119"/>
  </r>
  <r>
    <x v="2271"/>
    <x v="364"/>
    <x v="1"/>
    <s v="ATS-101"/>
    <x v="1"/>
    <s v="Platinum"/>
    <s v="Finance"/>
    <s v="Standard"/>
    <n v="2133"/>
    <n v="2"/>
    <x v="122"/>
    <x v="0"/>
    <x v="124"/>
  </r>
  <r>
    <x v="2272"/>
    <x v="364"/>
    <x v="1"/>
    <s v="CPJ-111"/>
    <x v="0"/>
    <s v="Palladium"/>
    <s v="Finance"/>
    <s v="Standard"/>
    <n v="4525"/>
    <n v="1"/>
    <x v="8"/>
    <x v="0"/>
    <x v="8"/>
  </r>
  <r>
    <x v="2273"/>
    <x v="364"/>
    <x v="1"/>
    <s v="ATS-106"/>
    <x v="1"/>
    <s v="Gold"/>
    <s v="Finance"/>
    <s v="Promotion"/>
    <n v="5456"/>
    <n v="3"/>
    <x v="82"/>
    <x v="32"/>
    <x v="82"/>
  </r>
  <r>
    <x v="2274"/>
    <x v="364"/>
    <x v="1"/>
    <s v="ATS-108"/>
    <x v="1"/>
    <s v="Gold"/>
    <s v="Finance"/>
    <s v="Standard"/>
    <n v="5462"/>
    <n v="1"/>
    <x v="58"/>
    <x v="0"/>
    <x v="58"/>
  </r>
  <r>
    <x v="2275"/>
    <x v="364"/>
    <x v="0"/>
    <s v="ATC-108"/>
    <x v="1"/>
    <s v="Palladium"/>
    <s v="Finance"/>
    <s v="Standard"/>
    <n v="8445"/>
    <n v="4"/>
    <x v="144"/>
    <x v="57"/>
    <x v="146"/>
  </r>
  <r>
    <x v="2276"/>
    <x v="364"/>
    <x v="0"/>
    <s v="ATS-111"/>
    <x v="1"/>
    <s v="Gold"/>
    <s v="Finance"/>
    <s v="Standard"/>
    <n v="8895"/>
    <n v="2"/>
    <x v="83"/>
    <x v="33"/>
    <x v="83"/>
  </r>
  <r>
    <x v="2277"/>
    <x v="364"/>
    <x v="0"/>
    <s v="ATS-108"/>
    <x v="1"/>
    <s v="Gold"/>
    <s v="Finance"/>
    <s v="Standard"/>
    <n v="5462"/>
    <n v="1"/>
    <x v="58"/>
    <x v="0"/>
    <x v="58"/>
  </r>
  <r>
    <x v="2278"/>
    <x v="365"/>
    <x v="0"/>
    <s v="CPD-100"/>
    <x v="0"/>
    <s v="Platinum"/>
    <s v="Cash"/>
    <s v="Standard"/>
    <n v="9900"/>
    <n v="3"/>
    <x v="31"/>
    <x v="15"/>
    <x v="31"/>
  </r>
  <r>
    <x v="2279"/>
    <x v="365"/>
    <x v="1"/>
    <s v="DCFE-104"/>
    <x v="2"/>
    <s v="Gold"/>
    <s v="Finance"/>
    <s v="Standard"/>
    <n v="5648"/>
    <n v="4"/>
    <x v="12"/>
    <x v="7"/>
    <x v="12"/>
  </r>
  <r>
    <x v="2280"/>
    <x v="365"/>
    <x v="0"/>
    <s v="CGA-104"/>
    <x v="0"/>
    <s v="Gold"/>
    <s v="Cash"/>
    <s v="Standard"/>
    <n v="2120"/>
    <n v="1"/>
    <x v="38"/>
    <x v="0"/>
    <x v="38"/>
  </r>
  <r>
    <x v="2281"/>
    <x v="365"/>
    <x v="1"/>
    <s v="DCM-107"/>
    <x v="2"/>
    <s v="Palladium"/>
    <s v="Finance"/>
    <s v="Promotion"/>
    <n v="9895"/>
    <n v="2"/>
    <x v="116"/>
    <x v="44"/>
    <x v="118"/>
  </r>
  <r>
    <x v="2282"/>
    <x v="365"/>
    <x v="0"/>
    <s v="DCFE-102"/>
    <x v="2"/>
    <s v="Platinum"/>
    <s v="Finance"/>
    <s v="Standard"/>
    <n v="9865"/>
    <n v="1"/>
    <x v="26"/>
    <x v="0"/>
    <x v="26"/>
  </r>
  <r>
    <x v="2283"/>
    <x v="366"/>
    <x v="0"/>
    <s v="CPD-100"/>
    <x v="0"/>
    <s v="Platinum"/>
    <s v="Cash"/>
    <s v="Standard"/>
    <n v="10098"/>
    <n v="3"/>
    <x v="171"/>
    <x v="74"/>
    <x v="173"/>
  </r>
  <r>
    <x v="2284"/>
    <x v="366"/>
    <x v="0"/>
    <s v="DCFE-109"/>
    <x v="2"/>
    <s v="Gold"/>
    <s v="Finance"/>
    <s v="Standard"/>
    <n v="5594.7"/>
    <n v="3"/>
    <x v="172"/>
    <x v="75"/>
    <x v="174"/>
  </r>
  <r>
    <x v="2285"/>
    <x v="366"/>
    <x v="0"/>
    <s v="DCFE-108"/>
    <x v="2"/>
    <s v="Gold"/>
    <s v="Finance"/>
    <s v="Standard"/>
    <n v="9236.85"/>
    <n v="2"/>
    <x v="173"/>
    <x v="76"/>
    <x v="175"/>
  </r>
  <r>
    <x v="2286"/>
    <x v="366"/>
    <x v="0"/>
    <s v="CPD-101"/>
    <x v="0"/>
    <s v="Platinum"/>
    <s v="Cash"/>
    <s v="Promotion"/>
    <n v="9690"/>
    <n v="4"/>
    <x v="174"/>
    <x v="77"/>
    <x v="176"/>
  </r>
  <r>
    <x v="2287"/>
    <x v="366"/>
    <x v="0"/>
    <s v="ATC-109"/>
    <x v="1"/>
    <s v="Palladium"/>
    <s v="Finance"/>
    <s v="Promotion"/>
    <n v="6674.88"/>
    <n v="3"/>
    <x v="175"/>
    <x v="78"/>
    <x v="177"/>
  </r>
  <r>
    <x v="2288"/>
    <x v="367"/>
    <x v="0"/>
    <s v="ATS-107"/>
    <x v="1"/>
    <s v="Gold"/>
    <s v="Finance"/>
    <s v="Standard"/>
    <n v="2936.58"/>
    <n v="4"/>
    <x v="176"/>
    <x v="0"/>
    <x v="178"/>
  </r>
  <r>
    <x v="2289"/>
    <x v="367"/>
    <x v="0"/>
    <s v="CGD-106"/>
    <x v="0"/>
    <s v="Gold"/>
    <s v="Cash"/>
    <s v="Promotion"/>
    <n v="2940"/>
    <n v="3"/>
    <x v="177"/>
    <x v="0"/>
    <x v="179"/>
  </r>
  <r>
    <x v="2290"/>
    <x v="367"/>
    <x v="2"/>
    <s v="ATC-106"/>
    <x v="1"/>
    <s v="Palladium"/>
    <s v="Finance"/>
    <s v="Standard"/>
    <n v="5728.8"/>
    <n v="4"/>
    <x v="178"/>
    <x v="79"/>
    <x v="180"/>
  </r>
  <r>
    <x v="2291"/>
    <x v="367"/>
    <x v="0"/>
    <s v="ATS-101"/>
    <x v="1"/>
    <s v="Platinum"/>
    <s v="Finance"/>
    <s v="Standard"/>
    <n v="2239.65"/>
    <n v="3"/>
    <x v="179"/>
    <x v="0"/>
    <x v="181"/>
  </r>
  <r>
    <x v="2292"/>
    <x v="368"/>
    <x v="0"/>
    <s v="ATC-106"/>
    <x v="1"/>
    <s v="Palladium"/>
    <s v="Finance"/>
    <s v="Promotion"/>
    <n v="5728.8"/>
    <n v="4"/>
    <x v="178"/>
    <x v="79"/>
    <x v="180"/>
  </r>
  <r>
    <x v="2293"/>
    <x v="368"/>
    <x v="1"/>
    <s v="DCFE-102"/>
    <x v="2"/>
    <s v="Platinum"/>
    <s v="Finance"/>
    <s v="Promotion"/>
    <n v="10062.299999999999"/>
    <n v="3"/>
    <x v="180"/>
    <x v="80"/>
    <x v="182"/>
  </r>
  <r>
    <x v="2294"/>
    <x v="368"/>
    <x v="0"/>
    <s v="DCFE-101"/>
    <x v="2"/>
    <s v="Platinum"/>
    <s v="Finance"/>
    <s v="Standard"/>
    <n v="6137.25"/>
    <n v="3"/>
    <x v="181"/>
    <x v="81"/>
    <x v="183"/>
  </r>
  <r>
    <x v="2295"/>
    <x v="368"/>
    <x v="0"/>
    <s v="DCM-105"/>
    <x v="2"/>
    <s v="Palladium"/>
    <s v="Finance"/>
    <s v="Standard"/>
    <n v="9780.75"/>
    <n v="3"/>
    <x v="182"/>
    <x v="82"/>
    <x v="184"/>
  </r>
  <r>
    <x v="2296"/>
    <x v="368"/>
    <x v="2"/>
    <s v="DCFE-111"/>
    <x v="2"/>
    <s v="Gold"/>
    <s v="Finance"/>
    <s v="Standard"/>
    <n v="8921.94"/>
    <n v="1"/>
    <x v="183"/>
    <x v="0"/>
    <x v="185"/>
  </r>
  <r>
    <x v="2297"/>
    <x v="368"/>
    <x v="0"/>
    <s v="DCM-106"/>
    <x v="2"/>
    <s v="Palladium"/>
    <s v="Finance"/>
    <s v="Standard"/>
    <n v="6097.56"/>
    <n v="1"/>
    <x v="184"/>
    <x v="0"/>
    <x v="186"/>
  </r>
  <r>
    <x v="2298"/>
    <x v="368"/>
    <x v="0"/>
    <s v="DCFE-108"/>
    <x v="2"/>
    <s v="Gold"/>
    <s v="Finance"/>
    <s v="Standard"/>
    <n v="9236.85"/>
    <n v="4"/>
    <x v="185"/>
    <x v="83"/>
    <x v="187"/>
  </r>
  <r>
    <x v="2299"/>
    <x v="368"/>
    <x v="0"/>
    <s v="DCFE-107"/>
    <x v="2"/>
    <s v="Palladium"/>
    <s v="Finance"/>
    <s v="Standard"/>
    <n v="10390.800000000001"/>
    <n v="4"/>
    <x v="186"/>
    <x v="84"/>
    <x v="188"/>
  </r>
  <r>
    <x v="2300"/>
    <x v="368"/>
    <x v="0"/>
    <s v="DCFE-100"/>
    <x v="2"/>
    <s v="Platinum"/>
    <s v="Finance"/>
    <s v="Promotion"/>
    <n v="5754.84"/>
    <n v="1"/>
    <x v="187"/>
    <x v="0"/>
    <x v="189"/>
  </r>
  <r>
    <x v="2301"/>
    <x v="368"/>
    <x v="0"/>
    <s v="CPA-103"/>
    <x v="0"/>
    <s v="Platinum"/>
    <s v="Cash"/>
    <s v="Standard"/>
    <n v="2254.1999999999998"/>
    <n v="2"/>
    <x v="188"/>
    <x v="0"/>
    <x v="190"/>
  </r>
  <r>
    <x v="2302"/>
    <x v="368"/>
    <x v="0"/>
    <s v="DCFE-107"/>
    <x v="2"/>
    <s v="Palladium"/>
    <s v="Finance"/>
    <s v="Standard"/>
    <n v="10390.800000000001"/>
    <n v="1"/>
    <x v="189"/>
    <x v="0"/>
    <x v="191"/>
  </r>
  <r>
    <x v="2303"/>
    <x v="368"/>
    <x v="0"/>
    <s v="DCM-108"/>
    <x v="2"/>
    <s v="Palladium"/>
    <s v="Finance"/>
    <s v="Standard"/>
    <n v="9638.2000000000007"/>
    <n v="3"/>
    <x v="190"/>
    <x v="85"/>
    <x v="192"/>
  </r>
  <r>
    <x v="2304"/>
    <x v="369"/>
    <x v="0"/>
    <s v="DCFE-104"/>
    <x v="2"/>
    <s v="Gold"/>
    <s v="Finance"/>
    <s v="Promotion"/>
    <n v="5760.96"/>
    <n v="1"/>
    <x v="191"/>
    <x v="0"/>
    <x v="193"/>
  </r>
  <r>
    <x v="2305"/>
    <x v="369"/>
    <x v="2"/>
    <s v="ATS-102"/>
    <x v="1"/>
    <s v="Platinum"/>
    <s v="Finance"/>
    <s v="Standard"/>
    <n v="4654.1000000000004"/>
    <n v="2"/>
    <x v="192"/>
    <x v="0"/>
    <x v="194"/>
  </r>
  <r>
    <x v="2306"/>
    <x v="369"/>
    <x v="1"/>
    <s v="ATC-108"/>
    <x v="1"/>
    <s v="Palladium"/>
    <s v="Finance"/>
    <s v="Standard"/>
    <n v="8613.9"/>
    <n v="4"/>
    <x v="193"/>
    <x v="86"/>
    <x v="195"/>
  </r>
  <r>
    <x v="2307"/>
    <x v="370"/>
    <x v="2"/>
    <s v="DCM-108"/>
    <x v="2"/>
    <s v="Palladium"/>
    <s v="Finance"/>
    <s v="Standard"/>
    <n v="9638.2000000000007"/>
    <n v="2"/>
    <x v="194"/>
    <x v="87"/>
    <x v="196"/>
  </r>
  <r>
    <x v="2308"/>
    <x v="370"/>
    <x v="0"/>
    <s v="ATC-110"/>
    <x v="1"/>
    <s v="Palladium"/>
    <s v="Finance"/>
    <s v="Promotion"/>
    <n v="8196.1"/>
    <n v="4"/>
    <x v="195"/>
    <x v="88"/>
    <x v="197"/>
  </r>
  <r>
    <x v="2309"/>
    <x v="370"/>
    <x v="1"/>
    <s v="DCFE-106"/>
    <x v="2"/>
    <s v="Palladium"/>
    <s v="Finance"/>
    <s v="Standard"/>
    <n v="8964.7800000000007"/>
    <n v="1"/>
    <x v="196"/>
    <x v="0"/>
    <x v="198"/>
  </r>
  <r>
    <x v="2310"/>
    <x v="370"/>
    <x v="2"/>
    <s v="ATS-104"/>
    <x v="1"/>
    <s v="Platinum"/>
    <s v="Finance"/>
    <s v="Standard"/>
    <n v="2587.2000000000003"/>
    <n v="3"/>
    <x v="197"/>
    <x v="0"/>
    <x v="199"/>
  </r>
  <r>
    <x v="2311"/>
    <x v="370"/>
    <x v="2"/>
    <s v="ATC-110"/>
    <x v="1"/>
    <s v="Palladium"/>
    <s v="Finance"/>
    <s v="Standard"/>
    <n v="8196.1"/>
    <n v="2"/>
    <x v="198"/>
    <x v="89"/>
    <x v="200"/>
  </r>
  <r>
    <x v="2312"/>
    <x v="370"/>
    <x v="0"/>
    <s v="DCFE-111"/>
    <x v="2"/>
    <s v="Gold"/>
    <s v="Finance"/>
    <s v="Standard"/>
    <n v="8921.94"/>
    <n v="2"/>
    <x v="199"/>
    <x v="90"/>
    <x v="201"/>
  </r>
  <r>
    <x v="2313"/>
    <x v="370"/>
    <x v="0"/>
    <s v="CPA-108"/>
    <x v="0"/>
    <s v="Palladium"/>
    <s v="Cash"/>
    <s v="Promotion"/>
    <n v="2289.9"/>
    <n v="3"/>
    <x v="200"/>
    <x v="0"/>
    <x v="202"/>
  </r>
  <r>
    <x v="2314"/>
    <x v="370"/>
    <x v="0"/>
    <s v="DCFE-109"/>
    <x v="2"/>
    <s v="Gold"/>
    <s v="Finance"/>
    <s v="Standard"/>
    <n v="5594.7"/>
    <n v="4"/>
    <x v="201"/>
    <x v="91"/>
    <x v="203"/>
  </r>
  <r>
    <x v="2315"/>
    <x v="370"/>
    <x v="0"/>
    <s v="ATC-109"/>
    <x v="1"/>
    <s v="Palladium"/>
    <s v="Finance"/>
    <s v="Standard"/>
    <n v="6674.88"/>
    <n v="2"/>
    <x v="202"/>
    <x v="0"/>
    <x v="204"/>
  </r>
  <r>
    <x v="2316"/>
    <x v="371"/>
    <x v="1"/>
    <s v="ATC-109"/>
    <x v="1"/>
    <s v="Palladium"/>
    <s v="Finance"/>
    <s v="Standard"/>
    <n v="6674.88"/>
    <n v="2"/>
    <x v="202"/>
    <x v="0"/>
    <x v="204"/>
  </r>
  <r>
    <x v="2317"/>
    <x v="371"/>
    <x v="0"/>
    <s v="DCFE-104"/>
    <x v="2"/>
    <s v="Gold"/>
    <s v="Finance"/>
    <s v="Standard"/>
    <n v="5760.96"/>
    <n v="4"/>
    <x v="203"/>
    <x v="92"/>
    <x v="205"/>
  </r>
  <r>
    <x v="2318"/>
    <x v="371"/>
    <x v="0"/>
    <s v="DCFE-109"/>
    <x v="2"/>
    <s v="Gold"/>
    <s v="Finance"/>
    <s v="Standard"/>
    <n v="5594.7"/>
    <n v="1"/>
    <x v="204"/>
    <x v="0"/>
    <x v="206"/>
  </r>
  <r>
    <x v="2319"/>
    <x v="371"/>
    <x v="2"/>
    <s v="ATS-108"/>
    <x v="1"/>
    <s v="Gold"/>
    <s v="Finance"/>
    <s v="Standard"/>
    <n v="5571.24"/>
    <n v="3"/>
    <x v="205"/>
    <x v="93"/>
    <x v="207"/>
  </r>
  <r>
    <x v="2320"/>
    <x v="371"/>
    <x v="1"/>
    <s v="ATS-107"/>
    <x v="1"/>
    <s v="Gold"/>
    <s v="Finance"/>
    <s v="Standard"/>
    <n v="2936.58"/>
    <n v="1"/>
    <x v="206"/>
    <x v="0"/>
    <x v="208"/>
  </r>
  <r>
    <x v="2321"/>
    <x v="371"/>
    <x v="0"/>
    <s v="DCFE-112"/>
    <x v="2"/>
    <s v="Gold"/>
    <s v="Finance"/>
    <s v="Standard"/>
    <n v="9764.7000000000007"/>
    <n v="4"/>
    <x v="207"/>
    <x v="94"/>
    <x v="209"/>
  </r>
  <r>
    <x v="2322"/>
    <x v="371"/>
    <x v="2"/>
    <s v="DCM-107"/>
    <x v="2"/>
    <s v="Palladium"/>
    <s v="Finance"/>
    <s v="Standard"/>
    <n v="10092.9"/>
    <n v="2"/>
    <x v="208"/>
    <x v="95"/>
    <x v="210"/>
  </r>
  <r>
    <x v="2323"/>
    <x v="371"/>
    <x v="0"/>
    <s v="ATS-105"/>
    <x v="1"/>
    <s v="Platinum"/>
    <s v="Finance"/>
    <s v="Promotion"/>
    <n v="2205"/>
    <n v="1"/>
    <x v="209"/>
    <x v="0"/>
    <x v="211"/>
  </r>
  <r>
    <x v="2324"/>
    <x v="371"/>
    <x v="0"/>
    <s v="CPJ-111"/>
    <x v="0"/>
    <s v="Palladium"/>
    <s v="Finance"/>
    <s v="Standard"/>
    <n v="4751.25"/>
    <n v="3"/>
    <x v="210"/>
    <x v="0"/>
    <x v="212"/>
  </r>
  <r>
    <x v="2325"/>
    <x v="371"/>
    <x v="0"/>
    <s v="DCFE-105"/>
    <x v="2"/>
    <s v="Gold"/>
    <s v="Finance"/>
    <s v="Standard"/>
    <n v="6016.9800000000005"/>
    <n v="2"/>
    <x v="211"/>
    <x v="0"/>
    <x v="213"/>
  </r>
  <r>
    <x v="2326"/>
    <x v="372"/>
    <x v="0"/>
    <s v="DCM-108"/>
    <x v="2"/>
    <s v="Palladium"/>
    <s v="Finance"/>
    <s v="Standard"/>
    <n v="9638.2000000000007"/>
    <n v="4"/>
    <x v="212"/>
    <x v="96"/>
    <x v="214"/>
  </r>
  <r>
    <x v="2327"/>
    <x v="372"/>
    <x v="0"/>
    <s v="CPD-100"/>
    <x v="0"/>
    <s v="Platinum"/>
    <s v="Cash"/>
    <s v="Standard"/>
    <n v="10098"/>
    <n v="4"/>
    <x v="213"/>
    <x v="97"/>
    <x v="215"/>
  </r>
  <r>
    <x v="2328"/>
    <x v="372"/>
    <x v="0"/>
    <s v="CPA-110"/>
    <x v="0"/>
    <s v="Palladium"/>
    <s v="Finance"/>
    <s v="Promotion"/>
    <n v="7650"/>
    <n v="1"/>
    <x v="214"/>
    <x v="0"/>
    <x v="216"/>
  </r>
  <r>
    <x v="2329"/>
    <x v="372"/>
    <x v="0"/>
    <s v="CGJ-105"/>
    <x v="0"/>
    <s v="Gold"/>
    <s v="Cash"/>
    <s v="Standard"/>
    <n v="2244"/>
    <n v="4"/>
    <x v="215"/>
    <x v="0"/>
    <x v="217"/>
  </r>
  <r>
    <x v="2330"/>
    <x v="372"/>
    <x v="1"/>
    <s v="DCFE-104"/>
    <x v="2"/>
    <s v="Gold"/>
    <s v="Finance"/>
    <s v="Standard"/>
    <n v="5760.96"/>
    <n v="3"/>
    <x v="216"/>
    <x v="98"/>
    <x v="218"/>
  </r>
  <r>
    <x v="2331"/>
    <x v="373"/>
    <x v="0"/>
    <s v="ATS-107"/>
    <x v="1"/>
    <s v="Gold"/>
    <s v="Finance"/>
    <s v="Standard"/>
    <n v="2936.58"/>
    <n v="1"/>
    <x v="206"/>
    <x v="0"/>
    <x v="208"/>
  </r>
  <r>
    <x v="2332"/>
    <x v="373"/>
    <x v="0"/>
    <s v="DCM-106"/>
    <x v="2"/>
    <s v="Palladium"/>
    <s v="Finance"/>
    <s v="Standard"/>
    <n v="6097.56"/>
    <n v="4"/>
    <x v="217"/>
    <x v="99"/>
    <x v="219"/>
  </r>
  <r>
    <x v="2333"/>
    <x v="373"/>
    <x v="0"/>
    <s v="DCFE-107"/>
    <x v="2"/>
    <s v="Palladium"/>
    <s v="Finance"/>
    <s v="Standard"/>
    <n v="10390.800000000001"/>
    <n v="4"/>
    <x v="186"/>
    <x v="84"/>
    <x v="188"/>
  </r>
  <r>
    <x v="2334"/>
    <x v="373"/>
    <x v="0"/>
    <s v="CPA-108"/>
    <x v="0"/>
    <s v="Palladium"/>
    <s v="Cash"/>
    <s v="Promotion"/>
    <n v="2289.9"/>
    <n v="1"/>
    <x v="218"/>
    <x v="0"/>
    <x v="220"/>
  </r>
  <r>
    <x v="2335"/>
    <x v="373"/>
    <x v="1"/>
    <s v="DCFE-105"/>
    <x v="2"/>
    <s v="Gold"/>
    <s v="Finance"/>
    <s v="Standard"/>
    <n v="6016.9800000000005"/>
    <n v="2"/>
    <x v="211"/>
    <x v="0"/>
    <x v="213"/>
  </r>
  <r>
    <x v="2336"/>
    <x v="373"/>
    <x v="2"/>
    <s v="DCFE-105"/>
    <x v="2"/>
    <s v="Gold"/>
    <s v="Finance"/>
    <s v="Standard"/>
    <n v="6016.9800000000005"/>
    <n v="4"/>
    <x v="219"/>
    <x v="100"/>
    <x v="221"/>
  </r>
  <r>
    <x v="2337"/>
    <x v="374"/>
    <x v="0"/>
    <s v="DCFE-107"/>
    <x v="2"/>
    <s v="Palladium"/>
    <s v="Finance"/>
    <s v="Standard"/>
    <n v="10390.800000000001"/>
    <n v="4"/>
    <x v="186"/>
    <x v="84"/>
    <x v="188"/>
  </r>
  <r>
    <x v="2338"/>
    <x v="374"/>
    <x v="0"/>
    <s v="ATS-109"/>
    <x v="1"/>
    <s v="Gold"/>
    <s v="Finance"/>
    <s v="Standard"/>
    <n v="5968.2"/>
    <n v="2"/>
    <x v="220"/>
    <x v="0"/>
    <x v="222"/>
  </r>
  <r>
    <x v="2339"/>
    <x v="374"/>
    <x v="1"/>
    <s v="ATS-111"/>
    <x v="1"/>
    <s v="Gold"/>
    <s v="Finance"/>
    <s v="Standard"/>
    <n v="9784.5"/>
    <n v="1"/>
    <x v="221"/>
    <x v="0"/>
    <x v="223"/>
  </r>
  <r>
    <x v="2340"/>
    <x v="374"/>
    <x v="2"/>
    <s v="ATS-107"/>
    <x v="1"/>
    <s v="Gold"/>
    <s v="Finance"/>
    <s v="Promotion"/>
    <n v="2936.58"/>
    <n v="2"/>
    <x v="222"/>
    <x v="0"/>
    <x v="224"/>
  </r>
  <r>
    <x v="2341"/>
    <x v="375"/>
    <x v="0"/>
    <s v="DCFE-109"/>
    <x v="2"/>
    <s v="Gold"/>
    <s v="Finance"/>
    <s v="Standard"/>
    <n v="5594.7"/>
    <n v="4"/>
    <x v="201"/>
    <x v="91"/>
    <x v="203"/>
  </r>
  <r>
    <x v="2342"/>
    <x v="375"/>
    <x v="2"/>
    <s v="ATS-100"/>
    <x v="1"/>
    <s v="Platinum"/>
    <s v="Finance"/>
    <s v="Standard"/>
    <n v="2229.15"/>
    <n v="3"/>
    <x v="223"/>
    <x v="0"/>
    <x v="225"/>
  </r>
  <r>
    <x v="2343"/>
    <x v="375"/>
    <x v="2"/>
    <s v="DCFE-106"/>
    <x v="2"/>
    <s v="Palladium"/>
    <s v="Finance"/>
    <s v="Standard"/>
    <n v="8964.7800000000007"/>
    <n v="3"/>
    <x v="224"/>
    <x v="101"/>
    <x v="226"/>
  </r>
  <r>
    <x v="2344"/>
    <x v="375"/>
    <x v="3"/>
    <s v="CPJ-102"/>
    <x v="0"/>
    <s v="Platinum"/>
    <s v="Cash"/>
    <s v="Standard"/>
    <n v="1260"/>
    <n v="4"/>
    <x v="225"/>
    <x v="0"/>
    <x v="227"/>
  </r>
  <r>
    <x v="2345"/>
    <x v="375"/>
    <x v="1"/>
    <s v="ATS-104"/>
    <x v="1"/>
    <s v="Platinum"/>
    <s v="Finance"/>
    <s v="Standard"/>
    <n v="2587.2000000000003"/>
    <n v="3"/>
    <x v="197"/>
    <x v="0"/>
    <x v="199"/>
  </r>
  <r>
    <x v="2346"/>
    <x v="375"/>
    <x v="0"/>
    <s v="CGJ-105"/>
    <x v="0"/>
    <s v="Gold"/>
    <s v="Cash"/>
    <s v="Promotion"/>
    <n v="2244"/>
    <n v="1"/>
    <x v="226"/>
    <x v="0"/>
    <x v="228"/>
  </r>
  <r>
    <x v="2347"/>
    <x v="375"/>
    <x v="0"/>
    <s v="ATS-100"/>
    <x v="1"/>
    <s v="Platinum"/>
    <s v="Finance"/>
    <s v="Standard"/>
    <n v="2229.15"/>
    <n v="1"/>
    <x v="227"/>
    <x v="0"/>
    <x v="229"/>
  </r>
  <r>
    <x v="2348"/>
    <x v="376"/>
    <x v="0"/>
    <s v="DCFE-104"/>
    <x v="2"/>
    <s v="Gold"/>
    <s v="Finance"/>
    <s v="Standard"/>
    <n v="5760.96"/>
    <n v="2"/>
    <x v="228"/>
    <x v="0"/>
    <x v="230"/>
  </r>
  <r>
    <x v="2349"/>
    <x v="376"/>
    <x v="0"/>
    <s v="CGD-106"/>
    <x v="0"/>
    <s v="Gold"/>
    <s v="Cash"/>
    <s v="Promotion"/>
    <n v="2940"/>
    <n v="2"/>
    <x v="229"/>
    <x v="0"/>
    <x v="231"/>
  </r>
  <r>
    <x v="2350"/>
    <x v="376"/>
    <x v="2"/>
    <s v="DCM-106"/>
    <x v="2"/>
    <s v="Palladium"/>
    <s v="Finance"/>
    <s v="Standard"/>
    <n v="6097.56"/>
    <n v="1"/>
    <x v="184"/>
    <x v="0"/>
    <x v="186"/>
  </r>
  <r>
    <x v="2351"/>
    <x v="376"/>
    <x v="1"/>
    <s v="DCFE-105"/>
    <x v="2"/>
    <s v="Gold"/>
    <s v="Finance"/>
    <s v="Standard"/>
    <n v="6016.9800000000005"/>
    <n v="3"/>
    <x v="230"/>
    <x v="102"/>
    <x v="232"/>
  </r>
  <r>
    <x v="2352"/>
    <x v="376"/>
    <x v="0"/>
    <s v="DCFE-108"/>
    <x v="2"/>
    <s v="Gold"/>
    <s v="Finance"/>
    <s v="Standard"/>
    <n v="9236.85"/>
    <n v="4"/>
    <x v="185"/>
    <x v="83"/>
    <x v="187"/>
  </r>
  <r>
    <x v="2353"/>
    <x v="376"/>
    <x v="0"/>
    <s v="DCFE-101"/>
    <x v="2"/>
    <s v="Platinum"/>
    <s v="Finance"/>
    <s v="Standard"/>
    <n v="6137.25"/>
    <n v="1"/>
    <x v="231"/>
    <x v="0"/>
    <x v="233"/>
  </r>
  <r>
    <x v="2354"/>
    <x v="376"/>
    <x v="0"/>
    <s v="DCFE-107"/>
    <x v="2"/>
    <s v="Palladium"/>
    <s v="Finance"/>
    <s v="Standard"/>
    <n v="10390.800000000001"/>
    <n v="2"/>
    <x v="232"/>
    <x v="103"/>
    <x v="234"/>
  </r>
  <r>
    <x v="2355"/>
    <x v="377"/>
    <x v="0"/>
    <s v="CPD-101"/>
    <x v="0"/>
    <s v="Platinum"/>
    <s v="Cash"/>
    <s v="Standard"/>
    <n v="9690"/>
    <n v="2"/>
    <x v="233"/>
    <x v="104"/>
    <x v="235"/>
  </r>
  <r>
    <x v="2356"/>
    <x v="377"/>
    <x v="2"/>
    <s v="ATS-100"/>
    <x v="1"/>
    <s v="Platinum"/>
    <s v="Finance"/>
    <s v="Standard"/>
    <n v="2229.15"/>
    <n v="2"/>
    <x v="234"/>
    <x v="0"/>
    <x v="236"/>
  </r>
  <r>
    <x v="2357"/>
    <x v="377"/>
    <x v="0"/>
    <s v="DCFE-106"/>
    <x v="2"/>
    <s v="Palladium"/>
    <s v="Finance"/>
    <s v="Standard"/>
    <n v="8964.7800000000007"/>
    <n v="1"/>
    <x v="196"/>
    <x v="0"/>
    <x v="198"/>
  </r>
  <r>
    <x v="2358"/>
    <x v="377"/>
    <x v="1"/>
    <s v="ATS-106"/>
    <x v="1"/>
    <s v="Gold"/>
    <s v="Finance"/>
    <s v="Standard"/>
    <n v="5565.12"/>
    <n v="2"/>
    <x v="235"/>
    <x v="0"/>
    <x v="237"/>
  </r>
  <r>
    <x v="2359"/>
    <x v="377"/>
    <x v="1"/>
    <s v="ATS-105"/>
    <x v="1"/>
    <s v="Platinum"/>
    <s v="Finance"/>
    <s v="Standard"/>
    <n v="2205"/>
    <n v="3"/>
    <x v="236"/>
    <x v="0"/>
    <x v="238"/>
  </r>
  <r>
    <x v="2360"/>
    <x v="377"/>
    <x v="0"/>
    <s v="DCFE-109"/>
    <x v="2"/>
    <s v="Gold"/>
    <s v="Finance"/>
    <s v="Standard"/>
    <n v="5594.7"/>
    <n v="1"/>
    <x v="204"/>
    <x v="0"/>
    <x v="206"/>
  </r>
  <r>
    <x v="2361"/>
    <x v="378"/>
    <x v="0"/>
    <s v="DCFE-111"/>
    <x v="2"/>
    <s v="Gold"/>
    <s v="Finance"/>
    <s v="Standard"/>
    <n v="8921.94"/>
    <n v="2"/>
    <x v="199"/>
    <x v="90"/>
    <x v="201"/>
  </r>
  <r>
    <x v="2362"/>
    <x v="378"/>
    <x v="0"/>
    <s v="DCM-106"/>
    <x v="2"/>
    <s v="Palladium"/>
    <s v="Finance"/>
    <s v="Standard"/>
    <n v="6097.56"/>
    <n v="1"/>
    <x v="184"/>
    <x v="0"/>
    <x v="186"/>
  </r>
  <r>
    <x v="2363"/>
    <x v="378"/>
    <x v="1"/>
    <s v="DCFE-103"/>
    <x v="2"/>
    <s v="Platinum"/>
    <s v="Finance"/>
    <s v="Standard"/>
    <n v="5615.4000000000005"/>
    <n v="2"/>
    <x v="237"/>
    <x v="0"/>
    <x v="239"/>
  </r>
  <r>
    <x v="2364"/>
    <x v="378"/>
    <x v="2"/>
    <s v="CPD-101"/>
    <x v="0"/>
    <s v="Platinum"/>
    <s v="Cash"/>
    <s v="Promotion"/>
    <n v="9690"/>
    <n v="1"/>
    <x v="238"/>
    <x v="0"/>
    <x v="240"/>
  </r>
  <r>
    <x v="2365"/>
    <x v="378"/>
    <x v="1"/>
    <s v="CPJ-102"/>
    <x v="0"/>
    <s v="Platinum"/>
    <s v="Cash"/>
    <s v="Standard"/>
    <n v="1260"/>
    <n v="3"/>
    <x v="239"/>
    <x v="0"/>
    <x v="241"/>
  </r>
  <r>
    <x v="2366"/>
    <x v="378"/>
    <x v="0"/>
    <s v="ATC-106"/>
    <x v="1"/>
    <s v="Palladium"/>
    <s v="Finance"/>
    <s v="Standard"/>
    <n v="5728.8"/>
    <n v="4"/>
    <x v="178"/>
    <x v="79"/>
    <x v="180"/>
  </r>
  <r>
    <x v="2367"/>
    <x v="378"/>
    <x v="0"/>
    <s v="DCFE-100"/>
    <x v="2"/>
    <s v="Platinum"/>
    <s v="Finance"/>
    <s v="Standard"/>
    <n v="5754.84"/>
    <n v="3"/>
    <x v="240"/>
    <x v="105"/>
    <x v="242"/>
  </r>
  <r>
    <x v="2368"/>
    <x v="378"/>
    <x v="1"/>
    <s v="ATC-106"/>
    <x v="1"/>
    <s v="Palladium"/>
    <s v="Finance"/>
    <s v="Standard"/>
    <n v="5728.8"/>
    <n v="4"/>
    <x v="178"/>
    <x v="79"/>
    <x v="180"/>
  </r>
  <r>
    <x v="2369"/>
    <x v="378"/>
    <x v="1"/>
    <s v="CPJ-102"/>
    <x v="0"/>
    <s v="Platinum"/>
    <s v="Cash"/>
    <s v="Standard"/>
    <n v="1260"/>
    <n v="3"/>
    <x v="239"/>
    <x v="0"/>
    <x v="241"/>
  </r>
  <r>
    <x v="2370"/>
    <x v="379"/>
    <x v="2"/>
    <s v="ATS-102"/>
    <x v="1"/>
    <s v="Platinum"/>
    <s v="Finance"/>
    <s v="Standard"/>
    <n v="4654.1000000000004"/>
    <n v="1"/>
    <x v="241"/>
    <x v="0"/>
    <x v="243"/>
  </r>
  <r>
    <x v="2371"/>
    <x v="379"/>
    <x v="1"/>
    <s v="ATS-100"/>
    <x v="1"/>
    <s v="Platinum"/>
    <s v="Finance"/>
    <s v="Standard"/>
    <n v="2229.15"/>
    <n v="1"/>
    <x v="227"/>
    <x v="0"/>
    <x v="229"/>
  </r>
  <r>
    <x v="2372"/>
    <x v="380"/>
    <x v="1"/>
    <s v="ATS-106"/>
    <x v="1"/>
    <s v="Gold"/>
    <s v="Finance"/>
    <s v="Standard"/>
    <n v="5565.12"/>
    <n v="3"/>
    <x v="242"/>
    <x v="106"/>
    <x v="244"/>
  </r>
  <r>
    <x v="2373"/>
    <x v="380"/>
    <x v="1"/>
    <s v="ATS-105"/>
    <x v="1"/>
    <s v="Platinum"/>
    <s v="Finance"/>
    <s v="Standard"/>
    <n v="2205"/>
    <n v="2"/>
    <x v="243"/>
    <x v="0"/>
    <x v="245"/>
  </r>
  <r>
    <x v="2374"/>
    <x v="380"/>
    <x v="0"/>
    <s v="ATS-104"/>
    <x v="1"/>
    <s v="Platinum"/>
    <s v="Finance"/>
    <s v="Standard"/>
    <n v="2587.2000000000003"/>
    <n v="2"/>
    <x v="244"/>
    <x v="0"/>
    <x v="246"/>
  </r>
  <r>
    <x v="2375"/>
    <x v="380"/>
    <x v="0"/>
    <s v="ATC-109"/>
    <x v="1"/>
    <s v="Palladium"/>
    <s v="Finance"/>
    <s v="Standard"/>
    <n v="6674.88"/>
    <n v="4"/>
    <x v="245"/>
    <x v="107"/>
    <x v="247"/>
  </r>
  <r>
    <x v="2376"/>
    <x v="380"/>
    <x v="1"/>
    <s v="ATS-108"/>
    <x v="1"/>
    <s v="Gold"/>
    <s v="Finance"/>
    <s v="Standard"/>
    <n v="5571.24"/>
    <n v="4"/>
    <x v="246"/>
    <x v="108"/>
    <x v="248"/>
  </r>
  <r>
    <x v="2377"/>
    <x v="380"/>
    <x v="0"/>
    <s v="DCFE-100"/>
    <x v="2"/>
    <s v="Platinum"/>
    <s v="Finance"/>
    <s v="Standard"/>
    <n v="5754.84"/>
    <n v="1"/>
    <x v="187"/>
    <x v="0"/>
    <x v="189"/>
  </r>
  <r>
    <x v="2378"/>
    <x v="380"/>
    <x v="1"/>
    <s v="DCFE-105"/>
    <x v="2"/>
    <s v="Gold"/>
    <s v="Finance"/>
    <s v="Standard"/>
    <n v="6016.9800000000005"/>
    <n v="3"/>
    <x v="230"/>
    <x v="102"/>
    <x v="232"/>
  </r>
  <r>
    <x v="2379"/>
    <x v="381"/>
    <x v="0"/>
    <s v="DCFE-103"/>
    <x v="2"/>
    <s v="Platinum"/>
    <s v="Finance"/>
    <s v="Standard"/>
    <n v="5615.4000000000005"/>
    <n v="3"/>
    <x v="247"/>
    <x v="109"/>
    <x v="249"/>
  </r>
  <r>
    <x v="2380"/>
    <x v="381"/>
    <x v="1"/>
    <s v="DCFE-104"/>
    <x v="2"/>
    <s v="Gold"/>
    <s v="Finance"/>
    <s v="Standard"/>
    <n v="5760.96"/>
    <n v="1"/>
    <x v="191"/>
    <x v="0"/>
    <x v="193"/>
  </r>
  <r>
    <x v="2381"/>
    <x v="381"/>
    <x v="3"/>
    <s v="ATS-104"/>
    <x v="1"/>
    <s v="Platinum"/>
    <s v="Finance"/>
    <s v="Promotion"/>
    <n v="2587.2000000000003"/>
    <n v="3"/>
    <x v="197"/>
    <x v="0"/>
    <x v="199"/>
  </r>
  <r>
    <x v="2382"/>
    <x v="381"/>
    <x v="0"/>
    <s v="DCFE-102"/>
    <x v="2"/>
    <s v="Platinum"/>
    <s v="Finance"/>
    <s v="Standard"/>
    <n v="10062.299999999999"/>
    <n v="4"/>
    <x v="248"/>
    <x v="110"/>
    <x v="250"/>
  </r>
  <r>
    <x v="2383"/>
    <x v="381"/>
    <x v="0"/>
    <s v="DCFE-106"/>
    <x v="2"/>
    <s v="Palladium"/>
    <s v="Finance"/>
    <s v="Standard"/>
    <n v="8964.7800000000007"/>
    <n v="1"/>
    <x v="196"/>
    <x v="0"/>
    <x v="198"/>
  </r>
  <r>
    <x v="2384"/>
    <x v="381"/>
    <x v="0"/>
    <s v="DCFE-101"/>
    <x v="2"/>
    <s v="Platinum"/>
    <s v="Finance"/>
    <s v="Promotion"/>
    <n v="6137.25"/>
    <n v="4"/>
    <x v="249"/>
    <x v="111"/>
    <x v="251"/>
  </r>
  <r>
    <x v="2385"/>
    <x v="381"/>
    <x v="0"/>
    <s v="ATS-108"/>
    <x v="1"/>
    <s v="Gold"/>
    <s v="Finance"/>
    <s v="Standard"/>
    <n v="5571.24"/>
    <n v="1"/>
    <x v="250"/>
    <x v="0"/>
    <x v="252"/>
  </r>
  <r>
    <x v="2386"/>
    <x v="382"/>
    <x v="0"/>
    <s v="ATS-103"/>
    <x v="1"/>
    <s v="Platinum"/>
    <s v="Finance"/>
    <s v="Standard"/>
    <n v="2199.12"/>
    <n v="1"/>
    <x v="251"/>
    <x v="0"/>
    <x v="253"/>
  </r>
  <r>
    <x v="2387"/>
    <x v="382"/>
    <x v="0"/>
    <s v="DCFE-100"/>
    <x v="2"/>
    <s v="Platinum"/>
    <s v="Finance"/>
    <s v="Standard"/>
    <n v="5754.84"/>
    <n v="4"/>
    <x v="252"/>
    <x v="112"/>
    <x v="254"/>
  </r>
  <r>
    <x v="2388"/>
    <x v="382"/>
    <x v="2"/>
    <s v="CGA-104"/>
    <x v="0"/>
    <s v="Gold"/>
    <s v="Cash"/>
    <s v="Standard"/>
    <n v="2226"/>
    <n v="4"/>
    <x v="253"/>
    <x v="0"/>
    <x v="255"/>
  </r>
  <r>
    <x v="2389"/>
    <x v="382"/>
    <x v="0"/>
    <s v="ATS-102"/>
    <x v="1"/>
    <s v="Platinum"/>
    <s v="Finance"/>
    <s v="Standard"/>
    <n v="4654.1000000000004"/>
    <n v="1"/>
    <x v="241"/>
    <x v="0"/>
    <x v="243"/>
  </r>
  <r>
    <x v="2390"/>
    <x v="382"/>
    <x v="0"/>
    <s v="DCFE-109"/>
    <x v="2"/>
    <s v="Gold"/>
    <s v="Finance"/>
    <s v="Standard"/>
    <n v="5594.7"/>
    <n v="4"/>
    <x v="201"/>
    <x v="91"/>
    <x v="203"/>
  </r>
  <r>
    <x v="2391"/>
    <x v="383"/>
    <x v="0"/>
    <s v="CPJ-111"/>
    <x v="0"/>
    <s v="Palladium"/>
    <s v="Finance"/>
    <s v="Standard"/>
    <n v="4751.25"/>
    <n v="3"/>
    <x v="210"/>
    <x v="0"/>
    <x v="212"/>
  </r>
  <r>
    <x v="2392"/>
    <x v="383"/>
    <x v="1"/>
    <s v="DCFE-111"/>
    <x v="2"/>
    <s v="Gold"/>
    <s v="Finance"/>
    <s v="Standard"/>
    <n v="8921.94"/>
    <n v="1"/>
    <x v="183"/>
    <x v="0"/>
    <x v="185"/>
  </r>
  <r>
    <x v="2393"/>
    <x v="383"/>
    <x v="0"/>
    <s v="CGA-104"/>
    <x v="0"/>
    <s v="Gold"/>
    <s v="Cash"/>
    <s v="Standard"/>
    <n v="2226"/>
    <n v="4"/>
    <x v="253"/>
    <x v="0"/>
    <x v="255"/>
  </r>
  <r>
    <x v="2394"/>
    <x v="384"/>
    <x v="0"/>
    <s v="ATS-101"/>
    <x v="1"/>
    <s v="Platinum"/>
    <s v="Finance"/>
    <s v="Promotion"/>
    <n v="2239.65"/>
    <n v="2"/>
    <x v="254"/>
    <x v="0"/>
    <x v="256"/>
  </r>
  <r>
    <x v="2395"/>
    <x v="384"/>
    <x v="0"/>
    <s v="ATC-110"/>
    <x v="1"/>
    <s v="Palladium"/>
    <s v="Finance"/>
    <s v="Standard"/>
    <n v="8196.1"/>
    <n v="2"/>
    <x v="198"/>
    <x v="89"/>
    <x v="200"/>
  </r>
  <r>
    <x v="2396"/>
    <x v="384"/>
    <x v="0"/>
    <s v="DCFE-102"/>
    <x v="2"/>
    <s v="Platinum"/>
    <s v="Finance"/>
    <s v="Standard"/>
    <n v="10062.299999999999"/>
    <n v="3"/>
    <x v="180"/>
    <x v="80"/>
    <x v="182"/>
  </r>
  <r>
    <x v="2397"/>
    <x v="384"/>
    <x v="2"/>
    <s v="DCM-108"/>
    <x v="2"/>
    <s v="Palladium"/>
    <s v="Finance"/>
    <s v="Standard"/>
    <n v="9638.2000000000007"/>
    <n v="2"/>
    <x v="194"/>
    <x v="87"/>
    <x v="196"/>
  </r>
  <r>
    <x v="2398"/>
    <x v="384"/>
    <x v="0"/>
    <s v="CGA-104"/>
    <x v="0"/>
    <s v="Gold"/>
    <s v="Cash"/>
    <s v="Promotion"/>
    <n v="2226"/>
    <n v="2"/>
    <x v="255"/>
    <x v="0"/>
    <x v="257"/>
  </r>
  <r>
    <x v="2399"/>
    <x v="384"/>
    <x v="1"/>
    <s v="DCFE-104"/>
    <x v="2"/>
    <s v="Gold"/>
    <s v="Finance"/>
    <s v="Standard"/>
    <n v="5760.96"/>
    <n v="2"/>
    <x v="228"/>
    <x v="0"/>
    <x v="230"/>
  </r>
  <r>
    <x v="2400"/>
    <x v="384"/>
    <x v="0"/>
    <s v="CPJ-102"/>
    <x v="0"/>
    <s v="Platinum"/>
    <s v="Cash"/>
    <s v="Standard"/>
    <n v="1260"/>
    <n v="3"/>
    <x v="239"/>
    <x v="0"/>
    <x v="241"/>
  </r>
  <r>
    <x v="2401"/>
    <x v="384"/>
    <x v="0"/>
    <s v="DCFE-101"/>
    <x v="2"/>
    <s v="Platinum"/>
    <s v="Finance"/>
    <s v="Promotion"/>
    <n v="6137.25"/>
    <n v="2"/>
    <x v="256"/>
    <x v="0"/>
    <x v="258"/>
  </r>
  <r>
    <x v="2402"/>
    <x v="384"/>
    <x v="1"/>
    <s v="ATC-110"/>
    <x v="1"/>
    <s v="Palladium"/>
    <s v="Finance"/>
    <s v="Standard"/>
    <n v="8196.1"/>
    <n v="1"/>
    <x v="257"/>
    <x v="0"/>
    <x v="259"/>
  </r>
  <r>
    <x v="2403"/>
    <x v="384"/>
    <x v="2"/>
    <s v="ATC-109"/>
    <x v="1"/>
    <s v="Palladium"/>
    <s v="Finance"/>
    <s v="Standard"/>
    <n v="6674.88"/>
    <n v="2"/>
    <x v="202"/>
    <x v="0"/>
    <x v="204"/>
  </r>
  <r>
    <x v="2404"/>
    <x v="384"/>
    <x v="2"/>
    <s v="DCFE-111"/>
    <x v="2"/>
    <s v="Gold"/>
    <s v="Finance"/>
    <s v="Standard"/>
    <n v="8921.94"/>
    <n v="4"/>
    <x v="258"/>
    <x v="113"/>
    <x v="260"/>
  </r>
  <r>
    <x v="2405"/>
    <x v="384"/>
    <x v="3"/>
    <s v="CPD-101"/>
    <x v="0"/>
    <s v="Platinum"/>
    <s v="Cash"/>
    <s v="Standard"/>
    <n v="9690"/>
    <n v="3"/>
    <x v="259"/>
    <x v="114"/>
    <x v="261"/>
  </r>
  <r>
    <x v="2406"/>
    <x v="384"/>
    <x v="0"/>
    <s v="ATS-109"/>
    <x v="1"/>
    <s v="Gold"/>
    <s v="Finance"/>
    <s v="Promotion"/>
    <n v="5968.2"/>
    <n v="4"/>
    <x v="260"/>
    <x v="115"/>
    <x v="262"/>
  </r>
  <r>
    <x v="2407"/>
    <x v="384"/>
    <x v="3"/>
    <s v="DCFE-111"/>
    <x v="2"/>
    <s v="Gold"/>
    <s v="Finance"/>
    <s v="Standard"/>
    <n v="8921.94"/>
    <n v="1"/>
    <x v="183"/>
    <x v="0"/>
    <x v="185"/>
  </r>
  <r>
    <x v="2408"/>
    <x v="385"/>
    <x v="3"/>
    <s v="DCFE-102"/>
    <x v="2"/>
    <s v="Platinum"/>
    <s v="Finance"/>
    <s v="Standard"/>
    <n v="10062.299999999999"/>
    <n v="4"/>
    <x v="248"/>
    <x v="110"/>
    <x v="250"/>
  </r>
  <r>
    <x v="2409"/>
    <x v="385"/>
    <x v="1"/>
    <s v="ATC-106"/>
    <x v="1"/>
    <s v="Palladium"/>
    <s v="Finance"/>
    <s v="Promotion"/>
    <n v="5728.8"/>
    <n v="1"/>
    <x v="261"/>
    <x v="0"/>
    <x v="263"/>
  </r>
  <r>
    <x v="2410"/>
    <x v="385"/>
    <x v="2"/>
    <s v="ATS-103"/>
    <x v="1"/>
    <s v="Platinum"/>
    <s v="Finance"/>
    <s v="Standard"/>
    <n v="2199.12"/>
    <n v="3"/>
    <x v="262"/>
    <x v="0"/>
    <x v="264"/>
  </r>
  <r>
    <x v="2411"/>
    <x v="385"/>
    <x v="0"/>
    <s v="CGD-106"/>
    <x v="0"/>
    <s v="Gold"/>
    <s v="Cash"/>
    <s v="Standard"/>
    <n v="2940"/>
    <n v="1"/>
    <x v="263"/>
    <x v="0"/>
    <x v="265"/>
  </r>
  <r>
    <x v="2412"/>
    <x v="385"/>
    <x v="0"/>
    <s v="DCFE-112"/>
    <x v="2"/>
    <s v="Gold"/>
    <s v="Finance"/>
    <s v="Standard"/>
    <n v="9764.7000000000007"/>
    <n v="1"/>
    <x v="264"/>
    <x v="0"/>
    <x v="266"/>
  </r>
  <r>
    <x v="2413"/>
    <x v="385"/>
    <x v="0"/>
    <s v="CGD-107"/>
    <x v="0"/>
    <s v="Gold"/>
    <s v="Cash"/>
    <s v="Standard"/>
    <n v="5610"/>
    <n v="2"/>
    <x v="265"/>
    <x v="0"/>
    <x v="267"/>
  </r>
  <r>
    <x v="2414"/>
    <x v="385"/>
    <x v="0"/>
    <s v="ATS-104"/>
    <x v="1"/>
    <s v="Platinum"/>
    <s v="Finance"/>
    <s v="Standard"/>
    <n v="2587.2000000000003"/>
    <n v="1"/>
    <x v="266"/>
    <x v="0"/>
    <x v="268"/>
  </r>
  <r>
    <x v="2415"/>
    <x v="385"/>
    <x v="0"/>
    <s v="ATC-109"/>
    <x v="1"/>
    <s v="Palladium"/>
    <s v="Finance"/>
    <s v="Standard"/>
    <n v="6674.88"/>
    <n v="2"/>
    <x v="202"/>
    <x v="0"/>
    <x v="204"/>
  </r>
  <r>
    <x v="2416"/>
    <x v="386"/>
    <x v="0"/>
    <s v="CPD-109"/>
    <x v="0"/>
    <s v="Palladium"/>
    <s v="Finance"/>
    <s v="Standard"/>
    <n v="10780"/>
    <n v="1"/>
    <x v="267"/>
    <x v="0"/>
    <x v="269"/>
  </r>
  <r>
    <x v="2417"/>
    <x v="387"/>
    <x v="0"/>
    <s v="ATC-108"/>
    <x v="1"/>
    <s v="Palladium"/>
    <s v="Finance"/>
    <s v="Standard"/>
    <n v="8613.9"/>
    <n v="2"/>
    <x v="268"/>
    <x v="116"/>
    <x v="270"/>
  </r>
  <r>
    <x v="2418"/>
    <x v="387"/>
    <x v="0"/>
    <s v="CPJ-102"/>
    <x v="0"/>
    <s v="Platinum"/>
    <s v="Cash"/>
    <s v="Promotion"/>
    <n v="1260"/>
    <n v="3"/>
    <x v="239"/>
    <x v="0"/>
    <x v="241"/>
  </r>
  <r>
    <x v="2419"/>
    <x v="387"/>
    <x v="1"/>
    <s v="CPJ-102"/>
    <x v="0"/>
    <s v="Platinum"/>
    <s v="Cash"/>
    <s v="Standard"/>
    <n v="1260"/>
    <n v="1"/>
    <x v="269"/>
    <x v="0"/>
    <x v="271"/>
  </r>
  <r>
    <x v="2420"/>
    <x v="387"/>
    <x v="0"/>
    <s v="CPD-101"/>
    <x v="0"/>
    <s v="Platinum"/>
    <s v="Cash"/>
    <s v="Standard"/>
    <n v="9690"/>
    <n v="2"/>
    <x v="233"/>
    <x v="104"/>
    <x v="235"/>
  </r>
  <r>
    <x v="2421"/>
    <x v="388"/>
    <x v="0"/>
    <s v="DCFE-112"/>
    <x v="2"/>
    <s v="Gold"/>
    <s v="Finance"/>
    <s v="Standard"/>
    <n v="9764.7000000000007"/>
    <n v="3"/>
    <x v="270"/>
    <x v="117"/>
    <x v="272"/>
  </r>
  <r>
    <x v="2422"/>
    <x v="388"/>
    <x v="0"/>
    <s v="CPJ-102"/>
    <x v="0"/>
    <s v="Platinum"/>
    <s v="Cash"/>
    <s v="Standard"/>
    <n v="1260"/>
    <n v="2"/>
    <x v="271"/>
    <x v="0"/>
    <x v="273"/>
  </r>
  <r>
    <x v="2423"/>
    <x v="389"/>
    <x v="0"/>
    <s v="DCFE-106"/>
    <x v="2"/>
    <s v="Palladium"/>
    <s v="Finance"/>
    <s v="Standard"/>
    <n v="8964.7800000000007"/>
    <n v="3"/>
    <x v="224"/>
    <x v="101"/>
    <x v="226"/>
  </r>
  <r>
    <x v="2424"/>
    <x v="389"/>
    <x v="3"/>
    <s v="CPA-103"/>
    <x v="0"/>
    <s v="Platinum"/>
    <s v="Cash"/>
    <s v="Standard"/>
    <n v="2254.1999999999998"/>
    <n v="2"/>
    <x v="188"/>
    <x v="0"/>
    <x v="190"/>
  </r>
  <r>
    <x v="2425"/>
    <x v="389"/>
    <x v="1"/>
    <s v="DCM-106"/>
    <x v="2"/>
    <s v="Palladium"/>
    <s v="Finance"/>
    <s v="Standard"/>
    <n v="6097.56"/>
    <n v="3"/>
    <x v="272"/>
    <x v="118"/>
    <x v="274"/>
  </r>
  <r>
    <x v="2426"/>
    <x v="389"/>
    <x v="2"/>
    <s v="DCFE-112"/>
    <x v="2"/>
    <s v="Gold"/>
    <s v="Finance"/>
    <s v="Standard"/>
    <n v="9764.7000000000007"/>
    <n v="2"/>
    <x v="273"/>
    <x v="119"/>
    <x v="275"/>
  </r>
  <r>
    <x v="2427"/>
    <x v="389"/>
    <x v="0"/>
    <s v="CPJ-102"/>
    <x v="0"/>
    <s v="Platinum"/>
    <s v="Cash"/>
    <s v="Standard"/>
    <n v="1260"/>
    <n v="4"/>
    <x v="225"/>
    <x v="0"/>
    <x v="227"/>
  </r>
  <r>
    <x v="2428"/>
    <x v="389"/>
    <x v="0"/>
    <s v="DCFE-108"/>
    <x v="2"/>
    <s v="Gold"/>
    <s v="Finance"/>
    <s v="Standard"/>
    <n v="9236.85"/>
    <n v="2"/>
    <x v="173"/>
    <x v="76"/>
    <x v="175"/>
  </r>
  <r>
    <x v="2429"/>
    <x v="390"/>
    <x v="1"/>
    <s v="ATS-104"/>
    <x v="1"/>
    <s v="Platinum"/>
    <s v="Finance"/>
    <s v="Standard"/>
    <n v="2587.2000000000003"/>
    <n v="2"/>
    <x v="244"/>
    <x v="0"/>
    <x v="246"/>
  </r>
  <r>
    <x v="2430"/>
    <x v="390"/>
    <x v="0"/>
    <s v="ATS-102"/>
    <x v="1"/>
    <s v="Platinum"/>
    <s v="Finance"/>
    <s v="Standard"/>
    <n v="4654.1000000000004"/>
    <n v="3"/>
    <x v="274"/>
    <x v="0"/>
    <x v="276"/>
  </r>
  <r>
    <x v="2431"/>
    <x v="390"/>
    <x v="0"/>
    <s v="CPD-100"/>
    <x v="0"/>
    <s v="Platinum"/>
    <s v="Cash"/>
    <s v="Standard"/>
    <n v="10098"/>
    <n v="1"/>
    <x v="275"/>
    <x v="0"/>
    <x v="277"/>
  </r>
  <r>
    <x v="2432"/>
    <x v="390"/>
    <x v="0"/>
    <s v="CGJ-105"/>
    <x v="0"/>
    <s v="Gold"/>
    <s v="Cash"/>
    <s v="Standard"/>
    <n v="2244"/>
    <n v="1"/>
    <x v="226"/>
    <x v="0"/>
    <x v="228"/>
  </r>
  <r>
    <x v="2433"/>
    <x v="390"/>
    <x v="1"/>
    <s v="DCFE-112"/>
    <x v="2"/>
    <s v="Gold"/>
    <s v="Finance"/>
    <s v="Standard"/>
    <n v="9764.7000000000007"/>
    <n v="2"/>
    <x v="273"/>
    <x v="119"/>
    <x v="275"/>
  </r>
  <r>
    <x v="2434"/>
    <x v="390"/>
    <x v="0"/>
    <s v="ATS-103"/>
    <x v="1"/>
    <s v="Platinum"/>
    <s v="Finance"/>
    <s v="Promotion"/>
    <n v="2199.12"/>
    <n v="1"/>
    <x v="251"/>
    <x v="0"/>
    <x v="253"/>
  </r>
  <r>
    <x v="2435"/>
    <x v="390"/>
    <x v="0"/>
    <s v="ATS-103"/>
    <x v="1"/>
    <s v="Platinum"/>
    <s v="Finance"/>
    <s v="Standard"/>
    <n v="2199.12"/>
    <n v="1"/>
    <x v="251"/>
    <x v="0"/>
    <x v="253"/>
  </r>
  <r>
    <x v="2436"/>
    <x v="391"/>
    <x v="1"/>
    <s v="ATS-104"/>
    <x v="1"/>
    <s v="Platinum"/>
    <s v="Finance"/>
    <s v="Standard"/>
    <n v="2587.2000000000003"/>
    <n v="4"/>
    <x v="276"/>
    <x v="0"/>
    <x v="278"/>
  </r>
  <r>
    <x v="2437"/>
    <x v="391"/>
    <x v="0"/>
    <s v="DCFE-104"/>
    <x v="2"/>
    <s v="Gold"/>
    <s v="Finance"/>
    <s v="Standard"/>
    <n v="5760.96"/>
    <n v="2"/>
    <x v="228"/>
    <x v="0"/>
    <x v="230"/>
  </r>
  <r>
    <x v="2438"/>
    <x v="391"/>
    <x v="0"/>
    <s v="ATS-109"/>
    <x v="1"/>
    <s v="Gold"/>
    <s v="Finance"/>
    <s v="Standard"/>
    <n v="5968.2"/>
    <n v="3"/>
    <x v="277"/>
    <x v="120"/>
    <x v="279"/>
  </r>
  <r>
    <x v="2439"/>
    <x v="391"/>
    <x v="0"/>
    <s v="ATS-102"/>
    <x v="1"/>
    <s v="Platinum"/>
    <s v="Finance"/>
    <s v="Promotion"/>
    <n v="4654.1000000000004"/>
    <n v="1"/>
    <x v="241"/>
    <x v="0"/>
    <x v="243"/>
  </r>
  <r>
    <x v="2440"/>
    <x v="391"/>
    <x v="0"/>
    <s v="CGA-104"/>
    <x v="0"/>
    <s v="Gold"/>
    <s v="Cash"/>
    <s v="Standard"/>
    <n v="2226"/>
    <n v="2"/>
    <x v="255"/>
    <x v="0"/>
    <x v="257"/>
  </r>
  <r>
    <x v="2441"/>
    <x v="392"/>
    <x v="2"/>
    <s v="CGJ-105"/>
    <x v="0"/>
    <s v="Gold"/>
    <s v="Cash"/>
    <s v="Standard"/>
    <n v="2244"/>
    <n v="3"/>
    <x v="278"/>
    <x v="0"/>
    <x v="280"/>
  </r>
  <r>
    <x v="2442"/>
    <x v="392"/>
    <x v="3"/>
    <s v="ATS-105"/>
    <x v="1"/>
    <s v="Platinum"/>
    <s v="Finance"/>
    <s v="Standard"/>
    <n v="2205"/>
    <n v="2"/>
    <x v="243"/>
    <x v="0"/>
    <x v="245"/>
  </r>
  <r>
    <x v="2443"/>
    <x v="392"/>
    <x v="0"/>
    <s v="DCFE-106"/>
    <x v="2"/>
    <s v="Palladium"/>
    <s v="Finance"/>
    <s v="Standard"/>
    <n v="8964.7800000000007"/>
    <n v="2"/>
    <x v="279"/>
    <x v="121"/>
    <x v="281"/>
  </r>
  <r>
    <x v="2444"/>
    <x v="393"/>
    <x v="0"/>
    <s v="ATS-108"/>
    <x v="1"/>
    <s v="Gold"/>
    <s v="Finance"/>
    <s v="Standard"/>
    <n v="5571.24"/>
    <n v="1"/>
    <x v="250"/>
    <x v="0"/>
    <x v="252"/>
  </r>
  <r>
    <x v="2445"/>
    <x v="393"/>
    <x v="0"/>
    <s v="CPA-103"/>
    <x v="0"/>
    <s v="Platinum"/>
    <s v="Cash"/>
    <s v="Standard"/>
    <n v="2254.1999999999998"/>
    <n v="1"/>
    <x v="280"/>
    <x v="0"/>
    <x v="282"/>
  </r>
  <r>
    <x v="2446"/>
    <x v="393"/>
    <x v="2"/>
    <s v="DCFE-102"/>
    <x v="2"/>
    <s v="Platinum"/>
    <s v="Finance"/>
    <s v="Promotion"/>
    <n v="10062.299999999999"/>
    <n v="4"/>
    <x v="248"/>
    <x v="110"/>
    <x v="250"/>
  </r>
  <r>
    <x v="2447"/>
    <x v="393"/>
    <x v="3"/>
    <s v="DCFE-102"/>
    <x v="2"/>
    <s v="Platinum"/>
    <s v="Finance"/>
    <s v="Promotion"/>
    <n v="10062.299999999999"/>
    <n v="1"/>
    <x v="281"/>
    <x v="0"/>
    <x v="283"/>
  </r>
  <r>
    <x v="2448"/>
    <x v="393"/>
    <x v="0"/>
    <s v="ATS-102"/>
    <x v="1"/>
    <s v="Platinum"/>
    <s v="Finance"/>
    <s v="Standard"/>
    <n v="4654.1000000000004"/>
    <n v="3"/>
    <x v="274"/>
    <x v="0"/>
    <x v="276"/>
  </r>
  <r>
    <x v="2449"/>
    <x v="393"/>
    <x v="0"/>
    <s v="DCFE-108"/>
    <x v="2"/>
    <s v="Gold"/>
    <s v="Finance"/>
    <s v="Standard"/>
    <n v="9236.85"/>
    <n v="4"/>
    <x v="185"/>
    <x v="83"/>
    <x v="187"/>
  </r>
  <r>
    <x v="2450"/>
    <x v="393"/>
    <x v="0"/>
    <s v="CPJ-102"/>
    <x v="0"/>
    <s v="Platinum"/>
    <s v="Cash"/>
    <s v="Standard"/>
    <n v="1260"/>
    <n v="2"/>
    <x v="271"/>
    <x v="0"/>
    <x v="273"/>
  </r>
  <r>
    <x v="2451"/>
    <x v="393"/>
    <x v="0"/>
    <s v="ATC-110"/>
    <x v="1"/>
    <s v="Palladium"/>
    <s v="Finance"/>
    <s v="Promotion"/>
    <n v="8196.1"/>
    <n v="2"/>
    <x v="198"/>
    <x v="89"/>
    <x v="200"/>
  </r>
  <r>
    <x v="2452"/>
    <x v="393"/>
    <x v="3"/>
    <s v="DCFE-103"/>
    <x v="2"/>
    <s v="Platinum"/>
    <s v="Finance"/>
    <s v="Standard"/>
    <n v="5615.4000000000005"/>
    <n v="2"/>
    <x v="237"/>
    <x v="0"/>
    <x v="239"/>
  </r>
  <r>
    <x v="2453"/>
    <x v="393"/>
    <x v="1"/>
    <s v="CPD-101"/>
    <x v="0"/>
    <s v="Platinum"/>
    <s v="Cash"/>
    <s v="Standard"/>
    <n v="9690"/>
    <n v="1"/>
    <x v="238"/>
    <x v="0"/>
    <x v="240"/>
  </r>
  <r>
    <x v="2454"/>
    <x v="393"/>
    <x v="0"/>
    <s v="CPD-100"/>
    <x v="0"/>
    <s v="Platinum"/>
    <s v="Cash"/>
    <s v="Standard"/>
    <n v="10098"/>
    <n v="3"/>
    <x v="171"/>
    <x v="74"/>
    <x v="173"/>
  </r>
  <r>
    <x v="2455"/>
    <x v="393"/>
    <x v="0"/>
    <s v="ATC-108"/>
    <x v="1"/>
    <s v="Palladium"/>
    <s v="Finance"/>
    <s v="Standard"/>
    <n v="8613.9"/>
    <n v="2"/>
    <x v="268"/>
    <x v="116"/>
    <x v="270"/>
  </r>
  <r>
    <x v="2456"/>
    <x v="393"/>
    <x v="3"/>
    <s v="ATS-103"/>
    <x v="1"/>
    <s v="Platinum"/>
    <s v="Finance"/>
    <s v="Standard"/>
    <n v="2199.12"/>
    <n v="1"/>
    <x v="251"/>
    <x v="0"/>
    <x v="253"/>
  </r>
  <r>
    <x v="2457"/>
    <x v="394"/>
    <x v="1"/>
    <s v="CPJ-102"/>
    <x v="0"/>
    <s v="Platinum"/>
    <s v="Cash"/>
    <s v="Standard"/>
    <n v="1260"/>
    <n v="1"/>
    <x v="269"/>
    <x v="0"/>
    <x v="271"/>
  </r>
  <r>
    <x v="2458"/>
    <x v="394"/>
    <x v="0"/>
    <s v="DCM-106"/>
    <x v="2"/>
    <s v="Palladium"/>
    <s v="Finance"/>
    <s v="Promotion"/>
    <n v="6097.56"/>
    <n v="1"/>
    <x v="184"/>
    <x v="0"/>
    <x v="186"/>
  </r>
  <r>
    <x v="2459"/>
    <x v="394"/>
    <x v="0"/>
    <s v="ATS-100"/>
    <x v="1"/>
    <s v="Platinum"/>
    <s v="Finance"/>
    <s v="Standard"/>
    <n v="2229.15"/>
    <n v="1"/>
    <x v="227"/>
    <x v="0"/>
    <x v="229"/>
  </r>
  <r>
    <x v="2460"/>
    <x v="394"/>
    <x v="0"/>
    <s v="CGJ-105"/>
    <x v="0"/>
    <s v="Gold"/>
    <s v="Cash"/>
    <s v="Standard"/>
    <n v="2244"/>
    <n v="1"/>
    <x v="226"/>
    <x v="0"/>
    <x v="228"/>
  </r>
  <r>
    <x v="2461"/>
    <x v="394"/>
    <x v="0"/>
    <s v="DCFE-111"/>
    <x v="2"/>
    <s v="Gold"/>
    <s v="Finance"/>
    <s v="Promotion"/>
    <n v="8921.94"/>
    <n v="4"/>
    <x v="258"/>
    <x v="113"/>
    <x v="260"/>
  </r>
  <r>
    <x v="2462"/>
    <x v="395"/>
    <x v="1"/>
    <s v="ATC-107"/>
    <x v="1"/>
    <s v="Palladium"/>
    <s v="Finance"/>
    <s v="Standard"/>
    <n v="2348.5"/>
    <n v="2"/>
    <x v="282"/>
    <x v="0"/>
    <x v="284"/>
  </r>
  <r>
    <x v="2463"/>
    <x v="395"/>
    <x v="0"/>
    <s v="DCFE-101"/>
    <x v="2"/>
    <s v="Platinum"/>
    <s v="Finance"/>
    <s v="Standard"/>
    <n v="6137.25"/>
    <n v="2"/>
    <x v="256"/>
    <x v="0"/>
    <x v="258"/>
  </r>
  <r>
    <x v="2464"/>
    <x v="395"/>
    <x v="0"/>
    <s v="CGJ-105"/>
    <x v="0"/>
    <s v="Gold"/>
    <s v="Cash"/>
    <s v="Standard"/>
    <n v="2244"/>
    <n v="2"/>
    <x v="283"/>
    <x v="0"/>
    <x v="285"/>
  </r>
  <r>
    <x v="2465"/>
    <x v="396"/>
    <x v="0"/>
    <s v="DCFE-106"/>
    <x v="2"/>
    <s v="Palladium"/>
    <s v="Finance"/>
    <s v="Standard"/>
    <n v="8964.7800000000007"/>
    <n v="2"/>
    <x v="279"/>
    <x v="121"/>
    <x v="281"/>
  </r>
  <r>
    <x v="2466"/>
    <x v="396"/>
    <x v="1"/>
    <s v="DCFE-108"/>
    <x v="2"/>
    <s v="Gold"/>
    <s v="Finance"/>
    <s v="Standard"/>
    <n v="9236.85"/>
    <n v="3"/>
    <x v="284"/>
    <x v="122"/>
    <x v="286"/>
  </r>
  <r>
    <x v="2467"/>
    <x v="396"/>
    <x v="1"/>
    <s v="CPD-109"/>
    <x v="0"/>
    <s v="Palladium"/>
    <s v="Finance"/>
    <s v="Standard"/>
    <n v="10780"/>
    <n v="2"/>
    <x v="285"/>
    <x v="123"/>
    <x v="287"/>
  </r>
  <r>
    <x v="2468"/>
    <x v="396"/>
    <x v="0"/>
    <s v="CPJ-102"/>
    <x v="0"/>
    <s v="Platinum"/>
    <s v="Cash"/>
    <s v="Standard"/>
    <n v="1260"/>
    <n v="2"/>
    <x v="271"/>
    <x v="0"/>
    <x v="273"/>
  </r>
  <r>
    <x v="2469"/>
    <x v="396"/>
    <x v="0"/>
    <s v="DCFE-103"/>
    <x v="2"/>
    <s v="Platinum"/>
    <s v="Finance"/>
    <s v="Standard"/>
    <n v="5615.4000000000005"/>
    <n v="1"/>
    <x v="286"/>
    <x v="0"/>
    <x v="288"/>
  </r>
  <r>
    <x v="2470"/>
    <x v="396"/>
    <x v="1"/>
    <s v="CPJ-102"/>
    <x v="0"/>
    <s v="Platinum"/>
    <s v="Cash"/>
    <s v="Promotion"/>
    <n v="1260"/>
    <n v="2"/>
    <x v="271"/>
    <x v="0"/>
    <x v="273"/>
  </r>
  <r>
    <x v="2471"/>
    <x v="396"/>
    <x v="0"/>
    <s v="DCFE-103"/>
    <x v="2"/>
    <s v="Platinum"/>
    <s v="Finance"/>
    <s v="Standard"/>
    <n v="5615.4000000000005"/>
    <n v="2"/>
    <x v="237"/>
    <x v="0"/>
    <x v="239"/>
  </r>
  <r>
    <x v="2472"/>
    <x v="396"/>
    <x v="0"/>
    <s v="CGJ-105"/>
    <x v="0"/>
    <s v="Gold"/>
    <s v="Cash"/>
    <s v="Promotion"/>
    <n v="2244"/>
    <n v="3"/>
    <x v="278"/>
    <x v="0"/>
    <x v="280"/>
  </r>
  <r>
    <x v="2473"/>
    <x v="396"/>
    <x v="1"/>
    <s v="CPD-109"/>
    <x v="0"/>
    <s v="Palladium"/>
    <s v="Finance"/>
    <s v="Standard"/>
    <n v="10780"/>
    <n v="4"/>
    <x v="287"/>
    <x v="124"/>
    <x v="289"/>
  </r>
  <r>
    <x v="2474"/>
    <x v="396"/>
    <x v="1"/>
    <s v="DCFE-103"/>
    <x v="2"/>
    <s v="Platinum"/>
    <s v="Finance"/>
    <s v="Standard"/>
    <n v="5615.4000000000005"/>
    <n v="2"/>
    <x v="237"/>
    <x v="0"/>
    <x v="239"/>
  </r>
  <r>
    <x v="2475"/>
    <x v="397"/>
    <x v="3"/>
    <s v="CGJ-105"/>
    <x v="0"/>
    <s v="Gold"/>
    <s v="Cash"/>
    <s v="Standard"/>
    <n v="2244"/>
    <n v="4"/>
    <x v="215"/>
    <x v="0"/>
    <x v="217"/>
  </r>
  <r>
    <x v="2476"/>
    <x v="397"/>
    <x v="0"/>
    <s v="ATS-101"/>
    <x v="1"/>
    <s v="Platinum"/>
    <s v="Finance"/>
    <s v="Standard"/>
    <n v="2239.65"/>
    <n v="3"/>
    <x v="179"/>
    <x v="0"/>
    <x v="181"/>
  </r>
  <r>
    <x v="2477"/>
    <x v="397"/>
    <x v="1"/>
    <s v="DCM-106"/>
    <x v="2"/>
    <s v="Palladium"/>
    <s v="Finance"/>
    <s v="Standard"/>
    <n v="6097.56"/>
    <n v="4"/>
    <x v="217"/>
    <x v="99"/>
    <x v="219"/>
  </r>
  <r>
    <x v="2478"/>
    <x v="397"/>
    <x v="0"/>
    <s v="DCFE-111"/>
    <x v="2"/>
    <s v="Gold"/>
    <s v="Finance"/>
    <s v="Standard"/>
    <n v="8921.94"/>
    <n v="2"/>
    <x v="199"/>
    <x v="90"/>
    <x v="201"/>
  </r>
  <r>
    <x v="2479"/>
    <x v="397"/>
    <x v="0"/>
    <s v="DCFE-106"/>
    <x v="2"/>
    <s v="Palladium"/>
    <s v="Finance"/>
    <s v="Standard"/>
    <n v="8964.7800000000007"/>
    <n v="2"/>
    <x v="279"/>
    <x v="121"/>
    <x v="281"/>
  </r>
  <r>
    <x v="2480"/>
    <x v="398"/>
    <x v="0"/>
    <s v="CGA-104"/>
    <x v="0"/>
    <s v="Gold"/>
    <s v="Cash"/>
    <s v="Standard"/>
    <n v="2226"/>
    <n v="4"/>
    <x v="253"/>
    <x v="0"/>
    <x v="255"/>
  </r>
  <r>
    <x v="2481"/>
    <x v="398"/>
    <x v="1"/>
    <s v="CPJ-111"/>
    <x v="0"/>
    <s v="Palladium"/>
    <s v="Finance"/>
    <s v="Promotion"/>
    <n v="4751.25"/>
    <n v="3"/>
    <x v="210"/>
    <x v="0"/>
    <x v="212"/>
  </r>
  <r>
    <x v="2482"/>
    <x v="398"/>
    <x v="0"/>
    <s v="DCM-106"/>
    <x v="2"/>
    <s v="Palladium"/>
    <s v="Finance"/>
    <s v="Standard"/>
    <n v="6097.56"/>
    <n v="4"/>
    <x v="217"/>
    <x v="99"/>
    <x v="219"/>
  </r>
  <r>
    <x v="2483"/>
    <x v="398"/>
    <x v="1"/>
    <s v="DCFE-107"/>
    <x v="2"/>
    <s v="Palladium"/>
    <s v="Finance"/>
    <s v="Standard"/>
    <n v="10390.800000000001"/>
    <n v="3"/>
    <x v="288"/>
    <x v="125"/>
    <x v="290"/>
  </r>
  <r>
    <x v="2484"/>
    <x v="398"/>
    <x v="0"/>
    <s v="ATC-109"/>
    <x v="1"/>
    <s v="Palladium"/>
    <s v="Finance"/>
    <s v="Standard"/>
    <n v="6674.88"/>
    <n v="3"/>
    <x v="175"/>
    <x v="78"/>
    <x v="177"/>
  </r>
  <r>
    <x v="2485"/>
    <x v="398"/>
    <x v="1"/>
    <s v="ATS-106"/>
    <x v="1"/>
    <s v="Gold"/>
    <s v="Finance"/>
    <s v="Standard"/>
    <n v="5565.12"/>
    <n v="2"/>
    <x v="235"/>
    <x v="0"/>
    <x v="237"/>
  </r>
  <r>
    <x v="2486"/>
    <x v="398"/>
    <x v="1"/>
    <s v="ATS-108"/>
    <x v="1"/>
    <s v="Gold"/>
    <s v="Finance"/>
    <s v="Standard"/>
    <n v="5571.24"/>
    <n v="2"/>
    <x v="289"/>
    <x v="0"/>
    <x v="291"/>
  </r>
  <r>
    <x v="2487"/>
    <x v="398"/>
    <x v="0"/>
    <s v="DCM-107"/>
    <x v="2"/>
    <s v="Palladium"/>
    <s v="Finance"/>
    <s v="Promotion"/>
    <n v="10092.9"/>
    <n v="4"/>
    <x v="290"/>
    <x v="126"/>
    <x v="292"/>
  </r>
  <r>
    <x v="2488"/>
    <x v="398"/>
    <x v="0"/>
    <s v="ATS-103"/>
    <x v="1"/>
    <s v="Platinum"/>
    <s v="Finance"/>
    <s v="Standard"/>
    <n v="2199.12"/>
    <n v="4"/>
    <x v="291"/>
    <x v="0"/>
    <x v="293"/>
  </r>
  <r>
    <x v="2489"/>
    <x v="399"/>
    <x v="1"/>
    <s v="CPD-101"/>
    <x v="0"/>
    <s v="Platinum"/>
    <s v="Cash"/>
    <s v="Standard"/>
    <n v="9690"/>
    <n v="3"/>
    <x v="259"/>
    <x v="114"/>
    <x v="261"/>
  </r>
  <r>
    <x v="2490"/>
    <x v="399"/>
    <x v="0"/>
    <s v="DCM-106"/>
    <x v="2"/>
    <s v="Palladium"/>
    <s v="Finance"/>
    <s v="Promotion"/>
    <n v="6097.56"/>
    <n v="4"/>
    <x v="217"/>
    <x v="99"/>
    <x v="219"/>
  </r>
  <r>
    <x v="2491"/>
    <x v="399"/>
    <x v="0"/>
    <s v="DCFE-107"/>
    <x v="2"/>
    <s v="Palladium"/>
    <s v="Finance"/>
    <s v="Standard"/>
    <n v="10390.800000000001"/>
    <n v="1"/>
    <x v="189"/>
    <x v="0"/>
    <x v="191"/>
  </r>
  <r>
    <x v="2492"/>
    <x v="399"/>
    <x v="1"/>
    <s v="DCM-107"/>
    <x v="2"/>
    <s v="Palladium"/>
    <s v="Finance"/>
    <s v="Standard"/>
    <n v="10092.9"/>
    <n v="3"/>
    <x v="292"/>
    <x v="127"/>
    <x v="294"/>
  </r>
  <r>
    <x v="2493"/>
    <x v="400"/>
    <x v="0"/>
    <s v="ATS-108"/>
    <x v="1"/>
    <s v="Gold"/>
    <s v="Finance"/>
    <s v="Standard"/>
    <n v="5571.24"/>
    <n v="1"/>
    <x v="250"/>
    <x v="0"/>
    <x v="252"/>
  </r>
  <r>
    <x v="2494"/>
    <x v="400"/>
    <x v="0"/>
    <s v="ATS-102"/>
    <x v="1"/>
    <s v="Platinum"/>
    <s v="Finance"/>
    <s v="Promotion"/>
    <n v="4654.1000000000004"/>
    <n v="4"/>
    <x v="293"/>
    <x v="128"/>
    <x v="295"/>
  </r>
  <r>
    <x v="2495"/>
    <x v="400"/>
    <x v="0"/>
    <s v="DCFE-108"/>
    <x v="2"/>
    <s v="Gold"/>
    <s v="Finance"/>
    <s v="Promotion"/>
    <n v="9236.85"/>
    <n v="1"/>
    <x v="294"/>
    <x v="0"/>
    <x v="296"/>
  </r>
  <r>
    <x v="2496"/>
    <x v="401"/>
    <x v="0"/>
    <s v="DCM-105"/>
    <x v="2"/>
    <s v="Palladium"/>
    <s v="Finance"/>
    <s v="Promotion"/>
    <n v="9780.75"/>
    <n v="3"/>
    <x v="182"/>
    <x v="82"/>
    <x v="184"/>
  </r>
  <r>
    <x v="2497"/>
    <x v="401"/>
    <x v="0"/>
    <s v="ATS-105"/>
    <x v="1"/>
    <s v="Platinum"/>
    <s v="Finance"/>
    <s v="Standard"/>
    <n v="2205"/>
    <n v="1"/>
    <x v="209"/>
    <x v="0"/>
    <x v="211"/>
  </r>
  <r>
    <x v="2498"/>
    <x v="401"/>
    <x v="1"/>
    <s v="DCFE-106"/>
    <x v="2"/>
    <s v="Palladium"/>
    <s v="Finance"/>
    <s v="Standard"/>
    <n v="8964.7800000000007"/>
    <n v="4"/>
    <x v="295"/>
    <x v="129"/>
    <x v="297"/>
  </r>
  <r>
    <x v="2499"/>
    <x v="401"/>
    <x v="1"/>
    <s v="DCFE-100"/>
    <x v="2"/>
    <s v="Platinum"/>
    <s v="Finance"/>
    <s v="Promotion"/>
    <n v="5754.84"/>
    <n v="3"/>
    <x v="240"/>
    <x v="105"/>
    <x v="242"/>
  </r>
  <r>
    <x v="2500"/>
    <x v="401"/>
    <x v="0"/>
    <s v="ATS-102"/>
    <x v="1"/>
    <s v="Platinum"/>
    <s v="Finance"/>
    <s v="Standard"/>
    <n v="4654.1000000000004"/>
    <n v="4"/>
    <x v="293"/>
    <x v="128"/>
    <x v="295"/>
  </r>
  <r>
    <x v="2501"/>
    <x v="401"/>
    <x v="1"/>
    <s v="CPD-109"/>
    <x v="0"/>
    <s v="Palladium"/>
    <s v="Finance"/>
    <s v="Standard"/>
    <n v="10780"/>
    <n v="1"/>
    <x v="267"/>
    <x v="0"/>
    <x v="269"/>
  </r>
  <r>
    <x v="2502"/>
    <x v="401"/>
    <x v="1"/>
    <s v="DCFE-111"/>
    <x v="2"/>
    <s v="Gold"/>
    <s v="Finance"/>
    <s v="Standard"/>
    <n v="8921.94"/>
    <n v="1"/>
    <x v="183"/>
    <x v="0"/>
    <x v="185"/>
  </r>
  <r>
    <x v="2503"/>
    <x v="401"/>
    <x v="0"/>
    <s v="DCM-107"/>
    <x v="2"/>
    <s v="Palladium"/>
    <s v="Finance"/>
    <s v="Standard"/>
    <n v="10092.9"/>
    <n v="3"/>
    <x v="292"/>
    <x v="127"/>
    <x v="294"/>
  </r>
  <r>
    <x v="2504"/>
    <x v="401"/>
    <x v="1"/>
    <s v="DCFE-112"/>
    <x v="2"/>
    <s v="Gold"/>
    <s v="Finance"/>
    <s v="Standard"/>
    <n v="9764.7000000000007"/>
    <n v="4"/>
    <x v="207"/>
    <x v="94"/>
    <x v="209"/>
  </r>
  <r>
    <x v="2505"/>
    <x v="402"/>
    <x v="1"/>
    <s v="DCM-105"/>
    <x v="2"/>
    <s v="Palladium"/>
    <s v="Finance"/>
    <s v="Standard"/>
    <n v="9780.75"/>
    <n v="1"/>
    <x v="296"/>
    <x v="0"/>
    <x v="298"/>
  </r>
  <r>
    <x v="2506"/>
    <x v="402"/>
    <x v="1"/>
    <s v="ATS-100"/>
    <x v="1"/>
    <s v="Platinum"/>
    <s v="Finance"/>
    <s v="Standard"/>
    <n v="2229.15"/>
    <n v="3"/>
    <x v="223"/>
    <x v="0"/>
    <x v="225"/>
  </r>
  <r>
    <x v="2507"/>
    <x v="402"/>
    <x v="2"/>
    <s v="ATC-108"/>
    <x v="1"/>
    <s v="Palladium"/>
    <s v="Finance"/>
    <s v="Standard"/>
    <n v="8613.9"/>
    <n v="1"/>
    <x v="297"/>
    <x v="0"/>
    <x v="299"/>
  </r>
  <r>
    <x v="2508"/>
    <x v="402"/>
    <x v="1"/>
    <s v="DCM-107"/>
    <x v="2"/>
    <s v="Palladium"/>
    <s v="Finance"/>
    <s v="Standard"/>
    <n v="10092.9"/>
    <n v="3"/>
    <x v="292"/>
    <x v="127"/>
    <x v="294"/>
  </r>
  <r>
    <x v="2509"/>
    <x v="402"/>
    <x v="0"/>
    <s v="CPJ-102"/>
    <x v="0"/>
    <s v="Platinum"/>
    <s v="Cash"/>
    <s v="Standard"/>
    <n v="1260"/>
    <n v="3"/>
    <x v="239"/>
    <x v="0"/>
    <x v="241"/>
  </r>
  <r>
    <x v="2510"/>
    <x v="402"/>
    <x v="3"/>
    <s v="ATS-106"/>
    <x v="1"/>
    <s v="Gold"/>
    <s v="Finance"/>
    <s v="Promotion"/>
    <n v="5565.12"/>
    <n v="2"/>
    <x v="235"/>
    <x v="0"/>
    <x v="237"/>
  </r>
  <r>
    <x v="2511"/>
    <x v="403"/>
    <x v="1"/>
    <s v="DCFE-111"/>
    <x v="2"/>
    <s v="Gold"/>
    <s v="Finance"/>
    <s v="Standard"/>
    <n v="8921.94"/>
    <n v="1"/>
    <x v="183"/>
    <x v="0"/>
    <x v="185"/>
  </r>
  <r>
    <x v="2512"/>
    <x v="403"/>
    <x v="1"/>
    <s v="CGJ-105"/>
    <x v="0"/>
    <s v="Gold"/>
    <s v="Cash"/>
    <s v="Standard"/>
    <n v="2244"/>
    <n v="4"/>
    <x v="215"/>
    <x v="0"/>
    <x v="217"/>
  </r>
  <r>
    <x v="2513"/>
    <x v="403"/>
    <x v="0"/>
    <s v="ATS-106"/>
    <x v="1"/>
    <s v="Gold"/>
    <s v="Finance"/>
    <s v="Standard"/>
    <n v="5565.12"/>
    <n v="4"/>
    <x v="298"/>
    <x v="130"/>
    <x v="300"/>
  </r>
  <r>
    <x v="2514"/>
    <x v="403"/>
    <x v="1"/>
    <s v="DCFE-103"/>
    <x v="2"/>
    <s v="Platinum"/>
    <s v="Finance"/>
    <s v="Standard"/>
    <n v="5615.4000000000005"/>
    <n v="4"/>
    <x v="299"/>
    <x v="131"/>
    <x v="301"/>
  </r>
  <r>
    <x v="2515"/>
    <x v="403"/>
    <x v="0"/>
    <s v="DCFE-103"/>
    <x v="2"/>
    <s v="Platinum"/>
    <s v="Finance"/>
    <s v="Standard"/>
    <n v="5615.4000000000005"/>
    <n v="3"/>
    <x v="247"/>
    <x v="109"/>
    <x v="249"/>
  </r>
  <r>
    <x v="2516"/>
    <x v="403"/>
    <x v="0"/>
    <s v="ATC-108"/>
    <x v="1"/>
    <s v="Palladium"/>
    <s v="Finance"/>
    <s v="Standard"/>
    <n v="8613.9"/>
    <n v="3"/>
    <x v="300"/>
    <x v="132"/>
    <x v="302"/>
  </r>
  <r>
    <x v="2517"/>
    <x v="404"/>
    <x v="1"/>
    <s v="ATS-100"/>
    <x v="1"/>
    <s v="Platinum"/>
    <s v="Finance"/>
    <s v="Standard"/>
    <n v="2229.15"/>
    <n v="2"/>
    <x v="234"/>
    <x v="0"/>
    <x v="236"/>
  </r>
  <r>
    <x v="2518"/>
    <x v="404"/>
    <x v="0"/>
    <s v="ATS-107"/>
    <x v="1"/>
    <s v="Gold"/>
    <s v="Finance"/>
    <s v="Standard"/>
    <n v="2936.58"/>
    <n v="2"/>
    <x v="222"/>
    <x v="0"/>
    <x v="224"/>
  </r>
  <r>
    <x v="2519"/>
    <x v="404"/>
    <x v="0"/>
    <s v="DCFE-102"/>
    <x v="2"/>
    <s v="Platinum"/>
    <s v="Finance"/>
    <s v="Promotion"/>
    <n v="10062.299999999999"/>
    <n v="1"/>
    <x v="281"/>
    <x v="0"/>
    <x v="283"/>
  </r>
  <r>
    <x v="2520"/>
    <x v="404"/>
    <x v="0"/>
    <s v="DCFE-107"/>
    <x v="2"/>
    <s v="Palladium"/>
    <s v="Finance"/>
    <s v="Standard"/>
    <n v="10390.800000000001"/>
    <n v="2"/>
    <x v="232"/>
    <x v="103"/>
    <x v="234"/>
  </r>
  <r>
    <x v="2521"/>
    <x v="404"/>
    <x v="0"/>
    <s v="CPD-100"/>
    <x v="0"/>
    <s v="Platinum"/>
    <s v="Cash"/>
    <s v="Standard"/>
    <n v="10098"/>
    <n v="1"/>
    <x v="275"/>
    <x v="0"/>
    <x v="277"/>
  </r>
  <r>
    <x v="2522"/>
    <x v="404"/>
    <x v="2"/>
    <s v="CPD-109"/>
    <x v="0"/>
    <s v="Palladium"/>
    <s v="Finance"/>
    <s v="Standard"/>
    <n v="10780"/>
    <n v="2"/>
    <x v="285"/>
    <x v="123"/>
    <x v="287"/>
  </r>
  <r>
    <x v="2523"/>
    <x v="405"/>
    <x v="1"/>
    <s v="DCM-105"/>
    <x v="2"/>
    <s v="Palladium"/>
    <s v="Finance"/>
    <s v="Standard"/>
    <n v="9780.75"/>
    <n v="3"/>
    <x v="182"/>
    <x v="82"/>
    <x v="184"/>
  </r>
  <r>
    <x v="2524"/>
    <x v="405"/>
    <x v="0"/>
    <s v="ATS-101"/>
    <x v="1"/>
    <s v="Platinum"/>
    <s v="Finance"/>
    <s v="Standard"/>
    <n v="2239.65"/>
    <n v="1"/>
    <x v="301"/>
    <x v="0"/>
    <x v="303"/>
  </r>
  <r>
    <x v="2525"/>
    <x v="405"/>
    <x v="2"/>
    <s v="DCFE-108"/>
    <x v="2"/>
    <s v="Gold"/>
    <s v="Finance"/>
    <s v="Standard"/>
    <n v="9236.85"/>
    <n v="4"/>
    <x v="185"/>
    <x v="83"/>
    <x v="187"/>
  </r>
  <r>
    <x v="2526"/>
    <x v="406"/>
    <x v="0"/>
    <s v="ATS-102"/>
    <x v="1"/>
    <s v="Platinum"/>
    <s v="Finance"/>
    <s v="Standard"/>
    <n v="4654.1000000000004"/>
    <n v="4"/>
    <x v="293"/>
    <x v="128"/>
    <x v="295"/>
  </r>
  <r>
    <x v="2527"/>
    <x v="406"/>
    <x v="0"/>
    <s v="DCFE-101"/>
    <x v="2"/>
    <s v="Platinum"/>
    <s v="Finance"/>
    <s v="Standard"/>
    <n v="6137.25"/>
    <n v="4"/>
    <x v="249"/>
    <x v="111"/>
    <x v="251"/>
  </r>
  <r>
    <x v="2528"/>
    <x v="406"/>
    <x v="1"/>
    <s v="DCFE-103"/>
    <x v="2"/>
    <s v="Platinum"/>
    <s v="Finance"/>
    <s v="Standard"/>
    <n v="5615.4000000000005"/>
    <n v="2"/>
    <x v="237"/>
    <x v="0"/>
    <x v="239"/>
  </r>
  <r>
    <x v="2529"/>
    <x v="406"/>
    <x v="0"/>
    <s v="ATC-110"/>
    <x v="1"/>
    <s v="Palladium"/>
    <s v="Finance"/>
    <s v="Standard"/>
    <n v="8196.1"/>
    <n v="4"/>
    <x v="195"/>
    <x v="88"/>
    <x v="197"/>
  </r>
  <r>
    <x v="2530"/>
    <x v="406"/>
    <x v="0"/>
    <s v="DCFE-104"/>
    <x v="2"/>
    <s v="Gold"/>
    <s v="Finance"/>
    <s v="Standard"/>
    <n v="5760.96"/>
    <n v="1"/>
    <x v="191"/>
    <x v="0"/>
    <x v="193"/>
  </r>
  <r>
    <x v="2531"/>
    <x v="407"/>
    <x v="3"/>
    <s v="CGJ-105"/>
    <x v="0"/>
    <s v="Gold"/>
    <s v="Cash"/>
    <s v="Standard"/>
    <n v="2244"/>
    <n v="4"/>
    <x v="215"/>
    <x v="0"/>
    <x v="217"/>
  </r>
  <r>
    <x v="2532"/>
    <x v="407"/>
    <x v="3"/>
    <s v="DCFE-104"/>
    <x v="2"/>
    <s v="Gold"/>
    <s v="Finance"/>
    <s v="Promotion"/>
    <n v="5760.96"/>
    <n v="1"/>
    <x v="191"/>
    <x v="0"/>
    <x v="193"/>
  </r>
  <r>
    <x v="2533"/>
    <x v="407"/>
    <x v="3"/>
    <s v="ATS-102"/>
    <x v="1"/>
    <s v="Platinum"/>
    <s v="Finance"/>
    <s v="Standard"/>
    <n v="4654.1000000000004"/>
    <n v="1"/>
    <x v="241"/>
    <x v="0"/>
    <x v="243"/>
  </r>
  <r>
    <x v="2534"/>
    <x v="407"/>
    <x v="0"/>
    <s v="DCFE-100"/>
    <x v="2"/>
    <s v="Platinum"/>
    <s v="Finance"/>
    <s v="Promotion"/>
    <n v="5754.84"/>
    <n v="4"/>
    <x v="252"/>
    <x v="112"/>
    <x v="254"/>
  </r>
  <r>
    <x v="2535"/>
    <x v="407"/>
    <x v="1"/>
    <s v="CGA-104"/>
    <x v="0"/>
    <s v="Gold"/>
    <s v="Cash"/>
    <s v="Standard"/>
    <n v="2226"/>
    <n v="4"/>
    <x v="253"/>
    <x v="0"/>
    <x v="255"/>
  </r>
  <r>
    <x v="2536"/>
    <x v="407"/>
    <x v="0"/>
    <s v="DCM-106"/>
    <x v="2"/>
    <s v="Palladium"/>
    <s v="Finance"/>
    <s v="Standard"/>
    <n v="6097.56"/>
    <n v="4"/>
    <x v="217"/>
    <x v="99"/>
    <x v="219"/>
  </r>
  <r>
    <x v="2537"/>
    <x v="408"/>
    <x v="0"/>
    <s v="ATS-100"/>
    <x v="1"/>
    <s v="Platinum"/>
    <s v="Finance"/>
    <s v="Standard"/>
    <n v="2229.15"/>
    <n v="4"/>
    <x v="302"/>
    <x v="0"/>
    <x v="304"/>
  </r>
  <r>
    <x v="2538"/>
    <x v="408"/>
    <x v="1"/>
    <s v="CPJ-111"/>
    <x v="0"/>
    <s v="Palladium"/>
    <s v="Finance"/>
    <s v="Standard"/>
    <n v="4751.25"/>
    <n v="3"/>
    <x v="210"/>
    <x v="0"/>
    <x v="212"/>
  </r>
  <r>
    <x v="2539"/>
    <x v="408"/>
    <x v="1"/>
    <s v="ATS-111"/>
    <x v="1"/>
    <s v="Gold"/>
    <s v="Finance"/>
    <s v="Promotion"/>
    <n v="9784.5"/>
    <n v="2"/>
    <x v="303"/>
    <x v="133"/>
    <x v="305"/>
  </r>
  <r>
    <x v="2540"/>
    <x v="408"/>
    <x v="2"/>
    <s v="DCM-108"/>
    <x v="2"/>
    <s v="Palladium"/>
    <s v="Finance"/>
    <s v="Standard"/>
    <n v="9638.2000000000007"/>
    <n v="1"/>
    <x v="304"/>
    <x v="0"/>
    <x v="306"/>
  </r>
  <r>
    <x v="2541"/>
    <x v="408"/>
    <x v="1"/>
    <s v="CPA-108"/>
    <x v="0"/>
    <s v="Palladium"/>
    <s v="Cash"/>
    <s v="Standard"/>
    <n v="2289.9"/>
    <n v="1"/>
    <x v="218"/>
    <x v="0"/>
    <x v="220"/>
  </r>
  <r>
    <x v="2542"/>
    <x v="408"/>
    <x v="2"/>
    <s v="ATC-107"/>
    <x v="1"/>
    <s v="Palladium"/>
    <s v="Finance"/>
    <s v="Promotion"/>
    <n v="2348.5"/>
    <n v="4"/>
    <x v="305"/>
    <x v="0"/>
    <x v="307"/>
  </r>
  <r>
    <x v="2543"/>
    <x v="408"/>
    <x v="0"/>
    <s v="CPD-100"/>
    <x v="0"/>
    <s v="Platinum"/>
    <s v="Cash"/>
    <s v="Standard"/>
    <n v="10098"/>
    <n v="2"/>
    <x v="306"/>
    <x v="134"/>
    <x v="308"/>
  </r>
  <r>
    <x v="2544"/>
    <x v="408"/>
    <x v="3"/>
    <s v="DCFE-107"/>
    <x v="2"/>
    <s v="Palladium"/>
    <s v="Finance"/>
    <s v="Promotion"/>
    <n v="10390.800000000001"/>
    <n v="2"/>
    <x v="232"/>
    <x v="103"/>
    <x v="234"/>
  </r>
  <r>
    <x v="2545"/>
    <x v="408"/>
    <x v="2"/>
    <s v="DCFE-106"/>
    <x v="2"/>
    <s v="Palladium"/>
    <s v="Finance"/>
    <s v="Standard"/>
    <n v="8964.7800000000007"/>
    <n v="3"/>
    <x v="224"/>
    <x v="101"/>
    <x v="226"/>
  </r>
  <r>
    <x v="2546"/>
    <x v="409"/>
    <x v="0"/>
    <s v="CGJ-105"/>
    <x v="0"/>
    <s v="Gold"/>
    <s v="Cash"/>
    <s v="Standard"/>
    <n v="2244"/>
    <n v="1"/>
    <x v="226"/>
    <x v="0"/>
    <x v="228"/>
  </r>
  <r>
    <x v="2547"/>
    <x v="409"/>
    <x v="2"/>
    <s v="CGD-106"/>
    <x v="0"/>
    <s v="Gold"/>
    <s v="Cash"/>
    <s v="Standard"/>
    <n v="2940"/>
    <n v="2"/>
    <x v="229"/>
    <x v="0"/>
    <x v="231"/>
  </r>
  <r>
    <x v="2548"/>
    <x v="409"/>
    <x v="2"/>
    <s v="CGA-104"/>
    <x v="0"/>
    <s v="Gold"/>
    <s v="Cash"/>
    <s v="Standard"/>
    <n v="2226"/>
    <n v="3"/>
    <x v="307"/>
    <x v="0"/>
    <x v="309"/>
  </r>
  <r>
    <x v="2549"/>
    <x v="409"/>
    <x v="2"/>
    <s v="ATC-110"/>
    <x v="1"/>
    <s v="Palladium"/>
    <s v="Finance"/>
    <s v="Standard"/>
    <n v="8196.1"/>
    <n v="4"/>
    <x v="195"/>
    <x v="88"/>
    <x v="197"/>
  </r>
  <r>
    <x v="2550"/>
    <x v="409"/>
    <x v="1"/>
    <s v="ATS-106"/>
    <x v="1"/>
    <s v="Gold"/>
    <s v="Finance"/>
    <s v="Standard"/>
    <n v="5565.12"/>
    <n v="2"/>
    <x v="235"/>
    <x v="0"/>
    <x v="237"/>
  </r>
  <r>
    <x v="2551"/>
    <x v="410"/>
    <x v="1"/>
    <s v="CPD-100"/>
    <x v="0"/>
    <s v="Platinum"/>
    <s v="Cash"/>
    <s v="Standard"/>
    <n v="10098"/>
    <n v="1"/>
    <x v="275"/>
    <x v="0"/>
    <x v="277"/>
  </r>
  <r>
    <x v="2552"/>
    <x v="410"/>
    <x v="0"/>
    <s v="ATC-108"/>
    <x v="1"/>
    <s v="Palladium"/>
    <s v="Finance"/>
    <s v="Standard"/>
    <n v="8613.9"/>
    <n v="4"/>
    <x v="193"/>
    <x v="86"/>
    <x v="195"/>
  </r>
  <r>
    <x v="2553"/>
    <x v="411"/>
    <x v="0"/>
    <s v="DCFE-108"/>
    <x v="2"/>
    <s v="Gold"/>
    <s v="Finance"/>
    <s v="Standard"/>
    <n v="9236.85"/>
    <n v="3"/>
    <x v="284"/>
    <x v="122"/>
    <x v="286"/>
  </r>
  <r>
    <x v="2554"/>
    <x v="411"/>
    <x v="2"/>
    <s v="ATS-108"/>
    <x v="1"/>
    <s v="Gold"/>
    <s v="Finance"/>
    <s v="Standard"/>
    <n v="5571.24"/>
    <n v="3"/>
    <x v="205"/>
    <x v="93"/>
    <x v="207"/>
  </r>
  <r>
    <x v="2555"/>
    <x v="411"/>
    <x v="0"/>
    <s v="ATC-109"/>
    <x v="1"/>
    <s v="Palladium"/>
    <s v="Finance"/>
    <s v="Standard"/>
    <n v="6674.88"/>
    <n v="1"/>
    <x v="308"/>
    <x v="0"/>
    <x v="310"/>
  </r>
  <r>
    <x v="2556"/>
    <x v="411"/>
    <x v="2"/>
    <s v="DCFE-102"/>
    <x v="2"/>
    <s v="Platinum"/>
    <s v="Finance"/>
    <s v="Standard"/>
    <n v="10062.299999999999"/>
    <n v="4"/>
    <x v="248"/>
    <x v="110"/>
    <x v="250"/>
  </r>
  <r>
    <x v="2557"/>
    <x v="411"/>
    <x v="0"/>
    <s v="ATS-101"/>
    <x v="1"/>
    <s v="Platinum"/>
    <s v="Finance"/>
    <s v="Standard"/>
    <n v="2239.65"/>
    <n v="3"/>
    <x v="179"/>
    <x v="0"/>
    <x v="181"/>
  </r>
  <r>
    <x v="2558"/>
    <x v="412"/>
    <x v="0"/>
    <s v="CGD-107"/>
    <x v="0"/>
    <s v="Gold"/>
    <s v="Cash"/>
    <s v="Standard"/>
    <n v="5610"/>
    <n v="2"/>
    <x v="265"/>
    <x v="0"/>
    <x v="267"/>
  </r>
  <r>
    <x v="2559"/>
    <x v="412"/>
    <x v="0"/>
    <s v="ATC-108"/>
    <x v="1"/>
    <s v="Palladium"/>
    <s v="Finance"/>
    <s v="Standard"/>
    <n v="8613.9"/>
    <n v="2"/>
    <x v="268"/>
    <x v="116"/>
    <x v="270"/>
  </r>
  <r>
    <x v="2560"/>
    <x v="412"/>
    <x v="0"/>
    <s v="DCM-108"/>
    <x v="2"/>
    <s v="Palladium"/>
    <s v="Finance"/>
    <s v="Standard"/>
    <n v="9638.2000000000007"/>
    <n v="1"/>
    <x v="304"/>
    <x v="0"/>
    <x v="306"/>
  </r>
  <r>
    <x v="2561"/>
    <x v="412"/>
    <x v="1"/>
    <s v="DCFE-105"/>
    <x v="2"/>
    <s v="Gold"/>
    <s v="Finance"/>
    <s v="Standard"/>
    <n v="6016.9800000000005"/>
    <n v="4"/>
    <x v="219"/>
    <x v="100"/>
    <x v="221"/>
  </r>
  <r>
    <x v="2562"/>
    <x v="412"/>
    <x v="1"/>
    <s v="CPD-109"/>
    <x v="0"/>
    <s v="Palladium"/>
    <s v="Finance"/>
    <s v="Standard"/>
    <n v="10780"/>
    <n v="2"/>
    <x v="285"/>
    <x v="123"/>
    <x v="287"/>
  </r>
  <r>
    <x v="2563"/>
    <x v="413"/>
    <x v="0"/>
    <s v="DCFE-104"/>
    <x v="2"/>
    <s v="Gold"/>
    <s v="Finance"/>
    <s v="Standard"/>
    <n v="5760.96"/>
    <n v="4"/>
    <x v="203"/>
    <x v="92"/>
    <x v="205"/>
  </r>
  <r>
    <x v="2564"/>
    <x v="413"/>
    <x v="0"/>
    <s v="ATS-100"/>
    <x v="1"/>
    <s v="Platinum"/>
    <s v="Finance"/>
    <s v="Standard"/>
    <n v="2229.15"/>
    <n v="1"/>
    <x v="227"/>
    <x v="0"/>
    <x v="229"/>
  </r>
  <r>
    <x v="2565"/>
    <x v="413"/>
    <x v="0"/>
    <s v="CGJ-105"/>
    <x v="0"/>
    <s v="Gold"/>
    <s v="Cash"/>
    <s v="Standard"/>
    <n v="2244"/>
    <n v="2"/>
    <x v="283"/>
    <x v="0"/>
    <x v="285"/>
  </r>
  <r>
    <x v="2566"/>
    <x v="413"/>
    <x v="0"/>
    <s v="ATC-108"/>
    <x v="1"/>
    <s v="Palladium"/>
    <s v="Finance"/>
    <s v="Standard"/>
    <n v="8613.9"/>
    <n v="3"/>
    <x v="300"/>
    <x v="132"/>
    <x v="302"/>
  </r>
  <r>
    <x v="2567"/>
    <x v="413"/>
    <x v="0"/>
    <s v="CGJ-105"/>
    <x v="0"/>
    <s v="Gold"/>
    <s v="Cash"/>
    <s v="Standard"/>
    <n v="2244"/>
    <n v="1"/>
    <x v="226"/>
    <x v="0"/>
    <x v="228"/>
  </r>
  <r>
    <x v="2568"/>
    <x v="413"/>
    <x v="0"/>
    <s v="ATC-110"/>
    <x v="1"/>
    <s v="Palladium"/>
    <s v="Finance"/>
    <s v="Promotion"/>
    <n v="8196.1"/>
    <n v="3"/>
    <x v="309"/>
    <x v="135"/>
    <x v="311"/>
  </r>
  <r>
    <x v="2569"/>
    <x v="414"/>
    <x v="0"/>
    <s v="ATC-109"/>
    <x v="1"/>
    <s v="Palladium"/>
    <s v="Finance"/>
    <s v="Standard"/>
    <n v="6674.88"/>
    <n v="3"/>
    <x v="175"/>
    <x v="78"/>
    <x v="177"/>
  </r>
  <r>
    <x v="2570"/>
    <x v="414"/>
    <x v="1"/>
    <s v="CPD-101"/>
    <x v="0"/>
    <s v="Platinum"/>
    <s v="Cash"/>
    <s v="Standard"/>
    <n v="9690"/>
    <n v="3"/>
    <x v="259"/>
    <x v="114"/>
    <x v="261"/>
  </r>
  <r>
    <x v="2571"/>
    <x v="414"/>
    <x v="0"/>
    <s v="DCFE-106"/>
    <x v="2"/>
    <s v="Palladium"/>
    <s v="Finance"/>
    <s v="Standard"/>
    <n v="8964.7800000000007"/>
    <n v="2"/>
    <x v="279"/>
    <x v="121"/>
    <x v="281"/>
  </r>
  <r>
    <x v="2572"/>
    <x v="414"/>
    <x v="0"/>
    <s v="ATS-108"/>
    <x v="1"/>
    <s v="Gold"/>
    <s v="Finance"/>
    <s v="Standard"/>
    <n v="5571.24"/>
    <n v="4"/>
    <x v="246"/>
    <x v="108"/>
    <x v="248"/>
  </r>
  <r>
    <x v="2573"/>
    <x v="414"/>
    <x v="2"/>
    <s v="ATC-107"/>
    <x v="1"/>
    <s v="Palladium"/>
    <s v="Finance"/>
    <s v="Standard"/>
    <n v="2348.5"/>
    <n v="3"/>
    <x v="310"/>
    <x v="0"/>
    <x v="312"/>
  </r>
  <r>
    <x v="2574"/>
    <x v="414"/>
    <x v="0"/>
    <s v="DCFE-105"/>
    <x v="2"/>
    <s v="Gold"/>
    <s v="Finance"/>
    <s v="Standard"/>
    <n v="6016.9800000000005"/>
    <n v="4"/>
    <x v="219"/>
    <x v="100"/>
    <x v="221"/>
  </r>
  <r>
    <x v="2575"/>
    <x v="415"/>
    <x v="0"/>
    <s v="CPA-110"/>
    <x v="0"/>
    <s v="Palladium"/>
    <s v="Finance"/>
    <s v="Standard"/>
    <n v="7650"/>
    <n v="4"/>
    <x v="311"/>
    <x v="136"/>
    <x v="313"/>
  </r>
  <r>
    <x v="2576"/>
    <x v="415"/>
    <x v="0"/>
    <s v="CGD-107"/>
    <x v="0"/>
    <s v="Gold"/>
    <s v="Cash"/>
    <s v="Standard"/>
    <n v="5610"/>
    <n v="3"/>
    <x v="312"/>
    <x v="137"/>
    <x v="314"/>
  </r>
  <r>
    <x v="2577"/>
    <x v="415"/>
    <x v="0"/>
    <s v="DCM-105"/>
    <x v="2"/>
    <s v="Palladium"/>
    <s v="Finance"/>
    <s v="Standard"/>
    <n v="9780.75"/>
    <n v="4"/>
    <x v="313"/>
    <x v="138"/>
    <x v="315"/>
  </r>
  <r>
    <x v="2578"/>
    <x v="415"/>
    <x v="0"/>
    <s v="ATS-109"/>
    <x v="1"/>
    <s v="Gold"/>
    <s v="Finance"/>
    <s v="Standard"/>
    <n v="5968.2"/>
    <n v="1"/>
    <x v="314"/>
    <x v="0"/>
    <x v="316"/>
  </r>
  <r>
    <x v="2579"/>
    <x v="415"/>
    <x v="0"/>
    <s v="ATS-107"/>
    <x v="1"/>
    <s v="Gold"/>
    <s v="Finance"/>
    <s v="Standard"/>
    <n v="2936.58"/>
    <n v="3"/>
    <x v="315"/>
    <x v="0"/>
    <x v="317"/>
  </r>
  <r>
    <x v="2580"/>
    <x v="416"/>
    <x v="0"/>
    <s v="DCM-108"/>
    <x v="2"/>
    <s v="Palladium"/>
    <s v="Finance"/>
    <s v="Standard"/>
    <n v="9638.2000000000007"/>
    <n v="1"/>
    <x v="304"/>
    <x v="0"/>
    <x v="306"/>
  </r>
  <r>
    <x v="2581"/>
    <x v="416"/>
    <x v="0"/>
    <s v="ATC-109"/>
    <x v="1"/>
    <s v="Palladium"/>
    <s v="Finance"/>
    <s v="Standard"/>
    <n v="6674.88"/>
    <n v="3"/>
    <x v="175"/>
    <x v="78"/>
    <x v="177"/>
  </r>
  <r>
    <x v="2582"/>
    <x v="416"/>
    <x v="0"/>
    <s v="ATC-106"/>
    <x v="1"/>
    <s v="Palladium"/>
    <s v="Finance"/>
    <s v="Standard"/>
    <n v="5728.8"/>
    <n v="2"/>
    <x v="316"/>
    <x v="0"/>
    <x v="318"/>
  </r>
  <r>
    <x v="2583"/>
    <x v="416"/>
    <x v="0"/>
    <s v="DCFE-103"/>
    <x v="2"/>
    <s v="Platinum"/>
    <s v="Finance"/>
    <s v="Standard"/>
    <n v="5615.4000000000005"/>
    <n v="3"/>
    <x v="247"/>
    <x v="109"/>
    <x v="249"/>
  </r>
  <r>
    <x v="2584"/>
    <x v="416"/>
    <x v="1"/>
    <s v="CGD-106"/>
    <x v="0"/>
    <s v="Gold"/>
    <s v="Cash"/>
    <s v="Standard"/>
    <n v="2940"/>
    <n v="3"/>
    <x v="177"/>
    <x v="0"/>
    <x v="179"/>
  </r>
  <r>
    <x v="2585"/>
    <x v="417"/>
    <x v="3"/>
    <s v="DCFE-101"/>
    <x v="2"/>
    <s v="Platinum"/>
    <s v="Finance"/>
    <s v="Standard"/>
    <n v="6137.25"/>
    <n v="3"/>
    <x v="181"/>
    <x v="81"/>
    <x v="183"/>
  </r>
  <r>
    <x v="2586"/>
    <x v="417"/>
    <x v="1"/>
    <s v="ATS-108"/>
    <x v="1"/>
    <s v="Gold"/>
    <s v="Finance"/>
    <s v="Standard"/>
    <n v="5571.24"/>
    <n v="4"/>
    <x v="246"/>
    <x v="108"/>
    <x v="248"/>
  </r>
  <r>
    <x v="2587"/>
    <x v="418"/>
    <x v="0"/>
    <s v="DCFE-106"/>
    <x v="2"/>
    <s v="Palladium"/>
    <s v="Finance"/>
    <s v="Standard"/>
    <n v="8964.7800000000007"/>
    <n v="2"/>
    <x v="279"/>
    <x v="121"/>
    <x v="281"/>
  </r>
  <r>
    <x v="2588"/>
    <x v="418"/>
    <x v="2"/>
    <s v="DCFE-105"/>
    <x v="2"/>
    <s v="Gold"/>
    <s v="Finance"/>
    <s v="Standard"/>
    <n v="6016.9800000000005"/>
    <n v="3"/>
    <x v="230"/>
    <x v="102"/>
    <x v="232"/>
  </r>
  <r>
    <x v="2589"/>
    <x v="418"/>
    <x v="0"/>
    <s v="DCFE-103"/>
    <x v="2"/>
    <s v="Platinum"/>
    <s v="Finance"/>
    <s v="Standard"/>
    <n v="5615.4000000000005"/>
    <n v="3"/>
    <x v="247"/>
    <x v="109"/>
    <x v="249"/>
  </r>
  <r>
    <x v="2590"/>
    <x v="418"/>
    <x v="2"/>
    <s v="ATS-103"/>
    <x v="1"/>
    <s v="Platinum"/>
    <s v="Finance"/>
    <s v="Standard"/>
    <n v="2199.12"/>
    <n v="1"/>
    <x v="251"/>
    <x v="0"/>
    <x v="253"/>
  </r>
  <r>
    <x v="2591"/>
    <x v="418"/>
    <x v="0"/>
    <s v="DCFE-111"/>
    <x v="2"/>
    <s v="Gold"/>
    <s v="Finance"/>
    <s v="Standard"/>
    <n v="8921.94"/>
    <n v="3"/>
    <x v="317"/>
    <x v="139"/>
    <x v="319"/>
  </r>
  <r>
    <x v="2592"/>
    <x v="418"/>
    <x v="2"/>
    <s v="ATS-103"/>
    <x v="1"/>
    <s v="Platinum"/>
    <s v="Finance"/>
    <s v="Standard"/>
    <n v="2199.12"/>
    <n v="2"/>
    <x v="318"/>
    <x v="0"/>
    <x v="320"/>
  </r>
  <r>
    <x v="2593"/>
    <x v="419"/>
    <x v="0"/>
    <s v="ATS-104"/>
    <x v="1"/>
    <s v="Platinum"/>
    <s v="Finance"/>
    <s v="Standard"/>
    <n v="2587.2000000000003"/>
    <n v="1"/>
    <x v="266"/>
    <x v="0"/>
    <x v="268"/>
  </r>
  <r>
    <x v="2594"/>
    <x v="419"/>
    <x v="0"/>
    <s v="DCM-105"/>
    <x v="2"/>
    <s v="Palladium"/>
    <s v="Finance"/>
    <s v="Standard"/>
    <n v="9780.75"/>
    <n v="4"/>
    <x v="313"/>
    <x v="138"/>
    <x v="315"/>
  </r>
  <r>
    <x v="2595"/>
    <x v="420"/>
    <x v="0"/>
    <s v="ATS-102"/>
    <x v="1"/>
    <s v="Platinum"/>
    <s v="Finance"/>
    <s v="Standard"/>
    <n v="4654.1000000000004"/>
    <n v="3"/>
    <x v="274"/>
    <x v="0"/>
    <x v="276"/>
  </r>
  <r>
    <x v="2596"/>
    <x v="420"/>
    <x v="2"/>
    <s v="DCFE-103"/>
    <x v="2"/>
    <s v="Platinum"/>
    <s v="Finance"/>
    <s v="Standard"/>
    <n v="5615.4000000000005"/>
    <n v="3"/>
    <x v="247"/>
    <x v="109"/>
    <x v="249"/>
  </r>
  <r>
    <x v="2597"/>
    <x v="420"/>
    <x v="0"/>
    <s v="CPJ-102"/>
    <x v="0"/>
    <s v="Platinum"/>
    <s v="Cash"/>
    <s v="Promotion"/>
    <n v="1260"/>
    <n v="3"/>
    <x v="239"/>
    <x v="0"/>
    <x v="241"/>
  </r>
  <r>
    <x v="2598"/>
    <x v="420"/>
    <x v="1"/>
    <s v="ATC-109"/>
    <x v="1"/>
    <s v="Palladium"/>
    <s v="Finance"/>
    <s v="Standard"/>
    <n v="6674.88"/>
    <n v="3"/>
    <x v="175"/>
    <x v="78"/>
    <x v="177"/>
  </r>
  <r>
    <x v="2599"/>
    <x v="420"/>
    <x v="0"/>
    <s v="DCFE-101"/>
    <x v="2"/>
    <s v="Platinum"/>
    <s v="Finance"/>
    <s v="Standard"/>
    <n v="6137.25"/>
    <n v="1"/>
    <x v="231"/>
    <x v="0"/>
    <x v="233"/>
  </r>
  <r>
    <x v="2600"/>
    <x v="420"/>
    <x v="0"/>
    <s v="CPD-109"/>
    <x v="0"/>
    <s v="Palladium"/>
    <s v="Finance"/>
    <s v="Promotion"/>
    <n v="10780"/>
    <n v="4"/>
    <x v="287"/>
    <x v="124"/>
    <x v="289"/>
  </r>
  <r>
    <x v="2601"/>
    <x v="420"/>
    <x v="0"/>
    <s v="DCFE-101"/>
    <x v="2"/>
    <s v="Platinum"/>
    <s v="Finance"/>
    <s v="Standard"/>
    <n v="6137.25"/>
    <n v="4"/>
    <x v="249"/>
    <x v="111"/>
    <x v="251"/>
  </r>
  <r>
    <x v="2602"/>
    <x v="420"/>
    <x v="0"/>
    <s v="ATS-105"/>
    <x v="1"/>
    <s v="Platinum"/>
    <s v="Finance"/>
    <s v="Standard"/>
    <n v="2205"/>
    <n v="2"/>
    <x v="243"/>
    <x v="0"/>
    <x v="245"/>
  </r>
  <r>
    <x v="2603"/>
    <x v="420"/>
    <x v="0"/>
    <s v="ATS-106"/>
    <x v="1"/>
    <s v="Gold"/>
    <s v="Finance"/>
    <s v="Promotion"/>
    <n v="5565.12"/>
    <n v="3"/>
    <x v="242"/>
    <x v="106"/>
    <x v="244"/>
  </r>
  <r>
    <x v="2604"/>
    <x v="421"/>
    <x v="0"/>
    <s v="CPD-101"/>
    <x v="0"/>
    <s v="Platinum"/>
    <s v="Cash"/>
    <s v="Standard"/>
    <n v="9690"/>
    <n v="2"/>
    <x v="233"/>
    <x v="104"/>
    <x v="235"/>
  </r>
  <r>
    <x v="2605"/>
    <x v="421"/>
    <x v="0"/>
    <s v="DCFE-107"/>
    <x v="2"/>
    <s v="Palladium"/>
    <s v="Finance"/>
    <s v="Standard"/>
    <n v="10390.800000000001"/>
    <n v="2"/>
    <x v="232"/>
    <x v="103"/>
    <x v="234"/>
  </r>
  <r>
    <x v="2606"/>
    <x v="421"/>
    <x v="1"/>
    <s v="DCM-105"/>
    <x v="2"/>
    <s v="Palladium"/>
    <s v="Finance"/>
    <s v="Standard"/>
    <n v="9780.75"/>
    <n v="1"/>
    <x v="296"/>
    <x v="0"/>
    <x v="298"/>
  </r>
  <r>
    <x v="2607"/>
    <x v="421"/>
    <x v="1"/>
    <s v="ATS-102"/>
    <x v="1"/>
    <s v="Platinum"/>
    <s v="Finance"/>
    <s v="Standard"/>
    <n v="4654.1000000000004"/>
    <n v="2"/>
    <x v="192"/>
    <x v="0"/>
    <x v="194"/>
  </r>
  <r>
    <x v="2608"/>
    <x v="421"/>
    <x v="0"/>
    <s v="CPA-110"/>
    <x v="0"/>
    <s v="Palladium"/>
    <s v="Finance"/>
    <s v="Standard"/>
    <n v="7650"/>
    <n v="4"/>
    <x v="311"/>
    <x v="136"/>
    <x v="313"/>
  </r>
  <r>
    <x v="2609"/>
    <x v="422"/>
    <x v="2"/>
    <s v="ATC-109"/>
    <x v="1"/>
    <s v="Palladium"/>
    <s v="Finance"/>
    <s v="Standard"/>
    <n v="6674.88"/>
    <n v="1"/>
    <x v="308"/>
    <x v="0"/>
    <x v="310"/>
  </r>
  <r>
    <x v="2610"/>
    <x v="422"/>
    <x v="2"/>
    <s v="ATS-109"/>
    <x v="1"/>
    <s v="Gold"/>
    <s v="Finance"/>
    <s v="Standard"/>
    <n v="5968.2"/>
    <n v="1"/>
    <x v="314"/>
    <x v="0"/>
    <x v="316"/>
  </r>
  <r>
    <x v="2611"/>
    <x v="422"/>
    <x v="0"/>
    <s v="CGA-104"/>
    <x v="0"/>
    <s v="Gold"/>
    <s v="Cash"/>
    <s v="Standard"/>
    <n v="2226"/>
    <n v="1"/>
    <x v="319"/>
    <x v="0"/>
    <x v="321"/>
  </r>
  <r>
    <x v="2612"/>
    <x v="422"/>
    <x v="1"/>
    <s v="DCFE-104"/>
    <x v="2"/>
    <s v="Gold"/>
    <s v="Finance"/>
    <s v="Standard"/>
    <n v="5760.96"/>
    <n v="3"/>
    <x v="216"/>
    <x v="98"/>
    <x v="218"/>
  </r>
  <r>
    <x v="2613"/>
    <x v="422"/>
    <x v="1"/>
    <s v="CPA-103"/>
    <x v="0"/>
    <s v="Platinum"/>
    <s v="Cash"/>
    <s v="Standard"/>
    <n v="2254.1999999999998"/>
    <n v="1"/>
    <x v="280"/>
    <x v="0"/>
    <x v="282"/>
  </r>
  <r>
    <x v="2614"/>
    <x v="423"/>
    <x v="0"/>
    <s v="DCFE-112"/>
    <x v="2"/>
    <s v="Gold"/>
    <s v="Finance"/>
    <s v="Standard"/>
    <n v="9764.7000000000007"/>
    <n v="1"/>
    <x v="264"/>
    <x v="0"/>
    <x v="266"/>
  </r>
  <r>
    <x v="2615"/>
    <x v="423"/>
    <x v="2"/>
    <s v="CGA-104"/>
    <x v="0"/>
    <s v="Gold"/>
    <s v="Cash"/>
    <s v="Promotion"/>
    <n v="2226"/>
    <n v="3"/>
    <x v="307"/>
    <x v="0"/>
    <x v="309"/>
  </r>
  <r>
    <x v="2616"/>
    <x v="423"/>
    <x v="1"/>
    <s v="CPA-108"/>
    <x v="0"/>
    <s v="Palladium"/>
    <s v="Cash"/>
    <s v="Standard"/>
    <n v="2289.9"/>
    <n v="1"/>
    <x v="218"/>
    <x v="0"/>
    <x v="220"/>
  </r>
  <r>
    <x v="2617"/>
    <x v="423"/>
    <x v="0"/>
    <s v="DCFE-105"/>
    <x v="2"/>
    <s v="Gold"/>
    <s v="Finance"/>
    <s v="Standard"/>
    <n v="6016.9800000000005"/>
    <n v="2"/>
    <x v="211"/>
    <x v="0"/>
    <x v="213"/>
  </r>
  <r>
    <x v="2618"/>
    <x v="423"/>
    <x v="1"/>
    <s v="DCFE-103"/>
    <x v="2"/>
    <s v="Platinum"/>
    <s v="Finance"/>
    <s v="Standard"/>
    <n v="5615.4000000000005"/>
    <n v="1"/>
    <x v="286"/>
    <x v="0"/>
    <x v="288"/>
  </r>
  <r>
    <x v="2619"/>
    <x v="423"/>
    <x v="1"/>
    <s v="DCFE-108"/>
    <x v="2"/>
    <s v="Gold"/>
    <s v="Finance"/>
    <s v="Standard"/>
    <n v="9236.85"/>
    <n v="1"/>
    <x v="294"/>
    <x v="0"/>
    <x v="296"/>
  </r>
  <r>
    <x v="2620"/>
    <x v="423"/>
    <x v="1"/>
    <s v="CGD-107"/>
    <x v="0"/>
    <s v="Gold"/>
    <s v="Cash"/>
    <s v="Standard"/>
    <n v="5610"/>
    <n v="2"/>
    <x v="265"/>
    <x v="0"/>
    <x v="267"/>
  </r>
  <r>
    <x v="2621"/>
    <x v="424"/>
    <x v="3"/>
    <s v="ATS-108"/>
    <x v="1"/>
    <s v="Gold"/>
    <s v="Finance"/>
    <s v="Standard"/>
    <n v="5571.24"/>
    <n v="1"/>
    <x v="250"/>
    <x v="0"/>
    <x v="252"/>
  </r>
  <r>
    <x v="2622"/>
    <x v="424"/>
    <x v="0"/>
    <s v="CPA-103"/>
    <x v="0"/>
    <s v="Platinum"/>
    <s v="Cash"/>
    <s v="Standard"/>
    <n v="2254.1999999999998"/>
    <n v="1"/>
    <x v="280"/>
    <x v="0"/>
    <x v="282"/>
  </r>
  <r>
    <x v="2623"/>
    <x v="424"/>
    <x v="0"/>
    <s v="CPA-108"/>
    <x v="0"/>
    <s v="Palladium"/>
    <s v="Cash"/>
    <s v="Standard"/>
    <n v="2289.9"/>
    <n v="3"/>
    <x v="200"/>
    <x v="0"/>
    <x v="202"/>
  </r>
  <r>
    <x v="2624"/>
    <x v="424"/>
    <x v="3"/>
    <s v="ATC-110"/>
    <x v="1"/>
    <s v="Palladium"/>
    <s v="Finance"/>
    <s v="Standard"/>
    <n v="8196.1"/>
    <n v="1"/>
    <x v="257"/>
    <x v="0"/>
    <x v="259"/>
  </r>
  <r>
    <x v="2625"/>
    <x v="424"/>
    <x v="1"/>
    <s v="DCFE-107"/>
    <x v="2"/>
    <s v="Palladium"/>
    <s v="Finance"/>
    <s v="Standard"/>
    <n v="10390.800000000001"/>
    <n v="3"/>
    <x v="288"/>
    <x v="125"/>
    <x v="290"/>
  </r>
  <r>
    <x v="2626"/>
    <x v="425"/>
    <x v="0"/>
    <s v="DCM-105"/>
    <x v="2"/>
    <s v="Palladium"/>
    <s v="Finance"/>
    <s v="Standard"/>
    <n v="9780.75"/>
    <n v="2"/>
    <x v="320"/>
    <x v="140"/>
    <x v="322"/>
  </r>
  <r>
    <x v="2627"/>
    <x v="425"/>
    <x v="0"/>
    <s v="DCFE-108"/>
    <x v="2"/>
    <s v="Gold"/>
    <s v="Finance"/>
    <s v="Standard"/>
    <n v="9236.85"/>
    <n v="1"/>
    <x v="294"/>
    <x v="0"/>
    <x v="296"/>
  </r>
  <r>
    <x v="2628"/>
    <x v="425"/>
    <x v="1"/>
    <s v="ATC-108"/>
    <x v="1"/>
    <s v="Palladium"/>
    <s v="Finance"/>
    <s v="Standard"/>
    <n v="8613.9"/>
    <n v="2"/>
    <x v="268"/>
    <x v="116"/>
    <x v="270"/>
  </r>
  <r>
    <x v="2629"/>
    <x v="425"/>
    <x v="0"/>
    <s v="ATC-108"/>
    <x v="1"/>
    <s v="Palladium"/>
    <s v="Finance"/>
    <s v="Standard"/>
    <n v="8613.9"/>
    <n v="3"/>
    <x v="300"/>
    <x v="132"/>
    <x v="302"/>
  </r>
  <r>
    <x v="2630"/>
    <x v="425"/>
    <x v="0"/>
    <s v="ATS-101"/>
    <x v="1"/>
    <s v="Platinum"/>
    <s v="Finance"/>
    <s v="Standard"/>
    <n v="2239.65"/>
    <n v="4"/>
    <x v="321"/>
    <x v="0"/>
    <x v="323"/>
  </r>
  <r>
    <x v="2631"/>
    <x v="426"/>
    <x v="0"/>
    <s v="ATS-111"/>
    <x v="1"/>
    <s v="Gold"/>
    <s v="Finance"/>
    <s v="Standard"/>
    <n v="9784.5"/>
    <n v="1"/>
    <x v="221"/>
    <x v="0"/>
    <x v="223"/>
  </r>
  <r>
    <x v="2632"/>
    <x v="426"/>
    <x v="0"/>
    <s v="DCFE-106"/>
    <x v="2"/>
    <s v="Palladium"/>
    <s v="Finance"/>
    <s v="Promotion"/>
    <n v="8964.7800000000007"/>
    <n v="3"/>
    <x v="224"/>
    <x v="101"/>
    <x v="226"/>
  </r>
  <r>
    <x v="2633"/>
    <x v="426"/>
    <x v="0"/>
    <s v="CGD-107"/>
    <x v="0"/>
    <s v="Gold"/>
    <s v="Cash"/>
    <s v="Standard"/>
    <n v="5610"/>
    <n v="3"/>
    <x v="312"/>
    <x v="137"/>
    <x v="314"/>
  </r>
  <r>
    <x v="2634"/>
    <x v="426"/>
    <x v="0"/>
    <s v="CPD-100"/>
    <x v="0"/>
    <s v="Platinum"/>
    <s v="Cash"/>
    <s v="Standard"/>
    <n v="10098"/>
    <n v="3"/>
    <x v="171"/>
    <x v="74"/>
    <x v="173"/>
  </r>
  <r>
    <x v="2635"/>
    <x v="426"/>
    <x v="0"/>
    <s v="DCFE-101"/>
    <x v="2"/>
    <s v="Platinum"/>
    <s v="Finance"/>
    <s v="Promotion"/>
    <n v="6137.25"/>
    <n v="2"/>
    <x v="256"/>
    <x v="0"/>
    <x v="258"/>
  </r>
  <r>
    <x v="2636"/>
    <x v="426"/>
    <x v="0"/>
    <s v="CPD-100"/>
    <x v="0"/>
    <s v="Platinum"/>
    <s v="Cash"/>
    <s v="Standard"/>
    <n v="10098"/>
    <n v="1"/>
    <x v="275"/>
    <x v="0"/>
    <x v="277"/>
  </r>
  <r>
    <x v="2637"/>
    <x v="427"/>
    <x v="0"/>
    <s v="CGD-107"/>
    <x v="0"/>
    <s v="Gold"/>
    <s v="Cash"/>
    <s v="Standard"/>
    <n v="5610"/>
    <n v="2"/>
    <x v="265"/>
    <x v="0"/>
    <x v="267"/>
  </r>
  <r>
    <x v="2638"/>
    <x v="427"/>
    <x v="0"/>
    <s v="CPD-100"/>
    <x v="0"/>
    <s v="Platinum"/>
    <s v="Cash"/>
    <s v="Standard"/>
    <n v="10098"/>
    <n v="2"/>
    <x v="306"/>
    <x v="134"/>
    <x v="308"/>
  </r>
  <r>
    <x v="2639"/>
    <x v="427"/>
    <x v="0"/>
    <s v="ATC-108"/>
    <x v="1"/>
    <s v="Palladium"/>
    <s v="Finance"/>
    <s v="Standard"/>
    <n v="8613.9"/>
    <n v="4"/>
    <x v="193"/>
    <x v="86"/>
    <x v="195"/>
  </r>
  <r>
    <x v="2640"/>
    <x v="427"/>
    <x v="1"/>
    <s v="ATC-107"/>
    <x v="1"/>
    <s v="Palladium"/>
    <s v="Finance"/>
    <s v="Standard"/>
    <n v="2348.5"/>
    <n v="1"/>
    <x v="322"/>
    <x v="0"/>
    <x v="324"/>
  </r>
  <r>
    <x v="2641"/>
    <x v="427"/>
    <x v="0"/>
    <s v="ATC-107"/>
    <x v="1"/>
    <s v="Palladium"/>
    <s v="Finance"/>
    <s v="Promotion"/>
    <n v="2348.5"/>
    <n v="2"/>
    <x v="282"/>
    <x v="0"/>
    <x v="284"/>
  </r>
  <r>
    <x v="2642"/>
    <x v="427"/>
    <x v="0"/>
    <s v="ATC-107"/>
    <x v="1"/>
    <s v="Palladium"/>
    <s v="Finance"/>
    <s v="Promotion"/>
    <n v="2348.5"/>
    <n v="1"/>
    <x v="322"/>
    <x v="0"/>
    <x v="324"/>
  </r>
  <r>
    <x v="2643"/>
    <x v="427"/>
    <x v="0"/>
    <s v="CGD-107"/>
    <x v="0"/>
    <s v="Gold"/>
    <s v="Cash"/>
    <s v="Promotion"/>
    <n v="5610"/>
    <n v="3"/>
    <x v="312"/>
    <x v="137"/>
    <x v="314"/>
  </r>
  <r>
    <x v="2644"/>
    <x v="428"/>
    <x v="1"/>
    <s v="DCFE-111"/>
    <x v="2"/>
    <s v="Gold"/>
    <s v="Finance"/>
    <s v="Promotion"/>
    <n v="8921.94"/>
    <n v="1"/>
    <x v="183"/>
    <x v="0"/>
    <x v="185"/>
  </r>
  <r>
    <x v="2645"/>
    <x v="428"/>
    <x v="2"/>
    <s v="ATC-108"/>
    <x v="1"/>
    <s v="Palladium"/>
    <s v="Finance"/>
    <s v="Standard"/>
    <n v="8613.9"/>
    <n v="3"/>
    <x v="300"/>
    <x v="132"/>
    <x v="302"/>
  </r>
  <r>
    <x v="2646"/>
    <x v="428"/>
    <x v="0"/>
    <s v="DCFE-105"/>
    <x v="2"/>
    <s v="Gold"/>
    <s v="Finance"/>
    <s v="Standard"/>
    <n v="6016.9800000000005"/>
    <n v="3"/>
    <x v="230"/>
    <x v="102"/>
    <x v="232"/>
  </r>
  <r>
    <x v="2647"/>
    <x v="428"/>
    <x v="3"/>
    <s v="DCFE-109"/>
    <x v="2"/>
    <s v="Gold"/>
    <s v="Finance"/>
    <s v="Standard"/>
    <n v="5594.7"/>
    <n v="2"/>
    <x v="323"/>
    <x v="0"/>
    <x v="325"/>
  </r>
  <r>
    <x v="2648"/>
    <x v="428"/>
    <x v="0"/>
    <s v="DCFE-107"/>
    <x v="2"/>
    <s v="Palladium"/>
    <s v="Finance"/>
    <s v="Standard"/>
    <n v="10390.800000000001"/>
    <n v="3"/>
    <x v="288"/>
    <x v="125"/>
    <x v="290"/>
  </r>
  <r>
    <x v="2649"/>
    <x v="428"/>
    <x v="0"/>
    <s v="CPA-110"/>
    <x v="0"/>
    <s v="Palladium"/>
    <s v="Finance"/>
    <s v="Standard"/>
    <n v="7650"/>
    <n v="4"/>
    <x v="311"/>
    <x v="136"/>
    <x v="313"/>
  </r>
  <r>
    <x v="2650"/>
    <x v="429"/>
    <x v="0"/>
    <s v="ATC-109"/>
    <x v="1"/>
    <s v="Palladium"/>
    <s v="Finance"/>
    <s v="Promotion"/>
    <n v="6674.88"/>
    <n v="2"/>
    <x v="202"/>
    <x v="0"/>
    <x v="204"/>
  </r>
  <r>
    <x v="2651"/>
    <x v="429"/>
    <x v="0"/>
    <s v="DCM-106"/>
    <x v="2"/>
    <s v="Palladium"/>
    <s v="Finance"/>
    <s v="Standard"/>
    <n v="6097.56"/>
    <n v="3"/>
    <x v="272"/>
    <x v="118"/>
    <x v="274"/>
  </r>
  <r>
    <x v="2652"/>
    <x v="429"/>
    <x v="0"/>
    <s v="ATS-111"/>
    <x v="1"/>
    <s v="Gold"/>
    <s v="Finance"/>
    <s v="Standard"/>
    <n v="9784.5"/>
    <n v="1"/>
    <x v="221"/>
    <x v="0"/>
    <x v="223"/>
  </r>
  <r>
    <x v="2653"/>
    <x v="429"/>
    <x v="0"/>
    <s v="ATS-102"/>
    <x v="1"/>
    <s v="Platinum"/>
    <s v="Finance"/>
    <s v="Promotion"/>
    <n v="4654.1000000000004"/>
    <n v="2"/>
    <x v="192"/>
    <x v="0"/>
    <x v="194"/>
  </r>
  <r>
    <x v="2654"/>
    <x v="429"/>
    <x v="0"/>
    <s v="CGD-107"/>
    <x v="0"/>
    <s v="Gold"/>
    <s v="Cash"/>
    <s v="Standard"/>
    <n v="5610"/>
    <n v="1"/>
    <x v="324"/>
    <x v="0"/>
    <x v="326"/>
  </r>
  <r>
    <x v="2655"/>
    <x v="429"/>
    <x v="0"/>
    <s v="ATS-102"/>
    <x v="1"/>
    <s v="Platinum"/>
    <s v="Finance"/>
    <s v="Standard"/>
    <n v="4654.1000000000004"/>
    <n v="4"/>
    <x v="293"/>
    <x v="128"/>
    <x v="295"/>
  </r>
  <r>
    <x v="2656"/>
    <x v="429"/>
    <x v="0"/>
    <s v="DCM-105"/>
    <x v="2"/>
    <s v="Palladium"/>
    <s v="Finance"/>
    <s v="Standard"/>
    <n v="9780.75"/>
    <n v="3"/>
    <x v="182"/>
    <x v="82"/>
    <x v="184"/>
  </r>
  <r>
    <x v="2657"/>
    <x v="430"/>
    <x v="0"/>
    <s v="DCFE-102"/>
    <x v="2"/>
    <s v="Platinum"/>
    <s v="Finance"/>
    <s v="Promotion"/>
    <n v="10062.299999999999"/>
    <n v="2"/>
    <x v="325"/>
    <x v="141"/>
    <x v="327"/>
  </r>
  <r>
    <x v="2658"/>
    <x v="430"/>
    <x v="1"/>
    <s v="ATS-108"/>
    <x v="1"/>
    <s v="Gold"/>
    <s v="Finance"/>
    <s v="Standard"/>
    <n v="5571.24"/>
    <n v="1"/>
    <x v="250"/>
    <x v="0"/>
    <x v="252"/>
  </r>
  <r>
    <x v="2659"/>
    <x v="430"/>
    <x v="1"/>
    <s v="ATC-109"/>
    <x v="1"/>
    <s v="Palladium"/>
    <s v="Finance"/>
    <s v="Standard"/>
    <n v="6674.88"/>
    <n v="2"/>
    <x v="202"/>
    <x v="0"/>
    <x v="204"/>
  </r>
  <r>
    <x v="2660"/>
    <x v="430"/>
    <x v="2"/>
    <s v="ATS-102"/>
    <x v="1"/>
    <s v="Platinum"/>
    <s v="Finance"/>
    <s v="Promotion"/>
    <n v="4654.1000000000004"/>
    <n v="1"/>
    <x v="241"/>
    <x v="0"/>
    <x v="243"/>
  </r>
  <r>
    <x v="2661"/>
    <x v="431"/>
    <x v="0"/>
    <s v="DCFE-111"/>
    <x v="2"/>
    <s v="Gold"/>
    <s v="Finance"/>
    <s v="Standard"/>
    <n v="8921.94"/>
    <n v="4"/>
    <x v="258"/>
    <x v="113"/>
    <x v="260"/>
  </r>
  <r>
    <x v="2662"/>
    <x v="431"/>
    <x v="1"/>
    <s v="ATS-102"/>
    <x v="1"/>
    <s v="Platinum"/>
    <s v="Finance"/>
    <s v="Standard"/>
    <n v="4654.1000000000004"/>
    <n v="4"/>
    <x v="293"/>
    <x v="128"/>
    <x v="295"/>
  </r>
  <r>
    <x v="2663"/>
    <x v="431"/>
    <x v="0"/>
    <s v="DCFE-109"/>
    <x v="2"/>
    <s v="Gold"/>
    <s v="Finance"/>
    <s v="Standard"/>
    <n v="5594.7"/>
    <n v="1"/>
    <x v="204"/>
    <x v="0"/>
    <x v="206"/>
  </r>
  <r>
    <x v="2664"/>
    <x v="431"/>
    <x v="0"/>
    <s v="DCFE-108"/>
    <x v="2"/>
    <s v="Gold"/>
    <s v="Finance"/>
    <s v="Standard"/>
    <n v="9236.85"/>
    <n v="2"/>
    <x v="173"/>
    <x v="76"/>
    <x v="175"/>
  </r>
  <r>
    <x v="2665"/>
    <x v="431"/>
    <x v="3"/>
    <s v="ATS-104"/>
    <x v="1"/>
    <s v="Platinum"/>
    <s v="Finance"/>
    <s v="Standard"/>
    <n v="2587.2000000000003"/>
    <n v="4"/>
    <x v="276"/>
    <x v="0"/>
    <x v="278"/>
  </r>
  <r>
    <x v="2666"/>
    <x v="431"/>
    <x v="0"/>
    <s v="ATC-110"/>
    <x v="1"/>
    <s v="Palladium"/>
    <s v="Finance"/>
    <s v="Standard"/>
    <n v="8196.1"/>
    <n v="1"/>
    <x v="257"/>
    <x v="0"/>
    <x v="259"/>
  </r>
  <r>
    <x v="2667"/>
    <x v="431"/>
    <x v="0"/>
    <s v="DCFE-104"/>
    <x v="2"/>
    <s v="Gold"/>
    <s v="Finance"/>
    <s v="Standard"/>
    <n v="5760.96"/>
    <n v="3"/>
    <x v="216"/>
    <x v="98"/>
    <x v="218"/>
  </r>
  <r>
    <x v="2668"/>
    <x v="432"/>
    <x v="0"/>
    <s v="ATS-103"/>
    <x v="1"/>
    <s v="Platinum"/>
    <s v="Finance"/>
    <s v="Standard"/>
    <n v="2199.12"/>
    <n v="3"/>
    <x v="262"/>
    <x v="0"/>
    <x v="264"/>
  </r>
  <r>
    <x v="2669"/>
    <x v="432"/>
    <x v="0"/>
    <s v="ATC-108"/>
    <x v="1"/>
    <s v="Palladium"/>
    <s v="Finance"/>
    <s v="Standard"/>
    <n v="8613.9"/>
    <n v="2"/>
    <x v="268"/>
    <x v="116"/>
    <x v="270"/>
  </r>
  <r>
    <x v="2670"/>
    <x v="432"/>
    <x v="0"/>
    <s v="ATC-107"/>
    <x v="1"/>
    <s v="Palladium"/>
    <s v="Finance"/>
    <s v="Promotion"/>
    <n v="2348.5"/>
    <n v="2"/>
    <x v="282"/>
    <x v="0"/>
    <x v="284"/>
  </r>
  <r>
    <x v="2671"/>
    <x v="433"/>
    <x v="0"/>
    <s v="DCFE-111"/>
    <x v="2"/>
    <s v="Gold"/>
    <s v="Finance"/>
    <s v="Standard"/>
    <n v="8921.94"/>
    <n v="4"/>
    <x v="258"/>
    <x v="113"/>
    <x v="260"/>
  </r>
  <r>
    <x v="2672"/>
    <x v="433"/>
    <x v="0"/>
    <s v="DCFE-108"/>
    <x v="2"/>
    <s v="Gold"/>
    <s v="Finance"/>
    <s v="Standard"/>
    <n v="9236.85"/>
    <n v="1"/>
    <x v="294"/>
    <x v="0"/>
    <x v="296"/>
  </r>
  <r>
    <x v="2673"/>
    <x v="433"/>
    <x v="2"/>
    <s v="CPD-109"/>
    <x v="0"/>
    <s v="Palladium"/>
    <s v="Finance"/>
    <s v="Promotion"/>
    <n v="10780"/>
    <n v="4"/>
    <x v="287"/>
    <x v="124"/>
    <x v="289"/>
  </r>
  <r>
    <x v="2674"/>
    <x v="433"/>
    <x v="0"/>
    <s v="DCFE-108"/>
    <x v="2"/>
    <s v="Gold"/>
    <s v="Finance"/>
    <s v="Standard"/>
    <n v="9236.85"/>
    <n v="2"/>
    <x v="173"/>
    <x v="76"/>
    <x v="175"/>
  </r>
  <r>
    <x v="2675"/>
    <x v="433"/>
    <x v="2"/>
    <s v="ATS-106"/>
    <x v="1"/>
    <s v="Gold"/>
    <s v="Finance"/>
    <s v="Standard"/>
    <n v="5565.12"/>
    <n v="2"/>
    <x v="235"/>
    <x v="0"/>
    <x v="237"/>
  </r>
  <r>
    <x v="2676"/>
    <x v="433"/>
    <x v="0"/>
    <s v="DCFE-101"/>
    <x v="2"/>
    <s v="Platinum"/>
    <s v="Finance"/>
    <s v="Standard"/>
    <n v="6137.25"/>
    <n v="4"/>
    <x v="249"/>
    <x v="111"/>
    <x v="251"/>
  </r>
  <r>
    <x v="2677"/>
    <x v="433"/>
    <x v="0"/>
    <s v="ATS-104"/>
    <x v="1"/>
    <s v="Platinum"/>
    <s v="Finance"/>
    <s v="Standard"/>
    <n v="2587.2000000000003"/>
    <n v="2"/>
    <x v="244"/>
    <x v="0"/>
    <x v="246"/>
  </r>
  <r>
    <x v="2678"/>
    <x v="434"/>
    <x v="0"/>
    <s v="ATS-101"/>
    <x v="1"/>
    <s v="Platinum"/>
    <s v="Finance"/>
    <s v="Standard"/>
    <n v="2239.65"/>
    <n v="3"/>
    <x v="179"/>
    <x v="0"/>
    <x v="181"/>
  </r>
  <r>
    <x v="2679"/>
    <x v="434"/>
    <x v="0"/>
    <s v="DCFE-102"/>
    <x v="2"/>
    <s v="Platinum"/>
    <s v="Finance"/>
    <s v="Standard"/>
    <n v="10062.299999999999"/>
    <n v="3"/>
    <x v="180"/>
    <x v="80"/>
    <x v="182"/>
  </r>
  <r>
    <x v="2680"/>
    <x v="434"/>
    <x v="0"/>
    <s v="CPA-103"/>
    <x v="0"/>
    <s v="Platinum"/>
    <s v="Cash"/>
    <s v="Standard"/>
    <n v="2254.1999999999998"/>
    <n v="2"/>
    <x v="188"/>
    <x v="0"/>
    <x v="190"/>
  </r>
  <r>
    <x v="2681"/>
    <x v="434"/>
    <x v="0"/>
    <s v="CPD-100"/>
    <x v="0"/>
    <s v="Platinum"/>
    <s v="Cash"/>
    <s v="Standard"/>
    <n v="10098"/>
    <n v="1"/>
    <x v="275"/>
    <x v="0"/>
    <x v="277"/>
  </r>
  <r>
    <x v="2682"/>
    <x v="435"/>
    <x v="2"/>
    <s v="CPA-108"/>
    <x v="0"/>
    <s v="Palladium"/>
    <s v="Cash"/>
    <s v="Standard"/>
    <n v="2289.9"/>
    <n v="3"/>
    <x v="200"/>
    <x v="0"/>
    <x v="202"/>
  </r>
  <r>
    <x v="2683"/>
    <x v="435"/>
    <x v="3"/>
    <s v="ATS-107"/>
    <x v="1"/>
    <s v="Gold"/>
    <s v="Finance"/>
    <s v="Standard"/>
    <n v="2936.58"/>
    <n v="2"/>
    <x v="222"/>
    <x v="0"/>
    <x v="224"/>
  </r>
  <r>
    <x v="2684"/>
    <x v="435"/>
    <x v="0"/>
    <s v="ATS-102"/>
    <x v="1"/>
    <s v="Platinum"/>
    <s v="Finance"/>
    <s v="Promotion"/>
    <n v="4654.1000000000004"/>
    <n v="2"/>
    <x v="192"/>
    <x v="0"/>
    <x v="194"/>
  </r>
  <r>
    <x v="2685"/>
    <x v="436"/>
    <x v="0"/>
    <s v="ATS-107"/>
    <x v="1"/>
    <s v="Gold"/>
    <s v="Finance"/>
    <s v="Standard"/>
    <n v="2936.58"/>
    <n v="1"/>
    <x v="206"/>
    <x v="0"/>
    <x v="208"/>
  </r>
  <r>
    <x v="2686"/>
    <x v="436"/>
    <x v="0"/>
    <s v="ATC-108"/>
    <x v="1"/>
    <s v="Palladium"/>
    <s v="Finance"/>
    <s v="Promotion"/>
    <n v="8613.9"/>
    <n v="2"/>
    <x v="268"/>
    <x v="116"/>
    <x v="270"/>
  </r>
  <r>
    <x v="2687"/>
    <x v="436"/>
    <x v="3"/>
    <s v="ATS-101"/>
    <x v="1"/>
    <s v="Platinum"/>
    <s v="Finance"/>
    <s v="Standard"/>
    <n v="2239.65"/>
    <n v="3"/>
    <x v="179"/>
    <x v="0"/>
    <x v="181"/>
  </r>
  <r>
    <x v="2688"/>
    <x v="436"/>
    <x v="0"/>
    <s v="ATS-105"/>
    <x v="1"/>
    <s v="Platinum"/>
    <s v="Finance"/>
    <s v="Standard"/>
    <n v="2205"/>
    <n v="1"/>
    <x v="209"/>
    <x v="0"/>
    <x v="211"/>
  </r>
  <r>
    <x v="2689"/>
    <x v="436"/>
    <x v="3"/>
    <s v="ATC-106"/>
    <x v="1"/>
    <s v="Palladium"/>
    <s v="Finance"/>
    <s v="Standard"/>
    <n v="5728.8"/>
    <n v="3"/>
    <x v="326"/>
    <x v="142"/>
    <x v="328"/>
  </r>
  <r>
    <x v="2690"/>
    <x v="436"/>
    <x v="1"/>
    <s v="ATS-101"/>
    <x v="1"/>
    <s v="Platinum"/>
    <s v="Finance"/>
    <s v="Standard"/>
    <n v="2239.65"/>
    <n v="3"/>
    <x v="179"/>
    <x v="0"/>
    <x v="181"/>
  </r>
  <r>
    <x v="2691"/>
    <x v="436"/>
    <x v="2"/>
    <s v="CGA-104"/>
    <x v="0"/>
    <s v="Gold"/>
    <s v="Cash"/>
    <s v="Standard"/>
    <n v="2226"/>
    <n v="2"/>
    <x v="255"/>
    <x v="0"/>
    <x v="257"/>
  </r>
  <r>
    <x v="2692"/>
    <x v="437"/>
    <x v="1"/>
    <s v="ATS-105"/>
    <x v="1"/>
    <s v="Platinum"/>
    <s v="Finance"/>
    <s v="Standard"/>
    <n v="2205"/>
    <n v="4"/>
    <x v="177"/>
    <x v="0"/>
    <x v="179"/>
  </r>
  <r>
    <x v="2693"/>
    <x v="437"/>
    <x v="1"/>
    <s v="CGD-107"/>
    <x v="0"/>
    <s v="Gold"/>
    <s v="Cash"/>
    <s v="Promotion"/>
    <n v="5610"/>
    <n v="4"/>
    <x v="327"/>
    <x v="143"/>
    <x v="329"/>
  </r>
  <r>
    <x v="2694"/>
    <x v="437"/>
    <x v="3"/>
    <s v="DCFE-102"/>
    <x v="2"/>
    <s v="Platinum"/>
    <s v="Finance"/>
    <s v="Standard"/>
    <n v="10062.299999999999"/>
    <n v="1"/>
    <x v="281"/>
    <x v="0"/>
    <x v="283"/>
  </r>
  <r>
    <x v="2695"/>
    <x v="437"/>
    <x v="0"/>
    <s v="ATC-106"/>
    <x v="1"/>
    <s v="Palladium"/>
    <s v="Finance"/>
    <s v="Standard"/>
    <n v="5728.8"/>
    <n v="2"/>
    <x v="316"/>
    <x v="0"/>
    <x v="318"/>
  </r>
  <r>
    <x v="2696"/>
    <x v="437"/>
    <x v="0"/>
    <s v="DCFE-108"/>
    <x v="2"/>
    <s v="Gold"/>
    <s v="Finance"/>
    <s v="Standard"/>
    <n v="9236.85"/>
    <n v="4"/>
    <x v="185"/>
    <x v="83"/>
    <x v="187"/>
  </r>
  <r>
    <x v="2697"/>
    <x v="437"/>
    <x v="0"/>
    <s v="CPD-101"/>
    <x v="0"/>
    <s v="Platinum"/>
    <s v="Cash"/>
    <s v="Standard"/>
    <n v="9690"/>
    <n v="4"/>
    <x v="174"/>
    <x v="77"/>
    <x v="176"/>
  </r>
  <r>
    <x v="2698"/>
    <x v="437"/>
    <x v="1"/>
    <s v="ATS-101"/>
    <x v="1"/>
    <s v="Platinum"/>
    <s v="Finance"/>
    <s v="Standard"/>
    <n v="2239.65"/>
    <n v="4"/>
    <x v="321"/>
    <x v="0"/>
    <x v="323"/>
  </r>
  <r>
    <x v="2699"/>
    <x v="437"/>
    <x v="1"/>
    <s v="ATC-106"/>
    <x v="1"/>
    <s v="Palladium"/>
    <s v="Finance"/>
    <s v="Standard"/>
    <n v="5728.8"/>
    <n v="2"/>
    <x v="316"/>
    <x v="0"/>
    <x v="318"/>
  </r>
  <r>
    <x v="2700"/>
    <x v="437"/>
    <x v="0"/>
    <s v="DCFE-102"/>
    <x v="2"/>
    <s v="Platinum"/>
    <s v="Finance"/>
    <s v="Standard"/>
    <n v="10062.299999999999"/>
    <n v="4"/>
    <x v="248"/>
    <x v="110"/>
    <x v="250"/>
  </r>
  <r>
    <x v="2701"/>
    <x v="437"/>
    <x v="0"/>
    <s v="ATS-102"/>
    <x v="1"/>
    <s v="Platinum"/>
    <s v="Finance"/>
    <s v="Standard"/>
    <n v="4654.1000000000004"/>
    <n v="1"/>
    <x v="241"/>
    <x v="0"/>
    <x v="243"/>
  </r>
  <r>
    <x v="2702"/>
    <x v="438"/>
    <x v="0"/>
    <s v="DCFE-106"/>
    <x v="2"/>
    <s v="Palladium"/>
    <s v="Finance"/>
    <s v="Standard"/>
    <n v="8964.7800000000007"/>
    <n v="2"/>
    <x v="279"/>
    <x v="121"/>
    <x v="281"/>
  </r>
  <r>
    <x v="2703"/>
    <x v="438"/>
    <x v="0"/>
    <s v="ATC-108"/>
    <x v="1"/>
    <s v="Palladium"/>
    <s v="Finance"/>
    <s v="Standard"/>
    <n v="8613.9"/>
    <n v="4"/>
    <x v="193"/>
    <x v="86"/>
    <x v="195"/>
  </r>
  <r>
    <x v="2704"/>
    <x v="438"/>
    <x v="0"/>
    <s v="DCFE-105"/>
    <x v="2"/>
    <s v="Gold"/>
    <s v="Finance"/>
    <s v="Standard"/>
    <n v="6016.9800000000005"/>
    <n v="1"/>
    <x v="328"/>
    <x v="0"/>
    <x v="330"/>
  </r>
  <r>
    <x v="2705"/>
    <x v="438"/>
    <x v="0"/>
    <s v="ATS-103"/>
    <x v="1"/>
    <s v="Platinum"/>
    <s v="Finance"/>
    <s v="Standard"/>
    <n v="2199.12"/>
    <n v="1"/>
    <x v="251"/>
    <x v="0"/>
    <x v="253"/>
  </r>
  <r>
    <x v="2706"/>
    <x v="438"/>
    <x v="0"/>
    <s v="DCFE-109"/>
    <x v="2"/>
    <s v="Gold"/>
    <s v="Finance"/>
    <s v="Standard"/>
    <n v="5594.7"/>
    <n v="1"/>
    <x v="204"/>
    <x v="0"/>
    <x v="206"/>
  </r>
  <r>
    <x v="2707"/>
    <x v="438"/>
    <x v="2"/>
    <s v="ATS-105"/>
    <x v="1"/>
    <s v="Platinum"/>
    <s v="Finance"/>
    <s v="Standard"/>
    <n v="2205"/>
    <n v="2"/>
    <x v="243"/>
    <x v="0"/>
    <x v="245"/>
  </r>
  <r>
    <x v="2708"/>
    <x v="438"/>
    <x v="0"/>
    <s v="ATS-102"/>
    <x v="1"/>
    <s v="Platinum"/>
    <s v="Finance"/>
    <s v="Standard"/>
    <n v="4654.1000000000004"/>
    <n v="4"/>
    <x v="293"/>
    <x v="128"/>
    <x v="295"/>
  </r>
  <r>
    <x v="2709"/>
    <x v="439"/>
    <x v="0"/>
    <s v="CPJ-102"/>
    <x v="0"/>
    <s v="Platinum"/>
    <s v="Cash"/>
    <s v="Standard"/>
    <n v="1260"/>
    <n v="1"/>
    <x v="269"/>
    <x v="0"/>
    <x v="271"/>
  </r>
  <r>
    <x v="2710"/>
    <x v="439"/>
    <x v="1"/>
    <s v="ATS-103"/>
    <x v="1"/>
    <s v="Platinum"/>
    <s v="Finance"/>
    <s v="Promotion"/>
    <n v="2199.12"/>
    <n v="2"/>
    <x v="318"/>
    <x v="0"/>
    <x v="320"/>
  </r>
  <r>
    <x v="2711"/>
    <x v="439"/>
    <x v="1"/>
    <s v="CPD-100"/>
    <x v="0"/>
    <s v="Platinum"/>
    <s v="Cash"/>
    <s v="Promotion"/>
    <n v="10098"/>
    <n v="4"/>
    <x v="213"/>
    <x v="97"/>
    <x v="215"/>
  </r>
  <r>
    <x v="2712"/>
    <x v="439"/>
    <x v="0"/>
    <s v="ATS-109"/>
    <x v="1"/>
    <s v="Gold"/>
    <s v="Finance"/>
    <s v="Standard"/>
    <n v="5968.2"/>
    <n v="1"/>
    <x v="314"/>
    <x v="0"/>
    <x v="316"/>
  </r>
  <r>
    <x v="2713"/>
    <x v="439"/>
    <x v="0"/>
    <s v="ATC-109"/>
    <x v="1"/>
    <s v="Palladium"/>
    <s v="Finance"/>
    <s v="Standard"/>
    <n v="6674.88"/>
    <n v="2"/>
    <x v="202"/>
    <x v="0"/>
    <x v="204"/>
  </r>
  <r>
    <x v="2714"/>
    <x v="439"/>
    <x v="0"/>
    <s v="ATS-111"/>
    <x v="1"/>
    <s v="Gold"/>
    <s v="Finance"/>
    <s v="Standard"/>
    <n v="9784.5"/>
    <n v="2"/>
    <x v="303"/>
    <x v="133"/>
    <x v="305"/>
  </r>
  <r>
    <x v="2715"/>
    <x v="439"/>
    <x v="0"/>
    <s v="CPJ-102"/>
    <x v="0"/>
    <s v="Platinum"/>
    <s v="Cash"/>
    <s v="Standard"/>
    <n v="1260"/>
    <n v="4"/>
    <x v="225"/>
    <x v="0"/>
    <x v="227"/>
  </r>
  <r>
    <x v="2716"/>
    <x v="439"/>
    <x v="0"/>
    <s v="ATS-104"/>
    <x v="1"/>
    <s v="Platinum"/>
    <s v="Finance"/>
    <s v="Standard"/>
    <n v="2587.2000000000003"/>
    <n v="1"/>
    <x v="266"/>
    <x v="0"/>
    <x v="268"/>
  </r>
  <r>
    <x v="2717"/>
    <x v="439"/>
    <x v="2"/>
    <s v="CGA-104"/>
    <x v="0"/>
    <s v="Gold"/>
    <s v="Cash"/>
    <s v="Standard"/>
    <n v="2226"/>
    <n v="2"/>
    <x v="255"/>
    <x v="0"/>
    <x v="257"/>
  </r>
  <r>
    <x v="2718"/>
    <x v="440"/>
    <x v="2"/>
    <s v="DCFE-111"/>
    <x v="2"/>
    <s v="Gold"/>
    <s v="Finance"/>
    <s v="Standard"/>
    <n v="8921.94"/>
    <n v="3"/>
    <x v="317"/>
    <x v="139"/>
    <x v="319"/>
  </r>
  <r>
    <x v="2719"/>
    <x v="440"/>
    <x v="0"/>
    <s v="DCM-105"/>
    <x v="2"/>
    <s v="Palladium"/>
    <s v="Finance"/>
    <s v="Standard"/>
    <n v="9780.75"/>
    <n v="4"/>
    <x v="313"/>
    <x v="138"/>
    <x v="315"/>
  </r>
  <r>
    <x v="2720"/>
    <x v="440"/>
    <x v="0"/>
    <s v="ATC-109"/>
    <x v="1"/>
    <s v="Palladium"/>
    <s v="Finance"/>
    <s v="Standard"/>
    <n v="6674.88"/>
    <n v="1"/>
    <x v="308"/>
    <x v="0"/>
    <x v="310"/>
  </r>
  <r>
    <x v="2721"/>
    <x v="440"/>
    <x v="1"/>
    <s v="DCM-107"/>
    <x v="2"/>
    <s v="Palladium"/>
    <s v="Finance"/>
    <s v="Standard"/>
    <n v="10092.9"/>
    <n v="2"/>
    <x v="208"/>
    <x v="95"/>
    <x v="210"/>
  </r>
  <r>
    <x v="2722"/>
    <x v="440"/>
    <x v="2"/>
    <s v="CPJ-102"/>
    <x v="0"/>
    <s v="Platinum"/>
    <s v="Cash"/>
    <s v="Standard"/>
    <n v="1260"/>
    <n v="4"/>
    <x v="225"/>
    <x v="0"/>
    <x v="227"/>
  </r>
  <r>
    <x v="2723"/>
    <x v="440"/>
    <x v="0"/>
    <s v="ATS-101"/>
    <x v="1"/>
    <s v="Platinum"/>
    <s v="Finance"/>
    <s v="Standard"/>
    <n v="2239.65"/>
    <n v="3"/>
    <x v="179"/>
    <x v="0"/>
    <x v="181"/>
  </r>
  <r>
    <x v="2724"/>
    <x v="441"/>
    <x v="1"/>
    <s v="CPA-108"/>
    <x v="0"/>
    <s v="Palladium"/>
    <s v="Cash"/>
    <s v="Standard"/>
    <n v="2289.9"/>
    <n v="4"/>
    <x v="329"/>
    <x v="0"/>
    <x v="331"/>
  </r>
  <r>
    <x v="2725"/>
    <x v="441"/>
    <x v="0"/>
    <s v="ATS-106"/>
    <x v="1"/>
    <s v="Gold"/>
    <s v="Finance"/>
    <s v="Standard"/>
    <n v="5565.12"/>
    <n v="3"/>
    <x v="242"/>
    <x v="106"/>
    <x v="244"/>
  </r>
  <r>
    <x v="2726"/>
    <x v="441"/>
    <x v="1"/>
    <s v="ATS-102"/>
    <x v="1"/>
    <s v="Platinum"/>
    <s v="Finance"/>
    <s v="Standard"/>
    <n v="4654.1000000000004"/>
    <n v="3"/>
    <x v="274"/>
    <x v="0"/>
    <x v="276"/>
  </r>
  <r>
    <x v="2727"/>
    <x v="441"/>
    <x v="0"/>
    <s v="DCM-108"/>
    <x v="2"/>
    <s v="Palladium"/>
    <s v="Finance"/>
    <s v="Promotion"/>
    <n v="9638.2000000000007"/>
    <n v="3"/>
    <x v="190"/>
    <x v="85"/>
    <x v="192"/>
  </r>
  <r>
    <x v="2728"/>
    <x v="441"/>
    <x v="0"/>
    <s v="ATS-107"/>
    <x v="1"/>
    <s v="Gold"/>
    <s v="Finance"/>
    <s v="Standard"/>
    <n v="2936.58"/>
    <n v="3"/>
    <x v="315"/>
    <x v="0"/>
    <x v="317"/>
  </r>
  <r>
    <x v="2729"/>
    <x v="442"/>
    <x v="0"/>
    <s v="DCFE-108"/>
    <x v="2"/>
    <s v="Gold"/>
    <s v="Finance"/>
    <s v="Standard"/>
    <n v="9236.85"/>
    <n v="3"/>
    <x v="284"/>
    <x v="122"/>
    <x v="286"/>
  </r>
  <r>
    <x v="2730"/>
    <x v="442"/>
    <x v="2"/>
    <s v="ATS-103"/>
    <x v="1"/>
    <s v="Platinum"/>
    <s v="Finance"/>
    <s v="Standard"/>
    <n v="2199.12"/>
    <n v="4"/>
    <x v="291"/>
    <x v="0"/>
    <x v="293"/>
  </r>
  <r>
    <x v="2731"/>
    <x v="442"/>
    <x v="0"/>
    <s v="CPJ-102"/>
    <x v="0"/>
    <s v="Platinum"/>
    <s v="Cash"/>
    <s v="Standard"/>
    <n v="1260"/>
    <n v="1"/>
    <x v="269"/>
    <x v="0"/>
    <x v="271"/>
  </r>
  <r>
    <x v="2732"/>
    <x v="442"/>
    <x v="0"/>
    <s v="CGA-104"/>
    <x v="0"/>
    <s v="Gold"/>
    <s v="Cash"/>
    <s v="Standard"/>
    <n v="2226"/>
    <n v="3"/>
    <x v="307"/>
    <x v="0"/>
    <x v="309"/>
  </r>
  <r>
    <x v="2733"/>
    <x v="442"/>
    <x v="0"/>
    <s v="CGJ-105"/>
    <x v="0"/>
    <s v="Gold"/>
    <s v="Cash"/>
    <s v="Standard"/>
    <n v="2244"/>
    <n v="3"/>
    <x v="278"/>
    <x v="0"/>
    <x v="280"/>
  </r>
  <r>
    <x v="2734"/>
    <x v="442"/>
    <x v="0"/>
    <s v="ATC-108"/>
    <x v="1"/>
    <s v="Palladium"/>
    <s v="Finance"/>
    <s v="Standard"/>
    <n v="8613.9"/>
    <n v="3"/>
    <x v="300"/>
    <x v="132"/>
    <x v="302"/>
  </r>
  <r>
    <x v="2735"/>
    <x v="442"/>
    <x v="1"/>
    <s v="CPJ-102"/>
    <x v="0"/>
    <s v="Platinum"/>
    <s v="Cash"/>
    <s v="Promotion"/>
    <n v="1260"/>
    <n v="4"/>
    <x v="225"/>
    <x v="0"/>
    <x v="227"/>
  </r>
  <r>
    <x v="2736"/>
    <x v="442"/>
    <x v="0"/>
    <s v="DCFE-108"/>
    <x v="2"/>
    <s v="Gold"/>
    <s v="Finance"/>
    <s v="Promotion"/>
    <n v="9236.85"/>
    <n v="1"/>
    <x v="294"/>
    <x v="0"/>
    <x v="296"/>
  </r>
  <r>
    <x v="2737"/>
    <x v="442"/>
    <x v="0"/>
    <s v="DCFE-102"/>
    <x v="2"/>
    <s v="Platinum"/>
    <s v="Finance"/>
    <s v="Standard"/>
    <n v="10062.299999999999"/>
    <n v="2"/>
    <x v="325"/>
    <x v="141"/>
    <x v="327"/>
  </r>
  <r>
    <x v="2738"/>
    <x v="442"/>
    <x v="1"/>
    <s v="DCFE-103"/>
    <x v="2"/>
    <s v="Platinum"/>
    <s v="Finance"/>
    <s v="Standard"/>
    <n v="5615.4000000000005"/>
    <n v="1"/>
    <x v="286"/>
    <x v="0"/>
    <x v="288"/>
  </r>
  <r>
    <x v="2739"/>
    <x v="443"/>
    <x v="0"/>
    <s v="DCM-105"/>
    <x v="2"/>
    <s v="Palladium"/>
    <s v="Finance"/>
    <s v="Standard"/>
    <n v="9780.75"/>
    <n v="2"/>
    <x v="320"/>
    <x v="140"/>
    <x v="322"/>
  </r>
  <r>
    <x v="2740"/>
    <x v="443"/>
    <x v="1"/>
    <s v="DCM-107"/>
    <x v="2"/>
    <s v="Palladium"/>
    <s v="Finance"/>
    <s v="Standard"/>
    <n v="10092.9"/>
    <n v="4"/>
    <x v="290"/>
    <x v="126"/>
    <x v="292"/>
  </r>
  <r>
    <x v="2741"/>
    <x v="443"/>
    <x v="3"/>
    <s v="ATS-105"/>
    <x v="1"/>
    <s v="Platinum"/>
    <s v="Finance"/>
    <s v="Standard"/>
    <n v="2205"/>
    <n v="2"/>
    <x v="243"/>
    <x v="0"/>
    <x v="245"/>
  </r>
  <r>
    <x v="2742"/>
    <x v="443"/>
    <x v="1"/>
    <s v="CGD-107"/>
    <x v="0"/>
    <s v="Gold"/>
    <s v="Cash"/>
    <s v="Standard"/>
    <n v="5610"/>
    <n v="3"/>
    <x v="312"/>
    <x v="137"/>
    <x v="314"/>
  </r>
  <r>
    <x v="2743"/>
    <x v="443"/>
    <x v="0"/>
    <s v="DCFE-100"/>
    <x v="2"/>
    <s v="Platinum"/>
    <s v="Finance"/>
    <s v="Standard"/>
    <n v="5754.84"/>
    <n v="1"/>
    <x v="187"/>
    <x v="0"/>
    <x v="189"/>
  </r>
  <r>
    <x v="2744"/>
    <x v="443"/>
    <x v="0"/>
    <s v="DCM-105"/>
    <x v="2"/>
    <s v="Palladium"/>
    <s v="Finance"/>
    <s v="Standard"/>
    <n v="9780.75"/>
    <n v="1"/>
    <x v="296"/>
    <x v="0"/>
    <x v="298"/>
  </r>
  <r>
    <x v="2745"/>
    <x v="443"/>
    <x v="0"/>
    <s v="DCM-107"/>
    <x v="2"/>
    <s v="Palladium"/>
    <s v="Finance"/>
    <s v="Standard"/>
    <n v="10092.9"/>
    <n v="4"/>
    <x v="290"/>
    <x v="126"/>
    <x v="292"/>
  </r>
  <r>
    <x v="2746"/>
    <x v="444"/>
    <x v="0"/>
    <s v="DCM-105"/>
    <x v="2"/>
    <s v="Palladium"/>
    <s v="Finance"/>
    <s v="Standard"/>
    <n v="9780.75"/>
    <n v="1"/>
    <x v="296"/>
    <x v="0"/>
    <x v="298"/>
  </r>
  <r>
    <x v="2747"/>
    <x v="444"/>
    <x v="3"/>
    <s v="CPD-100"/>
    <x v="0"/>
    <s v="Platinum"/>
    <s v="Cash"/>
    <s v="Standard"/>
    <n v="10098"/>
    <n v="4"/>
    <x v="213"/>
    <x v="97"/>
    <x v="215"/>
  </r>
  <r>
    <x v="2748"/>
    <x v="444"/>
    <x v="0"/>
    <s v="DCM-106"/>
    <x v="2"/>
    <s v="Palladium"/>
    <s v="Finance"/>
    <s v="Standard"/>
    <n v="6097.56"/>
    <n v="4"/>
    <x v="217"/>
    <x v="99"/>
    <x v="219"/>
  </r>
  <r>
    <x v="2749"/>
    <x v="444"/>
    <x v="0"/>
    <s v="CPA-110"/>
    <x v="0"/>
    <s v="Palladium"/>
    <s v="Finance"/>
    <s v="Standard"/>
    <n v="7650"/>
    <n v="1"/>
    <x v="214"/>
    <x v="0"/>
    <x v="216"/>
  </r>
  <r>
    <x v="2750"/>
    <x v="444"/>
    <x v="0"/>
    <s v="DCFE-112"/>
    <x v="2"/>
    <s v="Gold"/>
    <s v="Finance"/>
    <s v="Standard"/>
    <n v="9764.7000000000007"/>
    <n v="3"/>
    <x v="270"/>
    <x v="117"/>
    <x v="272"/>
  </r>
  <r>
    <x v="2751"/>
    <x v="445"/>
    <x v="1"/>
    <s v="DCFE-107"/>
    <x v="2"/>
    <s v="Palladium"/>
    <s v="Finance"/>
    <s v="Standard"/>
    <n v="10390.800000000001"/>
    <n v="4"/>
    <x v="186"/>
    <x v="84"/>
    <x v="188"/>
  </r>
  <r>
    <x v="2752"/>
    <x v="445"/>
    <x v="1"/>
    <s v="CPJ-111"/>
    <x v="0"/>
    <s v="Palladium"/>
    <s v="Finance"/>
    <s v="Standard"/>
    <n v="4751.25"/>
    <n v="2"/>
    <x v="330"/>
    <x v="0"/>
    <x v="332"/>
  </r>
  <r>
    <x v="2753"/>
    <x v="445"/>
    <x v="0"/>
    <s v="ATS-103"/>
    <x v="1"/>
    <s v="Platinum"/>
    <s v="Finance"/>
    <s v="Standard"/>
    <n v="2199.12"/>
    <n v="1"/>
    <x v="251"/>
    <x v="0"/>
    <x v="253"/>
  </r>
  <r>
    <x v="2754"/>
    <x v="445"/>
    <x v="0"/>
    <s v="CPJ-111"/>
    <x v="0"/>
    <s v="Palladium"/>
    <s v="Finance"/>
    <s v="Standard"/>
    <n v="4751.25"/>
    <n v="4"/>
    <x v="331"/>
    <x v="144"/>
    <x v="333"/>
  </r>
  <r>
    <x v="2755"/>
    <x v="445"/>
    <x v="2"/>
    <s v="ATS-103"/>
    <x v="1"/>
    <s v="Platinum"/>
    <s v="Finance"/>
    <s v="Standard"/>
    <n v="2199.12"/>
    <n v="3"/>
    <x v="262"/>
    <x v="0"/>
    <x v="264"/>
  </r>
  <r>
    <x v="2756"/>
    <x v="445"/>
    <x v="0"/>
    <s v="DCFE-105"/>
    <x v="2"/>
    <s v="Gold"/>
    <s v="Finance"/>
    <s v="Standard"/>
    <n v="6016.9800000000005"/>
    <n v="4"/>
    <x v="219"/>
    <x v="100"/>
    <x v="221"/>
  </r>
  <r>
    <x v="2757"/>
    <x v="445"/>
    <x v="0"/>
    <s v="ATS-104"/>
    <x v="1"/>
    <s v="Platinum"/>
    <s v="Finance"/>
    <s v="Standard"/>
    <n v="2587.2000000000003"/>
    <n v="4"/>
    <x v="276"/>
    <x v="0"/>
    <x v="278"/>
  </r>
  <r>
    <x v="2758"/>
    <x v="446"/>
    <x v="1"/>
    <s v="ATC-110"/>
    <x v="1"/>
    <s v="Palladium"/>
    <s v="Finance"/>
    <s v="Standard"/>
    <n v="8196.1"/>
    <n v="3"/>
    <x v="309"/>
    <x v="135"/>
    <x v="311"/>
  </r>
  <r>
    <x v="2759"/>
    <x v="446"/>
    <x v="2"/>
    <s v="CPJ-102"/>
    <x v="0"/>
    <s v="Platinum"/>
    <s v="Cash"/>
    <s v="Standard"/>
    <n v="1260"/>
    <n v="2"/>
    <x v="271"/>
    <x v="0"/>
    <x v="273"/>
  </r>
  <r>
    <x v="2760"/>
    <x v="446"/>
    <x v="0"/>
    <s v="ATC-110"/>
    <x v="1"/>
    <s v="Palladium"/>
    <s v="Finance"/>
    <s v="Standard"/>
    <n v="8196.1"/>
    <n v="4"/>
    <x v="195"/>
    <x v="88"/>
    <x v="197"/>
  </r>
  <r>
    <x v="2761"/>
    <x v="446"/>
    <x v="0"/>
    <s v="CPD-100"/>
    <x v="0"/>
    <s v="Platinum"/>
    <s v="Cash"/>
    <s v="Standard"/>
    <n v="10098"/>
    <n v="1"/>
    <x v="275"/>
    <x v="0"/>
    <x v="277"/>
  </r>
  <r>
    <x v="2762"/>
    <x v="446"/>
    <x v="1"/>
    <s v="DCFE-106"/>
    <x v="2"/>
    <s v="Palladium"/>
    <s v="Finance"/>
    <s v="Standard"/>
    <n v="8964.7800000000007"/>
    <n v="2"/>
    <x v="279"/>
    <x v="121"/>
    <x v="281"/>
  </r>
  <r>
    <x v="2763"/>
    <x v="446"/>
    <x v="0"/>
    <s v="CPD-109"/>
    <x v="0"/>
    <s v="Palladium"/>
    <s v="Finance"/>
    <s v="Standard"/>
    <n v="10780"/>
    <n v="3"/>
    <x v="332"/>
    <x v="145"/>
    <x v="334"/>
  </r>
  <r>
    <x v="2764"/>
    <x v="446"/>
    <x v="0"/>
    <s v="DCFE-102"/>
    <x v="2"/>
    <s v="Platinum"/>
    <s v="Finance"/>
    <s v="Standard"/>
    <n v="10062.299999999999"/>
    <n v="3"/>
    <x v="180"/>
    <x v="80"/>
    <x v="182"/>
  </r>
  <r>
    <x v="2765"/>
    <x v="447"/>
    <x v="0"/>
    <s v="DCFE-105"/>
    <x v="2"/>
    <s v="Gold"/>
    <s v="Finance"/>
    <s v="Standard"/>
    <n v="6016.9800000000005"/>
    <n v="4"/>
    <x v="219"/>
    <x v="100"/>
    <x v="221"/>
  </r>
  <r>
    <x v="2766"/>
    <x v="447"/>
    <x v="1"/>
    <s v="ATS-109"/>
    <x v="1"/>
    <s v="Gold"/>
    <s v="Finance"/>
    <s v="Standard"/>
    <n v="5968.2"/>
    <n v="1"/>
    <x v="314"/>
    <x v="0"/>
    <x v="316"/>
  </r>
  <r>
    <x v="2767"/>
    <x v="447"/>
    <x v="0"/>
    <s v="ATC-110"/>
    <x v="1"/>
    <s v="Palladium"/>
    <s v="Finance"/>
    <s v="Standard"/>
    <n v="8196.1"/>
    <n v="2"/>
    <x v="198"/>
    <x v="89"/>
    <x v="200"/>
  </r>
  <r>
    <x v="2768"/>
    <x v="447"/>
    <x v="0"/>
    <s v="DCFE-109"/>
    <x v="2"/>
    <s v="Gold"/>
    <s v="Finance"/>
    <s v="Standard"/>
    <n v="5594.7"/>
    <n v="3"/>
    <x v="172"/>
    <x v="75"/>
    <x v="174"/>
  </r>
  <r>
    <x v="2769"/>
    <x v="447"/>
    <x v="0"/>
    <s v="ATC-106"/>
    <x v="1"/>
    <s v="Palladium"/>
    <s v="Finance"/>
    <s v="Standard"/>
    <n v="5728.8"/>
    <n v="3"/>
    <x v="326"/>
    <x v="142"/>
    <x v="328"/>
  </r>
  <r>
    <x v="2770"/>
    <x v="447"/>
    <x v="0"/>
    <s v="ATS-108"/>
    <x v="1"/>
    <s v="Gold"/>
    <s v="Finance"/>
    <s v="Promotion"/>
    <n v="5571.24"/>
    <n v="1"/>
    <x v="250"/>
    <x v="0"/>
    <x v="252"/>
  </r>
  <r>
    <x v="2771"/>
    <x v="447"/>
    <x v="1"/>
    <s v="CGD-107"/>
    <x v="0"/>
    <s v="Gold"/>
    <s v="Cash"/>
    <s v="Standard"/>
    <n v="5610"/>
    <n v="2"/>
    <x v="265"/>
    <x v="0"/>
    <x v="267"/>
  </r>
  <r>
    <x v="2772"/>
    <x v="448"/>
    <x v="1"/>
    <s v="ATS-102"/>
    <x v="1"/>
    <s v="Platinum"/>
    <s v="Finance"/>
    <s v="Standard"/>
    <n v="4654.1000000000004"/>
    <n v="2"/>
    <x v="192"/>
    <x v="0"/>
    <x v="194"/>
  </r>
  <r>
    <x v="2773"/>
    <x v="448"/>
    <x v="1"/>
    <s v="ATC-108"/>
    <x v="1"/>
    <s v="Palladium"/>
    <s v="Finance"/>
    <s v="Promotion"/>
    <n v="8613.9"/>
    <n v="2"/>
    <x v="268"/>
    <x v="116"/>
    <x v="270"/>
  </r>
  <r>
    <x v="2774"/>
    <x v="448"/>
    <x v="3"/>
    <s v="ATS-108"/>
    <x v="1"/>
    <s v="Gold"/>
    <s v="Finance"/>
    <s v="Standard"/>
    <n v="5571.24"/>
    <n v="2"/>
    <x v="289"/>
    <x v="0"/>
    <x v="291"/>
  </r>
  <r>
    <x v="2775"/>
    <x v="448"/>
    <x v="2"/>
    <s v="DCM-106"/>
    <x v="2"/>
    <s v="Palladium"/>
    <s v="Finance"/>
    <s v="Standard"/>
    <n v="6097.56"/>
    <n v="1"/>
    <x v="184"/>
    <x v="0"/>
    <x v="186"/>
  </r>
  <r>
    <x v="2776"/>
    <x v="448"/>
    <x v="0"/>
    <s v="DCFE-107"/>
    <x v="2"/>
    <s v="Palladium"/>
    <s v="Finance"/>
    <s v="Promotion"/>
    <n v="10390.800000000001"/>
    <n v="1"/>
    <x v="189"/>
    <x v="0"/>
    <x v="191"/>
  </r>
  <r>
    <x v="2777"/>
    <x v="448"/>
    <x v="0"/>
    <s v="DCM-105"/>
    <x v="2"/>
    <s v="Palladium"/>
    <s v="Finance"/>
    <s v="Standard"/>
    <n v="9780.75"/>
    <n v="3"/>
    <x v="182"/>
    <x v="82"/>
    <x v="184"/>
  </r>
  <r>
    <x v="2778"/>
    <x v="448"/>
    <x v="0"/>
    <s v="DCFE-109"/>
    <x v="2"/>
    <s v="Gold"/>
    <s v="Finance"/>
    <s v="Standard"/>
    <n v="5594.7"/>
    <n v="3"/>
    <x v="172"/>
    <x v="75"/>
    <x v="174"/>
  </r>
  <r>
    <x v="2779"/>
    <x v="449"/>
    <x v="0"/>
    <s v="ATS-104"/>
    <x v="1"/>
    <s v="Platinum"/>
    <s v="Finance"/>
    <s v="Standard"/>
    <n v="2587.2000000000003"/>
    <n v="1"/>
    <x v="266"/>
    <x v="0"/>
    <x v="268"/>
  </r>
  <r>
    <x v="2780"/>
    <x v="449"/>
    <x v="1"/>
    <s v="ATS-100"/>
    <x v="1"/>
    <s v="Platinum"/>
    <s v="Finance"/>
    <s v="Standard"/>
    <n v="2229.15"/>
    <n v="2"/>
    <x v="234"/>
    <x v="0"/>
    <x v="236"/>
  </r>
  <r>
    <x v="2781"/>
    <x v="449"/>
    <x v="0"/>
    <s v="DCM-106"/>
    <x v="2"/>
    <s v="Palladium"/>
    <s v="Finance"/>
    <s v="Promotion"/>
    <n v="6097.56"/>
    <n v="4"/>
    <x v="217"/>
    <x v="99"/>
    <x v="219"/>
  </r>
  <r>
    <x v="2782"/>
    <x v="449"/>
    <x v="0"/>
    <s v="CGD-107"/>
    <x v="0"/>
    <s v="Gold"/>
    <s v="Cash"/>
    <s v="Standard"/>
    <n v="5610"/>
    <n v="2"/>
    <x v="265"/>
    <x v="0"/>
    <x v="267"/>
  </r>
  <r>
    <x v="2783"/>
    <x v="449"/>
    <x v="0"/>
    <s v="CGA-104"/>
    <x v="0"/>
    <s v="Gold"/>
    <s v="Cash"/>
    <s v="Standard"/>
    <n v="2226"/>
    <n v="4"/>
    <x v="253"/>
    <x v="0"/>
    <x v="255"/>
  </r>
  <r>
    <x v="2784"/>
    <x v="449"/>
    <x v="1"/>
    <s v="DCFE-101"/>
    <x v="2"/>
    <s v="Platinum"/>
    <s v="Finance"/>
    <s v="Standard"/>
    <n v="6137.25"/>
    <n v="3"/>
    <x v="181"/>
    <x v="81"/>
    <x v="183"/>
  </r>
  <r>
    <x v="2785"/>
    <x v="449"/>
    <x v="0"/>
    <s v="CPA-103"/>
    <x v="0"/>
    <s v="Platinum"/>
    <s v="Cash"/>
    <s v="Standard"/>
    <n v="2254.1999999999998"/>
    <n v="2"/>
    <x v="188"/>
    <x v="0"/>
    <x v="190"/>
  </r>
  <r>
    <x v="2786"/>
    <x v="449"/>
    <x v="0"/>
    <s v="CGA-104"/>
    <x v="0"/>
    <s v="Gold"/>
    <s v="Cash"/>
    <s v="Standard"/>
    <n v="2226"/>
    <n v="3"/>
    <x v="307"/>
    <x v="0"/>
    <x v="309"/>
  </r>
  <r>
    <x v="2787"/>
    <x v="450"/>
    <x v="1"/>
    <s v="ATS-100"/>
    <x v="1"/>
    <s v="Platinum"/>
    <s v="Finance"/>
    <s v="Standard"/>
    <n v="2229.15"/>
    <n v="1"/>
    <x v="227"/>
    <x v="0"/>
    <x v="229"/>
  </r>
  <r>
    <x v="2788"/>
    <x v="450"/>
    <x v="0"/>
    <s v="CPJ-111"/>
    <x v="0"/>
    <s v="Palladium"/>
    <s v="Finance"/>
    <s v="Standard"/>
    <n v="4751.25"/>
    <n v="2"/>
    <x v="330"/>
    <x v="0"/>
    <x v="332"/>
  </r>
  <r>
    <x v="2789"/>
    <x v="450"/>
    <x v="0"/>
    <s v="CGD-107"/>
    <x v="0"/>
    <s v="Gold"/>
    <s v="Cash"/>
    <s v="Standard"/>
    <n v="5610"/>
    <n v="3"/>
    <x v="312"/>
    <x v="137"/>
    <x v="314"/>
  </r>
  <r>
    <x v="2790"/>
    <x v="450"/>
    <x v="1"/>
    <s v="DCFE-106"/>
    <x v="2"/>
    <s v="Palladium"/>
    <s v="Finance"/>
    <s v="Standard"/>
    <n v="8964.7800000000007"/>
    <n v="4"/>
    <x v="295"/>
    <x v="129"/>
    <x v="297"/>
  </r>
  <r>
    <x v="2791"/>
    <x v="450"/>
    <x v="0"/>
    <s v="DCFE-104"/>
    <x v="2"/>
    <s v="Gold"/>
    <s v="Finance"/>
    <s v="Standard"/>
    <n v="5760.96"/>
    <n v="2"/>
    <x v="228"/>
    <x v="0"/>
    <x v="230"/>
  </r>
  <r>
    <x v="2792"/>
    <x v="450"/>
    <x v="1"/>
    <s v="CPJ-102"/>
    <x v="0"/>
    <s v="Platinum"/>
    <s v="Cash"/>
    <s v="Standard"/>
    <n v="1260"/>
    <n v="1"/>
    <x v="269"/>
    <x v="0"/>
    <x v="271"/>
  </r>
  <r>
    <x v="2793"/>
    <x v="450"/>
    <x v="0"/>
    <s v="DCM-108"/>
    <x v="2"/>
    <s v="Palladium"/>
    <s v="Finance"/>
    <s v="Standard"/>
    <n v="9638.2000000000007"/>
    <n v="1"/>
    <x v="304"/>
    <x v="0"/>
    <x v="306"/>
  </r>
  <r>
    <x v="2794"/>
    <x v="451"/>
    <x v="1"/>
    <s v="CGD-106"/>
    <x v="0"/>
    <s v="Gold"/>
    <s v="Cash"/>
    <s v="Promotion"/>
    <n v="2940"/>
    <n v="4"/>
    <x v="333"/>
    <x v="0"/>
    <x v="335"/>
  </r>
  <r>
    <x v="2795"/>
    <x v="451"/>
    <x v="0"/>
    <s v="DCFE-108"/>
    <x v="2"/>
    <s v="Gold"/>
    <s v="Finance"/>
    <s v="Standard"/>
    <n v="9236.85"/>
    <n v="2"/>
    <x v="173"/>
    <x v="76"/>
    <x v="175"/>
  </r>
  <r>
    <x v="2796"/>
    <x v="451"/>
    <x v="2"/>
    <s v="ATC-108"/>
    <x v="1"/>
    <s v="Palladium"/>
    <s v="Finance"/>
    <s v="Promotion"/>
    <n v="8613.9"/>
    <n v="2"/>
    <x v="268"/>
    <x v="116"/>
    <x v="270"/>
  </r>
  <r>
    <x v="2797"/>
    <x v="451"/>
    <x v="0"/>
    <s v="ATS-101"/>
    <x v="1"/>
    <s v="Platinum"/>
    <s v="Finance"/>
    <s v="Standard"/>
    <n v="2239.65"/>
    <n v="4"/>
    <x v="321"/>
    <x v="0"/>
    <x v="323"/>
  </r>
  <r>
    <x v="2798"/>
    <x v="451"/>
    <x v="1"/>
    <s v="ATS-108"/>
    <x v="1"/>
    <s v="Gold"/>
    <s v="Finance"/>
    <s v="Standard"/>
    <n v="5571.24"/>
    <n v="2"/>
    <x v="289"/>
    <x v="0"/>
    <x v="291"/>
  </r>
  <r>
    <x v="2799"/>
    <x v="451"/>
    <x v="0"/>
    <s v="DCFE-100"/>
    <x v="2"/>
    <s v="Platinum"/>
    <s v="Finance"/>
    <s v="Standard"/>
    <n v="5754.84"/>
    <n v="1"/>
    <x v="187"/>
    <x v="0"/>
    <x v="189"/>
  </r>
  <r>
    <x v="2800"/>
    <x v="451"/>
    <x v="2"/>
    <s v="ATC-110"/>
    <x v="1"/>
    <s v="Palladium"/>
    <s v="Finance"/>
    <s v="Promotion"/>
    <n v="8196.1"/>
    <n v="2"/>
    <x v="198"/>
    <x v="89"/>
    <x v="200"/>
  </r>
  <r>
    <x v="2801"/>
    <x v="451"/>
    <x v="0"/>
    <s v="CGA-104"/>
    <x v="0"/>
    <s v="Gold"/>
    <s v="Cash"/>
    <s v="Standard"/>
    <n v="2226"/>
    <n v="1"/>
    <x v="319"/>
    <x v="0"/>
    <x v="321"/>
  </r>
  <r>
    <x v="2802"/>
    <x v="451"/>
    <x v="0"/>
    <s v="CGJ-105"/>
    <x v="0"/>
    <s v="Gold"/>
    <s v="Cash"/>
    <s v="Standard"/>
    <n v="2244"/>
    <n v="4"/>
    <x v="215"/>
    <x v="0"/>
    <x v="217"/>
  </r>
  <r>
    <x v="2803"/>
    <x v="451"/>
    <x v="3"/>
    <s v="CGD-107"/>
    <x v="0"/>
    <s v="Gold"/>
    <s v="Cash"/>
    <s v="Standard"/>
    <n v="5610"/>
    <n v="1"/>
    <x v="324"/>
    <x v="0"/>
    <x v="326"/>
  </r>
  <r>
    <x v="2804"/>
    <x v="452"/>
    <x v="0"/>
    <s v="CGD-107"/>
    <x v="0"/>
    <s v="Gold"/>
    <s v="Cash"/>
    <s v="Standard"/>
    <n v="5610"/>
    <n v="1"/>
    <x v="324"/>
    <x v="0"/>
    <x v="326"/>
  </r>
  <r>
    <x v="2805"/>
    <x v="452"/>
    <x v="0"/>
    <s v="DCFE-106"/>
    <x v="2"/>
    <s v="Palladium"/>
    <s v="Finance"/>
    <s v="Standard"/>
    <n v="8964.7800000000007"/>
    <n v="2"/>
    <x v="279"/>
    <x v="121"/>
    <x v="281"/>
  </r>
  <r>
    <x v="2806"/>
    <x v="452"/>
    <x v="0"/>
    <s v="CGD-106"/>
    <x v="0"/>
    <s v="Gold"/>
    <s v="Cash"/>
    <s v="Standard"/>
    <n v="2940"/>
    <n v="1"/>
    <x v="263"/>
    <x v="0"/>
    <x v="265"/>
  </r>
  <r>
    <x v="2807"/>
    <x v="452"/>
    <x v="0"/>
    <s v="DCFE-112"/>
    <x v="2"/>
    <s v="Gold"/>
    <s v="Finance"/>
    <s v="Standard"/>
    <n v="9764.7000000000007"/>
    <n v="3"/>
    <x v="270"/>
    <x v="117"/>
    <x v="272"/>
  </r>
  <r>
    <x v="2808"/>
    <x v="453"/>
    <x v="0"/>
    <s v="CPA-103"/>
    <x v="0"/>
    <s v="Platinum"/>
    <s v="Cash"/>
    <s v="Standard"/>
    <n v="2254.1999999999998"/>
    <n v="3"/>
    <x v="334"/>
    <x v="0"/>
    <x v="336"/>
  </r>
  <r>
    <x v="2809"/>
    <x v="453"/>
    <x v="0"/>
    <s v="ATC-110"/>
    <x v="1"/>
    <s v="Palladium"/>
    <s v="Finance"/>
    <s v="Standard"/>
    <n v="8196.1"/>
    <n v="1"/>
    <x v="257"/>
    <x v="0"/>
    <x v="259"/>
  </r>
  <r>
    <x v="2810"/>
    <x v="453"/>
    <x v="0"/>
    <s v="CPD-100"/>
    <x v="0"/>
    <s v="Platinum"/>
    <s v="Cash"/>
    <s v="Standard"/>
    <n v="10098"/>
    <n v="4"/>
    <x v="213"/>
    <x v="97"/>
    <x v="215"/>
  </r>
  <r>
    <x v="2811"/>
    <x v="453"/>
    <x v="2"/>
    <s v="ATC-107"/>
    <x v="1"/>
    <s v="Palladium"/>
    <s v="Finance"/>
    <s v="Standard"/>
    <n v="2348.5"/>
    <n v="2"/>
    <x v="282"/>
    <x v="0"/>
    <x v="284"/>
  </r>
  <r>
    <x v="2812"/>
    <x v="453"/>
    <x v="0"/>
    <s v="ATC-108"/>
    <x v="1"/>
    <s v="Palladium"/>
    <s v="Finance"/>
    <s v="Standard"/>
    <n v="8613.9"/>
    <n v="1"/>
    <x v="297"/>
    <x v="0"/>
    <x v="299"/>
  </r>
  <r>
    <x v="2813"/>
    <x v="454"/>
    <x v="0"/>
    <s v="DCFE-103"/>
    <x v="2"/>
    <s v="Platinum"/>
    <s v="Finance"/>
    <s v="Standard"/>
    <n v="5615.4000000000005"/>
    <n v="3"/>
    <x v="247"/>
    <x v="109"/>
    <x v="249"/>
  </r>
  <r>
    <x v="2814"/>
    <x v="454"/>
    <x v="1"/>
    <s v="DCFE-108"/>
    <x v="2"/>
    <s v="Gold"/>
    <s v="Finance"/>
    <s v="Standard"/>
    <n v="9236.85"/>
    <n v="1"/>
    <x v="294"/>
    <x v="0"/>
    <x v="296"/>
  </r>
  <r>
    <x v="2815"/>
    <x v="454"/>
    <x v="0"/>
    <s v="DCFE-105"/>
    <x v="2"/>
    <s v="Gold"/>
    <s v="Finance"/>
    <s v="Standard"/>
    <n v="6016.9800000000005"/>
    <n v="3"/>
    <x v="230"/>
    <x v="102"/>
    <x v="232"/>
  </r>
  <r>
    <x v="2816"/>
    <x v="454"/>
    <x v="0"/>
    <s v="DCM-108"/>
    <x v="2"/>
    <s v="Palladium"/>
    <s v="Finance"/>
    <s v="Standard"/>
    <n v="9638.2000000000007"/>
    <n v="2"/>
    <x v="194"/>
    <x v="87"/>
    <x v="196"/>
  </r>
  <r>
    <x v="2817"/>
    <x v="454"/>
    <x v="0"/>
    <s v="DCM-108"/>
    <x v="2"/>
    <s v="Palladium"/>
    <s v="Finance"/>
    <s v="Promotion"/>
    <n v="9638.2000000000007"/>
    <n v="2"/>
    <x v="194"/>
    <x v="87"/>
    <x v="196"/>
  </r>
  <r>
    <x v="2818"/>
    <x v="454"/>
    <x v="1"/>
    <s v="CPA-110"/>
    <x v="0"/>
    <s v="Palladium"/>
    <s v="Finance"/>
    <s v="Standard"/>
    <n v="7650"/>
    <n v="3"/>
    <x v="335"/>
    <x v="146"/>
    <x v="337"/>
  </r>
  <r>
    <x v="2819"/>
    <x v="455"/>
    <x v="0"/>
    <s v="CGD-107"/>
    <x v="0"/>
    <s v="Gold"/>
    <s v="Cash"/>
    <s v="Promotion"/>
    <n v="5610"/>
    <n v="2"/>
    <x v="265"/>
    <x v="0"/>
    <x v="267"/>
  </r>
  <r>
    <x v="2820"/>
    <x v="455"/>
    <x v="2"/>
    <s v="CPD-101"/>
    <x v="0"/>
    <s v="Platinum"/>
    <s v="Cash"/>
    <s v="Standard"/>
    <n v="9690"/>
    <n v="4"/>
    <x v="174"/>
    <x v="77"/>
    <x v="176"/>
  </r>
  <r>
    <x v="2821"/>
    <x v="455"/>
    <x v="0"/>
    <s v="ATS-107"/>
    <x v="1"/>
    <s v="Gold"/>
    <s v="Finance"/>
    <s v="Standard"/>
    <n v="2936.58"/>
    <n v="2"/>
    <x v="222"/>
    <x v="0"/>
    <x v="224"/>
  </r>
  <r>
    <x v="2822"/>
    <x v="455"/>
    <x v="0"/>
    <s v="ATS-107"/>
    <x v="1"/>
    <s v="Gold"/>
    <s v="Finance"/>
    <s v="Standard"/>
    <n v="2936.58"/>
    <n v="2"/>
    <x v="222"/>
    <x v="0"/>
    <x v="224"/>
  </r>
  <r>
    <x v="2823"/>
    <x v="456"/>
    <x v="0"/>
    <s v="ATS-108"/>
    <x v="1"/>
    <s v="Gold"/>
    <s v="Finance"/>
    <s v="Standard"/>
    <n v="5571.24"/>
    <n v="2"/>
    <x v="289"/>
    <x v="0"/>
    <x v="291"/>
  </r>
  <r>
    <x v="2824"/>
    <x v="456"/>
    <x v="3"/>
    <s v="ATS-106"/>
    <x v="1"/>
    <s v="Gold"/>
    <s v="Finance"/>
    <s v="Standard"/>
    <n v="5565.12"/>
    <n v="2"/>
    <x v="235"/>
    <x v="0"/>
    <x v="237"/>
  </r>
  <r>
    <x v="2825"/>
    <x v="456"/>
    <x v="1"/>
    <s v="CPD-101"/>
    <x v="0"/>
    <s v="Platinum"/>
    <s v="Cash"/>
    <s v="Standard"/>
    <n v="9690"/>
    <n v="2"/>
    <x v="233"/>
    <x v="104"/>
    <x v="235"/>
  </r>
  <r>
    <x v="2826"/>
    <x v="456"/>
    <x v="0"/>
    <s v="DCFE-106"/>
    <x v="2"/>
    <s v="Palladium"/>
    <s v="Finance"/>
    <s v="Standard"/>
    <n v="8964.7800000000007"/>
    <n v="4"/>
    <x v="295"/>
    <x v="129"/>
    <x v="297"/>
  </r>
  <r>
    <x v="2827"/>
    <x v="456"/>
    <x v="1"/>
    <s v="ATC-106"/>
    <x v="1"/>
    <s v="Palladium"/>
    <s v="Finance"/>
    <s v="Standard"/>
    <n v="5728.8"/>
    <n v="1"/>
    <x v="261"/>
    <x v="0"/>
    <x v="263"/>
  </r>
  <r>
    <x v="2828"/>
    <x v="456"/>
    <x v="0"/>
    <s v="CPA-108"/>
    <x v="0"/>
    <s v="Palladium"/>
    <s v="Cash"/>
    <s v="Standard"/>
    <n v="2289.9"/>
    <n v="1"/>
    <x v="218"/>
    <x v="0"/>
    <x v="220"/>
  </r>
  <r>
    <x v="2829"/>
    <x v="456"/>
    <x v="1"/>
    <s v="DCFE-112"/>
    <x v="2"/>
    <s v="Gold"/>
    <s v="Finance"/>
    <s v="Standard"/>
    <n v="9764.7000000000007"/>
    <n v="4"/>
    <x v="207"/>
    <x v="94"/>
    <x v="209"/>
  </r>
  <r>
    <x v="2830"/>
    <x v="457"/>
    <x v="0"/>
    <s v="ATS-108"/>
    <x v="1"/>
    <s v="Gold"/>
    <s v="Finance"/>
    <s v="Standard"/>
    <n v="5571.24"/>
    <n v="1"/>
    <x v="250"/>
    <x v="0"/>
    <x v="252"/>
  </r>
  <r>
    <x v="2831"/>
    <x v="457"/>
    <x v="2"/>
    <s v="DCFE-105"/>
    <x v="2"/>
    <s v="Gold"/>
    <s v="Finance"/>
    <s v="Promotion"/>
    <n v="6016.9800000000005"/>
    <n v="3"/>
    <x v="230"/>
    <x v="102"/>
    <x v="232"/>
  </r>
  <r>
    <x v="2832"/>
    <x v="457"/>
    <x v="2"/>
    <s v="DCFE-107"/>
    <x v="2"/>
    <s v="Palladium"/>
    <s v="Finance"/>
    <s v="Promotion"/>
    <n v="10390.800000000001"/>
    <n v="3"/>
    <x v="288"/>
    <x v="125"/>
    <x v="290"/>
  </r>
  <r>
    <x v="2833"/>
    <x v="458"/>
    <x v="2"/>
    <s v="ATS-100"/>
    <x v="1"/>
    <s v="Platinum"/>
    <s v="Finance"/>
    <s v="Standard"/>
    <n v="2229.15"/>
    <n v="3"/>
    <x v="223"/>
    <x v="0"/>
    <x v="225"/>
  </r>
  <r>
    <x v="2834"/>
    <x v="458"/>
    <x v="0"/>
    <s v="CPJ-111"/>
    <x v="0"/>
    <s v="Palladium"/>
    <s v="Finance"/>
    <s v="Standard"/>
    <n v="4751.25"/>
    <n v="3"/>
    <x v="210"/>
    <x v="0"/>
    <x v="212"/>
  </r>
  <r>
    <x v="2835"/>
    <x v="458"/>
    <x v="0"/>
    <s v="CGA-104"/>
    <x v="0"/>
    <s v="Gold"/>
    <s v="Cash"/>
    <s v="Standard"/>
    <n v="2226"/>
    <n v="2"/>
    <x v="255"/>
    <x v="0"/>
    <x v="257"/>
  </r>
  <r>
    <x v="2836"/>
    <x v="458"/>
    <x v="2"/>
    <s v="ATS-111"/>
    <x v="1"/>
    <s v="Gold"/>
    <s v="Finance"/>
    <s v="Standard"/>
    <n v="9784.5"/>
    <n v="4"/>
    <x v="336"/>
    <x v="147"/>
    <x v="338"/>
  </r>
  <r>
    <x v="2837"/>
    <x v="458"/>
    <x v="0"/>
    <s v="ATS-106"/>
    <x v="1"/>
    <s v="Gold"/>
    <s v="Finance"/>
    <s v="Standard"/>
    <n v="5565.12"/>
    <n v="4"/>
    <x v="298"/>
    <x v="130"/>
    <x v="300"/>
  </r>
  <r>
    <x v="2838"/>
    <x v="458"/>
    <x v="0"/>
    <s v="DCFE-111"/>
    <x v="2"/>
    <s v="Gold"/>
    <s v="Finance"/>
    <s v="Standard"/>
    <n v="8921.94"/>
    <n v="1"/>
    <x v="183"/>
    <x v="0"/>
    <x v="185"/>
  </r>
  <r>
    <x v="2839"/>
    <x v="458"/>
    <x v="2"/>
    <s v="DCM-107"/>
    <x v="2"/>
    <s v="Palladium"/>
    <s v="Finance"/>
    <s v="Standard"/>
    <n v="10092.9"/>
    <n v="2"/>
    <x v="208"/>
    <x v="95"/>
    <x v="210"/>
  </r>
  <r>
    <x v="2840"/>
    <x v="458"/>
    <x v="2"/>
    <s v="ATS-100"/>
    <x v="1"/>
    <s v="Platinum"/>
    <s v="Finance"/>
    <s v="Standard"/>
    <n v="2229.15"/>
    <n v="3"/>
    <x v="223"/>
    <x v="0"/>
    <x v="225"/>
  </r>
  <r>
    <x v="2841"/>
    <x v="458"/>
    <x v="3"/>
    <s v="DCM-107"/>
    <x v="2"/>
    <s v="Palladium"/>
    <s v="Finance"/>
    <s v="Standard"/>
    <n v="10092.9"/>
    <n v="2"/>
    <x v="208"/>
    <x v="95"/>
    <x v="210"/>
  </r>
  <r>
    <x v="2842"/>
    <x v="458"/>
    <x v="0"/>
    <s v="ATC-108"/>
    <x v="1"/>
    <s v="Palladium"/>
    <s v="Finance"/>
    <s v="Standard"/>
    <n v="8613.9"/>
    <n v="3"/>
    <x v="300"/>
    <x v="132"/>
    <x v="302"/>
  </r>
  <r>
    <x v="2843"/>
    <x v="458"/>
    <x v="0"/>
    <s v="CPJ-111"/>
    <x v="0"/>
    <s v="Palladium"/>
    <s v="Finance"/>
    <s v="Promotion"/>
    <n v="4751.25"/>
    <n v="1"/>
    <x v="337"/>
    <x v="0"/>
    <x v="339"/>
  </r>
  <r>
    <x v="2844"/>
    <x v="458"/>
    <x v="0"/>
    <s v="CPD-101"/>
    <x v="0"/>
    <s v="Platinum"/>
    <s v="Cash"/>
    <s v="Standard"/>
    <n v="9690"/>
    <n v="2"/>
    <x v="233"/>
    <x v="104"/>
    <x v="235"/>
  </r>
  <r>
    <x v="2845"/>
    <x v="459"/>
    <x v="0"/>
    <s v="CGD-106"/>
    <x v="0"/>
    <s v="Gold"/>
    <s v="Cash"/>
    <s v="Standard"/>
    <n v="2940"/>
    <n v="4"/>
    <x v="333"/>
    <x v="0"/>
    <x v="335"/>
  </r>
  <r>
    <x v="2846"/>
    <x v="459"/>
    <x v="0"/>
    <s v="CPD-100"/>
    <x v="0"/>
    <s v="Platinum"/>
    <s v="Cash"/>
    <s v="Standard"/>
    <n v="10098"/>
    <n v="1"/>
    <x v="275"/>
    <x v="0"/>
    <x v="277"/>
  </r>
  <r>
    <x v="2847"/>
    <x v="459"/>
    <x v="1"/>
    <s v="DCFE-103"/>
    <x v="2"/>
    <s v="Platinum"/>
    <s v="Finance"/>
    <s v="Standard"/>
    <n v="5615.4000000000005"/>
    <n v="1"/>
    <x v="286"/>
    <x v="0"/>
    <x v="288"/>
  </r>
  <r>
    <x v="2848"/>
    <x v="459"/>
    <x v="0"/>
    <s v="DCFE-112"/>
    <x v="2"/>
    <s v="Gold"/>
    <s v="Finance"/>
    <s v="Promotion"/>
    <n v="9764.7000000000007"/>
    <n v="2"/>
    <x v="273"/>
    <x v="119"/>
    <x v="275"/>
  </r>
  <r>
    <x v="2849"/>
    <x v="459"/>
    <x v="2"/>
    <s v="ATC-110"/>
    <x v="1"/>
    <s v="Palladium"/>
    <s v="Finance"/>
    <s v="Standard"/>
    <n v="8196.1"/>
    <n v="3"/>
    <x v="309"/>
    <x v="135"/>
    <x v="311"/>
  </r>
  <r>
    <x v="2850"/>
    <x v="460"/>
    <x v="0"/>
    <s v="DCM-106"/>
    <x v="2"/>
    <s v="Palladium"/>
    <s v="Finance"/>
    <s v="Standard"/>
    <n v="6097.56"/>
    <n v="1"/>
    <x v="184"/>
    <x v="0"/>
    <x v="186"/>
  </r>
  <r>
    <x v="2851"/>
    <x v="460"/>
    <x v="1"/>
    <s v="DCFE-109"/>
    <x v="2"/>
    <s v="Gold"/>
    <s v="Finance"/>
    <s v="Promotion"/>
    <n v="5594.7"/>
    <n v="2"/>
    <x v="323"/>
    <x v="0"/>
    <x v="325"/>
  </r>
  <r>
    <x v="2852"/>
    <x v="460"/>
    <x v="0"/>
    <s v="ATS-108"/>
    <x v="1"/>
    <s v="Gold"/>
    <s v="Finance"/>
    <s v="Standard"/>
    <n v="5571.24"/>
    <n v="3"/>
    <x v="205"/>
    <x v="93"/>
    <x v="207"/>
  </r>
  <r>
    <x v="2853"/>
    <x v="460"/>
    <x v="0"/>
    <s v="CPJ-111"/>
    <x v="0"/>
    <s v="Palladium"/>
    <s v="Finance"/>
    <s v="Standard"/>
    <n v="4751.25"/>
    <n v="2"/>
    <x v="330"/>
    <x v="0"/>
    <x v="332"/>
  </r>
  <r>
    <x v="2854"/>
    <x v="460"/>
    <x v="1"/>
    <s v="DCM-108"/>
    <x v="2"/>
    <s v="Palladium"/>
    <s v="Finance"/>
    <s v="Standard"/>
    <n v="9638.2000000000007"/>
    <n v="2"/>
    <x v="194"/>
    <x v="87"/>
    <x v="196"/>
  </r>
  <r>
    <x v="2855"/>
    <x v="461"/>
    <x v="0"/>
    <s v="CPD-109"/>
    <x v="0"/>
    <s v="Palladium"/>
    <s v="Finance"/>
    <s v="Standard"/>
    <n v="10780"/>
    <n v="3"/>
    <x v="332"/>
    <x v="145"/>
    <x v="334"/>
  </r>
  <r>
    <x v="2856"/>
    <x v="462"/>
    <x v="1"/>
    <s v="ATS-109"/>
    <x v="1"/>
    <s v="Gold"/>
    <s v="Finance"/>
    <s v="Standard"/>
    <n v="5968.2"/>
    <n v="2"/>
    <x v="220"/>
    <x v="0"/>
    <x v="222"/>
  </r>
  <r>
    <x v="2857"/>
    <x v="462"/>
    <x v="1"/>
    <s v="ATS-102"/>
    <x v="1"/>
    <s v="Platinum"/>
    <s v="Finance"/>
    <s v="Standard"/>
    <n v="4654.1000000000004"/>
    <n v="3"/>
    <x v="274"/>
    <x v="0"/>
    <x v="276"/>
  </r>
  <r>
    <x v="2858"/>
    <x v="462"/>
    <x v="2"/>
    <s v="ATC-108"/>
    <x v="1"/>
    <s v="Palladium"/>
    <s v="Finance"/>
    <s v="Standard"/>
    <n v="8613.9"/>
    <n v="1"/>
    <x v="297"/>
    <x v="0"/>
    <x v="299"/>
  </r>
  <r>
    <x v="2859"/>
    <x v="462"/>
    <x v="1"/>
    <s v="DCFE-101"/>
    <x v="2"/>
    <s v="Platinum"/>
    <s v="Finance"/>
    <s v="Standard"/>
    <n v="6137.25"/>
    <n v="3"/>
    <x v="181"/>
    <x v="81"/>
    <x v="183"/>
  </r>
  <r>
    <x v="2860"/>
    <x v="462"/>
    <x v="0"/>
    <s v="ATS-104"/>
    <x v="1"/>
    <s v="Platinum"/>
    <s v="Finance"/>
    <s v="Standard"/>
    <n v="2587.2000000000003"/>
    <n v="4"/>
    <x v="276"/>
    <x v="0"/>
    <x v="278"/>
  </r>
  <r>
    <x v="2861"/>
    <x v="462"/>
    <x v="0"/>
    <s v="DCFE-109"/>
    <x v="2"/>
    <s v="Gold"/>
    <s v="Finance"/>
    <s v="Promotion"/>
    <n v="5594.7"/>
    <n v="1"/>
    <x v="204"/>
    <x v="0"/>
    <x v="206"/>
  </r>
  <r>
    <x v="2862"/>
    <x v="462"/>
    <x v="1"/>
    <s v="DCM-108"/>
    <x v="2"/>
    <s v="Palladium"/>
    <s v="Finance"/>
    <s v="Standard"/>
    <n v="9638.2000000000007"/>
    <n v="1"/>
    <x v="304"/>
    <x v="0"/>
    <x v="306"/>
  </r>
  <r>
    <x v="2863"/>
    <x v="462"/>
    <x v="2"/>
    <s v="CGJ-105"/>
    <x v="0"/>
    <s v="Gold"/>
    <s v="Cash"/>
    <s v="Standard"/>
    <n v="2244"/>
    <n v="2"/>
    <x v="283"/>
    <x v="0"/>
    <x v="285"/>
  </r>
  <r>
    <x v="2864"/>
    <x v="463"/>
    <x v="0"/>
    <s v="ATS-109"/>
    <x v="1"/>
    <s v="Gold"/>
    <s v="Finance"/>
    <s v="Standard"/>
    <n v="5968.2"/>
    <n v="3"/>
    <x v="277"/>
    <x v="120"/>
    <x v="279"/>
  </r>
  <r>
    <x v="2865"/>
    <x v="463"/>
    <x v="0"/>
    <s v="ATS-105"/>
    <x v="1"/>
    <s v="Platinum"/>
    <s v="Finance"/>
    <s v="Standard"/>
    <n v="2205"/>
    <n v="3"/>
    <x v="236"/>
    <x v="0"/>
    <x v="238"/>
  </r>
  <r>
    <x v="2866"/>
    <x v="464"/>
    <x v="3"/>
    <s v="DCFE-108"/>
    <x v="2"/>
    <s v="Gold"/>
    <s v="Finance"/>
    <s v="Standard"/>
    <n v="9236.85"/>
    <n v="3"/>
    <x v="284"/>
    <x v="122"/>
    <x v="286"/>
  </r>
  <r>
    <x v="2867"/>
    <x v="464"/>
    <x v="0"/>
    <s v="CGD-106"/>
    <x v="0"/>
    <s v="Gold"/>
    <s v="Cash"/>
    <s v="Standard"/>
    <n v="2940"/>
    <n v="1"/>
    <x v="263"/>
    <x v="0"/>
    <x v="265"/>
  </r>
  <r>
    <x v="2868"/>
    <x v="464"/>
    <x v="0"/>
    <s v="ATS-102"/>
    <x v="1"/>
    <s v="Platinum"/>
    <s v="Finance"/>
    <s v="Standard"/>
    <n v="4654.1000000000004"/>
    <n v="1"/>
    <x v="241"/>
    <x v="0"/>
    <x v="243"/>
  </r>
  <r>
    <x v="2869"/>
    <x v="464"/>
    <x v="1"/>
    <s v="DCFE-108"/>
    <x v="2"/>
    <s v="Gold"/>
    <s v="Finance"/>
    <s v="Standard"/>
    <n v="9236.85"/>
    <n v="3"/>
    <x v="284"/>
    <x v="122"/>
    <x v="286"/>
  </r>
  <r>
    <x v="2870"/>
    <x v="464"/>
    <x v="0"/>
    <s v="ATS-105"/>
    <x v="1"/>
    <s v="Platinum"/>
    <s v="Finance"/>
    <s v="Standard"/>
    <n v="2205"/>
    <n v="4"/>
    <x v="177"/>
    <x v="0"/>
    <x v="179"/>
  </r>
  <r>
    <x v="2871"/>
    <x v="464"/>
    <x v="1"/>
    <s v="CPA-103"/>
    <x v="0"/>
    <s v="Platinum"/>
    <s v="Cash"/>
    <s v="Standard"/>
    <n v="2254.1999999999998"/>
    <n v="1"/>
    <x v="280"/>
    <x v="0"/>
    <x v="282"/>
  </r>
  <r>
    <x v="2872"/>
    <x v="464"/>
    <x v="0"/>
    <s v="ATS-109"/>
    <x v="1"/>
    <s v="Gold"/>
    <s v="Finance"/>
    <s v="Standard"/>
    <n v="5968.2"/>
    <n v="2"/>
    <x v="220"/>
    <x v="0"/>
    <x v="222"/>
  </r>
  <r>
    <x v="2873"/>
    <x v="464"/>
    <x v="0"/>
    <s v="DCFE-103"/>
    <x v="2"/>
    <s v="Platinum"/>
    <s v="Finance"/>
    <s v="Promotion"/>
    <n v="5615.4000000000005"/>
    <n v="1"/>
    <x v="286"/>
    <x v="0"/>
    <x v="288"/>
  </r>
  <r>
    <x v="2874"/>
    <x v="464"/>
    <x v="1"/>
    <s v="ATC-110"/>
    <x v="1"/>
    <s v="Palladium"/>
    <s v="Finance"/>
    <s v="Standard"/>
    <n v="8196.1"/>
    <n v="3"/>
    <x v="309"/>
    <x v="135"/>
    <x v="311"/>
  </r>
  <r>
    <x v="2875"/>
    <x v="464"/>
    <x v="0"/>
    <s v="ATS-108"/>
    <x v="1"/>
    <s v="Gold"/>
    <s v="Finance"/>
    <s v="Standard"/>
    <n v="5571.24"/>
    <n v="4"/>
    <x v="246"/>
    <x v="108"/>
    <x v="248"/>
  </r>
  <r>
    <x v="2876"/>
    <x v="464"/>
    <x v="1"/>
    <s v="CPJ-102"/>
    <x v="0"/>
    <s v="Platinum"/>
    <s v="Cash"/>
    <s v="Standard"/>
    <n v="1260"/>
    <n v="3"/>
    <x v="239"/>
    <x v="0"/>
    <x v="241"/>
  </r>
  <r>
    <x v="2877"/>
    <x v="465"/>
    <x v="1"/>
    <s v="ATS-104"/>
    <x v="1"/>
    <s v="Platinum"/>
    <s v="Finance"/>
    <s v="Standard"/>
    <n v="2587.2000000000003"/>
    <n v="1"/>
    <x v="266"/>
    <x v="0"/>
    <x v="268"/>
  </r>
  <r>
    <x v="2878"/>
    <x v="465"/>
    <x v="1"/>
    <s v="DCFE-107"/>
    <x v="2"/>
    <s v="Palladium"/>
    <s v="Finance"/>
    <s v="Standard"/>
    <n v="10390.800000000001"/>
    <n v="3"/>
    <x v="288"/>
    <x v="125"/>
    <x v="290"/>
  </r>
  <r>
    <x v="2879"/>
    <x v="465"/>
    <x v="1"/>
    <s v="ATS-104"/>
    <x v="1"/>
    <s v="Platinum"/>
    <s v="Finance"/>
    <s v="Promotion"/>
    <n v="2587.2000000000003"/>
    <n v="1"/>
    <x v="266"/>
    <x v="0"/>
    <x v="268"/>
  </r>
  <r>
    <x v="2880"/>
    <x v="465"/>
    <x v="1"/>
    <s v="ATS-107"/>
    <x v="1"/>
    <s v="Gold"/>
    <s v="Finance"/>
    <s v="Standard"/>
    <n v="2936.58"/>
    <n v="4"/>
    <x v="176"/>
    <x v="0"/>
    <x v="178"/>
  </r>
  <r>
    <x v="2881"/>
    <x v="465"/>
    <x v="0"/>
    <s v="DCFE-108"/>
    <x v="2"/>
    <s v="Gold"/>
    <s v="Finance"/>
    <s v="Standard"/>
    <n v="9236.85"/>
    <n v="3"/>
    <x v="284"/>
    <x v="122"/>
    <x v="286"/>
  </r>
  <r>
    <x v="2882"/>
    <x v="465"/>
    <x v="0"/>
    <s v="DCFE-109"/>
    <x v="2"/>
    <s v="Gold"/>
    <s v="Finance"/>
    <s v="Standard"/>
    <n v="5594.7"/>
    <n v="2"/>
    <x v="323"/>
    <x v="0"/>
    <x v="325"/>
  </r>
  <r>
    <x v="2883"/>
    <x v="465"/>
    <x v="3"/>
    <s v="CGD-106"/>
    <x v="0"/>
    <s v="Gold"/>
    <s v="Cash"/>
    <s v="Standard"/>
    <n v="2940"/>
    <n v="4"/>
    <x v="333"/>
    <x v="0"/>
    <x v="335"/>
  </r>
  <r>
    <x v="2884"/>
    <x v="465"/>
    <x v="0"/>
    <s v="DCM-108"/>
    <x v="2"/>
    <s v="Palladium"/>
    <s v="Finance"/>
    <s v="Standard"/>
    <n v="9638.2000000000007"/>
    <n v="2"/>
    <x v="194"/>
    <x v="87"/>
    <x v="196"/>
  </r>
  <r>
    <x v="2885"/>
    <x v="466"/>
    <x v="2"/>
    <s v="DCFE-106"/>
    <x v="2"/>
    <s v="Palladium"/>
    <s v="Finance"/>
    <s v="Standard"/>
    <n v="8964.7800000000007"/>
    <n v="4"/>
    <x v="295"/>
    <x v="129"/>
    <x v="297"/>
  </r>
  <r>
    <x v="2886"/>
    <x v="466"/>
    <x v="0"/>
    <s v="ATS-103"/>
    <x v="1"/>
    <s v="Platinum"/>
    <s v="Finance"/>
    <s v="Standard"/>
    <n v="2199.12"/>
    <n v="4"/>
    <x v="291"/>
    <x v="0"/>
    <x v="293"/>
  </r>
  <r>
    <x v="2887"/>
    <x v="466"/>
    <x v="0"/>
    <s v="ATS-101"/>
    <x v="1"/>
    <s v="Platinum"/>
    <s v="Finance"/>
    <s v="Promotion"/>
    <n v="2239.65"/>
    <n v="3"/>
    <x v="179"/>
    <x v="0"/>
    <x v="181"/>
  </r>
  <r>
    <x v="2888"/>
    <x v="466"/>
    <x v="2"/>
    <s v="ATC-108"/>
    <x v="1"/>
    <s v="Palladium"/>
    <s v="Finance"/>
    <s v="Promotion"/>
    <n v="8613.9"/>
    <n v="1"/>
    <x v="297"/>
    <x v="0"/>
    <x v="299"/>
  </r>
  <r>
    <x v="2889"/>
    <x v="467"/>
    <x v="1"/>
    <s v="CGD-106"/>
    <x v="0"/>
    <s v="Gold"/>
    <s v="Cash"/>
    <s v="Promotion"/>
    <n v="2940"/>
    <n v="3"/>
    <x v="177"/>
    <x v="0"/>
    <x v="179"/>
  </r>
  <r>
    <x v="2890"/>
    <x v="467"/>
    <x v="0"/>
    <s v="CPD-100"/>
    <x v="0"/>
    <s v="Platinum"/>
    <s v="Cash"/>
    <s v="Standard"/>
    <n v="10098"/>
    <n v="1"/>
    <x v="275"/>
    <x v="0"/>
    <x v="277"/>
  </r>
  <r>
    <x v="2891"/>
    <x v="467"/>
    <x v="2"/>
    <s v="CPD-109"/>
    <x v="0"/>
    <s v="Palladium"/>
    <s v="Finance"/>
    <s v="Standard"/>
    <n v="10780"/>
    <n v="1"/>
    <x v="267"/>
    <x v="0"/>
    <x v="269"/>
  </r>
  <r>
    <x v="2892"/>
    <x v="467"/>
    <x v="0"/>
    <s v="DCFE-105"/>
    <x v="2"/>
    <s v="Gold"/>
    <s v="Finance"/>
    <s v="Standard"/>
    <n v="6016.9800000000005"/>
    <n v="3"/>
    <x v="230"/>
    <x v="102"/>
    <x v="232"/>
  </r>
  <r>
    <x v="2893"/>
    <x v="467"/>
    <x v="0"/>
    <s v="DCFE-107"/>
    <x v="2"/>
    <s v="Palladium"/>
    <s v="Finance"/>
    <s v="Promotion"/>
    <n v="10390.800000000001"/>
    <n v="4"/>
    <x v="186"/>
    <x v="84"/>
    <x v="188"/>
  </r>
  <r>
    <x v="2894"/>
    <x v="467"/>
    <x v="0"/>
    <s v="ATS-102"/>
    <x v="1"/>
    <s v="Platinum"/>
    <s v="Finance"/>
    <s v="Standard"/>
    <n v="4654.1000000000004"/>
    <n v="4"/>
    <x v="293"/>
    <x v="128"/>
    <x v="295"/>
  </r>
  <r>
    <x v="2895"/>
    <x v="468"/>
    <x v="0"/>
    <s v="CGJ-105"/>
    <x v="0"/>
    <s v="Gold"/>
    <s v="Cash"/>
    <s v="Standard"/>
    <n v="2244"/>
    <n v="3"/>
    <x v="278"/>
    <x v="0"/>
    <x v="280"/>
  </r>
  <r>
    <x v="2896"/>
    <x v="468"/>
    <x v="0"/>
    <s v="CPJ-111"/>
    <x v="0"/>
    <s v="Palladium"/>
    <s v="Finance"/>
    <s v="Promotion"/>
    <n v="4751.25"/>
    <n v="2"/>
    <x v="330"/>
    <x v="0"/>
    <x v="332"/>
  </r>
  <r>
    <x v="2897"/>
    <x v="468"/>
    <x v="2"/>
    <s v="DCM-105"/>
    <x v="2"/>
    <s v="Palladium"/>
    <s v="Finance"/>
    <s v="Standard"/>
    <n v="9780.75"/>
    <n v="3"/>
    <x v="182"/>
    <x v="82"/>
    <x v="184"/>
  </r>
  <r>
    <x v="2898"/>
    <x v="468"/>
    <x v="3"/>
    <s v="DCFE-104"/>
    <x v="2"/>
    <s v="Gold"/>
    <s v="Finance"/>
    <s v="Standard"/>
    <n v="5760.96"/>
    <n v="4"/>
    <x v="203"/>
    <x v="92"/>
    <x v="205"/>
  </r>
  <r>
    <x v="2899"/>
    <x v="468"/>
    <x v="0"/>
    <s v="ATC-109"/>
    <x v="1"/>
    <s v="Palladium"/>
    <s v="Finance"/>
    <s v="Standard"/>
    <n v="6674.88"/>
    <n v="1"/>
    <x v="308"/>
    <x v="0"/>
    <x v="310"/>
  </r>
  <r>
    <x v="2900"/>
    <x v="468"/>
    <x v="0"/>
    <s v="CGJ-105"/>
    <x v="0"/>
    <s v="Gold"/>
    <s v="Cash"/>
    <s v="Promotion"/>
    <n v="2244"/>
    <n v="2"/>
    <x v="283"/>
    <x v="0"/>
    <x v="285"/>
  </r>
  <r>
    <x v="2901"/>
    <x v="469"/>
    <x v="2"/>
    <s v="DCFE-111"/>
    <x v="2"/>
    <s v="Gold"/>
    <s v="Finance"/>
    <s v="Standard"/>
    <n v="8921.94"/>
    <n v="3"/>
    <x v="317"/>
    <x v="139"/>
    <x v="319"/>
  </r>
  <r>
    <x v="2902"/>
    <x v="469"/>
    <x v="0"/>
    <s v="ATS-103"/>
    <x v="1"/>
    <s v="Platinum"/>
    <s v="Finance"/>
    <s v="Standard"/>
    <n v="2199.12"/>
    <n v="2"/>
    <x v="318"/>
    <x v="0"/>
    <x v="320"/>
  </r>
  <r>
    <x v="2903"/>
    <x v="469"/>
    <x v="0"/>
    <s v="DCFE-101"/>
    <x v="2"/>
    <s v="Platinum"/>
    <s v="Finance"/>
    <s v="Standard"/>
    <n v="6137.25"/>
    <n v="2"/>
    <x v="256"/>
    <x v="0"/>
    <x v="258"/>
  </r>
  <r>
    <x v="2904"/>
    <x v="469"/>
    <x v="1"/>
    <s v="ATC-110"/>
    <x v="1"/>
    <s v="Palladium"/>
    <s v="Finance"/>
    <s v="Standard"/>
    <n v="8196.1"/>
    <n v="2"/>
    <x v="198"/>
    <x v="89"/>
    <x v="200"/>
  </r>
  <r>
    <x v="2905"/>
    <x v="470"/>
    <x v="0"/>
    <s v="DCFE-100"/>
    <x v="2"/>
    <s v="Platinum"/>
    <s v="Finance"/>
    <s v="Standard"/>
    <n v="5754.84"/>
    <n v="3"/>
    <x v="240"/>
    <x v="105"/>
    <x v="242"/>
  </r>
  <r>
    <x v="2906"/>
    <x v="470"/>
    <x v="1"/>
    <s v="DCM-106"/>
    <x v="2"/>
    <s v="Palladium"/>
    <s v="Finance"/>
    <s v="Standard"/>
    <n v="6097.56"/>
    <n v="4"/>
    <x v="217"/>
    <x v="99"/>
    <x v="219"/>
  </r>
  <r>
    <x v="2907"/>
    <x v="470"/>
    <x v="1"/>
    <s v="ATS-105"/>
    <x v="1"/>
    <s v="Platinum"/>
    <s v="Finance"/>
    <s v="Standard"/>
    <n v="2205"/>
    <n v="3"/>
    <x v="236"/>
    <x v="0"/>
    <x v="238"/>
  </r>
  <r>
    <x v="2908"/>
    <x v="470"/>
    <x v="0"/>
    <s v="ATS-111"/>
    <x v="1"/>
    <s v="Gold"/>
    <s v="Finance"/>
    <s v="Standard"/>
    <n v="9784.5"/>
    <n v="4"/>
    <x v="336"/>
    <x v="147"/>
    <x v="338"/>
  </r>
  <r>
    <x v="2909"/>
    <x v="470"/>
    <x v="0"/>
    <s v="DCFE-102"/>
    <x v="2"/>
    <s v="Platinum"/>
    <s v="Finance"/>
    <s v="Standard"/>
    <n v="10062.299999999999"/>
    <n v="4"/>
    <x v="248"/>
    <x v="110"/>
    <x v="250"/>
  </r>
  <r>
    <x v="2910"/>
    <x v="470"/>
    <x v="1"/>
    <s v="ATS-107"/>
    <x v="1"/>
    <s v="Gold"/>
    <s v="Finance"/>
    <s v="Standard"/>
    <n v="2936.58"/>
    <n v="3"/>
    <x v="315"/>
    <x v="0"/>
    <x v="317"/>
  </r>
  <r>
    <x v="2911"/>
    <x v="470"/>
    <x v="1"/>
    <s v="ATS-111"/>
    <x v="1"/>
    <s v="Gold"/>
    <s v="Finance"/>
    <s v="Standard"/>
    <n v="9784.5"/>
    <n v="4"/>
    <x v="336"/>
    <x v="147"/>
    <x v="338"/>
  </r>
  <r>
    <x v="2912"/>
    <x v="470"/>
    <x v="0"/>
    <s v="CPD-109"/>
    <x v="0"/>
    <s v="Palladium"/>
    <s v="Finance"/>
    <s v="Standard"/>
    <n v="10780"/>
    <n v="2"/>
    <x v="285"/>
    <x v="123"/>
    <x v="287"/>
  </r>
  <r>
    <x v="2913"/>
    <x v="470"/>
    <x v="0"/>
    <s v="CPA-110"/>
    <x v="0"/>
    <s v="Palladium"/>
    <s v="Finance"/>
    <s v="Standard"/>
    <n v="7650"/>
    <n v="4"/>
    <x v="311"/>
    <x v="136"/>
    <x v="313"/>
  </r>
  <r>
    <x v="2914"/>
    <x v="470"/>
    <x v="0"/>
    <s v="CPD-100"/>
    <x v="0"/>
    <s v="Platinum"/>
    <s v="Cash"/>
    <s v="Standard"/>
    <n v="10098"/>
    <n v="1"/>
    <x v="275"/>
    <x v="0"/>
    <x v="277"/>
  </r>
  <r>
    <x v="2915"/>
    <x v="471"/>
    <x v="3"/>
    <s v="ATS-106"/>
    <x v="1"/>
    <s v="Gold"/>
    <s v="Finance"/>
    <s v="Standard"/>
    <n v="5565.12"/>
    <n v="4"/>
    <x v="298"/>
    <x v="130"/>
    <x v="300"/>
  </r>
  <r>
    <x v="2916"/>
    <x v="471"/>
    <x v="0"/>
    <s v="ATC-110"/>
    <x v="1"/>
    <s v="Palladium"/>
    <s v="Finance"/>
    <s v="Standard"/>
    <n v="8196.1"/>
    <n v="4"/>
    <x v="195"/>
    <x v="88"/>
    <x v="197"/>
  </r>
  <r>
    <x v="2917"/>
    <x v="471"/>
    <x v="0"/>
    <s v="CPA-108"/>
    <x v="0"/>
    <s v="Palladium"/>
    <s v="Cash"/>
    <s v="Standard"/>
    <n v="2289.9"/>
    <n v="3"/>
    <x v="200"/>
    <x v="0"/>
    <x v="202"/>
  </r>
  <r>
    <x v="2918"/>
    <x v="471"/>
    <x v="1"/>
    <s v="ATS-108"/>
    <x v="1"/>
    <s v="Gold"/>
    <s v="Finance"/>
    <s v="Standard"/>
    <n v="5571.24"/>
    <n v="2"/>
    <x v="289"/>
    <x v="0"/>
    <x v="291"/>
  </r>
  <r>
    <x v="2919"/>
    <x v="471"/>
    <x v="3"/>
    <s v="DCFE-105"/>
    <x v="2"/>
    <s v="Gold"/>
    <s v="Finance"/>
    <s v="Standard"/>
    <n v="6016.9800000000005"/>
    <n v="3"/>
    <x v="230"/>
    <x v="102"/>
    <x v="232"/>
  </r>
  <r>
    <x v="2920"/>
    <x v="471"/>
    <x v="1"/>
    <s v="CPA-103"/>
    <x v="0"/>
    <s v="Platinum"/>
    <s v="Cash"/>
    <s v="Standard"/>
    <n v="2254.1999999999998"/>
    <n v="1"/>
    <x v="280"/>
    <x v="0"/>
    <x v="282"/>
  </r>
  <r>
    <x v="2921"/>
    <x v="472"/>
    <x v="0"/>
    <s v="DCM-106"/>
    <x v="2"/>
    <s v="Palladium"/>
    <s v="Finance"/>
    <s v="Standard"/>
    <n v="6097.56"/>
    <n v="1"/>
    <x v="184"/>
    <x v="0"/>
    <x v="186"/>
  </r>
  <r>
    <x v="2922"/>
    <x v="472"/>
    <x v="1"/>
    <s v="ATS-111"/>
    <x v="1"/>
    <s v="Gold"/>
    <s v="Finance"/>
    <s v="Standard"/>
    <n v="9784.5"/>
    <n v="3"/>
    <x v="338"/>
    <x v="148"/>
    <x v="340"/>
  </r>
  <r>
    <x v="2923"/>
    <x v="472"/>
    <x v="2"/>
    <s v="DCM-108"/>
    <x v="2"/>
    <s v="Palladium"/>
    <s v="Finance"/>
    <s v="Standard"/>
    <n v="9638.2000000000007"/>
    <n v="4"/>
    <x v="212"/>
    <x v="96"/>
    <x v="214"/>
  </r>
  <r>
    <x v="2924"/>
    <x v="472"/>
    <x v="0"/>
    <s v="CPA-110"/>
    <x v="0"/>
    <s v="Palladium"/>
    <s v="Finance"/>
    <s v="Standard"/>
    <n v="7650"/>
    <n v="1"/>
    <x v="214"/>
    <x v="0"/>
    <x v="216"/>
  </r>
  <r>
    <x v="2925"/>
    <x v="472"/>
    <x v="3"/>
    <s v="CPA-110"/>
    <x v="0"/>
    <s v="Palladium"/>
    <s v="Finance"/>
    <s v="Promotion"/>
    <n v="7650"/>
    <n v="2"/>
    <x v="339"/>
    <x v="149"/>
    <x v="341"/>
  </r>
  <r>
    <x v="2926"/>
    <x v="473"/>
    <x v="1"/>
    <s v="DCM-106"/>
    <x v="2"/>
    <s v="Palladium"/>
    <s v="Finance"/>
    <s v="Standard"/>
    <n v="6097.56"/>
    <n v="4"/>
    <x v="217"/>
    <x v="99"/>
    <x v="219"/>
  </r>
  <r>
    <x v="2927"/>
    <x v="473"/>
    <x v="1"/>
    <s v="DCFE-107"/>
    <x v="2"/>
    <s v="Palladium"/>
    <s v="Finance"/>
    <s v="Standard"/>
    <n v="10390.800000000001"/>
    <n v="1"/>
    <x v="189"/>
    <x v="0"/>
    <x v="191"/>
  </r>
  <r>
    <x v="2928"/>
    <x v="473"/>
    <x v="0"/>
    <s v="ATS-103"/>
    <x v="1"/>
    <s v="Platinum"/>
    <s v="Finance"/>
    <s v="Standard"/>
    <n v="2199.12"/>
    <n v="3"/>
    <x v="262"/>
    <x v="0"/>
    <x v="264"/>
  </r>
  <r>
    <x v="2929"/>
    <x v="473"/>
    <x v="1"/>
    <s v="ATS-104"/>
    <x v="1"/>
    <s v="Platinum"/>
    <s v="Finance"/>
    <s v="Standard"/>
    <n v="2587.2000000000003"/>
    <n v="2"/>
    <x v="244"/>
    <x v="0"/>
    <x v="246"/>
  </r>
  <r>
    <x v="2930"/>
    <x v="473"/>
    <x v="3"/>
    <s v="DCM-106"/>
    <x v="2"/>
    <s v="Palladium"/>
    <s v="Finance"/>
    <s v="Standard"/>
    <n v="6097.56"/>
    <n v="4"/>
    <x v="217"/>
    <x v="99"/>
    <x v="219"/>
  </r>
  <r>
    <x v="2931"/>
    <x v="473"/>
    <x v="0"/>
    <s v="ATC-106"/>
    <x v="1"/>
    <s v="Palladium"/>
    <s v="Finance"/>
    <s v="Promotion"/>
    <n v="5728.8"/>
    <n v="4"/>
    <x v="178"/>
    <x v="79"/>
    <x v="180"/>
  </r>
  <r>
    <x v="2932"/>
    <x v="473"/>
    <x v="0"/>
    <s v="DCFE-108"/>
    <x v="2"/>
    <s v="Gold"/>
    <s v="Finance"/>
    <s v="Standard"/>
    <n v="9236.85"/>
    <n v="3"/>
    <x v="284"/>
    <x v="122"/>
    <x v="286"/>
  </r>
  <r>
    <x v="2933"/>
    <x v="474"/>
    <x v="0"/>
    <s v="ATS-102"/>
    <x v="1"/>
    <s v="Platinum"/>
    <s v="Finance"/>
    <s v="Standard"/>
    <n v="4654.1000000000004"/>
    <n v="3"/>
    <x v="274"/>
    <x v="0"/>
    <x v="276"/>
  </r>
  <r>
    <x v="2934"/>
    <x v="474"/>
    <x v="0"/>
    <s v="DCM-106"/>
    <x v="2"/>
    <s v="Palladium"/>
    <s v="Finance"/>
    <s v="Promotion"/>
    <n v="6097.56"/>
    <n v="1"/>
    <x v="184"/>
    <x v="0"/>
    <x v="186"/>
  </r>
  <r>
    <x v="2935"/>
    <x v="474"/>
    <x v="0"/>
    <s v="CPD-100"/>
    <x v="0"/>
    <s v="Platinum"/>
    <s v="Cash"/>
    <s v="Standard"/>
    <n v="10098"/>
    <n v="3"/>
    <x v="171"/>
    <x v="74"/>
    <x v="173"/>
  </r>
  <r>
    <x v="2936"/>
    <x v="474"/>
    <x v="1"/>
    <s v="DCM-105"/>
    <x v="2"/>
    <s v="Palladium"/>
    <s v="Finance"/>
    <s v="Standard"/>
    <n v="9780.75"/>
    <n v="3"/>
    <x v="182"/>
    <x v="82"/>
    <x v="184"/>
  </r>
  <r>
    <x v="2937"/>
    <x v="474"/>
    <x v="0"/>
    <s v="CPD-109"/>
    <x v="0"/>
    <s v="Palladium"/>
    <s v="Finance"/>
    <s v="Standard"/>
    <n v="10780"/>
    <n v="1"/>
    <x v="267"/>
    <x v="0"/>
    <x v="269"/>
  </r>
  <r>
    <x v="2938"/>
    <x v="474"/>
    <x v="0"/>
    <s v="CGD-107"/>
    <x v="0"/>
    <s v="Gold"/>
    <s v="Cash"/>
    <s v="Standard"/>
    <n v="5610"/>
    <n v="3"/>
    <x v="312"/>
    <x v="137"/>
    <x v="314"/>
  </r>
  <r>
    <x v="2939"/>
    <x v="474"/>
    <x v="0"/>
    <s v="ATS-104"/>
    <x v="1"/>
    <s v="Platinum"/>
    <s v="Finance"/>
    <s v="Standard"/>
    <n v="2587.2000000000003"/>
    <n v="1"/>
    <x v="266"/>
    <x v="0"/>
    <x v="268"/>
  </r>
  <r>
    <x v="2940"/>
    <x v="475"/>
    <x v="1"/>
    <s v="ATS-104"/>
    <x v="1"/>
    <s v="Platinum"/>
    <s v="Finance"/>
    <s v="Standard"/>
    <n v="2587.2000000000003"/>
    <n v="2"/>
    <x v="244"/>
    <x v="0"/>
    <x v="246"/>
  </r>
  <r>
    <x v="2941"/>
    <x v="475"/>
    <x v="0"/>
    <s v="CGA-104"/>
    <x v="0"/>
    <s v="Gold"/>
    <s v="Cash"/>
    <s v="Standard"/>
    <n v="2226"/>
    <n v="3"/>
    <x v="307"/>
    <x v="0"/>
    <x v="309"/>
  </r>
  <r>
    <x v="2942"/>
    <x v="475"/>
    <x v="0"/>
    <s v="CPA-103"/>
    <x v="0"/>
    <s v="Platinum"/>
    <s v="Cash"/>
    <s v="Standard"/>
    <n v="2254.1999999999998"/>
    <n v="1"/>
    <x v="280"/>
    <x v="0"/>
    <x v="282"/>
  </r>
  <r>
    <x v="2943"/>
    <x v="475"/>
    <x v="0"/>
    <s v="DCFE-107"/>
    <x v="2"/>
    <s v="Palladium"/>
    <s v="Finance"/>
    <s v="Promotion"/>
    <n v="10390.800000000001"/>
    <n v="1"/>
    <x v="189"/>
    <x v="0"/>
    <x v="191"/>
  </r>
  <r>
    <x v="2944"/>
    <x v="475"/>
    <x v="1"/>
    <s v="CGJ-105"/>
    <x v="0"/>
    <s v="Gold"/>
    <s v="Cash"/>
    <s v="Standard"/>
    <n v="2244"/>
    <n v="2"/>
    <x v="283"/>
    <x v="0"/>
    <x v="285"/>
  </r>
  <r>
    <x v="2945"/>
    <x v="475"/>
    <x v="1"/>
    <s v="ATS-103"/>
    <x v="1"/>
    <s v="Platinum"/>
    <s v="Finance"/>
    <s v="Promotion"/>
    <n v="2199.12"/>
    <n v="1"/>
    <x v="251"/>
    <x v="0"/>
    <x v="253"/>
  </r>
  <r>
    <x v="2946"/>
    <x v="475"/>
    <x v="0"/>
    <s v="ATS-101"/>
    <x v="1"/>
    <s v="Platinum"/>
    <s v="Finance"/>
    <s v="Standard"/>
    <n v="2239.65"/>
    <n v="4"/>
    <x v="321"/>
    <x v="0"/>
    <x v="323"/>
  </r>
  <r>
    <x v="2947"/>
    <x v="476"/>
    <x v="1"/>
    <s v="ATS-105"/>
    <x v="1"/>
    <s v="Platinum"/>
    <s v="Finance"/>
    <s v="Standard"/>
    <n v="2205"/>
    <n v="1"/>
    <x v="209"/>
    <x v="0"/>
    <x v="211"/>
  </r>
  <r>
    <x v="2948"/>
    <x v="476"/>
    <x v="1"/>
    <s v="ATS-103"/>
    <x v="1"/>
    <s v="Platinum"/>
    <s v="Finance"/>
    <s v="Standard"/>
    <n v="2199.12"/>
    <n v="4"/>
    <x v="291"/>
    <x v="0"/>
    <x v="293"/>
  </r>
  <r>
    <x v="2949"/>
    <x v="476"/>
    <x v="3"/>
    <s v="DCFE-106"/>
    <x v="2"/>
    <s v="Palladium"/>
    <s v="Finance"/>
    <s v="Promotion"/>
    <n v="8964.7800000000007"/>
    <n v="2"/>
    <x v="279"/>
    <x v="121"/>
    <x v="281"/>
  </r>
  <r>
    <x v="2950"/>
    <x v="476"/>
    <x v="0"/>
    <s v="DCFE-106"/>
    <x v="2"/>
    <s v="Palladium"/>
    <s v="Finance"/>
    <s v="Standard"/>
    <n v="8964.7800000000007"/>
    <n v="4"/>
    <x v="295"/>
    <x v="129"/>
    <x v="297"/>
  </r>
  <r>
    <x v="2951"/>
    <x v="476"/>
    <x v="0"/>
    <s v="ATS-101"/>
    <x v="1"/>
    <s v="Platinum"/>
    <s v="Finance"/>
    <s v="Standard"/>
    <n v="2239.65"/>
    <n v="1"/>
    <x v="301"/>
    <x v="0"/>
    <x v="303"/>
  </r>
  <r>
    <x v="2952"/>
    <x v="476"/>
    <x v="0"/>
    <s v="DCFE-104"/>
    <x v="2"/>
    <s v="Gold"/>
    <s v="Finance"/>
    <s v="Standard"/>
    <n v="5760.96"/>
    <n v="3"/>
    <x v="216"/>
    <x v="98"/>
    <x v="218"/>
  </r>
  <r>
    <x v="2953"/>
    <x v="476"/>
    <x v="1"/>
    <s v="DCM-108"/>
    <x v="2"/>
    <s v="Palladium"/>
    <s v="Finance"/>
    <s v="Promotion"/>
    <n v="9638.2000000000007"/>
    <n v="4"/>
    <x v="212"/>
    <x v="96"/>
    <x v="214"/>
  </r>
  <r>
    <x v="2954"/>
    <x v="476"/>
    <x v="1"/>
    <s v="CPJ-111"/>
    <x v="0"/>
    <s v="Palladium"/>
    <s v="Finance"/>
    <s v="Standard"/>
    <n v="4751.25"/>
    <n v="2"/>
    <x v="330"/>
    <x v="0"/>
    <x v="332"/>
  </r>
  <r>
    <x v="2955"/>
    <x v="476"/>
    <x v="2"/>
    <s v="ATS-109"/>
    <x v="1"/>
    <s v="Gold"/>
    <s v="Finance"/>
    <s v="Standard"/>
    <n v="5968.2"/>
    <n v="4"/>
    <x v="260"/>
    <x v="115"/>
    <x v="262"/>
  </r>
  <r>
    <x v="2956"/>
    <x v="476"/>
    <x v="0"/>
    <s v="DCFE-106"/>
    <x v="2"/>
    <s v="Palladium"/>
    <s v="Finance"/>
    <s v="Standard"/>
    <n v="8964.7800000000007"/>
    <n v="4"/>
    <x v="295"/>
    <x v="129"/>
    <x v="297"/>
  </r>
  <r>
    <x v="2957"/>
    <x v="476"/>
    <x v="3"/>
    <s v="CPA-108"/>
    <x v="0"/>
    <s v="Palladium"/>
    <s v="Cash"/>
    <s v="Standard"/>
    <n v="2289.9"/>
    <n v="4"/>
    <x v="329"/>
    <x v="0"/>
    <x v="331"/>
  </r>
  <r>
    <x v="2958"/>
    <x v="477"/>
    <x v="0"/>
    <s v="DCFE-112"/>
    <x v="2"/>
    <s v="Gold"/>
    <s v="Finance"/>
    <s v="Promotion"/>
    <n v="9764.7000000000007"/>
    <n v="2"/>
    <x v="273"/>
    <x v="119"/>
    <x v="275"/>
  </r>
  <r>
    <x v="2959"/>
    <x v="477"/>
    <x v="0"/>
    <s v="ATS-101"/>
    <x v="1"/>
    <s v="Platinum"/>
    <s v="Finance"/>
    <s v="Standard"/>
    <n v="2239.65"/>
    <n v="1"/>
    <x v="301"/>
    <x v="0"/>
    <x v="303"/>
  </r>
  <r>
    <x v="2960"/>
    <x v="477"/>
    <x v="1"/>
    <s v="CPD-100"/>
    <x v="0"/>
    <s v="Platinum"/>
    <s v="Cash"/>
    <s v="Standard"/>
    <n v="10098"/>
    <n v="4"/>
    <x v="213"/>
    <x v="97"/>
    <x v="215"/>
  </r>
  <r>
    <x v="2961"/>
    <x v="477"/>
    <x v="0"/>
    <s v="ATS-106"/>
    <x v="1"/>
    <s v="Gold"/>
    <s v="Finance"/>
    <s v="Standard"/>
    <n v="5565.12"/>
    <n v="4"/>
    <x v="298"/>
    <x v="130"/>
    <x v="300"/>
  </r>
  <r>
    <x v="2962"/>
    <x v="477"/>
    <x v="1"/>
    <s v="DCM-107"/>
    <x v="2"/>
    <s v="Palladium"/>
    <s v="Finance"/>
    <s v="Standard"/>
    <n v="10092.9"/>
    <n v="1"/>
    <x v="340"/>
    <x v="0"/>
    <x v="342"/>
  </r>
  <r>
    <x v="2963"/>
    <x v="477"/>
    <x v="0"/>
    <s v="ATS-109"/>
    <x v="1"/>
    <s v="Gold"/>
    <s v="Finance"/>
    <s v="Standard"/>
    <n v="5968.2"/>
    <n v="2"/>
    <x v="220"/>
    <x v="0"/>
    <x v="222"/>
  </r>
  <r>
    <x v="2964"/>
    <x v="477"/>
    <x v="1"/>
    <s v="DCFE-111"/>
    <x v="2"/>
    <s v="Gold"/>
    <s v="Finance"/>
    <s v="Standard"/>
    <n v="8921.94"/>
    <n v="1"/>
    <x v="183"/>
    <x v="0"/>
    <x v="185"/>
  </r>
  <r>
    <x v="2965"/>
    <x v="477"/>
    <x v="1"/>
    <s v="DCFE-101"/>
    <x v="2"/>
    <s v="Platinum"/>
    <s v="Finance"/>
    <s v="Standard"/>
    <n v="6137.25"/>
    <n v="2"/>
    <x v="256"/>
    <x v="0"/>
    <x v="258"/>
  </r>
  <r>
    <x v="2966"/>
    <x v="478"/>
    <x v="0"/>
    <s v="DCFE-102"/>
    <x v="2"/>
    <s v="Platinum"/>
    <s v="Finance"/>
    <s v="Standard"/>
    <n v="10062.299999999999"/>
    <n v="2"/>
    <x v="325"/>
    <x v="141"/>
    <x v="327"/>
  </r>
  <r>
    <x v="2967"/>
    <x v="478"/>
    <x v="0"/>
    <s v="DCFE-104"/>
    <x v="2"/>
    <s v="Gold"/>
    <s v="Finance"/>
    <s v="Standard"/>
    <n v="5760.96"/>
    <n v="4"/>
    <x v="203"/>
    <x v="92"/>
    <x v="205"/>
  </r>
  <r>
    <x v="2968"/>
    <x v="478"/>
    <x v="0"/>
    <s v="DCM-106"/>
    <x v="2"/>
    <s v="Palladium"/>
    <s v="Finance"/>
    <s v="Standard"/>
    <n v="6097.56"/>
    <n v="3"/>
    <x v="272"/>
    <x v="118"/>
    <x v="274"/>
  </r>
  <r>
    <x v="2969"/>
    <x v="478"/>
    <x v="0"/>
    <s v="CPJ-111"/>
    <x v="0"/>
    <s v="Palladium"/>
    <s v="Finance"/>
    <s v="Promotion"/>
    <n v="4751.25"/>
    <n v="3"/>
    <x v="210"/>
    <x v="0"/>
    <x v="212"/>
  </r>
  <r>
    <x v="2970"/>
    <x v="478"/>
    <x v="1"/>
    <s v="DCFE-102"/>
    <x v="2"/>
    <s v="Platinum"/>
    <s v="Finance"/>
    <s v="Promotion"/>
    <n v="10062.299999999999"/>
    <n v="2"/>
    <x v="325"/>
    <x v="141"/>
    <x v="327"/>
  </r>
  <r>
    <x v="2971"/>
    <x v="479"/>
    <x v="1"/>
    <s v="CPJ-111"/>
    <x v="0"/>
    <s v="Palladium"/>
    <s v="Finance"/>
    <s v="Standard"/>
    <n v="4751.25"/>
    <n v="1"/>
    <x v="337"/>
    <x v="0"/>
    <x v="339"/>
  </r>
  <r>
    <x v="2972"/>
    <x v="479"/>
    <x v="0"/>
    <s v="DCFE-112"/>
    <x v="2"/>
    <s v="Gold"/>
    <s v="Finance"/>
    <s v="Standard"/>
    <n v="9764.7000000000007"/>
    <n v="3"/>
    <x v="270"/>
    <x v="117"/>
    <x v="272"/>
  </r>
  <r>
    <x v="2973"/>
    <x v="479"/>
    <x v="1"/>
    <s v="CGD-107"/>
    <x v="0"/>
    <s v="Gold"/>
    <s v="Cash"/>
    <s v="Promotion"/>
    <n v="5610"/>
    <n v="3"/>
    <x v="312"/>
    <x v="137"/>
    <x v="314"/>
  </r>
  <r>
    <x v="2974"/>
    <x v="479"/>
    <x v="1"/>
    <s v="DCM-105"/>
    <x v="2"/>
    <s v="Palladium"/>
    <s v="Finance"/>
    <s v="Standard"/>
    <n v="9780.75"/>
    <n v="2"/>
    <x v="320"/>
    <x v="140"/>
    <x v="322"/>
  </r>
  <r>
    <x v="2975"/>
    <x v="479"/>
    <x v="0"/>
    <s v="ATS-102"/>
    <x v="1"/>
    <s v="Platinum"/>
    <s v="Finance"/>
    <s v="Standard"/>
    <n v="4654.1000000000004"/>
    <n v="1"/>
    <x v="241"/>
    <x v="0"/>
    <x v="243"/>
  </r>
  <r>
    <x v="2976"/>
    <x v="480"/>
    <x v="0"/>
    <s v="DCFE-109"/>
    <x v="2"/>
    <s v="Gold"/>
    <s v="Finance"/>
    <s v="Standard"/>
    <n v="5594.7"/>
    <n v="4"/>
    <x v="201"/>
    <x v="91"/>
    <x v="203"/>
  </r>
  <r>
    <x v="2977"/>
    <x v="480"/>
    <x v="1"/>
    <s v="ATS-103"/>
    <x v="1"/>
    <s v="Platinum"/>
    <s v="Finance"/>
    <s v="Promotion"/>
    <n v="2199.12"/>
    <n v="2"/>
    <x v="318"/>
    <x v="0"/>
    <x v="320"/>
  </r>
  <r>
    <x v="2978"/>
    <x v="480"/>
    <x v="1"/>
    <s v="DCFE-108"/>
    <x v="2"/>
    <s v="Gold"/>
    <s v="Finance"/>
    <s v="Standard"/>
    <n v="9236.85"/>
    <n v="4"/>
    <x v="185"/>
    <x v="83"/>
    <x v="187"/>
  </r>
  <r>
    <x v="2979"/>
    <x v="480"/>
    <x v="0"/>
    <s v="DCM-105"/>
    <x v="2"/>
    <s v="Palladium"/>
    <s v="Finance"/>
    <s v="Promotion"/>
    <n v="9780.75"/>
    <n v="1"/>
    <x v="296"/>
    <x v="0"/>
    <x v="298"/>
  </r>
  <r>
    <x v="2980"/>
    <x v="480"/>
    <x v="0"/>
    <s v="CPJ-111"/>
    <x v="0"/>
    <s v="Palladium"/>
    <s v="Finance"/>
    <s v="Standard"/>
    <n v="4751.25"/>
    <n v="3"/>
    <x v="210"/>
    <x v="0"/>
    <x v="212"/>
  </r>
  <r>
    <x v="2981"/>
    <x v="481"/>
    <x v="0"/>
    <s v="DCFE-107"/>
    <x v="2"/>
    <s v="Palladium"/>
    <s v="Finance"/>
    <s v="Standard"/>
    <n v="10390.800000000001"/>
    <n v="3"/>
    <x v="288"/>
    <x v="125"/>
    <x v="290"/>
  </r>
  <r>
    <x v="2982"/>
    <x v="481"/>
    <x v="3"/>
    <s v="DCM-108"/>
    <x v="2"/>
    <s v="Palladium"/>
    <s v="Finance"/>
    <s v="Promotion"/>
    <n v="9638.2000000000007"/>
    <n v="4"/>
    <x v="212"/>
    <x v="96"/>
    <x v="214"/>
  </r>
  <r>
    <x v="2983"/>
    <x v="481"/>
    <x v="1"/>
    <s v="CPD-101"/>
    <x v="0"/>
    <s v="Platinum"/>
    <s v="Cash"/>
    <s v="Standard"/>
    <n v="9690"/>
    <n v="3"/>
    <x v="259"/>
    <x v="114"/>
    <x v="261"/>
  </r>
  <r>
    <x v="2984"/>
    <x v="481"/>
    <x v="1"/>
    <s v="DCM-106"/>
    <x v="2"/>
    <s v="Palladium"/>
    <s v="Finance"/>
    <s v="Promotion"/>
    <n v="6097.56"/>
    <n v="4"/>
    <x v="217"/>
    <x v="99"/>
    <x v="219"/>
  </r>
  <r>
    <x v="2985"/>
    <x v="481"/>
    <x v="1"/>
    <s v="DCFE-103"/>
    <x v="2"/>
    <s v="Platinum"/>
    <s v="Finance"/>
    <s v="Standard"/>
    <n v="5615.4000000000005"/>
    <n v="3"/>
    <x v="247"/>
    <x v="109"/>
    <x v="249"/>
  </r>
  <r>
    <x v="2986"/>
    <x v="481"/>
    <x v="0"/>
    <s v="ATS-103"/>
    <x v="1"/>
    <s v="Platinum"/>
    <s v="Finance"/>
    <s v="Standard"/>
    <n v="2199.12"/>
    <n v="2"/>
    <x v="318"/>
    <x v="0"/>
    <x v="320"/>
  </r>
  <r>
    <x v="2987"/>
    <x v="481"/>
    <x v="1"/>
    <s v="DCFE-109"/>
    <x v="2"/>
    <s v="Gold"/>
    <s v="Finance"/>
    <s v="Standard"/>
    <n v="5594.7"/>
    <n v="4"/>
    <x v="201"/>
    <x v="91"/>
    <x v="203"/>
  </r>
  <r>
    <x v="2988"/>
    <x v="481"/>
    <x v="1"/>
    <s v="ATS-105"/>
    <x v="1"/>
    <s v="Platinum"/>
    <s v="Finance"/>
    <s v="Standard"/>
    <n v="2205"/>
    <n v="4"/>
    <x v="177"/>
    <x v="0"/>
    <x v="179"/>
  </r>
  <r>
    <x v="2989"/>
    <x v="482"/>
    <x v="0"/>
    <s v="DCFE-112"/>
    <x v="2"/>
    <s v="Gold"/>
    <s v="Finance"/>
    <s v="Standard"/>
    <n v="9764.7000000000007"/>
    <n v="2"/>
    <x v="273"/>
    <x v="119"/>
    <x v="275"/>
  </r>
  <r>
    <x v="2990"/>
    <x v="482"/>
    <x v="0"/>
    <s v="CPJ-102"/>
    <x v="0"/>
    <s v="Platinum"/>
    <s v="Cash"/>
    <s v="Standard"/>
    <n v="1260"/>
    <n v="4"/>
    <x v="225"/>
    <x v="0"/>
    <x v="227"/>
  </r>
  <r>
    <x v="2991"/>
    <x v="482"/>
    <x v="0"/>
    <s v="ATS-103"/>
    <x v="1"/>
    <s v="Platinum"/>
    <s v="Finance"/>
    <s v="Promotion"/>
    <n v="2199.12"/>
    <n v="2"/>
    <x v="318"/>
    <x v="0"/>
    <x v="320"/>
  </r>
  <r>
    <x v="2992"/>
    <x v="482"/>
    <x v="1"/>
    <s v="ATC-106"/>
    <x v="1"/>
    <s v="Palladium"/>
    <s v="Finance"/>
    <s v="Standard"/>
    <n v="5728.8"/>
    <n v="1"/>
    <x v="261"/>
    <x v="0"/>
    <x v="263"/>
  </r>
  <r>
    <x v="2993"/>
    <x v="482"/>
    <x v="0"/>
    <s v="CPA-108"/>
    <x v="0"/>
    <s v="Palladium"/>
    <s v="Cash"/>
    <s v="Standard"/>
    <n v="2289.9"/>
    <n v="4"/>
    <x v="329"/>
    <x v="0"/>
    <x v="331"/>
  </r>
  <r>
    <x v="2994"/>
    <x v="482"/>
    <x v="3"/>
    <s v="ATC-107"/>
    <x v="1"/>
    <s v="Palladium"/>
    <s v="Finance"/>
    <s v="Standard"/>
    <n v="2348.5"/>
    <n v="2"/>
    <x v="282"/>
    <x v="0"/>
    <x v="284"/>
  </r>
  <r>
    <x v="2995"/>
    <x v="482"/>
    <x v="0"/>
    <s v="DCFE-108"/>
    <x v="2"/>
    <s v="Gold"/>
    <s v="Finance"/>
    <s v="Promotion"/>
    <n v="9236.85"/>
    <n v="3"/>
    <x v="284"/>
    <x v="122"/>
    <x v="286"/>
  </r>
  <r>
    <x v="2996"/>
    <x v="482"/>
    <x v="0"/>
    <s v="ATC-108"/>
    <x v="1"/>
    <s v="Palladium"/>
    <s v="Finance"/>
    <s v="Standard"/>
    <n v="8613.9"/>
    <n v="2"/>
    <x v="268"/>
    <x v="116"/>
    <x v="270"/>
  </r>
  <r>
    <x v="2997"/>
    <x v="482"/>
    <x v="0"/>
    <s v="DCFE-112"/>
    <x v="2"/>
    <s v="Gold"/>
    <s v="Finance"/>
    <s v="Standard"/>
    <n v="9764.7000000000007"/>
    <n v="3"/>
    <x v="270"/>
    <x v="117"/>
    <x v="272"/>
  </r>
  <r>
    <x v="2998"/>
    <x v="483"/>
    <x v="1"/>
    <s v="DCM-106"/>
    <x v="2"/>
    <s v="Palladium"/>
    <s v="Finance"/>
    <s v="Standard"/>
    <n v="6097.56"/>
    <n v="4"/>
    <x v="217"/>
    <x v="99"/>
    <x v="219"/>
  </r>
  <r>
    <x v="2999"/>
    <x v="483"/>
    <x v="0"/>
    <s v="DCFE-102"/>
    <x v="2"/>
    <s v="Platinum"/>
    <s v="Finance"/>
    <s v="Standard"/>
    <n v="10062.299999999999"/>
    <n v="3"/>
    <x v="180"/>
    <x v="80"/>
    <x v="182"/>
  </r>
  <r>
    <x v="3000"/>
    <x v="483"/>
    <x v="1"/>
    <s v="DCFE-103"/>
    <x v="2"/>
    <s v="Platinum"/>
    <s v="Finance"/>
    <s v="Standard"/>
    <n v="5615.4000000000005"/>
    <n v="2"/>
    <x v="237"/>
    <x v="0"/>
    <x v="239"/>
  </r>
  <r>
    <x v="3001"/>
    <x v="483"/>
    <x v="1"/>
    <s v="ATS-111"/>
    <x v="1"/>
    <s v="Gold"/>
    <s v="Finance"/>
    <s v="Standard"/>
    <n v="9784.5"/>
    <n v="3"/>
    <x v="338"/>
    <x v="148"/>
    <x v="340"/>
  </r>
  <r>
    <x v="3002"/>
    <x v="483"/>
    <x v="1"/>
    <s v="CGA-104"/>
    <x v="0"/>
    <s v="Gold"/>
    <s v="Cash"/>
    <s v="Standard"/>
    <n v="2226"/>
    <n v="2"/>
    <x v="255"/>
    <x v="0"/>
    <x v="257"/>
  </r>
  <r>
    <x v="3003"/>
    <x v="483"/>
    <x v="0"/>
    <s v="CPJ-102"/>
    <x v="0"/>
    <s v="Platinum"/>
    <s v="Cash"/>
    <s v="Standard"/>
    <n v="1260"/>
    <n v="4"/>
    <x v="225"/>
    <x v="0"/>
    <x v="227"/>
  </r>
  <r>
    <x v="3004"/>
    <x v="483"/>
    <x v="0"/>
    <s v="ATS-111"/>
    <x v="1"/>
    <s v="Gold"/>
    <s v="Finance"/>
    <s v="Standard"/>
    <n v="9784.5"/>
    <n v="4"/>
    <x v="336"/>
    <x v="147"/>
    <x v="338"/>
  </r>
  <r>
    <x v="3005"/>
    <x v="484"/>
    <x v="0"/>
    <s v="CPA-108"/>
    <x v="0"/>
    <s v="Palladium"/>
    <s v="Cash"/>
    <s v="Standard"/>
    <n v="2289.9"/>
    <n v="4"/>
    <x v="329"/>
    <x v="0"/>
    <x v="331"/>
  </r>
  <r>
    <x v="3006"/>
    <x v="484"/>
    <x v="1"/>
    <s v="DCFE-100"/>
    <x v="2"/>
    <s v="Platinum"/>
    <s v="Finance"/>
    <s v="Standard"/>
    <n v="5754.84"/>
    <n v="1"/>
    <x v="187"/>
    <x v="0"/>
    <x v="189"/>
  </r>
  <r>
    <x v="3007"/>
    <x v="484"/>
    <x v="2"/>
    <s v="DCFE-103"/>
    <x v="2"/>
    <s v="Platinum"/>
    <s v="Finance"/>
    <s v="Standard"/>
    <n v="5615.4000000000005"/>
    <n v="4"/>
    <x v="299"/>
    <x v="131"/>
    <x v="301"/>
  </r>
  <r>
    <x v="3008"/>
    <x v="484"/>
    <x v="0"/>
    <s v="CPJ-111"/>
    <x v="0"/>
    <s v="Palladium"/>
    <s v="Finance"/>
    <s v="Standard"/>
    <n v="4751.25"/>
    <n v="1"/>
    <x v="337"/>
    <x v="0"/>
    <x v="339"/>
  </r>
  <r>
    <x v="3009"/>
    <x v="484"/>
    <x v="1"/>
    <s v="DCFE-109"/>
    <x v="2"/>
    <s v="Gold"/>
    <s v="Finance"/>
    <s v="Standard"/>
    <n v="5594.7"/>
    <n v="3"/>
    <x v="172"/>
    <x v="75"/>
    <x v="174"/>
  </r>
  <r>
    <x v="3010"/>
    <x v="484"/>
    <x v="0"/>
    <s v="DCM-108"/>
    <x v="2"/>
    <s v="Palladium"/>
    <s v="Finance"/>
    <s v="Standard"/>
    <n v="9638.2000000000007"/>
    <n v="1"/>
    <x v="304"/>
    <x v="0"/>
    <x v="306"/>
  </r>
  <r>
    <x v="3011"/>
    <x v="484"/>
    <x v="0"/>
    <s v="DCM-108"/>
    <x v="2"/>
    <s v="Palladium"/>
    <s v="Finance"/>
    <s v="Standard"/>
    <n v="9638.2000000000007"/>
    <n v="2"/>
    <x v="194"/>
    <x v="87"/>
    <x v="196"/>
  </r>
  <r>
    <x v="3012"/>
    <x v="485"/>
    <x v="0"/>
    <s v="CPA-103"/>
    <x v="0"/>
    <s v="Platinum"/>
    <s v="Cash"/>
    <s v="Standard"/>
    <n v="2254.1999999999998"/>
    <n v="3"/>
    <x v="334"/>
    <x v="0"/>
    <x v="336"/>
  </r>
  <r>
    <x v="3013"/>
    <x v="485"/>
    <x v="1"/>
    <s v="CPD-101"/>
    <x v="0"/>
    <s v="Platinum"/>
    <s v="Cash"/>
    <s v="Standard"/>
    <n v="9690"/>
    <n v="2"/>
    <x v="233"/>
    <x v="104"/>
    <x v="235"/>
  </r>
  <r>
    <x v="3014"/>
    <x v="485"/>
    <x v="0"/>
    <s v="ATS-105"/>
    <x v="1"/>
    <s v="Platinum"/>
    <s v="Finance"/>
    <s v="Promotion"/>
    <n v="2205"/>
    <n v="1"/>
    <x v="209"/>
    <x v="0"/>
    <x v="211"/>
  </r>
  <r>
    <x v="3015"/>
    <x v="485"/>
    <x v="0"/>
    <s v="CGD-106"/>
    <x v="0"/>
    <s v="Gold"/>
    <s v="Cash"/>
    <s v="Standard"/>
    <n v="2940"/>
    <n v="4"/>
    <x v="333"/>
    <x v="0"/>
    <x v="335"/>
  </r>
  <r>
    <x v="3016"/>
    <x v="486"/>
    <x v="0"/>
    <s v="ATS-103"/>
    <x v="1"/>
    <s v="Platinum"/>
    <s v="Finance"/>
    <s v="Standard"/>
    <n v="2199.12"/>
    <n v="1"/>
    <x v="251"/>
    <x v="0"/>
    <x v="253"/>
  </r>
  <r>
    <x v="3017"/>
    <x v="486"/>
    <x v="1"/>
    <s v="DCFE-104"/>
    <x v="2"/>
    <s v="Gold"/>
    <s v="Finance"/>
    <s v="Standard"/>
    <n v="5760.96"/>
    <n v="1"/>
    <x v="191"/>
    <x v="0"/>
    <x v="193"/>
  </r>
  <r>
    <x v="3018"/>
    <x v="486"/>
    <x v="0"/>
    <s v="CPD-101"/>
    <x v="0"/>
    <s v="Platinum"/>
    <s v="Cash"/>
    <s v="Standard"/>
    <n v="9690"/>
    <n v="3"/>
    <x v="259"/>
    <x v="114"/>
    <x v="261"/>
  </r>
  <r>
    <x v="3019"/>
    <x v="486"/>
    <x v="0"/>
    <s v="DCFE-104"/>
    <x v="2"/>
    <s v="Gold"/>
    <s v="Finance"/>
    <s v="Standard"/>
    <n v="5760.96"/>
    <n v="1"/>
    <x v="191"/>
    <x v="0"/>
    <x v="193"/>
  </r>
  <r>
    <x v="3020"/>
    <x v="486"/>
    <x v="2"/>
    <s v="ATC-110"/>
    <x v="1"/>
    <s v="Palladium"/>
    <s v="Finance"/>
    <s v="Standard"/>
    <n v="8196.1"/>
    <n v="4"/>
    <x v="195"/>
    <x v="88"/>
    <x v="197"/>
  </r>
  <r>
    <x v="3021"/>
    <x v="486"/>
    <x v="0"/>
    <s v="CGD-107"/>
    <x v="0"/>
    <s v="Gold"/>
    <s v="Cash"/>
    <s v="Standard"/>
    <n v="5610"/>
    <n v="4"/>
    <x v="327"/>
    <x v="143"/>
    <x v="329"/>
  </r>
  <r>
    <x v="3022"/>
    <x v="486"/>
    <x v="0"/>
    <s v="DCFE-108"/>
    <x v="2"/>
    <s v="Gold"/>
    <s v="Finance"/>
    <s v="Standard"/>
    <n v="9236.85"/>
    <n v="3"/>
    <x v="284"/>
    <x v="122"/>
    <x v="286"/>
  </r>
  <r>
    <x v="3023"/>
    <x v="487"/>
    <x v="0"/>
    <s v="DCFE-112"/>
    <x v="2"/>
    <s v="Gold"/>
    <s v="Finance"/>
    <s v="Standard"/>
    <n v="9764.7000000000007"/>
    <n v="1"/>
    <x v="264"/>
    <x v="0"/>
    <x v="266"/>
  </r>
  <r>
    <x v="3024"/>
    <x v="487"/>
    <x v="0"/>
    <s v="ATS-109"/>
    <x v="1"/>
    <s v="Gold"/>
    <s v="Finance"/>
    <s v="Standard"/>
    <n v="5968.2"/>
    <n v="3"/>
    <x v="277"/>
    <x v="120"/>
    <x v="279"/>
  </r>
  <r>
    <x v="3025"/>
    <x v="487"/>
    <x v="2"/>
    <s v="DCFE-102"/>
    <x v="2"/>
    <s v="Platinum"/>
    <s v="Finance"/>
    <s v="Standard"/>
    <n v="10062.299999999999"/>
    <n v="3"/>
    <x v="180"/>
    <x v="80"/>
    <x v="182"/>
  </r>
  <r>
    <x v="3026"/>
    <x v="487"/>
    <x v="2"/>
    <s v="ATS-103"/>
    <x v="1"/>
    <s v="Platinum"/>
    <s v="Finance"/>
    <s v="Standard"/>
    <n v="2199.12"/>
    <n v="2"/>
    <x v="318"/>
    <x v="0"/>
    <x v="320"/>
  </r>
  <r>
    <x v="3027"/>
    <x v="487"/>
    <x v="0"/>
    <s v="DCM-108"/>
    <x v="2"/>
    <s v="Palladium"/>
    <s v="Finance"/>
    <s v="Standard"/>
    <n v="9638.2000000000007"/>
    <n v="1"/>
    <x v="304"/>
    <x v="0"/>
    <x v="306"/>
  </r>
  <r>
    <x v="3028"/>
    <x v="487"/>
    <x v="0"/>
    <s v="ATC-110"/>
    <x v="1"/>
    <s v="Palladium"/>
    <s v="Finance"/>
    <s v="Standard"/>
    <n v="8196.1"/>
    <n v="1"/>
    <x v="257"/>
    <x v="0"/>
    <x v="259"/>
  </r>
  <r>
    <x v="3029"/>
    <x v="487"/>
    <x v="0"/>
    <s v="CPJ-111"/>
    <x v="0"/>
    <s v="Palladium"/>
    <s v="Finance"/>
    <s v="Standard"/>
    <n v="4751.25"/>
    <n v="2"/>
    <x v="330"/>
    <x v="0"/>
    <x v="332"/>
  </r>
  <r>
    <x v="3030"/>
    <x v="487"/>
    <x v="0"/>
    <s v="DCFE-106"/>
    <x v="2"/>
    <s v="Palladium"/>
    <s v="Finance"/>
    <s v="Standard"/>
    <n v="8964.7800000000007"/>
    <n v="3"/>
    <x v="224"/>
    <x v="101"/>
    <x v="226"/>
  </r>
  <r>
    <x v="3031"/>
    <x v="488"/>
    <x v="2"/>
    <s v="CPJ-102"/>
    <x v="0"/>
    <s v="Platinum"/>
    <s v="Cash"/>
    <s v="Standard"/>
    <n v="1260"/>
    <n v="2"/>
    <x v="271"/>
    <x v="0"/>
    <x v="273"/>
  </r>
  <r>
    <x v="3032"/>
    <x v="488"/>
    <x v="3"/>
    <s v="CGJ-105"/>
    <x v="0"/>
    <s v="Gold"/>
    <s v="Cash"/>
    <s v="Standard"/>
    <n v="2244"/>
    <n v="2"/>
    <x v="283"/>
    <x v="0"/>
    <x v="285"/>
  </r>
  <r>
    <x v="3033"/>
    <x v="488"/>
    <x v="0"/>
    <s v="CPD-101"/>
    <x v="0"/>
    <s v="Platinum"/>
    <s v="Cash"/>
    <s v="Promotion"/>
    <n v="9690"/>
    <n v="4"/>
    <x v="174"/>
    <x v="77"/>
    <x v="176"/>
  </r>
  <r>
    <x v="3034"/>
    <x v="488"/>
    <x v="0"/>
    <s v="CPA-103"/>
    <x v="0"/>
    <s v="Platinum"/>
    <s v="Cash"/>
    <s v="Standard"/>
    <n v="2254.1999999999998"/>
    <n v="1"/>
    <x v="280"/>
    <x v="0"/>
    <x v="282"/>
  </r>
  <r>
    <x v="3035"/>
    <x v="488"/>
    <x v="0"/>
    <s v="CPJ-102"/>
    <x v="0"/>
    <s v="Platinum"/>
    <s v="Cash"/>
    <s v="Standard"/>
    <n v="1260"/>
    <n v="3"/>
    <x v="239"/>
    <x v="0"/>
    <x v="241"/>
  </r>
  <r>
    <x v="3036"/>
    <x v="488"/>
    <x v="0"/>
    <s v="ATS-104"/>
    <x v="1"/>
    <s v="Platinum"/>
    <s v="Finance"/>
    <s v="Standard"/>
    <n v="2587.2000000000003"/>
    <n v="1"/>
    <x v="266"/>
    <x v="0"/>
    <x v="268"/>
  </r>
  <r>
    <x v="3037"/>
    <x v="488"/>
    <x v="1"/>
    <s v="DCM-106"/>
    <x v="2"/>
    <s v="Palladium"/>
    <s v="Finance"/>
    <s v="Standard"/>
    <n v="6097.56"/>
    <n v="1"/>
    <x v="184"/>
    <x v="0"/>
    <x v="186"/>
  </r>
  <r>
    <x v="3038"/>
    <x v="488"/>
    <x v="2"/>
    <s v="CPJ-111"/>
    <x v="0"/>
    <s v="Palladium"/>
    <s v="Finance"/>
    <s v="Promotion"/>
    <n v="4751.25"/>
    <n v="2"/>
    <x v="330"/>
    <x v="0"/>
    <x v="332"/>
  </r>
  <r>
    <x v="3039"/>
    <x v="489"/>
    <x v="0"/>
    <s v="ATS-102"/>
    <x v="1"/>
    <s v="Platinum"/>
    <s v="Finance"/>
    <s v="Standard"/>
    <n v="4654.1000000000004"/>
    <n v="1"/>
    <x v="241"/>
    <x v="0"/>
    <x v="243"/>
  </r>
  <r>
    <x v="3040"/>
    <x v="489"/>
    <x v="0"/>
    <s v="DCFE-104"/>
    <x v="2"/>
    <s v="Gold"/>
    <s v="Finance"/>
    <s v="Standard"/>
    <n v="5760.96"/>
    <n v="2"/>
    <x v="228"/>
    <x v="0"/>
    <x v="230"/>
  </r>
  <r>
    <x v="3041"/>
    <x v="489"/>
    <x v="0"/>
    <s v="ATS-101"/>
    <x v="1"/>
    <s v="Platinum"/>
    <s v="Finance"/>
    <s v="Promotion"/>
    <n v="2239.65"/>
    <n v="3"/>
    <x v="179"/>
    <x v="0"/>
    <x v="181"/>
  </r>
  <r>
    <x v="3042"/>
    <x v="489"/>
    <x v="2"/>
    <s v="DCM-105"/>
    <x v="2"/>
    <s v="Palladium"/>
    <s v="Finance"/>
    <s v="Standard"/>
    <n v="9780.75"/>
    <n v="4"/>
    <x v="313"/>
    <x v="138"/>
    <x v="315"/>
  </r>
  <r>
    <x v="3043"/>
    <x v="489"/>
    <x v="0"/>
    <s v="CPD-101"/>
    <x v="0"/>
    <s v="Platinum"/>
    <s v="Cash"/>
    <s v="Standard"/>
    <n v="9690"/>
    <n v="1"/>
    <x v="238"/>
    <x v="0"/>
    <x v="240"/>
  </r>
  <r>
    <x v="3044"/>
    <x v="489"/>
    <x v="1"/>
    <s v="ATC-108"/>
    <x v="1"/>
    <s v="Palladium"/>
    <s v="Finance"/>
    <s v="Standard"/>
    <n v="8613.9"/>
    <n v="2"/>
    <x v="268"/>
    <x v="116"/>
    <x v="270"/>
  </r>
  <r>
    <x v="3045"/>
    <x v="490"/>
    <x v="0"/>
    <s v="ATS-103"/>
    <x v="1"/>
    <s v="Platinum"/>
    <s v="Finance"/>
    <s v="Standard"/>
    <n v="2199.12"/>
    <n v="1"/>
    <x v="251"/>
    <x v="0"/>
    <x v="253"/>
  </r>
  <r>
    <x v="3046"/>
    <x v="490"/>
    <x v="0"/>
    <s v="ATS-105"/>
    <x v="1"/>
    <s v="Platinum"/>
    <s v="Finance"/>
    <s v="Standard"/>
    <n v="2205"/>
    <n v="2"/>
    <x v="243"/>
    <x v="0"/>
    <x v="245"/>
  </r>
  <r>
    <x v="3047"/>
    <x v="490"/>
    <x v="0"/>
    <s v="DCFE-107"/>
    <x v="2"/>
    <s v="Palladium"/>
    <s v="Finance"/>
    <s v="Standard"/>
    <n v="10390.800000000001"/>
    <n v="2"/>
    <x v="232"/>
    <x v="103"/>
    <x v="234"/>
  </r>
  <r>
    <x v="3048"/>
    <x v="490"/>
    <x v="2"/>
    <s v="DCFE-106"/>
    <x v="2"/>
    <s v="Palladium"/>
    <s v="Finance"/>
    <s v="Standard"/>
    <n v="8964.7800000000007"/>
    <n v="3"/>
    <x v="224"/>
    <x v="101"/>
    <x v="226"/>
  </r>
  <r>
    <x v="3049"/>
    <x v="490"/>
    <x v="1"/>
    <s v="ATS-104"/>
    <x v="1"/>
    <s v="Platinum"/>
    <s v="Finance"/>
    <s v="Standard"/>
    <n v="2587.2000000000003"/>
    <n v="2"/>
    <x v="244"/>
    <x v="0"/>
    <x v="246"/>
  </r>
  <r>
    <x v="3050"/>
    <x v="490"/>
    <x v="2"/>
    <s v="DCM-107"/>
    <x v="2"/>
    <s v="Palladium"/>
    <s v="Finance"/>
    <s v="Standard"/>
    <n v="10092.9"/>
    <n v="2"/>
    <x v="208"/>
    <x v="95"/>
    <x v="210"/>
  </r>
  <r>
    <x v="3051"/>
    <x v="491"/>
    <x v="0"/>
    <s v="ATS-108"/>
    <x v="1"/>
    <s v="Gold"/>
    <s v="Finance"/>
    <s v="Standard"/>
    <n v="5571.24"/>
    <n v="2"/>
    <x v="289"/>
    <x v="0"/>
    <x v="291"/>
  </r>
  <r>
    <x v="3052"/>
    <x v="491"/>
    <x v="0"/>
    <s v="ATC-106"/>
    <x v="1"/>
    <s v="Palladium"/>
    <s v="Finance"/>
    <s v="Standard"/>
    <n v="5728.8"/>
    <n v="3"/>
    <x v="326"/>
    <x v="142"/>
    <x v="328"/>
  </r>
  <r>
    <x v="3053"/>
    <x v="491"/>
    <x v="0"/>
    <s v="DCFE-100"/>
    <x v="2"/>
    <s v="Platinum"/>
    <s v="Finance"/>
    <s v="Standard"/>
    <n v="5754.84"/>
    <n v="2"/>
    <x v="341"/>
    <x v="0"/>
    <x v="343"/>
  </r>
  <r>
    <x v="3054"/>
    <x v="492"/>
    <x v="0"/>
    <s v="DCFE-105"/>
    <x v="2"/>
    <s v="Gold"/>
    <s v="Finance"/>
    <s v="Standard"/>
    <n v="6016.9800000000005"/>
    <n v="1"/>
    <x v="328"/>
    <x v="0"/>
    <x v="330"/>
  </r>
  <r>
    <x v="3055"/>
    <x v="492"/>
    <x v="0"/>
    <s v="DCM-105"/>
    <x v="2"/>
    <s v="Palladium"/>
    <s v="Finance"/>
    <s v="Standard"/>
    <n v="9780.75"/>
    <n v="1"/>
    <x v="296"/>
    <x v="0"/>
    <x v="298"/>
  </r>
  <r>
    <x v="3056"/>
    <x v="492"/>
    <x v="0"/>
    <s v="ATS-101"/>
    <x v="1"/>
    <s v="Platinum"/>
    <s v="Finance"/>
    <s v="Standard"/>
    <n v="2239.65"/>
    <n v="1"/>
    <x v="301"/>
    <x v="0"/>
    <x v="303"/>
  </r>
  <r>
    <x v="3057"/>
    <x v="492"/>
    <x v="3"/>
    <s v="CPD-109"/>
    <x v="0"/>
    <s v="Palladium"/>
    <s v="Finance"/>
    <s v="Standard"/>
    <n v="10780"/>
    <n v="2"/>
    <x v="285"/>
    <x v="123"/>
    <x v="287"/>
  </r>
  <r>
    <x v="3058"/>
    <x v="492"/>
    <x v="0"/>
    <s v="DCFE-101"/>
    <x v="2"/>
    <s v="Platinum"/>
    <s v="Finance"/>
    <s v="Standard"/>
    <n v="6137.25"/>
    <n v="2"/>
    <x v="256"/>
    <x v="0"/>
    <x v="258"/>
  </r>
  <r>
    <x v="3059"/>
    <x v="492"/>
    <x v="0"/>
    <s v="ATS-108"/>
    <x v="1"/>
    <s v="Gold"/>
    <s v="Finance"/>
    <s v="Promotion"/>
    <n v="5571.24"/>
    <n v="1"/>
    <x v="250"/>
    <x v="0"/>
    <x v="252"/>
  </r>
  <r>
    <x v="3060"/>
    <x v="492"/>
    <x v="2"/>
    <s v="ATC-107"/>
    <x v="1"/>
    <s v="Palladium"/>
    <s v="Finance"/>
    <s v="Standard"/>
    <n v="2348.5"/>
    <n v="2"/>
    <x v="282"/>
    <x v="0"/>
    <x v="284"/>
  </r>
  <r>
    <x v="3061"/>
    <x v="492"/>
    <x v="0"/>
    <s v="ATS-111"/>
    <x v="1"/>
    <s v="Gold"/>
    <s v="Finance"/>
    <s v="Standard"/>
    <n v="9784.5"/>
    <n v="3"/>
    <x v="338"/>
    <x v="148"/>
    <x v="340"/>
  </r>
  <r>
    <x v="3062"/>
    <x v="493"/>
    <x v="0"/>
    <s v="CGJ-105"/>
    <x v="0"/>
    <s v="Gold"/>
    <s v="Cash"/>
    <s v="Promotion"/>
    <n v="2244"/>
    <n v="1"/>
    <x v="226"/>
    <x v="0"/>
    <x v="228"/>
  </r>
  <r>
    <x v="3063"/>
    <x v="493"/>
    <x v="0"/>
    <s v="ATS-111"/>
    <x v="1"/>
    <s v="Gold"/>
    <s v="Finance"/>
    <s v="Standard"/>
    <n v="9784.5"/>
    <n v="1"/>
    <x v="221"/>
    <x v="0"/>
    <x v="223"/>
  </r>
  <r>
    <x v="3064"/>
    <x v="493"/>
    <x v="0"/>
    <s v="CPD-101"/>
    <x v="0"/>
    <s v="Platinum"/>
    <s v="Cash"/>
    <s v="Standard"/>
    <n v="9690"/>
    <n v="3"/>
    <x v="259"/>
    <x v="114"/>
    <x v="261"/>
  </r>
  <r>
    <x v="3065"/>
    <x v="493"/>
    <x v="0"/>
    <s v="CGA-104"/>
    <x v="0"/>
    <s v="Gold"/>
    <s v="Cash"/>
    <s v="Standard"/>
    <n v="2226"/>
    <n v="4"/>
    <x v="253"/>
    <x v="0"/>
    <x v="255"/>
  </r>
  <r>
    <x v="3066"/>
    <x v="493"/>
    <x v="0"/>
    <s v="DCFE-112"/>
    <x v="2"/>
    <s v="Gold"/>
    <s v="Finance"/>
    <s v="Promotion"/>
    <n v="9764.7000000000007"/>
    <n v="3"/>
    <x v="270"/>
    <x v="117"/>
    <x v="272"/>
  </r>
  <r>
    <x v="3067"/>
    <x v="494"/>
    <x v="1"/>
    <s v="DCFE-111"/>
    <x v="2"/>
    <s v="Gold"/>
    <s v="Finance"/>
    <s v="Standard"/>
    <n v="8921.94"/>
    <n v="3"/>
    <x v="317"/>
    <x v="139"/>
    <x v="319"/>
  </r>
  <r>
    <x v="3068"/>
    <x v="494"/>
    <x v="0"/>
    <s v="CPD-100"/>
    <x v="0"/>
    <s v="Platinum"/>
    <s v="Cash"/>
    <s v="Standard"/>
    <n v="10098"/>
    <n v="2"/>
    <x v="306"/>
    <x v="134"/>
    <x v="308"/>
  </r>
  <r>
    <x v="3069"/>
    <x v="494"/>
    <x v="1"/>
    <s v="CPA-110"/>
    <x v="0"/>
    <s v="Palladium"/>
    <s v="Finance"/>
    <s v="Standard"/>
    <n v="7650"/>
    <n v="2"/>
    <x v="339"/>
    <x v="149"/>
    <x v="341"/>
  </r>
  <r>
    <x v="3070"/>
    <x v="494"/>
    <x v="0"/>
    <s v="DCFE-102"/>
    <x v="2"/>
    <s v="Platinum"/>
    <s v="Finance"/>
    <s v="Promotion"/>
    <n v="10062.299999999999"/>
    <n v="1"/>
    <x v="281"/>
    <x v="0"/>
    <x v="283"/>
  </r>
  <r>
    <x v="3071"/>
    <x v="494"/>
    <x v="2"/>
    <s v="ATS-103"/>
    <x v="1"/>
    <s v="Platinum"/>
    <s v="Finance"/>
    <s v="Standard"/>
    <n v="2199.12"/>
    <n v="3"/>
    <x v="262"/>
    <x v="0"/>
    <x v="264"/>
  </r>
  <r>
    <x v="3072"/>
    <x v="495"/>
    <x v="0"/>
    <s v="ATS-109"/>
    <x v="1"/>
    <s v="Gold"/>
    <s v="Finance"/>
    <s v="Standard"/>
    <n v="5968.2"/>
    <n v="1"/>
    <x v="314"/>
    <x v="0"/>
    <x v="316"/>
  </r>
  <r>
    <x v="3073"/>
    <x v="495"/>
    <x v="0"/>
    <s v="DCFE-102"/>
    <x v="2"/>
    <s v="Platinum"/>
    <s v="Finance"/>
    <s v="Standard"/>
    <n v="10062.299999999999"/>
    <n v="2"/>
    <x v="325"/>
    <x v="141"/>
    <x v="327"/>
  </r>
  <r>
    <x v="3074"/>
    <x v="495"/>
    <x v="0"/>
    <s v="ATS-107"/>
    <x v="1"/>
    <s v="Gold"/>
    <s v="Finance"/>
    <s v="Standard"/>
    <n v="2936.58"/>
    <n v="1"/>
    <x v="206"/>
    <x v="0"/>
    <x v="208"/>
  </r>
  <r>
    <x v="3075"/>
    <x v="495"/>
    <x v="0"/>
    <s v="DCFE-109"/>
    <x v="2"/>
    <s v="Gold"/>
    <s v="Finance"/>
    <s v="Standard"/>
    <n v="5594.7"/>
    <n v="2"/>
    <x v="323"/>
    <x v="0"/>
    <x v="325"/>
  </r>
  <r>
    <x v="3076"/>
    <x v="495"/>
    <x v="1"/>
    <s v="DCFE-106"/>
    <x v="2"/>
    <s v="Palladium"/>
    <s v="Finance"/>
    <s v="Standard"/>
    <n v="8964.7800000000007"/>
    <n v="2"/>
    <x v="279"/>
    <x v="121"/>
    <x v="281"/>
  </r>
  <r>
    <x v="3077"/>
    <x v="495"/>
    <x v="0"/>
    <s v="CPD-100"/>
    <x v="0"/>
    <s v="Platinum"/>
    <s v="Cash"/>
    <s v="Standard"/>
    <n v="10098"/>
    <n v="1"/>
    <x v="275"/>
    <x v="0"/>
    <x v="277"/>
  </r>
  <r>
    <x v="3078"/>
    <x v="495"/>
    <x v="0"/>
    <s v="CPD-100"/>
    <x v="0"/>
    <s v="Platinum"/>
    <s v="Cash"/>
    <s v="Standard"/>
    <n v="10098"/>
    <n v="2"/>
    <x v="306"/>
    <x v="134"/>
    <x v="308"/>
  </r>
  <r>
    <x v="3079"/>
    <x v="495"/>
    <x v="0"/>
    <s v="ATS-106"/>
    <x v="1"/>
    <s v="Gold"/>
    <s v="Finance"/>
    <s v="Standard"/>
    <n v="5565.12"/>
    <n v="3"/>
    <x v="242"/>
    <x v="106"/>
    <x v="244"/>
  </r>
  <r>
    <x v="3080"/>
    <x v="495"/>
    <x v="0"/>
    <s v="ATC-110"/>
    <x v="1"/>
    <s v="Palladium"/>
    <s v="Finance"/>
    <s v="Standard"/>
    <n v="8196.1"/>
    <n v="1"/>
    <x v="257"/>
    <x v="0"/>
    <x v="259"/>
  </r>
  <r>
    <x v="3081"/>
    <x v="496"/>
    <x v="3"/>
    <s v="DCFE-102"/>
    <x v="2"/>
    <s v="Platinum"/>
    <s v="Finance"/>
    <s v="Standard"/>
    <n v="10062.299999999999"/>
    <n v="3"/>
    <x v="180"/>
    <x v="80"/>
    <x v="182"/>
  </r>
  <r>
    <x v="3082"/>
    <x v="496"/>
    <x v="0"/>
    <s v="ATS-101"/>
    <x v="1"/>
    <s v="Platinum"/>
    <s v="Finance"/>
    <s v="Standard"/>
    <n v="2239.65"/>
    <n v="4"/>
    <x v="321"/>
    <x v="0"/>
    <x v="323"/>
  </r>
  <r>
    <x v="3083"/>
    <x v="496"/>
    <x v="1"/>
    <s v="DCFE-107"/>
    <x v="2"/>
    <s v="Palladium"/>
    <s v="Finance"/>
    <s v="Standard"/>
    <n v="10390.800000000001"/>
    <n v="1"/>
    <x v="189"/>
    <x v="0"/>
    <x v="191"/>
  </r>
  <r>
    <x v="3084"/>
    <x v="496"/>
    <x v="0"/>
    <s v="ATS-105"/>
    <x v="1"/>
    <s v="Platinum"/>
    <s v="Finance"/>
    <s v="Standard"/>
    <n v="2205"/>
    <n v="4"/>
    <x v="177"/>
    <x v="0"/>
    <x v="179"/>
  </r>
  <r>
    <x v="3085"/>
    <x v="496"/>
    <x v="0"/>
    <s v="ATS-105"/>
    <x v="1"/>
    <s v="Platinum"/>
    <s v="Finance"/>
    <s v="Standard"/>
    <n v="2205"/>
    <n v="2"/>
    <x v="243"/>
    <x v="0"/>
    <x v="245"/>
  </r>
  <r>
    <x v="3086"/>
    <x v="496"/>
    <x v="0"/>
    <s v="DCFE-111"/>
    <x v="2"/>
    <s v="Gold"/>
    <s v="Finance"/>
    <s v="Standard"/>
    <n v="8921.94"/>
    <n v="1"/>
    <x v="183"/>
    <x v="0"/>
    <x v="185"/>
  </r>
  <r>
    <x v="3087"/>
    <x v="496"/>
    <x v="1"/>
    <s v="CGJ-105"/>
    <x v="0"/>
    <s v="Gold"/>
    <s v="Cash"/>
    <s v="Standard"/>
    <n v="2244"/>
    <n v="3"/>
    <x v="278"/>
    <x v="0"/>
    <x v="280"/>
  </r>
  <r>
    <x v="3088"/>
    <x v="497"/>
    <x v="0"/>
    <s v="CGD-106"/>
    <x v="0"/>
    <s v="Gold"/>
    <s v="Cash"/>
    <s v="Promotion"/>
    <n v="2940"/>
    <n v="1"/>
    <x v="263"/>
    <x v="0"/>
    <x v="265"/>
  </r>
  <r>
    <x v="3089"/>
    <x v="497"/>
    <x v="1"/>
    <s v="DCM-108"/>
    <x v="2"/>
    <s v="Palladium"/>
    <s v="Finance"/>
    <s v="Standard"/>
    <n v="9638.2000000000007"/>
    <n v="2"/>
    <x v="194"/>
    <x v="87"/>
    <x v="196"/>
  </r>
  <r>
    <x v="3090"/>
    <x v="497"/>
    <x v="0"/>
    <s v="ATC-106"/>
    <x v="1"/>
    <s v="Palladium"/>
    <s v="Finance"/>
    <s v="Standard"/>
    <n v="5728.8"/>
    <n v="2"/>
    <x v="316"/>
    <x v="0"/>
    <x v="318"/>
  </r>
  <r>
    <x v="3091"/>
    <x v="497"/>
    <x v="1"/>
    <s v="DCFE-109"/>
    <x v="2"/>
    <s v="Gold"/>
    <s v="Finance"/>
    <s v="Promotion"/>
    <n v="5594.7"/>
    <n v="2"/>
    <x v="323"/>
    <x v="0"/>
    <x v="325"/>
  </r>
  <r>
    <x v="3092"/>
    <x v="497"/>
    <x v="3"/>
    <s v="CPA-103"/>
    <x v="0"/>
    <s v="Platinum"/>
    <s v="Cash"/>
    <s v="Standard"/>
    <n v="2254.1999999999998"/>
    <n v="3"/>
    <x v="334"/>
    <x v="0"/>
    <x v="336"/>
  </r>
  <r>
    <x v="3093"/>
    <x v="497"/>
    <x v="1"/>
    <s v="ATC-106"/>
    <x v="1"/>
    <s v="Palladium"/>
    <s v="Finance"/>
    <s v="Promotion"/>
    <n v="5728.8"/>
    <n v="4"/>
    <x v="178"/>
    <x v="79"/>
    <x v="180"/>
  </r>
  <r>
    <x v="3094"/>
    <x v="497"/>
    <x v="0"/>
    <s v="CPA-108"/>
    <x v="0"/>
    <s v="Palladium"/>
    <s v="Cash"/>
    <s v="Standard"/>
    <n v="2289.9"/>
    <n v="1"/>
    <x v="218"/>
    <x v="0"/>
    <x v="220"/>
  </r>
  <r>
    <x v="3095"/>
    <x v="497"/>
    <x v="2"/>
    <s v="DCFE-105"/>
    <x v="2"/>
    <s v="Gold"/>
    <s v="Finance"/>
    <s v="Standard"/>
    <n v="6016.9800000000005"/>
    <n v="1"/>
    <x v="328"/>
    <x v="0"/>
    <x v="330"/>
  </r>
  <r>
    <x v="3096"/>
    <x v="498"/>
    <x v="0"/>
    <s v="DCFE-111"/>
    <x v="2"/>
    <s v="Gold"/>
    <s v="Finance"/>
    <s v="Standard"/>
    <n v="8921.94"/>
    <n v="3"/>
    <x v="317"/>
    <x v="139"/>
    <x v="319"/>
  </r>
  <r>
    <x v="3097"/>
    <x v="498"/>
    <x v="0"/>
    <s v="CGD-107"/>
    <x v="0"/>
    <s v="Gold"/>
    <s v="Cash"/>
    <s v="Standard"/>
    <n v="5610"/>
    <n v="2"/>
    <x v="265"/>
    <x v="0"/>
    <x v="267"/>
  </r>
  <r>
    <x v="3098"/>
    <x v="498"/>
    <x v="0"/>
    <s v="CPA-110"/>
    <x v="0"/>
    <s v="Palladium"/>
    <s v="Finance"/>
    <s v="Promotion"/>
    <n v="7650"/>
    <n v="1"/>
    <x v="214"/>
    <x v="0"/>
    <x v="216"/>
  </r>
  <r>
    <x v="3099"/>
    <x v="498"/>
    <x v="0"/>
    <s v="ATC-106"/>
    <x v="1"/>
    <s v="Palladium"/>
    <s v="Finance"/>
    <s v="Standard"/>
    <n v="5728.8"/>
    <n v="1"/>
    <x v="261"/>
    <x v="0"/>
    <x v="263"/>
  </r>
  <r>
    <x v="3100"/>
    <x v="498"/>
    <x v="1"/>
    <s v="DCM-105"/>
    <x v="2"/>
    <s v="Palladium"/>
    <s v="Finance"/>
    <s v="Standard"/>
    <n v="9780.75"/>
    <n v="4"/>
    <x v="313"/>
    <x v="138"/>
    <x v="315"/>
  </r>
  <r>
    <x v="3101"/>
    <x v="498"/>
    <x v="0"/>
    <s v="ATS-103"/>
    <x v="1"/>
    <s v="Platinum"/>
    <s v="Finance"/>
    <s v="Standard"/>
    <n v="2199.12"/>
    <n v="4"/>
    <x v="291"/>
    <x v="0"/>
    <x v="293"/>
  </r>
  <r>
    <x v="3102"/>
    <x v="498"/>
    <x v="2"/>
    <s v="DCM-107"/>
    <x v="2"/>
    <s v="Palladium"/>
    <s v="Finance"/>
    <s v="Standard"/>
    <n v="10092.9"/>
    <n v="1"/>
    <x v="340"/>
    <x v="0"/>
    <x v="342"/>
  </r>
  <r>
    <x v="3103"/>
    <x v="499"/>
    <x v="1"/>
    <s v="CGD-107"/>
    <x v="0"/>
    <s v="Gold"/>
    <s v="Cash"/>
    <s v="Promotion"/>
    <n v="5610"/>
    <n v="4"/>
    <x v="327"/>
    <x v="143"/>
    <x v="329"/>
  </r>
  <r>
    <x v="3104"/>
    <x v="499"/>
    <x v="1"/>
    <s v="DCM-108"/>
    <x v="2"/>
    <s v="Palladium"/>
    <s v="Finance"/>
    <s v="Promotion"/>
    <n v="9638.2000000000007"/>
    <n v="2"/>
    <x v="194"/>
    <x v="87"/>
    <x v="196"/>
  </r>
  <r>
    <x v="3105"/>
    <x v="499"/>
    <x v="0"/>
    <s v="DCFE-101"/>
    <x v="2"/>
    <s v="Platinum"/>
    <s v="Finance"/>
    <s v="Standard"/>
    <n v="6137.25"/>
    <n v="1"/>
    <x v="231"/>
    <x v="0"/>
    <x v="233"/>
  </r>
  <r>
    <x v="3106"/>
    <x v="499"/>
    <x v="1"/>
    <s v="ATS-111"/>
    <x v="1"/>
    <s v="Gold"/>
    <s v="Finance"/>
    <s v="Standard"/>
    <n v="9784.5"/>
    <n v="1"/>
    <x v="221"/>
    <x v="0"/>
    <x v="223"/>
  </r>
  <r>
    <x v="3107"/>
    <x v="499"/>
    <x v="0"/>
    <s v="CPA-108"/>
    <x v="0"/>
    <s v="Palladium"/>
    <s v="Cash"/>
    <s v="Standard"/>
    <n v="2289.9"/>
    <n v="3"/>
    <x v="200"/>
    <x v="0"/>
    <x v="202"/>
  </r>
  <r>
    <x v="3108"/>
    <x v="499"/>
    <x v="0"/>
    <s v="ATC-108"/>
    <x v="1"/>
    <s v="Palladium"/>
    <s v="Finance"/>
    <s v="Promotion"/>
    <n v="8613.9"/>
    <n v="4"/>
    <x v="193"/>
    <x v="86"/>
    <x v="195"/>
  </r>
  <r>
    <x v="3109"/>
    <x v="499"/>
    <x v="0"/>
    <s v="ATC-108"/>
    <x v="1"/>
    <s v="Palladium"/>
    <s v="Finance"/>
    <s v="Standard"/>
    <n v="8613.9"/>
    <n v="3"/>
    <x v="300"/>
    <x v="132"/>
    <x v="302"/>
  </r>
  <r>
    <x v="3110"/>
    <x v="499"/>
    <x v="0"/>
    <s v="ATS-101"/>
    <x v="1"/>
    <s v="Platinum"/>
    <s v="Finance"/>
    <s v="Standard"/>
    <n v="2239.65"/>
    <n v="1"/>
    <x v="301"/>
    <x v="0"/>
    <x v="303"/>
  </r>
  <r>
    <x v="3111"/>
    <x v="499"/>
    <x v="0"/>
    <s v="DCFE-105"/>
    <x v="2"/>
    <s v="Gold"/>
    <s v="Finance"/>
    <s v="Promotion"/>
    <n v="6016.9800000000005"/>
    <n v="4"/>
    <x v="219"/>
    <x v="100"/>
    <x v="221"/>
  </r>
  <r>
    <x v="3112"/>
    <x v="500"/>
    <x v="1"/>
    <s v="DCFE-101"/>
    <x v="2"/>
    <s v="Platinum"/>
    <s v="Finance"/>
    <s v="Standard"/>
    <n v="6137.25"/>
    <n v="2"/>
    <x v="256"/>
    <x v="0"/>
    <x v="258"/>
  </r>
  <r>
    <x v="3113"/>
    <x v="500"/>
    <x v="1"/>
    <s v="CPJ-102"/>
    <x v="0"/>
    <s v="Platinum"/>
    <s v="Cash"/>
    <s v="Standard"/>
    <n v="1260"/>
    <n v="2"/>
    <x v="271"/>
    <x v="0"/>
    <x v="273"/>
  </r>
  <r>
    <x v="3114"/>
    <x v="500"/>
    <x v="1"/>
    <s v="DCFE-111"/>
    <x v="2"/>
    <s v="Gold"/>
    <s v="Finance"/>
    <s v="Standard"/>
    <n v="8921.94"/>
    <n v="3"/>
    <x v="317"/>
    <x v="139"/>
    <x v="319"/>
  </r>
  <r>
    <x v="3115"/>
    <x v="500"/>
    <x v="2"/>
    <s v="DCFE-105"/>
    <x v="2"/>
    <s v="Gold"/>
    <s v="Finance"/>
    <s v="Standard"/>
    <n v="6016.9800000000005"/>
    <n v="3"/>
    <x v="230"/>
    <x v="102"/>
    <x v="232"/>
  </r>
  <r>
    <x v="3116"/>
    <x v="500"/>
    <x v="0"/>
    <s v="CPD-101"/>
    <x v="0"/>
    <s v="Platinum"/>
    <s v="Cash"/>
    <s v="Standard"/>
    <n v="9690"/>
    <n v="4"/>
    <x v="174"/>
    <x v="77"/>
    <x v="176"/>
  </r>
  <r>
    <x v="3117"/>
    <x v="501"/>
    <x v="0"/>
    <s v="ATC-108"/>
    <x v="1"/>
    <s v="Palladium"/>
    <s v="Finance"/>
    <s v="Standard"/>
    <n v="8613.9"/>
    <n v="3"/>
    <x v="300"/>
    <x v="132"/>
    <x v="302"/>
  </r>
  <r>
    <x v="3118"/>
    <x v="501"/>
    <x v="0"/>
    <s v="DCM-107"/>
    <x v="2"/>
    <s v="Palladium"/>
    <s v="Finance"/>
    <s v="Standard"/>
    <n v="10092.9"/>
    <n v="3"/>
    <x v="292"/>
    <x v="127"/>
    <x v="294"/>
  </r>
  <r>
    <x v="3119"/>
    <x v="501"/>
    <x v="1"/>
    <s v="ATS-109"/>
    <x v="1"/>
    <s v="Gold"/>
    <s v="Finance"/>
    <s v="Standard"/>
    <n v="5968.2"/>
    <n v="2"/>
    <x v="220"/>
    <x v="0"/>
    <x v="222"/>
  </r>
  <r>
    <x v="3120"/>
    <x v="501"/>
    <x v="0"/>
    <s v="CGD-107"/>
    <x v="0"/>
    <s v="Gold"/>
    <s v="Cash"/>
    <s v="Standard"/>
    <n v="5610"/>
    <n v="4"/>
    <x v="327"/>
    <x v="143"/>
    <x v="329"/>
  </r>
  <r>
    <x v="3121"/>
    <x v="501"/>
    <x v="1"/>
    <s v="ATS-109"/>
    <x v="1"/>
    <s v="Gold"/>
    <s v="Finance"/>
    <s v="Standard"/>
    <n v="5968.2"/>
    <n v="2"/>
    <x v="220"/>
    <x v="0"/>
    <x v="222"/>
  </r>
  <r>
    <x v="3122"/>
    <x v="502"/>
    <x v="1"/>
    <s v="CPD-100"/>
    <x v="0"/>
    <s v="Platinum"/>
    <s v="Cash"/>
    <s v="Standard"/>
    <n v="10098"/>
    <n v="4"/>
    <x v="213"/>
    <x v="97"/>
    <x v="215"/>
  </r>
  <r>
    <x v="3123"/>
    <x v="502"/>
    <x v="0"/>
    <s v="ATS-101"/>
    <x v="1"/>
    <s v="Platinum"/>
    <s v="Finance"/>
    <s v="Standard"/>
    <n v="2239.65"/>
    <n v="3"/>
    <x v="179"/>
    <x v="0"/>
    <x v="181"/>
  </r>
  <r>
    <x v="3124"/>
    <x v="502"/>
    <x v="0"/>
    <s v="DCFE-106"/>
    <x v="2"/>
    <s v="Palladium"/>
    <s v="Finance"/>
    <s v="Standard"/>
    <n v="8964.7800000000007"/>
    <n v="1"/>
    <x v="196"/>
    <x v="0"/>
    <x v="198"/>
  </r>
  <r>
    <x v="3125"/>
    <x v="502"/>
    <x v="3"/>
    <s v="ATS-105"/>
    <x v="1"/>
    <s v="Platinum"/>
    <s v="Finance"/>
    <s v="Standard"/>
    <n v="2205"/>
    <n v="1"/>
    <x v="209"/>
    <x v="0"/>
    <x v="211"/>
  </r>
  <r>
    <x v="3126"/>
    <x v="502"/>
    <x v="1"/>
    <s v="ATS-104"/>
    <x v="1"/>
    <s v="Platinum"/>
    <s v="Finance"/>
    <s v="Standard"/>
    <n v="2587.2000000000003"/>
    <n v="3"/>
    <x v="197"/>
    <x v="0"/>
    <x v="199"/>
  </r>
  <r>
    <x v="3127"/>
    <x v="502"/>
    <x v="2"/>
    <s v="ATS-109"/>
    <x v="1"/>
    <s v="Gold"/>
    <s v="Finance"/>
    <s v="Standard"/>
    <n v="5968.2"/>
    <n v="4"/>
    <x v="260"/>
    <x v="115"/>
    <x v="262"/>
  </r>
  <r>
    <x v="3128"/>
    <x v="502"/>
    <x v="0"/>
    <s v="ATS-101"/>
    <x v="1"/>
    <s v="Platinum"/>
    <s v="Finance"/>
    <s v="Promotion"/>
    <n v="2239.65"/>
    <n v="2"/>
    <x v="254"/>
    <x v="0"/>
    <x v="256"/>
  </r>
  <r>
    <x v="3129"/>
    <x v="502"/>
    <x v="0"/>
    <s v="DCFE-106"/>
    <x v="2"/>
    <s v="Palladium"/>
    <s v="Finance"/>
    <s v="Standard"/>
    <n v="8964.7800000000007"/>
    <n v="1"/>
    <x v="196"/>
    <x v="0"/>
    <x v="198"/>
  </r>
  <r>
    <x v="3130"/>
    <x v="502"/>
    <x v="0"/>
    <s v="DCFE-107"/>
    <x v="2"/>
    <s v="Palladium"/>
    <s v="Finance"/>
    <s v="Standard"/>
    <n v="10390.800000000001"/>
    <n v="1"/>
    <x v="189"/>
    <x v="0"/>
    <x v="191"/>
  </r>
  <r>
    <x v="3131"/>
    <x v="502"/>
    <x v="2"/>
    <s v="CPD-100"/>
    <x v="0"/>
    <s v="Platinum"/>
    <s v="Cash"/>
    <s v="Standard"/>
    <n v="10098"/>
    <n v="1"/>
    <x v="275"/>
    <x v="0"/>
    <x v="277"/>
  </r>
  <r>
    <x v="3132"/>
    <x v="502"/>
    <x v="0"/>
    <s v="CPA-108"/>
    <x v="0"/>
    <s v="Palladium"/>
    <s v="Cash"/>
    <s v="Standard"/>
    <n v="2289.9"/>
    <n v="1"/>
    <x v="218"/>
    <x v="0"/>
    <x v="220"/>
  </r>
  <r>
    <x v="3133"/>
    <x v="502"/>
    <x v="1"/>
    <s v="ATC-108"/>
    <x v="1"/>
    <s v="Palladium"/>
    <s v="Finance"/>
    <s v="Standard"/>
    <n v="8613.9"/>
    <n v="2"/>
    <x v="268"/>
    <x v="116"/>
    <x v="270"/>
  </r>
  <r>
    <x v="3134"/>
    <x v="503"/>
    <x v="0"/>
    <s v="DCFE-104"/>
    <x v="2"/>
    <s v="Gold"/>
    <s v="Finance"/>
    <s v="Promotion"/>
    <n v="5760.96"/>
    <n v="1"/>
    <x v="191"/>
    <x v="0"/>
    <x v="193"/>
  </r>
  <r>
    <x v="3135"/>
    <x v="503"/>
    <x v="0"/>
    <s v="ATS-106"/>
    <x v="1"/>
    <s v="Gold"/>
    <s v="Finance"/>
    <s v="Standard"/>
    <n v="5565.12"/>
    <n v="1"/>
    <x v="342"/>
    <x v="0"/>
    <x v="344"/>
  </r>
  <r>
    <x v="3136"/>
    <x v="503"/>
    <x v="0"/>
    <s v="CPD-100"/>
    <x v="0"/>
    <s v="Platinum"/>
    <s v="Cash"/>
    <s v="Standard"/>
    <n v="10098"/>
    <n v="1"/>
    <x v="275"/>
    <x v="0"/>
    <x v="277"/>
  </r>
  <r>
    <x v="3137"/>
    <x v="503"/>
    <x v="0"/>
    <s v="DCFE-100"/>
    <x v="2"/>
    <s v="Platinum"/>
    <s v="Finance"/>
    <s v="Promotion"/>
    <n v="5754.84"/>
    <n v="2"/>
    <x v="341"/>
    <x v="0"/>
    <x v="343"/>
  </r>
  <r>
    <x v="3138"/>
    <x v="503"/>
    <x v="0"/>
    <s v="ATS-109"/>
    <x v="1"/>
    <s v="Gold"/>
    <s v="Finance"/>
    <s v="Promotion"/>
    <n v="5968.2"/>
    <n v="2"/>
    <x v="220"/>
    <x v="0"/>
    <x v="222"/>
  </r>
  <r>
    <x v="3139"/>
    <x v="503"/>
    <x v="3"/>
    <s v="ATS-108"/>
    <x v="1"/>
    <s v="Gold"/>
    <s v="Finance"/>
    <s v="Standard"/>
    <n v="5571.24"/>
    <n v="3"/>
    <x v="205"/>
    <x v="93"/>
    <x v="207"/>
  </r>
  <r>
    <x v="3140"/>
    <x v="503"/>
    <x v="0"/>
    <s v="CPD-100"/>
    <x v="0"/>
    <s v="Platinum"/>
    <s v="Cash"/>
    <s v="Standard"/>
    <n v="10098"/>
    <n v="4"/>
    <x v="213"/>
    <x v="97"/>
    <x v="215"/>
  </r>
  <r>
    <x v="3141"/>
    <x v="503"/>
    <x v="3"/>
    <s v="ATC-106"/>
    <x v="1"/>
    <s v="Palladium"/>
    <s v="Finance"/>
    <s v="Standard"/>
    <n v="5728.8"/>
    <n v="4"/>
    <x v="178"/>
    <x v="79"/>
    <x v="180"/>
  </r>
  <r>
    <x v="3142"/>
    <x v="504"/>
    <x v="2"/>
    <s v="DCFE-112"/>
    <x v="2"/>
    <s v="Gold"/>
    <s v="Finance"/>
    <s v="Standard"/>
    <n v="9764.7000000000007"/>
    <n v="2"/>
    <x v="273"/>
    <x v="119"/>
    <x v="275"/>
  </r>
  <r>
    <x v="3143"/>
    <x v="504"/>
    <x v="0"/>
    <s v="CGJ-105"/>
    <x v="0"/>
    <s v="Gold"/>
    <s v="Cash"/>
    <s v="Standard"/>
    <n v="2244"/>
    <n v="3"/>
    <x v="278"/>
    <x v="0"/>
    <x v="280"/>
  </r>
  <r>
    <x v="3144"/>
    <x v="504"/>
    <x v="3"/>
    <s v="ATS-104"/>
    <x v="1"/>
    <s v="Platinum"/>
    <s v="Finance"/>
    <s v="Standard"/>
    <n v="2587.2000000000003"/>
    <n v="4"/>
    <x v="276"/>
    <x v="0"/>
    <x v="278"/>
  </r>
  <r>
    <x v="3145"/>
    <x v="504"/>
    <x v="0"/>
    <s v="CGD-107"/>
    <x v="0"/>
    <s v="Gold"/>
    <s v="Cash"/>
    <s v="Standard"/>
    <n v="5610"/>
    <n v="4"/>
    <x v="327"/>
    <x v="143"/>
    <x v="329"/>
  </r>
  <r>
    <x v="3146"/>
    <x v="505"/>
    <x v="1"/>
    <s v="ATC-107"/>
    <x v="1"/>
    <s v="Palladium"/>
    <s v="Finance"/>
    <s v="Standard"/>
    <n v="2348.5"/>
    <n v="1"/>
    <x v="322"/>
    <x v="0"/>
    <x v="324"/>
  </r>
  <r>
    <x v="3147"/>
    <x v="505"/>
    <x v="0"/>
    <s v="CPD-101"/>
    <x v="0"/>
    <s v="Platinum"/>
    <s v="Cash"/>
    <s v="Standard"/>
    <n v="9690"/>
    <n v="1"/>
    <x v="238"/>
    <x v="0"/>
    <x v="240"/>
  </r>
  <r>
    <x v="3148"/>
    <x v="505"/>
    <x v="0"/>
    <s v="DCFE-103"/>
    <x v="2"/>
    <s v="Platinum"/>
    <s v="Finance"/>
    <s v="Promotion"/>
    <n v="5615.4000000000005"/>
    <n v="1"/>
    <x v="286"/>
    <x v="0"/>
    <x v="288"/>
  </r>
  <r>
    <x v="3149"/>
    <x v="505"/>
    <x v="0"/>
    <s v="DCFE-102"/>
    <x v="2"/>
    <s v="Platinum"/>
    <s v="Finance"/>
    <s v="Standard"/>
    <n v="10062.299999999999"/>
    <n v="3"/>
    <x v="180"/>
    <x v="80"/>
    <x v="182"/>
  </r>
  <r>
    <x v="3150"/>
    <x v="505"/>
    <x v="0"/>
    <s v="CGD-107"/>
    <x v="0"/>
    <s v="Gold"/>
    <s v="Cash"/>
    <s v="Standard"/>
    <n v="5610"/>
    <n v="4"/>
    <x v="327"/>
    <x v="143"/>
    <x v="329"/>
  </r>
  <r>
    <x v="3151"/>
    <x v="505"/>
    <x v="3"/>
    <s v="ATS-109"/>
    <x v="1"/>
    <s v="Gold"/>
    <s v="Finance"/>
    <s v="Standard"/>
    <n v="5968.2"/>
    <n v="2"/>
    <x v="220"/>
    <x v="0"/>
    <x v="222"/>
  </r>
  <r>
    <x v="3152"/>
    <x v="506"/>
    <x v="1"/>
    <s v="DCM-107"/>
    <x v="2"/>
    <s v="Palladium"/>
    <s v="Finance"/>
    <s v="Promotion"/>
    <n v="10092.9"/>
    <n v="1"/>
    <x v="340"/>
    <x v="0"/>
    <x v="342"/>
  </r>
  <r>
    <x v="3153"/>
    <x v="506"/>
    <x v="0"/>
    <s v="CPD-100"/>
    <x v="0"/>
    <s v="Platinum"/>
    <s v="Cash"/>
    <s v="Standard"/>
    <n v="10098"/>
    <n v="3"/>
    <x v="171"/>
    <x v="74"/>
    <x v="173"/>
  </r>
  <r>
    <x v="3154"/>
    <x v="507"/>
    <x v="3"/>
    <s v="ATS-109"/>
    <x v="1"/>
    <s v="Gold"/>
    <s v="Finance"/>
    <s v="Standard"/>
    <n v="5968.2"/>
    <n v="1"/>
    <x v="314"/>
    <x v="0"/>
    <x v="316"/>
  </r>
  <r>
    <x v="3155"/>
    <x v="507"/>
    <x v="2"/>
    <s v="DCFE-102"/>
    <x v="2"/>
    <s v="Platinum"/>
    <s v="Finance"/>
    <s v="Promotion"/>
    <n v="10062.299999999999"/>
    <n v="3"/>
    <x v="180"/>
    <x v="80"/>
    <x v="182"/>
  </r>
  <r>
    <x v="3156"/>
    <x v="507"/>
    <x v="1"/>
    <s v="DCM-106"/>
    <x v="2"/>
    <s v="Palladium"/>
    <s v="Finance"/>
    <s v="Promotion"/>
    <n v="6097.56"/>
    <n v="4"/>
    <x v="217"/>
    <x v="99"/>
    <x v="219"/>
  </r>
  <r>
    <x v="3157"/>
    <x v="507"/>
    <x v="0"/>
    <s v="ATS-100"/>
    <x v="1"/>
    <s v="Platinum"/>
    <s v="Finance"/>
    <s v="Standard"/>
    <n v="2229.15"/>
    <n v="3"/>
    <x v="223"/>
    <x v="0"/>
    <x v="225"/>
  </r>
  <r>
    <x v="3158"/>
    <x v="507"/>
    <x v="2"/>
    <s v="ATS-104"/>
    <x v="1"/>
    <s v="Platinum"/>
    <s v="Finance"/>
    <s v="Standard"/>
    <n v="2587.2000000000003"/>
    <n v="3"/>
    <x v="197"/>
    <x v="0"/>
    <x v="199"/>
  </r>
  <r>
    <x v="3159"/>
    <x v="507"/>
    <x v="1"/>
    <s v="DCFE-105"/>
    <x v="2"/>
    <s v="Gold"/>
    <s v="Finance"/>
    <s v="Standard"/>
    <n v="6016.9800000000005"/>
    <n v="2"/>
    <x v="211"/>
    <x v="0"/>
    <x v="213"/>
  </r>
  <r>
    <x v="3160"/>
    <x v="507"/>
    <x v="1"/>
    <s v="ATS-111"/>
    <x v="1"/>
    <s v="Gold"/>
    <s v="Finance"/>
    <s v="Standard"/>
    <n v="9784.5"/>
    <n v="4"/>
    <x v="336"/>
    <x v="147"/>
    <x v="338"/>
  </r>
  <r>
    <x v="3161"/>
    <x v="507"/>
    <x v="0"/>
    <s v="ATS-106"/>
    <x v="1"/>
    <s v="Gold"/>
    <s v="Finance"/>
    <s v="Standard"/>
    <n v="5565.12"/>
    <n v="1"/>
    <x v="342"/>
    <x v="0"/>
    <x v="344"/>
  </r>
  <r>
    <x v="3162"/>
    <x v="507"/>
    <x v="0"/>
    <s v="ATS-100"/>
    <x v="1"/>
    <s v="Platinum"/>
    <s v="Finance"/>
    <s v="Standard"/>
    <n v="2229.15"/>
    <n v="1"/>
    <x v="227"/>
    <x v="0"/>
    <x v="229"/>
  </r>
  <r>
    <x v="3163"/>
    <x v="507"/>
    <x v="1"/>
    <s v="CGD-107"/>
    <x v="0"/>
    <s v="Gold"/>
    <s v="Cash"/>
    <s v="Standard"/>
    <n v="5610"/>
    <n v="4"/>
    <x v="327"/>
    <x v="143"/>
    <x v="329"/>
  </r>
  <r>
    <x v="3164"/>
    <x v="508"/>
    <x v="0"/>
    <s v="ATS-111"/>
    <x v="1"/>
    <s v="Gold"/>
    <s v="Finance"/>
    <s v="Promotion"/>
    <n v="9784.5"/>
    <n v="1"/>
    <x v="221"/>
    <x v="0"/>
    <x v="223"/>
  </r>
  <r>
    <x v="3165"/>
    <x v="508"/>
    <x v="1"/>
    <s v="CPJ-102"/>
    <x v="0"/>
    <s v="Platinum"/>
    <s v="Cash"/>
    <s v="Standard"/>
    <n v="1260"/>
    <n v="1"/>
    <x v="269"/>
    <x v="0"/>
    <x v="271"/>
  </r>
  <r>
    <x v="3166"/>
    <x v="508"/>
    <x v="0"/>
    <s v="CPA-108"/>
    <x v="0"/>
    <s v="Palladium"/>
    <s v="Cash"/>
    <s v="Standard"/>
    <n v="2289.9"/>
    <n v="1"/>
    <x v="218"/>
    <x v="0"/>
    <x v="220"/>
  </r>
  <r>
    <x v="3167"/>
    <x v="508"/>
    <x v="0"/>
    <s v="DCFE-107"/>
    <x v="2"/>
    <s v="Palladium"/>
    <s v="Finance"/>
    <s v="Standard"/>
    <n v="10390.800000000001"/>
    <n v="2"/>
    <x v="232"/>
    <x v="103"/>
    <x v="234"/>
  </r>
  <r>
    <x v="3168"/>
    <x v="508"/>
    <x v="0"/>
    <s v="CPA-108"/>
    <x v="0"/>
    <s v="Palladium"/>
    <s v="Cash"/>
    <s v="Promotion"/>
    <n v="2289.9"/>
    <n v="1"/>
    <x v="218"/>
    <x v="0"/>
    <x v="220"/>
  </r>
  <r>
    <x v="3169"/>
    <x v="508"/>
    <x v="1"/>
    <s v="CPD-109"/>
    <x v="0"/>
    <s v="Palladium"/>
    <s v="Finance"/>
    <s v="Standard"/>
    <n v="10780"/>
    <n v="1"/>
    <x v="267"/>
    <x v="0"/>
    <x v="269"/>
  </r>
  <r>
    <x v="3170"/>
    <x v="509"/>
    <x v="1"/>
    <s v="DCM-107"/>
    <x v="2"/>
    <s v="Palladium"/>
    <s v="Finance"/>
    <s v="Standard"/>
    <n v="10092.9"/>
    <n v="3"/>
    <x v="292"/>
    <x v="127"/>
    <x v="294"/>
  </r>
  <r>
    <x v="3171"/>
    <x v="509"/>
    <x v="0"/>
    <s v="CPJ-102"/>
    <x v="0"/>
    <s v="Platinum"/>
    <s v="Cash"/>
    <s v="Promotion"/>
    <n v="1260"/>
    <n v="4"/>
    <x v="225"/>
    <x v="0"/>
    <x v="227"/>
  </r>
  <r>
    <x v="3172"/>
    <x v="509"/>
    <x v="1"/>
    <s v="CGA-104"/>
    <x v="0"/>
    <s v="Gold"/>
    <s v="Cash"/>
    <s v="Standard"/>
    <n v="2226"/>
    <n v="1"/>
    <x v="319"/>
    <x v="0"/>
    <x v="321"/>
  </r>
  <r>
    <x v="3173"/>
    <x v="509"/>
    <x v="0"/>
    <s v="ATS-103"/>
    <x v="1"/>
    <s v="Platinum"/>
    <s v="Finance"/>
    <s v="Standard"/>
    <n v="2199.12"/>
    <n v="4"/>
    <x v="291"/>
    <x v="0"/>
    <x v="293"/>
  </r>
  <r>
    <x v="3174"/>
    <x v="509"/>
    <x v="3"/>
    <s v="DCFE-105"/>
    <x v="2"/>
    <s v="Gold"/>
    <s v="Finance"/>
    <s v="Standard"/>
    <n v="6016.9800000000005"/>
    <n v="1"/>
    <x v="328"/>
    <x v="0"/>
    <x v="330"/>
  </r>
  <r>
    <x v="3175"/>
    <x v="509"/>
    <x v="0"/>
    <s v="ATC-108"/>
    <x v="1"/>
    <s v="Palladium"/>
    <s v="Finance"/>
    <s v="Standard"/>
    <n v="8613.9"/>
    <n v="4"/>
    <x v="193"/>
    <x v="86"/>
    <x v="195"/>
  </r>
  <r>
    <x v="3176"/>
    <x v="509"/>
    <x v="0"/>
    <s v="ATC-106"/>
    <x v="1"/>
    <s v="Palladium"/>
    <s v="Finance"/>
    <s v="Standard"/>
    <n v="5728.8"/>
    <n v="4"/>
    <x v="178"/>
    <x v="79"/>
    <x v="180"/>
  </r>
  <r>
    <x v="3177"/>
    <x v="509"/>
    <x v="0"/>
    <s v="DCFE-105"/>
    <x v="2"/>
    <s v="Gold"/>
    <s v="Finance"/>
    <s v="Standard"/>
    <n v="6016.9800000000005"/>
    <n v="2"/>
    <x v="211"/>
    <x v="0"/>
    <x v="213"/>
  </r>
  <r>
    <x v="3178"/>
    <x v="509"/>
    <x v="0"/>
    <s v="CPJ-111"/>
    <x v="0"/>
    <s v="Palladium"/>
    <s v="Finance"/>
    <s v="Standard"/>
    <n v="4751.25"/>
    <n v="1"/>
    <x v="337"/>
    <x v="0"/>
    <x v="339"/>
  </r>
  <r>
    <x v="3179"/>
    <x v="510"/>
    <x v="0"/>
    <s v="CPJ-102"/>
    <x v="0"/>
    <s v="Platinum"/>
    <s v="Cash"/>
    <s v="Standard"/>
    <n v="1260"/>
    <n v="4"/>
    <x v="225"/>
    <x v="0"/>
    <x v="227"/>
  </r>
  <r>
    <x v="3180"/>
    <x v="510"/>
    <x v="2"/>
    <s v="DCM-105"/>
    <x v="2"/>
    <s v="Palladium"/>
    <s v="Finance"/>
    <s v="Standard"/>
    <n v="9780.75"/>
    <n v="2"/>
    <x v="320"/>
    <x v="140"/>
    <x v="322"/>
  </r>
  <r>
    <x v="3181"/>
    <x v="510"/>
    <x v="1"/>
    <s v="ATS-109"/>
    <x v="1"/>
    <s v="Gold"/>
    <s v="Finance"/>
    <s v="Promotion"/>
    <n v="5968.2"/>
    <n v="1"/>
    <x v="314"/>
    <x v="0"/>
    <x v="316"/>
  </r>
  <r>
    <x v="3182"/>
    <x v="510"/>
    <x v="0"/>
    <s v="CPA-110"/>
    <x v="0"/>
    <s v="Palladium"/>
    <s v="Finance"/>
    <s v="Standard"/>
    <n v="7650"/>
    <n v="1"/>
    <x v="214"/>
    <x v="0"/>
    <x v="216"/>
  </r>
  <r>
    <x v="3183"/>
    <x v="510"/>
    <x v="1"/>
    <s v="CGD-106"/>
    <x v="0"/>
    <s v="Gold"/>
    <s v="Cash"/>
    <s v="Standard"/>
    <n v="2940"/>
    <n v="3"/>
    <x v="177"/>
    <x v="0"/>
    <x v="179"/>
  </r>
  <r>
    <x v="3184"/>
    <x v="510"/>
    <x v="0"/>
    <s v="ATS-106"/>
    <x v="1"/>
    <s v="Gold"/>
    <s v="Finance"/>
    <s v="Standard"/>
    <n v="5565.12"/>
    <n v="4"/>
    <x v="298"/>
    <x v="130"/>
    <x v="300"/>
  </r>
  <r>
    <x v="3185"/>
    <x v="510"/>
    <x v="0"/>
    <s v="CPJ-102"/>
    <x v="0"/>
    <s v="Platinum"/>
    <s v="Cash"/>
    <s v="Standard"/>
    <n v="1260"/>
    <n v="3"/>
    <x v="239"/>
    <x v="0"/>
    <x v="241"/>
  </r>
  <r>
    <x v="3186"/>
    <x v="510"/>
    <x v="0"/>
    <s v="CPA-103"/>
    <x v="0"/>
    <s v="Platinum"/>
    <s v="Cash"/>
    <s v="Standard"/>
    <n v="2254.1999999999998"/>
    <n v="1"/>
    <x v="280"/>
    <x v="0"/>
    <x v="282"/>
  </r>
  <r>
    <x v="3187"/>
    <x v="511"/>
    <x v="1"/>
    <s v="CPJ-111"/>
    <x v="0"/>
    <s v="Palladium"/>
    <s v="Finance"/>
    <s v="Standard"/>
    <n v="4751.25"/>
    <n v="1"/>
    <x v="337"/>
    <x v="0"/>
    <x v="339"/>
  </r>
  <r>
    <x v="3188"/>
    <x v="511"/>
    <x v="0"/>
    <s v="DCFE-108"/>
    <x v="2"/>
    <s v="Gold"/>
    <s v="Finance"/>
    <s v="Standard"/>
    <n v="9236.85"/>
    <n v="1"/>
    <x v="294"/>
    <x v="0"/>
    <x v="296"/>
  </r>
  <r>
    <x v="3189"/>
    <x v="511"/>
    <x v="0"/>
    <s v="ATS-111"/>
    <x v="1"/>
    <s v="Gold"/>
    <s v="Finance"/>
    <s v="Standard"/>
    <n v="9784.5"/>
    <n v="3"/>
    <x v="338"/>
    <x v="148"/>
    <x v="340"/>
  </r>
  <r>
    <x v="3190"/>
    <x v="511"/>
    <x v="0"/>
    <s v="CPA-110"/>
    <x v="0"/>
    <s v="Palladium"/>
    <s v="Finance"/>
    <s v="Standard"/>
    <n v="7650"/>
    <n v="2"/>
    <x v="339"/>
    <x v="149"/>
    <x v="341"/>
  </r>
  <r>
    <x v="3191"/>
    <x v="512"/>
    <x v="1"/>
    <s v="DCFE-105"/>
    <x v="2"/>
    <s v="Gold"/>
    <s v="Finance"/>
    <s v="Standard"/>
    <n v="6016.9800000000005"/>
    <n v="2"/>
    <x v="211"/>
    <x v="0"/>
    <x v="213"/>
  </r>
  <r>
    <x v="3192"/>
    <x v="512"/>
    <x v="1"/>
    <s v="CGJ-105"/>
    <x v="0"/>
    <s v="Gold"/>
    <s v="Cash"/>
    <s v="Standard"/>
    <n v="2244"/>
    <n v="2"/>
    <x v="283"/>
    <x v="0"/>
    <x v="285"/>
  </r>
  <r>
    <x v="3193"/>
    <x v="512"/>
    <x v="1"/>
    <s v="ATS-105"/>
    <x v="1"/>
    <s v="Platinum"/>
    <s v="Finance"/>
    <s v="Standard"/>
    <n v="2205"/>
    <n v="1"/>
    <x v="209"/>
    <x v="0"/>
    <x v="211"/>
  </r>
  <r>
    <x v="3194"/>
    <x v="513"/>
    <x v="0"/>
    <s v="DCFE-105"/>
    <x v="2"/>
    <s v="Gold"/>
    <s v="Finance"/>
    <s v="Standard"/>
    <n v="6016.9800000000005"/>
    <n v="3"/>
    <x v="230"/>
    <x v="102"/>
    <x v="232"/>
  </r>
  <r>
    <x v="3195"/>
    <x v="513"/>
    <x v="1"/>
    <s v="ATS-109"/>
    <x v="1"/>
    <s v="Gold"/>
    <s v="Finance"/>
    <s v="Standard"/>
    <n v="5968.2"/>
    <n v="4"/>
    <x v="260"/>
    <x v="115"/>
    <x v="262"/>
  </r>
  <r>
    <x v="3196"/>
    <x v="513"/>
    <x v="1"/>
    <s v="CGJ-105"/>
    <x v="0"/>
    <s v="Gold"/>
    <s v="Cash"/>
    <s v="Standard"/>
    <n v="2244"/>
    <n v="1"/>
    <x v="226"/>
    <x v="0"/>
    <x v="228"/>
  </r>
  <r>
    <x v="3197"/>
    <x v="513"/>
    <x v="0"/>
    <s v="ATS-102"/>
    <x v="1"/>
    <s v="Platinum"/>
    <s v="Finance"/>
    <s v="Standard"/>
    <n v="4654.1000000000004"/>
    <n v="1"/>
    <x v="241"/>
    <x v="0"/>
    <x v="243"/>
  </r>
  <r>
    <x v="3198"/>
    <x v="513"/>
    <x v="0"/>
    <s v="DCFE-111"/>
    <x v="2"/>
    <s v="Gold"/>
    <s v="Finance"/>
    <s v="Standard"/>
    <n v="8921.94"/>
    <n v="4"/>
    <x v="258"/>
    <x v="113"/>
    <x v="260"/>
  </r>
  <r>
    <x v="3199"/>
    <x v="514"/>
    <x v="0"/>
    <s v="ATS-103"/>
    <x v="1"/>
    <s v="Platinum"/>
    <s v="Finance"/>
    <s v="Standard"/>
    <n v="2199.12"/>
    <n v="3"/>
    <x v="262"/>
    <x v="0"/>
    <x v="264"/>
  </r>
  <r>
    <x v="3200"/>
    <x v="514"/>
    <x v="0"/>
    <s v="CPD-101"/>
    <x v="0"/>
    <s v="Platinum"/>
    <s v="Cash"/>
    <s v="Standard"/>
    <n v="9690"/>
    <n v="2"/>
    <x v="233"/>
    <x v="104"/>
    <x v="235"/>
  </r>
  <r>
    <x v="3201"/>
    <x v="514"/>
    <x v="0"/>
    <s v="DCFE-107"/>
    <x v="2"/>
    <s v="Palladium"/>
    <s v="Finance"/>
    <s v="Standard"/>
    <n v="10390.800000000001"/>
    <n v="1"/>
    <x v="189"/>
    <x v="0"/>
    <x v="191"/>
  </r>
  <r>
    <x v="3202"/>
    <x v="514"/>
    <x v="0"/>
    <s v="ATS-103"/>
    <x v="1"/>
    <s v="Platinum"/>
    <s v="Finance"/>
    <s v="Standard"/>
    <n v="2199.12"/>
    <n v="3"/>
    <x v="262"/>
    <x v="0"/>
    <x v="264"/>
  </r>
  <r>
    <x v="3203"/>
    <x v="514"/>
    <x v="0"/>
    <s v="CGD-107"/>
    <x v="0"/>
    <s v="Gold"/>
    <s v="Cash"/>
    <s v="Standard"/>
    <n v="5610"/>
    <n v="3"/>
    <x v="312"/>
    <x v="137"/>
    <x v="314"/>
  </r>
  <r>
    <x v="3204"/>
    <x v="515"/>
    <x v="3"/>
    <s v="CPA-108"/>
    <x v="0"/>
    <s v="Palladium"/>
    <s v="Cash"/>
    <s v="Standard"/>
    <n v="2289.9"/>
    <n v="4"/>
    <x v="329"/>
    <x v="0"/>
    <x v="331"/>
  </r>
  <r>
    <x v="3205"/>
    <x v="515"/>
    <x v="0"/>
    <s v="ATS-109"/>
    <x v="1"/>
    <s v="Gold"/>
    <s v="Finance"/>
    <s v="Standard"/>
    <n v="5968.2"/>
    <n v="1"/>
    <x v="314"/>
    <x v="0"/>
    <x v="316"/>
  </r>
  <r>
    <x v="3206"/>
    <x v="515"/>
    <x v="1"/>
    <s v="DCFE-103"/>
    <x v="2"/>
    <s v="Platinum"/>
    <s v="Finance"/>
    <s v="Standard"/>
    <n v="5615.4000000000005"/>
    <n v="3"/>
    <x v="247"/>
    <x v="109"/>
    <x v="249"/>
  </r>
  <r>
    <x v="3207"/>
    <x v="515"/>
    <x v="0"/>
    <s v="CPJ-111"/>
    <x v="0"/>
    <s v="Palladium"/>
    <s v="Finance"/>
    <s v="Promotion"/>
    <n v="4751.25"/>
    <n v="3"/>
    <x v="210"/>
    <x v="0"/>
    <x v="212"/>
  </r>
  <r>
    <x v="3208"/>
    <x v="515"/>
    <x v="1"/>
    <s v="ATS-111"/>
    <x v="1"/>
    <s v="Gold"/>
    <s v="Finance"/>
    <s v="Promotion"/>
    <n v="9784.5"/>
    <n v="4"/>
    <x v="336"/>
    <x v="147"/>
    <x v="338"/>
  </r>
  <r>
    <x v="3209"/>
    <x v="515"/>
    <x v="0"/>
    <s v="CPA-108"/>
    <x v="0"/>
    <s v="Palladium"/>
    <s v="Cash"/>
    <s v="Standard"/>
    <n v="2289.9"/>
    <n v="3"/>
    <x v="200"/>
    <x v="0"/>
    <x v="202"/>
  </r>
  <r>
    <x v="3210"/>
    <x v="515"/>
    <x v="3"/>
    <s v="DCFE-106"/>
    <x v="2"/>
    <s v="Palladium"/>
    <s v="Finance"/>
    <s v="Standard"/>
    <n v="8964.7800000000007"/>
    <n v="4"/>
    <x v="295"/>
    <x v="129"/>
    <x v="297"/>
  </r>
  <r>
    <x v="3211"/>
    <x v="515"/>
    <x v="2"/>
    <s v="ATC-110"/>
    <x v="1"/>
    <s v="Palladium"/>
    <s v="Finance"/>
    <s v="Standard"/>
    <n v="8196.1"/>
    <n v="4"/>
    <x v="195"/>
    <x v="88"/>
    <x v="197"/>
  </r>
  <r>
    <x v="3212"/>
    <x v="515"/>
    <x v="0"/>
    <s v="ATS-106"/>
    <x v="1"/>
    <s v="Gold"/>
    <s v="Finance"/>
    <s v="Standard"/>
    <n v="5565.12"/>
    <n v="2"/>
    <x v="235"/>
    <x v="0"/>
    <x v="237"/>
  </r>
  <r>
    <x v="3213"/>
    <x v="516"/>
    <x v="0"/>
    <s v="CPJ-102"/>
    <x v="0"/>
    <s v="Platinum"/>
    <s v="Cash"/>
    <s v="Standard"/>
    <n v="1260"/>
    <n v="2"/>
    <x v="271"/>
    <x v="0"/>
    <x v="273"/>
  </r>
  <r>
    <x v="3214"/>
    <x v="516"/>
    <x v="0"/>
    <s v="ATC-109"/>
    <x v="1"/>
    <s v="Palladium"/>
    <s v="Finance"/>
    <s v="Promotion"/>
    <n v="6674.88"/>
    <n v="1"/>
    <x v="308"/>
    <x v="0"/>
    <x v="310"/>
  </r>
  <r>
    <x v="3215"/>
    <x v="516"/>
    <x v="0"/>
    <s v="CPA-110"/>
    <x v="0"/>
    <s v="Palladium"/>
    <s v="Finance"/>
    <s v="Promotion"/>
    <n v="7650"/>
    <n v="1"/>
    <x v="214"/>
    <x v="0"/>
    <x v="216"/>
  </r>
  <r>
    <x v="3216"/>
    <x v="516"/>
    <x v="2"/>
    <s v="ATC-110"/>
    <x v="1"/>
    <s v="Palladium"/>
    <s v="Finance"/>
    <s v="Standard"/>
    <n v="8196.1"/>
    <n v="4"/>
    <x v="195"/>
    <x v="88"/>
    <x v="197"/>
  </r>
  <r>
    <x v="3217"/>
    <x v="516"/>
    <x v="0"/>
    <s v="CPA-110"/>
    <x v="0"/>
    <s v="Palladium"/>
    <s v="Finance"/>
    <s v="Standard"/>
    <n v="7650"/>
    <n v="4"/>
    <x v="311"/>
    <x v="136"/>
    <x v="313"/>
  </r>
  <r>
    <x v="3218"/>
    <x v="517"/>
    <x v="0"/>
    <s v="ATS-100"/>
    <x v="1"/>
    <s v="Platinum"/>
    <s v="Finance"/>
    <s v="Standard"/>
    <n v="2229.15"/>
    <n v="2"/>
    <x v="234"/>
    <x v="0"/>
    <x v="236"/>
  </r>
  <r>
    <x v="3219"/>
    <x v="517"/>
    <x v="0"/>
    <s v="DCM-107"/>
    <x v="2"/>
    <s v="Palladium"/>
    <s v="Finance"/>
    <s v="Standard"/>
    <n v="10092.9"/>
    <n v="2"/>
    <x v="208"/>
    <x v="95"/>
    <x v="210"/>
  </r>
  <r>
    <x v="3220"/>
    <x v="517"/>
    <x v="0"/>
    <s v="ATS-102"/>
    <x v="1"/>
    <s v="Platinum"/>
    <s v="Finance"/>
    <s v="Promotion"/>
    <n v="4654.1000000000004"/>
    <n v="1"/>
    <x v="241"/>
    <x v="0"/>
    <x v="243"/>
  </r>
  <r>
    <x v="3221"/>
    <x v="517"/>
    <x v="3"/>
    <s v="CPJ-111"/>
    <x v="0"/>
    <s v="Palladium"/>
    <s v="Finance"/>
    <s v="Standard"/>
    <n v="4751.25"/>
    <n v="4"/>
    <x v="331"/>
    <x v="144"/>
    <x v="333"/>
  </r>
  <r>
    <x v="3222"/>
    <x v="517"/>
    <x v="0"/>
    <s v="DCFE-112"/>
    <x v="2"/>
    <s v="Gold"/>
    <s v="Finance"/>
    <s v="Standard"/>
    <n v="9764.7000000000007"/>
    <n v="1"/>
    <x v="264"/>
    <x v="0"/>
    <x v="266"/>
  </r>
  <r>
    <x v="3223"/>
    <x v="518"/>
    <x v="2"/>
    <s v="CPA-110"/>
    <x v="0"/>
    <s v="Palladium"/>
    <s v="Finance"/>
    <s v="Standard"/>
    <n v="7650"/>
    <n v="1"/>
    <x v="214"/>
    <x v="0"/>
    <x v="216"/>
  </r>
  <r>
    <x v="3224"/>
    <x v="518"/>
    <x v="1"/>
    <s v="ATS-106"/>
    <x v="1"/>
    <s v="Gold"/>
    <s v="Finance"/>
    <s v="Standard"/>
    <n v="5565.12"/>
    <n v="3"/>
    <x v="242"/>
    <x v="106"/>
    <x v="244"/>
  </r>
  <r>
    <x v="3225"/>
    <x v="518"/>
    <x v="0"/>
    <s v="ATS-105"/>
    <x v="1"/>
    <s v="Platinum"/>
    <s v="Finance"/>
    <s v="Promotion"/>
    <n v="2205"/>
    <n v="4"/>
    <x v="177"/>
    <x v="0"/>
    <x v="179"/>
  </r>
  <r>
    <x v="3226"/>
    <x v="518"/>
    <x v="0"/>
    <s v="ATS-107"/>
    <x v="1"/>
    <s v="Gold"/>
    <s v="Finance"/>
    <s v="Standard"/>
    <n v="2936.58"/>
    <n v="1"/>
    <x v="206"/>
    <x v="0"/>
    <x v="208"/>
  </r>
  <r>
    <x v="3227"/>
    <x v="518"/>
    <x v="0"/>
    <s v="CPD-101"/>
    <x v="0"/>
    <s v="Platinum"/>
    <s v="Cash"/>
    <s v="Standard"/>
    <n v="9690"/>
    <n v="3"/>
    <x v="259"/>
    <x v="114"/>
    <x v="261"/>
  </r>
  <r>
    <x v="3228"/>
    <x v="518"/>
    <x v="0"/>
    <s v="ATS-107"/>
    <x v="1"/>
    <s v="Gold"/>
    <s v="Finance"/>
    <s v="Standard"/>
    <n v="2936.58"/>
    <n v="3"/>
    <x v="315"/>
    <x v="0"/>
    <x v="317"/>
  </r>
  <r>
    <x v="3229"/>
    <x v="518"/>
    <x v="0"/>
    <s v="ATS-103"/>
    <x v="1"/>
    <s v="Platinum"/>
    <s v="Finance"/>
    <s v="Standard"/>
    <n v="2199.12"/>
    <n v="3"/>
    <x v="262"/>
    <x v="0"/>
    <x v="264"/>
  </r>
  <r>
    <x v="3230"/>
    <x v="518"/>
    <x v="0"/>
    <s v="CGA-104"/>
    <x v="0"/>
    <s v="Gold"/>
    <s v="Cash"/>
    <s v="Standard"/>
    <n v="2226"/>
    <n v="3"/>
    <x v="307"/>
    <x v="0"/>
    <x v="309"/>
  </r>
  <r>
    <x v="3231"/>
    <x v="519"/>
    <x v="1"/>
    <s v="ATS-105"/>
    <x v="1"/>
    <s v="Platinum"/>
    <s v="Finance"/>
    <s v="Standard"/>
    <n v="2205"/>
    <n v="2"/>
    <x v="243"/>
    <x v="0"/>
    <x v="245"/>
  </r>
  <r>
    <x v="3232"/>
    <x v="519"/>
    <x v="0"/>
    <s v="DCFE-107"/>
    <x v="2"/>
    <s v="Palladium"/>
    <s v="Finance"/>
    <s v="Standard"/>
    <n v="10390.800000000001"/>
    <n v="1"/>
    <x v="189"/>
    <x v="0"/>
    <x v="191"/>
  </r>
  <r>
    <x v="3233"/>
    <x v="519"/>
    <x v="0"/>
    <s v="DCFE-106"/>
    <x v="2"/>
    <s v="Palladium"/>
    <s v="Finance"/>
    <s v="Standard"/>
    <n v="8964.7800000000007"/>
    <n v="2"/>
    <x v="279"/>
    <x v="121"/>
    <x v="281"/>
  </r>
  <r>
    <x v="3234"/>
    <x v="519"/>
    <x v="3"/>
    <s v="ATS-107"/>
    <x v="1"/>
    <s v="Gold"/>
    <s v="Finance"/>
    <s v="Standard"/>
    <n v="2936.58"/>
    <n v="4"/>
    <x v="176"/>
    <x v="0"/>
    <x v="178"/>
  </r>
  <r>
    <x v="3235"/>
    <x v="519"/>
    <x v="0"/>
    <s v="ATS-106"/>
    <x v="1"/>
    <s v="Gold"/>
    <s v="Finance"/>
    <s v="Standard"/>
    <n v="5565.12"/>
    <n v="1"/>
    <x v="342"/>
    <x v="0"/>
    <x v="344"/>
  </r>
  <r>
    <x v="3236"/>
    <x v="519"/>
    <x v="1"/>
    <s v="ATS-111"/>
    <x v="1"/>
    <s v="Gold"/>
    <s v="Finance"/>
    <s v="Standard"/>
    <n v="9784.5"/>
    <n v="3"/>
    <x v="338"/>
    <x v="148"/>
    <x v="340"/>
  </r>
  <r>
    <x v="3237"/>
    <x v="519"/>
    <x v="0"/>
    <s v="ATS-103"/>
    <x v="1"/>
    <s v="Platinum"/>
    <s v="Finance"/>
    <s v="Standard"/>
    <n v="2199.12"/>
    <n v="1"/>
    <x v="251"/>
    <x v="0"/>
    <x v="253"/>
  </r>
  <r>
    <x v="3238"/>
    <x v="519"/>
    <x v="2"/>
    <s v="ATS-103"/>
    <x v="1"/>
    <s v="Platinum"/>
    <s v="Finance"/>
    <s v="Standard"/>
    <n v="2199.12"/>
    <n v="2"/>
    <x v="318"/>
    <x v="0"/>
    <x v="320"/>
  </r>
  <r>
    <x v="3239"/>
    <x v="519"/>
    <x v="0"/>
    <s v="DCFE-104"/>
    <x v="2"/>
    <s v="Gold"/>
    <s v="Finance"/>
    <s v="Standard"/>
    <n v="5760.96"/>
    <n v="3"/>
    <x v="216"/>
    <x v="98"/>
    <x v="218"/>
  </r>
  <r>
    <x v="3240"/>
    <x v="519"/>
    <x v="1"/>
    <s v="DCFE-112"/>
    <x v="2"/>
    <s v="Gold"/>
    <s v="Finance"/>
    <s v="Standard"/>
    <n v="9764.7000000000007"/>
    <n v="2"/>
    <x v="273"/>
    <x v="119"/>
    <x v="275"/>
  </r>
  <r>
    <x v="3241"/>
    <x v="519"/>
    <x v="0"/>
    <s v="CGD-106"/>
    <x v="0"/>
    <s v="Gold"/>
    <s v="Cash"/>
    <s v="Promotion"/>
    <n v="2940"/>
    <n v="2"/>
    <x v="229"/>
    <x v="0"/>
    <x v="231"/>
  </r>
  <r>
    <x v="3242"/>
    <x v="519"/>
    <x v="2"/>
    <s v="DCM-108"/>
    <x v="2"/>
    <s v="Palladium"/>
    <s v="Finance"/>
    <s v="Standard"/>
    <n v="9638.2000000000007"/>
    <n v="3"/>
    <x v="190"/>
    <x v="85"/>
    <x v="192"/>
  </r>
  <r>
    <x v="3243"/>
    <x v="519"/>
    <x v="0"/>
    <s v="CGJ-105"/>
    <x v="0"/>
    <s v="Gold"/>
    <s v="Cash"/>
    <s v="Standard"/>
    <n v="2244"/>
    <n v="2"/>
    <x v="283"/>
    <x v="0"/>
    <x v="285"/>
  </r>
  <r>
    <x v="3244"/>
    <x v="519"/>
    <x v="1"/>
    <s v="ATC-107"/>
    <x v="1"/>
    <s v="Palladium"/>
    <s v="Finance"/>
    <s v="Standard"/>
    <n v="2348.5"/>
    <n v="4"/>
    <x v="305"/>
    <x v="0"/>
    <x v="307"/>
  </r>
  <r>
    <x v="3245"/>
    <x v="519"/>
    <x v="1"/>
    <s v="DCM-105"/>
    <x v="2"/>
    <s v="Palladium"/>
    <s v="Finance"/>
    <s v="Standard"/>
    <n v="9780.75"/>
    <n v="3"/>
    <x v="182"/>
    <x v="82"/>
    <x v="184"/>
  </r>
  <r>
    <x v="3246"/>
    <x v="520"/>
    <x v="1"/>
    <s v="DCFE-107"/>
    <x v="2"/>
    <s v="Palladium"/>
    <s v="Finance"/>
    <s v="Promotion"/>
    <n v="10390.800000000001"/>
    <n v="4"/>
    <x v="186"/>
    <x v="84"/>
    <x v="188"/>
  </r>
  <r>
    <x v="3247"/>
    <x v="520"/>
    <x v="1"/>
    <s v="DCFE-104"/>
    <x v="2"/>
    <s v="Gold"/>
    <s v="Finance"/>
    <s v="Standard"/>
    <n v="5760.96"/>
    <n v="3"/>
    <x v="216"/>
    <x v="98"/>
    <x v="218"/>
  </r>
  <r>
    <x v="3248"/>
    <x v="520"/>
    <x v="3"/>
    <s v="ATS-101"/>
    <x v="1"/>
    <s v="Platinum"/>
    <s v="Finance"/>
    <s v="Standard"/>
    <n v="2239.65"/>
    <n v="1"/>
    <x v="301"/>
    <x v="0"/>
    <x v="303"/>
  </r>
  <r>
    <x v="3249"/>
    <x v="520"/>
    <x v="1"/>
    <s v="ATS-100"/>
    <x v="1"/>
    <s v="Platinum"/>
    <s v="Finance"/>
    <s v="Standard"/>
    <n v="2229.15"/>
    <n v="1"/>
    <x v="227"/>
    <x v="0"/>
    <x v="229"/>
  </r>
  <r>
    <x v="3250"/>
    <x v="521"/>
    <x v="1"/>
    <s v="CPA-108"/>
    <x v="0"/>
    <s v="Palladium"/>
    <s v="Cash"/>
    <s v="Standard"/>
    <n v="2289.9"/>
    <n v="2"/>
    <x v="343"/>
    <x v="0"/>
    <x v="345"/>
  </r>
  <r>
    <x v="3251"/>
    <x v="521"/>
    <x v="2"/>
    <s v="ATC-106"/>
    <x v="1"/>
    <s v="Palladium"/>
    <s v="Finance"/>
    <s v="Standard"/>
    <n v="5728.8"/>
    <n v="2"/>
    <x v="316"/>
    <x v="0"/>
    <x v="318"/>
  </r>
  <r>
    <x v="3252"/>
    <x v="521"/>
    <x v="0"/>
    <s v="CPJ-102"/>
    <x v="0"/>
    <s v="Platinum"/>
    <s v="Cash"/>
    <s v="Standard"/>
    <n v="1260"/>
    <n v="1"/>
    <x v="269"/>
    <x v="0"/>
    <x v="271"/>
  </r>
  <r>
    <x v="3253"/>
    <x v="521"/>
    <x v="2"/>
    <s v="ATC-109"/>
    <x v="1"/>
    <s v="Palladium"/>
    <s v="Finance"/>
    <s v="Standard"/>
    <n v="6674.88"/>
    <n v="3"/>
    <x v="175"/>
    <x v="78"/>
    <x v="177"/>
  </r>
  <r>
    <x v="3254"/>
    <x v="521"/>
    <x v="1"/>
    <s v="DCM-106"/>
    <x v="2"/>
    <s v="Palladium"/>
    <s v="Finance"/>
    <s v="Standard"/>
    <n v="6097.56"/>
    <n v="4"/>
    <x v="217"/>
    <x v="99"/>
    <x v="219"/>
  </r>
  <r>
    <x v="3255"/>
    <x v="521"/>
    <x v="0"/>
    <s v="ATC-106"/>
    <x v="1"/>
    <s v="Palladium"/>
    <s v="Finance"/>
    <s v="Standard"/>
    <n v="5728.8"/>
    <n v="1"/>
    <x v="261"/>
    <x v="0"/>
    <x v="263"/>
  </r>
  <r>
    <x v="3256"/>
    <x v="522"/>
    <x v="0"/>
    <s v="CPJ-102"/>
    <x v="0"/>
    <s v="Platinum"/>
    <s v="Cash"/>
    <s v="Standard"/>
    <n v="1260"/>
    <n v="3"/>
    <x v="239"/>
    <x v="0"/>
    <x v="241"/>
  </r>
  <r>
    <x v="3257"/>
    <x v="522"/>
    <x v="0"/>
    <s v="ATC-108"/>
    <x v="1"/>
    <s v="Palladium"/>
    <s v="Finance"/>
    <s v="Standard"/>
    <n v="8613.9"/>
    <n v="1"/>
    <x v="297"/>
    <x v="0"/>
    <x v="299"/>
  </r>
  <r>
    <x v="3258"/>
    <x v="522"/>
    <x v="0"/>
    <s v="CPA-103"/>
    <x v="0"/>
    <s v="Platinum"/>
    <s v="Cash"/>
    <s v="Standard"/>
    <n v="2254.1999999999998"/>
    <n v="2"/>
    <x v="188"/>
    <x v="0"/>
    <x v="190"/>
  </r>
  <r>
    <x v="3259"/>
    <x v="522"/>
    <x v="0"/>
    <s v="DCFE-107"/>
    <x v="2"/>
    <s v="Palladium"/>
    <s v="Finance"/>
    <s v="Standard"/>
    <n v="10390.800000000001"/>
    <n v="4"/>
    <x v="186"/>
    <x v="84"/>
    <x v="188"/>
  </r>
  <r>
    <x v="3260"/>
    <x v="522"/>
    <x v="0"/>
    <s v="DCFE-112"/>
    <x v="2"/>
    <s v="Gold"/>
    <s v="Finance"/>
    <s v="Standard"/>
    <n v="9764.7000000000007"/>
    <n v="2"/>
    <x v="273"/>
    <x v="119"/>
    <x v="275"/>
  </r>
  <r>
    <x v="3261"/>
    <x v="522"/>
    <x v="0"/>
    <s v="ATS-101"/>
    <x v="1"/>
    <s v="Platinum"/>
    <s v="Finance"/>
    <s v="Standard"/>
    <n v="2239.65"/>
    <n v="1"/>
    <x v="301"/>
    <x v="0"/>
    <x v="303"/>
  </r>
  <r>
    <x v="3262"/>
    <x v="522"/>
    <x v="0"/>
    <s v="CPJ-111"/>
    <x v="0"/>
    <s v="Palladium"/>
    <s v="Finance"/>
    <s v="Standard"/>
    <n v="4751.25"/>
    <n v="2"/>
    <x v="330"/>
    <x v="0"/>
    <x v="332"/>
  </r>
  <r>
    <x v="3263"/>
    <x v="523"/>
    <x v="0"/>
    <s v="CGA-104"/>
    <x v="0"/>
    <s v="Gold"/>
    <s v="Cash"/>
    <s v="Standard"/>
    <n v="2226"/>
    <n v="4"/>
    <x v="253"/>
    <x v="0"/>
    <x v="255"/>
  </r>
  <r>
    <x v="3264"/>
    <x v="524"/>
    <x v="0"/>
    <s v="DCFE-100"/>
    <x v="2"/>
    <s v="Platinum"/>
    <s v="Finance"/>
    <s v="Standard"/>
    <n v="5754.84"/>
    <n v="1"/>
    <x v="187"/>
    <x v="0"/>
    <x v="189"/>
  </r>
  <r>
    <x v="3265"/>
    <x v="525"/>
    <x v="0"/>
    <s v="DCFE-106"/>
    <x v="2"/>
    <s v="Palladium"/>
    <s v="Finance"/>
    <s v="Standard"/>
    <n v="8964.7800000000007"/>
    <n v="1"/>
    <x v="196"/>
    <x v="0"/>
    <x v="198"/>
  </r>
  <r>
    <x v="3266"/>
    <x v="525"/>
    <x v="0"/>
    <s v="ATS-107"/>
    <x v="1"/>
    <s v="Gold"/>
    <s v="Finance"/>
    <s v="Standard"/>
    <n v="2936.58"/>
    <n v="3"/>
    <x v="315"/>
    <x v="0"/>
    <x v="317"/>
  </r>
  <r>
    <x v="3267"/>
    <x v="525"/>
    <x v="0"/>
    <s v="DCM-107"/>
    <x v="2"/>
    <s v="Palladium"/>
    <s v="Finance"/>
    <s v="Standard"/>
    <n v="10092.9"/>
    <n v="4"/>
    <x v="290"/>
    <x v="126"/>
    <x v="292"/>
  </r>
  <r>
    <x v="3268"/>
    <x v="525"/>
    <x v="1"/>
    <s v="DCM-106"/>
    <x v="2"/>
    <s v="Palladium"/>
    <s v="Finance"/>
    <s v="Standard"/>
    <n v="6097.56"/>
    <n v="4"/>
    <x v="217"/>
    <x v="99"/>
    <x v="219"/>
  </r>
  <r>
    <x v="3269"/>
    <x v="525"/>
    <x v="0"/>
    <s v="DCFE-106"/>
    <x v="2"/>
    <s v="Palladium"/>
    <s v="Finance"/>
    <s v="Standard"/>
    <n v="8964.7800000000007"/>
    <n v="2"/>
    <x v="279"/>
    <x v="121"/>
    <x v="281"/>
  </r>
  <r>
    <x v="3270"/>
    <x v="525"/>
    <x v="1"/>
    <s v="CGJ-105"/>
    <x v="0"/>
    <s v="Gold"/>
    <s v="Cash"/>
    <s v="Standard"/>
    <n v="2244"/>
    <n v="4"/>
    <x v="215"/>
    <x v="0"/>
    <x v="217"/>
  </r>
  <r>
    <x v="3271"/>
    <x v="525"/>
    <x v="0"/>
    <s v="CPA-103"/>
    <x v="0"/>
    <s v="Platinum"/>
    <s v="Cash"/>
    <s v="Standard"/>
    <n v="2254.1999999999998"/>
    <n v="3"/>
    <x v="334"/>
    <x v="0"/>
    <x v="336"/>
  </r>
  <r>
    <x v="3272"/>
    <x v="526"/>
    <x v="0"/>
    <s v="DCFE-112"/>
    <x v="2"/>
    <s v="Gold"/>
    <s v="Finance"/>
    <s v="Standard"/>
    <n v="9764.7000000000007"/>
    <n v="2"/>
    <x v="273"/>
    <x v="119"/>
    <x v="275"/>
  </r>
  <r>
    <x v="3273"/>
    <x v="526"/>
    <x v="0"/>
    <s v="DCM-108"/>
    <x v="2"/>
    <s v="Palladium"/>
    <s v="Finance"/>
    <s v="Standard"/>
    <n v="9638.2000000000007"/>
    <n v="3"/>
    <x v="190"/>
    <x v="85"/>
    <x v="192"/>
  </r>
  <r>
    <x v="3274"/>
    <x v="526"/>
    <x v="2"/>
    <s v="DCFE-103"/>
    <x v="2"/>
    <s v="Platinum"/>
    <s v="Finance"/>
    <s v="Standard"/>
    <n v="5615.4000000000005"/>
    <n v="2"/>
    <x v="237"/>
    <x v="0"/>
    <x v="239"/>
  </r>
  <r>
    <x v="3275"/>
    <x v="526"/>
    <x v="1"/>
    <s v="ATC-106"/>
    <x v="1"/>
    <s v="Palladium"/>
    <s v="Finance"/>
    <s v="Promotion"/>
    <n v="5728.8"/>
    <n v="3"/>
    <x v="326"/>
    <x v="142"/>
    <x v="328"/>
  </r>
  <r>
    <x v="3276"/>
    <x v="526"/>
    <x v="1"/>
    <s v="ATS-109"/>
    <x v="1"/>
    <s v="Gold"/>
    <s v="Finance"/>
    <s v="Promotion"/>
    <n v="5968.2"/>
    <n v="2"/>
    <x v="220"/>
    <x v="0"/>
    <x v="222"/>
  </r>
  <r>
    <x v="3277"/>
    <x v="526"/>
    <x v="0"/>
    <s v="DCFE-111"/>
    <x v="2"/>
    <s v="Gold"/>
    <s v="Finance"/>
    <s v="Standard"/>
    <n v="8921.94"/>
    <n v="2"/>
    <x v="199"/>
    <x v="90"/>
    <x v="201"/>
  </r>
  <r>
    <x v="3278"/>
    <x v="526"/>
    <x v="0"/>
    <s v="CPD-101"/>
    <x v="0"/>
    <s v="Platinum"/>
    <s v="Cash"/>
    <s v="Standard"/>
    <n v="9690"/>
    <n v="3"/>
    <x v="259"/>
    <x v="114"/>
    <x v="261"/>
  </r>
  <r>
    <x v="3279"/>
    <x v="526"/>
    <x v="0"/>
    <s v="ATC-109"/>
    <x v="1"/>
    <s v="Palladium"/>
    <s v="Finance"/>
    <s v="Standard"/>
    <n v="6674.88"/>
    <n v="1"/>
    <x v="308"/>
    <x v="0"/>
    <x v="310"/>
  </r>
  <r>
    <x v="3280"/>
    <x v="526"/>
    <x v="0"/>
    <s v="DCFE-107"/>
    <x v="2"/>
    <s v="Palladium"/>
    <s v="Finance"/>
    <s v="Standard"/>
    <n v="10390.800000000001"/>
    <n v="4"/>
    <x v="186"/>
    <x v="84"/>
    <x v="188"/>
  </r>
  <r>
    <x v="3281"/>
    <x v="526"/>
    <x v="0"/>
    <s v="ATC-108"/>
    <x v="1"/>
    <s v="Palladium"/>
    <s v="Finance"/>
    <s v="Standard"/>
    <n v="8613.9"/>
    <n v="2"/>
    <x v="268"/>
    <x v="116"/>
    <x v="270"/>
  </r>
  <r>
    <x v="3282"/>
    <x v="527"/>
    <x v="0"/>
    <s v="CPD-109"/>
    <x v="0"/>
    <s v="Palladium"/>
    <s v="Finance"/>
    <s v="Standard"/>
    <n v="10780"/>
    <n v="1"/>
    <x v="267"/>
    <x v="0"/>
    <x v="269"/>
  </r>
  <r>
    <x v="3283"/>
    <x v="527"/>
    <x v="0"/>
    <s v="ATC-110"/>
    <x v="1"/>
    <s v="Palladium"/>
    <s v="Finance"/>
    <s v="Promotion"/>
    <n v="8196.1"/>
    <n v="1"/>
    <x v="257"/>
    <x v="0"/>
    <x v="259"/>
  </r>
  <r>
    <x v="3284"/>
    <x v="527"/>
    <x v="0"/>
    <s v="DCFE-103"/>
    <x v="2"/>
    <s v="Platinum"/>
    <s v="Finance"/>
    <s v="Promotion"/>
    <n v="5615.4000000000005"/>
    <n v="2"/>
    <x v="237"/>
    <x v="0"/>
    <x v="239"/>
  </r>
  <r>
    <x v="3285"/>
    <x v="527"/>
    <x v="1"/>
    <s v="DCFE-106"/>
    <x v="2"/>
    <s v="Palladium"/>
    <s v="Finance"/>
    <s v="Standard"/>
    <n v="8964.7800000000007"/>
    <n v="1"/>
    <x v="196"/>
    <x v="0"/>
    <x v="198"/>
  </r>
  <r>
    <x v="3286"/>
    <x v="527"/>
    <x v="1"/>
    <s v="ATC-108"/>
    <x v="1"/>
    <s v="Palladium"/>
    <s v="Finance"/>
    <s v="Standard"/>
    <n v="8613.9"/>
    <n v="3"/>
    <x v="300"/>
    <x v="132"/>
    <x v="302"/>
  </r>
  <r>
    <x v="3287"/>
    <x v="527"/>
    <x v="1"/>
    <s v="DCFE-101"/>
    <x v="2"/>
    <s v="Platinum"/>
    <s v="Finance"/>
    <s v="Standard"/>
    <n v="6137.25"/>
    <n v="3"/>
    <x v="181"/>
    <x v="81"/>
    <x v="183"/>
  </r>
  <r>
    <x v="3288"/>
    <x v="527"/>
    <x v="0"/>
    <s v="DCFE-101"/>
    <x v="2"/>
    <s v="Platinum"/>
    <s v="Finance"/>
    <s v="Standard"/>
    <n v="6137.25"/>
    <n v="4"/>
    <x v="249"/>
    <x v="111"/>
    <x v="251"/>
  </r>
  <r>
    <x v="3289"/>
    <x v="527"/>
    <x v="0"/>
    <s v="DCFE-109"/>
    <x v="2"/>
    <s v="Gold"/>
    <s v="Finance"/>
    <s v="Standard"/>
    <n v="5594.7"/>
    <n v="2"/>
    <x v="323"/>
    <x v="0"/>
    <x v="325"/>
  </r>
  <r>
    <x v="3290"/>
    <x v="527"/>
    <x v="0"/>
    <s v="DCM-107"/>
    <x v="2"/>
    <s v="Palladium"/>
    <s v="Finance"/>
    <s v="Standard"/>
    <n v="10092.9"/>
    <n v="3"/>
    <x v="292"/>
    <x v="127"/>
    <x v="294"/>
  </r>
  <r>
    <x v="3291"/>
    <x v="528"/>
    <x v="0"/>
    <s v="DCFE-102"/>
    <x v="2"/>
    <s v="Platinum"/>
    <s v="Finance"/>
    <s v="Standard"/>
    <n v="10062.299999999999"/>
    <n v="1"/>
    <x v="281"/>
    <x v="0"/>
    <x v="283"/>
  </r>
  <r>
    <x v="3292"/>
    <x v="528"/>
    <x v="2"/>
    <s v="CPA-103"/>
    <x v="0"/>
    <s v="Platinum"/>
    <s v="Cash"/>
    <s v="Standard"/>
    <n v="2254.1999999999998"/>
    <n v="4"/>
    <x v="344"/>
    <x v="0"/>
    <x v="346"/>
  </r>
  <r>
    <x v="3293"/>
    <x v="528"/>
    <x v="0"/>
    <s v="ATS-102"/>
    <x v="1"/>
    <s v="Platinum"/>
    <s v="Finance"/>
    <s v="Standard"/>
    <n v="4654.1000000000004"/>
    <n v="2"/>
    <x v="192"/>
    <x v="0"/>
    <x v="194"/>
  </r>
  <r>
    <x v="3294"/>
    <x v="528"/>
    <x v="0"/>
    <s v="ATC-107"/>
    <x v="1"/>
    <s v="Palladium"/>
    <s v="Finance"/>
    <s v="Promotion"/>
    <n v="2348.5"/>
    <n v="1"/>
    <x v="322"/>
    <x v="0"/>
    <x v="324"/>
  </r>
  <r>
    <x v="3295"/>
    <x v="528"/>
    <x v="2"/>
    <s v="DCFE-112"/>
    <x v="2"/>
    <s v="Gold"/>
    <s v="Finance"/>
    <s v="Standard"/>
    <n v="9764.7000000000007"/>
    <n v="4"/>
    <x v="207"/>
    <x v="94"/>
    <x v="209"/>
  </r>
  <r>
    <x v="3296"/>
    <x v="528"/>
    <x v="3"/>
    <s v="CGD-107"/>
    <x v="0"/>
    <s v="Gold"/>
    <s v="Cash"/>
    <s v="Standard"/>
    <n v="5610"/>
    <n v="1"/>
    <x v="324"/>
    <x v="0"/>
    <x v="326"/>
  </r>
  <r>
    <x v="3297"/>
    <x v="529"/>
    <x v="0"/>
    <s v="ATS-108"/>
    <x v="1"/>
    <s v="Gold"/>
    <s v="Finance"/>
    <s v="Standard"/>
    <n v="5571.24"/>
    <n v="3"/>
    <x v="205"/>
    <x v="93"/>
    <x v="207"/>
  </r>
  <r>
    <x v="3298"/>
    <x v="529"/>
    <x v="0"/>
    <s v="ATC-109"/>
    <x v="1"/>
    <s v="Palladium"/>
    <s v="Finance"/>
    <s v="Standard"/>
    <n v="6674.88"/>
    <n v="1"/>
    <x v="308"/>
    <x v="0"/>
    <x v="310"/>
  </r>
  <r>
    <x v="3299"/>
    <x v="529"/>
    <x v="0"/>
    <s v="CPJ-111"/>
    <x v="0"/>
    <s v="Palladium"/>
    <s v="Finance"/>
    <s v="Promotion"/>
    <n v="4751.25"/>
    <n v="3"/>
    <x v="210"/>
    <x v="0"/>
    <x v="212"/>
  </r>
  <r>
    <x v="3300"/>
    <x v="529"/>
    <x v="1"/>
    <s v="DCFE-105"/>
    <x v="2"/>
    <s v="Gold"/>
    <s v="Finance"/>
    <s v="Promotion"/>
    <n v="6016.9800000000005"/>
    <n v="4"/>
    <x v="219"/>
    <x v="100"/>
    <x v="221"/>
  </r>
  <r>
    <x v="3301"/>
    <x v="529"/>
    <x v="1"/>
    <s v="CPD-101"/>
    <x v="0"/>
    <s v="Platinum"/>
    <s v="Cash"/>
    <s v="Standard"/>
    <n v="9690"/>
    <n v="3"/>
    <x v="259"/>
    <x v="114"/>
    <x v="261"/>
  </r>
  <r>
    <x v="3302"/>
    <x v="529"/>
    <x v="1"/>
    <s v="ATS-103"/>
    <x v="1"/>
    <s v="Platinum"/>
    <s v="Finance"/>
    <s v="Promotion"/>
    <n v="2199.12"/>
    <n v="3"/>
    <x v="262"/>
    <x v="0"/>
    <x v="264"/>
  </r>
  <r>
    <x v="3303"/>
    <x v="529"/>
    <x v="0"/>
    <s v="DCFE-105"/>
    <x v="2"/>
    <s v="Gold"/>
    <s v="Finance"/>
    <s v="Promotion"/>
    <n v="6016.9800000000005"/>
    <n v="4"/>
    <x v="219"/>
    <x v="100"/>
    <x v="221"/>
  </r>
  <r>
    <x v="3304"/>
    <x v="529"/>
    <x v="1"/>
    <s v="ATS-107"/>
    <x v="1"/>
    <s v="Gold"/>
    <s v="Finance"/>
    <s v="Standard"/>
    <n v="2936.58"/>
    <n v="1"/>
    <x v="206"/>
    <x v="0"/>
    <x v="208"/>
  </r>
  <r>
    <x v="3305"/>
    <x v="530"/>
    <x v="1"/>
    <s v="ATC-107"/>
    <x v="1"/>
    <s v="Palladium"/>
    <s v="Finance"/>
    <s v="Standard"/>
    <n v="2348.5"/>
    <n v="3"/>
    <x v="310"/>
    <x v="0"/>
    <x v="312"/>
  </r>
  <r>
    <x v="3306"/>
    <x v="530"/>
    <x v="0"/>
    <s v="CPJ-102"/>
    <x v="0"/>
    <s v="Platinum"/>
    <s v="Cash"/>
    <s v="Standard"/>
    <n v="1260"/>
    <n v="3"/>
    <x v="239"/>
    <x v="0"/>
    <x v="241"/>
  </r>
  <r>
    <x v="3307"/>
    <x v="530"/>
    <x v="0"/>
    <s v="DCFE-100"/>
    <x v="2"/>
    <s v="Platinum"/>
    <s v="Finance"/>
    <s v="Standard"/>
    <n v="5754.84"/>
    <n v="3"/>
    <x v="240"/>
    <x v="105"/>
    <x v="242"/>
  </r>
  <r>
    <x v="3308"/>
    <x v="530"/>
    <x v="0"/>
    <s v="DCM-107"/>
    <x v="2"/>
    <s v="Palladium"/>
    <s v="Finance"/>
    <s v="Standard"/>
    <n v="10092.9"/>
    <n v="3"/>
    <x v="292"/>
    <x v="127"/>
    <x v="294"/>
  </r>
  <r>
    <x v="3309"/>
    <x v="530"/>
    <x v="0"/>
    <s v="CPD-100"/>
    <x v="0"/>
    <s v="Platinum"/>
    <s v="Cash"/>
    <s v="Standard"/>
    <n v="10098"/>
    <n v="4"/>
    <x v="213"/>
    <x v="97"/>
    <x v="215"/>
  </r>
  <r>
    <x v="3310"/>
    <x v="530"/>
    <x v="1"/>
    <s v="DCM-108"/>
    <x v="2"/>
    <s v="Palladium"/>
    <s v="Finance"/>
    <s v="Standard"/>
    <n v="9638.2000000000007"/>
    <n v="2"/>
    <x v="194"/>
    <x v="87"/>
    <x v="196"/>
  </r>
  <r>
    <x v="3311"/>
    <x v="530"/>
    <x v="1"/>
    <s v="CPD-101"/>
    <x v="0"/>
    <s v="Platinum"/>
    <s v="Cash"/>
    <s v="Standard"/>
    <n v="9690"/>
    <n v="1"/>
    <x v="238"/>
    <x v="0"/>
    <x v="240"/>
  </r>
  <r>
    <x v="3312"/>
    <x v="530"/>
    <x v="0"/>
    <s v="ATS-101"/>
    <x v="1"/>
    <s v="Platinum"/>
    <s v="Finance"/>
    <s v="Standard"/>
    <n v="2239.65"/>
    <n v="2"/>
    <x v="254"/>
    <x v="0"/>
    <x v="256"/>
  </r>
  <r>
    <x v="3313"/>
    <x v="531"/>
    <x v="2"/>
    <s v="CPD-101"/>
    <x v="0"/>
    <s v="Platinum"/>
    <s v="Cash"/>
    <s v="Standard"/>
    <n v="9690"/>
    <n v="1"/>
    <x v="238"/>
    <x v="0"/>
    <x v="240"/>
  </r>
  <r>
    <x v="3314"/>
    <x v="531"/>
    <x v="2"/>
    <s v="DCFE-105"/>
    <x v="2"/>
    <s v="Gold"/>
    <s v="Finance"/>
    <s v="Standard"/>
    <n v="6016.9800000000005"/>
    <n v="2"/>
    <x v="211"/>
    <x v="0"/>
    <x v="213"/>
  </r>
  <r>
    <x v="3315"/>
    <x v="531"/>
    <x v="0"/>
    <s v="DCM-105"/>
    <x v="2"/>
    <s v="Palladium"/>
    <s v="Finance"/>
    <s v="Standard"/>
    <n v="9780.75"/>
    <n v="1"/>
    <x v="296"/>
    <x v="0"/>
    <x v="298"/>
  </r>
  <r>
    <x v="3316"/>
    <x v="531"/>
    <x v="1"/>
    <s v="CPA-110"/>
    <x v="0"/>
    <s v="Palladium"/>
    <s v="Finance"/>
    <s v="Standard"/>
    <n v="7650"/>
    <n v="2"/>
    <x v="339"/>
    <x v="149"/>
    <x v="341"/>
  </r>
  <r>
    <x v="3317"/>
    <x v="531"/>
    <x v="0"/>
    <s v="CPA-108"/>
    <x v="0"/>
    <s v="Palladium"/>
    <s v="Cash"/>
    <s v="Standard"/>
    <n v="2289.9"/>
    <n v="4"/>
    <x v="329"/>
    <x v="0"/>
    <x v="331"/>
  </r>
  <r>
    <x v="3318"/>
    <x v="531"/>
    <x v="1"/>
    <s v="CGJ-105"/>
    <x v="0"/>
    <s v="Gold"/>
    <s v="Cash"/>
    <s v="Standard"/>
    <n v="2244"/>
    <n v="4"/>
    <x v="215"/>
    <x v="0"/>
    <x v="217"/>
  </r>
  <r>
    <x v="3319"/>
    <x v="531"/>
    <x v="0"/>
    <s v="DCFE-102"/>
    <x v="2"/>
    <s v="Platinum"/>
    <s v="Finance"/>
    <s v="Standard"/>
    <n v="10062.299999999999"/>
    <n v="4"/>
    <x v="248"/>
    <x v="110"/>
    <x v="250"/>
  </r>
  <r>
    <x v="3320"/>
    <x v="532"/>
    <x v="0"/>
    <s v="ATS-108"/>
    <x v="1"/>
    <s v="Gold"/>
    <s v="Finance"/>
    <s v="Standard"/>
    <n v="5571.24"/>
    <n v="3"/>
    <x v="205"/>
    <x v="93"/>
    <x v="207"/>
  </r>
  <r>
    <x v="3321"/>
    <x v="532"/>
    <x v="0"/>
    <s v="ATS-103"/>
    <x v="1"/>
    <s v="Platinum"/>
    <s v="Finance"/>
    <s v="Standard"/>
    <n v="2199.12"/>
    <n v="3"/>
    <x v="262"/>
    <x v="0"/>
    <x v="264"/>
  </r>
  <r>
    <x v="3322"/>
    <x v="532"/>
    <x v="0"/>
    <s v="DCFE-106"/>
    <x v="2"/>
    <s v="Palladium"/>
    <s v="Finance"/>
    <s v="Promotion"/>
    <n v="8964.7800000000007"/>
    <n v="2"/>
    <x v="279"/>
    <x v="121"/>
    <x v="281"/>
  </r>
  <r>
    <x v="3323"/>
    <x v="532"/>
    <x v="0"/>
    <s v="ATC-108"/>
    <x v="1"/>
    <s v="Palladium"/>
    <s v="Finance"/>
    <s v="Standard"/>
    <n v="8613.9"/>
    <n v="3"/>
    <x v="300"/>
    <x v="132"/>
    <x v="302"/>
  </r>
  <r>
    <x v="3324"/>
    <x v="532"/>
    <x v="1"/>
    <s v="DCM-106"/>
    <x v="2"/>
    <s v="Palladium"/>
    <s v="Finance"/>
    <s v="Standard"/>
    <n v="6097.56"/>
    <n v="1"/>
    <x v="184"/>
    <x v="0"/>
    <x v="186"/>
  </r>
  <r>
    <x v="3325"/>
    <x v="533"/>
    <x v="0"/>
    <s v="ATC-110"/>
    <x v="1"/>
    <s v="Palladium"/>
    <s v="Finance"/>
    <s v="Promotion"/>
    <n v="8196.1"/>
    <n v="2"/>
    <x v="198"/>
    <x v="89"/>
    <x v="200"/>
  </r>
  <r>
    <x v="3326"/>
    <x v="533"/>
    <x v="1"/>
    <s v="ATS-101"/>
    <x v="1"/>
    <s v="Platinum"/>
    <s v="Finance"/>
    <s v="Standard"/>
    <n v="2239.65"/>
    <n v="2"/>
    <x v="254"/>
    <x v="0"/>
    <x v="256"/>
  </r>
  <r>
    <x v="3327"/>
    <x v="533"/>
    <x v="0"/>
    <s v="CPD-109"/>
    <x v="0"/>
    <s v="Palladium"/>
    <s v="Finance"/>
    <s v="Standard"/>
    <n v="10780"/>
    <n v="2"/>
    <x v="285"/>
    <x v="123"/>
    <x v="287"/>
  </r>
  <r>
    <x v="3328"/>
    <x v="534"/>
    <x v="2"/>
    <s v="ATS-104"/>
    <x v="1"/>
    <s v="Platinum"/>
    <s v="Finance"/>
    <s v="Standard"/>
    <n v="2587.2000000000003"/>
    <n v="3"/>
    <x v="197"/>
    <x v="0"/>
    <x v="199"/>
  </r>
  <r>
    <x v="3329"/>
    <x v="534"/>
    <x v="1"/>
    <s v="DCFE-112"/>
    <x v="2"/>
    <s v="Gold"/>
    <s v="Finance"/>
    <s v="Standard"/>
    <n v="9764.7000000000007"/>
    <n v="1"/>
    <x v="264"/>
    <x v="0"/>
    <x v="266"/>
  </r>
  <r>
    <x v="3330"/>
    <x v="534"/>
    <x v="0"/>
    <s v="ATS-100"/>
    <x v="1"/>
    <s v="Platinum"/>
    <s v="Finance"/>
    <s v="Standard"/>
    <n v="2229.15"/>
    <n v="3"/>
    <x v="223"/>
    <x v="0"/>
    <x v="225"/>
  </r>
  <r>
    <x v="3331"/>
    <x v="534"/>
    <x v="0"/>
    <s v="ATC-110"/>
    <x v="1"/>
    <s v="Palladium"/>
    <s v="Finance"/>
    <s v="Standard"/>
    <n v="8196.1"/>
    <n v="4"/>
    <x v="195"/>
    <x v="88"/>
    <x v="197"/>
  </r>
  <r>
    <x v="3332"/>
    <x v="534"/>
    <x v="0"/>
    <s v="DCFE-108"/>
    <x v="2"/>
    <s v="Gold"/>
    <s v="Finance"/>
    <s v="Standard"/>
    <n v="9236.85"/>
    <n v="1"/>
    <x v="294"/>
    <x v="0"/>
    <x v="296"/>
  </r>
  <r>
    <x v="3333"/>
    <x v="534"/>
    <x v="0"/>
    <s v="CPD-100"/>
    <x v="0"/>
    <s v="Platinum"/>
    <s v="Cash"/>
    <s v="Standard"/>
    <n v="10098"/>
    <n v="2"/>
    <x v="306"/>
    <x v="134"/>
    <x v="308"/>
  </r>
  <r>
    <x v="3334"/>
    <x v="534"/>
    <x v="1"/>
    <s v="CPD-109"/>
    <x v="0"/>
    <s v="Palladium"/>
    <s v="Finance"/>
    <s v="Standard"/>
    <n v="10780"/>
    <n v="2"/>
    <x v="285"/>
    <x v="123"/>
    <x v="287"/>
  </r>
  <r>
    <x v="3335"/>
    <x v="535"/>
    <x v="1"/>
    <s v="DCM-106"/>
    <x v="2"/>
    <s v="Palladium"/>
    <s v="Finance"/>
    <s v="Standard"/>
    <n v="6097.56"/>
    <n v="1"/>
    <x v="184"/>
    <x v="0"/>
    <x v="186"/>
  </r>
  <r>
    <x v="3336"/>
    <x v="535"/>
    <x v="0"/>
    <s v="CPA-108"/>
    <x v="0"/>
    <s v="Palladium"/>
    <s v="Cash"/>
    <s v="Standard"/>
    <n v="2289.9"/>
    <n v="4"/>
    <x v="329"/>
    <x v="0"/>
    <x v="331"/>
  </r>
  <r>
    <x v="3337"/>
    <x v="535"/>
    <x v="0"/>
    <s v="CPA-110"/>
    <x v="0"/>
    <s v="Palladium"/>
    <s v="Finance"/>
    <s v="Standard"/>
    <n v="7650"/>
    <n v="2"/>
    <x v="339"/>
    <x v="149"/>
    <x v="341"/>
  </r>
  <r>
    <x v="3338"/>
    <x v="535"/>
    <x v="0"/>
    <s v="DCFE-108"/>
    <x v="2"/>
    <s v="Gold"/>
    <s v="Finance"/>
    <s v="Promotion"/>
    <n v="9236.85"/>
    <n v="3"/>
    <x v="284"/>
    <x v="122"/>
    <x v="286"/>
  </r>
  <r>
    <x v="3339"/>
    <x v="535"/>
    <x v="0"/>
    <s v="DCFE-106"/>
    <x v="2"/>
    <s v="Palladium"/>
    <s v="Finance"/>
    <s v="Standard"/>
    <n v="8964.7800000000007"/>
    <n v="4"/>
    <x v="295"/>
    <x v="129"/>
    <x v="297"/>
  </r>
  <r>
    <x v="3340"/>
    <x v="536"/>
    <x v="0"/>
    <s v="ATS-106"/>
    <x v="1"/>
    <s v="Gold"/>
    <s v="Finance"/>
    <s v="Standard"/>
    <n v="5565.12"/>
    <n v="1"/>
    <x v="342"/>
    <x v="0"/>
    <x v="344"/>
  </r>
  <r>
    <x v="3341"/>
    <x v="536"/>
    <x v="1"/>
    <s v="CPJ-111"/>
    <x v="0"/>
    <s v="Palladium"/>
    <s v="Finance"/>
    <s v="Standard"/>
    <n v="4751.25"/>
    <n v="1"/>
    <x v="337"/>
    <x v="0"/>
    <x v="339"/>
  </r>
  <r>
    <x v="3342"/>
    <x v="536"/>
    <x v="0"/>
    <s v="CPJ-102"/>
    <x v="0"/>
    <s v="Platinum"/>
    <s v="Cash"/>
    <s v="Standard"/>
    <n v="1260"/>
    <n v="3"/>
    <x v="239"/>
    <x v="0"/>
    <x v="241"/>
  </r>
  <r>
    <x v="3343"/>
    <x v="536"/>
    <x v="1"/>
    <s v="DCM-107"/>
    <x v="2"/>
    <s v="Palladium"/>
    <s v="Finance"/>
    <s v="Standard"/>
    <n v="10092.9"/>
    <n v="3"/>
    <x v="292"/>
    <x v="127"/>
    <x v="294"/>
  </r>
  <r>
    <x v="3344"/>
    <x v="537"/>
    <x v="3"/>
    <s v="ATC-107"/>
    <x v="1"/>
    <s v="Palladium"/>
    <s v="Finance"/>
    <s v="Standard"/>
    <n v="2348.5"/>
    <n v="1"/>
    <x v="322"/>
    <x v="0"/>
    <x v="324"/>
  </r>
  <r>
    <x v="3345"/>
    <x v="537"/>
    <x v="0"/>
    <s v="CGD-106"/>
    <x v="0"/>
    <s v="Gold"/>
    <s v="Cash"/>
    <s v="Standard"/>
    <n v="2940"/>
    <n v="2"/>
    <x v="229"/>
    <x v="0"/>
    <x v="231"/>
  </r>
  <r>
    <x v="3346"/>
    <x v="537"/>
    <x v="0"/>
    <s v="DCFE-102"/>
    <x v="2"/>
    <s v="Platinum"/>
    <s v="Finance"/>
    <s v="Standard"/>
    <n v="10062.299999999999"/>
    <n v="1"/>
    <x v="281"/>
    <x v="0"/>
    <x v="283"/>
  </r>
  <r>
    <x v="3347"/>
    <x v="537"/>
    <x v="1"/>
    <s v="ATC-106"/>
    <x v="1"/>
    <s v="Palladium"/>
    <s v="Finance"/>
    <s v="Standard"/>
    <n v="5728.8"/>
    <n v="1"/>
    <x v="261"/>
    <x v="0"/>
    <x v="263"/>
  </r>
  <r>
    <x v="3348"/>
    <x v="538"/>
    <x v="1"/>
    <s v="CGD-106"/>
    <x v="0"/>
    <s v="Gold"/>
    <s v="Cash"/>
    <s v="Standard"/>
    <n v="2940"/>
    <n v="3"/>
    <x v="177"/>
    <x v="0"/>
    <x v="179"/>
  </r>
  <r>
    <x v="3349"/>
    <x v="538"/>
    <x v="0"/>
    <s v="ATS-109"/>
    <x v="1"/>
    <s v="Gold"/>
    <s v="Finance"/>
    <s v="Standard"/>
    <n v="5968.2"/>
    <n v="3"/>
    <x v="277"/>
    <x v="120"/>
    <x v="279"/>
  </r>
  <r>
    <x v="3350"/>
    <x v="538"/>
    <x v="0"/>
    <s v="DCFE-102"/>
    <x v="2"/>
    <s v="Platinum"/>
    <s v="Finance"/>
    <s v="Standard"/>
    <n v="10062.299999999999"/>
    <n v="4"/>
    <x v="248"/>
    <x v="110"/>
    <x v="250"/>
  </r>
  <r>
    <x v="3351"/>
    <x v="538"/>
    <x v="0"/>
    <s v="DCFE-100"/>
    <x v="2"/>
    <s v="Platinum"/>
    <s v="Finance"/>
    <s v="Standard"/>
    <n v="5754.84"/>
    <n v="2"/>
    <x v="341"/>
    <x v="0"/>
    <x v="343"/>
  </r>
  <r>
    <x v="3352"/>
    <x v="538"/>
    <x v="1"/>
    <s v="ATS-101"/>
    <x v="1"/>
    <s v="Platinum"/>
    <s v="Finance"/>
    <s v="Promotion"/>
    <n v="2239.65"/>
    <n v="1"/>
    <x v="301"/>
    <x v="0"/>
    <x v="303"/>
  </r>
  <r>
    <x v="3353"/>
    <x v="538"/>
    <x v="1"/>
    <s v="DCM-108"/>
    <x v="2"/>
    <s v="Palladium"/>
    <s v="Finance"/>
    <s v="Standard"/>
    <n v="9638.2000000000007"/>
    <n v="3"/>
    <x v="190"/>
    <x v="85"/>
    <x v="192"/>
  </r>
  <r>
    <x v="3354"/>
    <x v="538"/>
    <x v="0"/>
    <s v="CPA-103"/>
    <x v="0"/>
    <s v="Platinum"/>
    <s v="Cash"/>
    <s v="Standard"/>
    <n v="2254.1999999999998"/>
    <n v="3"/>
    <x v="334"/>
    <x v="0"/>
    <x v="336"/>
  </r>
  <r>
    <x v="3355"/>
    <x v="538"/>
    <x v="0"/>
    <s v="DCFE-108"/>
    <x v="2"/>
    <s v="Gold"/>
    <s v="Finance"/>
    <s v="Promotion"/>
    <n v="9236.85"/>
    <n v="1"/>
    <x v="294"/>
    <x v="0"/>
    <x v="296"/>
  </r>
  <r>
    <x v="3356"/>
    <x v="538"/>
    <x v="0"/>
    <s v="DCFE-104"/>
    <x v="2"/>
    <s v="Gold"/>
    <s v="Finance"/>
    <s v="Standard"/>
    <n v="5760.96"/>
    <n v="4"/>
    <x v="203"/>
    <x v="92"/>
    <x v="205"/>
  </r>
  <r>
    <x v="3357"/>
    <x v="538"/>
    <x v="0"/>
    <s v="DCFE-104"/>
    <x v="2"/>
    <s v="Gold"/>
    <s v="Finance"/>
    <s v="Standard"/>
    <n v="5760.96"/>
    <n v="1"/>
    <x v="191"/>
    <x v="0"/>
    <x v="193"/>
  </r>
  <r>
    <x v="3358"/>
    <x v="539"/>
    <x v="0"/>
    <s v="DCFE-101"/>
    <x v="2"/>
    <s v="Platinum"/>
    <s v="Finance"/>
    <s v="Standard"/>
    <n v="6137.25"/>
    <n v="1"/>
    <x v="231"/>
    <x v="0"/>
    <x v="233"/>
  </r>
  <r>
    <x v="3359"/>
    <x v="539"/>
    <x v="1"/>
    <s v="ATS-101"/>
    <x v="1"/>
    <s v="Platinum"/>
    <s v="Finance"/>
    <s v="Standard"/>
    <n v="2239.65"/>
    <n v="1"/>
    <x v="301"/>
    <x v="0"/>
    <x v="303"/>
  </r>
  <r>
    <x v="3360"/>
    <x v="539"/>
    <x v="1"/>
    <s v="ATS-101"/>
    <x v="1"/>
    <s v="Platinum"/>
    <s v="Finance"/>
    <s v="Standard"/>
    <n v="2239.65"/>
    <n v="4"/>
    <x v="321"/>
    <x v="0"/>
    <x v="323"/>
  </r>
  <r>
    <x v="3361"/>
    <x v="540"/>
    <x v="2"/>
    <s v="DCFE-112"/>
    <x v="2"/>
    <s v="Gold"/>
    <s v="Finance"/>
    <s v="Standard"/>
    <n v="9764.7000000000007"/>
    <n v="2"/>
    <x v="273"/>
    <x v="119"/>
    <x v="275"/>
  </r>
  <r>
    <x v="3362"/>
    <x v="540"/>
    <x v="0"/>
    <s v="ATS-106"/>
    <x v="1"/>
    <s v="Gold"/>
    <s v="Finance"/>
    <s v="Standard"/>
    <n v="5565.12"/>
    <n v="2"/>
    <x v="235"/>
    <x v="0"/>
    <x v="237"/>
  </r>
  <r>
    <x v="3363"/>
    <x v="540"/>
    <x v="0"/>
    <s v="DCFE-104"/>
    <x v="2"/>
    <s v="Gold"/>
    <s v="Finance"/>
    <s v="Standard"/>
    <n v="5760.96"/>
    <n v="3"/>
    <x v="216"/>
    <x v="98"/>
    <x v="218"/>
  </r>
  <r>
    <x v="3364"/>
    <x v="540"/>
    <x v="0"/>
    <s v="CGA-104"/>
    <x v="0"/>
    <s v="Gold"/>
    <s v="Cash"/>
    <s v="Promotion"/>
    <n v="2226"/>
    <n v="3"/>
    <x v="307"/>
    <x v="0"/>
    <x v="309"/>
  </r>
  <r>
    <x v="3365"/>
    <x v="540"/>
    <x v="2"/>
    <s v="DCFE-107"/>
    <x v="2"/>
    <s v="Palladium"/>
    <s v="Finance"/>
    <s v="Standard"/>
    <n v="10390.800000000001"/>
    <n v="4"/>
    <x v="186"/>
    <x v="84"/>
    <x v="188"/>
  </r>
  <r>
    <x v="3366"/>
    <x v="540"/>
    <x v="1"/>
    <s v="DCM-105"/>
    <x v="2"/>
    <s v="Palladium"/>
    <s v="Finance"/>
    <s v="Standard"/>
    <n v="9780.75"/>
    <n v="1"/>
    <x v="296"/>
    <x v="0"/>
    <x v="298"/>
  </r>
  <r>
    <x v="3367"/>
    <x v="540"/>
    <x v="1"/>
    <s v="ATS-106"/>
    <x v="1"/>
    <s v="Gold"/>
    <s v="Finance"/>
    <s v="Standard"/>
    <n v="5565.12"/>
    <n v="1"/>
    <x v="342"/>
    <x v="0"/>
    <x v="344"/>
  </r>
  <r>
    <x v="3368"/>
    <x v="540"/>
    <x v="0"/>
    <s v="DCM-105"/>
    <x v="2"/>
    <s v="Palladium"/>
    <s v="Finance"/>
    <s v="Standard"/>
    <n v="9780.75"/>
    <n v="2"/>
    <x v="320"/>
    <x v="140"/>
    <x v="322"/>
  </r>
  <r>
    <x v="3369"/>
    <x v="540"/>
    <x v="0"/>
    <s v="ATS-103"/>
    <x v="1"/>
    <s v="Platinum"/>
    <s v="Finance"/>
    <s v="Standard"/>
    <n v="2199.12"/>
    <n v="3"/>
    <x v="262"/>
    <x v="0"/>
    <x v="264"/>
  </r>
  <r>
    <x v="3370"/>
    <x v="540"/>
    <x v="2"/>
    <s v="CGD-107"/>
    <x v="0"/>
    <s v="Gold"/>
    <s v="Cash"/>
    <s v="Standard"/>
    <n v="5610"/>
    <n v="1"/>
    <x v="324"/>
    <x v="0"/>
    <x v="326"/>
  </r>
  <r>
    <x v="3371"/>
    <x v="541"/>
    <x v="0"/>
    <s v="CPD-109"/>
    <x v="0"/>
    <s v="Palladium"/>
    <s v="Finance"/>
    <s v="Standard"/>
    <n v="10780"/>
    <n v="1"/>
    <x v="267"/>
    <x v="0"/>
    <x v="269"/>
  </r>
  <r>
    <x v="3372"/>
    <x v="542"/>
    <x v="0"/>
    <s v="DCFE-105"/>
    <x v="2"/>
    <s v="Gold"/>
    <s v="Finance"/>
    <s v="Standard"/>
    <n v="6016.9800000000005"/>
    <n v="4"/>
    <x v="219"/>
    <x v="100"/>
    <x v="221"/>
  </r>
  <r>
    <x v="3373"/>
    <x v="542"/>
    <x v="1"/>
    <s v="ATS-101"/>
    <x v="1"/>
    <s v="Platinum"/>
    <s v="Finance"/>
    <s v="Standard"/>
    <n v="2239.65"/>
    <n v="4"/>
    <x v="321"/>
    <x v="0"/>
    <x v="323"/>
  </r>
  <r>
    <x v="3374"/>
    <x v="542"/>
    <x v="0"/>
    <s v="CGD-107"/>
    <x v="0"/>
    <s v="Gold"/>
    <s v="Cash"/>
    <s v="Standard"/>
    <n v="5610"/>
    <n v="1"/>
    <x v="324"/>
    <x v="0"/>
    <x v="326"/>
  </r>
  <r>
    <x v="3375"/>
    <x v="542"/>
    <x v="0"/>
    <s v="DCFE-105"/>
    <x v="2"/>
    <s v="Gold"/>
    <s v="Finance"/>
    <s v="Standard"/>
    <n v="6016.9800000000005"/>
    <n v="1"/>
    <x v="328"/>
    <x v="0"/>
    <x v="330"/>
  </r>
  <r>
    <x v="3376"/>
    <x v="542"/>
    <x v="1"/>
    <s v="ATC-110"/>
    <x v="1"/>
    <s v="Palladium"/>
    <s v="Finance"/>
    <s v="Standard"/>
    <n v="8196.1"/>
    <n v="2"/>
    <x v="198"/>
    <x v="89"/>
    <x v="200"/>
  </r>
  <r>
    <x v="3377"/>
    <x v="542"/>
    <x v="1"/>
    <s v="ATS-111"/>
    <x v="1"/>
    <s v="Gold"/>
    <s v="Finance"/>
    <s v="Standard"/>
    <n v="9784.5"/>
    <n v="3"/>
    <x v="338"/>
    <x v="148"/>
    <x v="340"/>
  </r>
  <r>
    <x v="3378"/>
    <x v="542"/>
    <x v="0"/>
    <s v="CPA-110"/>
    <x v="0"/>
    <s v="Palladium"/>
    <s v="Finance"/>
    <s v="Standard"/>
    <n v="7650"/>
    <n v="4"/>
    <x v="311"/>
    <x v="136"/>
    <x v="313"/>
  </r>
  <r>
    <x v="3379"/>
    <x v="542"/>
    <x v="1"/>
    <s v="CPJ-102"/>
    <x v="0"/>
    <s v="Platinum"/>
    <s v="Cash"/>
    <s v="Standard"/>
    <n v="1260"/>
    <n v="2"/>
    <x v="271"/>
    <x v="0"/>
    <x v="273"/>
  </r>
  <r>
    <x v="3380"/>
    <x v="542"/>
    <x v="0"/>
    <s v="ATS-109"/>
    <x v="1"/>
    <s v="Gold"/>
    <s v="Finance"/>
    <s v="Standard"/>
    <n v="5968.2"/>
    <n v="3"/>
    <x v="277"/>
    <x v="120"/>
    <x v="279"/>
  </r>
  <r>
    <x v="3381"/>
    <x v="542"/>
    <x v="0"/>
    <s v="ATS-108"/>
    <x v="1"/>
    <s v="Gold"/>
    <s v="Finance"/>
    <s v="Standard"/>
    <n v="5571.24"/>
    <n v="4"/>
    <x v="246"/>
    <x v="108"/>
    <x v="248"/>
  </r>
  <r>
    <x v="3382"/>
    <x v="543"/>
    <x v="0"/>
    <s v="ATS-102"/>
    <x v="1"/>
    <s v="Platinum"/>
    <s v="Finance"/>
    <s v="Standard"/>
    <n v="4654.1000000000004"/>
    <n v="4"/>
    <x v="293"/>
    <x v="128"/>
    <x v="295"/>
  </r>
  <r>
    <x v="3383"/>
    <x v="543"/>
    <x v="0"/>
    <s v="DCFE-107"/>
    <x v="2"/>
    <s v="Palladium"/>
    <s v="Finance"/>
    <s v="Standard"/>
    <n v="10390.800000000001"/>
    <n v="1"/>
    <x v="189"/>
    <x v="0"/>
    <x v="191"/>
  </r>
  <r>
    <x v="3384"/>
    <x v="543"/>
    <x v="2"/>
    <s v="DCFE-107"/>
    <x v="2"/>
    <s v="Palladium"/>
    <s v="Finance"/>
    <s v="Standard"/>
    <n v="10390.800000000001"/>
    <n v="2"/>
    <x v="232"/>
    <x v="103"/>
    <x v="234"/>
  </r>
  <r>
    <x v="3385"/>
    <x v="543"/>
    <x v="1"/>
    <s v="CPA-108"/>
    <x v="0"/>
    <s v="Palladium"/>
    <s v="Cash"/>
    <s v="Promotion"/>
    <n v="2289.9"/>
    <n v="2"/>
    <x v="343"/>
    <x v="0"/>
    <x v="345"/>
  </r>
  <r>
    <x v="3386"/>
    <x v="543"/>
    <x v="0"/>
    <s v="ATS-107"/>
    <x v="1"/>
    <s v="Gold"/>
    <s v="Finance"/>
    <s v="Standard"/>
    <n v="2936.58"/>
    <n v="4"/>
    <x v="176"/>
    <x v="0"/>
    <x v="178"/>
  </r>
  <r>
    <x v="3387"/>
    <x v="544"/>
    <x v="1"/>
    <s v="DCM-105"/>
    <x v="2"/>
    <s v="Palladium"/>
    <s v="Finance"/>
    <s v="Promotion"/>
    <n v="9780.75"/>
    <n v="4"/>
    <x v="313"/>
    <x v="138"/>
    <x v="315"/>
  </r>
  <r>
    <x v="3388"/>
    <x v="544"/>
    <x v="0"/>
    <s v="CPD-101"/>
    <x v="0"/>
    <s v="Platinum"/>
    <s v="Cash"/>
    <s v="Standard"/>
    <n v="9690"/>
    <n v="1"/>
    <x v="238"/>
    <x v="0"/>
    <x v="240"/>
  </r>
  <r>
    <x v="3389"/>
    <x v="544"/>
    <x v="0"/>
    <s v="DCFE-109"/>
    <x v="2"/>
    <s v="Gold"/>
    <s v="Finance"/>
    <s v="Promotion"/>
    <n v="5594.7"/>
    <n v="1"/>
    <x v="204"/>
    <x v="0"/>
    <x v="206"/>
  </r>
  <r>
    <x v="3390"/>
    <x v="544"/>
    <x v="3"/>
    <s v="CGD-106"/>
    <x v="0"/>
    <s v="Gold"/>
    <s v="Cash"/>
    <s v="Standard"/>
    <n v="2940"/>
    <n v="3"/>
    <x v="177"/>
    <x v="0"/>
    <x v="179"/>
  </r>
  <r>
    <x v="3391"/>
    <x v="544"/>
    <x v="0"/>
    <s v="DCFE-104"/>
    <x v="2"/>
    <s v="Gold"/>
    <s v="Finance"/>
    <s v="Standard"/>
    <n v="5760.96"/>
    <n v="1"/>
    <x v="191"/>
    <x v="0"/>
    <x v="193"/>
  </r>
  <r>
    <x v="3392"/>
    <x v="544"/>
    <x v="0"/>
    <s v="CPD-109"/>
    <x v="0"/>
    <s v="Palladium"/>
    <s v="Finance"/>
    <s v="Standard"/>
    <n v="10780"/>
    <n v="2"/>
    <x v="285"/>
    <x v="123"/>
    <x v="287"/>
  </r>
  <r>
    <x v="3393"/>
    <x v="544"/>
    <x v="0"/>
    <s v="ATC-107"/>
    <x v="1"/>
    <s v="Palladium"/>
    <s v="Finance"/>
    <s v="Standard"/>
    <n v="2348.5"/>
    <n v="3"/>
    <x v="310"/>
    <x v="0"/>
    <x v="312"/>
  </r>
  <r>
    <x v="3394"/>
    <x v="544"/>
    <x v="0"/>
    <s v="DCFE-103"/>
    <x v="2"/>
    <s v="Platinum"/>
    <s v="Finance"/>
    <s v="Standard"/>
    <n v="5615.4000000000005"/>
    <n v="1"/>
    <x v="286"/>
    <x v="0"/>
    <x v="288"/>
  </r>
  <r>
    <x v="3395"/>
    <x v="544"/>
    <x v="2"/>
    <s v="DCM-105"/>
    <x v="2"/>
    <s v="Palladium"/>
    <s v="Finance"/>
    <s v="Standard"/>
    <n v="9780.75"/>
    <n v="4"/>
    <x v="313"/>
    <x v="138"/>
    <x v="315"/>
  </r>
  <r>
    <x v="3396"/>
    <x v="544"/>
    <x v="0"/>
    <s v="DCFE-105"/>
    <x v="2"/>
    <s v="Gold"/>
    <s v="Finance"/>
    <s v="Standard"/>
    <n v="6016.9800000000005"/>
    <n v="4"/>
    <x v="219"/>
    <x v="100"/>
    <x v="221"/>
  </r>
  <r>
    <x v="3397"/>
    <x v="544"/>
    <x v="0"/>
    <s v="DCM-107"/>
    <x v="2"/>
    <s v="Palladium"/>
    <s v="Finance"/>
    <s v="Standard"/>
    <n v="10092.9"/>
    <n v="1"/>
    <x v="340"/>
    <x v="0"/>
    <x v="342"/>
  </r>
  <r>
    <x v="3398"/>
    <x v="544"/>
    <x v="0"/>
    <s v="DCM-108"/>
    <x v="2"/>
    <s v="Palladium"/>
    <s v="Finance"/>
    <s v="Standard"/>
    <n v="9638.2000000000007"/>
    <n v="3"/>
    <x v="190"/>
    <x v="85"/>
    <x v="192"/>
  </r>
  <r>
    <x v="3399"/>
    <x v="545"/>
    <x v="3"/>
    <s v="DCM-106"/>
    <x v="2"/>
    <s v="Palladium"/>
    <s v="Finance"/>
    <s v="Standard"/>
    <n v="6097.56"/>
    <n v="4"/>
    <x v="217"/>
    <x v="99"/>
    <x v="219"/>
  </r>
  <r>
    <x v="3400"/>
    <x v="545"/>
    <x v="1"/>
    <s v="DCFE-102"/>
    <x v="2"/>
    <s v="Platinum"/>
    <s v="Finance"/>
    <s v="Standard"/>
    <n v="10062.299999999999"/>
    <n v="3"/>
    <x v="180"/>
    <x v="80"/>
    <x v="182"/>
  </r>
  <r>
    <x v="3401"/>
    <x v="545"/>
    <x v="0"/>
    <s v="CPA-108"/>
    <x v="0"/>
    <s v="Palladium"/>
    <s v="Cash"/>
    <s v="Promotion"/>
    <n v="2289.9"/>
    <n v="1"/>
    <x v="218"/>
    <x v="0"/>
    <x v="220"/>
  </r>
  <r>
    <x v="3402"/>
    <x v="545"/>
    <x v="0"/>
    <s v="CGA-104"/>
    <x v="0"/>
    <s v="Gold"/>
    <s v="Cash"/>
    <s v="Standard"/>
    <n v="2226"/>
    <n v="4"/>
    <x v="253"/>
    <x v="0"/>
    <x v="255"/>
  </r>
  <r>
    <x v="3403"/>
    <x v="545"/>
    <x v="0"/>
    <s v="DCFE-112"/>
    <x v="2"/>
    <s v="Gold"/>
    <s v="Finance"/>
    <s v="Standard"/>
    <n v="9764.7000000000007"/>
    <n v="1"/>
    <x v="264"/>
    <x v="0"/>
    <x v="266"/>
  </r>
  <r>
    <x v="3404"/>
    <x v="545"/>
    <x v="0"/>
    <s v="ATS-100"/>
    <x v="1"/>
    <s v="Platinum"/>
    <s v="Finance"/>
    <s v="Standard"/>
    <n v="2229.15"/>
    <n v="2"/>
    <x v="234"/>
    <x v="0"/>
    <x v="236"/>
  </r>
  <r>
    <x v="3405"/>
    <x v="545"/>
    <x v="1"/>
    <s v="DCM-108"/>
    <x v="2"/>
    <s v="Palladium"/>
    <s v="Finance"/>
    <s v="Standard"/>
    <n v="9638.2000000000007"/>
    <n v="1"/>
    <x v="304"/>
    <x v="0"/>
    <x v="306"/>
  </r>
  <r>
    <x v="3406"/>
    <x v="545"/>
    <x v="2"/>
    <s v="ATC-109"/>
    <x v="1"/>
    <s v="Palladium"/>
    <s v="Finance"/>
    <s v="Standard"/>
    <n v="6674.88"/>
    <n v="3"/>
    <x v="175"/>
    <x v="78"/>
    <x v="177"/>
  </r>
  <r>
    <x v="3407"/>
    <x v="545"/>
    <x v="0"/>
    <s v="DCFE-107"/>
    <x v="2"/>
    <s v="Palladium"/>
    <s v="Finance"/>
    <s v="Standard"/>
    <n v="10390.800000000001"/>
    <n v="3"/>
    <x v="288"/>
    <x v="125"/>
    <x v="290"/>
  </r>
  <r>
    <x v="3408"/>
    <x v="545"/>
    <x v="1"/>
    <s v="DCM-105"/>
    <x v="2"/>
    <s v="Palladium"/>
    <s v="Finance"/>
    <s v="Standard"/>
    <n v="9780.75"/>
    <n v="3"/>
    <x v="182"/>
    <x v="82"/>
    <x v="184"/>
  </r>
  <r>
    <x v="3409"/>
    <x v="546"/>
    <x v="2"/>
    <s v="DCM-108"/>
    <x v="2"/>
    <s v="Palladium"/>
    <s v="Finance"/>
    <s v="Standard"/>
    <n v="9638.2000000000007"/>
    <n v="4"/>
    <x v="212"/>
    <x v="96"/>
    <x v="214"/>
  </r>
  <r>
    <x v="3410"/>
    <x v="546"/>
    <x v="0"/>
    <s v="ATC-108"/>
    <x v="1"/>
    <s v="Palladium"/>
    <s v="Finance"/>
    <s v="Standard"/>
    <n v="8613.9"/>
    <n v="4"/>
    <x v="193"/>
    <x v="86"/>
    <x v="195"/>
  </r>
  <r>
    <x v="3411"/>
    <x v="546"/>
    <x v="0"/>
    <s v="DCFE-100"/>
    <x v="2"/>
    <s v="Platinum"/>
    <s v="Finance"/>
    <s v="Standard"/>
    <n v="5754.84"/>
    <n v="2"/>
    <x v="341"/>
    <x v="0"/>
    <x v="343"/>
  </r>
  <r>
    <x v="3412"/>
    <x v="546"/>
    <x v="0"/>
    <s v="DCFE-105"/>
    <x v="2"/>
    <s v="Gold"/>
    <s v="Finance"/>
    <s v="Standard"/>
    <n v="6016.9800000000005"/>
    <n v="2"/>
    <x v="211"/>
    <x v="0"/>
    <x v="213"/>
  </r>
  <r>
    <x v="3413"/>
    <x v="546"/>
    <x v="1"/>
    <s v="DCM-105"/>
    <x v="2"/>
    <s v="Palladium"/>
    <s v="Finance"/>
    <s v="Standard"/>
    <n v="9780.75"/>
    <n v="2"/>
    <x v="320"/>
    <x v="140"/>
    <x v="322"/>
  </r>
  <r>
    <x v="3414"/>
    <x v="547"/>
    <x v="0"/>
    <s v="CPA-108"/>
    <x v="0"/>
    <s v="Palladium"/>
    <s v="Cash"/>
    <s v="Promotion"/>
    <n v="2289.9"/>
    <n v="1"/>
    <x v="218"/>
    <x v="0"/>
    <x v="220"/>
  </r>
  <r>
    <x v="3415"/>
    <x v="547"/>
    <x v="1"/>
    <s v="CGJ-105"/>
    <x v="0"/>
    <s v="Gold"/>
    <s v="Cash"/>
    <s v="Standard"/>
    <n v="2244"/>
    <n v="1"/>
    <x v="226"/>
    <x v="0"/>
    <x v="228"/>
  </r>
  <r>
    <x v="3416"/>
    <x v="547"/>
    <x v="0"/>
    <s v="DCM-105"/>
    <x v="2"/>
    <s v="Palladium"/>
    <s v="Finance"/>
    <s v="Promotion"/>
    <n v="9780.75"/>
    <n v="4"/>
    <x v="313"/>
    <x v="138"/>
    <x v="315"/>
  </r>
  <r>
    <x v="3417"/>
    <x v="547"/>
    <x v="0"/>
    <s v="DCM-107"/>
    <x v="2"/>
    <s v="Palladium"/>
    <s v="Finance"/>
    <s v="Standard"/>
    <n v="10092.9"/>
    <n v="2"/>
    <x v="208"/>
    <x v="95"/>
    <x v="210"/>
  </r>
  <r>
    <x v="3418"/>
    <x v="548"/>
    <x v="1"/>
    <s v="ATS-105"/>
    <x v="1"/>
    <s v="Platinum"/>
    <s v="Finance"/>
    <s v="Standard"/>
    <n v="2205"/>
    <n v="3"/>
    <x v="236"/>
    <x v="0"/>
    <x v="238"/>
  </r>
  <r>
    <x v="3419"/>
    <x v="548"/>
    <x v="2"/>
    <s v="CPD-100"/>
    <x v="0"/>
    <s v="Platinum"/>
    <s v="Cash"/>
    <s v="Standard"/>
    <n v="10098"/>
    <n v="4"/>
    <x v="213"/>
    <x v="97"/>
    <x v="215"/>
  </r>
  <r>
    <x v="3420"/>
    <x v="548"/>
    <x v="0"/>
    <s v="DCFE-111"/>
    <x v="2"/>
    <s v="Gold"/>
    <s v="Finance"/>
    <s v="Standard"/>
    <n v="8921.94"/>
    <n v="4"/>
    <x v="258"/>
    <x v="113"/>
    <x v="260"/>
  </r>
  <r>
    <x v="3421"/>
    <x v="548"/>
    <x v="0"/>
    <s v="DCFE-100"/>
    <x v="2"/>
    <s v="Platinum"/>
    <s v="Finance"/>
    <s v="Standard"/>
    <n v="5754.84"/>
    <n v="1"/>
    <x v="187"/>
    <x v="0"/>
    <x v="189"/>
  </r>
  <r>
    <x v="3422"/>
    <x v="548"/>
    <x v="2"/>
    <s v="ATS-107"/>
    <x v="1"/>
    <s v="Gold"/>
    <s v="Finance"/>
    <s v="Standard"/>
    <n v="2936.58"/>
    <n v="1"/>
    <x v="206"/>
    <x v="0"/>
    <x v="208"/>
  </r>
  <r>
    <x v="3423"/>
    <x v="549"/>
    <x v="0"/>
    <s v="DCM-107"/>
    <x v="2"/>
    <s v="Palladium"/>
    <s v="Finance"/>
    <s v="Promotion"/>
    <n v="10092.9"/>
    <n v="3"/>
    <x v="292"/>
    <x v="127"/>
    <x v="294"/>
  </r>
  <r>
    <x v="3424"/>
    <x v="549"/>
    <x v="1"/>
    <s v="DCFE-106"/>
    <x v="2"/>
    <s v="Palladium"/>
    <s v="Finance"/>
    <s v="Standard"/>
    <n v="8964.7800000000007"/>
    <n v="1"/>
    <x v="196"/>
    <x v="0"/>
    <x v="198"/>
  </r>
  <r>
    <x v="3425"/>
    <x v="549"/>
    <x v="0"/>
    <s v="DCFE-108"/>
    <x v="2"/>
    <s v="Gold"/>
    <s v="Finance"/>
    <s v="Standard"/>
    <n v="9236.85"/>
    <n v="3"/>
    <x v="284"/>
    <x v="122"/>
    <x v="286"/>
  </r>
  <r>
    <x v="3426"/>
    <x v="549"/>
    <x v="0"/>
    <s v="DCFE-105"/>
    <x v="2"/>
    <s v="Gold"/>
    <s v="Finance"/>
    <s v="Promotion"/>
    <n v="6016.9800000000005"/>
    <n v="2"/>
    <x v="211"/>
    <x v="0"/>
    <x v="213"/>
  </r>
  <r>
    <x v="3427"/>
    <x v="550"/>
    <x v="1"/>
    <s v="DCFE-104"/>
    <x v="2"/>
    <s v="Gold"/>
    <s v="Finance"/>
    <s v="Promotion"/>
    <n v="5760.96"/>
    <n v="1"/>
    <x v="191"/>
    <x v="0"/>
    <x v="193"/>
  </r>
  <r>
    <x v="3428"/>
    <x v="550"/>
    <x v="0"/>
    <s v="CGA-104"/>
    <x v="0"/>
    <s v="Gold"/>
    <s v="Cash"/>
    <s v="Promotion"/>
    <n v="2226"/>
    <n v="4"/>
    <x v="253"/>
    <x v="0"/>
    <x v="255"/>
  </r>
  <r>
    <x v="3429"/>
    <x v="550"/>
    <x v="0"/>
    <s v="ATC-110"/>
    <x v="1"/>
    <s v="Palladium"/>
    <s v="Finance"/>
    <s v="Standard"/>
    <n v="8196.1"/>
    <n v="1"/>
    <x v="257"/>
    <x v="0"/>
    <x v="259"/>
  </r>
  <r>
    <x v="3430"/>
    <x v="550"/>
    <x v="2"/>
    <s v="DCM-107"/>
    <x v="2"/>
    <s v="Palladium"/>
    <s v="Finance"/>
    <s v="Standard"/>
    <n v="10092.9"/>
    <n v="2"/>
    <x v="208"/>
    <x v="95"/>
    <x v="210"/>
  </r>
  <r>
    <x v="3431"/>
    <x v="550"/>
    <x v="1"/>
    <s v="ATC-106"/>
    <x v="1"/>
    <s v="Palladium"/>
    <s v="Finance"/>
    <s v="Standard"/>
    <n v="5728.8"/>
    <n v="4"/>
    <x v="178"/>
    <x v="79"/>
    <x v="180"/>
  </r>
  <r>
    <x v="3432"/>
    <x v="550"/>
    <x v="0"/>
    <s v="ATS-101"/>
    <x v="1"/>
    <s v="Platinum"/>
    <s v="Finance"/>
    <s v="Promotion"/>
    <n v="2239.65"/>
    <n v="3"/>
    <x v="179"/>
    <x v="0"/>
    <x v="181"/>
  </r>
  <r>
    <x v="3433"/>
    <x v="550"/>
    <x v="0"/>
    <s v="CPA-103"/>
    <x v="0"/>
    <s v="Platinum"/>
    <s v="Cash"/>
    <s v="Standard"/>
    <n v="2254.1999999999998"/>
    <n v="1"/>
    <x v="280"/>
    <x v="0"/>
    <x v="282"/>
  </r>
  <r>
    <x v="3434"/>
    <x v="550"/>
    <x v="1"/>
    <s v="DCFE-102"/>
    <x v="2"/>
    <s v="Platinum"/>
    <s v="Finance"/>
    <s v="Promotion"/>
    <n v="10062.299999999999"/>
    <n v="3"/>
    <x v="180"/>
    <x v="80"/>
    <x v="182"/>
  </r>
  <r>
    <x v="3435"/>
    <x v="551"/>
    <x v="2"/>
    <s v="CGA-104"/>
    <x v="0"/>
    <s v="Gold"/>
    <s v="Cash"/>
    <s v="Promotion"/>
    <n v="2226"/>
    <n v="4"/>
    <x v="253"/>
    <x v="0"/>
    <x v="255"/>
  </r>
  <r>
    <x v="3436"/>
    <x v="551"/>
    <x v="0"/>
    <s v="CPA-103"/>
    <x v="0"/>
    <s v="Platinum"/>
    <s v="Cash"/>
    <s v="Standard"/>
    <n v="2254.1999999999998"/>
    <n v="2"/>
    <x v="188"/>
    <x v="0"/>
    <x v="190"/>
  </r>
  <r>
    <x v="3437"/>
    <x v="551"/>
    <x v="1"/>
    <s v="ATC-106"/>
    <x v="1"/>
    <s v="Palladium"/>
    <s v="Finance"/>
    <s v="Standard"/>
    <n v="5728.8"/>
    <n v="3"/>
    <x v="326"/>
    <x v="142"/>
    <x v="328"/>
  </r>
  <r>
    <x v="3438"/>
    <x v="551"/>
    <x v="1"/>
    <s v="ATS-101"/>
    <x v="1"/>
    <s v="Platinum"/>
    <s v="Finance"/>
    <s v="Standard"/>
    <n v="2239.65"/>
    <n v="3"/>
    <x v="179"/>
    <x v="0"/>
    <x v="181"/>
  </r>
  <r>
    <x v="3439"/>
    <x v="551"/>
    <x v="0"/>
    <s v="CPA-103"/>
    <x v="0"/>
    <s v="Platinum"/>
    <s v="Cash"/>
    <s v="Standard"/>
    <n v="2254.1999999999998"/>
    <n v="1"/>
    <x v="280"/>
    <x v="0"/>
    <x v="282"/>
  </r>
  <r>
    <x v="3440"/>
    <x v="551"/>
    <x v="3"/>
    <s v="ATC-109"/>
    <x v="1"/>
    <s v="Palladium"/>
    <s v="Finance"/>
    <s v="Standard"/>
    <n v="6674.88"/>
    <n v="3"/>
    <x v="175"/>
    <x v="78"/>
    <x v="177"/>
  </r>
  <r>
    <x v="3441"/>
    <x v="551"/>
    <x v="0"/>
    <s v="DCM-105"/>
    <x v="2"/>
    <s v="Palladium"/>
    <s v="Finance"/>
    <s v="Standard"/>
    <n v="9780.75"/>
    <n v="4"/>
    <x v="313"/>
    <x v="138"/>
    <x v="315"/>
  </r>
  <r>
    <x v="3442"/>
    <x v="551"/>
    <x v="0"/>
    <s v="ATS-101"/>
    <x v="1"/>
    <s v="Platinum"/>
    <s v="Finance"/>
    <s v="Standard"/>
    <n v="2239.65"/>
    <n v="3"/>
    <x v="179"/>
    <x v="0"/>
    <x v="181"/>
  </r>
  <r>
    <x v="3443"/>
    <x v="551"/>
    <x v="1"/>
    <s v="DCFE-109"/>
    <x v="2"/>
    <s v="Gold"/>
    <s v="Finance"/>
    <s v="Standard"/>
    <n v="5594.7"/>
    <n v="1"/>
    <x v="204"/>
    <x v="0"/>
    <x v="206"/>
  </r>
  <r>
    <x v="3444"/>
    <x v="551"/>
    <x v="0"/>
    <s v="ATC-109"/>
    <x v="1"/>
    <s v="Palladium"/>
    <s v="Finance"/>
    <s v="Standard"/>
    <n v="6674.88"/>
    <n v="3"/>
    <x v="175"/>
    <x v="78"/>
    <x v="177"/>
  </r>
  <r>
    <x v="3445"/>
    <x v="552"/>
    <x v="2"/>
    <s v="DCFE-101"/>
    <x v="2"/>
    <s v="Platinum"/>
    <s v="Finance"/>
    <s v="Standard"/>
    <n v="6137.25"/>
    <n v="3"/>
    <x v="181"/>
    <x v="81"/>
    <x v="183"/>
  </r>
  <r>
    <x v="3446"/>
    <x v="552"/>
    <x v="0"/>
    <s v="DCFE-111"/>
    <x v="2"/>
    <s v="Gold"/>
    <s v="Finance"/>
    <s v="Standard"/>
    <n v="8921.94"/>
    <n v="4"/>
    <x v="258"/>
    <x v="113"/>
    <x v="260"/>
  </r>
  <r>
    <x v="3447"/>
    <x v="552"/>
    <x v="0"/>
    <s v="CPA-110"/>
    <x v="0"/>
    <s v="Palladium"/>
    <s v="Finance"/>
    <s v="Standard"/>
    <n v="7650"/>
    <n v="1"/>
    <x v="214"/>
    <x v="0"/>
    <x v="216"/>
  </r>
  <r>
    <x v="3448"/>
    <x v="552"/>
    <x v="3"/>
    <s v="ATS-111"/>
    <x v="1"/>
    <s v="Gold"/>
    <s v="Finance"/>
    <s v="Standard"/>
    <n v="9784.5"/>
    <n v="4"/>
    <x v="336"/>
    <x v="147"/>
    <x v="338"/>
  </r>
  <r>
    <x v="3449"/>
    <x v="552"/>
    <x v="0"/>
    <s v="ATC-107"/>
    <x v="1"/>
    <s v="Palladium"/>
    <s v="Finance"/>
    <s v="Standard"/>
    <n v="2348.5"/>
    <n v="1"/>
    <x v="322"/>
    <x v="0"/>
    <x v="324"/>
  </r>
  <r>
    <x v="3450"/>
    <x v="552"/>
    <x v="0"/>
    <s v="ATC-106"/>
    <x v="1"/>
    <s v="Palladium"/>
    <s v="Finance"/>
    <s v="Standard"/>
    <n v="5728.8"/>
    <n v="3"/>
    <x v="326"/>
    <x v="142"/>
    <x v="328"/>
  </r>
  <r>
    <x v="3451"/>
    <x v="552"/>
    <x v="1"/>
    <s v="ATS-102"/>
    <x v="1"/>
    <s v="Platinum"/>
    <s v="Finance"/>
    <s v="Standard"/>
    <n v="4654.1000000000004"/>
    <n v="1"/>
    <x v="241"/>
    <x v="0"/>
    <x v="243"/>
  </r>
  <r>
    <x v="3452"/>
    <x v="553"/>
    <x v="3"/>
    <s v="ATC-109"/>
    <x v="1"/>
    <s v="Palladium"/>
    <s v="Finance"/>
    <s v="Standard"/>
    <n v="6674.88"/>
    <n v="3"/>
    <x v="175"/>
    <x v="78"/>
    <x v="177"/>
  </r>
  <r>
    <x v="3453"/>
    <x v="553"/>
    <x v="0"/>
    <s v="CGD-106"/>
    <x v="0"/>
    <s v="Gold"/>
    <s v="Cash"/>
    <s v="Standard"/>
    <n v="2940"/>
    <n v="4"/>
    <x v="333"/>
    <x v="0"/>
    <x v="335"/>
  </r>
  <r>
    <x v="3454"/>
    <x v="553"/>
    <x v="3"/>
    <s v="DCFE-112"/>
    <x v="2"/>
    <s v="Gold"/>
    <s v="Finance"/>
    <s v="Standard"/>
    <n v="9764.7000000000007"/>
    <n v="1"/>
    <x v="264"/>
    <x v="0"/>
    <x v="266"/>
  </r>
  <r>
    <x v="3455"/>
    <x v="553"/>
    <x v="0"/>
    <s v="CPA-110"/>
    <x v="0"/>
    <s v="Palladium"/>
    <s v="Finance"/>
    <s v="Standard"/>
    <n v="7650"/>
    <n v="1"/>
    <x v="214"/>
    <x v="0"/>
    <x v="216"/>
  </r>
  <r>
    <x v="3456"/>
    <x v="553"/>
    <x v="0"/>
    <s v="DCM-105"/>
    <x v="2"/>
    <s v="Palladium"/>
    <s v="Finance"/>
    <s v="Standard"/>
    <n v="9780.75"/>
    <n v="1"/>
    <x v="296"/>
    <x v="0"/>
    <x v="298"/>
  </r>
  <r>
    <x v="3457"/>
    <x v="553"/>
    <x v="0"/>
    <s v="CPA-110"/>
    <x v="0"/>
    <s v="Palladium"/>
    <s v="Finance"/>
    <s v="Standard"/>
    <n v="7650"/>
    <n v="1"/>
    <x v="214"/>
    <x v="0"/>
    <x v="216"/>
  </r>
  <r>
    <x v="3458"/>
    <x v="553"/>
    <x v="1"/>
    <s v="DCFE-111"/>
    <x v="2"/>
    <s v="Gold"/>
    <s v="Finance"/>
    <s v="Standard"/>
    <n v="8921.94"/>
    <n v="4"/>
    <x v="258"/>
    <x v="113"/>
    <x v="260"/>
  </r>
  <r>
    <x v="3459"/>
    <x v="553"/>
    <x v="1"/>
    <s v="DCM-108"/>
    <x v="2"/>
    <s v="Palladium"/>
    <s v="Finance"/>
    <s v="Promotion"/>
    <n v="9638.2000000000007"/>
    <n v="4"/>
    <x v="212"/>
    <x v="96"/>
    <x v="214"/>
  </r>
  <r>
    <x v="3460"/>
    <x v="554"/>
    <x v="0"/>
    <s v="DCFE-100"/>
    <x v="2"/>
    <s v="Platinum"/>
    <s v="Finance"/>
    <s v="Standard"/>
    <n v="5754.84"/>
    <n v="4"/>
    <x v="252"/>
    <x v="112"/>
    <x v="254"/>
  </r>
  <r>
    <x v="3461"/>
    <x v="554"/>
    <x v="2"/>
    <s v="ATS-101"/>
    <x v="1"/>
    <s v="Platinum"/>
    <s v="Finance"/>
    <s v="Promotion"/>
    <n v="2239.65"/>
    <n v="3"/>
    <x v="179"/>
    <x v="0"/>
    <x v="181"/>
  </r>
  <r>
    <x v="3462"/>
    <x v="554"/>
    <x v="1"/>
    <s v="DCM-107"/>
    <x v="2"/>
    <s v="Palladium"/>
    <s v="Finance"/>
    <s v="Standard"/>
    <n v="10092.9"/>
    <n v="1"/>
    <x v="340"/>
    <x v="0"/>
    <x v="342"/>
  </r>
  <r>
    <x v="3463"/>
    <x v="554"/>
    <x v="1"/>
    <s v="ATS-102"/>
    <x v="1"/>
    <s v="Platinum"/>
    <s v="Finance"/>
    <s v="Promotion"/>
    <n v="4654.1000000000004"/>
    <n v="2"/>
    <x v="192"/>
    <x v="0"/>
    <x v="194"/>
  </r>
  <r>
    <x v="3464"/>
    <x v="555"/>
    <x v="0"/>
    <s v="CGA-104"/>
    <x v="0"/>
    <s v="Gold"/>
    <s v="Cash"/>
    <s v="Standard"/>
    <n v="2226"/>
    <n v="1"/>
    <x v="319"/>
    <x v="0"/>
    <x v="321"/>
  </r>
  <r>
    <x v="3465"/>
    <x v="555"/>
    <x v="0"/>
    <s v="CGA-104"/>
    <x v="0"/>
    <s v="Gold"/>
    <s v="Cash"/>
    <s v="Standard"/>
    <n v="2226"/>
    <n v="2"/>
    <x v="255"/>
    <x v="0"/>
    <x v="257"/>
  </r>
  <r>
    <x v="3466"/>
    <x v="555"/>
    <x v="1"/>
    <s v="CPD-100"/>
    <x v="0"/>
    <s v="Platinum"/>
    <s v="Cash"/>
    <s v="Promotion"/>
    <n v="10098"/>
    <n v="1"/>
    <x v="275"/>
    <x v="0"/>
    <x v="277"/>
  </r>
  <r>
    <x v="3467"/>
    <x v="555"/>
    <x v="1"/>
    <s v="ATS-111"/>
    <x v="1"/>
    <s v="Gold"/>
    <s v="Finance"/>
    <s v="Promotion"/>
    <n v="9784.5"/>
    <n v="3"/>
    <x v="338"/>
    <x v="148"/>
    <x v="340"/>
  </r>
  <r>
    <x v="3468"/>
    <x v="555"/>
    <x v="0"/>
    <s v="DCFE-106"/>
    <x v="2"/>
    <s v="Palladium"/>
    <s v="Finance"/>
    <s v="Standard"/>
    <n v="8964.7800000000007"/>
    <n v="3"/>
    <x v="224"/>
    <x v="101"/>
    <x v="226"/>
  </r>
  <r>
    <x v="3469"/>
    <x v="555"/>
    <x v="2"/>
    <s v="ATS-103"/>
    <x v="1"/>
    <s v="Platinum"/>
    <s v="Finance"/>
    <s v="Standard"/>
    <n v="2199.12"/>
    <n v="3"/>
    <x v="262"/>
    <x v="0"/>
    <x v="264"/>
  </r>
  <r>
    <x v="3470"/>
    <x v="555"/>
    <x v="0"/>
    <s v="ATS-101"/>
    <x v="1"/>
    <s v="Platinum"/>
    <s v="Finance"/>
    <s v="Standard"/>
    <n v="2239.65"/>
    <n v="1"/>
    <x v="301"/>
    <x v="0"/>
    <x v="303"/>
  </r>
  <r>
    <x v="3471"/>
    <x v="556"/>
    <x v="1"/>
    <s v="DCFE-107"/>
    <x v="2"/>
    <s v="Palladium"/>
    <s v="Finance"/>
    <s v="Standard"/>
    <n v="10390.800000000001"/>
    <n v="2"/>
    <x v="232"/>
    <x v="103"/>
    <x v="234"/>
  </r>
  <r>
    <x v="3472"/>
    <x v="556"/>
    <x v="1"/>
    <s v="ATS-105"/>
    <x v="1"/>
    <s v="Platinum"/>
    <s v="Finance"/>
    <s v="Standard"/>
    <n v="2205"/>
    <n v="2"/>
    <x v="243"/>
    <x v="0"/>
    <x v="245"/>
  </r>
  <r>
    <x v="3473"/>
    <x v="556"/>
    <x v="2"/>
    <s v="DCM-108"/>
    <x v="2"/>
    <s v="Palladium"/>
    <s v="Finance"/>
    <s v="Standard"/>
    <n v="9638.2000000000007"/>
    <n v="3"/>
    <x v="190"/>
    <x v="85"/>
    <x v="192"/>
  </r>
  <r>
    <x v="3474"/>
    <x v="556"/>
    <x v="0"/>
    <s v="DCFE-103"/>
    <x v="2"/>
    <s v="Platinum"/>
    <s v="Finance"/>
    <s v="Standard"/>
    <n v="5615.4000000000005"/>
    <n v="1"/>
    <x v="286"/>
    <x v="0"/>
    <x v="288"/>
  </r>
  <r>
    <x v="3475"/>
    <x v="557"/>
    <x v="1"/>
    <s v="DCFE-106"/>
    <x v="2"/>
    <s v="Palladium"/>
    <s v="Finance"/>
    <s v="Standard"/>
    <n v="8964.7800000000007"/>
    <n v="2"/>
    <x v="279"/>
    <x v="121"/>
    <x v="281"/>
  </r>
  <r>
    <x v="3476"/>
    <x v="557"/>
    <x v="2"/>
    <s v="ATS-108"/>
    <x v="1"/>
    <s v="Gold"/>
    <s v="Finance"/>
    <s v="Standard"/>
    <n v="5571.24"/>
    <n v="4"/>
    <x v="246"/>
    <x v="108"/>
    <x v="248"/>
  </r>
  <r>
    <x v="3477"/>
    <x v="557"/>
    <x v="1"/>
    <s v="CGJ-105"/>
    <x v="0"/>
    <s v="Gold"/>
    <s v="Cash"/>
    <s v="Standard"/>
    <n v="2244"/>
    <n v="1"/>
    <x v="226"/>
    <x v="0"/>
    <x v="228"/>
  </r>
  <r>
    <x v="3478"/>
    <x v="557"/>
    <x v="1"/>
    <s v="DCM-106"/>
    <x v="2"/>
    <s v="Palladium"/>
    <s v="Finance"/>
    <s v="Standard"/>
    <n v="6097.56"/>
    <n v="3"/>
    <x v="272"/>
    <x v="118"/>
    <x v="274"/>
  </r>
  <r>
    <x v="3479"/>
    <x v="557"/>
    <x v="1"/>
    <s v="DCM-106"/>
    <x v="2"/>
    <s v="Palladium"/>
    <s v="Finance"/>
    <s v="Standard"/>
    <n v="6097.56"/>
    <n v="3"/>
    <x v="272"/>
    <x v="118"/>
    <x v="274"/>
  </r>
  <r>
    <x v="3480"/>
    <x v="558"/>
    <x v="2"/>
    <s v="ATS-108"/>
    <x v="1"/>
    <s v="Gold"/>
    <s v="Finance"/>
    <s v="Standard"/>
    <n v="5571.24"/>
    <n v="1"/>
    <x v="250"/>
    <x v="0"/>
    <x v="252"/>
  </r>
  <r>
    <x v="3481"/>
    <x v="558"/>
    <x v="0"/>
    <s v="ATS-102"/>
    <x v="1"/>
    <s v="Platinum"/>
    <s v="Finance"/>
    <s v="Promotion"/>
    <n v="4654.1000000000004"/>
    <n v="1"/>
    <x v="241"/>
    <x v="0"/>
    <x v="243"/>
  </r>
  <r>
    <x v="3482"/>
    <x v="558"/>
    <x v="0"/>
    <s v="ATS-100"/>
    <x v="1"/>
    <s v="Platinum"/>
    <s v="Finance"/>
    <s v="Promotion"/>
    <n v="2229.15"/>
    <n v="1"/>
    <x v="227"/>
    <x v="0"/>
    <x v="229"/>
  </r>
  <r>
    <x v="3483"/>
    <x v="558"/>
    <x v="0"/>
    <s v="ATC-109"/>
    <x v="1"/>
    <s v="Palladium"/>
    <s v="Finance"/>
    <s v="Standard"/>
    <n v="6674.88"/>
    <n v="4"/>
    <x v="245"/>
    <x v="107"/>
    <x v="247"/>
  </r>
  <r>
    <x v="3484"/>
    <x v="558"/>
    <x v="0"/>
    <s v="ATS-106"/>
    <x v="1"/>
    <s v="Gold"/>
    <s v="Finance"/>
    <s v="Standard"/>
    <n v="5565.12"/>
    <n v="4"/>
    <x v="298"/>
    <x v="130"/>
    <x v="300"/>
  </r>
  <r>
    <x v="3485"/>
    <x v="558"/>
    <x v="1"/>
    <s v="CPD-109"/>
    <x v="0"/>
    <s v="Palladium"/>
    <s v="Finance"/>
    <s v="Standard"/>
    <n v="10780"/>
    <n v="4"/>
    <x v="287"/>
    <x v="124"/>
    <x v="289"/>
  </r>
  <r>
    <x v="3486"/>
    <x v="558"/>
    <x v="1"/>
    <s v="DCFE-100"/>
    <x v="2"/>
    <s v="Platinum"/>
    <s v="Finance"/>
    <s v="Standard"/>
    <n v="5754.84"/>
    <n v="3"/>
    <x v="240"/>
    <x v="105"/>
    <x v="242"/>
  </r>
  <r>
    <x v="3487"/>
    <x v="559"/>
    <x v="0"/>
    <s v="CGJ-105"/>
    <x v="0"/>
    <s v="Gold"/>
    <s v="Cash"/>
    <s v="Standard"/>
    <n v="2244"/>
    <n v="2"/>
    <x v="283"/>
    <x v="0"/>
    <x v="285"/>
  </r>
  <r>
    <x v="3488"/>
    <x v="559"/>
    <x v="1"/>
    <s v="DCFE-102"/>
    <x v="2"/>
    <s v="Platinum"/>
    <s v="Finance"/>
    <s v="Standard"/>
    <n v="10062.299999999999"/>
    <n v="2"/>
    <x v="325"/>
    <x v="141"/>
    <x v="327"/>
  </r>
  <r>
    <x v="3489"/>
    <x v="559"/>
    <x v="0"/>
    <s v="DCM-106"/>
    <x v="2"/>
    <s v="Palladium"/>
    <s v="Finance"/>
    <s v="Promotion"/>
    <n v="6097.56"/>
    <n v="1"/>
    <x v="184"/>
    <x v="0"/>
    <x v="186"/>
  </r>
  <r>
    <x v="3490"/>
    <x v="559"/>
    <x v="3"/>
    <s v="DCFE-102"/>
    <x v="2"/>
    <s v="Platinum"/>
    <s v="Finance"/>
    <s v="Standard"/>
    <n v="10062.299999999999"/>
    <n v="3"/>
    <x v="180"/>
    <x v="80"/>
    <x v="182"/>
  </r>
  <r>
    <x v="3491"/>
    <x v="559"/>
    <x v="1"/>
    <s v="CPA-103"/>
    <x v="0"/>
    <s v="Platinum"/>
    <s v="Cash"/>
    <s v="Standard"/>
    <n v="2254.1999999999998"/>
    <n v="1"/>
    <x v="280"/>
    <x v="0"/>
    <x v="282"/>
  </r>
  <r>
    <x v="3492"/>
    <x v="559"/>
    <x v="2"/>
    <s v="ATC-107"/>
    <x v="1"/>
    <s v="Palladium"/>
    <s v="Finance"/>
    <s v="Standard"/>
    <n v="2348.5"/>
    <n v="1"/>
    <x v="322"/>
    <x v="0"/>
    <x v="324"/>
  </r>
  <r>
    <x v="3493"/>
    <x v="559"/>
    <x v="0"/>
    <s v="CPD-101"/>
    <x v="0"/>
    <s v="Platinum"/>
    <s v="Cash"/>
    <s v="Standard"/>
    <n v="9690"/>
    <n v="3"/>
    <x v="259"/>
    <x v="114"/>
    <x v="261"/>
  </r>
  <r>
    <x v="3494"/>
    <x v="559"/>
    <x v="0"/>
    <s v="DCFE-105"/>
    <x v="2"/>
    <s v="Gold"/>
    <s v="Finance"/>
    <s v="Promotion"/>
    <n v="6016.9800000000005"/>
    <n v="4"/>
    <x v="219"/>
    <x v="100"/>
    <x v="221"/>
  </r>
  <r>
    <x v="3495"/>
    <x v="559"/>
    <x v="1"/>
    <s v="ATC-106"/>
    <x v="1"/>
    <s v="Palladium"/>
    <s v="Finance"/>
    <s v="Standard"/>
    <n v="5728.8"/>
    <n v="3"/>
    <x v="326"/>
    <x v="142"/>
    <x v="328"/>
  </r>
  <r>
    <x v="3496"/>
    <x v="560"/>
    <x v="0"/>
    <s v="CPD-100"/>
    <x v="0"/>
    <s v="Platinum"/>
    <s v="Cash"/>
    <s v="Standard"/>
    <n v="10098"/>
    <n v="4"/>
    <x v="213"/>
    <x v="97"/>
    <x v="215"/>
  </r>
  <r>
    <x v="3497"/>
    <x v="561"/>
    <x v="0"/>
    <s v="CPD-109"/>
    <x v="0"/>
    <s v="Palladium"/>
    <s v="Finance"/>
    <s v="Standard"/>
    <n v="10780"/>
    <n v="4"/>
    <x v="287"/>
    <x v="124"/>
    <x v="289"/>
  </r>
  <r>
    <x v="3498"/>
    <x v="561"/>
    <x v="2"/>
    <s v="CPD-109"/>
    <x v="0"/>
    <s v="Palladium"/>
    <s v="Finance"/>
    <s v="Standard"/>
    <n v="10780"/>
    <n v="1"/>
    <x v="267"/>
    <x v="0"/>
    <x v="269"/>
  </r>
  <r>
    <x v="3499"/>
    <x v="561"/>
    <x v="0"/>
    <s v="ATS-102"/>
    <x v="1"/>
    <s v="Platinum"/>
    <s v="Finance"/>
    <s v="Promotion"/>
    <n v="4654.1000000000004"/>
    <n v="1"/>
    <x v="241"/>
    <x v="0"/>
    <x v="243"/>
  </r>
  <r>
    <x v="3500"/>
    <x v="561"/>
    <x v="1"/>
    <s v="CPJ-102"/>
    <x v="0"/>
    <s v="Platinum"/>
    <s v="Cash"/>
    <s v="Standard"/>
    <n v="1260"/>
    <n v="1"/>
    <x v="269"/>
    <x v="0"/>
    <x v="271"/>
  </r>
  <r>
    <x v="3501"/>
    <x v="561"/>
    <x v="0"/>
    <s v="DCFE-105"/>
    <x v="2"/>
    <s v="Gold"/>
    <s v="Finance"/>
    <s v="Standard"/>
    <n v="6016.9800000000005"/>
    <n v="2"/>
    <x v="211"/>
    <x v="0"/>
    <x v="213"/>
  </r>
  <r>
    <x v="3502"/>
    <x v="561"/>
    <x v="0"/>
    <s v="DCFE-105"/>
    <x v="2"/>
    <s v="Gold"/>
    <s v="Finance"/>
    <s v="Promotion"/>
    <n v="6016.9800000000005"/>
    <n v="3"/>
    <x v="230"/>
    <x v="102"/>
    <x v="232"/>
  </r>
  <r>
    <x v="3503"/>
    <x v="562"/>
    <x v="0"/>
    <s v="ATS-101"/>
    <x v="1"/>
    <s v="Platinum"/>
    <s v="Finance"/>
    <s v="Standard"/>
    <n v="2239.65"/>
    <n v="1"/>
    <x v="301"/>
    <x v="0"/>
    <x v="303"/>
  </r>
  <r>
    <x v="3504"/>
    <x v="562"/>
    <x v="1"/>
    <s v="DCFE-103"/>
    <x v="2"/>
    <s v="Platinum"/>
    <s v="Finance"/>
    <s v="Standard"/>
    <n v="5615.4000000000005"/>
    <n v="2"/>
    <x v="237"/>
    <x v="0"/>
    <x v="239"/>
  </r>
  <r>
    <x v="3505"/>
    <x v="562"/>
    <x v="0"/>
    <s v="DCFE-103"/>
    <x v="2"/>
    <s v="Platinum"/>
    <s v="Finance"/>
    <s v="Standard"/>
    <n v="5615.4000000000005"/>
    <n v="2"/>
    <x v="237"/>
    <x v="0"/>
    <x v="239"/>
  </r>
  <r>
    <x v="3506"/>
    <x v="562"/>
    <x v="0"/>
    <s v="ATC-110"/>
    <x v="1"/>
    <s v="Palladium"/>
    <s v="Finance"/>
    <s v="Standard"/>
    <n v="8196.1"/>
    <n v="3"/>
    <x v="309"/>
    <x v="135"/>
    <x v="311"/>
  </r>
  <r>
    <x v="3507"/>
    <x v="563"/>
    <x v="0"/>
    <s v="DCFE-109"/>
    <x v="2"/>
    <s v="Gold"/>
    <s v="Finance"/>
    <s v="Standard"/>
    <n v="5594.7"/>
    <n v="4"/>
    <x v="201"/>
    <x v="91"/>
    <x v="203"/>
  </r>
  <r>
    <x v="3508"/>
    <x v="563"/>
    <x v="1"/>
    <s v="ATS-103"/>
    <x v="1"/>
    <s v="Platinum"/>
    <s v="Finance"/>
    <s v="Standard"/>
    <n v="2199.12"/>
    <n v="2"/>
    <x v="318"/>
    <x v="0"/>
    <x v="320"/>
  </r>
  <r>
    <x v="3509"/>
    <x v="563"/>
    <x v="0"/>
    <s v="DCFE-107"/>
    <x v="2"/>
    <s v="Palladium"/>
    <s v="Finance"/>
    <s v="Standard"/>
    <n v="10390.800000000001"/>
    <n v="3"/>
    <x v="288"/>
    <x v="125"/>
    <x v="290"/>
  </r>
  <r>
    <x v="3510"/>
    <x v="563"/>
    <x v="0"/>
    <s v="DCFE-108"/>
    <x v="2"/>
    <s v="Gold"/>
    <s v="Finance"/>
    <s v="Standard"/>
    <n v="9236.85"/>
    <n v="4"/>
    <x v="185"/>
    <x v="83"/>
    <x v="187"/>
  </r>
  <r>
    <x v="3511"/>
    <x v="563"/>
    <x v="1"/>
    <s v="DCM-105"/>
    <x v="2"/>
    <s v="Palladium"/>
    <s v="Finance"/>
    <s v="Standard"/>
    <n v="9780.75"/>
    <n v="1"/>
    <x v="296"/>
    <x v="0"/>
    <x v="298"/>
  </r>
  <r>
    <x v="3512"/>
    <x v="563"/>
    <x v="0"/>
    <s v="DCM-107"/>
    <x v="2"/>
    <s v="Palladium"/>
    <s v="Finance"/>
    <s v="Promotion"/>
    <n v="10092.9"/>
    <n v="1"/>
    <x v="340"/>
    <x v="0"/>
    <x v="342"/>
  </r>
  <r>
    <x v="3513"/>
    <x v="563"/>
    <x v="0"/>
    <s v="CPA-108"/>
    <x v="0"/>
    <s v="Palladium"/>
    <s v="Cash"/>
    <s v="Standard"/>
    <n v="2289.9"/>
    <n v="2"/>
    <x v="343"/>
    <x v="0"/>
    <x v="345"/>
  </r>
  <r>
    <x v="3514"/>
    <x v="563"/>
    <x v="1"/>
    <s v="DCFE-111"/>
    <x v="2"/>
    <s v="Gold"/>
    <s v="Finance"/>
    <s v="Standard"/>
    <n v="8921.94"/>
    <n v="1"/>
    <x v="183"/>
    <x v="0"/>
    <x v="185"/>
  </r>
  <r>
    <x v="3515"/>
    <x v="563"/>
    <x v="1"/>
    <s v="ATC-110"/>
    <x v="1"/>
    <s v="Palladium"/>
    <s v="Finance"/>
    <s v="Standard"/>
    <n v="8196.1"/>
    <n v="1"/>
    <x v="257"/>
    <x v="0"/>
    <x v="259"/>
  </r>
  <r>
    <x v="3516"/>
    <x v="564"/>
    <x v="0"/>
    <s v="CPJ-102"/>
    <x v="0"/>
    <s v="Platinum"/>
    <s v="Cash"/>
    <s v="Standard"/>
    <n v="1260"/>
    <n v="3"/>
    <x v="239"/>
    <x v="0"/>
    <x v="241"/>
  </r>
  <r>
    <x v="3517"/>
    <x v="564"/>
    <x v="0"/>
    <s v="ATS-106"/>
    <x v="1"/>
    <s v="Gold"/>
    <s v="Finance"/>
    <s v="Standard"/>
    <n v="5565.12"/>
    <n v="2"/>
    <x v="235"/>
    <x v="0"/>
    <x v="237"/>
  </r>
  <r>
    <x v="3518"/>
    <x v="564"/>
    <x v="0"/>
    <s v="ATS-103"/>
    <x v="1"/>
    <s v="Platinum"/>
    <s v="Finance"/>
    <s v="Standard"/>
    <n v="2199.12"/>
    <n v="3"/>
    <x v="262"/>
    <x v="0"/>
    <x v="264"/>
  </r>
  <r>
    <x v="3519"/>
    <x v="564"/>
    <x v="0"/>
    <s v="CPD-109"/>
    <x v="0"/>
    <s v="Palladium"/>
    <s v="Finance"/>
    <s v="Standard"/>
    <n v="10780"/>
    <n v="3"/>
    <x v="332"/>
    <x v="145"/>
    <x v="334"/>
  </r>
  <r>
    <x v="3520"/>
    <x v="564"/>
    <x v="0"/>
    <s v="CGD-106"/>
    <x v="0"/>
    <s v="Gold"/>
    <s v="Cash"/>
    <s v="Standard"/>
    <n v="2940"/>
    <n v="1"/>
    <x v="263"/>
    <x v="0"/>
    <x v="265"/>
  </r>
  <r>
    <x v="3521"/>
    <x v="564"/>
    <x v="2"/>
    <s v="DCM-107"/>
    <x v="2"/>
    <s v="Palladium"/>
    <s v="Finance"/>
    <s v="Standard"/>
    <n v="10092.9"/>
    <n v="4"/>
    <x v="290"/>
    <x v="126"/>
    <x v="292"/>
  </r>
  <r>
    <x v="3522"/>
    <x v="564"/>
    <x v="0"/>
    <s v="ATS-101"/>
    <x v="1"/>
    <s v="Platinum"/>
    <s v="Finance"/>
    <s v="Standard"/>
    <n v="2239.65"/>
    <n v="4"/>
    <x v="321"/>
    <x v="0"/>
    <x v="323"/>
  </r>
  <r>
    <x v="3523"/>
    <x v="565"/>
    <x v="0"/>
    <s v="DCFE-107"/>
    <x v="2"/>
    <s v="Palladium"/>
    <s v="Finance"/>
    <s v="Standard"/>
    <n v="10390.800000000001"/>
    <n v="2"/>
    <x v="232"/>
    <x v="103"/>
    <x v="234"/>
  </r>
  <r>
    <x v="3524"/>
    <x v="565"/>
    <x v="0"/>
    <s v="ATS-111"/>
    <x v="1"/>
    <s v="Gold"/>
    <s v="Finance"/>
    <s v="Standard"/>
    <n v="9784.5"/>
    <n v="3"/>
    <x v="338"/>
    <x v="148"/>
    <x v="340"/>
  </r>
  <r>
    <x v="3525"/>
    <x v="565"/>
    <x v="0"/>
    <s v="ATC-108"/>
    <x v="1"/>
    <s v="Palladium"/>
    <s v="Finance"/>
    <s v="Promotion"/>
    <n v="8613.9"/>
    <n v="1"/>
    <x v="297"/>
    <x v="0"/>
    <x v="299"/>
  </r>
  <r>
    <x v="3526"/>
    <x v="565"/>
    <x v="0"/>
    <s v="CPD-109"/>
    <x v="0"/>
    <s v="Palladium"/>
    <s v="Finance"/>
    <s v="Standard"/>
    <n v="10780"/>
    <n v="3"/>
    <x v="332"/>
    <x v="145"/>
    <x v="334"/>
  </r>
  <r>
    <x v="3527"/>
    <x v="565"/>
    <x v="0"/>
    <s v="ATC-110"/>
    <x v="1"/>
    <s v="Palladium"/>
    <s v="Finance"/>
    <s v="Promotion"/>
    <n v="8196.1"/>
    <n v="3"/>
    <x v="309"/>
    <x v="135"/>
    <x v="311"/>
  </r>
  <r>
    <x v="3528"/>
    <x v="565"/>
    <x v="1"/>
    <s v="CPA-108"/>
    <x v="0"/>
    <s v="Palladium"/>
    <s v="Cash"/>
    <s v="Standard"/>
    <n v="2289.9"/>
    <n v="2"/>
    <x v="343"/>
    <x v="0"/>
    <x v="345"/>
  </r>
  <r>
    <x v="3529"/>
    <x v="565"/>
    <x v="1"/>
    <s v="CGA-104"/>
    <x v="0"/>
    <s v="Gold"/>
    <s v="Cash"/>
    <s v="Promotion"/>
    <n v="2226"/>
    <n v="2"/>
    <x v="255"/>
    <x v="0"/>
    <x v="257"/>
  </r>
  <r>
    <x v="3530"/>
    <x v="566"/>
    <x v="0"/>
    <s v="ATS-106"/>
    <x v="1"/>
    <s v="Gold"/>
    <s v="Finance"/>
    <s v="Standard"/>
    <n v="5565.12"/>
    <n v="2"/>
    <x v="235"/>
    <x v="0"/>
    <x v="237"/>
  </r>
  <r>
    <x v="3531"/>
    <x v="566"/>
    <x v="1"/>
    <s v="ATS-111"/>
    <x v="1"/>
    <s v="Gold"/>
    <s v="Finance"/>
    <s v="Standard"/>
    <n v="9784.5"/>
    <n v="3"/>
    <x v="338"/>
    <x v="148"/>
    <x v="340"/>
  </r>
  <r>
    <x v="3532"/>
    <x v="566"/>
    <x v="0"/>
    <s v="CPD-101"/>
    <x v="0"/>
    <s v="Platinum"/>
    <s v="Cash"/>
    <s v="Standard"/>
    <n v="9690"/>
    <n v="2"/>
    <x v="233"/>
    <x v="104"/>
    <x v="235"/>
  </r>
  <r>
    <x v="3533"/>
    <x v="566"/>
    <x v="1"/>
    <s v="CGA-104"/>
    <x v="0"/>
    <s v="Gold"/>
    <s v="Cash"/>
    <s v="Standard"/>
    <n v="2226"/>
    <n v="3"/>
    <x v="307"/>
    <x v="0"/>
    <x v="309"/>
  </r>
  <r>
    <x v="3534"/>
    <x v="567"/>
    <x v="0"/>
    <s v="DCFE-111"/>
    <x v="2"/>
    <s v="Gold"/>
    <s v="Finance"/>
    <s v="Standard"/>
    <n v="8921.94"/>
    <n v="4"/>
    <x v="258"/>
    <x v="113"/>
    <x v="260"/>
  </r>
  <r>
    <x v="3535"/>
    <x v="567"/>
    <x v="1"/>
    <s v="DCFE-109"/>
    <x v="2"/>
    <s v="Gold"/>
    <s v="Finance"/>
    <s v="Standard"/>
    <n v="5594.7"/>
    <n v="3"/>
    <x v="172"/>
    <x v="75"/>
    <x v="174"/>
  </r>
  <r>
    <x v="3536"/>
    <x v="568"/>
    <x v="1"/>
    <s v="CPA-103"/>
    <x v="0"/>
    <s v="Platinum"/>
    <s v="Cash"/>
    <s v="Standard"/>
    <n v="2254.1999999999998"/>
    <n v="3"/>
    <x v="334"/>
    <x v="0"/>
    <x v="336"/>
  </r>
  <r>
    <x v="3537"/>
    <x v="568"/>
    <x v="0"/>
    <s v="DCFE-112"/>
    <x v="2"/>
    <s v="Gold"/>
    <s v="Finance"/>
    <s v="Standard"/>
    <n v="9764.7000000000007"/>
    <n v="1"/>
    <x v="264"/>
    <x v="0"/>
    <x v="266"/>
  </r>
  <r>
    <x v="3538"/>
    <x v="568"/>
    <x v="0"/>
    <s v="CGD-106"/>
    <x v="0"/>
    <s v="Gold"/>
    <s v="Cash"/>
    <s v="Standard"/>
    <n v="2940"/>
    <n v="1"/>
    <x v="263"/>
    <x v="0"/>
    <x v="265"/>
  </r>
  <r>
    <x v="3539"/>
    <x v="568"/>
    <x v="0"/>
    <s v="CPA-108"/>
    <x v="0"/>
    <s v="Palladium"/>
    <s v="Cash"/>
    <s v="Promotion"/>
    <n v="2289.9"/>
    <n v="1"/>
    <x v="218"/>
    <x v="0"/>
    <x v="220"/>
  </r>
  <r>
    <x v="3540"/>
    <x v="568"/>
    <x v="1"/>
    <s v="ATS-108"/>
    <x v="1"/>
    <s v="Gold"/>
    <s v="Finance"/>
    <s v="Standard"/>
    <n v="5571.24"/>
    <n v="3"/>
    <x v="205"/>
    <x v="93"/>
    <x v="207"/>
  </r>
  <r>
    <x v="3541"/>
    <x v="568"/>
    <x v="1"/>
    <s v="ATS-101"/>
    <x v="1"/>
    <s v="Platinum"/>
    <s v="Finance"/>
    <s v="Standard"/>
    <n v="2239.65"/>
    <n v="1"/>
    <x v="301"/>
    <x v="0"/>
    <x v="303"/>
  </r>
  <r>
    <x v="3542"/>
    <x v="569"/>
    <x v="0"/>
    <s v="CPJ-111"/>
    <x v="0"/>
    <s v="Palladium"/>
    <s v="Finance"/>
    <s v="Standard"/>
    <n v="4751.25"/>
    <n v="4"/>
    <x v="331"/>
    <x v="144"/>
    <x v="333"/>
  </r>
  <r>
    <x v="3543"/>
    <x v="569"/>
    <x v="3"/>
    <s v="DCFE-105"/>
    <x v="2"/>
    <s v="Gold"/>
    <s v="Finance"/>
    <s v="Standard"/>
    <n v="6016.9800000000005"/>
    <n v="1"/>
    <x v="328"/>
    <x v="0"/>
    <x v="330"/>
  </r>
  <r>
    <x v="3544"/>
    <x v="569"/>
    <x v="1"/>
    <s v="ATC-106"/>
    <x v="1"/>
    <s v="Palladium"/>
    <s v="Finance"/>
    <s v="Promotion"/>
    <n v="5728.8"/>
    <n v="2"/>
    <x v="316"/>
    <x v="0"/>
    <x v="318"/>
  </r>
  <r>
    <x v="3545"/>
    <x v="569"/>
    <x v="0"/>
    <s v="DCM-106"/>
    <x v="2"/>
    <s v="Palladium"/>
    <s v="Finance"/>
    <s v="Promotion"/>
    <n v="6097.56"/>
    <n v="2"/>
    <x v="345"/>
    <x v="0"/>
    <x v="347"/>
  </r>
  <r>
    <x v="3546"/>
    <x v="569"/>
    <x v="0"/>
    <s v="ATS-107"/>
    <x v="1"/>
    <s v="Gold"/>
    <s v="Finance"/>
    <s v="Standard"/>
    <n v="2936.58"/>
    <n v="3"/>
    <x v="315"/>
    <x v="0"/>
    <x v="317"/>
  </r>
  <r>
    <x v="3547"/>
    <x v="569"/>
    <x v="1"/>
    <s v="ATS-106"/>
    <x v="1"/>
    <s v="Gold"/>
    <s v="Finance"/>
    <s v="Standard"/>
    <n v="5565.12"/>
    <n v="4"/>
    <x v="298"/>
    <x v="130"/>
    <x v="300"/>
  </r>
  <r>
    <x v="3548"/>
    <x v="570"/>
    <x v="0"/>
    <s v="CPD-100"/>
    <x v="0"/>
    <s v="Platinum"/>
    <s v="Cash"/>
    <s v="Promotion"/>
    <n v="10098"/>
    <n v="1"/>
    <x v="275"/>
    <x v="0"/>
    <x v="277"/>
  </r>
  <r>
    <x v="3549"/>
    <x v="570"/>
    <x v="0"/>
    <s v="CPJ-102"/>
    <x v="0"/>
    <s v="Platinum"/>
    <s v="Cash"/>
    <s v="Standard"/>
    <n v="1260"/>
    <n v="2"/>
    <x v="271"/>
    <x v="0"/>
    <x v="273"/>
  </r>
  <r>
    <x v="3550"/>
    <x v="570"/>
    <x v="0"/>
    <s v="CPA-108"/>
    <x v="0"/>
    <s v="Palladium"/>
    <s v="Cash"/>
    <s v="Standard"/>
    <n v="2289.9"/>
    <n v="2"/>
    <x v="343"/>
    <x v="0"/>
    <x v="345"/>
  </r>
  <r>
    <x v="3551"/>
    <x v="570"/>
    <x v="0"/>
    <s v="DCFE-104"/>
    <x v="2"/>
    <s v="Gold"/>
    <s v="Finance"/>
    <s v="Standard"/>
    <n v="5760.96"/>
    <n v="3"/>
    <x v="216"/>
    <x v="98"/>
    <x v="218"/>
  </r>
  <r>
    <x v="3552"/>
    <x v="570"/>
    <x v="1"/>
    <s v="CPD-100"/>
    <x v="0"/>
    <s v="Platinum"/>
    <s v="Cash"/>
    <s v="Promotion"/>
    <n v="10098"/>
    <n v="3"/>
    <x v="171"/>
    <x v="74"/>
    <x v="173"/>
  </r>
  <r>
    <x v="3553"/>
    <x v="570"/>
    <x v="2"/>
    <s v="ATS-101"/>
    <x v="1"/>
    <s v="Platinum"/>
    <s v="Finance"/>
    <s v="Standard"/>
    <n v="2239.65"/>
    <n v="1"/>
    <x v="301"/>
    <x v="0"/>
    <x v="303"/>
  </r>
  <r>
    <x v="3554"/>
    <x v="570"/>
    <x v="1"/>
    <s v="ATS-106"/>
    <x v="1"/>
    <s v="Gold"/>
    <s v="Finance"/>
    <s v="Standard"/>
    <n v="5565.12"/>
    <n v="1"/>
    <x v="342"/>
    <x v="0"/>
    <x v="344"/>
  </r>
  <r>
    <x v="3555"/>
    <x v="570"/>
    <x v="0"/>
    <s v="CPD-101"/>
    <x v="0"/>
    <s v="Platinum"/>
    <s v="Cash"/>
    <s v="Standard"/>
    <n v="9690"/>
    <n v="4"/>
    <x v="174"/>
    <x v="77"/>
    <x v="176"/>
  </r>
  <r>
    <x v="3556"/>
    <x v="570"/>
    <x v="0"/>
    <s v="CPA-110"/>
    <x v="0"/>
    <s v="Palladium"/>
    <s v="Finance"/>
    <s v="Standard"/>
    <n v="7650"/>
    <n v="2"/>
    <x v="339"/>
    <x v="149"/>
    <x v="341"/>
  </r>
  <r>
    <x v="3557"/>
    <x v="570"/>
    <x v="0"/>
    <s v="DCFE-106"/>
    <x v="2"/>
    <s v="Palladium"/>
    <s v="Finance"/>
    <s v="Standard"/>
    <n v="8964.7800000000007"/>
    <n v="1"/>
    <x v="196"/>
    <x v="0"/>
    <x v="198"/>
  </r>
  <r>
    <x v="3558"/>
    <x v="571"/>
    <x v="0"/>
    <s v="DCM-105"/>
    <x v="2"/>
    <s v="Palladium"/>
    <s v="Finance"/>
    <s v="Standard"/>
    <n v="9780.75"/>
    <n v="2"/>
    <x v="320"/>
    <x v="140"/>
    <x v="322"/>
  </r>
  <r>
    <x v="3559"/>
    <x v="571"/>
    <x v="0"/>
    <s v="DCFE-111"/>
    <x v="2"/>
    <s v="Gold"/>
    <s v="Finance"/>
    <s v="Promotion"/>
    <n v="8921.94"/>
    <n v="2"/>
    <x v="199"/>
    <x v="90"/>
    <x v="201"/>
  </r>
  <r>
    <x v="3560"/>
    <x v="571"/>
    <x v="0"/>
    <s v="CGD-107"/>
    <x v="0"/>
    <s v="Gold"/>
    <s v="Cash"/>
    <s v="Standard"/>
    <n v="5610"/>
    <n v="3"/>
    <x v="312"/>
    <x v="137"/>
    <x v="314"/>
  </r>
  <r>
    <x v="3561"/>
    <x v="571"/>
    <x v="0"/>
    <s v="ATS-104"/>
    <x v="1"/>
    <s v="Platinum"/>
    <s v="Finance"/>
    <s v="Standard"/>
    <n v="2587.2000000000003"/>
    <n v="2"/>
    <x v="244"/>
    <x v="0"/>
    <x v="246"/>
  </r>
  <r>
    <x v="3562"/>
    <x v="571"/>
    <x v="0"/>
    <s v="ATS-101"/>
    <x v="1"/>
    <s v="Platinum"/>
    <s v="Finance"/>
    <s v="Standard"/>
    <n v="2239.65"/>
    <n v="4"/>
    <x v="321"/>
    <x v="0"/>
    <x v="323"/>
  </r>
  <r>
    <x v="3563"/>
    <x v="571"/>
    <x v="0"/>
    <s v="DCFE-112"/>
    <x v="2"/>
    <s v="Gold"/>
    <s v="Finance"/>
    <s v="Standard"/>
    <n v="9764.7000000000007"/>
    <n v="3"/>
    <x v="270"/>
    <x v="117"/>
    <x v="272"/>
  </r>
  <r>
    <x v="3564"/>
    <x v="571"/>
    <x v="0"/>
    <s v="ATC-107"/>
    <x v="1"/>
    <s v="Palladium"/>
    <s v="Finance"/>
    <s v="Promotion"/>
    <n v="2348.5"/>
    <n v="4"/>
    <x v="305"/>
    <x v="0"/>
    <x v="307"/>
  </r>
  <r>
    <x v="3565"/>
    <x v="571"/>
    <x v="1"/>
    <s v="ATS-107"/>
    <x v="1"/>
    <s v="Gold"/>
    <s v="Finance"/>
    <s v="Standard"/>
    <n v="2936.58"/>
    <n v="3"/>
    <x v="315"/>
    <x v="0"/>
    <x v="317"/>
  </r>
  <r>
    <x v="3566"/>
    <x v="572"/>
    <x v="0"/>
    <s v="ATS-101"/>
    <x v="1"/>
    <s v="Platinum"/>
    <s v="Finance"/>
    <s v="Standard"/>
    <n v="2239.65"/>
    <n v="2"/>
    <x v="254"/>
    <x v="0"/>
    <x v="256"/>
  </r>
  <r>
    <x v="3567"/>
    <x v="572"/>
    <x v="0"/>
    <s v="ATC-110"/>
    <x v="1"/>
    <s v="Palladium"/>
    <s v="Finance"/>
    <s v="Standard"/>
    <n v="8196.1"/>
    <n v="1"/>
    <x v="257"/>
    <x v="0"/>
    <x v="259"/>
  </r>
  <r>
    <x v="3568"/>
    <x v="573"/>
    <x v="1"/>
    <s v="CPA-108"/>
    <x v="0"/>
    <s v="Palladium"/>
    <s v="Cash"/>
    <s v="Standard"/>
    <n v="2289.9"/>
    <n v="4"/>
    <x v="329"/>
    <x v="0"/>
    <x v="331"/>
  </r>
  <r>
    <x v="3569"/>
    <x v="574"/>
    <x v="0"/>
    <s v="CGD-106"/>
    <x v="0"/>
    <s v="Gold"/>
    <s v="Cash"/>
    <s v="Standard"/>
    <n v="2940"/>
    <n v="2"/>
    <x v="229"/>
    <x v="0"/>
    <x v="231"/>
  </r>
  <r>
    <x v="3570"/>
    <x v="574"/>
    <x v="0"/>
    <s v="CPJ-111"/>
    <x v="0"/>
    <s v="Palladium"/>
    <s v="Finance"/>
    <s v="Standard"/>
    <n v="4751.25"/>
    <n v="3"/>
    <x v="210"/>
    <x v="0"/>
    <x v="212"/>
  </r>
  <r>
    <x v="3571"/>
    <x v="574"/>
    <x v="1"/>
    <s v="CPA-110"/>
    <x v="0"/>
    <s v="Palladium"/>
    <s v="Finance"/>
    <s v="Standard"/>
    <n v="7650"/>
    <n v="2"/>
    <x v="339"/>
    <x v="149"/>
    <x v="341"/>
  </r>
  <r>
    <x v="3572"/>
    <x v="574"/>
    <x v="0"/>
    <s v="DCFE-101"/>
    <x v="2"/>
    <s v="Platinum"/>
    <s v="Finance"/>
    <s v="Standard"/>
    <n v="6137.25"/>
    <n v="1"/>
    <x v="231"/>
    <x v="0"/>
    <x v="233"/>
  </r>
  <r>
    <x v="3573"/>
    <x v="574"/>
    <x v="1"/>
    <s v="ATS-102"/>
    <x v="1"/>
    <s v="Platinum"/>
    <s v="Finance"/>
    <s v="Standard"/>
    <n v="4654.1000000000004"/>
    <n v="3"/>
    <x v="274"/>
    <x v="0"/>
    <x v="276"/>
  </r>
  <r>
    <x v="3574"/>
    <x v="574"/>
    <x v="0"/>
    <s v="ATS-101"/>
    <x v="1"/>
    <s v="Platinum"/>
    <s v="Finance"/>
    <s v="Standard"/>
    <n v="2239.65"/>
    <n v="4"/>
    <x v="321"/>
    <x v="0"/>
    <x v="323"/>
  </r>
  <r>
    <x v="3575"/>
    <x v="574"/>
    <x v="0"/>
    <s v="ATS-102"/>
    <x v="1"/>
    <s v="Platinum"/>
    <s v="Finance"/>
    <s v="Promotion"/>
    <n v="4654.1000000000004"/>
    <n v="4"/>
    <x v="293"/>
    <x v="128"/>
    <x v="295"/>
  </r>
  <r>
    <x v="3576"/>
    <x v="574"/>
    <x v="0"/>
    <s v="DCFE-104"/>
    <x v="2"/>
    <s v="Gold"/>
    <s v="Finance"/>
    <s v="Standard"/>
    <n v="5760.96"/>
    <n v="4"/>
    <x v="203"/>
    <x v="92"/>
    <x v="205"/>
  </r>
  <r>
    <x v="3577"/>
    <x v="575"/>
    <x v="3"/>
    <s v="CPA-110"/>
    <x v="0"/>
    <s v="Palladium"/>
    <s v="Finance"/>
    <s v="Standard"/>
    <n v="7650"/>
    <n v="3"/>
    <x v="335"/>
    <x v="146"/>
    <x v="337"/>
  </r>
  <r>
    <x v="3578"/>
    <x v="575"/>
    <x v="0"/>
    <s v="CPD-101"/>
    <x v="0"/>
    <s v="Platinum"/>
    <s v="Cash"/>
    <s v="Standard"/>
    <n v="9690"/>
    <n v="1"/>
    <x v="238"/>
    <x v="0"/>
    <x v="240"/>
  </r>
  <r>
    <x v="3579"/>
    <x v="575"/>
    <x v="0"/>
    <s v="ATS-104"/>
    <x v="1"/>
    <s v="Platinum"/>
    <s v="Finance"/>
    <s v="Standard"/>
    <n v="2587.2000000000003"/>
    <n v="1"/>
    <x v="266"/>
    <x v="0"/>
    <x v="268"/>
  </r>
  <r>
    <x v="3580"/>
    <x v="575"/>
    <x v="0"/>
    <s v="DCFE-109"/>
    <x v="2"/>
    <s v="Gold"/>
    <s v="Finance"/>
    <s v="Standard"/>
    <n v="5594.7"/>
    <n v="1"/>
    <x v="204"/>
    <x v="0"/>
    <x v="206"/>
  </r>
  <r>
    <x v="3581"/>
    <x v="576"/>
    <x v="0"/>
    <s v="ATS-103"/>
    <x v="1"/>
    <s v="Platinum"/>
    <s v="Finance"/>
    <s v="Standard"/>
    <n v="2199.12"/>
    <n v="1"/>
    <x v="251"/>
    <x v="0"/>
    <x v="253"/>
  </r>
  <r>
    <x v="3582"/>
    <x v="576"/>
    <x v="0"/>
    <s v="ATC-110"/>
    <x v="1"/>
    <s v="Palladium"/>
    <s v="Finance"/>
    <s v="Standard"/>
    <n v="8196.1"/>
    <n v="3"/>
    <x v="309"/>
    <x v="135"/>
    <x v="311"/>
  </r>
  <r>
    <x v="3583"/>
    <x v="576"/>
    <x v="0"/>
    <s v="CGJ-105"/>
    <x v="0"/>
    <s v="Gold"/>
    <s v="Cash"/>
    <s v="Promotion"/>
    <n v="2244"/>
    <n v="1"/>
    <x v="226"/>
    <x v="0"/>
    <x v="228"/>
  </r>
  <r>
    <x v="3584"/>
    <x v="576"/>
    <x v="2"/>
    <s v="CPJ-102"/>
    <x v="0"/>
    <s v="Platinum"/>
    <s v="Cash"/>
    <s v="Standard"/>
    <n v="1260"/>
    <n v="2"/>
    <x v="271"/>
    <x v="0"/>
    <x v="273"/>
  </r>
  <r>
    <x v="3585"/>
    <x v="576"/>
    <x v="1"/>
    <s v="DCFE-102"/>
    <x v="2"/>
    <s v="Platinum"/>
    <s v="Finance"/>
    <s v="Standard"/>
    <n v="10062.299999999999"/>
    <n v="4"/>
    <x v="248"/>
    <x v="110"/>
    <x v="250"/>
  </r>
  <r>
    <x v="3586"/>
    <x v="576"/>
    <x v="0"/>
    <s v="ATC-109"/>
    <x v="1"/>
    <s v="Palladium"/>
    <s v="Finance"/>
    <s v="Standard"/>
    <n v="6674.88"/>
    <n v="3"/>
    <x v="175"/>
    <x v="78"/>
    <x v="177"/>
  </r>
  <r>
    <x v="3587"/>
    <x v="577"/>
    <x v="0"/>
    <s v="DCFE-106"/>
    <x v="2"/>
    <s v="Palladium"/>
    <s v="Finance"/>
    <s v="Standard"/>
    <n v="8964.7800000000007"/>
    <n v="4"/>
    <x v="295"/>
    <x v="129"/>
    <x v="297"/>
  </r>
  <r>
    <x v="3588"/>
    <x v="577"/>
    <x v="0"/>
    <s v="DCFE-100"/>
    <x v="2"/>
    <s v="Platinum"/>
    <s v="Finance"/>
    <s v="Standard"/>
    <n v="5754.84"/>
    <n v="1"/>
    <x v="187"/>
    <x v="0"/>
    <x v="189"/>
  </r>
  <r>
    <x v="3589"/>
    <x v="577"/>
    <x v="1"/>
    <s v="ATS-108"/>
    <x v="1"/>
    <s v="Gold"/>
    <s v="Finance"/>
    <s v="Standard"/>
    <n v="5571.24"/>
    <n v="1"/>
    <x v="250"/>
    <x v="0"/>
    <x v="252"/>
  </r>
  <r>
    <x v="3590"/>
    <x v="577"/>
    <x v="0"/>
    <s v="ATS-109"/>
    <x v="1"/>
    <s v="Gold"/>
    <s v="Finance"/>
    <s v="Standard"/>
    <n v="5968.2"/>
    <n v="1"/>
    <x v="314"/>
    <x v="0"/>
    <x v="316"/>
  </r>
  <r>
    <x v="3591"/>
    <x v="577"/>
    <x v="1"/>
    <s v="DCM-105"/>
    <x v="2"/>
    <s v="Palladium"/>
    <s v="Finance"/>
    <s v="Standard"/>
    <n v="9780.75"/>
    <n v="1"/>
    <x v="296"/>
    <x v="0"/>
    <x v="298"/>
  </r>
  <r>
    <x v="3592"/>
    <x v="577"/>
    <x v="0"/>
    <s v="ATS-107"/>
    <x v="1"/>
    <s v="Gold"/>
    <s v="Finance"/>
    <s v="Promotion"/>
    <n v="2936.58"/>
    <n v="2"/>
    <x v="222"/>
    <x v="0"/>
    <x v="224"/>
  </r>
  <r>
    <x v="3593"/>
    <x v="578"/>
    <x v="1"/>
    <s v="ATS-111"/>
    <x v="1"/>
    <s v="Gold"/>
    <s v="Finance"/>
    <s v="Standard"/>
    <n v="9784.5"/>
    <n v="1"/>
    <x v="221"/>
    <x v="0"/>
    <x v="223"/>
  </r>
  <r>
    <x v="3594"/>
    <x v="578"/>
    <x v="1"/>
    <s v="ATS-103"/>
    <x v="1"/>
    <s v="Platinum"/>
    <s v="Finance"/>
    <s v="Standard"/>
    <n v="2199.12"/>
    <n v="4"/>
    <x v="291"/>
    <x v="0"/>
    <x v="293"/>
  </r>
  <r>
    <x v="3595"/>
    <x v="578"/>
    <x v="1"/>
    <s v="ATS-104"/>
    <x v="1"/>
    <s v="Platinum"/>
    <s v="Finance"/>
    <s v="Standard"/>
    <n v="2587.2000000000003"/>
    <n v="3"/>
    <x v="197"/>
    <x v="0"/>
    <x v="199"/>
  </r>
  <r>
    <x v="3596"/>
    <x v="578"/>
    <x v="0"/>
    <s v="DCFE-109"/>
    <x v="2"/>
    <s v="Gold"/>
    <s v="Finance"/>
    <s v="Standard"/>
    <n v="5594.7"/>
    <n v="2"/>
    <x v="323"/>
    <x v="0"/>
    <x v="325"/>
  </r>
  <r>
    <x v="3597"/>
    <x v="578"/>
    <x v="0"/>
    <s v="CGJ-105"/>
    <x v="0"/>
    <s v="Gold"/>
    <s v="Cash"/>
    <s v="Standard"/>
    <n v="2244"/>
    <n v="1"/>
    <x v="226"/>
    <x v="0"/>
    <x v="228"/>
  </r>
  <r>
    <x v="3598"/>
    <x v="578"/>
    <x v="0"/>
    <s v="DCFE-105"/>
    <x v="2"/>
    <s v="Gold"/>
    <s v="Finance"/>
    <s v="Standard"/>
    <n v="6016.9800000000005"/>
    <n v="1"/>
    <x v="328"/>
    <x v="0"/>
    <x v="330"/>
  </r>
  <r>
    <x v="3599"/>
    <x v="579"/>
    <x v="0"/>
    <s v="ATS-101"/>
    <x v="1"/>
    <s v="Platinum"/>
    <s v="Finance"/>
    <s v="Standard"/>
    <n v="2239.65"/>
    <n v="3"/>
    <x v="179"/>
    <x v="0"/>
    <x v="181"/>
  </r>
  <r>
    <x v="3600"/>
    <x v="579"/>
    <x v="1"/>
    <s v="DCFE-102"/>
    <x v="2"/>
    <s v="Platinum"/>
    <s v="Finance"/>
    <s v="Promotion"/>
    <n v="10062.299999999999"/>
    <n v="3"/>
    <x v="180"/>
    <x v="80"/>
    <x v="182"/>
  </r>
  <r>
    <x v="3601"/>
    <x v="579"/>
    <x v="0"/>
    <s v="ATC-109"/>
    <x v="1"/>
    <s v="Palladium"/>
    <s v="Finance"/>
    <s v="Promotion"/>
    <n v="6674.88"/>
    <n v="3"/>
    <x v="175"/>
    <x v="78"/>
    <x v="177"/>
  </r>
  <r>
    <x v="3602"/>
    <x v="579"/>
    <x v="0"/>
    <s v="ATS-108"/>
    <x v="1"/>
    <s v="Gold"/>
    <s v="Finance"/>
    <s v="Standard"/>
    <n v="5571.24"/>
    <n v="2"/>
    <x v="289"/>
    <x v="0"/>
    <x v="291"/>
  </r>
  <r>
    <x v="3603"/>
    <x v="580"/>
    <x v="3"/>
    <s v="ATC-109"/>
    <x v="1"/>
    <s v="Palladium"/>
    <s v="Finance"/>
    <s v="Standard"/>
    <n v="6674.88"/>
    <n v="3"/>
    <x v="175"/>
    <x v="78"/>
    <x v="177"/>
  </r>
  <r>
    <x v="3604"/>
    <x v="580"/>
    <x v="2"/>
    <s v="CPA-108"/>
    <x v="0"/>
    <s v="Palladium"/>
    <s v="Cash"/>
    <s v="Standard"/>
    <n v="2289.9"/>
    <n v="4"/>
    <x v="329"/>
    <x v="0"/>
    <x v="331"/>
  </r>
  <r>
    <x v="3605"/>
    <x v="580"/>
    <x v="0"/>
    <s v="DCM-105"/>
    <x v="2"/>
    <s v="Palladium"/>
    <s v="Finance"/>
    <s v="Standard"/>
    <n v="9780.75"/>
    <n v="3"/>
    <x v="182"/>
    <x v="82"/>
    <x v="184"/>
  </r>
  <r>
    <x v="3606"/>
    <x v="580"/>
    <x v="1"/>
    <s v="DCM-108"/>
    <x v="2"/>
    <s v="Palladium"/>
    <s v="Finance"/>
    <s v="Standard"/>
    <n v="9638.2000000000007"/>
    <n v="4"/>
    <x v="212"/>
    <x v="96"/>
    <x v="214"/>
  </r>
  <r>
    <x v="3607"/>
    <x v="580"/>
    <x v="1"/>
    <s v="ATC-107"/>
    <x v="1"/>
    <s v="Palladium"/>
    <s v="Finance"/>
    <s v="Standard"/>
    <n v="2348.5"/>
    <n v="1"/>
    <x v="322"/>
    <x v="0"/>
    <x v="324"/>
  </r>
  <r>
    <x v="3608"/>
    <x v="580"/>
    <x v="0"/>
    <s v="CGA-104"/>
    <x v="0"/>
    <s v="Gold"/>
    <s v="Cash"/>
    <s v="Standard"/>
    <n v="2226"/>
    <n v="1"/>
    <x v="319"/>
    <x v="0"/>
    <x v="321"/>
  </r>
  <r>
    <x v="3609"/>
    <x v="581"/>
    <x v="0"/>
    <s v="CPD-100"/>
    <x v="0"/>
    <s v="Platinum"/>
    <s v="Cash"/>
    <s v="Standard"/>
    <n v="10098"/>
    <n v="4"/>
    <x v="213"/>
    <x v="97"/>
    <x v="215"/>
  </r>
  <r>
    <x v="3610"/>
    <x v="581"/>
    <x v="0"/>
    <s v="DCFE-103"/>
    <x v="2"/>
    <s v="Platinum"/>
    <s v="Finance"/>
    <s v="Standard"/>
    <n v="5615.4000000000005"/>
    <n v="1"/>
    <x v="286"/>
    <x v="0"/>
    <x v="288"/>
  </r>
  <r>
    <x v="3611"/>
    <x v="581"/>
    <x v="1"/>
    <s v="CPD-101"/>
    <x v="0"/>
    <s v="Platinum"/>
    <s v="Cash"/>
    <s v="Standard"/>
    <n v="9690"/>
    <n v="2"/>
    <x v="233"/>
    <x v="104"/>
    <x v="235"/>
  </r>
  <r>
    <x v="3612"/>
    <x v="581"/>
    <x v="0"/>
    <s v="CPA-103"/>
    <x v="0"/>
    <s v="Platinum"/>
    <s v="Cash"/>
    <s v="Standard"/>
    <n v="2254.1999999999998"/>
    <n v="1"/>
    <x v="280"/>
    <x v="0"/>
    <x v="282"/>
  </r>
  <r>
    <x v="3613"/>
    <x v="581"/>
    <x v="0"/>
    <s v="DCFE-106"/>
    <x v="2"/>
    <s v="Palladium"/>
    <s v="Finance"/>
    <s v="Promotion"/>
    <n v="8964.7800000000007"/>
    <n v="1"/>
    <x v="196"/>
    <x v="0"/>
    <x v="198"/>
  </r>
  <r>
    <x v="3614"/>
    <x v="581"/>
    <x v="0"/>
    <s v="ATC-108"/>
    <x v="1"/>
    <s v="Palladium"/>
    <s v="Finance"/>
    <s v="Standard"/>
    <n v="8613.9"/>
    <n v="1"/>
    <x v="297"/>
    <x v="0"/>
    <x v="299"/>
  </r>
  <r>
    <x v="3615"/>
    <x v="582"/>
    <x v="0"/>
    <s v="CPJ-102"/>
    <x v="0"/>
    <s v="Platinum"/>
    <s v="Cash"/>
    <s v="Standard"/>
    <n v="1260"/>
    <n v="3"/>
    <x v="239"/>
    <x v="0"/>
    <x v="241"/>
  </r>
  <r>
    <x v="3616"/>
    <x v="582"/>
    <x v="0"/>
    <s v="CPJ-111"/>
    <x v="0"/>
    <s v="Palladium"/>
    <s v="Finance"/>
    <s v="Standard"/>
    <n v="4751.25"/>
    <n v="3"/>
    <x v="210"/>
    <x v="0"/>
    <x v="212"/>
  </r>
  <r>
    <x v="3617"/>
    <x v="582"/>
    <x v="0"/>
    <s v="DCFE-106"/>
    <x v="2"/>
    <s v="Palladium"/>
    <s v="Finance"/>
    <s v="Standard"/>
    <n v="8964.7800000000007"/>
    <n v="3"/>
    <x v="224"/>
    <x v="101"/>
    <x v="226"/>
  </r>
  <r>
    <x v="3618"/>
    <x v="582"/>
    <x v="2"/>
    <s v="DCFE-101"/>
    <x v="2"/>
    <s v="Platinum"/>
    <s v="Finance"/>
    <s v="Standard"/>
    <n v="6137.25"/>
    <n v="4"/>
    <x v="249"/>
    <x v="111"/>
    <x v="251"/>
  </r>
  <r>
    <x v="3619"/>
    <x v="582"/>
    <x v="2"/>
    <s v="CGD-106"/>
    <x v="0"/>
    <s v="Gold"/>
    <s v="Cash"/>
    <s v="Standard"/>
    <n v="2940"/>
    <n v="4"/>
    <x v="333"/>
    <x v="0"/>
    <x v="335"/>
  </r>
  <r>
    <x v="3620"/>
    <x v="582"/>
    <x v="1"/>
    <s v="ATS-103"/>
    <x v="1"/>
    <s v="Platinum"/>
    <s v="Finance"/>
    <s v="Standard"/>
    <n v="2199.12"/>
    <n v="1"/>
    <x v="251"/>
    <x v="0"/>
    <x v="253"/>
  </r>
  <r>
    <x v="3621"/>
    <x v="582"/>
    <x v="0"/>
    <s v="ATS-111"/>
    <x v="1"/>
    <s v="Gold"/>
    <s v="Finance"/>
    <s v="Standard"/>
    <n v="9784.5"/>
    <n v="2"/>
    <x v="303"/>
    <x v="133"/>
    <x v="305"/>
  </r>
  <r>
    <x v="3622"/>
    <x v="583"/>
    <x v="3"/>
    <s v="ATS-108"/>
    <x v="1"/>
    <s v="Gold"/>
    <s v="Finance"/>
    <s v="Standard"/>
    <n v="5571.24"/>
    <n v="3"/>
    <x v="205"/>
    <x v="93"/>
    <x v="207"/>
  </r>
  <r>
    <x v="3623"/>
    <x v="583"/>
    <x v="0"/>
    <s v="DCFE-101"/>
    <x v="2"/>
    <s v="Platinum"/>
    <s v="Finance"/>
    <s v="Standard"/>
    <n v="6137.25"/>
    <n v="2"/>
    <x v="256"/>
    <x v="0"/>
    <x v="258"/>
  </r>
  <r>
    <x v="3624"/>
    <x v="583"/>
    <x v="0"/>
    <s v="ATS-111"/>
    <x v="1"/>
    <s v="Gold"/>
    <s v="Finance"/>
    <s v="Standard"/>
    <n v="9784.5"/>
    <n v="2"/>
    <x v="303"/>
    <x v="133"/>
    <x v="305"/>
  </r>
  <r>
    <x v="3625"/>
    <x v="583"/>
    <x v="1"/>
    <s v="CPA-108"/>
    <x v="0"/>
    <s v="Palladium"/>
    <s v="Cash"/>
    <s v="Promotion"/>
    <n v="2289.9"/>
    <n v="1"/>
    <x v="218"/>
    <x v="0"/>
    <x v="220"/>
  </r>
  <r>
    <x v="3626"/>
    <x v="583"/>
    <x v="0"/>
    <s v="DCFE-109"/>
    <x v="2"/>
    <s v="Gold"/>
    <s v="Finance"/>
    <s v="Standard"/>
    <n v="5594.7"/>
    <n v="1"/>
    <x v="204"/>
    <x v="0"/>
    <x v="206"/>
  </r>
  <r>
    <x v="3627"/>
    <x v="583"/>
    <x v="0"/>
    <s v="DCFE-104"/>
    <x v="2"/>
    <s v="Gold"/>
    <s v="Finance"/>
    <s v="Standard"/>
    <n v="5760.96"/>
    <n v="1"/>
    <x v="191"/>
    <x v="0"/>
    <x v="193"/>
  </r>
  <r>
    <x v="3628"/>
    <x v="583"/>
    <x v="0"/>
    <s v="CPA-108"/>
    <x v="0"/>
    <s v="Palladium"/>
    <s v="Cash"/>
    <s v="Standard"/>
    <n v="2289.9"/>
    <n v="1"/>
    <x v="218"/>
    <x v="0"/>
    <x v="220"/>
  </r>
  <r>
    <x v="3629"/>
    <x v="583"/>
    <x v="1"/>
    <s v="CPD-109"/>
    <x v="0"/>
    <s v="Palladium"/>
    <s v="Finance"/>
    <s v="Standard"/>
    <n v="10780"/>
    <n v="1"/>
    <x v="267"/>
    <x v="0"/>
    <x v="269"/>
  </r>
  <r>
    <x v="3630"/>
    <x v="584"/>
    <x v="0"/>
    <s v="DCFE-112"/>
    <x v="2"/>
    <s v="Gold"/>
    <s v="Finance"/>
    <s v="Standard"/>
    <n v="9764.7000000000007"/>
    <n v="4"/>
    <x v="207"/>
    <x v="94"/>
    <x v="209"/>
  </r>
  <r>
    <x v="3631"/>
    <x v="584"/>
    <x v="0"/>
    <s v="ATC-107"/>
    <x v="1"/>
    <s v="Palladium"/>
    <s v="Finance"/>
    <s v="Standard"/>
    <n v="2348.5"/>
    <n v="2"/>
    <x v="282"/>
    <x v="0"/>
    <x v="284"/>
  </r>
  <r>
    <x v="3632"/>
    <x v="584"/>
    <x v="0"/>
    <s v="DCFE-101"/>
    <x v="2"/>
    <s v="Platinum"/>
    <s v="Finance"/>
    <s v="Standard"/>
    <n v="6137.25"/>
    <n v="4"/>
    <x v="249"/>
    <x v="111"/>
    <x v="251"/>
  </r>
  <r>
    <x v="3633"/>
    <x v="585"/>
    <x v="0"/>
    <s v="DCFE-108"/>
    <x v="2"/>
    <s v="Gold"/>
    <s v="Finance"/>
    <s v="Standard"/>
    <n v="9236.85"/>
    <n v="3"/>
    <x v="284"/>
    <x v="122"/>
    <x v="286"/>
  </r>
  <r>
    <x v="3634"/>
    <x v="585"/>
    <x v="1"/>
    <s v="DCFE-109"/>
    <x v="2"/>
    <s v="Gold"/>
    <s v="Finance"/>
    <s v="Standard"/>
    <n v="5594.7"/>
    <n v="1"/>
    <x v="204"/>
    <x v="0"/>
    <x v="206"/>
  </r>
  <r>
    <x v="3635"/>
    <x v="585"/>
    <x v="0"/>
    <s v="DCFE-101"/>
    <x v="2"/>
    <s v="Platinum"/>
    <s v="Finance"/>
    <s v="Promotion"/>
    <n v="6137.25"/>
    <n v="1"/>
    <x v="231"/>
    <x v="0"/>
    <x v="233"/>
  </r>
  <r>
    <x v="3636"/>
    <x v="585"/>
    <x v="0"/>
    <s v="DCFE-100"/>
    <x v="2"/>
    <s v="Platinum"/>
    <s v="Finance"/>
    <s v="Standard"/>
    <n v="5754.84"/>
    <n v="4"/>
    <x v="252"/>
    <x v="112"/>
    <x v="254"/>
  </r>
  <r>
    <x v="3637"/>
    <x v="585"/>
    <x v="0"/>
    <s v="CPA-108"/>
    <x v="0"/>
    <s v="Palladium"/>
    <s v="Cash"/>
    <s v="Standard"/>
    <n v="2289.9"/>
    <n v="2"/>
    <x v="343"/>
    <x v="0"/>
    <x v="345"/>
  </r>
  <r>
    <x v="3638"/>
    <x v="585"/>
    <x v="0"/>
    <s v="CPD-100"/>
    <x v="0"/>
    <s v="Platinum"/>
    <s v="Cash"/>
    <s v="Standard"/>
    <n v="10098"/>
    <n v="2"/>
    <x v="306"/>
    <x v="134"/>
    <x v="308"/>
  </r>
  <r>
    <x v="3639"/>
    <x v="585"/>
    <x v="0"/>
    <s v="ATS-111"/>
    <x v="1"/>
    <s v="Gold"/>
    <s v="Finance"/>
    <s v="Standard"/>
    <n v="9784.5"/>
    <n v="3"/>
    <x v="338"/>
    <x v="148"/>
    <x v="340"/>
  </r>
  <r>
    <x v="3640"/>
    <x v="585"/>
    <x v="0"/>
    <s v="ATC-107"/>
    <x v="1"/>
    <s v="Palladium"/>
    <s v="Finance"/>
    <s v="Standard"/>
    <n v="2348.5"/>
    <n v="2"/>
    <x v="282"/>
    <x v="0"/>
    <x v="284"/>
  </r>
  <r>
    <x v="3641"/>
    <x v="585"/>
    <x v="0"/>
    <s v="DCFE-100"/>
    <x v="2"/>
    <s v="Platinum"/>
    <s v="Finance"/>
    <s v="Standard"/>
    <n v="5754.84"/>
    <n v="3"/>
    <x v="240"/>
    <x v="105"/>
    <x v="242"/>
  </r>
  <r>
    <x v="3642"/>
    <x v="585"/>
    <x v="2"/>
    <s v="DCFE-104"/>
    <x v="2"/>
    <s v="Gold"/>
    <s v="Finance"/>
    <s v="Promotion"/>
    <n v="5760.96"/>
    <n v="2"/>
    <x v="228"/>
    <x v="0"/>
    <x v="230"/>
  </r>
  <r>
    <x v="3643"/>
    <x v="586"/>
    <x v="1"/>
    <s v="ATS-106"/>
    <x v="1"/>
    <s v="Gold"/>
    <s v="Finance"/>
    <s v="Standard"/>
    <n v="5565.12"/>
    <n v="4"/>
    <x v="298"/>
    <x v="130"/>
    <x v="300"/>
  </r>
  <r>
    <x v="3644"/>
    <x v="586"/>
    <x v="0"/>
    <s v="DCFE-106"/>
    <x v="2"/>
    <s v="Palladium"/>
    <s v="Finance"/>
    <s v="Standard"/>
    <n v="8964.7800000000007"/>
    <n v="2"/>
    <x v="279"/>
    <x v="121"/>
    <x v="281"/>
  </r>
  <r>
    <x v="3645"/>
    <x v="586"/>
    <x v="0"/>
    <s v="CPA-108"/>
    <x v="0"/>
    <s v="Palladium"/>
    <s v="Cash"/>
    <s v="Standard"/>
    <n v="2289.9"/>
    <n v="3"/>
    <x v="200"/>
    <x v="0"/>
    <x v="202"/>
  </r>
  <r>
    <x v="3646"/>
    <x v="586"/>
    <x v="1"/>
    <s v="CGJ-105"/>
    <x v="0"/>
    <s v="Gold"/>
    <s v="Cash"/>
    <s v="Standard"/>
    <n v="2244"/>
    <n v="4"/>
    <x v="215"/>
    <x v="0"/>
    <x v="217"/>
  </r>
  <r>
    <x v="3647"/>
    <x v="587"/>
    <x v="2"/>
    <s v="CPA-110"/>
    <x v="0"/>
    <s v="Palladium"/>
    <s v="Finance"/>
    <s v="Standard"/>
    <n v="7650"/>
    <n v="1"/>
    <x v="214"/>
    <x v="0"/>
    <x v="216"/>
  </r>
  <r>
    <x v="3648"/>
    <x v="587"/>
    <x v="0"/>
    <s v="CGD-106"/>
    <x v="0"/>
    <s v="Gold"/>
    <s v="Cash"/>
    <s v="Standard"/>
    <n v="2940"/>
    <n v="2"/>
    <x v="229"/>
    <x v="0"/>
    <x v="231"/>
  </r>
  <r>
    <x v="3649"/>
    <x v="587"/>
    <x v="0"/>
    <s v="DCFE-101"/>
    <x v="2"/>
    <s v="Platinum"/>
    <s v="Finance"/>
    <s v="Standard"/>
    <n v="6137.25"/>
    <n v="1"/>
    <x v="231"/>
    <x v="0"/>
    <x v="233"/>
  </r>
  <r>
    <x v="3650"/>
    <x v="587"/>
    <x v="0"/>
    <s v="ATS-106"/>
    <x v="1"/>
    <s v="Gold"/>
    <s v="Finance"/>
    <s v="Promotion"/>
    <n v="5565.12"/>
    <n v="4"/>
    <x v="298"/>
    <x v="130"/>
    <x v="300"/>
  </r>
  <r>
    <x v="3651"/>
    <x v="587"/>
    <x v="0"/>
    <s v="CGJ-105"/>
    <x v="0"/>
    <s v="Gold"/>
    <s v="Cash"/>
    <s v="Standard"/>
    <n v="2244"/>
    <n v="4"/>
    <x v="215"/>
    <x v="0"/>
    <x v="217"/>
  </r>
  <r>
    <x v="3652"/>
    <x v="587"/>
    <x v="1"/>
    <s v="DCFE-100"/>
    <x v="2"/>
    <s v="Platinum"/>
    <s v="Finance"/>
    <s v="Standard"/>
    <n v="5754.84"/>
    <n v="4"/>
    <x v="252"/>
    <x v="112"/>
    <x v="254"/>
  </r>
  <r>
    <x v="3653"/>
    <x v="587"/>
    <x v="2"/>
    <s v="ATS-100"/>
    <x v="1"/>
    <s v="Platinum"/>
    <s v="Finance"/>
    <s v="Promotion"/>
    <n v="2229.15"/>
    <n v="3"/>
    <x v="223"/>
    <x v="0"/>
    <x v="225"/>
  </r>
  <r>
    <x v="3654"/>
    <x v="587"/>
    <x v="0"/>
    <s v="ATC-107"/>
    <x v="1"/>
    <s v="Palladium"/>
    <s v="Finance"/>
    <s v="Standard"/>
    <n v="2348.5"/>
    <n v="3"/>
    <x v="310"/>
    <x v="0"/>
    <x v="312"/>
  </r>
  <r>
    <x v="3655"/>
    <x v="587"/>
    <x v="0"/>
    <s v="ATS-106"/>
    <x v="1"/>
    <s v="Gold"/>
    <s v="Finance"/>
    <s v="Standard"/>
    <n v="5565.12"/>
    <n v="4"/>
    <x v="298"/>
    <x v="130"/>
    <x v="300"/>
  </r>
  <r>
    <x v="3656"/>
    <x v="587"/>
    <x v="0"/>
    <s v="ATC-109"/>
    <x v="1"/>
    <s v="Palladium"/>
    <s v="Finance"/>
    <s v="Standard"/>
    <n v="6674.88"/>
    <n v="3"/>
    <x v="175"/>
    <x v="78"/>
    <x v="177"/>
  </r>
  <r>
    <x v="3657"/>
    <x v="587"/>
    <x v="1"/>
    <s v="CPJ-102"/>
    <x v="0"/>
    <s v="Platinum"/>
    <s v="Cash"/>
    <s v="Standard"/>
    <n v="1260"/>
    <n v="1"/>
    <x v="269"/>
    <x v="0"/>
    <x v="271"/>
  </r>
  <r>
    <x v="3658"/>
    <x v="587"/>
    <x v="1"/>
    <s v="CPD-109"/>
    <x v="0"/>
    <s v="Palladium"/>
    <s v="Finance"/>
    <s v="Standard"/>
    <n v="10780"/>
    <n v="3"/>
    <x v="332"/>
    <x v="145"/>
    <x v="334"/>
  </r>
  <r>
    <x v="3659"/>
    <x v="588"/>
    <x v="1"/>
    <s v="ATS-100"/>
    <x v="1"/>
    <s v="Platinum"/>
    <s v="Finance"/>
    <s v="Standard"/>
    <n v="2229.15"/>
    <n v="1"/>
    <x v="227"/>
    <x v="0"/>
    <x v="229"/>
  </r>
  <r>
    <x v="3660"/>
    <x v="588"/>
    <x v="0"/>
    <s v="DCFE-105"/>
    <x v="2"/>
    <s v="Gold"/>
    <s v="Finance"/>
    <s v="Promotion"/>
    <n v="6016.9800000000005"/>
    <n v="3"/>
    <x v="230"/>
    <x v="102"/>
    <x v="232"/>
  </r>
  <r>
    <x v="3661"/>
    <x v="588"/>
    <x v="1"/>
    <s v="DCFE-102"/>
    <x v="2"/>
    <s v="Platinum"/>
    <s v="Finance"/>
    <s v="Standard"/>
    <n v="10062.299999999999"/>
    <n v="1"/>
    <x v="281"/>
    <x v="0"/>
    <x v="283"/>
  </r>
  <r>
    <x v="3662"/>
    <x v="588"/>
    <x v="3"/>
    <s v="DCFE-112"/>
    <x v="2"/>
    <s v="Gold"/>
    <s v="Finance"/>
    <s v="Standard"/>
    <n v="9764.7000000000007"/>
    <n v="2"/>
    <x v="273"/>
    <x v="119"/>
    <x v="275"/>
  </r>
  <r>
    <x v="3663"/>
    <x v="588"/>
    <x v="0"/>
    <s v="ATC-108"/>
    <x v="1"/>
    <s v="Palladium"/>
    <s v="Finance"/>
    <s v="Promotion"/>
    <n v="8613.9"/>
    <n v="1"/>
    <x v="297"/>
    <x v="0"/>
    <x v="299"/>
  </r>
  <r>
    <x v="3664"/>
    <x v="588"/>
    <x v="1"/>
    <s v="ATS-102"/>
    <x v="1"/>
    <s v="Platinum"/>
    <s v="Finance"/>
    <s v="Standard"/>
    <n v="4654.1000000000004"/>
    <n v="1"/>
    <x v="241"/>
    <x v="0"/>
    <x v="243"/>
  </r>
  <r>
    <x v="3665"/>
    <x v="588"/>
    <x v="0"/>
    <s v="DCFE-103"/>
    <x v="2"/>
    <s v="Platinum"/>
    <s v="Finance"/>
    <s v="Standard"/>
    <n v="5615.4000000000005"/>
    <n v="1"/>
    <x v="286"/>
    <x v="0"/>
    <x v="288"/>
  </r>
  <r>
    <x v="3666"/>
    <x v="589"/>
    <x v="0"/>
    <s v="CGD-106"/>
    <x v="0"/>
    <s v="Gold"/>
    <s v="Cash"/>
    <s v="Standard"/>
    <n v="2940"/>
    <n v="4"/>
    <x v="333"/>
    <x v="0"/>
    <x v="335"/>
  </r>
  <r>
    <x v="3667"/>
    <x v="589"/>
    <x v="0"/>
    <s v="DCM-105"/>
    <x v="2"/>
    <s v="Palladium"/>
    <s v="Finance"/>
    <s v="Standard"/>
    <n v="9780.75"/>
    <n v="2"/>
    <x v="320"/>
    <x v="140"/>
    <x v="322"/>
  </r>
  <r>
    <x v="3668"/>
    <x v="589"/>
    <x v="0"/>
    <s v="DCM-108"/>
    <x v="2"/>
    <s v="Palladium"/>
    <s v="Finance"/>
    <s v="Standard"/>
    <n v="9638.2000000000007"/>
    <n v="1"/>
    <x v="304"/>
    <x v="0"/>
    <x v="306"/>
  </r>
  <r>
    <x v="3669"/>
    <x v="589"/>
    <x v="0"/>
    <s v="CGD-106"/>
    <x v="0"/>
    <s v="Gold"/>
    <s v="Cash"/>
    <s v="Promotion"/>
    <n v="2940"/>
    <n v="1"/>
    <x v="263"/>
    <x v="0"/>
    <x v="265"/>
  </r>
  <r>
    <x v="3670"/>
    <x v="590"/>
    <x v="0"/>
    <s v="CPA-110"/>
    <x v="0"/>
    <s v="Palladium"/>
    <s v="Finance"/>
    <s v="Standard"/>
    <n v="7650"/>
    <n v="4"/>
    <x v="311"/>
    <x v="136"/>
    <x v="313"/>
  </r>
  <r>
    <x v="3671"/>
    <x v="590"/>
    <x v="1"/>
    <s v="ATC-106"/>
    <x v="1"/>
    <s v="Palladium"/>
    <s v="Finance"/>
    <s v="Standard"/>
    <n v="5728.8"/>
    <n v="3"/>
    <x v="326"/>
    <x v="142"/>
    <x v="328"/>
  </r>
  <r>
    <x v="3672"/>
    <x v="590"/>
    <x v="0"/>
    <s v="ATC-106"/>
    <x v="1"/>
    <s v="Palladium"/>
    <s v="Finance"/>
    <s v="Standard"/>
    <n v="5728.8"/>
    <n v="1"/>
    <x v="261"/>
    <x v="0"/>
    <x v="263"/>
  </r>
  <r>
    <x v="3673"/>
    <x v="590"/>
    <x v="3"/>
    <s v="CPD-100"/>
    <x v="0"/>
    <s v="Platinum"/>
    <s v="Cash"/>
    <s v="Standard"/>
    <n v="10098"/>
    <n v="3"/>
    <x v="171"/>
    <x v="74"/>
    <x v="173"/>
  </r>
  <r>
    <x v="3674"/>
    <x v="590"/>
    <x v="0"/>
    <s v="DCFE-102"/>
    <x v="2"/>
    <s v="Platinum"/>
    <s v="Finance"/>
    <s v="Standard"/>
    <n v="10062.299999999999"/>
    <n v="4"/>
    <x v="248"/>
    <x v="110"/>
    <x v="250"/>
  </r>
  <r>
    <x v="3675"/>
    <x v="590"/>
    <x v="1"/>
    <s v="DCM-106"/>
    <x v="2"/>
    <s v="Palladium"/>
    <s v="Finance"/>
    <s v="Promotion"/>
    <n v="6097.56"/>
    <n v="2"/>
    <x v="345"/>
    <x v="0"/>
    <x v="347"/>
  </r>
  <r>
    <x v="3676"/>
    <x v="590"/>
    <x v="0"/>
    <s v="DCM-105"/>
    <x v="2"/>
    <s v="Palladium"/>
    <s v="Finance"/>
    <s v="Standard"/>
    <n v="9780.75"/>
    <n v="1"/>
    <x v="296"/>
    <x v="0"/>
    <x v="298"/>
  </r>
  <r>
    <x v="3677"/>
    <x v="591"/>
    <x v="1"/>
    <s v="DCFE-101"/>
    <x v="2"/>
    <s v="Platinum"/>
    <s v="Finance"/>
    <s v="Standard"/>
    <n v="6137.25"/>
    <n v="3"/>
    <x v="181"/>
    <x v="81"/>
    <x v="183"/>
  </r>
  <r>
    <x v="3678"/>
    <x v="591"/>
    <x v="0"/>
    <s v="DCFE-111"/>
    <x v="2"/>
    <s v="Gold"/>
    <s v="Finance"/>
    <s v="Standard"/>
    <n v="8921.94"/>
    <n v="1"/>
    <x v="183"/>
    <x v="0"/>
    <x v="185"/>
  </r>
  <r>
    <x v="3679"/>
    <x v="591"/>
    <x v="0"/>
    <s v="CGJ-105"/>
    <x v="0"/>
    <s v="Gold"/>
    <s v="Cash"/>
    <s v="Standard"/>
    <n v="2244"/>
    <n v="2"/>
    <x v="283"/>
    <x v="0"/>
    <x v="285"/>
  </r>
  <r>
    <x v="3680"/>
    <x v="591"/>
    <x v="0"/>
    <s v="DCFE-102"/>
    <x v="2"/>
    <s v="Platinum"/>
    <s v="Finance"/>
    <s v="Standard"/>
    <n v="10062.299999999999"/>
    <n v="3"/>
    <x v="180"/>
    <x v="80"/>
    <x v="182"/>
  </r>
  <r>
    <x v="3681"/>
    <x v="591"/>
    <x v="1"/>
    <s v="CPJ-111"/>
    <x v="0"/>
    <s v="Palladium"/>
    <s v="Finance"/>
    <s v="Standard"/>
    <n v="4751.25"/>
    <n v="4"/>
    <x v="331"/>
    <x v="144"/>
    <x v="333"/>
  </r>
  <r>
    <x v="3682"/>
    <x v="591"/>
    <x v="0"/>
    <s v="ATS-108"/>
    <x v="1"/>
    <s v="Gold"/>
    <s v="Finance"/>
    <s v="Standard"/>
    <n v="5571.24"/>
    <n v="4"/>
    <x v="246"/>
    <x v="108"/>
    <x v="248"/>
  </r>
  <r>
    <x v="3683"/>
    <x v="591"/>
    <x v="1"/>
    <s v="CPJ-102"/>
    <x v="0"/>
    <s v="Platinum"/>
    <s v="Cash"/>
    <s v="Standard"/>
    <n v="1260"/>
    <n v="1"/>
    <x v="269"/>
    <x v="0"/>
    <x v="271"/>
  </r>
  <r>
    <x v="3684"/>
    <x v="592"/>
    <x v="0"/>
    <s v="CPJ-111"/>
    <x v="0"/>
    <s v="Palladium"/>
    <s v="Finance"/>
    <s v="Standard"/>
    <n v="4751.25"/>
    <n v="3"/>
    <x v="210"/>
    <x v="0"/>
    <x v="212"/>
  </r>
  <r>
    <x v="3685"/>
    <x v="592"/>
    <x v="2"/>
    <s v="ATS-103"/>
    <x v="1"/>
    <s v="Platinum"/>
    <s v="Finance"/>
    <s v="Standard"/>
    <n v="2199.12"/>
    <n v="1"/>
    <x v="251"/>
    <x v="0"/>
    <x v="253"/>
  </r>
  <r>
    <x v="3686"/>
    <x v="592"/>
    <x v="0"/>
    <s v="ATC-106"/>
    <x v="1"/>
    <s v="Palladium"/>
    <s v="Finance"/>
    <s v="Standard"/>
    <n v="5728.8"/>
    <n v="4"/>
    <x v="178"/>
    <x v="79"/>
    <x v="180"/>
  </r>
  <r>
    <x v="3687"/>
    <x v="592"/>
    <x v="0"/>
    <s v="ATS-109"/>
    <x v="1"/>
    <s v="Gold"/>
    <s v="Finance"/>
    <s v="Standard"/>
    <n v="5968.2"/>
    <n v="2"/>
    <x v="220"/>
    <x v="0"/>
    <x v="222"/>
  </r>
  <r>
    <x v="3688"/>
    <x v="592"/>
    <x v="0"/>
    <s v="CPJ-102"/>
    <x v="0"/>
    <s v="Platinum"/>
    <s v="Cash"/>
    <s v="Standard"/>
    <n v="1260"/>
    <n v="3"/>
    <x v="239"/>
    <x v="0"/>
    <x v="241"/>
  </r>
  <r>
    <x v="3689"/>
    <x v="592"/>
    <x v="2"/>
    <s v="ATS-106"/>
    <x v="1"/>
    <s v="Gold"/>
    <s v="Finance"/>
    <s v="Standard"/>
    <n v="5565.12"/>
    <n v="4"/>
    <x v="298"/>
    <x v="130"/>
    <x v="300"/>
  </r>
  <r>
    <x v="3690"/>
    <x v="593"/>
    <x v="2"/>
    <s v="CPD-100"/>
    <x v="0"/>
    <s v="Platinum"/>
    <s v="Cash"/>
    <s v="Standard"/>
    <n v="10098"/>
    <n v="2"/>
    <x v="306"/>
    <x v="134"/>
    <x v="308"/>
  </r>
  <r>
    <x v="3691"/>
    <x v="593"/>
    <x v="1"/>
    <s v="CGJ-105"/>
    <x v="0"/>
    <s v="Gold"/>
    <s v="Cash"/>
    <s v="Standard"/>
    <n v="2244"/>
    <n v="4"/>
    <x v="215"/>
    <x v="0"/>
    <x v="217"/>
  </r>
  <r>
    <x v="3692"/>
    <x v="593"/>
    <x v="3"/>
    <s v="ATS-104"/>
    <x v="1"/>
    <s v="Platinum"/>
    <s v="Finance"/>
    <s v="Standard"/>
    <n v="2587.2000000000003"/>
    <n v="4"/>
    <x v="276"/>
    <x v="0"/>
    <x v="278"/>
  </r>
  <r>
    <x v="3693"/>
    <x v="593"/>
    <x v="1"/>
    <s v="DCFE-108"/>
    <x v="2"/>
    <s v="Gold"/>
    <s v="Finance"/>
    <s v="Promotion"/>
    <n v="9236.85"/>
    <n v="2"/>
    <x v="173"/>
    <x v="76"/>
    <x v="175"/>
  </r>
  <r>
    <x v="3694"/>
    <x v="594"/>
    <x v="0"/>
    <s v="DCM-106"/>
    <x v="2"/>
    <s v="Palladium"/>
    <s v="Finance"/>
    <s v="Standard"/>
    <n v="6097.56"/>
    <n v="4"/>
    <x v="217"/>
    <x v="99"/>
    <x v="219"/>
  </r>
  <r>
    <x v="3695"/>
    <x v="594"/>
    <x v="0"/>
    <s v="ATS-103"/>
    <x v="1"/>
    <s v="Platinum"/>
    <s v="Finance"/>
    <s v="Standard"/>
    <n v="2199.12"/>
    <n v="3"/>
    <x v="262"/>
    <x v="0"/>
    <x v="264"/>
  </r>
  <r>
    <x v="3696"/>
    <x v="594"/>
    <x v="0"/>
    <s v="CPD-101"/>
    <x v="0"/>
    <s v="Platinum"/>
    <s v="Cash"/>
    <s v="Standard"/>
    <n v="9690"/>
    <n v="2"/>
    <x v="233"/>
    <x v="104"/>
    <x v="235"/>
  </r>
  <r>
    <x v="3697"/>
    <x v="594"/>
    <x v="0"/>
    <s v="ATS-101"/>
    <x v="1"/>
    <s v="Platinum"/>
    <s v="Finance"/>
    <s v="Promotion"/>
    <n v="2239.65"/>
    <n v="2"/>
    <x v="254"/>
    <x v="0"/>
    <x v="256"/>
  </r>
  <r>
    <x v="3698"/>
    <x v="594"/>
    <x v="0"/>
    <s v="DCFE-100"/>
    <x v="2"/>
    <s v="Platinum"/>
    <s v="Finance"/>
    <s v="Standard"/>
    <n v="5754.84"/>
    <n v="3"/>
    <x v="240"/>
    <x v="105"/>
    <x v="242"/>
  </r>
  <r>
    <x v="3699"/>
    <x v="594"/>
    <x v="3"/>
    <s v="CPD-101"/>
    <x v="0"/>
    <s v="Platinum"/>
    <s v="Cash"/>
    <s v="Standard"/>
    <n v="9690"/>
    <n v="3"/>
    <x v="259"/>
    <x v="114"/>
    <x v="261"/>
  </r>
  <r>
    <x v="3700"/>
    <x v="594"/>
    <x v="2"/>
    <s v="CPD-101"/>
    <x v="0"/>
    <s v="Platinum"/>
    <s v="Cash"/>
    <s v="Promotion"/>
    <n v="9690"/>
    <n v="4"/>
    <x v="174"/>
    <x v="77"/>
    <x v="176"/>
  </r>
  <r>
    <x v="3701"/>
    <x v="594"/>
    <x v="0"/>
    <s v="ATS-101"/>
    <x v="1"/>
    <s v="Platinum"/>
    <s v="Finance"/>
    <s v="Standard"/>
    <n v="2239.65"/>
    <n v="4"/>
    <x v="321"/>
    <x v="0"/>
    <x v="323"/>
  </r>
  <r>
    <x v="3702"/>
    <x v="594"/>
    <x v="0"/>
    <s v="ATS-103"/>
    <x v="1"/>
    <s v="Platinum"/>
    <s v="Finance"/>
    <s v="Standard"/>
    <n v="2199.12"/>
    <n v="3"/>
    <x v="262"/>
    <x v="0"/>
    <x v="264"/>
  </r>
  <r>
    <x v="3703"/>
    <x v="595"/>
    <x v="0"/>
    <s v="ATS-107"/>
    <x v="1"/>
    <s v="Gold"/>
    <s v="Finance"/>
    <s v="Standard"/>
    <n v="2936.58"/>
    <n v="1"/>
    <x v="206"/>
    <x v="0"/>
    <x v="208"/>
  </r>
  <r>
    <x v="3704"/>
    <x v="595"/>
    <x v="0"/>
    <s v="DCFE-101"/>
    <x v="2"/>
    <s v="Platinum"/>
    <s v="Finance"/>
    <s v="Standard"/>
    <n v="6137.25"/>
    <n v="1"/>
    <x v="231"/>
    <x v="0"/>
    <x v="233"/>
  </r>
  <r>
    <x v="3705"/>
    <x v="595"/>
    <x v="0"/>
    <s v="DCFE-107"/>
    <x v="2"/>
    <s v="Palladium"/>
    <s v="Finance"/>
    <s v="Standard"/>
    <n v="10390.800000000001"/>
    <n v="4"/>
    <x v="186"/>
    <x v="84"/>
    <x v="188"/>
  </r>
  <r>
    <x v="3706"/>
    <x v="595"/>
    <x v="0"/>
    <s v="ATS-103"/>
    <x v="1"/>
    <s v="Platinum"/>
    <s v="Finance"/>
    <s v="Standard"/>
    <n v="2199.12"/>
    <n v="3"/>
    <x v="262"/>
    <x v="0"/>
    <x v="264"/>
  </r>
  <r>
    <x v="3707"/>
    <x v="595"/>
    <x v="2"/>
    <s v="DCFE-100"/>
    <x v="2"/>
    <s v="Platinum"/>
    <s v="Finance"/>
    <s v="Standard"/>
    <n v="5754.84"/>
    <n v="2"/>
    <x v="341"/>
    <x v="0"/>
    <x v="343"/>
  </r>
  <r>
    <x v="3708"/>
    <x v="595"/>
    <x v="0"/>
    <s v="CGJ-105"/>
    <x v="0"/>
    <s v="Gold"/>
    <s v="Cash"/>
    <s v="Standard"/>
    <n v="2244"/>
    <n v="1"/>
    <x v="226"/>
    <x v="0"/>
    <x v="228"/>
  </r>
  <r>
    <x v="3709"/>
    <x v="595"/>
    <x v="0"/>
    <s v="DCFE-103"/>
    <x v="2"/>
    <s v="Platinum"/>
    <s v="Finance"/>
    <s v="Standard"/>
    <n v="5615.4000000000005"/>
    <n v="2"/>
    <x v="237"/>
    <x v="0"/>
    <x v="239"/>
  </r>
  <r>
    <x v="3710"/>
    <x v="595"/>
    <x v="1"/>
    <s v="CGD-107"/>
    <x v="0"/>
    <s v="Gold"/>
    <s v="Cash"/>
    <s v="Standard"/>
    <n v="5610"/>
    <n v="1"/>
    <x v="324"/>
    <x v="0"/>
    <x v="326"/>
  </r>
  <r>
    <x v="3711"/>
    <x v="595"/>
    <x v="1"/>
    <s v="DCFE-112"/>
    <x v="2"/>
    <s v="Gold"/>
    <s v="Finance"/>
    <s v="Standard"/>
    <n v="9764.7000000000007"/>
    <n v="1"/>
    <x v="264"/>
    <x v="0"/>
    <x v="266"/>
  </r>
  <r>
    <x v="3712"/>
    <x v="595"/>
    <x v="2"/>
    <s v="DCM-106"/>
    <x v="2"/>
    <s v="Palladium"/>
    <s v="Finance"/>
    <s v="Standard"/>
    <n v="6097.56"/>
    <n v="2"/>
    <x v="345"/>
    <x v="0"/>
    <x v="347"/>
  </r>
  <r>
    <x v="3713"/>
    <x v="595"/>
    <x v="1"/>
    <s v="ATS-101"/>
    <x v="1"/>
    <s v="Platinum"/>
    <s v="Finance"/>
    <s v="Promotion"/>
    <n v="2239.65"/>
    <n v="3"/>
    <x v="179"/>
    <x v="0"/>
    <x v="181"/>
  </r>
  <r>
    <x v="3714"/>
    <x v="596"/>
    <x v="0"/>
    <s v="ATS-102"/>
    <x v="1"/>
    <s v="Platinum"/>
    <s v="Finance"/>
    <s v="Standard"/>
    <n v="4654.1000000000004"/>
    <n v="1"/>
    <x v="241"/>
    <x v="0"/>
    <x v="243"/>
  </r>
  <r>
    <x v="3715"/>
    <x v="596"/>
    <x v="2"/>
    <s v="ATC-106"/>
    <x v="1"/>
    <s v="Palladium"/>
    <s v="Finance"/>
    <s v="Standard"/>
    <n v="5728.8"/>
    <n v="1"/>
    <x v="261"/>
    <x v="0"/>
    <x v="263"/>
  </r>
  <r>
    <x v="3716"/>
    <x v="596"/>
    <x v="0"/>
    <s v="CPA-108"/>
    <x v="0"/>
    <s v="Palladium"/>
    <s v="Cash"/>
    <s v="Standard"/>
    <n v="2289.9"/>
    <n v="4"/>
    <x v="329"/>
    <x v="0"/>
    <x v="331"/>
  </r>
  <r>
    <x v="3717"/>
    <x v="596"/>
    <x v="0"/>
    <s v="DCM-108"/>
    <x v="2"/>
    <s v="Palladium"/>
    <s v="Finance"/>
    <s v="Standard"/>
    <n v="9638.2000000000007"/>
    <n v="3"/>
    <x v="190"/>
    <x v="85"/>
    <x v="192"/>
  </r>
  <r>
    <x v="3718"/>
    <x v="597"/>
    <x v="0"/>
    <s v="DCM-106"/>
    <x v="2"/>
    <s v="Palladium"/>
    <s v="Finance"/>
    <s v="Standard"/>
    <n v="6097.56"/>
    <n v="4"/>
    <x v="217"/>
    <x v="99"/>
    <x v="219"/>
  </r>
  <r>
    <x v="3719"/>
    <x v="597"/>
    <x v="1"/>
    <s v="CPA-103"/>
    <x v="0"/>
    <s v="Platinum"/>
    <s v="Cash"/>
    <s v="Standard"/>
    <n v="2254.1999999999998"/>
    <n v="4"/>
    <x v="344"/>
    <x v="0"/>
    <x v="346"/>
  </r>
  <r>
    <x v="3720"/>
    <x v="597"/>
    <x v="0"/>
    <s v="ATS-109"/>
    <x v="1"/>
    <s v="Gold"/>
    <s v="Finance"/>
    <s v="Standard"/>
    <n v="5968.2"/>
    <n v="2"/>
    <x v="220"/>
    <x v="0"/>
    <x v="222"/>
  </r>
  <r>
    <x v="3721"/>
    <x v="597"/>
    <x v="2"/>
    <s v="ATS-108"/>
    <x v="1"/>
    <s v="Gold"/>
    <s v="Finance"/>
    <s v="Promotion"/>
    <n v="5571.24"/>
    <n v="3"/>
    <x v="205"/>
    <x v="93"/>
    <x v="207"/>
  </r>
  <r>
    <x v="3722"/>
    <x v="598"/>
    <x v="0"/>
    <s v="CGJ-105"/>
    <x v="0"/>
    <s v="Gold"/>
    <s v="Cash"/>
    <s v="Standard"/>
    <n v="2244"/>
    <n v="4"/>
    <x v="215"/>
    <x v="0"/>
    <x v="217"/>
  </r>
  <r>
    <x v="3723"/>
    <x v="598"/>
    <x v="3"/>
    <s v="ATC-109"/>
    <x v="1"/>
    <s v="Palladium"/>
    <s v="Finance"/>
    <s v="Promotion"/>
    <n v="6674.88"/>
    <n v="4"/>
    <x v="245"/>
    <x v="107"/>
    <x v="247"/>
  </r>
  <r>
    <x v="3724"/>
    <x v="599"/>
    <x v="2"/>
    <s v="CPD-100"/>
    <x v="0"/>
    <s v="Platinum"/>
    <s v="Cash"/>
    <s v="Standard"/>
    <n v="10098"/>
    <n v="3"/>
    <x v="171"/>
    <x v="74"/>
    <x v="173"/>
  </r>
  <r>
    <x v="3725"/>
    <x v="599"/>
    <x v="1"/>
    <s v="DCFE-108"/>
    <x v="2"/>
    <s v="Gold"/>
    <s v="Finance"/>
    <s v="Standard"/>
    <n v="9236.85"/>
    <n v="1"/>
    <x v="294"/>
    <x v="0"/>
    <x v="296"/>
  </r>
  <r>
    <x v="3726"/>
    <x v="599"/>
    <x v="0"/>
    <s v="ATS-111"/>
    <x v="1"/>
    <s v="Gold"/>
    <s v="Finance"/>
    <s v="Promotion"/>
    <n v="9784.5"/>
    <n v="4"/>
    <x v="336"/>
    <x v="147"/>
    <x v="338"/>
  </r>
  <r>
    <x v="3727"/>
    <x v="599"/>
    <x v="2"/>
    <s v="CPD-101"/>
    <x v="0"/>
    <s v="Platinum"/>
    <s v="Cash"/>
    <s v="Standard"/>
    <n v="9690"/>
    <n v="3"/>
    <x v="259"/>
    <x v="114"/>
    <x v="261"/>
  </r>
  <r>
    <x v="3728"/>
    <x v="599"/>
    <x v="0"/>
    <s v="CPA-103"/>
    <x v="0"/>
    <s v="Platinum"/>
    <s v="Cash"/>
    <s v="Standard"/>
    <n v="2254.1999999999998"/>
    <n v="3"/>
    <x v="334"/>
    <x v="0"/>
    <x v="336"/>
  </r>
  <r>
    <x v="3729"/>
    <x v="600"/>
    <x v="0"/>
    <s v="CPD-101"/>
    <x v="0"/>
    <s v="Platinum"/>
    <s v="Cash"/>
    <s v="Standard"/>
    <n v="9690"/>
    <n v="1"/>
    <x v="238"/>
    <x v="0"/>
    <x v="240"/>
  </r>
  <r>
    <x v="3730"/>
    <x v="600"/>
    <x v="0"/>
    <s v="ATS-109"/>
    <x v="1"/>
    <s v="Gold"/>
    <s v="Finance"/>
    <s v="Standard"/>
    <n v="5968.2"/>
    <n v="1"/>
    <x v="314"/>
    <x v="0"/>
    <x v="316"/>
  </r>
  <r>
    <x v="3731"/>
    <x v="600"/>
    <x v="0"/>
    <s v="CPD-109"/>
    <x v="0"/>
    <s v="Palladium"/>
    <s v="Finance"/>
    <s v="Promotion"/>
    <n v="10780"/>
    <n v="2"/>
    <x v="285"/>
    <x v="123"/>
    <x v="287"/>
  </r>
  <r>
    <x v="3732"/>
    <x v="600"/>
    <x v="2"/>
    <s v="CPD-109"/>
    <x v="0"/>
    <s v="Palladium"/>
    <s v="Finance"/>
    <s v="Standard"/>
    <n v="10780"/>
    <n v="4"/>
    <x v="287"/>
    <x v="124"/>
    <x v="289"/>
  </r>
  <r>
    <x v="3733"/>
    <x v="600"/>
    <x v="0"/>
    <s v="DCFE-106"/>
    <x v="2"/>
    <s v="Palladium"/>
    <s v="Finance"/>
    <s v="Promotion"/>
    <n v="8964.7800000000007"/>
    <n v="3"/>
    <x v="224"/>
    <x v="101"/>
    <x v="226"/>
  </r>
  <r>
    <x v="3734"/>
    <x v="600"/>
    <x v="0"/>
    <s v="CGD-106"/>
    <x v="0"/>
    <s v="Gold"/>
    <s v="Cash"/>
    <s v="Standard"/>
    <n v="2940"/>
    <n v="3"/>
    <x v="177"/>
    <x v="0"/>
    <x v="179"/>
  </r>
  <r>
    <x v="3735"/>
    <x v="600"/>
    <x v="2"/>
    <s v="ATS-106"/>
    <x v="1"/>
    <s v="Gold"/>
    <s v="Finance"/>
    <s v="Standard"/>
    <n v="5565.12"/>
    <n v="4"/>
    <x v="298"/>
    <x v="130"/>
    <x v="300"/>
  </r>
  <r>
    <x v="3736"/>
    <x v="600"/>
    <x v="0"/>
    <s v="ATS-107"/>
    <x v="1"/>
    <s v="Gold"/>
    <s v="Finance"/>
    <s v="Standard"/>
    <n v="2936.58"/>
    <n v="2"/>
    <x v="222"/>
    <x v="0"/>
    <x v="224"/>
  </r>
  <r>
    <x v="3737"/>
    <x v="601"/>
    <x v="0"/>
    <s v="ATC-107"/>
    <x v="1"/>
    <s v="Palladium"/>
    <s v="Finance"/>
    <s v="Standard"/>
    <n v="2348.5"/>
    <n v="1"/>
    <x v="322"/>
    <x v="0"/>
    <x v="324"/>
  </r>
  <r>
    <x v="3738"/>
    <x v="601"/>
    <x v="0"/>
    <s v="DCFE-105"/>
    <x v="2"/>
    <s v="Gold"/>
    <s v="Finance"/>
    <s v="Standard"/>
    <n v="6016.9800000000005"/>
    <n v="2"/>
    <x v="211"/>
    <x v="0"/>
    <x v="213"/>
  </r>
  <r>
    <x v="3739"/>
    <x v="601"/>
    <x v="2"/>
    <s v="CPJ-102"/>
    <x v="0"/>
    <s v="Platinum"/>
    <s v="Cash"/>
    <s v="Standard"/>
    <n v="1260"/>
    <n v="1"/>
    <x v="269"/>
    <x v="0"/>
    <x v="271"/>
  </r>
  <r>
    <x v="3740"/>
    <x v="601"/>
    <x v="1"/>
    <s v="ATS-106"/>
    <x v="1"/>
    <s v="Gold"/>
    <s v="Finance"/>
    <s v="Promotion"/>
    <n v="5565.12"/>
    <n v="4"/>
    <x v="298"/>
    <x v="130"/>
    <x v="300"/>
  </r>
  <r>
    <x v="3741"/>
    <x v="601"/>
    <x v="1"/>
    <s v="DCFE-104"/>
    <x v="2"/>
    <s v="Gold"/>
    <s v="Finance"/>
    <s v="Standard"/>
    <n v="5760.96"/>
    <n v="4"/>
    <x v="203"/>
    <x v="92"/>
    <x v="205"/>
  </r>
  <r>
    <x v="3742"/>
    <x v="601"/>
    <x v="1"/>
    <s v="ATC-106"/>
    <x v="1"/>
    <s v="Palladium"/>
    <s v="Finance"/>
    <s v="Standard"/>
    <n v="5728.8"/>
    <n v="3"/>
    <x v="326"/>
    <x v="142"/>
    <x v="328"/>
  </r>
  <r>
    <x v="3743"/>
    <x v="601"/>
    <x v="0"/>
    <s v="DCFE-107"/>
    <x v="2"/>
    <s v="Palladium"/>
    <s v="Finance"/>
    <s v="Promotion"/>
    <n v="10390.800000000001"/>
    <n v="1"/>
    <x v="189"/>
    <x v="0"/>
    <x v="191"/>
  </r>
  <r>
    <x v="3744"/>
    <x v="601"/>
    <x v="0"/>
    <s v="ATS-104"/>
    <x v="1"/>
    <s v="Platinum"/>
    <s v="Finance"/>
    <s v="Standard"/>
    <n v="2587.2000000000003"/>
    <n v="4"/>
    <x v="276"/>
    <x v="0"/>
    <x v="278"/>
  </r>
  <r>
    <x v="3745"/>
    <x v="602"/>
    <x v="0"/>
    <s v="ATS-103"/>
    <x v="1"/>
    <s v="Platinum"/>
    <s v="Finance"/>
    <s v="Promotion"/>
    <n v="2199.12"/>
    <n v="3"/>
    <x v="262"/>
    <x v="0"/>
    <x v="264"/>
  </r>
  <r>
    <x v="3746"/>
    <x v="602"/>
    <x v="0"/>
    <s v="ATS-103"/>
    <x v="1"/>
    <s v="Platinum"/>
    <s v="Finance"/>
    <s v="Standard"/>
    <n v="2199.12"/>
    <n v="3"/>
    <x v="262"/>
    <x v="0"/>
    <x v="264"/>
  </r>
  <r>
    <x v="3747"/>
    <x v="602"/>
    <x v="0"/>
    <s v="DCFE-104"/>
    <x v="2"/>
    <s v="Gold"/>
    <s v="Finance"/>
    <s v="Standard"/>
    <n v="5760.96"/>
    <n v="1"/>
    <x v="191"/>
    <x v="0"/>
    <x v="193"/>
  </r>
  <r>
    <x v="3748"/>
    <x v="602"/>
    <x v="0"/>
    <s v="CGD-107"/>
    <x v="0"/>
    <s v="Gold"/>
    <s v="Cash"/>
    <s v="Standard"/>
    <n v="5610"/>
    <n v="3"/>
    <x v="312"/>
    <x v="137"/>
    <x v="314"/>
  </r>
  <r>
    <x v="3749"/>
    <x v="603"/>
    <x v="0"/>
    <s v="ATS-107"/>
    <x v="1"/>
    <s v="Gold"/>
    <s v="Finance"/>
    <s v="Standard"/>
    <n v="2936.58"/>
    <n v="3"/>
    <x v="315"/>
    <x v="0"/>
    <x v="317"/>
  </r>
  <r>
    <x v="3750"/>
    <x v="603"/>
    <x v="3"/>
    <s v="ATS-101"/>
    <x v="1"/>
    <s v="Platinum"/>
    <s v="Finance"/>
    <s v="Standard"/>
    <n v="2239.65"/>
    <n v="2"/>
    <x v="254"/>
    <x v="0"/>
    <x v="256"/>
  </r>
  <r>
    <x v="3751"/>
    <x v="603"/>
    <x v="0"/>
    <s v="DCM-106"/>
    <x v="2"/>
    <s v="Palladium"/>
    <s v="Finance"/>
    <s v="Standard"/>
    <n v="6097.56"/>
    <n v="4"/>
    <x v="217"/>
    <x v="99"/>
    <x v="219"/>
  </r>
  <r>
    <x v="3752"/>
    <x v="603"/>
    <x v="0"/>
    <s v="ATS-107"/>
    <x v="1"/>
    <s v="Gold"/>
    <s v="Finance"/>
    <s v="Promotion"/>
    <n v="2936.58"/>
    <n v="2"/>
    <x v="222"/>
    <x v="0"/>
    <x v="224"/>
  </r>
  <r>
    <x v="3753"/>
    <x v="603"/>
    <x v="0"/>
    <s v="ATS-107"/>
    <x v="1"/>
    <s v="Gold"/>
    <s v="Finance"/>
    <s v="Standard"/>
    <n v="2936.58"/>
    <n v="1"/>
    <x v="206"/>
    <x v="0"/>
    <x v="208"/>
  </r>
  <r>
    <x v="3754"/>
    <x v="604"/>
    <x v="0"/>
    <s v="DCFE-104"/>
    <x v="2"/>
    <s v="Gold"/>
    <s v="Finance"/>
    <s v="Standard"/>
    <n v="5760.96"/>
    <n v="4"/>
    <x v="203"/>
    <x v="92"/>
    <x v="205"/>
  </r>
  <r>
    <x v="3755"/>
    <x v="604"/>
    <x v="0"/>
    <s v="CPD-100"/>
    <x v="0"/>
    <s v="Platinum"/>
    <s v="Cash"/>
    <s v="Promotion"/>
    <n v="10098"/>
    <n v="4"/>
    <x v="213"/>
    <x v="97"/>
    <x v="215"/>
  </r>
  <r>
    <x v="3756"/>
    <x v="604"/>
    <x v="0"/>
    <s v="DCFE-102"/>
    <x v="2"/>
    <s v="Platinum"/>
    <s v="Finance"/>
    <s v="Standard"/>
    <n v="10062.299999999999"/>
    <n v="4"/>
    <x v="248"/>
    <x v="110"/>
    <x v="250"/>
  </r>
  <r>
    <x v="3757"/>
    <x v="604"/>
    <x v="1"/>
    <s v="CGD-107"/>
    <x v="0"/>
    <s v="Gold"/>
    <s v="Cash"/>
    <s v="Standard"/>
    <n v="5610"/>
    <n v="4"/>
    <x v="327"/>
    <x v="143"/>
    <x v="329"/>
  </r>
  <r>
    <x v="3758"/>
    <x v="604"/>
    <x v="0"/>
    <s v="ATS-101"/>
    <x v="1"/>
    <s v="Platinum"/>
    <s v="Finance"/>
    <s v="Standard"/>
    <n v="2239.65"/>
    <n v="1"/>
    <x v="301"/>
    <x v="0"/>
    <x v="303"/>
  </r>
  <r>
    <x v="3759"/>
    <x v="604"/>
    <x v="0"/>
    <s v="ATS-102"/>
    <x v="1"/>
    <s v="Platinum"/>
    <s v="Finance"/>
    <s v="Standard"/>
    <n v="4654.1000000000004"/>
    <n v="1"/>
    <x v="241"/>
    <x v="0"/>
    <x v="243"/>
  </r>
  <r>
    <x v="3760"/>
    <x v="604"/>
    <x v="0"/>
    <s v="ATS-101"/>
    <x v="1"/>
    <s v="Platinum"/>
    <s v="Finance"/>
    <s v="Standard"/>
    <n v="2239.65"/>
    <n v="2"/>
    <x v="254"/>
    <x v="0"/>
    <x v="256"/>
  </r>
  <r>
    <x v="3761"/>
    <x v="605"/>
    <x v="0"/>
    <s v="ATC-107"/>
    <x v="1"/>
    <s v="Palladium"/>
    <s v="Finance"/>
    <s v="Standard"/>
    <n v="2348.5"/>
    <n v="1"/>
    <x v="322"/>
    <x v="0"/>
    <x v="324"/>
  </r>
  <r>
    <x v="3762"/>
    <x v="605"/>
    <x v="1"/>
    <s v="CPJ-111"/>
    <x v="0"/>
    <s v="Palladium"/>
    <s v="Finance"/>
    <s v="Standard"/>
    <n v="4751.25"/>
    <n v="2"/>
    <x v="330"/>
    <x v="0"/>
    <x v="332"/>
  </r>
  <r>
    <x v="3763"/>
    <x v="605"/>
    <x v="0"/>
    <s v="DCFE-104"/>
    <x v="2"/>
    <s v="Gold"/>
    <s v="Finance"/>
    <s v="Promotion"/>
    <n v="5760.96"/>
    <n v="1"/>
    <x v="191"/>
    <x v="0"/>
    <x v="193"/>
  </r>
  <r>
    <x v="3764"/>
    <x v="605"/>
    <x v="0"/>
    <s v="DCFE-108"/>
    <x v="2"/>
    <s v="Gold"/>
    <s v="Finance"/>
    <s v="Standard"/>
    <n v="9236.85"/>
    <n v="3"/>
    <x v="284"/>
    <x v="122"/>
    <x v="286"/>
  </r>
  <r>
    <x v="3765"/>
    <x v="605"/>
    <x v="3"/>
    <s v="ATC-106"/>
    <x v="1"/>
    <s v="Palladium"/>
    <s v="Finance"/>
    <s v="Standard"/>
    <n v="5728.8"/>
    <n v="1"/>
    <x v="261"/>
    <x v="0"/>
    <x v="263"/>
  </r>
  <r>
    <x v="3766"/>
    <x v="605"/>
    <x v="1"/>
    <s v="DCFE-101"/>
    <x v="2"/>
    <s v="Platinum"/>
    <s v="Finance"/>
    <s v="Standard"/>
    <n v="6137.25"/>
    <n v="1"/>
    <x v="231"/>
    <x v="0"/>
    <x v="233"/>
  </r>
  <r>
    <x v="3767"/>
    <x v="605"/>
    <x v="1"/>
    <s v="DCFE-103"/>
    <x v="2"/>
    <s v="Platinum"/>
    <s v="Finance"/>
    <s v="Standard"/>
    <n v="5615.4000000000005"/>
    <n v="1"/>
    <x v="286"/>
    <x v="0"/>
    <x v="288"/>
  </r>
  <r>
    <x v="3768"/>
    <x v="605"/>
    <x v="0"/>
    <s v="CPD-101"/>
    <x v="0"/>
    <s v="Platinum"/>
    <s v="Cash"/>
    <s v="Promotion"/>
    <n v="9690"/>
    <n v="2"/>
    <x v="233"/>
    <x v="104"/>
    <x v="235"/>
  </r>
  <r>
    <x v="3769"/>
    <x v="605"/>
    <x v="1"/>
    <s v="ATC-108"/>
    <x v="1"/>
    <s v="Palladium"/>
    <s v="Finance"/>
    <s v="Standard"/>
    <n v="8613.9"/>
    <n v="2"/>
    <x v="268"/>
    <x v="116"/>
    <x v="270"/>
  </r>
  <r>
    <x v="3770"/>
    <x v="605"/>
    <x v="1"/>
    <s v="ATS-106"/>
    <x v="1"/>
    <s v="Gold"/>
    <s v="Finance"/>
    <s v="Standard"/>
    <n v="5565.12"/>
    <n v="3"/>
    <x v="242"/>
    <x v="106"/>
    <x v="244"/>
  </r>
  <r>
    <x v="3771"/>
    <x v="605"/>
    <x v="0"/>
    <s v="ATS-101"/>
    <x v="1"/>
    <s v="Platinum"/>
    <s v="Finance"/>
    <s v="Standard"/>
    <n v="2239.65"/>
    <n v="3"/>
    <x v="179"/>
    <x v="0"/>
    <x v="181"/>
  </r>
  <r>
    <x v="3772"/>
    <x v="606"/>
    <x v="0"/>
    <s v="ATC-108"/>
    <x v="1"/>
    <s v="Palladium"/>
    <s v="Finance"/>
    <s v="Standard"/>
    <n v="8613.9"/>
    <n v="1"/>
    <x v="297"/>
    <x v="0"/>
    <x v="299"/>
  </r>
  <r>
    <x v="3773"/>
    <x v="606"/>
    <x v="0"/>
    <s v="CPA-103"/>
    <x v="0"/>
    <s v="Platinum"/>
    <s v="Cash"/>
    <s v="Standard"/>
    <n v="2254.1999999999998"/>
    <n v="4"/>
    <x v="344"/>
    <x v="0"/>
    <x v="346"/>
  </r>
  <r>
    <x v="3774"/>
    <x v="606"/>
    <x v="0"/>
    <s v="ATS-109"/>
    <x v="1"/>
    <s v="Gold"/>
    <s v="Finance"/>
    <s v="Standard"/>
    <n v="5968.2"/>
    <n v="1"/>
    <x v="314"/>
    <x v="0"/>
    <x v="316"/>
  </r>
  <r>
    <x v="3775"/>
    <x v="607"/>
    <x v="0"/>
    <s v="CPA-110"/>
    <x v="0"/>
    <s v="Palladium"/>
    <s v="Finance"/>
    <s v="Standard"/>
    <n v="7650"/>
    <n v="3"/>
    <x v="335"/>
    <x v="146"/>
    <x v="337"/>
  </r>
  <r>
    <x v="3776"/>
    <x v="607"/>
    <x v="2"/>
    <s v="ATS-102"/>
    <x v="1"/>
    <s v="Platinum"/>
    <s v="Finance"/>
    <s v="Promotion"/>
    <n v="4654.1000000000004"/>
    <n v="1"/>
    <x v="241"/>
    <x v="0"/>
    <x v="243"/>
  </r>
  <r>
    <x v="3777"/>
    <x v="607"/>
    <x v="1"/>
    <s v="ATC-108"/>
    <x v="1"/>
    <s v="Palladium"/>
    <s v="Finance"/>
    <s v="Standard"/>
    <n v="8613.9"/>
    <n v="4"/>
    <x v="193"/>
    <x v="86"/>
    <x v="195"/>
  </r>
  <r>
    <x v="3778"/>
    <x v="607"/>
    <x v="0"/>
    <s v="DCFE-105"/>
    <x v="2"/>
    <s v="Gold"/>
    <s v="Finance"/>
    <s v="Standard"/>
    <n v="6016.9800000000005"/>
    <n v="2"/>
    <x v="211"/>
    <x v="0"/>
    <x v="213"/>
  </r>
  <r>
    <x v="3779"/>
    <x v="608"/>
    <x v="3"/>
    <s v="ATC-110"/>
    <x v="1"/>
    <s v="Palladium"/>
    <s v="Finance"/>
    <s v="Standard"/>
    <n v="8196.1"/>
    <n v="4"/>
    <x v="195"/>
    <x v="88"/>
    <x v="197"/>
  </r>
  <r>
    <x v="3780"/>
    <x v="608"/>
    <x v="0"/>
    <s v="DCFE-109"/>
    <x v="2"/>
    <s v="Gold"/>
    <s v="Finance"/>
    <s v="Standard"/>
    <n v="5594.7"/>
    <n v="2"/>
    <x v="323"/>
    <x v="0"/>
    <x v="325"/>
  </r>
  <r>
    <x v="3781"/>
    <x v="608"/>
    <x v="1"/>
    <s v="DCFE-107"/>
    <x v="2"/>
    <s v="Palladium"/>
    <s v="Finance"/>
    <s v="Standard"/>
    <n v="10390.800000000001"/>
    <n v="1"/>
    <x v="189"/>
    <x v="0"/>
    <x v="191"/>
  </r>
  <r>
    <x v="3782"/>
    <x v="608"/>
    <x v="0"/>
    <s v="CPD-109"/>
    <x v="0"/>
    <s v="Palladium"/>
    <s v="Finance"/>
    <s v="Standard"/>
    <n v="10780"/>
    <n v="2"/>
    <x v="285"/>
    <x v="123"/>
    <x v="287"/>
  </r>
  <r>
    <x v="3783"/>
    <x v="608"/>
    <x v="0"/>
    <s v="CPD-101"/>
    <x v="0"/>
    <s v="Platinum"/>
    <s v="Cash"/>
    <s v="Standard"/>
    <n v="9690"/>
    <n v="3"/>
    <x v="259"/>
    <x v="114"/>
    <x v="261"/>
  </r>
  <r>
    <x v="3784"/>
    <x v="608"/>
    <x v="0"/>
    <s v="CPD-100"/>
    <x v="0"/>
    <s v="Platinum"/>
    <s v="Cash"/>
    <s v="Promotion"/>
    <n v="10098"/>
    <n v="4"/>
    <x v="213"/>
    <x v="97"/>
    <x v="215"/>
  </r>
  <r>
    <x v="3785"/>
    <x v="608"/>
    <x v="2"/>
    <s v="CGD-106"/>
    <x v="0"/>
    <s v="Gold"/>
    <s v="Cash"/>
    <s v="Standard"/>
    <n v="2940"/>
    <n v="4"/>
    <x v="333"/>
    <x v="0"/>
    <x v="335"/>
  </r>
  <r>
    <x v="3786"/>
    <x v="608"/>
    <x v="0"/>
    <s v="ATS-111"/>
    <x v="1"/>
    <s v="Gold"/>
    <s v="Finance"/>
    <s v="Standard"/>
    <n v="9784.5"/>
    <n v="2"/>
    <x v="303"/>
    <x v="133"/>
    <x v="305"/>
  </r>
  <r>
    <x v="3787"/>
    <x v="608"/>
    <x v="0"/>
    <s v="DCFE-100"/>
    <x v="2"/>
    <s v="Platinum"/>
    <s v="Finance"/>
    <s v="Standard"/>
    <n v="5754.84"/>
    <n v="3"/>
    <x v="240"/>
    <x v="105"/>
    <x v="242"/>
  </r>
  <r>
    <x v="3788"/>
    <x v="608"/>
    <x v="0"/>
    <s v="CPA-103"/>
    <x v="0"/>
    <s v="Platinum"/>
    <s v="Cash"/>
    <s v="Standard"/>
    <n v="2254.1999999999998"/>
    <n v="4"/>
    <x v="344"/>
    <x v="0"/>
    <x v="346"/>
  </r>
  <r>
    <x v="3789"/>
    <x v="608"/>
    <x v="1"/>
    <s v="DCM-106"/>
    <x v="2"/>
    <s v="Palladium"/>
    <s v="Finance"/>
    <s v="Standard"/>
    <n v="6097.56"/>
    <n v="4"/>
    <x v="217"/>
    <x v="99"/>
    <x v="219"/>
  </r>
  <r>
    <x v="3790"/>
    <x v="608"/>
    <x v="1"/>
    <s v="DCM-108"/>
    <x v="2"/>
    <s v="Palladium"/>
    <s v="Finance"/>
    <s v="Promotion"/>
    <n v="9638.2000000000007"/>
    <n v="1"/>
    <x v="304"/>
    <x v="0"/>
    <x v="306"/>
  </r>
  <r>
    <x v="3791"/>
    <x v="609"/>
    <x v="2"/>
    <s v="DCFE-105"/>
    <x v="2"/>
    <s v="Gold"/>
    <s v="Finance"/>
    <s v="Standard"/>
    <n v="6016.9800000000005"/>
    <n v="4"/>
    <x v="219"/>
    <x v="100"/>
    <x v="221"/>
  </r>
  <r>
    <x v="3792"/>
    <x v="609"/>
    <x v="0"/>
    <s v="DCFE-105"/>
    <x v="2"/>
    <s v="Gold"/>
    <s v="Finance"/>
    <s v="Standard"/>
    <n v="6016.9800000000005"/>
    <n v="2"/>
    <x v="211"/>
    <x v="0"/>
    <x v="213"/>
  </r>
  <r>
    <x v="3793"/>
    <x v="609"/>
    <x v="0"/>
    <s v="CPA-108"/>
    <x v="0"/>
    <s v="Palladium"/>
    <s v="Cash"/>
    <s v="Standard"/>
    <n v="2289.9"/>
    <n v="3"/>
    <x v="200"/>
    <x v="0"/>
    <x v="202"/>
  </r>
  <r>
    <x v="3794"/>
    <x v="609"/>
    <x v="0"/>
    <s v="CPJ-111"/>
    <x v="0"/>
    <s v="Palladium"/>
    <s v="Finance"/>
    <s v="Promotion"/>
    <n v="4751.25"/>
    <n v="1"/>
    <x v="337"/>
    <x v="0"/>
    <x v="339"/>
  </r>
  <r>
    <x v="3795"/>
    <x v="609"/>
    <x v="1"/>
    <s v="DCM-105"/>
    <x v="2"/>
    <s v="Palladium"/>
    <s v="Finance"/>
    <s v="Promotion"/>
    <n v="9780.75"/>
    <n v="2"/>
    <x v="320"/>
    <x v="140"/>
    <x v="322"/>
  </r>
  <r>
    <x v="3796"/>
    <x v="609"/>
    <x v="1"/>
    <s v="CPA-103"/>
    <x v="0"/>
    <s v="Platinum"/>
    <s v="Cash"/>
    <s v="Standard"/>
    <n v="2254.1999999999998"/>
    <n v="1"/>
    <x v="280"/>
    <x v="0"/>
    <x v="282"/>
  </r>
  <r>
    <x v="3797"/>
    <x v="609"/>
    <x v="0"/>
    <s v="DCFE-106"/>
    <x v="2"/>
    <s v="Palladium"/>
    <s v="Finance"/>
    <s v="Standard"/>
    <n v="8964.7800000000007"/>
    <n v="1"/>
    <x v="196"/>
    <x v="0"/>
    <x v="198"/>
  </r>
  <r>
    <x v="3798"/>
    <x v="609"/>
    <x v="0"/>
    <s v="CPA-108"/>
    <x v="0"/>
    <s v="Palladium"/>
    <s v="Cash"/>
    <s v="Standard"/>
    <n v="2289.9"/>
    <n v="3"/>
    <x v="200"/>
    <x v="0"/>
    <x v="202"/>
  </r>
  <r>
    <x v="3799"/>
    <x v="610"/>
    <x v="0"/>
    <s v="ATC-109"/>
    <x v="1"/>
    <s v="Palladium"/>
    <s v="Finance"/>
    <s v="Standard"/>
    <n v="6674.88"/>
    <n v="4"/>
    <x v="245"/>
    <x v="107"/>
    <x v="247"/>
  </r>
  <r>
    <x v="3800"/>
    <x v="610"/>
    <x v="1"/>
    <s v="CPA-103"/>
    <x v="0"/>
    <s v="Platinum"/>
    <s v="Cash"/>
    <s v="Standard"/>
    <n v="2254.1999999999998"/>
    <n v="2"/>
    <x v="188"/>
    <x v="0"/>
    <x v="190"/>
  </r>
  <r>
    <x v="3801"/>
    <x v="610"/>
    <x v="3"/>
    <s v="DCFE-106"/>
    <x v="2"/>
    <s v="Palladium"/>
    <s v="Finance"/>
    <s v="Standard"/>
    <n v="8964.7800000000007"/>
    <n v="2"/>
    <x v="279"/>
    <x v="121"/>
    <x v="281"/>
  </r>
  <r>
    <x v="3802"/>
    <x v="610"/>
    <x v="0"/>
    <s v="ATS-109"/>
    <x v="1"/>
    <s v="Gold"/>
    <s v="Finance"/>
    <s v="Standard"/>
    <n v="5968.2"/>
    <n v="1"/>
    <x v="314"/>
    <x v="0"/>
    <x v="316"/>
  </r>
  <r>
    <x v="3803"/>
    <x v="611"/>
    <x v="0"/>
    <s v="CPJ-111"/>
    <x v="0"/>
    <s v="Palladium"/>
    <s v="Finance"/>
    <s v="Standard"/>
    <n v="4751.25"/>
    <n v="4"/>
    <x v="331"/>
    <x v="144"/>
    <x v="333"/>
  </r>
  <r>
    <x v="3804"/>
    <x v="611"/>
    <x v="1"/>
    <s v="DCFE-111"/>
    <x v="2"/>
    <s v="Gold"/>
    <s v="Finance"/>
    <s v="Standard"/>
    <n v="8921.94"/>
    <n v="3"/>
    <x v="317"/>
    <x v="139"/>
    <x v="319"/>
  </r>
  <r>
    <x v="3805"/>
    <x v="611"/>
    <x v="0"/>
    <s v="CPD-100"/>
    <x v="0"/>
    <s v="Platinum"/>
    <s v="Cash"/>
    <s v="Standard"/>
    <n v="10098"/>
    <n v="2"/>
    <x v="306"/>
    <x v="134"/>
    <x v="308"/>
  </r>
  <r>
    <x v="3806"/>
    <x v="611"/>
    <x v="0"/>
    <s v="ATS-104"/>
    <x v="1"/>
    <s v="Platinum"/>
    <s v="Finance"/>
    <s v="Promotion"/>
    <n v="2587.2000000000003"/>
    <n v="4"/>
    <x v="276"/>
    <x v="0"/>
    <x v="278"/>
  </r>
  <r>
    <x v="3807"/>
    <x v="611"/>
    <x v="1"/>
    <s v="DCM-106"/>
    <x v="2"/>
    <s v="Palladium"/>
    <s v="Finance"/>
    <s v="Promotion"/>
    <n v="6097.56"/>
    <n v="2"/>
    <x v="345"/>
    <x v="0"/>
    <x v="347"/>
  </r>
  <r>
    <x v="3808"/>
    <x v="612"/>
    <x v="2"/>
    <s v="DCFE-105"/>
    <x v="2"/>
    <s v="Gold"/>
    <s v="Finance"/>
    <s v="Standard"/>
    <n v="6016.9800000000005"/>
    <n v="2"/>
    <x v="211"/>
    <x v="0"/>
    <x v="213"/>
  </r>
  <r>
    <x v="3809"/>
    <x v="612"/>
    <x v="0"/>
    <s v="CPD-109"/>
    <x v="0"/>
    <s v="Palladium"/>
    <s v="Finance"/>
    <s v="Standard"/>
    <n v="10780"/>
    <n v="3"/>
    <x v="332"/>
    <x v="145"/>
    <x v="334"/>
  </r>
  <r>
    <x v="3810"/>
    <x v="612"/>
    <x v="0"/>
    <s v="CPD-101"/>
    <x v="0"/>
    <s v="Platinum"/>
    <s v="Cash"/>
    <s v="Standard"/>
    <n v="9690"/>
    <n v="1"/>
    <x v="238"/>
    <x v="0"/>
    <x v="240"/>
  </r>
  <r>
    <x v="3811"/>
    <x v="612"/>
    <x v="0"/>
    <s v="ATS-111"/>
    <x v="1"/>
    <s v="Gold"/>
    <s v="Finance"/>
    <s v="Standard"/>
    <n v="9784.5"/>
    <n v="2"/>
    <x v="303"/>
    <x v="133"/>
    <x v="305"/>
  </r>
  <r>
    <x v="3812"/>
    <x v="612"/>
    <x v="1"/>
    <s v="ATC-108"/>
    <x v="1"/>
    <s v="Palladium"/>
    <s v="Finance"/>
    <s v="Standard"/>
    <n v="8613.9"/>
    <n v="1"/>
    <x v="297"/>
    <x v="0"/>
    <x v="299"/>
  </r>
  <r>
    <x v="3813"/>
    <x v="612"/>
    <x v="0"/>
    <s v="ATC-108"/>
    <x v="1"/>
    <s v="Palladium"/>
    <s v="Finance"/>
    <s v="Standard"/>
    <n v="8613.9"/>
    <n v="4"/>
    <x v="193"/>
    <x v="86"/>
    <x v="195"/>
  </r>
  <r>
    <x v="3814"/>
    <x v="613"/>
    <x v="0"/>
    <s v="CGJ-105"/>
    <x v="0"/>
    <s v="Gold"/>
    <s v="Cash"/>
    <s v="Promotion"/>
    <n v="2244"/>
    <n v="2"/>
    <x v="283"/>
    <x v="0"/>
    <x v="285"/>
  </r>
  <r>
    <x v="3815"/>
    <x v="613"/>
    <x v="0"/>
    <s v="DCFE-106"/>
    <x v="2"/>
    <s v="Palladium"/>
    <s v="Finance"/>
    <s v="Standard"/>
    <n v="8964.7800000000007"/>
    <n v="2"/>
    <x v="279"/>
    <x v="121"/>
    <x v="281"/>
  </r>
  <r>
    <x v="3816"/>
    <x v="613"/>
    <x v="1"/>
    <s v="ATC-108"/>
    <x v="1"/>
    <s v="Palladium"/>
    <s v="Finance"/>
    <s v="Promotion"/>
    <n v="8613.9"/>
    <n v="2"/>
    <x v="268"/>
    <x v="116"/>
    <x v="270"/>
  </r>
  <r>
    <x v="3817"/>
    <x v="613"/>
    <x v="3"/>
    <s v="ATS-104"/>
    <x v="1"/>
    <s v="Platinum"/>
    <s v="Finance"/>
    <s v="Promotion"/>
    <n v="2587.2000000000003"/>
    <n v="3"/>
    <x v="197"/>
    <x v="0"/>
    <x v="199"/>
  </r>
  <r>
    <x v="3818"/>
    <x v="613"/>
    <x v="0"/>
    <s v="ATC-106"/>
    <x v="1"/>
    <s v="Palladium"/>
    <s v="Finance"/>
    <s v="Standard"/>
    <n v="5728.8"/>
    <n v="1"/>
    <x v="261"/>
    <x v="0"/>
    <x v="263"/>
  </r>
  <r>
    <x v="3819"/>
    <x v="613"/>
    <x v="0"/>
    <s v="CGD-107"/>
    <x v="0"/>
    <s v="Gold"/>
    <s v="Cash"/>
    <s v="Standard"/>
    <n v="5610"/>
    <n v="4"/>
    <x v="327"/>
    <x v="143"/>
    <x v="329"/>
  </r>
  <r>
    <x v="3820"/>
    <x v="613"/>
    <x v="0"/>
    <s v="DCM-106"/>
    <x v="2"/>
    <s v="Palladium"/>
    <s v="Finance"/>
    <s v="Standard"/>
    <n v="6097.56"/>
    <n v="3"/>
    <x v="272"/>
    <x v="118"/>
    <x v="274"/>
  </r>
  <r>
    <x v="3821"/>
    <x v="613"/>
    <x v="3"/>
    <s v="DCFE-106"/>
    <x v="2"/>
    <s v="Palladium"/>
    <s v="Finance"/>
    <s v="Standard"/>
    <n v="8964.7800000000007"/>
    <n v="4"/>
    <x v="295"/>
    <x v="129"/>
    <x v="297"/>
  </r>
  <r>
    <x v="3822"/>
    <x v="614"/>
    <x v="1"/>
    <s v="ATS-106"/>
    <x v="1"/>
    <s v="Gold"/>
    <s v="Finance"/>
    <s v="Promotion"/>
    <n v="5565.12"/>
    <n v="2"/>
    <x v="235"/>
    <x v="0"/>
    <x v="237"/>
  </r>
  <r>
    <x v="3823"/>
    <x v="614"/>
    <x v="0"/>
    <s v="ATS-108"/>
    <x v="1"/>
    <s v="Gold"/>
    <s v="Finance"/>
    <s v="Standard"/>
    <n v="5571.24"/>
    <n v="2"/>
    <x v="289"/>
    <x v="0"/>
    <x v="291"/>
  </r>
  <r>
    <x v="3824"/>
    <x v="614"/>
    <x v="1"/>
    <s v="ATC-107"/>
    <x v="1"/>
    <s v="Palladium"/>
    <s v="Finance"/>
    <s v="Promotion"/>
    <n v="2348.5"/>
    <n v="2"/>
    <x v="282"/>
    <x v="0"/>
    <x v="284"/>
  </r>
  <r>
    <x v="3825"/>
    <x v="614"/>
    <x v="0"/>
    <s v="ATS-100"/>
    <x v="1"/>
    <s v="Platinum"/>
    <s v="Finance"/>
    <s v="Standard"/>
    <n v="2229.15"/>
    <n v="3"/>
    <x v="223"/>
    <x v="0"/>
    <x v="225"/>
  </r>
  <r>
    <x v="3826"/>
    <x v="615"/>
    <x v="0"/>
    <s v="DCM-105"/>
    <x v="2"/>
    <s v="Palladium"/>
    <s v="Finance"/>
    <s v="Standard"/>
    <n v="9780.75"/>
    <n v="1"/>
    <x v="296"/>
    <x v="0"/>
    <x v="298"/>
  </r>
  <r>
    <x v="3827"/>
    <x v="615"/>
    <x v="2"/>
    <s v="CPA-110"/>
    <x v="0"/>
    <s v="Palladium"/>
    <s v="Finance"/>
    <s v="Standard"/>
    <n v="7650"/>
    <n v="4"/>
    <x v="311"/>
    <x v="136"/>
    <x v="313"/>
  </r>
  <r>
    <x v="3828"/>
    <x v="615"/>
    <x v="0"/>
    <s v="CGD-107"/>
    <x v="0"/>
    <s v="Gold"/>
    <s v="Cash"/>
    <s v="Standard"/>
    <n v="5610"/>
    <n v="1"/>
    <x v="324"/>
    <x v="0"/>
    <x v="326"/>
  </r>
  <r>
    <x v="3829"/>
    <x v="615"/>
    <x v="0"/>
    <s v="CPA-110"/>
    <x v="0"/>
    <s v="Palladium"/>
    <s v="Finance"/>
    <s v="Standard"/>
    <n v="7650"/>
    <n v="3"/>
    <x v="335"/>
    <x v="146"/>
    <x v="337"/>
  </r>
  <r>
    <x v="3830"/>
    <x v="615"/>
    <x v="0"/>
    <s v="CPA-110"/>
    <x v="0"/>
    <s v="Palladium"/>
    <s v="Finance"/>
    <s v="Standard"/>
    <n v="7650"/>
    <n v="1"/>
    <x v="214"/>
    <x v="0"/>
    <x v="216"/>
  </r>
  <r>
    <x v="3831"/>
    <x v="616"/>
    <x v="0"/>
    <s v="ATS-106"/>
    <x v="1"/>
    <s v="Gold"/>
    <s v="Finance"/>
    <s v="Standard"/>
    <n v="5565.12"/>
    <n v="4"/>
    <x v="298"/>
    <x v="130"/>
    <x v="300"/>
  </r>
  <r>
    <x v="3832"/>
    <x v="616"/>
    <x v="1"/>
    <s v="DCFE-104"/>
    <x v="2"/>
    <s v="Gold"/>
    <s v="Finance"/>
    <s v="Standard"/>
    <n v="5760.96"/>
    <n v="1"/>
    <x v="191"/>
    <x v="0"/>
    <x v="193"/>
  </r>
  <r>
    <x v="3833"/>
    <x v="616"/>
    <x v="1"/>
    <s v="DCFE-112"/>
    <x v="2"/>
    <s v="Gold"/>
    <s v="Finance"/>
    <s v="Standard"/>
    <n v="9764.7000000000007"/>
    <n v="3"/>
    <x v="270"/>
    <x v="117"/>
    <x v="272"/>
  </r>
  <r>
    <x v="3834"/>
    <x v="616"/>
    <x v="3"/>
    <s v="CPJ-102"/>
    <x v="0"/>
    <s v="Platinum"/>
    <s v="Cash"/>
    <s v="Standard"/>
    <n v="1260"/>
    <n v="3"/>
    <x v="239"/>
    <x v="0"/>
    <x v="241"/>
  </r>
  <r>
    <x v="3835"/>
    <x v="616"/>
    <x v="0"/>
    <s v="DCFE-112"/>
    <x v="2"/>
    <s v="Gold"/>
    <s v="Finance"/>
    <s v="Standard"/>
    <n v="9764.7000000000007"/>
    <n v="2"/>
    <x v="273"/>
    <x v="119"/>
    <x v="275"/>
  </r>
  <r>
    <x v="3836"/>
    <x v="617"/>
    <x v="0"/>
    <s v="CGD-107"/>
    <x v="0"/>
    <s v="Gold"/>
    <s v="Cash"/>
    <s v="Standard"/>
    <n v="5610"/>
    <n v="3"/>
    <x v="312"/>
    <x v="137"/>
    <x v="314"/>
  </r>
  <r>
    <x v="3837"/>
    <x v="617"/>
    <x v="0"/>
    <s v="ATC-110"/>
    <x v="1"/>
    <s v="Palladium"/>
    <s v="Finance"/>
    <s v="Standard"/>
    <n v="8196.1"/>
    <n v="2"/>
    <x v="198"/>
    <x v="89"/>
    <x v="200"/>
  </r>
  <r>
    <x v="3838"/>
    <x v="617"/>
    <x v="1"/>
    <s v="ATS-107"/>
    <x v="1"/>
    <s v="Gold"/>
    <s v="Finance"/>
    <s v="Standard"/>
    <n v="2936.58"/>
    <n v="2"/>
    <x v="222"/>
    <x v="0"/>
    <x v="224"/>
  </r>
  <r>
    <x v="3839"/>
    <x v="617"/>
    <x v="0"/>
    <s v="ATS-103"/>
    <x v="1"/>
    <s v="Platinum"/>
    <s v="Finance"/>
    <s v="Standard"/>
    <n v="2199.12"/>
    <n v="2"/>
    <x v="318"/>
    <x v="0"/>
    <x v="320"/>
  </r>
  <r>
    <x v="3840"/>
    <x v="617"/>
    <x v="0"/>
    <s v="ATS-103"/>
    <x v="1"/>
    <s v="Platinum"/>
    <s v="Finance"/>
    <s v="Standard"/>
    <n v="2199.12"/>
    <n v="4"/>
    <x v="291"/>
    <x v="0"/>
    <x v="293"/>
  </r>
  <r>
    <x v="3841"/>
    <x v="617"/>
    <x v="1"/>
    <s v="DCFE-104"/>
    <x v="2"/>
    <s v="Gold"/>
    <s v="Finance"/>
    <s v="Standard"/>
    <n v="5760.96"/>
    <n v="3"/>
    <x v="216"/>
    <x v="98"/>
    <x v="218"/>
  </r>
  <r>
    <x v="3842"/>
    <x v="617"/>
    <x v="2"/>
    <s v="DCFE-112"/>
    <x v="2"/>
    <s v="Gold"/>
    <s v="Finance"/>
    <s v="Standard"/>
    <n v="9764.7000000000007"/>
    <n v="2"/>
    <x v="273"/>
    <x v="119"/>
    <x v="275"/>
  </r>
  <r>
    <x v="3843"/>
    <x v="618"/>
    <x v="0"/>
    <s v="DCM-105"/>
    <x v="2"/>
    <s v="Palladium"/>
    <s v="Finance"/>
    <s v="Standard"/>
    <n v="9780.75"/>
    <n v="3"/>
    <x v="182"/>
    <x v="82"/>
    <x v="184"/>
  </r>
  <r>
    <x v="3844"/>
    <x v="618"/>
    <x v="0"/>
    <s v="ATS-103"/>
    <x v="1"/>
    <s v="Platinum"/>
    <s v="Finance"/>
    <s v="Standard"/>
    <n v="2199.12"/>
    <n v="1"/>
    <x v="251"/>
    <x v="0"/>
    <x v="253"/>
  </r>
  <r>
    <x v="3845"/>
    <x v="619"/>
    <x v="0"/>
    <s v="DCFE-104"/>
    <x v="2"/>
    <s v="Gold"/>
    <s v="Finance"/>
    <s v="Standard"/>
    <n v="5760.96"/>
    <n v="3"/>
    <x v="216"/>
    <x v="98"/>
    <x v="218"/>
  </r>
  <r>
    <x v="3846"/>
    <x v="619"/>
    <x v="0"/>
    <s v="DCFE-103"/>
    <x v="2"/>
    <s v="Platinum"/>
    <s v="Finance"/>
    <s v="Standard"/>
    <n v="5615.4000000000005"/>
    <n v="3"/>
    <x v="247"/>
    <x v="109"/>
    <x v="249"/>
  </r>
  <r>
    <x v="3847"/>
    <x v="619"/>
    <x v="0"/>
    <s v="DCFE-101"/>
    <x v="2"/>
    <s v="Platinum"/>
    <s v="Finance"/>
    <s v="Standard"/>
    <n v="6137.25"/>
    <n v="3"/>
    <x v="181"/>
    <x v="81"/>
    <x v="183"/>
  </r>
  <r>
    <x v="3848"/>
    <x v="619"/>
    <x v="0"/>
    <s v="ATC-108"/>
    <x v="1"/>
    <s v="Palladium"/>
    <s v="Finance"/>
    <s v="Standard"/>
    <n v="8613.9"/>
    <n v="4"/>
    <x v="193"/>
    <x v="86"/>
    <x v="195"/>
  </r>
  <r>
    <x v="3849"/>
    <x v="619"/>
    <x v="0"/>
    <s v="ATS-101"/>
    <x v="1"/>
    <s v="Platinum"/>
    <s v="Finance"/>
    <s v="Standard"/>
    <n v="2239.65"/>
    <n v="3"/>
    <x v="179"/>
    <x v="0"/>
    <x v="181"/>
  </r>
  <r>
    <x v="3850"/>
    <x v="619"/>
    <x v="0"/>
    <s v="ATC-107"/>
    <x v="1"/>
    <s v="Palladium"/>
    <s v="Finance"/>
    <s v="Standard"/>
    <n v="2348.5"/>
    <n v="2"/>
    <x v="282"/>
    <x v="0"/>
    <x v="284"/>
  </r>
  <r>
    <x v="3851"/>
    <x v="619"/>
    <x v="0"/>
    <s v="DCM-108"/>
    <x v="2"/>
    <s v="Palladium"/>
    <s v="Finance"/>
    <s v="Standard"/>
    <n v="9638.2000000000007"/>
    <n v="1"/>
    <x v="304"/>
    <x v="0"/>
    <x v="306"/>
  </r>
  <r>
    <x v="3852"/>
    <x v="619"/>
    <x v="0"/>
    <s v="ATS-111"/>
    <x v="1"/>
    <s v="Gold"/>
    <s v="Finance"/>
    <s v="Standard"/>
    <n v="9784.5"/>
    <n v="2"/>
    <x v="303"/>
    <x v="133"/>
    <x v="305"/>
  </r>
  <r>
    <x v="3853"/>
    <x v="620"/>
    <x v="1"/>
    <s v="ATS-108"/>
    <x v="1"/>
    <s v="Gold"/>
    <s v="Finance"/>
    <s v="Standard"/>
    <n v="5571.24"/>
    <n v="2"/>
    <x v="289"/>
    <x v="0"/>
    <x v="291"/>
  </r>
  <r>
    <x v="3854"/>
    <x v="620"/>
    <x v="0"/>
    <s v="ATC-107"/>
    <x v="1"/>
    <s v="Palladium"/>
    <s v="Finance"/>
    <s v="Standard"/>
    <n v="2348.5"/>
    <n v="1"/>
    <x v="322"/>
    <x v="0"/>
    <x v="324"/>
  </r>
  <r>
    <x v="3855"/>
    <x v="620"/>
    <x v="2"/>
    <s v="DCM-106"/>
    <x v="2"/>
    <s v="Palladium"/>
    <s v="Finance"/>
    <s v="Standard"/>
    <n v="6097.56"/>
    <n v="4"/>
    <x v="217"/>
    <x v="99"/>
    <x v="219"/>
  </r>
  <r>
    <x v="3856"/>
    <x v="620"/>
    <x v="0"/>
    <s v="CPD-101"/>
    <x v="0"/>
    <s v="Platinum"/>
    <s v="Cash"/>
    <s v="Standard"/>
    <n v="9690"/>
    <n v="3"/>
    <x v="259"/>
    <x v="114"/>
    <x v="261"/>
  </r>
  <r>
    <x v="3857"/>
    <x v="620"/>
    <x v="0"/>
    <s v="ATS-111"/>
    <x v="1"/>
    <s v="Gold"/>
    <s v="Finance"/>
    <s v="Standard"/>
    <n v="9784.5"/>
    <n v="1"/>
    <x v="221"/>
    <x v="0"/>
    <x v="223"/>
  </r>
  <r>
    <x v="3858"/>
    <x v="621"/>
    <x v="2"/>
    <s v="CPJ-102"/>
    <x v="0"/>
    <s v="Platinum"/>
    <s v="Cash"/>
    <s v="Standard"/>
    <n v="1260"/>
    <n v="2"/>
    <x v="271"/>
    <x v="0"/>
    <x v="273"/>
  </r>
  <r>
    <x v="3859"/>
    <x v="621"/>
    <x v="3"/>
    <s v="DCFE-105"/>
    <x v="2"/>
    <s v="Gold"/>
    <s v="Finance"/>
    <s v="Standard"/>
    <n v="6016.9800000000005"/>
    <n v="1"/>
    <x v="328"/>
    <x v="0"/>
    <x v="330"/>
  </r>
  <r>
    <x v="3860"/>
    <x v="621"/>
    <x v="0"/>
    <s v="ATS-108"/>
    <x v="1"/>
    <s v="Gold"/>
    <s v="Finance"/>
    <s v="Standard"/>
    <n v="5571.24"/>
    <n v="4"/>
    <x v="246"/>
    <x v="108"/>
    <x v="248"/>
  </r>
  <r>
    <x v="3861"/>
    <x v="621"/>
    <x v="0"/>
    <s v="DCM-106"/>
    <x v="2"/>
    <s v="Palladium"/>
    <s v="Finance"/>
    <s v="Standard"/>
    <n v="6097.56"/>
    <n v="3"/>
    <x v="272"/>
    <x v="118"/>
    <x v="274"/>
  </r>
  <r>
    <x v="3862"/>
    <x v="621"/>
    <x v="0"/>
    <s v="DCFE-101"/>
    <x v="2"/>
    <s v="Platinum"/>
    <s v="Finance"/>
    <s v="Standard"/>
    <n v="6137.25"/>
    <n v="1"/>
    <x v="231"/>
    <x v="0"/>
    <x v="233"/>
  </r>
  <r>
    <x v="3863"/>
    <x v="621"/>
    <x v="0"/>
    <s v="DCFE-103"/>
    <x v="2"/>
    <s v="Platinum"/>
    <s v="Finance"/>
    <s v="Standard"/>
    <n v="5615.4000000000005"/>
    <n v="1"/>
    <x v="286"/>
    <x v="0"/>
    <x v="288"/>
  </r>
  <r>
    <x v="3864"/>
    <x v="621"/>
    <x v="1"/>
    <s v="ATC-107"/>
    <x v="1"/>
    <s v="Palladium"/>
    <s v="Finance"/>
    <s v="Standard"/>
    <n v="2348.5"/>
    <n v="4"/>
    <x v="305"/>
    <x v="0"/>
    <x v="307"/>
  </r>
  <r>
    <x v="3865"/>
    <x v="621"/>
    <x v="1"/>
    <s v="ATS-109"/>
    <x v="1"/>
    <s v="Gold"/>
    <s v="Finance"/>
    <s v="Standard"/>
    <n v="5968.2"/>
    <n v="3"/>
    <x v="277"/>
    <x v="120"/>
    <x v="279"/>
  </r>
  <r>
    <x v="3866"/>
    <x v="621"/>
    <x v="0"/>
    <s v="ATS-100"/>
    <x v="1"/>
    <s v="Platinum"/>
    <s v="Finance"/>
    <s v="Standard"/>
    <n v="2229.15"/>
    <n v="1"/>
    <x v="227"/>
    <x v="0"/>
    <x v="229"/>
  </r>
  <r>
    <x v="3867"/>
    <x v="621"/>
    <x v="0"/>
    <s v="CPJ-111"/>
    <x v="0"/>
    <s v="Palladium"/>
    <s v="Finance"/>
    <s v="Standard"/>
    <n v="4751.25"/>
    <n v="1"/>
    <x v="337"/>
    <x v="0"/>
    <x v="339"/>
  </r>
  <r>
    <x v="3868"/>
    <x v="622"/>
    <x v="0"/>
    <s v="ATC-110"/>
    <x v="1"/>
    <s v="Palladium"/>
    <s v="Finance"/>
    <s v="Promotion"/>
    <n v="8196.1"/>
    <n v="3"/>
    <x v="309"/>
    <x v="135"/>
    <x v="311"/>
  </r>
  <r>
    <x v="3869"/>
    <x v="622"/>
    <x v="1"/>
    <s v="DCFE-106"/>
    <x v="2"/>
    <s v="Palladium"/>
    <s v="Finance"/>
    <s v="Promotion"/>
    <n v="8964.7800000000007"/>
    <n v="4"/>
    <x v="295"/>
    <x v="129"/>
    <x v="297"/>
  </r>
  <r>
    <x v="3870"/>
    <x v="622"/>
    <x v="0"/>
    <s v="DCFE-102"/>
    <x v="2"/>
    <s v="Platinum"/>
    <s v="Finance"/>
    <s v="Standard"/>
    <n v="10062.299999999999"/>
    <n v="2"/>
    <x v="325"/>
    <x v="141"/>
    <x v="327"/>
  </r>
  <r>
    <x v="3871"/>
    <x v="622"/>
    <x v="3"/>
    <s v="DCFE-108"/>
    <x v="2"/>
    <s v="Gold"/>
    <s v="Finance"/>
    <s v="Standard"/>
    <n v="9236.85"/>
    <n v="1"/>
    <x v="294"/>
    <x v="0"/>
    <x v="296"/>
  </r>
  <r>
    <x v="3872"/>
    <x v="622"/>
    <x v="0"/>
    <s v="DCFE-112"/>
    <x v="2"/>
    <s v="Gold"/>
    <s v="Finance"/>
    <s v="Standard"/>
    <n v="9764.7000000000007"/>
    <n v="2"/>
    <x v="273"/>
    <x v="119"/>
    <x v="275"/>
  </r>
  <r>
    <x v="3873"/>
    <x v="622"/>
    <x v="0"/>
    <s v="ATS-100"/>
    <x v="1"/>
    <s v="Platinum"/>
    <s v="Finance"/>
    <s v="Promotion"/>
    <n v="2229.15"/>
    <n v="4"/>
    <x v="302"/>
    <x v="0"/>
    <x v="304"/>
  </r>
  <r>
    <x v="3874"/>
    <x v="622"/>
    <x v="1"/>
    <s v="DCFE-109"/>
    <x v="2"/>
    <s v="Gold"/>
    <s v="Finance"/>
    <s v="Standard"/>
    <n v="5594.7"/>
    <n v="2"/>
    <x v="323"/>
    <x v="0"/>
    <x v="325"/>
  </r>
  <r>
    <x v="3875"/>
    <x v="622"/>
    <x v="0"/>
    <s v="DCFE-106"/>
    <x v="2"/>
    <s v="Palladium"/>
    <s v="Finance"/>
    <s v="Standard"/>
    <n v="8964.7800000000007"/>
    <n v="3"/>
    <x v="224"/>
    <x v="101"/>
    <x v="226"/>
  </r>
  <r>
    <x v="3876"/>
    <x v="623"/>
    <x v="2"/>
    <s v="CGJ-105"/>
    <x v="0"/>
    <s v="Gold"/>
    <s v="Cash"/>
    <s v="Standard"/>
    <n v="2244"/>
    <n v="1"/>
    <x v="226"/>
    <x v="0"/>
    <x v="228"/>
  </r>
  <r>
    <x v="3877"/>
    <x v="623"/>
    <x v="1"/>
    <s v="ATS-101"/>
    <x v="1"/>
    <s v="Platinum"/>
    <s v="Finance"/>
    <s v="Standard"/>
    <n v="2239.65"/>
    <n v="4"/>
    <x v="321"/>
    <x v="0"/>
    <x v="323"/>
  </r>
  <r>
    <x v="3878"/>
    <x v="623"/>
    <x v="0"/>
    <s v="ATS-111"/>
    <x v="1"/>
    <s v="Gold"/>
    <s v="Finance"/>
    <s v="Promotion"/>
    <n v="9784.5"/>
    <n v="4"/>
    <x v="336"/>
    <x v="147"/>
    <x v="338"/>
  </r>
  <r>
    <x v="3879"/>
    <x v="623"/>
    <x v="2"/>
    <s v="CPJ-111"/>
    <x v="0"/>
    <s v="Palladium"/>
    <s v="Finance"/>
    <s v="Standard"/>
    <n v="4751.25"/>
    <n v="1"/>
    <x v="337"/>
    <x v="0"/>
    <x v="339"/>
  </r>
  <r>
    <x v="3880"/>
    <x v="624"/>
    <x v="0"/>
    <s v="ATC-110"/>
    <x v="1"/>
    <s v="Palladium"/>
    <s v="Finance"/>
    <s v="Standard"/>
    <n v="8196.1"/>
    <n v="1"/>
    <x v="257"/>
    <x v="0"/>
    <x v="259"/>
  </r>
  <r>
    <x v="3881"/>
    <x v="624"/>
    <x v="1"/>
    <s v="CPA-103"/>
    <x v="0"/>
    <s v="Platinum"/>
    <s v="Cash"/>
    <s v="Standard"/>
    <n v="2254.1999999999998"/>
    <n v="2"/>
    <x v="188"/>
    <x v="0"/>
    <x v="190"/>
  </r>
  <r>
    <x v="3882"/>
    <x v="624"/>
    <x v="1"/>
    <s v="ATS-103"/>
    <x v="1"/>
    <s v="Platinum"/>
    <s v="Finance"/>
    <s v="Standard"/>
    <n v="2199.12"/>
    <n v="1"/>
    <x v="251"/>
    <x v="0"/>
    <x v="253"/>
  </r>
  <r>
    <x v="3883"/>
    <x v="624"/>
    <x v="0"/>
    <s v="DCM-105"/>
    <x v="2"/>
    <s v="Palladium"/>
    <s v="Finance"/>
    <s v="Standard"/>
    <n v="9780.75"/>
    <n v="3"/>
    <x v="182"/>
    <x v="82"/>
    <x v="184"/>
  </r>
  <r>
    <x v="3884"/>
    <x v="624"/>
    <x v="3"/>
    <s v="CPD-101"/>
    <x v="0"/>
    <s v="Platinum"/>
    <s v="Cash"/>
    <s v="Standard"/>
    <n v="9690"/>
    <n v="4"/>
    <x v="174"/>
    <x v="77"/>
    <x v="176"/>
  </r>
  <r>
    <x v="3885"/>
    <x v="625"/>
    <x v="0"/>
    <s v="ATS-104"/>
    <x v="1"/>
    <s v="Platinum"/>
    <s v="Finance"/>
    <s v="Standard"/>
    <n v="2587.2000000000003"/>
    <n v="4"/>
    <x v="276"/>
    <x v="0"/>
    <x v="278"/>
  </r>
  <r>
    <x v="3886"/>
    <x v="625"/>
    <x v="1"/>
    <s v="ATS-103"/>
    <x v="1"/>
    <s v="Platinum"/>
    <s v="Finance"/>
    <s v="Standard"/>
    <n v="2199.12"/>
    <n v="4"/>
    <x v="291"/>
    <x v="0"/>
    <x v="293"/>
  </r>
  <r>
    <x v="3887"/>
    <x v="626"/>
    <x v="3"/>
    <s v="CPA-103"/>
    <x v="0"/>
    <s v="Platinum"/>
    <s v="Cash"/>
    <s v="Standard"/>
    <n v="2254.1999999999998"/>
    <n v="1"/>
    <x v="280"/>
    <x v="0"/>
    <x v="282"/>
  </r>
  <r>
    <x v="3888"/>
    <x v="626"/>
    <x v="0"/>
    <s v="DCM-105"/>
    <x v="2"/>
    <s v="Palladium"/>
    <s v="Finance"/>
    <s v="Standard"/>
    <n v="9780.75"/>
    <n v="2"/>
    <x v="320"/>
    <x v="140"/>
    <x v="322"/>
  </r>
  <r>
    <x v="3889"/>
    <x v="626"/>
    <x v="0"/>
    <s v="CGJ-105"/>
    <x v="0"/>
    <s v="Gold"/>
    <s v="Cash"/>
    <s v="Standard"/>
    <n v="2244"/>
    <n v="1"/>
    <x v="226"/>
    <x v="0"/>
    <x v="228"/>
  </r>
  <r>
    <x v="3890"/>
    <x v="626"/>
    <x v="0"/>
    <s v="ATC-109"/>
    <x v="1"/>
    <s v="Palladium"/>
    <s v="Finance"/>
    <s v="Standard"/>
    <n v="6674.88"/>
    <n v="2"/>
    <x v="202"/>
    <x v="0"/>
    <x v="204"/>
  </r>
  <r>
    <x v="3891"/>
    <x v="626"/>
    <x v="0"/>
    <s v="CPD-101"/>
    <x v="0"/>
    <s v="Platinum"/>
    <s v="Cash"/>
    <s v="Standard"/>
    <n v="9690"/>
    <n v="4"/>
    <x v="174"/>
    <x v="77"/>
    <x v="176"/>
  </r>
  <r>
    <x v="3892"/>
    <x v="626"/>
    <x v="0"/>
    <s v="ATS-109"/>
    <x v="1"/>
    <s v="Gold"/>
    <s v="Finance"/>
    <s v="Standard"/>
    <n v="5968.2"/>
    <n v="2"/>
    <x v="220"/>
    <x v="0"/>
    <x v="222"/>
  </r>
  <r>
    <x v="3893"/>
    <x v="626"/>
    <x v="0"/>
    <s v="CGA-104"/>
    <x v="0"/>
    <s v="Gold"/>
    <s v="Cash"/>
    <s v="Standard"/>
    <n v="2226"/>
    <n v="4"/>
    <x v="253"/>
    <x v="0"/>
    <x v="255"/>
  </r>
  <r>
    <x v="3894"/>
    <x v="627"/>
    <x v="3"/>
    <s v="CPA-103"/>
    <x v="0"/>
    <s v="Platinum"/>
    <s v="Cash"/>
    <s v="Standard"/>
    <n v="2254.1999999999998"/>
    <n v="4"/>
    <x v="344"/>
    <x v="0"/>
    <x v="346"/>
  </r>
  <r>
    <x v="3895"/>
    <x v="627"/>
    <x v="0"/>
    <s v="ATS-101"/>
    <x v="1"/>
    <s v="Platinum"/>
    <s v="Finance"/>
    <s v="Standard"/>
    <n v="2239.65"/>
    <n v="1"/>
    <x v="301"/>
    <x v="0"/>
    <x v="303"/>
  </r>
  <r>
    <x v="3896"/>
    <x v="627"/>
    <x v="0"/>
    <s v="DCFE-109"/>
    <x v="2"/>
    <s v="Gold"/>
    <s v="Finance"/>
    <s v="Standard"/>
    <n v="5594.7"/>
    <n v="4"/>
    <x v="201"/>
    <x v="91"/>
    <x v="203"/>
  </r>
  <r>
    <x v="3897"/>
    <x v="627"/>
    <x v="0"/>
    <s v="ATC-109"/>
    <x v="1"/>
    <s v="Palladium"/>
    <s v="Finance"/>
    <s v="Standard"/>
    <n v="6674.88"/>
    <n v="4"/>
    <x v="245"/>
    <x v="107"/>
    <x v="247"/>
  </r>
  <r>
    <x v="3898"/>
    <x v="628"/>
    <x v="0"/>
    <s v="ATS-106"/>
    <x v="1"/>
    <s v="Gold"/>
    <s v="Finance"/>
    <s v="Standard"/>
    <n v="5565.12"/>
    <n v="1"/>
    <x v="342"/>
    <x v="0"/>
    <x v="344"/>
  </r>
  <r>
    <x v="3899"/>
    <x v="628"/>
    <x v="0"/>
    <s v="ATS-100"/>
    <x v="1"/>
    <s v="Platinum"/>
    <s v="Finance"/>
    <s v="Standard"/>
    <n v="2229.15"/>
    <n v="2"/>
    <x v="234"/>
    <x v="0"/>
    <x v="236"/>
  </r>
  <r>
    <x v="3900"/>
    <x v="628"/>
    <x v="0"/>
    <s v="ATS-100"/>
    <x v="1"/>
    <s v="Platinum"/>
    <s v="Finance"/>
    <s v="Standard"/>
    <n v="2229.15"/>
    <n v="2"/>
    <x v="234"/>
    <x v="0"/>
    <x v="236"/>
  </r>
  <r>
    <x v="3901"/>
    <x v="628"/>
    <x v="1"/>
    <s v="DCFE-112"/>
    <x v="2"/>
    <s v="Gold"/>
    <s v="Finance"/>
    <s v="Promotion"/>
    <n v="9764.7000000000007"/>
    <n v="1"/>
    <x v="264"/>
    <x v="0"/>
    <x v="266"/>
  </r>
  <r>
    <x v="3902"/>
    <x v="628"/>
    <x v="0"/>
    <s v="DCFE-104"/>
    <x v="2"/>
    <s v="Gold"/>
    <s v="Finance"/>
    <s v="Standard"/>
    <n v="5760.96"/>
    <n v="1"/>
    <x v="191"/>
    <x v="0"/>
    <x v="193"/>
  </r>
  <r>
    <x v="3903"/>
    <x v="629"/>
    <x v="0"/>
    <s v="DCFE-105"/>
    <x v="2"/>
    <s v="Gold"/>
    <s v="Finance"/>
    <s v="Standard"/>
    <n v="6016.9800000000005"/>
    <n v="3"/>
    <x v="230"/>
    <x v="102"/>
    <x v="232"/>
  </r>
  <r>
    <x v="3904"/>
    <x v="629"/>
    <x v="1"/>
    <s v="DCM-105"/>
    <x v="2"/>
    <s v="Palladium"/>
    <s v="Finance"/>
    <s v="Standard"/>
    <n v="9780.75"/>
    <n v="3"/>
    <x v="182"/>
    <x v="82"/>
    <x v="184"/>
  </r>
  <r>
    <x v="3905"/>
    <x v="629"/>
    <x v="0"/>
    <s v="ATC-110"/>
    <x v="1"/>
    <s v="Palladium"/>
    <s v="Finance"/>
    <s v="Standard"/>
    <n v="8196.1"/>
    <n v="4"/>
    <x v="195"/>
    <x v="88"/>
    <x v="197"/>
  </r>
  <r>
    <x v="3906"/>
    <x v="629"/>
    <x v="2"/>
    <s v="DCFE-102"/>
    <x v="2"/>
    <s v="Platinum"/>
    <s v="Finance"/>
    <s v="Standard"/>
    <n v="10062.299999999999"/>
    <n v="2"/>
    <x v="325"/>
    <x v="141"/>
    <x v="327"/>
  </r>
  <r>
    <x v="3907"/>
    <x v="629"/>
    <x v="2"/>
    <s v="DCFE-103"/>
    <x v="2"/>
    <s v="Platinum"/>
    <s v="Finance"/>
    <s v="Standard"/>
    <n v="5615.4000000000005"/>
    <n v="3"/>
    <x v="247"/>
    <x v="109"/>
    <x v="249"/>
  </r>
  <r>
    <x v="3908"/>
    <x v="629"/>
    <x v="2"/>
    <s v="DCFE-102"/>
    <x v="2"/>
    <s v="Platinum"/>
    <s v="Finance"/>
    <s v="Promotion"/>
    <n v="10062.299999999999"/>
    <n v="1"/>
    <x v="281"/>
    <x v="0"/>
    <x v="283"/>
  </r>
  <r>
    <x v="3909"/>
    <x v="629"/>
    <x v="1"/>
    <s v="ATS-105"/>
    <x v="1"/>
    <s v="Platinum"/>
    <s v="Finance"/>
    <s v="Standard"/>
    <n v="2205"/>
    <n v="2"/>
    <x v="243"/>
    <x v="0"/>
    <x v="245"/>
  </r>
  <r>
    <x v="3910"/>
    <x v="629"/>
    <x v="2"/>
    <s v="DCFE-107"/>
    <x v="2"/>
    <s v="Palladium"/>
    <s v="Finance"/>
    <s v="Standard"/>
    <n v="10390.800000000001"/>
    <n v="3"/>
    <x v="288"/>
    <x v="125"/>
    <x v="290"/>
  </r>
  <r>
    <x v="3911"/>
    <x v="630"/>
    <x v="1"/>
    <s v="CPD-101"/>
    <x v="0"/>
    <s v="Platinum"/>
    <s v="Cash"/>
    <s v="Standard"/>
    <n v="9690"/>
    <n v="1"/>
    <x v="238"/>
    <x v="0"/>
    <x v="240"/>
  </r>
  <r>
    <x v="3912"/>
    <x v="630"/>
    <x v="0"/>
    <s v="ATS-107"/>
    <x v="1"/>
    <s v="Gold"/>
    <s v="Finance"/>
    <s v="Promotion"/>
    <n v="2936.58"/>
    <n v="1"/>
    <x v="206"/>
    <x v="0"/>
    <x v="208"/>
  </r>
  <r>
    <x v="3913"/>
    <x v="630"/>
    <x v="0"/>
    <s v="ATS-100"/>
    <x v="1"/>
    <s v="Platinum"/>
    <s v="Finance"/>
    <s v="Standard"/>
    <n v="2229.15"/>
    <n v="2"/>
    <x v="234"/>
    <x v="0"/>
    <x v="236"/>
  </r>
  <r>
    <x v="3914"/>
    <x v="630"/>
    <x v="0"/>
    <s v="ATC-110"/>
    <x v="1"/>
    <s v="Palladium"/>
    <s v="Finance"/>
    <s v="Standard"/>
    <n v="8196.1"/>
    <n v="1"/>
    <x v="257"/>
    <x v="0"/>
    <x v="259"/>
  </r>
  <r>
    <x v="3915"/>
    <x v="630"/>
    <x v="1"/>
    <s v="DCFE-104"/>
    <x v="2"/>
    <s v="Gold"/>
    <s v="Finance"/>
    <s v="Standard"/>
    <n v="5760.96"/>
    <n v="1"/>
    <x v="191"/>
    <x v="0"/>
    <x v="193"/>
  </r>
  <r>
    <x v="3916"/>
    <x v="630"/>
    <x v="1"/>
    <s v="DCFE-103"/>
    <x v="2"/>
    <s v="Platinum"/>
    <s v="Finance"/>
    <s v="Standard"/>
    <n v="5615.4000000000005"/>
    <n v="4"/>
    <x v="299"/>
    <x v="131"/>
    <x v="301"/>
  </r>
  <r>
    <x v="3917"/>
    <x v="631"/>
    <x v="0"/>
    <s v="DCFE-107"/>
    <x v="2"/>
    <s v="Palladium"/>
    <s v="Finance"/>
    <s v="Standard"/>
    <n v="10390.800000000001"/>
    <n v="3"/>
    <x v="288"/>
    <x v="125"/>
    <x v="290"/>
  </r>
  <r>
    <x v="3918"/>
    <x v="631"/>
    <x v="0"/>
    <s v="DCFE-103"/>
    <x v="2"/>
    <s v="Platinum"/>
    <s v="Finance"/>
    <s v="Standard"/>
    <n v="5615.4000000000005"/>
    <n v="1"/>
    <x v="286"/>
    <x v="0"/>
    <x v="288"/>
  </r>
  <r>
    <x v="3919"/>
    <x v="631"/>
    <x v="0"/>
    <s v="ATS-111"/>
    <x v="1"/>
    <s v="Gold"/>
    <s v="Finance"/>
    <s v="Standard"/>
    <n v="9784.5"/>
    <n v="3"/>
    <x v="338"/>
    <x v="148"/>
    <x v="340"/>
  </r>
  <r>
    <x v="3920"/>
    <x v="631"/>
    <x v="2"/>
    <s v="ATS-109"/>
    <x v="1"/>
    <s v="Gold"/>
    <s v="Finance"/>
    <s v="Standard"/>
    <n v="5968.2"/>
    <n v="1"/>
    <x v="314"/>
    <x v="0"/>
    <x v="316"/>
  </r>
  <r>
    <x v="3921"/>
    <x v="631"/>
    <x v="0"/>
    <s v="ATS-101"/>
    <x v="1"/>
    <s v="Platinum"/>
    <s v="Finance"/>
    <s v="Standard"/>
    <n v="2239.65"/>
    <n v="1"/>
    <x v="301"/>
    <x v="0"/>
    <x v="303"/>
  </r>
  <r>
    <x v="3922"/>
    <x v="632"/>
    <x v="1"/>
    <s v="CPA-108"/>
    <x v="0"/>
    <s v="Palladium"/>
    <s v="Cash"/>
    <s v="Standard"/>
    <n v="2289.9"/>
    <n v="4"/>
    <x v="329"/>
    <x v="0"/>
    <x v="331"/>
  </r>
  <r>
    <x v="3923"/>
    <x v="632"/>
    <x v="0"/>
    <s v="CPD-100"/>
    <x v="0"/>
    <s v="Platinum"/>
    <s v="Cash"/>
    <s v="Standard"/>
    <n v="10098"/>
    <n v="2"/>
    <x v="306"/>
    <x v="134"/>
    <x v="308"/>
  </r>
  <r>
    <x v="3924"/>
    <x v="632"/>
    <x v="0"/>
    <s v="ATS-107"/>
    <x v="1"/>
    <s v="Gold"/>
    <s v="Finance"/>
    <s v="Standard"/>
    <n v="2936.58"/>
    <n v="3"/>
    <x v="315"/>
    <x v="0"/>
    <x v="317"/>
  </r>
  <r>
    <x v="3925"/>
    <x v="632"/>
    <x v="2"/>
    <s v="DCFE-102"/>
    <x v="2"/>
    <s v="Platinum"/>
    <s v="Finance"/>
    <s v="Standard"/>
    <n v="10062.299999999999"/>
    <n v="1"/>
    <x v="281"/>
    <x v="0"/>
    <x v="283"/>
  </r>
  <r>
    <x v="3926"/>
    <x v="633"/>
    <x v="0"/>
    <s v="DCFE-109"/>
    <x v="2"/>
    <s v="Gold"/>
    <s v="Finance"/>
    <s v="Standard"/>
    <n v="5594.7"/>
    <n v="4"/>
    <x v="201"/>
    <x v="91"/>
    <x v="203"/>
  </r>
  <r>
    <x v="3927"/>
    <x v="633"/>
    <x v="0"/>
    <s v="DCFE-106"/>
    <x v="2"/>
    <s v="Palladium"/>
    <s v="Finance"/>
    <s v="Standard"/>
    <n v="8964.7800000000007"/>
    <n v="3"/>
    <x v="224"/>
    <x v="101"/>
    <x v="226"/>
  </r>
  <r>
    <x v="3928"/>
    <x v="633"/>
    <x v="0"/>
    <s v="DCFE-112"/>
    <x v="2"/>
    <s v="Gold"/>
    <s v="Finance"/>
    <s v="Standard"/>
    <n v="9764.7000000000007"/>
    <n v="1"/>
    <x v="264"/>
    <x v="0"/>
    <x v="266"/>
  </r>
  <r>
    <x v="3929"/>
    <x v="633"/>
    <x v="0"/>
    <s v="DCFE-106"/>
    <x v="2"/>
    <s v="Palladium"/>
    <s v="Finance"/>
    <s v="Standard"/>
    <n v="8964.7800000000007"/>
    <n v="1"/>
    <x v="196"/>
    <x v="0"/>
    <x v="198"/>
  </r>
  <r>
    <x v="3930"/>
    <x v="633"/>
    <x v="0"/>
    <s v="CPD-100"/>
    <x v="0"/>
    <s v="Platinum"/>
    <s v="Cash"/>
    <s v="Standard"/>
    <n v="10098"/>
    <n v="1"/>
    <x v="275"/>
    <x v="0"/>
    <x v="277"/>
  </r>
  <r>
    <x v="3931"/>
    <x v="633"/>
    <x v="1"/>
    <s v="ATC-109"/>
    <x v="1"/>
    <s v="Palladium"/>
    <s v="Finance"/>
    <s v="Standard"/>
    <n v="6674.88"/>
    <n v="2"/>
    <x v="202"/>
    <x v="0"/>
    <x v="204"/>
  </r>
  <r>
    <x v="3932"/>
    <x v="634"/>
    <x v="0"/>
    <s v="ATS-102"/>
    <x v="1"/>
    <s v="Platinum"/>
    <s v="Finance"/>
    <s v="Promotion"/>
    <n v="4654.1000000000004"/>
    <n v="4"/>
    <x v="293"/>
    <x v="128"/>
    <x v="295"/>
  </r>
  <r>
    <x v="3933"/>
    <x v="634"/>
    <x v="0"/>
    <s v="DCM-106"/>
    <x v="2"/>
    <s v="Palladium"/>
    <s v="Finance"/>
    <s v="Standard"/>
    <n v="6097.56"/>
    <n v="4"/>
    <x v="217"/>
    <x v="99"/>
    <x v="219"/>
  </r>
  <r>
    <x v="3934"/>
    <x v="634"/>
    <x v="0"/>
    <s v="DCFE-102"/>
    <x v="2"/>
    <s v="Platinum"/>
    <s v="Finance"/>
    <s v="Standard"/>
    <n v="10062.299999999999"/>
    <n v="3"/>
    <x v="180"/>
    <x v="80"/>
    <x v="182"/>
  </r>
  <r>
    <x v="3935"/>
    <x v="634"/>
    <x v="0"/>
    <s v="DCFE-103"/>
    <x v="2"/>
    <s v="Platinum"/>
    <s v="Finance"/>
    <s v="Promotion"/>
    <n v="5615.4000000000005"/>
    <n v="2"/>
    <x v="237"/>
    <x v="0"/>
    <x v="239"/>
  </r>
  <r>
    <x v="3936"/>
    <x v="635"/>
    <x v="0"/>
    <s v="DCFE-107"/>
    <x v="2"/>
    <s v="Palladium"/>
    <s v="Finance"/>
    <s v="Standard"/>
    <n v="10390.800000000001"/>
    <n v="4"/>
    <x v="186"/>
    <x v="84"/>
    <x v="188"/>
  </r>
  <r>
    <x v="3937"/>
    <x v="635"/>
    <x v="0"/>
    <s v="ATS-105"/>
    <x v="1"/>
    <s v="Platinum"/>
    <s v="Finance"/>
    <s v="Standard"/>
    <n v="2205"/>
    <n v="3"/>
    <x v="236"/>
    <x v="0"/>
    <x v="238"/>
  </r>
  <r>
    <x v="3938"/>
    <x v="635"/>
    <x v="0"/>
    <s v="DCM-105"/>
    <x v="2"/>
    <s v="Palladium"/>
    <s v="Finance"/>
    <s v="Standard"/>
    <n v="9780.75"/>
    <n v="4"/>
    <x v="313"/>
    <x v="138"/>
    <x v="315"/>
  </r>
  <r>
    <x v="3939"/>
    <x v="635"/>
    <x v="0"/>
    <s v="DCFE-100"/>
    <x v="2"/>
    <s v="Platinum"/>
    <s v="Finance"/>
    <s v="Standard"/>
    <n v="5754.84"/>
    <n v="3"/>
    <x v="240"/>
    <x v="105"/>
    <x v="242"/>
  </r>
  <r>
    <x v="3940"/>
    <x v="635"/>
    <x v="0"/>
    <s v="DCFE-107"/>
    <x v="2"/>
    <s v="Palladium"/>
    <s v="Finance"/>
    <s v="Standard"/>
    <n v="10390.800000000001"/>
    <n v="1"/>
    <x v="189"/>
    <x v="0"/>
    <x v="191"/>
  </r>
  <r>
    <x v="3941"/>
    <x v="636"/>
    <x v="0"/>
    <s v="ATS-105"/>
    <x v="1"/>
    <s v="Platinum"/>
    <s v="Finance"/>
    <s v="Standard"/>
    <n v="2205"/>
    <n v="1"/>
    <x v="209"/>
    <x v="0"/>
    <x v="211"/>
  </r>
  <r>
    <x v="3942"/>
    <x v="636"/>
    <x v="0"/>
    <s v="CGD-106"/>
    <x v="0"/>
    <s v="Gold"/>
    <s v="Cash"/>
    <s v="Standard"/>
    <n v="2940"/>
    <n v="4"/>
    <x v="333"/>
    <x v="0"/>
    <x v="335"/>
  </r>
  <r>
    <x v="3943"/>
    <x v="636"/>
    <x v="1"/>
    <s v="DCM-106"/>
    <x v="2"/>
    <s v="Palladium"/>
    <s v="Finance"/>
    <s v="Standard"/>
    <n v="6097.56"/>
    <n v="2"/>
    <x v="345"/>
    <x v="0"/>
    <x v="347"/>
  </r>
  <r>
    <x v="3944"/>
    <x v="636"/>
    <x v="0"/>
    <s v="ATS-101"/>
    <x v="1"/>
    <s v="Platinum"/>
    <s v="Finance"/>
    <s v="Standard"/>
    <n v="2239.65"/>
    <n v="3"/>
    <x v="179"/>
    <x v="0"/>
    <x v="181"/>
  </r>
  <r>
    <x v="3945"/>
    <x v="636"/>
    <x v="3"/>
    <s v="ATS-111"/>
    <x v="1"/>
    <s v="Gold"/>
    <s v="Finance"/>
    <s v="Standard"/>
    <n v="9784.5"/>
    <n v="4"/>
    <x v="336"/>
    <x v="147"/>
    <x v="338"/>
  </r>
  <r>
    <x v="3946"/>
    <x v="637"/>
    <x v="3"/>
    <s v="CGD-106"/>
    <x v="0"/>
    <s v="Gold"/>
    <s v="Cash"/>
    <s v="Standard"/>
    <n v="2940"/>
    <n v="2"/>
    <x v="229"/>
    <x v="0"/>
    <x v="231"/>
  </r>
  <r>
    <x v="3947"/>
    <x v="637"/>
    <x v="2"/>
    <s v="DCFE-111"/>
    <x v="2"/>
    <s v="Gold"/>
    <s v="Finance"/>
    <s v="Standard"/>
    <n v="8921.94"/>
    <n v="2"/>
    <x v="199"/>
    <x v="90"/>
    <x v="201"/>
  </r>
  <r>
    <x v="3948"/>
    <x v="637"/>
    <x v="0"/>
    <s v="DCFE-100"/>
    <x v="2"/>
    <s v="Platinum"/>
    <s v="Finance"/>
    <s v="Promotion"/>
    <n v="5754.84"/>
    <n v="2"/>
    <x v="341"/>
    <x v="0"/>
    <x v="343"/>
  </r>
  <r>
    <x v="3949"/>
    <x v="637"/>
    <x v="0"/>
    <s v="ATC-107"/>
    <x v="1"/>
    <s v="Palladium"/>
    <s v="Finance"/>
    <s v="Standard"/>
    <n v="2348.5"/>
    <n v="2"/>
    <x v="282"/>
    <x v="0"/>
    <x v="284"/>
  </r>
  <r>
    <x v="3950"/>
    <x v="637"/>
    <x v="0"/>
    <s v="ATC-109"/>
    <x v="1"/>
    <s v="Palladium"/>
    <s v="Finance"/>
    <s v="Standard"/>
    <n v="6674.88"/>
    <n v="1"/>
    <x v="308"/>
    <x v="0"/>
    <x v="310"/>
  </r>
  <r>
    <x v="3951"/>
    <x v="637"/>
    <x v="3"/>
    <s v="CPJ-111"/>
    <x v="0"/>
    <s v="Palladium"/>
    <s v="Finance"/>
    <s v="Standard"/>
    <n v="4751.25"/>
    <n v="4"/>
    <x v="331"/>
    <x v="144"/>
    <x v="333"/>
  </r>
  <r>
    <x v="3952"/>
    <x v="638"/>
    <x v="0"/>
    <s v="DCFE-101"/>
    <x v="2"/>
    <s v="Platinum"/>
    <s v="Finance"/>
    <s v="Standard"/>
    <n v="6137.25"/>
    <n v="1"/>
    <x v="231"/>
    <x v="0"/>
    <x v="233"/>
  </r>
  <r>
    <x v="3953"/>
    <x v="638"/>
    <x v="0"/>
    <s v="CPD-100"/>
    <x v="0"/>
    <s v="Platinum"/>
    <s v="Cash"/>
    <s v="Standard"/>
    <n v="10098"/>
    <n v="2"/>
    <x v="306"/>
    <x v="134"/>
    <x v="308"/>
  </r>
  <r>
    <x v="3954"/>
    <x v="638"/>
    <x v="3"/>
    <s v="CGJ-105"/>
    <x v="0"/>
    <s v="Gold"/>
    <s v="Cash"/>
    <s v="Promotion"/>
    <n v="2244"/>
    <n v="4"/>
    <x v="215"/>
    <x v="0"/>
    <x v="217"/>
  </r>
  <r>
    <x v="3955"/>
    <x v="638"/>
    <x v="0"/>
    <s v="ATS-103"/>
    <x v="1"/>
    <s v="Platinum"/>
    <s v="Finance"/>
    <s v="Standard"/>
    <n v="2199.12"/>
    <n v="3"/>
    <x v="262"/>
    <x v="0"/>
    <x v="264"/>
  </r>
  <r>
    <x v="3956"/>
    <x v="638"/>
    <x v="1"/>
    <s v="CPD-109"/>
    <x v="0"/>
    <s v="Palladium"/>
    <s v="Finance"/>
    <s v="Standard"/>
    <n v="10780"/>
    <n v="4"/>
    <x v="287"/>
    <x v="124"/>
    <x v="289"/>
  </r>
  <r>
    <x v="3957"/>
    <x v="638"/>
    <x v="0"/>
    <s v="CPD-100"/>
    <x v="0"/>
    <s v="Platinum"/>
    <s v="Cash"/>
    <s v="Standard"/>
    <n v="10098"/>
    <n v="4"/>
    <x v="213"/>
    <x v="97"/>
    <x v="215"/>
  </r>
  <r>
    <x v="3958"/>
    <x v="639"/>
    <x v="0"/>
    <s v="DCFE-101"/>
    <x v="2"/>
    <s v="Platinum"/>
    <s v="Finance"/>
    <s v="Standard"/>
    <n v="6137.25"/>
    <n v="1"/>
    <x v="231"/>
    <x v="0"/>
    <x v="233"/>
  </r>
  <r>
    <x v="3959"/>
    <x v="639"/>
    <x v="0"/>
    <s v="DCFE-112"/>
    <x v="2"/>
    <s v="Gold"/>
    <s v="Finance"/>
    <s v="Standard"/>
    <n v="9764.7000000000007"/>
    <n v="1"/>
    <x v="264"/>
    <x v="0"/>
    <x v="266"/>
  </r>
  <r>
    <x v="3960"/>
    <x v="639"/>
    <x v="0"/>
    <s v="CPA-103"/>
    <x v="0"/>
    <s v="Platinum"/>
    <s v="Cash"/>
    <s v="Standard"/>
    <n v="2254.1999999999998"/>
    <n v="4"/>
    <x v="344"/>
    <x v="0"/>
    <x v="346"/>
  </r>
  <r>
    <x v="3961"/>
    <x v="639"/>
    <x v="0"/>
    <s v="CGD-106"/>
    <x v="0"/>
    <s v="Gold"/>
    <s v="Cash"/>
    <s v="Standard"/>
    <n v="2940"/>
    <n v="1"/>
    <x v="263"/>
    <x v="0"/>
    <x v="265"/>
  </r>
  <r>
    <x v="3962"/>
    <x v="639"/>
    <x v="2"/>
    <s v="CPJ-102"/>
    <x v="0"/>
    <s v="Platinum"/>
    <s v="Cash"/>
    <s v="Promotion"/>
    <n v="1260"/>
    <n v="2"/>
    <x v="271"/>
    <x v="0"/>
    <x v="273"/>
  </r>
  <r>
    <x v="3963"/>
    <x v="639"/>
    <x v="0"/>
    <s v="ATS-109"/>
    <x v="1"/>
    <s v="Gold"/>
    <s v="Finance"/>
    <s v="Standard"/>
    <n v="5968.2"/>
    <n v="3"/>
    <x v="277"/>
    <x v="120"/>
    <x v="279"/>
  </r>
  <r>
    <x v="3964"/>
    <x v="639"/>
    <x v="0"/>
    <s v="CPD-109"/>
    <x v="0"/>
    <s v="Palladium"/>
    <s v="Finance"/>
    <s v="Promotion"/>
    <n v="10780"/>
    <n v="1"/>
    <x v="267"/>
    <x v="0"/>
    <x v="269"/>
  </r>
  <r>
    <x v="3965"/>
    <x v="640"/>
    <x v="0"/>
    <s v="DCFE-104"/>
    <x v="2"/>
    <s v="Gold"/>
    <s v="Finance"/>
    <s v="Standard"/>
    <n v="5760.96"/>
    <n v="1"/>
    <x v="191"/>
    <x v="0"/>
    <x v="193"/>
  </r>
  <r>
    <x v="3966"/>
    <x v="640"/>
    <x v="1"/>
    <s v="CGD-107"/>
    <x v="0"/>
    <s v="Gold"/>
    <s v="Cash"/>
    <s v="Standard"/>
    <n v="5610"/>
    <n v="1"/>
    <x v="324"/>
    <x v="0"/>
    <x v="326"/>
  </r>
  <r>
    <x v="3967"/>
    <x v="640"/>
    <x v="2"/>
    <s v="ATS-100"/>
    <x v="1"/>
    <s v="Platinum"/>
    <s v="Finance"/>
    <s v="Promotion"/>
    <n v="2229.15"/>
    <n v="4"/>
    <x v="302"/>
    <x v="0"/>
    <x v="304"/>
  </r>
  <r>
    <x v="3968"/>
    <x v="640"/>
    <x v="0"/>
    <s v="ATS-106"/>
    <x v="1"/>
    <s v="Gold"/>
    <s v="Finance"/>
    <s v="Standard"/>
    <n v="5565.12"/>
    <n v="3"/>
    <x v="242"/>
    <x v="106"/>
    <x v="244"/>
  </r>
  <r>
    <x v="3969"/>
    <x v="640"/>
    <x v="0"/>
    <s v="DCM-106"/>
    <x v="2"/>
    <s v="Palladium"/>
    <s v="Finance"/>
    <s v="Standard"/>
    <n v="6097.56"/>
    <n v="3"/>
    <x v="272"/>
    <x v="118"/>
    <x v="274"/>
  </r>
  <r>
    <x v="3970"/>
    <x v="640"/>
    <x v="0"/>
    <s v="ATS-107"/>
    <x v="1"/>
    <s v="Gold"/>
    <s v="Finance"/>
    <s v="Standard"/>
    <n v="2936.58"/>
    <n v="1"/>
    <x v="206"/>
    <x v="0"/>
    <x v="208"/>
  </r>
  <r>
    <x v="3971"/>
    <x v="640"/>
    <x v="0"/>
    <s v="ATC-108"/>
    <x v="1"/>
    <s v="Palladium"/>
    <s v="Finance"/>
    <s v="Standard"/>
    <n v="8613.9"/>
    <n v="2"/>
    <x v="268"/>
    <x v="116"/>
    <x v="270"/>
  </r>
  <r>
    <x v="3972"/>
    <x v="640"/>
    <x v="0"/>
    <s v="CPD-101"/>
    <x v="0"/>
    <s v="Platinum"/>
    <s v="Cash"/>
    <s v="Standard"/>
    <n v="9690"/>
    <n v="3"/>
    <x v="259"/>
    <x v="114"/>
    <x v="261"/>
  </r>
  <r>
    <x v="3973"/>
    <x v="640"/>
    <x v="0"/>
    <s v="ATS-103"/>
    <x v="1"/>
    <s v="Platinum"/>
    <s v="Finance"/>
    <s v="Standard"/>
    <n v="2199.12"/>
    <n v="3"/>
    <x v="262"/>
    <x v="0"/>
    <x v="264"/>
  </r>
  <r>
    <x v="3974"/>
    <x v="641"/>
    <x v="3"/>
    <s v="CPJ-111"/>
    <x v="0"/>
    <s v="Palladium"/>
    <s v="Finance"/>
    <s v="Standard"/>
    <n v="4751.25"/>
    <n v="3"/>
    <x v="210"/>
    <x v="0"/>
    <x v="212"/>
  </r>
  <r>
    <x v="3975"/>
    <x v="641"/>
    <x v="1"/>
    <s v="CPJ-102"/>
    <x v="0"/>
    <s v="Platinum"/>
    <s v="Cash"/>
    <s v="Standard"/>
    <n v="1260"/>
    <n v="1"/>
    <x v="269"/>
    <x v="0"/>
    <x v="271"/>
  </r>
  <r>
    <x v="3976"/>
    <x v="641"/>
    <x v="0"/>
    <s v="ATC-108"/>
    <x v="1"/>
    <s v="Palladium"/>
    <s v="Finance"/>
    <s v="Standard"/>
    <n v="8613.9"/>
    <n v="4"/>
    <x v="193"/>
    <x v="86"/>
    <x v="195"/>
  </r>
  <r>
    <x v="3977"/>
    <x v="641"/>
    <x v="1"/>
    <s v="ATS-106"/>
    <x v="1"/>
    <s v="Gold"/>
    <s v="Finance"/>
    <s v="Standard"/>
    <n v="5565.12"/>
    <n v="3"/>
    <x v="242"/>
    <x v="106"/>
    <x v="244"/>
  </r>
  <r>
    <x v="3978"/>
    <x v="641"/>
    <x v="1"/>
    <s v="CPJ-111"/>
    <x v="0"/>
    <s v="Palladium"/>
    <s v="Finance"/>
    <s v="Promotion"/>
    <n v="4751.25"/>
    <n v="2"/>
    <x v="330"/>
    <x v="0"/>
    <x v="332"/>
  </r>
  <r>
    <x v="3979"/>
    <x v="641"/>
    <x v="1"/>
    <s v="DCFE-106"/>
    <x v="2"/>
    <s v="Palladium"/>
    <s v="Finance"/>
    <s v="Promotion"/>
    <n v="8964.7800000000007"/>
    <n v="2"/>
    <x v="279"/>
    <x v="121"/>
    <x v="281"/>
  </r>
  <r>
    <x v="3980"/>
    <x v="641"/>
    <x v="2"/>
    <s v="DCFE-112"/>
    <x v="2"/>
    <s v="Gold"/>
    <s v="Finance"/>
    <s v="Promotion"/>
    <n v="9764.7000000000007"/>
    <n v="1"/>
    <x v="264"/>
    <x v="0"/>
    <x v="266"/>
  </r>
  <r>
    <x v="3981"/>
    <x v="641"/>
    <x v="0"/>
    <s v="DCFE-112"/>
    <x v="2"/>
    <s v="Gold"/>
    <s v="Finance"/>
    <s v="Standard"/>
    <n v="9764.7000000000007"/>
    <n v="2"/>
    <x v="273"/>
    <x v="119"/>
    <x v="275"/>
  </r>
  <r>
    <x v="3982"/>
    <x v="641"/>
    <x v="1"/>
    <s v="CPD-100"/>
    <x v="0"/>
    <s v="Platinum"/>
    <s v="Cash"/>
    <s v="Standard"/>
    <n v="10098"/>
    <n v="1"/>
    <x v="275"/>
    <x v="0"/>
    <x v="277"/>
  </r>
  <r>
    <x v="3983"/>
    <x v="642"/>
    <x v="0"/>
    <s v="ATS-105"/>
    <x v="1"/>
    <s v="Platinum"/>
    <s v="Finance"/>
    <s v="Promotion"/>
    <n v="2205"/>
    <n v="1"/>
    <x v="209"/>
    <x v="0"/>
    <x v="211"/>
  </r>
  <r>
    <x v="3984"/>
    <x v="642"/>
    <x v="1"/>
    <s v="ATS-106"/>
    <x v="1"/>
    <s v="Gold"/>
    <s v="Finance"/>
    <s v="Standard"/>
    <n v="5565.12"/>
    <n v="3"/>
    <x v="242"/>
    <x v="106"/>
    <x v="244"/>
  </r>
  <r>
    <x v="3985"/>
    <x v="642"/>
    <x v="0"/>
    <s v="ATS-111"/>
    <x v="1"/>
    <s v="Gold"/>
    <s v="Finance"/>
    <s v="Standard"/>
    <n v="9784.5"/>
    <n v="1"/>
    <x v="221"/>
    <x v="0"/>
    <x v="223"/>
  </r>
  <r>
    <x v="3986"/>
    <x v="642"/>
    <x v="3"/>
    <s v="ATC-109"/>
    <x v="1"/>
    <s v="Palladium"/>
    <s v="Finance"/>
    <s v="Standard"/>
    <n v="6674.88"/>
    <n v="4"/>
    <x v="245"/>
    <x v="107"/>
    <x v="247"/>
  </r>
  <r>
    <x v="3987"/>
    <x v="642"/>
    <x v="0"/>
    <s v="ATC-108"/>
    <x v="1"/>
    <s v="Palladium"/>
    <s v="Finance"/>
    <s v="Standard"/>
    <n v="8613.9"/>
    <n v="2"/>
    <x v="268"/>
    <x v="116"/>
    <x v="270"/>
  </r>
  <r>
    <x v="3988"/>
    <x v="642"/>
    <x v="2"/>
    <s v="DCFE-106"/>
    <x v="2"/>
    <s v="Palladium"/>
    <s v="Finance"/>
    <s v="Standard"/>
    <n v="8964.7800000000007"/>
    <n v="3"/>
    <x v="224"/>
    <x v="101"/>
    <x v="226"/>
  </r>
  <r>
    <x v="3989"/>
    <x v="642"/>
    <x v="0"/>
    <s v="DCFE-101"/>
    <x v="2"/>
    <s v="Platinum"/>
    <s v="Finance"/>
    <s v="Standard"/>
    <n v="6137.25"/>
    <n v="1"/>
    <x v="231"/>
    <x v="0"/>
    <x v="233"/>
  </r>
  <r>
    <x v="3990"/>
    <x v="643"/>
    <x v="0"/>
    <s v="ATS-108"/>
    <x v="1"/>
    <s v="Gold"/>
    <s v="Finance"/>
    <s v="Standard"/>
    <n v="5571.24"/>
    <n v="4"/>
    <x v="246"/>
    <x v="108"/>
    <x v="248"/>
  </r>
  <r>
    <x v="3991"/>
    <x v="643"/>
    <x v="0"/>
    <s v="DCFE-106"/>
    <x v="2"/>
    <s v="Palladium"/>
    <s v="Finance"/>
    <s v="Promotion"/>
    <n v="8964.7800000000007"/>
    <n v="2"/>
    <x v="279"/>
    <x v="121"/>
    <x v="281"/>
  </r>
  <r>
    <x v="3992"/>
    <x v="643"/>
    <x v="1"/>
    <s v="DCFE-111"/>
    <x v="2"/>
    <s v="Gold"/>
    <s v="Finance"/>
    <s v="Standard"/>
    <n v="8921.94"/>
    <n v="2"/>
    <x v="199"/>
    <x v="90"/>
    <x v="201"/>
  </r>
  <r>
    <x v="3993"/>
    <x v="643"/>
    <x v="1"/>
    <s v="DCFE-101"/>
    <x v="2"/>
    <s v="Platinum"/>
    <s v="Finance"/>
    <s v="Standard"/>
    <n v="6137.25"/>
    <n v="3"/>
    <x v="181"/>
    <x v="81"/>
    <x v="183"/>
  </r>
  <r>
    <x v="3994"/>
    <x v="643"/>
    <x v="0"/>
    <s v="CGD-107"/>
    <x v="0"/>
    <s v="Gold"/>
    <s v="Cash"/>
    <s v="Standard"/>
    <n v="5610"/>
    <n v="3"/>
    <x v="312"/>
    <x v="137"/>
    <x v="314"/>
  </r>
  <r>
    <x v="3995"/>
    <x v="644"/>
    <x v="0"/>
    <s v="CPD-101"/>
    <x v="0"/>
    <s v="Platinum"/>
    <s v="Cash"/>
    <s v="Standard"/>
    <n v="9690"/>
    <n v="2"/>
    <x v="233"/>
    <x v="104"/>
    <x v="235"/>
  </r>
  <r>
    <x v="3996"/>
    <x v="644"/>
    <x v="0"/>
    <s v="DCFE-105"/>
    <x v="2"/>
    <s v="Gold"/>
    <s v="Finance"/>
    <s v="Standard"/>
    <n v="6016.9800000000005"/>
    <n v="4"/>
    <x v="219"/>
    <x v="100"/>
    <x v="221"/>
  </r>
  <r>
    <x v="3997"/>
    <x v="644"/>
    <x v="0"/>
    <s v="ATC-106"/>
    <x v="1"/>
    <s v="Palladium"/>
    <s v="Finance"/>
    <s v="Standard"/>
    <n v="5728.8"/>
    <n v="3"/>
    <x v="326"/>
    <x v="142"/>
    <x v="328"/>
  </r>
  <r>
    <x v="3998"/>
    <x v="644"/>
    <x v="1"/>
    <s v="DCFE-105"/>
    <x v="2"/>
    <s v="Gold"/>
    <s v="Finance"/>
    <s v="Standard"/>
    <n v="6016.9800000000005"/>
    <n v="1"/>
    <x v="328"/>
    <x v="0"/>
    <x v="330"/>
  </r>
  <r>
    <x v="3999"/>
    <x v="644"/>
    <x v="0"/>
    <s v="DCM-105"/>
    <x v="2"/>
    <s v="Palladium"/>
    <s v="Finance"/>
    <s v="Standard"/>
    <n v="9780.75"/>
    <n v="4"/>
    <x v="313"/>
    <x v="138"/>
    <x v="315"/>
  </r>
  <r>
    <x v="4000"/>
    <x v="644"/>
    <x v="0"/>
    <s v="CGA-104"/>
    <x v="0"/>
    <s v="Gold"/>
    <s v="Cash"/>
    <s v="Standard"/>
    <n v="2226"/>
    <n v="4"/>
    <x v="253"/>
    <x v="0"/>
    <x v="255"/>
  </r>
  <r>
    <x v="4001"/>
    <x v="644"/>
    <x v="0"/>
    <s v="CGD-106"/>
    <x v="0"/>
    <s v="Gold"/>
    <s v="Cash"/>
    <s v="Standard"/>
    <n v="2940"/>
    <n v="2"/>
    <x v="229"/>
    <x v="0"/>
    <x v="231"/>
  </r>
  <r>
    <x v="4002"/>
    <x v="645"/>
    <x v="0"/>
    <s v="DCFE-109"/>
    <x v="2"/>
    <s v="Gold"/>
    <s v="Finance"/>
    <s v="Standard"/>
    <n v="5594.7"/>
    <n v="4"/>
    <x v="201"/>
    <x v="91"/>
    <x v="203"/>
  </r>
  <r>
    <x v="4003"/>
    <x v="645"/>
    <x v="1"/>
    <s v="DCM-106"/>
    <x v="2"/>
    <s v="Palladium"/>
    <s v="Finance"/>
    <s v="Promotion"/>
    <n v="6097.56"/>
    <n v="2"/>
    <x v="345"/>
    <x v="0"/>
    <x v="347"/>
  </r>
  <r>
    <x v="4004"/>
    <x v="645"/>
    <x v="0"/>
    <s v="ATS-108"/>
    <x v="1"/>
    <s v="Gold"/>
    <s v="Finance"/>
    <s v="Standard"/>
    <n v="5571.24"/>
    <n v="4"/>
    <x v="246"/>
    <x v="108"/>
    <x v="248"/>
  </r>
  <r>
    <x v="4005"/>
    <x v="645"/>
    <x v="0"/>
    <s v="DCFE-109"/>
    <x v="2"/>
    <s v="Gold"/>
    <s v="Finance"/>
    <s v="Standard"/>
    <n v="5594.7"/>
    <n v="4"/>
    <x v="201"/>
    <x v="91"/>
    <x v="203"/>
  </r>
  <r>
    <x v="4006"/>
    <x v="645"/>
    <x v="0"/>
    <s v="ATC-106"/>
    <x v="1"/>
    <s v="Palladium"/>
    <s v="Finance"/>
    <s v="Standard"/>
    <n v="5728.8"/>
    <n v="4"/>
    <x v="178"/>
    <x v="79"/>
    <x v="180"/>
  </r>
  <r>
    <x v="4007"/>
    <x v="645"/>
    <x v="0"/>
    <s v="ATS-108"/>
    <x v="1"/>
    <s v="Gold"/>
    <s v="Finance"/>
    <s v="Standard"/>
    <n v="5571.24"/>
    <n v="2"/>
    <x v="289"/>
    <x v="0"/>
    <x v="291"/>
  </r>
  <r>
    <x v="4008"/>
    <x v="645"/>
    <x v="0"/>
    <s v="CGD-106"/>
    <x v="0"/>
    <s v="Gold"/>
    <s v="Cash"/>
    <s v="Standard"/>
    <n v="2940"/>
    <n v="1"/>
    <x v="263"/>
    <x v="0"/>
    <x v="265"/>
  </r>
  <r>
    <x v="4009"/>
    <x v="646"/>
    <x v="1"/>
    <s v="DCM-108"/>
    <x v="2"/>
    <s v="Palladium"/>
    <s v="Finance"/>
    <s v="Standard"/>
    <n v="9638.2000000000007"/>
    <n v="1"/>
    <x v="304"/>
    <x v="0"/>
    <x v="306"/>
  </r>
  <r>
    <x v="4010"/>
    <x v="646"/>
    <x v="0"/>
    <s v="ATS-106"/>
    <x v="1"/>
    <s v="Gold"/>
    <s v="Finance"/>
    <s v="Standard"/>
    <n v="5565.12"/>
    <n v="2"/>
    <x v="235"/>
    <x v="0"/>
    <x v="237"/>
  </r>
  <r>
    <x v="4011"/>
    <x v="647"/>
    <x v="1"/>
    <s v="DCFE-109"/>
    <x v="2"/>
    <s v="Gold"/>
    <s v="Finance"/>
    <s v="Standard"/>
    <n v="5594.7"/>
    <n v="2"/>
    <x v="323"/>
    <x v="0"/>
    <x v="325"/>
  </r>
  <r>
    <x v="4012"/>
    <x v="647"/>
    <x v="2"/>
    <s v="CPD-100"/>
    <x v="0"/>
    <s v="Platinum"/>
    <s v="Cash"/>
    <s v="Promotion"/>
    <n v="10098"/>
    <n v="3"/>
    <x v="171"/>
    <x v="74"/>
    <x v="173"/>
  </r>
  <r>
    <x v="4013"/>
    <x v="647"/>
    <x v="1"/>
    <s v="DCFE-102"/>
    <x v="2"/>
    <s v="Platinum"/>
    <s v="Finance"/>
    <s v="Standard"/>
    <n v="10062.299999999999"/>
    <n v="1"/>
    <x v="281"/>
    <x v="0"/>
    <x v="283"/>
  </r>
  <r>
    <x v="4014"/>
    <x v="647"/>
    <x v="0"/>
    <s v="CPA-110"/>
    <x v="0"/>
    <s v="Palladium"/>
    <s v="Finance"/>
    <s v="Standard"/>
    <n v="7650"/>
    <n v="1"/>
    <x v="214"/>
    <x v="0"/>
    <x v="216"/>
  </r>
  <r>
    <x v="4015"/>
    <x v="647"/>
    <x v="0"/>
    <s v="DCFE-106"/>
    <x v="2"/>
    <s v="Palladium"/>
    <s v="Finance"/>
    <s v="Standard"/>
    <n v="8964.7800000000007"/>
    <n v="4"/>
    <x v="295"/>
    <x v="129"/>
    <x v="297"/>
  </r>
  <r>
    <x v="4016"/>
    <x v="647"/>
    <x v="2"/>
    <s v="CPJ-102"/>
    <x v="0"/>
    <s v="Platinum"/>
    <s v="Cash"/>
    <s v="Standard"/>
    <n v="1260"/>
    <n v="4"/>
    <x v="225"/>
    <x v="0"/>
    <x v="227"/>
  </r>
  <r>
    <x v="4017"/>
    <x v="647"/>
    <x v="0"/>
    <s v="DCFE-101"/>
    <x v="2"/>
    <s v="Platinum"/>
    <s v="Finance"/>
    <s v="Standard"/>
    <n v="6137.25"/>
    <n v="1"/>
    <x v="231"/>
    <x v="0"/>
    <x v="233"/>
  </r>
  <r>
    <x v="4018"/>
    <x v="647"/>
    <x v="1"/>
    <s v="DCFE-109"/>
    <x v="2"/>
    <s v="Gold"/>
    <s v="Finance"/>
    <s v="Standard"/>
    <n v="5594.7"/>
    <n v="3"/>
    <x v="172"/>
    <x v="75"/>
    <x v="174"/>
  </r>
  <r>
    <x v="4019"/>
    <x v="647"/>
    <x v="2"/>
    <s v="CPJ-111"/>
    <x v="0"/>
    <s v="Palladium"/>
    <s v="Finance"/>
    <s v="Standard"/>
    <n v="4751.25"/>
    <n v="4"/>
    <x v="331"/>
    <x v="144"/>
    <x v="333"/>
  </r>
  <r>
    <x v="4020"/>
    <x v="648"/>
    <x v="0"/>
    <s v="ATS-109"/>
    <x v="1"/>
    <s v="Gold"/>
    <s v="Finance"/>
    <s v="Standard"/>
    <n v="5968.2"/>
    <n v="1"/>
    <x v="314"/>
    <x v="0"/>
    <x v="316"/>
  </r>
  <r>
    <x v="4021"/>
    <x v="648"/>
    <x v="2"/>
    <s v="DCFE-112"/>
    <x v="2"/>
    <s v="Gold"/>
    <s v="Finance"/>
    <s v="Standard"/>
    <n v="9764.7000000000007"/>
    <n v="1"/>
    <x v="264"/>
    <x v="0"/>
    <x v="266"/>
  </r>
  <r>
    <x v="4022"/>
    <x v="648"/>
    <x v="0"/>
    <s v="CGJ-105"/>
    <x v="0"/>
    <s v="Gold"/>
    <s v="Cash"/>
    <s v="Promotion"/>
    <n v="2244"/>
    <n v="3"/>
    <x v="278"/>
    <x v="0"/>
    <x v="280"/>
  </r>
  <r>
    <x v="4023"/>
    <x v="648"/>
    <x v="0"/>
    <s v="DCFE-106"/>
    <x v="2"/>
    <s v="Palladium"/>
    <s v="Finance"/>
    <s v="Standard"/>
    <n v="8964.7800000000007"/>
    <n v="1"/>
    <x v="196"/>
    <x v="0"/>
    <x v="198"/>
  </r>
  <r>
    <x v="4024"/>
    <x v="648"/>
    <x v="0"/>
    <s v="CPA-108"/>
    <x v="0"/>
    <s v="Palladium"/>
    <s v="Cash"/>
    <s v="Standard"/>
    <n v="2289.9"/>
    <n v="1"/>
    <x v="218"/>
    <x v="0"/>
    <x v="220"/>
  </r>
  <r>
    <x v="4025"/>
    <x v="648"/>
    <x v="0"/>
    <s v="DCM-108"/>
    <x v="2"/>
    <s v="Palladium"/>
    <s v="Finance"/>
    <s v="Standard"/>
    <n v="9638.2000000000007"/>
    <n v="1"/>
    <x v="304"/>
    <x v="0"/>
    <x v="306"/>
  </r>
  <r>
    <x v="4026"/>
    <x v="648"/>
    <x v="0"/>
    <s v="CPA-108"/>
    <x v="0"/>
    <s v="Palladium"/>
    <s v="Cash"/>
    <s v="Standard"/>
    <n v="2289.9"/>
    <n v="4"/>
    <x v="329"/>
    <x v="0"/>
    <x v="331"/>
  </r>
  <r>
    <x v="4027"/>
    <x v="648"/>
    <x v="2"/>
    <s v="ATC-107"/>
    <x v="1"/>
    <s v="Palladium"/>
    <s v="Finance"/>
    <s v="Standard"/>
    <n v="2348.5"/>
    <n v="4"/>
    <x v="305"/>
    <x v="0"/>
    <x v="307"/>
  </r>
  <r>
    <x v="4028"/>
    <x v="648"/>
    <x v="1"/>
    <s v="ATC-108"/>
    <x v="1"/>
    <s v="Palladium"/>
    <s v="Finance"/>
    <s v="Standard"/>
    <n v="8613.9"/>
    <n v="2"/>
    <x v="268"/>
    <x v="116"/>
    <x v="270"/>
  </r>
  <r>
    <x v="4029"/>
    <x v="649"/>
    <x v="0"/>
    <s v="DCFE-111"/>
    <x v="2"/>
    <s v="Gold"/>
    <s v="Finance"/>
    <s v="Standard"/>
    <n v="8921.94"/>
    <n v="4"/>
    <x v="258"/>
    <x v="113"/>
    <x v="260"/>
  </r>
  <r>
    <x v="4030"/>
    <x v="649"/>
    <x v="0"/>
    <s v="CPA-103"/>
    <x v="0"/>
    <s v="Platinum"/>
    <s v="Cash"/>
    <s v="Standard"/>
    <n v="2254.1999999999998"/>
    <n v="3"/>
    <x v="334"/>
    <x v="0"/>
    <x v="336"/>
  </r>
  <r>
    <x v="4031"/>
    <x v="649"/>
    <x v="1"/>
    <s v="CPD-101"/>
    <x v="0"/>
    <s v="Platinum"/>
    <s v="Cash"/>
    <s v="Promotion"/>
    <n v="9690"/>
    <n v="1"/>
    <x v="238"/>
    <x v="0"/>
    <x v="240"/>
  </r>
  <r>
    <x v="4032"/>
    <x v="649"/>
    <x v="1"/>
    <s v="CPA-108"/>
    <x v="0"/>
    <s v="Palladium"/>
    <s v="Cash"/>
    <s v="Standard"/>
    <n v="2289.9"/>
    <n v="1"/>
    <x v="218"/>
    <x v="0"/>
    <x v="220"/>
  </r>
  <r>
    <x v="4033"/>
    <x v="649"/>
    <x v="2"/>
    <s v="ATS-106"/>
    <x v="1"/>
    <s v="Gold"/>
    <s v="Finance"/>
    <s v="Promotion"/>
    <n v="5565.12"/>
    <n v="4"/>
    <x v="298"/>
    <x v="130"/>
    <x v="300"/>
  </r>
  <r>
    <x v="4034"/>
    <x v="649"/>
    <x v="0"/>
    <s v="DCM-108"/>
    <x v="2"/>
    <s v="Palladium"/>
    <s v="Finance"/>
    <s v="Standard"/>
    <n v="9638.2000000000007"/>
    <n v="3"/>
    <x v="190"/>
    <x v="85"/>
    <x v="192"/>
  </r>
  <r>
    <x v="4035"/>
    <x v="649"/>
    <x v="0"/>
    <s v="ATS-106"/>
    <x v="1"/>
    <s v="Gold"/>
    <s v="Finance"/>
    <s v="Standard"/>
    <n v="5565.12"/>
    <n v="3"/>
    <x v="242"/>
    <x v="106"/>
    <x v="244"/>
  </r>
  <r>
    <x v="4036"/>
    <x v="649"/>
    <x v="0"/>
    <s v="ATS-101"/>
    <x v="1"/>
    <s v="Platinum"/>
    <s v="Finance"/>
    <s v="Standard"/>
    <n v="2239.65"/>
    <n v="4"/>
    <x v="321"/>
    <x v="0"/>
    <x v="323"/>
  </r>
  <r>
    <x v="4037"/>
    <x v="649"/>
    <x v="3"/>
    <s v="DCFE-106"/>
    <x v="2"/>
    <s v="Palladium"/>
    <s v="Finance"/>
    <s v="Promotion"/>
    <n v="8964.7800000000007"/>
    <n v="1"/>
    <x v="196"/>
    <x v="0"/>
    <x v="198"/>
  </r>
  <r>
    <x v="4038"/>
    <x v="649"/>
    <x v="2"/>
    <s v="DCFE-103"/>
    <x v="2"/>
    <s v="Platinum"/>
    <s v="Finance"/>
    <s v="Standard"/>
    <n v="5615.4000000000005"/>
    <n v="4"/>
    <x v="299"/>
    <x v="131"/>
    <x v="301"/>
  </r>
  <r>
    <x v="4039"/>
    <x v="650"/>
    <x v="2"/>
    <s v="ATC-108"/>
    <x v="1"/>
    <s v="Palladium"/>
    <s v="Finance"/>
    <s v="Standard"/>
    <n v="8613.9"/>
    <n v="4"/>
    <x v="193"/>
    <x v="86"/>
    <x v="195"/>
  </r>
  <r>
    <x v="4040"/>
    <x v="650"/>
    <x v="0"/>
    <s v="ATC-107"/>
    <x v="1"/>
    <s v="Palladium"/>
    <s v="Finance"/>
    <s v="Standard"/>
    <n v="2348.5"/>
    <n v="3"/>
    <x v="310"/>
    <x v="0"/>
    <x v="312"/>
  </r>
  <r>
    <x v="4041"/>
    <x v="650"/>
    <x v="2"/>
    <s v="DCFE-108"/>
    <x v="2"/>
    <s v="Gold"/>
    <s v="Finance"/>
    <s v="Promotion"/>
    <n v="9236.85"/>
    <n v="1"/>
    <x v="294"/>
    <x v="0"/>
    <x v="296"/>
  </r>
  <r>
    <x v="4042"/>
    <x v="650"/>
    <x v="0"/>
    <s v="CPD-101"/>
    <x v="0"/>
    <s v="Platinum"/>
    <s v="Cash"/>
    <s v="Standard"/>
    <n v="9690"/>
    <n v="1"/>
    <x v="238"/>
    <x v="0"/>
    <x v="240"/>
  </r>
  <r>
    <x v="4043"/>
    <x v="650"/>
    <x v="0"/>
    <s v="ATS-111"/>
    <x v="1"/>
    <s v="Gold"/>
    <s v="Finance"/>
    <s v="Standard"/>
    <n v="9784.5"/>
    <n v="1"/>
    <x v="221"/>
    <x v="0"/>
    <x v="223"/>
  </r>
  <r>
    <x v="4044"/>
    <x v="650"/>
    <x v="0"/>
    <s v="ATS-102"/>
    <x v="1"/>
    <s v="Platinum"/>
    <s v="Finance"/>
    <s v="Standard"/>
    <n v="4654.1000000000004"/>
    <n v="1"/>
    <x v="241"/>
    <x v="0"/>
    <x v="243"/>
  </r>
  <r>
    <x v="4045"/>
    <x v="651"/>
    <x v="0"/>
    <s v="DCFE-112"/>
    <x v="2"/>
    <s v="Gold"/>
    <s v="Finance"/>
    <s v="Promotion"/>
    <n v="9764.7000000000007"/>
    <n v="3"/>
    <x v="270"/>
    <x v="117"/>
    <x v="272"/>
  </r>
  <r>
    <x v="4046"/>
    <x v="651"/>
    <x v="0"/>
    <s v="DCFE-105"/>
    <x v="2"/>
    <s v="Gold"/>
    <s v="Finance"/>
    <s v="Standard"/>
    <n v="6016.9800000000005"/>
    <n v="1"/>
    <x v="328"/>
    <x v="0"/>
    <x v="330"/>
  </r>
  <r>
    <x v="4047"/>
    <x v="651"/>
    <x v="0"/>
    <s v="DCFE-105"/>
    <x v="2"/>
    <s v="Gold"/>
    <s v="Finance"/>
    <s v="Standard"/>
    <n v="6016.9800000000005"/>
    <n v="4"/>
    <x v="219"/>
    <x v="100"/>
    <x v="221"/>
  </r>
  <r>
    <x v="4048"/>
    <x v="652"/>
    <x v="2"/>
    <s v="ATC-107"/>
    <x v="1"/>
    <s v="Palladium"/>
    <s v="Finance"/>
    <s v="Standard"/>
    <n v="2348.5"/>
    <n v="3"/>
    <x v="310"/>
    <x v="0"/>
    <x v="312"/>
  </r>
  <r>
    <x v="4049"/>
    <x v="652"/>
    <x v="0"/>
    <s v="DCFE-109"/>
    <x v="2"/>
    <s v="Gold"/>
    <s v="Finance"/>
    <s v="Standard"/>
    <n v="5594.7"/>
    <n v="3"/>
    <x v="172"/>
    <x v="75"/>
    <x v="174"/>
  </r>
  <r>
    <x v="4050"/>
    <x v="652"/>
    <x v="2"/>
    <s v="DCFE-101"/>
    <x v="2"/>
    <s v="Platinum"/>
    <s v="Finance"/>
    <s v="Standard"/>
    <n v="6137.25"/>
    <n v="1"/>
    <x v="231"/>
    <x v="0"/>
    <x v="233"/>
  </r>
  <r>
    <x v="4051"/>
    <x v="652"/>
    <x v="1"/>
    <s v="ATS-108"/>
    <x v="1"/>
    <s v="Gold"/>
    <s v="Finance"/>
    <s v="Standard"/>
    <n v="5571.24"/>
    <n v="2"/>
    <x v="289"/>
    <x v="0"/>
    <x v="291"/>
  </r>
  <r>
    <x v="4052"/>
    <x v="652"/>
    <x v="1"/>
    <s v="CPA-103"/>
    <x v="0"/>
    <s v="Platinum"/>
    <s v="Cash"/>
    <s v="Standard"/>
    <n v="2254.1999999999998"/>
    <n v="2"/>
    <x v="188"/>
    <x v="0"/>
    <x v="190"/>
  </r>
  <r>
    <x v="4053"/>
    <x v="652"/>
    <x v="1"/>
    <s v="ATS-104"/>
    <x v="1"/>
    <s v="Platinum"/>
    <s v="Finance"/>
    <s v="Standard"/>
    <n v="2587.2000000000003"/>
    <n v="2"/>
    <x v="244"/>
    <x v="0"/>
    <x v="246"/>
  </r>
  <r>
    <x v="4054"/>
    <x v="652"/>
    <x v="0"/>
    <s v="DCM-107"/>
    <x v="2"/>
    <s v="Palladium"/>
    <s v="Finance"/>
    <s v="Standard"/>
    <n v="10092.9"/>
    <n v="1"/>
    <x v="340"/>
    <x v="0"/>
    <x v="342"/>
  </r>
  <r>
    <x v="4055"/>
    <x v="652"/>
    <x v="0"/>
    <s v="DCFE-112"/>
    <x v="2"/>
    <s v="Gold"/>
    <s v="Finance"/>
    <s v="Standard"/>
    <n v="9764.7000000000007"/>
    <n v="2"/>
    <x v="273"/>
    <x v="119"/>
    <x v="275"/>
  </r>
  <r>
    <x v="4056"/>
    <x v="652"/>
    <x v="0"/>
    <s v="ATS-101"/>
    <x v="1"/>
    <s v="Platinum"/>
    <s v="Finance"/>
    <s v="Promotion"/>
    <n v="2239.65"/>
    <n v="2"/>
    <x v="254"/>
    <x v="0"/>
    <x v="256"/>
  </r>
  <r>
    <x v="4057"/>
    <x v="652"/>
    <x v="0"/>
    <s v="ATS-111"/>
    <x v="1"/>
    <s v="Gold"/>
    <s v="Finance"/>
    <s v="Promotion"/>
    <n v="9784.5"/>
    <n v="1"/>
    <x v="221"/>
    <x v="0"/>
    <x v="223"/>
  </r>
  <r>
    <x v="4058"/>
    <x v="652"/>
    <x v="3"/>
    <s v="DCFE-102"/>
    <x v="2"/>
    <s v="Platinum"/>
    <s v="Finance"/>
    <s v="Standard"/>
    <n v="10062.299999999999"/>
    <n v="2"/>
    <x v="325"/>
    <x v="141"/>
    <x v="327"/>
  </r>
  <r>
    <x v="4059"/>
    <x v="653"/>
    <x v="0"/>
    <s v="ATS-101"/>
    <x v="1"/>
    <s v="Platinum"/>
    <s v="Finance"/>
    <s v="Standard"/>
    <n v="2239.65"/>
    <n v="2"/>
    <x v="254"/>
    <x v="0"/>
    <x v="256"/>
  </r>
  <r>
    <x v="4060"/>
    <x v="653"/>
    <x v="0"/>
    <s v="DCFE-112"/>
    <x v="2"/>
    <s v="Gold"/>
    <s v="Finance"/>
    <s v="Promotion"/>
    <n v="9764.7000000000007"/>
    <n v="3"/>
    <x v="270"/>
    <x v="117"/>
    <x v="272"/>
  </r>
  <r>
    <x v="4061"/>
    <x v="653"/>
    <x v="1"/>
    <s v="ATS-109"/>
    <x v="1"/>
    <s v="Gold"/>
    <s v="Finance"/>
    <s v="Standard"/>
    <n v="5968.2"/>
    <n v="2"/>
    <x v="220"/>
    <x v="0"/>
    <x v="222"/>
  </r>
  <r>
    <x v="4062"/>
    <x v="653"/>
    <x v="1"/>
    <s v="ATC-110"/>
    <x v="1"/>
    <s v="Palladium"/>
    <s v="Finance"/>
    <s v="Standard"/>
    <n v="8196.1"/>
    <n v="4"/>
    <x v="195"/>
    <x v="88"/>
    <x v="197"/>
  </r>
  <r>
    <x v="4063"/>
    <x v="653"/>
    <x v="2"/>
    <s v="DCFE-106"/>
    <x v="2"/>
    <s v="Palladium"/>
    <s v="Finance"/>
    <s v="Promotion"/>
    <n v="8964.7800000000007"/>
    <n v="3"/>
    <x v="224"/>
    <x v="101"/>
    <x v="226"/>
  </r>
  <r>
    <x v="4064"/>
    <x v="653"/>
    <x v="3"/>
    <s v="ATS-108"/>
    <x v="1"/>
    <s v="Gold"/>
    <s v="Finance"/>
    <s v="Promotion"/>
    <n v="5571.24"/>
    <n v="1"/>
    <x v="250"/>
    <x v="0"/>
    <x v="252"/>
  </r>
  <r>
    <x v="4065"/>
    <x v="654"/>
    <x v="0"/>
    <s v="DCM-106"/>
    <x v="2"/>
    <s v="Palladium"/>
    <s v="Finance"/>
    <s v="Standard"/>
    <n v="6097.56"/>
    <n v="1"/>
    <x v="184"/>
    <x v="0"/>
    <x v="186"/>
  </r>
  <r>
    <x v="4066"/>
    <x v="654"/>
    <x v="1"/>
    <s v="DCM-106"/>
    <x v="2"/>
    <s v="Palladium"/>
    <s v="Finance"/>
    <s v="Standard"/>
    <n v="6097.56"/>
    <n v="3"/>
    <x v="272"/>
    <x v="118"/>
    <x v="274"/>
  </r>
  <r>
    <x v="4067"/>
    <x v="654"/>
    <x v="0"/>
    <s v="CGD-107"/>
    <x v="0"/>
    <s v="Gold"/>
    <s v="Cash"/>
    <s v="Standard"/>
    <n v="5610"/>
    <n v="2"/>
    <x v="265"/>
    <x v="0"/>
    <x v="267"/>
  </r>
  <r>
    <x v="4068"/>
    <x v="654"/>
    <x v="1"/>
    <s v="ATS-102"/>
    <x v="1"/>
    <s v="Platinum"/>
    <s v="Finance"/>
    <s v="Standard"/>
    <n v="4654.1000000000004"/>
    <n v="1"/>
    <x v="241"/>
    <x v="0"/>
    <x v="243"/>
  </r>
  <r>
    <x v="4069"/>
    <x v="654"/>
    <x v="0"/>
    <s v="DCFE-112"/>
    <x v="2"/>
    <s v="Gold"/>
    <s v="Finance"/>
    <s v="Promotion"/>
    <n v="9764.7000000000007"/>
    <n v="2"/>
    <x v="273"/>
    <x v="119"/>
    <x v="275"/>
  </r>
  <r>
    <x v="4070"/>
    <x v="654"/>
    <x v="0"/>
    <s v="DCFE-106"/>
    <x v="2"/>
    <s v="Palladium"/>
    <s v="Finance"/>
    <s v="Standard"/>
    <n v="8964.7800000000007"/>
    <n v="4"/>
    <x v="295"/>
    <x v="129"/>
    <x v="297"/>
  </r>
  <r>
    <x v="4071"/>
    <x v="655"/>
    <x v="0"/>
    <s v="DCM-105"/>
    <x v="2"/>
    <s v="Palladium"/>
    <s v="Finance"/>
    <s v="Promotion"/>
    <n v="9780.75"/>
    <n v="1"/>
    <x v="296"/>
    <x v="0"/>
    <x v="298"/>
  </r>
  <r>
    <x v="4072"/>
    <x v="655"/>
    <x v="0"/>
    <s v="CGA-104"/>
    <x v="0"/>
    <s v="Gold"/>
    <s v="Cash"/>
    <s v="Standard"/>
    <n v="2226"/>
    <n v="4"/>
    <x v="253"/>
    <x v="0"/>
    <x v="255"/>
  </r>
  <r>
    <x v="4073"/>
    <x v="655"/>
    <x v="0"/>
    <s v="ATS-108"/>
    <x v="1"/>
    <s v="Gold"/>
    <s v="Finance"/>
    <s v="Standard"/>
    <n v="5571.24"/>
    <n v="1"/>
    <x v="250"/>
    <x v="0"/>
    <x v="252"/>
  </r>
  <r>
    <x v="4074"/>
    <x v="655"/>
    <x v="0"/>
    <s v="CPA-103"/>
    <x v="0"/>
    <s v="Platinum"/>
    <s v="Cash"/>
    <s v="Standard"/>
    <n v="2254.1999999999998"/>
    <n v="2"/>
    <x v="188"/>
    <x v="0"/>
    <x v="190"/>
  </r>
  <r>
    <x v="4075"/>
    <x v="655"/>
    <x v="1"/>
    <s v="DCFE-102"/>
    <x v="2"/>
    <s v="Platinum"/>
    <s v="Finance"/>
    <s v="Standard"/>
    <n v="10062.299999999999"/>
    <n v="2"/>
    <x v="325"/>
    <x v="141"/>
    <x v="327"/>
  </r>
  <r>
    <x v="4076"/>
    <x v="655"/>
    <x v="0"/>
    <s v="CGD-107"/>
    <x v="0"/>
    <s v="Gold"/>
    <s v="Cash"/>
    <s v="Standard"/>
    <n v="5610"/>
    <n v="1"/>
    <x v="324"/>
    <x v="0"/>
    <x v="326"/>
  </r>
  <r>
    <x v="4077"/>
    <x v="655"/>
    <x v="0"/>
    <s v="ATS-109"/>
    <x v="1"/>
    <s v="Gold"/>
    <s v="Finance"/>
    <s v="Standard"/>
    <n v="5968.2"/>
    <n v="4"/>
    <x v="260"/>
    <x v="115"/>
    <x v="262"/>
  </r>
  <r>
    <x v="4078"/>
    <x v="655"/>
    <x v="0"/>
    <s v="ATS-100"/>
    <x v="1"/>
    <s v="Platinum"/>
    <s v="Finance"/>
    <s v="Standard"/>
    <n v="2229.15"/>
    <n v="4"/>
    <x v="302"/>
    <x v="0"/>
    <x v="304"/>
  </r>
  <r>
    <x v="4079"/>
    <x v="656"/>
    <x v="0"/>
    <s v="DCFE-101"/>
    <x v="2"/>
    <s v="Platinum"/>
    <s v="Finance"/>
    <s v="Standard"/>
    <n v="6137.25"/>
    <n v="2"/>
    <x v="256"/>
    <x v="0"/>
    <x v="258"/>
  </r>
  <r>
    <x v="4080"/>
    <x v="656"/>
    <x v="0"/>
    <s v="ATC-108"/>
    <x v="1"/>
    <s v="Palladium"/>
    <s v="Finance"/>
    <s v="Standard"/>
    <n v="8613.9"/>
    <n v="4"/>
    <x v="193"/>
    <x v="86"/>
    <x v="195"/>
  </r>
  <r>
    <x v="4081"/>
    <x v="656"/>
    <x v="2"/>
    <s v="DCM-105"/>
    <x v="2"/>
    <s v="Palladium"/>
    <s v="Finance"/>
    <s v="Standard"/>
    <n v="9780.75"/>
    <n v="1"/>
    <x v="296"/>
    <x v="0"/>
    <x v="298"/>
  </r>
  <r>
    <x v="4082"/>
    <x v="656"/>
    <x v="1"/>
    <s v="CPA-103"/>
    <x v="0"/>
    <s v="Platinum"/>
    <s v="Cash"/>
    <s v="Standard"/>
    <n v="2254.1999999999998"/>
    <n v="1"/>
    <x v="280"/>
    <x v="0"/>
    <x v="282"/>
  </r>
  <r>
    <x v="4083"/>
    <x v="656"/>
    <x v="0"/>
    <s v="CGD-107"/>
    <x v="0"/>
    <s v="Gold"/>
    <s v="Cash"/>
    <s v="Standard"/>
    <n v="5610"/>
    <n v="2"/>
    <x v="265"/>
    <x v="0"/>
    <x v="267"/>
  </r>
  <r>
    <x v="4084"/>
    <x v="656"/>
    <x v="1"/>
    <s v="CGA-104"/>
    <x v="0"/>
    <s v="Gold"/>
    <s v="Cash"/>
    <s v="Standard"/>
    <n v="2226"/>
    <n v="2"/>
    <x v="255"/>
    <x v="0"/>
    <x v="257"/>
  </r>
  <r>
    <x v="4085"/>
    <x v="656"/>
    <x v="1"/>
    <s v="DCM-108"/>
    <x v="2"/>
    <s v="Palladium"/>
    <s v="Finance"/>
    <s v="Standard"/>
    <n v="9638.2000000000007"/>
    <n v="1"/>
    <x v="304"/>
    <x v="0"/>
    <x v="306"/>
  </r>
  <r>
    <x v="4086"/>
    <x v="657"/>
    <x v="0"/>
    <s v="DCM-105"/>
    <x v="2"/>
    <s v="Palladium"/>
    <s v="Finance"/>
    <s v="Standard"/>
    <n v="9780.75"/>
    <n v="2"/>
    <x v="320"/>
    <x v="140"/>
    <x v="322"/>
  </r>
  <r>
    <x v="4087"/>
    <x v="657"/>
    <x v="0"/>
    <s v="ATC-109"/>
    <x v="1"/>
    <s v="Palladium"/>
    <s v="Finance"/>
    <s v="Standard"/>
    <n v="6674.88"/>
    <n v="4"/>
    <x v="245"/>
    <x v="107"/>
    <x v="247"/>
  </r>
  <r>
    <x v="4088"/>
    <x v="657"/>
    <x v="1"/>
    <s v="ATS-106"/>
    <x v="1"/>
    <s v="Gold"/>
    <s v="Finance"/>
    <s v="Standard"/>
    <n v="5565.12"/>
    <n v="1"/>
    <x v="342"/>
    <x v="0"/>
    <x v="344"/>
  </r>
  <r>
    <x v="4089"/>
    <x v="657"/>
    <x v="1"/>
    <s v="ATS-106"/>
    <x v="1"/>
    <s v="Gold"/>
    <s v="Finance"/>
    <s v="Standard"/>
    <n v="5565.12"/>
    <n v="4"/>
    <x v="298"/>
    <x v="130"/>
    <x v="300"/>
  </r>
  <r>
    <x v="4090"/>
    <x v="657"/>
    <x v="1"/>
    <s v="DCM-108"/>
    <x v="2"/>
    <s v="Palladium"/>
    <s v="Finance"/>
    <s v="Standard"/>
    <n v="9638.2000000000007"/>
    <n v="1"/>
    <x v="304"/>
    <x v="0"/>
    <x v="306"/>
  </r>
  <r>
    <x v="4091"/>
    <x v="657"/>
    <x v="0"/>
    <s v="CPA-108"/>
    <x v="0"/>
    <s v="Palladium"/>
    <s v="Cash"/>
    <s v="Standard"/>
    <n v="2289.9"/>
    <n v="4"/>
    <x v="329"/>
    <x v="0"/>
    <x v="331"/>
  </r>
  <r>
    <x v="4092"/>
    <x v="657"/>
    <x v="0"/>
    <s v="ATS-100"/>
    <x v="1"/>
    <s v="Platinum"/>
    <s v="Finance"/>
    <s v="Standard"/>
    <n v="2229.15"/>
    <n v="2"/>
    <x v="234"/>
    <x v="0"/>
    <x v="236"/>
  </r>
  <r>
    <x v="4093"/>
    <x v="657"/>
    <x v="1"/>
    <s v="DCFE-102"/>
    <x v="2"/>
    <s v="Platinum"/>
    <s v="Finance"/>
    <s v="Standard"/>
    <n v="10062.299999999999"/>
    <n v="1"/>
    <x v="281"/>
    <x v="0"/>
    <x v="283"/>
  </r>
  <r>
    <x v="4094"/>
    <x v="657"/>
    <x v="1"/>
    <s v="CPD-109"/>
    <x v="0"/>
    <s v="Palladium"/>
    <s v="Finance"/>
    <s v="Standard"/>
    <n v="10780"/>
    <n v="1"/>
    <x v="267"/>
    <x v="0"/>
    <x v="269"/>
  </r>
  <r>
    <x v="4095"/>
    <x v="657"/>
    <x v="0"/>
    <s v="ATS-101"/>
    <x v="1"/>
    <s v="Platinum"/>
    <s v="Finance"/>
    <s v="Promotion"/>
    <n v="2239.65"/>
    <n v="2"/>
    <x v="254"/>
    <x v="0"/>
    <x v="256"/>
  </r>
  <r>
    <x v="4096"/>
    <x v="658"/>
    <x v="0"/>
    <s v="ATC-107"/>
    <x v="1"/>
    <s v="Palladium"/>
    <s v="Finance"/>
    <s v="Standard"/>
    <n v="2348.5"/>
    <n v="3"/>
    <x v="310"/>
    <x v="0"/>
    <x v="312"/>
  </r>
  <r>
    <x v="4097"/>
    <x v="658"/>
    <x v="2"/>
    <s v="CGJ-105"/>
    <x v="0"/>
    <s v="Gold"/>
    <s v="Cash"/>
    <s v="Standard"/>
    <n v="2244"/>
    <n v="3"/>
    <x v="278"/>
    <x v="0"/>
    <x v="280"/>
  </r>
  <r>
    <x v="4098"/>
    <x v="659"/>
    <x v="3"/>
    <s v="DCFE-102"/>
    <x v="2"/>
    <s v="Platinum"/>
    <s v="Finance"/>
    <s v="Standard"/>
    <n v="10062.299999999999"/>
    <n v="1"/>
    <x v="281"/>
    <x v="0"/>
    <x v="283"/>
  </r>
  <r>
    <x v="4099"/>
    <x v="659"/>
    <x v="0"/>
    <s v="ATS-102"/>
    <x v="1"/>
    <s v="Platinum"/>
    <s v="Finance"/>
    <s v="Standard"/>
    <n v="4654.1000000000004"/>
    <n v="2"/>
    <x v="192"/>
    <x v="0"/>
    <x v="194"/>
  </r>
  <r>
    <x v="4100"/>
    <x v="659"/>
    <x v="1"/>
    <s v="CPD-100"/>
    <x v="0"/>
    <s v="Platinum"/>
    <s v="Cash"/>
    <s v="Standard"/>
    <n v="10098"/>
    <n v="2"/>
    <x v="306"/>
    <x v="134"/>
    <x v="308"/>
  </r>
  <r>
    <x v="4101"/>
    <x v="659"/>
    <x v="0"/>
    <s v="CGD-107"/>
    <x v="0"/>
    <s v="Gold"/>
    <s v="Cash"/>
    <s v="Promotion"/>
    <n v="5610"/>
    <n v="4"/>
    <x v="327"/>
    <x v="143"/>
    <x v="329"/>
  </r>
  <r>
    <x v="4102"/>
    <x v="660"/>
    <x v="1"/>
    <s v="CPD-100"/>
    <x v="0"/>
    <s v="Platinum"/>
    <s v="Cash"/>
    <s v="Standard"/>
    <n v="10098"/>
    <n v="3"/>
    <x v="171"/>
    <x v="74"/>
    <x v="173"/>
  </r>
  <r>
    <x v="4103"/>
    <x v="660"/>
    <x v="0"/>
    <s v="ATC-110"/>
    <x v="1"/>
    <s v="Palladium"/>
    <s v="Finance"/>
    <s v="Standard"/>
    <n v="8196.1"/>
    <n v="1"/>
    <x v="257"/>
    <x v="0"/>
    <x v="259"/>
  </r>
  <r>
    <x v="4104"/>
    <x v="660"/>
    <x v="0"/>
    <s v="DCFE-100"/>
    <x v="2"/>
    <s v="Platinum"/>
    <s v="Finance"/>
    <s v="Standard"/>
    <n v="5754.84"/>
    <n v="3"/>
    <x v="240"/>
    <x v="105"/>
    <x v="242"/>
  </r>
  <r>
    <x v="4105"/>
    <x v="660"/>
    <x v="2"/>
    <s v="ATS-105"/>
    <x v="1"/>
    <s v="Platinum"/>
    <s v="Finance"/>
    <s v="Standard"/>
    <n v="2205"/>
    <n v="4"/>
    <x v="177"/>
    <x v="0"/>
    <x v="179"/>
  </r>
  <r>
    <x v="4106"/>
    <x v="660"/>
    <x v="0"/>
    <s v="DCFE-101"/>
    <x v="2"/>
    <s v="Platinum"/>
    <s v="Finance"/>
    <s v="Standard"/>
    <n v="6137.25"/>
    <n v="3"/>
    <x v="181"/>
    <x v="81"/>
    <x v="183"/>
  </r>
  <r>
    <x v="4107"/>
    <x v="660"/>
    <x v="0"/>
    <s v="ATC-108"/>
    <x v="1"/>
    <s v="Palladium"/>
    <s v="Finance"/>
    <s v="Standard"/>
    <n v="8613.9"/>
    <n v="2"/>
    <x v="268"/>
    <x v="116"/>
    <x v="270"/>
  </r>
  <r>
    <x v="4108"/>
    <x v="660"/>
    <x v="0"/>
    <s v="DCM-107"/>
    <x v="2"/>
    <s v="Palladium"/>
    <s v="Finance"/>
    <s v="Standard"/>
    <n v="10092.9"/>
    <n v="2"/>
    <x v="208"/>
    <x v="95"/>
    <x v="210"/>
  </r>
  <r>
    <x v="4109"/>
    <x v="660"/>
    <x v="1"/>
    <s v="DCFE-103"/>
    <x v="2"/>
    <s v="Platinum"/>
    <s v="Finance"/>
    <s v="Standard"/>
    <n v="5615.4000000000005"/>
    <n v="1"/>
    <x v="286"/>
    <x v="0"/>
    <x v="288"/>
  </r>
  <r>
    <x v="4110"/>
    <x v="661"/>
    <x v="0"/>
    <s v="CPD-109"/>
    <x v="0"/>
    <s v="Palladium"/>
    <s v="Finance"/>
    <s v="Standard"/>
    <n v="10780"/>
    <n v="1"/>
    <x v="267"/>
    <x v="0"/>
    <x v="269"/>
  </r>
  <r>
    <x v="4111"/>
    <x v="661"/>
    <x v="1"/>
    <s v="ATS-103"/>
    <x v="1"/>
    <s v="Platinum"/>
    <s v="Finance"/>
    <s v="Standard"/>
    <n v="2199.12"/>
    <n v="3"/>
    <x v="262"/>
    <x v="0"/>
    <x v="264"/>
  </r>
  <r>
    <x v="4112"/>
    <x v="661"/>
    <x v="1"/>
    <s v="ATS-109"/>
    <x v="1"/>
    <s v="Gold"/>
    <s v="Finance"/>
    <s v="Standard"/>
    <n v="5968.2"/>
    <n v="3"/>
    <x v="277"/>
    <x v="120"/>
    <x v="279"/>
  </r>
  <r>
    <x v="4113"/>
    <x v="661"/>
    <x v="0"/>
    <s v="DCFE-100"/>
    <x v="2"/>
    <s v="Platinum"/>
    <s v="Finance"/>
    <s v="Standard"/>
    <n v="5754.84"/>
    <n v="4"/>
    <x v="252"/>
    <x v="112"/>
    <x v="254"/>
  </r>
  <r>
    <x v="4114"/>
    <x v="661"/>
    <x v="0"/>
    <s v="DCFE-106"/>
    <x v="2"/>
    <s v="Palladium"/>
    <s v="Finance"/>
    <s v="Standard"/>
    <n v="8964.7800000000007"/>
    <n v="4"/>
    <x v="295"/>
    <x v="129"/>
    <x v="297"/>
  </r>
  <r>
    <x v="4115"/>
    <x v="662"/>
    <x v="0"/>
    <s v="DCFE-108"/>
    <x v="2"/>
    <s v="Gold"/>
    <s v="Finance"/>
    <s v="Standard"/>
    <n v="9236.85"/>
    <n v="1"/>
    <x v="294"/>
    <x v="0"/>
    <x v="296"/>
  </r>
  <r>
    <x v="4116"/>
    <x v="662"/>
    <x v="2"/>
    <s v="DCFE-112"/>
    <x v="2"/>
    <s v="Gold"/>
    <s v="Finance"/>
    <s v="Standard"/>
    <n v="9764.7000000000007"/>
    <n v="1"/>
    <x v="264"/>
    <x v="0"/>
    <x v="266"/>
  </r>
  <r>
    <x v="4117"/>
    <x v="662"/>
    <x v="0"/>
    <s v="DCFE-102"/>
    <x v="2"/>
    <s v="Platinum"/>
    <s v="Finance"/>
    <s v="Standard"/>
    <n v="10062.299999999999"/>
    <n v="4"/>
    <x v="248"/>
    <x v="110"/>
    <x v="250"/>
  </r>
  <r>
    <x v="4118"/>
    <x v="662"/>
    <x v="0"/>
    <s v="DCFE-105"/>
    <x v="2"/>
    <s v="Gold"/>
    <s v="Finance"/>
    <s v="Promotion"/>
    <n v="6016.9800000000005"/>
    <n v="1"/>
    <x v="328"/>
    <x v="0"/>
    <x v="330"/>
  </r>
  <r>
    <x v="4119"/>
    <x v="662"/>
    <x v="0"/>
    <s v="ATS-106"/>
    <x v="1"/>
    <s v="Gold"/>
    <s v="Finance"/>
    <s v="Standard"/>
    <n v="5565.12"/>
    <n v="4"/>
    <x v="298"/>
    <x v="130"/>
    <x v="300"/>
  </r>
  <r>
    <x v="4120"/>
    <x v="662"/>
    <x v="1"/>
    <s v="CPA-110"/>
    <x v="0"/>
    <s v="Palladium"/>
    <s v="Finance"/>
    <s v="Standard"/>
    <n v="7650"/>
    <n v="4"/>
    <x v="311"/>
    <x v="136"/>
    <x v="313"/>
  </r>
  <r>
    <x v="4121"/>
    <x v="662"/>
    <x v="0"/>
    <s v="ATS-108"/>
    <x v="1"/>
    <s v="Gold"/>
    <s v="Finance"/>
    <s v="Standard"/>
    <n v="5571.24"/>
    <n v="4"/>
    <x v="246"/>
    <x v="108"/>
    <x v="248"/>
  </r>
  <r>
    <x v="4122"/>
    <x v="663"/>
    <x v="0"/>
    <s v="ATS-107"/>
    <x v="1"/>
    <s v="Gold"/>
    <s v="Finance"/>
    <s v="Standard"/>
    <n v="2936.58"/>
    <n v="1"/>
    <x v="206"/>
    <x v="0"/>
    <x v="208"/>
  </r>
  <r>
    <x v="4123"/>
    <x v="663"/>
    <x v="1"/>
    <s v="DCFE-109"/>
    <x v="2"/>
    <s v="Gold"/>
    <s v="Finance"/>
    <s v="Standard"/>
    <n v="5594.7"/>
    <n v="3"/>
    <x v="172"/>
    <x v="75"/>
    <x v="174"/>
  </r>
  <r>
    <x v="4124"/>
    <x v="663"/>
    <x v="1"/>
    <s v="ATS-103"/>
    <x v="1"/>
    <s v="Platinum"/>
    <s v="Finance"/>
    <s v="Promotion"/>
    <n v="2199.12"/>
    <n v="1"/>
    <x v="251"/>
    <x v="0"/>
    <x v="253"/>
  </r>
  <r>
    <x v="4125"/>
    <x v="663"/>
    <x v="2"/>
    <s v="CPD-100"/>
    <x v="0"/>
    <s v="Platinum"/>
    <s v="Cash"/>
    <s v="Standard"/>
    <n v="10098"/>
    <n v="2"/>
    <x v="306"/>
    <x v="134"/>
    <x v="308"/>
  </r>
  <r>
    <x v="4126"/>
    <x v="663"/>
    <x v="0"/>
    <s v="DCFE-111"/>
    <x v="2"/>
    <s v="Gold"/>
    <s v="Finance"/>
    <s v="Standard"/>
    <n v="8921.94"/>
    <n v="4"/>
    <x v="258"/>
    <x v="113"/>
    <x v="260"/>
  </r>
  <r>
    <x v="4127"/>
    <x v="663"/>
    <x v="1"/>
    <s v="DCFE-100"/>
    <x v="2"/>
    <s v="Platinum"/>
    <s v="Finance"/>
    <s v="Standard"/>
    <n v="5754.84"/>
    <n v="1"/>
    <x v="187"/>
    <x v="0"/>
    <x v="189"/>
  </r>
  <r>
    <x v="4128"/>
    <x v="664"/>
    <x v="0"/>
    <s v="ATS-109"/>
    <x v="1"/>
    <s v="Gold"/>
    <s v="Finance"/>
    <s v="Promotion"/>
    <n v="5968.2"/>
    <n v="2"/>
    <x v="220"/>
    <x v="0"/>
    <x v="222"/>
  </r>
  <r>
    <x v="4129"/>
    <x v="664"/>
    <x v="0"/>
    <s v="DCFE-104"/>
    <x v="2"/>
    <s v="Gold"/>
    <s v="Finance"/>
    <s v="Standard"/>
    <n v="5760.96"/>
    <n v="1"/>
    <x v="191"/>
    <x v="0"/>
    <x v="193"/>
  </r>
  <r>
    <x v="4130"/>
    <x v="664"/>
    <x v="3"/>
    <s v="CGD-106"/>
    <x v="0"/>
    <s v="Gold"/>
    <s v="Cash"/>
    <s v="Standard"/>
    <n v="2940"/>
    <n v="4"/>
    <x v="333"/>
    <x v="0"/>
    <x v="335"/>
  </r>
  <r>
    <x v="4131"/>
    <x v="664"/>
    <x v="0"/>
    <s v="CPD-101"/>
    <x v="0"/>
    <s v="Platinum"/>
    <s v="Cash"/>
    <s v="Standard"/>
    <n v="9690"/>
    <n v="1"/>
    <x v="238"/>
    <x v="0"/>
    <x v="240"/>
  </r>
  <r>
    <x v="4132"/>
    <x v="664"/>
    <x v="0"/>
    <s v="CPD-101"/>
    <x v="0"/>
    <s v="Platinum"/>
    <s v="Cash"/>
    <s v="Standard"/>
    <n v="9690"/>
    <n v="3"/>
    <x v="259"/>
    <x v="114"/>
    <x v="261"/>
  </r>
  <r>
    <x v="4133"/>
    <x v="665"/>
    <x v="2"/>
    <s v="DCFE-105"/>
    <x v="2"/>
    <s v="Gold"/>
    <s v="Finance"/>
    <s v="Standard"/>
    <n v="6016.9800000000005"/>
    <n v="1"/>
    <x v="328"/>
    <x v="0"/>
    <x v="330"/>
  </r>
  <r>
    <x v="4134"/>
    <x v="665"/>
    <x v="0"/>
    <s v="ATS-108"/>
    <x v="1"/>
    <s v="Gold"/>
    <s v="Finance"/>
    <s v="Standard"/>
    <n v="5571.24"/>
    <n v="3"/>
    <x v="205"/>
    <x v="93"/>
    <x v="207"/>
  </r>
  <r>
    <x v="4135"/>
    <x v="665"/>
    <x v="2"/>
    <s v="DCFE-111"/>
    <x v="2"/>
    <s v="Gold"/>
    <s v="Finance"/>
    <s v="Standard"/>
    <n v="8921.94"/>
    <n v="2"/>
    <x v="199"/>
    <x v="90"/>
    <x v="201"/>
  </r>
  <r>
    <x v="4136"/>
    <x v="665"/>
    <x v="1"/>
    <s v="CPA-110"/>
    <x v="0"/>
    <s v="Palladium"/>
    <s v="Finance"/>
    <s v="Standard"/>
    <n v="7650"/>
    <n v="1"/>
    <x v="214"/>
    <x v="0"/>
    <x v="216"/>
  </r>
  <r>
    <x v="4137"/>
    <x v="665"/>
    <x v="0"/>
    <s v="DCFE-109"/>
    <x v="2"/>
    <s v="Gold"/>
    <s v="Finance"/>
    <s v="Standard"/>
    <n v="5594.7"/>
    <n v="4"/>
    <x v="201"/>
    <x v="91"/>
    <x v="203"/>
  </r>
  <r>
    <x v="4138"/>
    <x v="666"/>
    <x v="0"/>
    <s v="ATS-111"/>
    <x v="1"/>
    <s v="Gold"/>
    <s v="Finance"/>
    <s v="Standard"/>
    <n v="9784.5"/>
    <n v="3"/>
    <x v="338"/>
    <x v="148"/>
    <x v="340"/>
  </r>
  <r>
    <x v="4139"/>
    <x v="666"/>
    <x v="0"/>
    <s v="DCM-107"/>
    <x v="2"/>
    <s v="Palladium"/>
    <s v="Finance"/>
    <s v="Promotion"/>
    <n v="10092.9"/>
    <n v="1"/>
    <x v="340"/>
    <x v="0"/>
    <x v="342"/>
  </r>
  <r>
    <x v="4140"/>
    <x v="666"/>
    <x v="0"/>
    <s v="CPD-109"/>
    <x v="0"/>
    <s v="Palladium"/>
    <s v="Finance"/>
    <s v="Standard"/>
    <n v="10780"/>
    <n v="4"/>
    <x v="287"/>
    <x v="124"/>
    <x v="289"/>
  </r>
  <r>
    <x v="4141"/>
    <x v="666"/>
    <x v="0"/>
    <s v="DCM-106"/>
    <x v="2"/>
    <s v="Palladium"/>
    <s v="Finance"/>
    <s v="Standard"/>
    <n v="6097.56"/>
    <n v="3"/>
    <x v="272"/>
    <x v="118"/>
    <x v="274"/>
  </r>
  <r>
    <x v="4142"/>
    <x v="666"/>
    <x v="0"/>
    <s v="DCFE-112"/>
    <x v="2"/>
    <s v="Gold"/>
    <s v="Finance"/>
    <s v="Promotion"/>
    <n v="9764.7000000000007"/>
    <n v="1"/>
    <x v="264"/>
    <x v="0"/>
    <x v="266"/>
  </r>
  <r>
    <x v="4143"/>
    <x v="666"/>
    <x v="1"/>
    <s v="ATS-111"/>
    <x v="1"/>
    <s v="Gold"/>
    <s v="Finance"/>
    <s v="Standard"/>
    <n v="9784.5"/>
    <n v="1"/>
    <x v="221"/>
    <x v="0"/>
    <x v="223"/>
  </r>
  <r>
    <x v="4144"/>
    <x v="666"/>
    <x v="2"/>
    <s v="CPA-103"/>
    <x v="0"/>
    <s v="Platinum"/>
    <s v="Cash"/>
    <s v="Standard"/>
    <n v="2254.1999999999998"/>
    <n v="2"/>
    <x v="188"/>
    <x v="0"/>
    <x v="190"/>
  </r>
  <r>
    <x v="4145"/>
    <x v="666"/>
    <x v="1"/>
    <s v="ATS-104"/>
    <x v="1"/>
    <s v="Platinum"/>
    <s v="Finance"/>
    <s v="Standard"/>
    <n v="2587.2000000000003"/>
    <n v="4"/>
    <x v="276"/>
    <x v="0"/>
    <x v="278"/>
  </r>
  <r>
    <x v="4146"/>
    <x v="666"/>
    <x v="0"/>
    <s v="ATS-111"/>
    <x v="1"/>
    <s v="Gold"/>
    <s v="Finance"/>
    <s v="Promotion"/>
    <n v="9784.5"/>
    <n v="1"/>
    <x v="221"/>
    <x v="0"/>
    <x v="223"/>
  </r>
  <r>
    <x v="4147"/>
    <x v="666"/>
    <x v="0"/>
    <s v="CPA-108"/>
    <x v="0"/>
    <s v="Palladium"/>
    <s v="Cash"/>
    <s v="Standard"/>
    <n v="2289.9"/>
    <n v="4"/>
    <x v="329"/>
    <x v="0"/>
    <x v="331"/>
  </r>
  <r>
    <x v="4148"/>
    <x v="667"/>
    <x v="1"/>
    <s v="DCFE-108"/>
    <x v="2"/>
    <s v="Gold"/>
    <s v="Finance"/>
    <s v="Standard"/>
    <n v="9236.85"/>
    <n v="3"/>
    <x v="284"/>
    <x v="122"/>
    <x v="286"/>
  </r>
  <r>
    <x v="4149"/>
    <x v="667"/>
    <x v="0"/>
    <s v="DCFE-101"/>
    <x v="2"/>
    <s v="Platinum"/>
    <s v="Finance"/>
    <s v="Promotion"/>
    <n v="6137.25"/>
    <n v="3"/>
    <x v="181"/>
    <x v="81"/>
    <x v="183"/>
  </r>
  <r>
    <x v="4150"/>
    <x v="667"/>
    <x v="0"/>
    <s v="ATS-111"/>
    <x v="1"/>
    <s v="Gold"/>
    <s v="Finance"/>
    <s v="Standard"/>
    <n v="9784.5"/>
    <n v="3"/>
    <x v="338"/>
    <x v="148"/>
    <x v="340"/>
  </r>
  <r>
    <x v="4151"/>
    <x v="667"/>
    <x v="0"/>
    <s v="ATC-107"/>
    <x v="1"/>
    <s v="Palladium"/>
    <s v="Finance"/>
    <s v="Standard"/>
    <n v="2348.5"/>
    <n v="2"/>
    <x v="282"/>
    <x v="0"/>
    <x v="284"/>
  </r>
  <r>
    <x v="4152"/>
    <x v="667"/>
    <x v="3"/>
    <s v="CGJ-105"/>
    <x v="0"/>
    <s v="Gold"/>
    <s v="Cash"/>
    <s v="Standard"/>
    <n v="2244"/>
    <n v="4"/>
    <x v="215"/>
    <x v="0"/>
    <x v="217"/>
  </r>
  <r>
    <x v="4153"/>
    <x v="667"/>
    <x v="0"/>
    <s v="ATS-107"/>
    <x v="1"/>
    <s v="Gold"/>
    <s v="Finance"/>
    <s v="Standard"/>
    <n v="2936.58"/>
    <n v="3"/>
    <x v="315"/>
    <x v="0"/>
    <x v="317"/>
  </r>
  <r>
    <x v="4154"/>
    <x v="667"/>
    <x v="2"/>
    <s v="DCFE-106"/>
    <x v="2"/>
    <s v="Palladium"/>
    <s v="Finance"/>
    <s v="Standard"/>
    <n v="8964.7800000000007"/>
    <n v="2"/>
    <x v="279"/>
    <x v="121"/>
    <x v="281"/>
  </r>
  <r>
    <x v="4155"/>
    <x v="668"/>
    <x v="0"/>
    <s v="DCM-106"/>
    <x v="2"/>
    <s v="Palladium"/>
    <s v="Finance"/>
    <s v="Promotion"/>
    <n v="6097.56"/>
    <n v="3"/>
    <x v="272"/>
    <x v="118"/>
    <x v="274"/>
  </r>
  <r>
    <x v="4156"/>
    <x v="668"/>
    <x v="0"/>
    <s v="CGJ-105"/>
    <x v="0"/>
    <s v="Gold"/>
    <s v="Cash"/>
    <s v="Standard"/>
    <n v="2244"/>
    <n v="3"/>
    <x v="278"/>
    <x v="0"/>
    <x v="280"/>
  </r>
  <r>
    <x v="4157"/>
    <x v="668"/>
    <x v="0"/>
    <s v="DCFE-106"/>
    <x v="2"/>
    <s v="Palladium"/>
    <s v="Finance"/>
    <s v="Standard"/>
    <n v="8964.7800000000007"/>
    <n v="3"/>
    <x v="224"/>
    <x v="101"/>
    <x v="226"/>
  </r>
  <r>
    <x v="4158"/>
    <x v="668"/>
    <x v="0"/>
    <s v="ATS-105"/>
    <x v="1"/>
    <s v="Platinum"/>
    <s v="Finance"/>
    <s v="Standard"/>
    <n v="2205"/>
    <n v="1"/>
    <x v="209"/>
    <x v="0"/>
    <x v="211"/>
  </r>
  <r>
    <x v="4159"/>
    <x v="668"/>
    <x v="0"/>
    <s v="DCFE-103"/>
    <x v="2"/>
    <s v="Platinum"/>
    <s v="Finance"/>
    <s v="Standard"/>
    <n v="5615.4000000000005"/>
    <n v="4"/>
    <x v="299"/>
    <x v="131"/>
    <x v="301"/>
  </r>
  <r>
    <x v="4160"/>
    <x v="668"/>
    <x v="1"/>
    <s v="ATS-111"/>
    <x v="1"/>
    <s v="Gold"/>
    <s v="Finance"/>
    <s v="Standard"/>
    <n v="9784.5"/>
    <n v="3"/>
    <x v="338"/>
    <x v="148"/>
    <x v="340"/>
  </r>
  <r>
    <x v="4161"/>
    <x v="669"/>
    <x v="1"/>
    <s v="DCFE-109"/>
    <x v="2"/>
    <s v="Gold"/>
    <s v="Finance"/>
    <s v="Standard"/>
    <n v="5594.7"/>
    <n v="4"/>
    <x v="201"/>
    <x v="91"/>
    <x v="203"/>
  </r>
  <r>
    <x v="4162"/>
    <x v="669"/>
    <x v="1"/>
    <s v="ATC-110"/>
    <x v="1"/>
    <s v="Palladium"/>
    <s v="Finance"/>
    <s v="Standard"/>
    <n v="8196.1"/>
    <n v="4"/>
    <x v="195"/>
    <x v="88"/>
    <x v="197"/>
  </r>
  <r>
    <x v="4163"/>
    <x v="669"/>
    <x v="0"/>
    <s v="DCFE-104"/>
    <x v="2"/>
    <s v="Gold"/>
    <s v="Finance"/>
    <s v="Standard"/>
    <n v="5760.96"/>
    <n v="1"/>
    <x v="191"/>
    <x v="0"/>
    <x v="193"/>
  </r>
  <r>
    <x v="4164"/>
    <x v="669"/>
    <x v="3"/>
    <s v="CPA-103"/>
    <x v="0"/>
    <s v="Platinum"/>
    <s v="Cash"/>
    <s v="Standard"/>
    <n v="2254.1999999999998"/>
    <n v="4"/>
    <x v="344"/>
    <x v="0"/>
    <x v="346"/>
  </r>
  <r>
    <x v="4165"/>
    <x v="669"/>
    <x v="0"/>
    <s v="CGJ-105"/>
    <x v="0"/>
    <s v="Gold"/>
    <s v="Cash"/>
    <s v="Standard"/>
    <n v="2244"/>
    <n v="3"/>
    <x v="278"/>
    <x v="0"/>
    <x v="280"/>
  </r>
  <r>
    <x v="4166"/>
    <x v="669"/>
    <x v="0"/>
    <s v="DCFE-100"/>
    <x v="2"/>
    <s v="Platinum"/>
    <s v="Finance"/>
    <s v="Standard"/>
    <n v="5754.84"/>
    <n v="4"/>
    <x v="252"/>
    <x v="112"/>
    <x v="254"/>
  </r>
  <r>
    <x v="4167"/>
    <x v="669"/>
    <x v="1"/>
    <s v="DCFE-112"/>
    <x v="2"/>
    <s v="Gold"/>
    <s v="Finance"/>
    <s v="Standard"/>
    <n v="9764.7000000000007"/>
    <n v="4"/>
    <x v="207"/>
    <x v="94"/>
    <x v="209"/>
  </r>
  <r>
    <x v="4168"/>
    <x v="670"/>
    <x v="0"/>
    <s v="ATC-106"/>
    <x v="1"/>
    <s v="Palladium"/>
    <s v="Finance"/>
    <s v="Standard"/>
    <n v="5728.8"/>
    <n v="1"/>
    <x v="261"/>
    <x v="0"/>
    <x v="263"/>
  </r>
  <r>
    <x v="4169"/>
    <x v="670"/>
    <x v="0"/>
    <s v="DCFE-105"/>
    <x v="2"/>
    <s v="Gold"/>
    <s v="Finance"/>
    <s v="Promotion"/>
    <n v="6016.9800000000005"/>
    <n v="2"/>
    <x v="211"/>
    <x v="0"/>
    <x v="213"/>
  </r>
  <r>
    <x v="4170"/>
    <x v="670"/>
    <x v="1"/>
    <s v="CPD-101"/>
    <x v="0"/>
    <s v="Platinum"/>
    <s v="Cash"/>
    <s v="Standard"/>
    <n v="9690"/>
    <n v="3"/>
    <x v="259"/>
    <x v="114"/>
    <x v="261"/>
  </r>
  <r>
    <x v="4171"/>
    <x v="670"/>
    <x v="0"/>
    <s v="ATC-109"/>
    <x v="1"/>
    <s v="Palladium"/>
    <s v="Finance"/>
    <s v="Standard"/>
    <n v="6674.88"/>
    <n v="2"/>
    <x v="202"/>
    <x v="0"/>
    <x v="204"/>
  </r>
  <r>
    <x v="4172"/>
    <x v="670"/>
    <x v="2"/>
    <s v="DCFE-108"/>
    <x v="2"/>
    <s v="Gold"/>
    <s v="Finance"/>
    <s v="Standard"/>
    <n v="9236.85"/>
    <n v="1"/>
    <x v="294"/>
    <x v="0"/>
    <x v="296"/>
  </r>
  <r>
    <x v="4173"/>
    <x v="670"/>
    <x v="0"/>
    <s v="CGD-106"/>
    <x v="0"/>
    <s v="Gold"/>
    <s v="Cash"/>
    <s v="Standard"/>
    <n v="2940"/>
    <n v="2"/>
    <x v="229"/>
    <x v="0"/>
    <x v="231"/>
  </r>
  <r>
    <x v="4174"/>
    <x v="670"/>
    <x v="2"/>
    <s v="DCM-107"/>
    <x v="2"/>
    <s v="Palladium"/>
    <s v="Finance"/>
    <s v="Standard"/>
    <n v="10092.9"/>
    <n v="4"/>
    <x v="290"/>
    <x v="126"/>
    <x v="292"/>
  </r>
  <r>
    <x v="4175"/>
    <x v="670"/>
    <x v="0"/>
    <s v="ATC-109"/>
    <x v="1"/>
    <s v="Palladium"/>
    <s v="Finance"/>
    <s v="Standard"/>
    <n v="6674.88"/>
    <n v="1"/>
    <x v="308"/>
    <x v="0"/>
    <x v="310"/>
  </r>
  <r>
    <x v="4176"/>
    <x v="670"/>
    <x v="0"/>
    <s v="DCFE-102"/>
    <x v="2"/>
    <s v="Platinum"/>
    <s v="Finance"/>
    <s v="Standard"/>
    <n v="10062.299999999999"/>
    <n v="2"/>
    <x v="325"/>
    <x v="141"/>
    <x v="327"/>
  </r>
  <r>
    <x v="4177"/>
    <x v="671"/>
    <x v="2"/>
    <s v="CGD-106"/>
    <x v="0"/>
    <s v="Gold"/>
    <s v="Cash"/>
    <s v="Standard"/>
    <n v="2940"/>
    <n v="3"/>
    <x v="177"/>
    <x v="0"/>
    <x v="179"/>
  </r>
  <r>
    <x v="4178"/>
    <x v="671"/>
    <x v="1"/>
    <s v="ATS-109"/>
    <x v="1"/>
    <s v="Gold"/>
    <s v="Finance"/>
    <s v="Standard"/>
    <n v="5968.2"/>
    <n v="4"/>
    <x v="260"/>
    <x v="115"/>
    <x v="262"/>
  </r>
  <r>
    <x v="4179"/>
    <x v="671"/>
    <x v="0"/>
    <s v="CGD-106"/>
    <x v="0"/>
    <s v="Gold"/>
    <s v="Cash"/>
    <s v="Standard"/>
    <n v="2940"/>
    <n v="2"/>
    <x v="229"/>
    <x v="0"/>
    <x v="231"/>
  </r>
  <r>
    <x v="4180"/>
    <x v="671"/>
    <x v="2"/>
    <s v="DCFE-101"/>
    <x v="2"/>
    <s v="Platinum"/>
    <s v="Finance"/>
    <s v="Promotion"/>
    <n v="6137.25"/>
    <n v="2"/>
    <x v="256"/>
    <x v="0"/>
    <x v="258"/>
  </r>
  <r>
    <x v="4181"/>
    <x v="671"/>
    <x v="1"/>
    <s v="DCFE-107"/>
    <x v="2"/>
    <s v="Palladium"/>
    <s v="Finance"/>
    <s v="Standard"/>
    <n v="10390.800000000001"/>
    <n v="3"/>
    <x v="288"/>
    <x v="125"/>
    <x v="290"/>
  </r>
  <r>
    <x v="4182"/>
    <x v="671"/>
    <x v="0"/>
    <s v="CPA-108"/>
    <x v="0"/>
    <s v="Palladium"/>
    <s v="Cash"/>
    <s v="Standard"/>
    <n v="2289.9"/>
    <n v="4"/>
    <x v="329"/>
    <x v="0"/>
    <x v="331"/>
  </r>
  <r>
    <x v="4183"/>
    <x v="671"/>
    <x v="1"/>
    <s v="ATC-108"/>
    <x v="1"/>
    <s v="Palladium"/>
    <s v="Finance"/>
    <s v="Standard"/>
    <n v="8613.9"/>
    <n v="2"/>
    <x v="268"/>
    <x v="116"/>
    <x v="270"/>
  </r>
  <r>
    <x v="4184"/>
    <x v="672"/>
    <x v="0"/>
    <s v="CPA-108"/>
    <x v="0"/>
    <s v="Palladium"/>
    <s v="Cash"/>
    <s v="Standard"/>
    <n v="2289.9"/>
    <n v="3"/>
    <x v="200"/>
    <x v="0"/>
    <x v="202"/>
  </r>
  <r>
    <x v="4185"/>
    <x v="672"/>
    <x v="3"/>
    <s v="ATS-101"/>
    <x v="1"/>
    <s v="Platinum"/>
    <s v="Finance"/>
    <s v="Standard"/>
    <n v="2239.65"/>
    <n v="1"/>
    <x v="301"/>
    <x v="0"/>
    <x v="303"/>
  </r>
  <r>
    <x v="4186"/>
    <x v="672"/>
    <x v="1"/>
    <s v="ATC-106"/>
    <x v="1"/>
    <s v="Palladium"/>
    <s v="Finance"/>
    <s v="Standard"/>
    <n v="5728.8"/>
    <n v="1"/>
    <x v="261"/>
    <x v="0"/>
    <x v="263"/>
  </r>
  <r>
    <x v="4187"/>
    <x v="672"/>
    <x v="0"/>
    <s v="ATS-109"/>
    <x v="1"/>
    <s v="Gold"/>
    <s v="Finance"/>
    <s v="Standard"/>
    <n v="5968.2"/>
    <n v="1"/>
    <x v="314"/>
    <x v="0"/>
    <x v="316"/>
  </r>
  <r>
    <x v="4188"/>
    <x v="672"/>
    <x v="1"/>
    <s v="ATS-105"/>
    <x v="1"/>
    <s v="Platinum"/>
    <s v="Finance"/>
    <s v="Standard"/>
    <n v="2205"/>
    <n v="2"/>
    <x v="243"/>
    <x v="0"/>
    <x v="245"/>
  </r>
  <r>
    <x v="4189"/>
    <x v="673"/>
    <x v="0"/>
    <s v="DCFE-101"/>
    <x v="2"/>
    <s v="Platinum"/>
    <s v="Finance"/>
    <s v="Standard"/>
    <n v="6137.25"/>
    <n v="1"/>
    <x v="231"/>
    <x v="0"/>
    <x v="233"/>
  </r>
  <r>
    <x v="4190"/>
    <x v="673"/>
    <x v="2"/>
    <s v="DCFE-103"/>
    <x v="2"/>
    <s v="Platinum"/>
    <s v="Finance"/>
    <s v="Standard"/>
    <n v="5615.4000000000005"/>
    <n v="1"/>
    <x v="286"/>
    <x v="0"/>
    <x v="288"/>
  </r>
  <r>
    <x v="4191"/>
    <x v="673"/>
    <x v="0"/>
    <s v="ATS-105"/>
    <x v="1"/>
    <s v="Platinum"/>
    <s v="Finance"/>
    <s v="Promotion"/>
    <n v="2205"/>
    <n v="1"/>
    <x v="209"/>
    <x v="0"/>
    <x v="211"/>
  </r>
  <r>
    <x v="4192"/>
    <x v="673"/>
    <x v="0"/>
    <s v="ATS-107"/>
    <x v="1"/>
    <s v="Gold"/>
    <s v="Finance"/>
    <s v="Standard"/>
    <n v="2936.58"/>
    <n v="2"/>
    <x v="222"/>
    <x v="0"/>
    <x v="224"/>
  </r>
  <r>
    <x v="4193"/>
    <x v="673"/>
    <x v="2"/>
    <s v="DCM-108"/>
    <x v="2"/>
    <s v="Palladium"/>
    <s v="Finance"/>
    <s v="Standard"/>
    <n v="9638.2000000000007"/>
    <n v="4"/>
    <x v="212"/>
    <x v="96"/>
    <x v="214"/>
  </r>
  <r>
    <x v="4194"/>
    <x v="673"/>
    <x v="0"/>
    <s v="ATS-111"/>
    <x v="1"/>
    <s v="Gold"/>
    <s v="Finance"/>
    <s v="Standard"/>
    <n v="9784.5"/>
    <n v="4"/>
    <x v="336"/>
    <x v="147"/>
    <x v="338"/>
  </r>
  <r>
    <x v="4195"/>
    <x v="673"/>
    <x v="0"/>
    <s v="ATC-109"/>
    <x v="1"/>
    <s v="Palladium"/>
    <s v="Finance"/>
    <s v="Standard"/>
    <n v="6674.88"/>
    <n v="4"/>
    <x v="245"/>
    <x v="107"/>
    <x v="247"/>
  </r>
  <r>
    <x v="4196"/>
    <x v="673"/>
    <x v="0"/>
    <s v="ATS-103"/>
    <x v="1"/>
    <s v="Platinum"/>
    <s v="Finance"/>
    <s v="Standard"/>
    <n v="2199.12"/>
    <n v="1"/>
    <x v="251"/>
    <x v="0"/>
    <x v="253"/>
  </r>
  <r>
    <x v="4197"/>
    <x v="673"/>
    <x v="0"/>
    <s v="ATC-106"/>
    <x v="1"/>
    <s v="Palladium"/>
    <s v="Finance"/>
    <s v="Standard"/>
    <n v="5728.8"/>
    <n v="1"/>
    <x v="261"/>
    <x v="0"/>
    <x v="263"/>
  </r>
  <r>
    <x v="4198"/>
    <x v="674"/>
    <x v="0"/>
    <s v="CPD-101"/>
    <x v="0"/>
    <s v="Platinum"/>
    <s v="Cash"/>
    <s v="Standard"/>
    <n v="9690"/>
    <n v="2"/>
    <x v="233"/>
    <x v="104"/>
    <x v="235"/>
  </r>
  <r>
    <x v="4199"/>
    <x v="674"/>
    <x v="1"/>
    <s v="ATS-105"/>
    <x v="1"/>
    <s v="Platinum"/>
    <s v="Finance"/>
    <s v="Promotion"/>
    <n v="2205"/>
    <n v="1"/>
    <x v="209"/>
    <x v="0"/>
    <x v="211"/>
  </r>
  <r>
    <x v="4200"/>
    <x v="674"/>
    <x v="0"/>
    <s v="DCFE-103"/>
    <x v="2"/>
    <s v="Platinum"/>
    <s v="Finance"/>
    <s v="Standard"/>
    <n v="5615.4000000000005"/>
    <n v="1"/>
    <x v="286"/>
    <x v="0"/>
    <x v="288"/>
  </r>
  <r>
    <x v="4201"/>
    <x v="674"/>
    <x v="0"/>
    <s v="DCFE-106"/>
    <x v="2"/>
    <s v="Palladium"/>
    <s v="Finance"/>
    <s v="Standard"/>
    <n v="8964.7800000000007"/>
    <n v="1"/>
    <x v="196"/>
    <x v="0"/>
    <x v="198"/>
  </r>
  <r>
    <x v="4202"/>
    <x v="674"/>
    <x v="0"/>
    <s v="ATC-109"/>
    <x v="1"/>
    <s v="Palladium"/>
    <s v="Finance"/>
    <s v="Standard"/>
    <n v="6674.88"/>
    <n v="1"/>
    <x v="308"/>
    <x v="0"/>
    <x v="310"/>
  </r>
  <r>
    <x v="4203"/>
    <x v="674"/>
    <x v="2"/>
    <s v="CPA-110"/>
    <x v="0"/>
    <s v="Palladium"/>
    <s v="Finance"/>
    <s v="Standard"/>
    <n v="7650"/>
    <n v="2"/>
    <x v="339"/>
    <x v="149"/>
    <x v="341"/>
  </r>
  <r>
    <x v="4204"/>
    <x v="674"/>
    <x v="2"/>
    <s v="DCM-106"/>
    <x v="2"/>
    <s v="Palladium"/>
    <s v="Finance"/>
    <s v="Standard"/>
    <n v="6097.56"/>
    <n v="1"/>
    <x v="184"/>
    <x v="0"/>
    <x v="186"/>
  </r>
  <r>
    <x v="4205"/>
    <x v="674"/>
    <x v="0"/>
    <s v="DCFE-105"/>
    <x v="2"/>
    <s v="Gold"/>
    <s v="Finance"/>
    <s v="Standard"/>
    <n v="6016.9800000000005"/>
    <n v="1"/>
    <x v="328"/>
    <x v="0"/>
    <x v="330"/>
  </r>
  <r>
    <x v="4206"/>
    <x v="674"/>
    <x v="0"/>
    <s v="DCFE-101"/>
    <x v="2"/>
    <s v="Platinum"/>
    <s v="Finance"/>
    <s v="Promotion"/>
    <n v="6137.25"/>
    <n v="3"/>
    <x v="181"/>
    <x v="81"/>
    <x v="183"/>
  </r>
  <r>
    <x v="4207"/>
    <x v="674"/>
    <x v="0"/>
    <s v="DCM-106"/>
    <x v="2"/>
    <s v="Palladium"/>
    <s v="Finance"/>
    <s v="Standard"/>
    <n v="6097.56"/>
    <n v="4"/>
    <x v="217"/>
    <x v="99"/>
    <x v="219"/>
  </r>
  <r>
    <x v="4208"/>
    <x v="675"/>
    <x v="0"/>
    <s v="ATS-109"/>
    <x v="1"/>
    <s v="Gold"/>
    <s v="Finance"/>
    <s v="Standard"/>
    <n v="5968.2"/>
    <n v="1"/>
    <x v="314"/>
    <x v="0"/>
    <x v="316"/>
  </r>
  <r>
    <x v="4209"/>
    <x v="675"/>
    <x v="0"/>
    <s v="CGD-106"/>
    <x v="0"/>
    <s v="Gold"/>
    <s v="Cash"/>
    <s v="Standard"/>
    <n v="2940"/>
    <n v="3"/>
    <x v="177"/>
    <x v="0"/>
    <x v="179"/>
  </r>
  <r>
    <x v="4210"/>
    <x v="675"/>
    <x v="1"/>
    <s v="ATC-107"/>
    <x v="1"/>
    <s v="Palladium"/>
    <s v="Finance"/>
    <s v="Standard"/>
    <n v="2348.5"/>
    <n v="2"/>
    <x v="282"/>
    <x v="0"/>
    <x v="284"/>
  </r>
  <r>
    <x v="4211"/>
    <x v="675"/>
    <x v="2"/>
    <s v="ATS-103"/>
    <x v="1"/>
    <s v="Platinum"/>
    <s v="Finance"/>
    <s v="Standard"/>
    <n v="2199.12"/>
    <n v="4"/>
    <x v="291"/>
    <x v="0"/>
    <x v="293"/>
  </r>
  <r>
    <x v="4212"/>
    <x v="675"/>
    <x v="1"/>
    <s v="ATS-100"/>
    <x v="1"/>
    <s v="Platinum"/>
    <s v="Finance"/>
    <s v="Standard"/>
    <n v="2229.15"/>
    <n v="4"/>
    <x v="302"/>
    <x v="0"/>
    <x v="304"/>
  </r>
  <r>
    <x v="4213"/>
    <x v="676"/>
    <x v="0"/>
    <s v="ATS-105"/>
    <x v="1"/>
    <s v="Platinum"/>
    <s v="Finance"/>
    <s v="Standard"/>
    <n v="2205"/>
    <n v="4"/>
    <x v="177"/>
    <x v="0"/>
    <x v="179"/>
  </r>
  <r>
    <x v="4214"/>
    <x v="676"/>
    <x v="3"/>
    <s v="ATC-107"/>
    <x v="1"/>
    <s v="Palladium"/>
    <s v="Finance"/>
    <s v="Standard"/>
    <n v="2348.5"/>
    <n v="3"/>
    <x v="310"/>
    <x v="0"/>
    <x v="312"/>
  </r>
  <r>
    <x v="4215"/>
    <x v="676"/>
    <x v="1"/>
    <s v="ATS-100"/>
    <x v="1"/>
    <s v="Platinum"/>
    <s v="Finance"/>
    <s v="Standard"/>
    <n v="2229.15"/>
    <n v="1"/>
    <x v="227"/>
    <x v="0"/>
    <x v="229"/>
  </r>
  <r>
    <x v="4216"/>
    <x v="676"/>
    <x v="2"/>
    <s v="ATS-104"/>
    <x v="1"/>
    <s v="Platinum"/>
    <s v="Finance"/>
    <s v="Standard"/>
    <n v="2587.2000000000003"/>
    <n v="4"/>
    <x v="276"/>
    <x v="0"/>
    <x v="278"/>
  </r>
  <r>
    <x v="4217"/>
    <x v="676"/>
    <x v="3"/>
    <s v="ATS-102"/>
    <x v="1"/>
    <s v="Platinum"/>
    <s v="Finance"/>
    <s v="Standard"/>
    <n v="4654.1000000000004"/>
    <n v="2"/>
    <x v="192"/>
    <x v="0"/>
    <x v="194"/>
  </r>
  <r>
    <x v="4218"/>
    <x v="676"/>
    <x v="0"/>
    <s v="ATS-105"/>
    <x v="1"/>
    <s v="Platinum"/>
    <s v="Finance"/>
    <s v="Standard"/>
    <n v="2205"/>
    <n v="2"/>
    <x v="243"/>
    <x v="0"/>
    <x v="245"/>
  </r>
  <r>
    <x v="4219"/>
    <x v="676"/>
    <x v="0"/>
    <s v="CGD-107"/>
    <x v="0"/>
    <s v="Gold"/>
    <s v="Cash"/>
    <s v="Standard"/>
    <n v="5610"/>
    <n v="2"/>
    <x v="265"/>
    <x v="0"/>
    <x v="267"/>
  </r>
  <r>
    <x v="4220"/>
    <x v="676"/>
    <x v="0"/>
    <s v="DCFE-107"/>
    <x v="2"/>
    <s v="Palladium"/>
    <s v="Finance"/>
    <s v="Standard"/>
    <n v="10390.800000000001"/>
    <n v="4"/>
    <x v="186"/>
    <x v="84"/>
    <x v="188"/>
  </r>
  <r>
    <x v="4221"/>
    <x v="676"/>
    <x v="1"/>
    <s v="ATC-106"/>
    <x v="1"/>
    <s v="Palladium"/>
    <s v="Finance"/>
    <s v="Standard"/>
    <n v="5728.8"/>
    <n v="1"/>
    <x v="261"/>
    <x v="0"/>
    <x v="263"/>
  </r>
  <r>
    <x v="4222"/>
    <x v="676"/>
    <x v="0"/>
    <s v="CGD-106"/>
    <x v="0"/>
    <s v="Gold"/>
    <s v="Cash"/>
    <s v="Standard"/>
    <n v="2940"/>
    <n v="3"/>
    <x v="177"/>
    <x v="0"/>
    <x v="179"/>
  </r>
  <r>
    <x v="4223"/>
    <x v="677"/>
    <x v="0"/>
    <s v="DCFE-105"/>
    <x v="2"/>
    <s v="Gold"/>
    <s v="Finance"/>
    <s v="Promotion"/>
    <n v="6016.9800000000005"/>
    <n v="2"/>
    <x v="211"/>
    <x v="0"/>
    <x v="213"/>
  </r>
  <r>
    <x v="4224"/>
    <x v="677"/>
    <x v="0"/>
    <s v="DCFE-102"/>
    <x v="2"/>
    <s v="Platinum"/>
    <s v="Finance"/>
    <s v="Standard"/>
    <n v="10062.299999999999"/>
    <n v="4"/>
    <x v="248"/>
    <x v="110"/>
    <x v="250"/>
  </r>
  <r>
    <x v="4225"/>
    <x v="677"/>
    <x v="1"/>
    <s v="CPJ-111"/>
    <x v="0"/>
    <s v="Palladium"/>
    <s v="Finance"/>
    <s v="Promotion"/>
    <n v="4751.25"/>
    <n v="2"/>
    <x v="330"/>
    <x v="0"/>
    <x v="332"/>
  </r>
  <r>
    <x v="4226"/>
    <x v="677"/>
    <x v="0"/>
    <s v="CPD-109"/>
    <x v="0"/>
    <s v="Palladium"/>
    <s v="Finance"/>
    <s v="Standard"/>
    <n v="10780"/>
    <n v="1"/>
    <x v="267"/>
    <x v="0"/>
    <x v="269"/>
  </r>
  <r>
    <x v="4227"/>
    <x v="677"/>
    <x v="0"/>
    <s v="ATS-103"/>
    <x v="1"/>
    <s v="Platinum"/>
    <s v="Finance"/>
    <s v="Standard"/>
    <n v="2199.12"/>
    <n v="4"/>
    <x v="291"/>
    <x v="0"/>
    <x v="293"/>
  </r>
  <r>
    <x v="4228"/>
    <x v="677"/>
    <x v="0"/>
    <s v="ATS-111"/>
    <x v="1"/>
    <s v="Gold"/>
    <s v="Finance"/>
    <s v="Standard"/>
    <n v="9784.5"/>
    <n v="3"/>
    <x v="338"/>
    <x v="148"/>
    <x v="340"/>
  </r>
  <r>
    <x v="4229"/>
    <x v="677"/>
    <x v="0"/>
    <s v="ATC-106"/>
    <x v="1"/>
    <s v="Palladium"/>
    <s v="Finance"/>
    <s v="Standard"/>
    <n v="5728.8"/>
    <n v="4"/>
    <x v="178"/>
    <x v="79"/>
    <x v="180"/>
  </r>
  <r>
    <x v="4230"/>
    <x v="677"/>
    <x v="1"/>
    <s v="ATC-107"/>
    <x v="1"/>
    <s v="Palladium"/>
    <s v="Finance"/>
    <s v="Standard"/>
    <n v="2348.5"/>
    <n v="4"/>
    <x v="305"/>
    <x v="0"/>
    <x v="307"/>
  </r>
  <r>
    <x v="4231"/>
    <x v="678"/>
    <x v="0"/>
    <s v="ATS-105"/>
    <x v="1"/>
    <s v="Platinum"/>
    <s v="Finance"/>
    <s v="Standard"/>
    <n v="2205"/>
    <n v="3"/>
    <x v="236"/>
    <x v="0"/>
    <x v="238"/>
  </r>
  <r>
    <x v="4232"/>
    <x v="678"/>
    <x v="2"/>
    <s v="ATS-101"/>
    <x v="1"/>
    <s v="Platinum"/>
    <s v="Finance"/>
    <s v="Standard"/>
    <n v="2239.65"/>
    <n v="3"/>
    <x v="179"/>
    <x v="0"/>
    <x v="181"/>
  </r>
  <r>
    <x v="4233"/>
    <x v="678"/>
    <x v="0"/>
    <s v="DCM-107"/>
    <x v="2"/>
    <s v="Palladium"/>
    <s v="Finance"/>
    <s v="Standard"/>
    <n v="10092.9"/>
    <n v="1"/>
    <x v="340"/>
    <x v="0"/>
    <x v="342"/>
  </r>
  <r>
    <x v="4234"/>
    <x v="678"/>
    <x v="0"/>
    <s v="ATC-110"/>
    <x v="1"/>
    <s v="Palladium"/>
    <s v="Finance"/>
    <s v="Promotion"/>
    <n v="8196.1"/>
    <n v="2"/>
    <x v="198"/>
    <x v="89"/>
    <x v="200"/>
  </r>
  <r>
    <x v="4235"/>
    <x v="678"/>
    <x v="0"/>
    <s v="DCFE-101"/>
    <x v="2"/>
    <s v="Platinum"/>
    <s v="Finance"/>
    <s v="Standard"/>
    <n v="6137.25"/>
    <n v="1"/>
    <x v="231"/>
    <x v="0"/>
    <x v="233"/>
  </r>
  <r>
    <x v="4236"/>
    <x v="678"/>
    <x v="1"/>
    <s v="ATC-106"/>
    <x v="1"/>
    <s v="Palladium"/>
    <s v="Finance"/>
    <s v="Promotion"/>
    <n v="5728.8"/>
    <n v="4"/>
    <x v="178"/>
    <x v="79"/>
    <x v="180"/>
  </r>
  <r>
    <x v="4237"/>
    <x v="678"/>
    <x v="0"/>
    <s v="ATS-103"/>
    <x v="1"/>
    <s v="Platinum"/>
    <s v="Finance"/>
    <s v="Standard"/>
    <n v="2199.12"/>
    <n v="3"/>
    <x v="262"/>
    <x v="0"/>
    <x v="264"/>
  </r>
  <r>
    <x v="4238"/>
    <x v="679"/>
    <x v="0"/>
    <s v="DCFE-105"/>
    <x v="2"/>
    <s v="Gold"/>
    <s v="Finance"/>
    <s v="Standard"/>
    <n v="6016.9800000000005"/>
    <n v="4"/>
    <x v="219"/>
    <x v="100"/>
    <x v="221"/>
  </r>
  <r>
    <x v="4239"/>
    <x v="679"/>
    <x v="1"/>
    <s v="ATS-104"/>
    <x v="1"/>
    <s v="Platinum"/>
    <s v="Finance"/>
    <s v="Standard"/>
    <n v="2587.2000000000003"/>
    <n v="1"/>
    <x v="266"/>
    <x v="0"/>
    <x v="268"/>
  </r>
  <r>
    <x v="4240"/>
    <x v="679"/>
    <x v="0"/>
    <s v="DCFE-101"/>
    <x v="2"/>
    <s v="Platinum"/>
    <s v="Finance"/>
    <s v="Promotion"/>
    <n v="6137.25"/>
    <n v="3"/>
    <x v="181"/>
    <x v="81"/>
    <x v="183"/>
  </r>
  <r>
    <x v="4241"/>
    <x v="679"/>
    <x v="1"/>
    <s v="DCFE-107"/>
    <x v="2"/>
    <s v="Palladium"/>
    <s v="Finance"/>
    <s v="Promotion"/>
    <n v="10390.800000000001"/>
    <n v="1"/>
    <x v="189"/>
    <x v="0"/>
    <x v="191"/>
  </r>
  <r>
    <x v="4242"/>
    <x v="679"/>
    <x v="0"/>
    <s v="ATS-111"/>
    <x v="1"/>
    <s v="Gold"/>
    <s v="Finance"/>
    <s v="Standard"/>
    <n v="9784.5"/>
    <n v="4"/>
    <x v="336"/>
    <x v="147"/>
    <x v="338"/>
  </r>
  <r>
    <x v="4243"/>
    <x v="679"/>
    <x v="0"/>
    <s v="DCM-105"/>
    <x v="2"/>
    <s v="Palladium"/>
    <s v="Finance"/>
    <s v="Standard"/>
    <n v="9780.75"/>
    <n v="1"/>
    <x v="296"/>
    <x v="0"/>
    <x v="298"/>
  </r>
  <r>
    <x v="4244"/>
    <x v="679"/>
    <x v="0"/>
    <s v="DCFE-106"/>
    <x v="2"/>
    <s v="Palladium"/>
    <s v="Finance"/>
    <s v="Standard"/>
    <n v="8964.7800000000007"/>
    <n v="2"/>
    <x v="279"/>
    <x v="121"/>
    <x v="281"/>
  </r>
  <r>
    <x v="4245"/>
    <x v="679"/>
    <x v="2"/>
    <s v="ATS-104"/>
    <x v="1"/>
    <s v="Platinum"/>
    <s v="Finance"/>
    <s v="Standard"/>
    <n v="2587.2000000000003"/>
    <n v="2"/>
    <x v="244"/>
    <x v="0"/>
    <x v="246"/>
  </r>
  <r>
    <x v="4246"/>
    <x v="680"/>
    <x v="1"/>
    <s v="ATS-105"/>
    <x v="1"/>
    <s v="Platinum"/>
    <s v="Finance"/>
    <s v="Standard"/>
    <n v="2205"/>
    <n v="3"/>
    <x v="236"/>
    <x v="0"/>
    <x v="238"/>
  </r>
  <r>
    <x v="4247"/>
    <x v="680"/>
    <x v="1"/>
    <s v="CPJ-102"/>
    <x v="0"/>
    <s v="Platinum"/>
    <s v="Cash"/>
    <s v="Standard"/>
    <n v="1260"/>
    <n v="1"/>
    <x v="269"/>
    <x v="0"/>
    <x v="271"/>
  </r>
  <r>
    <x v="4248"/>
    <x v="680"/>
    <x v="0"/>
    <s v="ATS-101"/>
    <x v="1"/>
    <s v="Platinum"/>
    <s v="Finance"/>
    <s v="Standard"/>
    <n v="2239.65"/>
    <n v="1"/>
    <x v="301"/>
    <x v="0"/>
    <x v="303"/>
  </r>
  <r>
    <x v="4249"/>
    <x v="680"/>
    <x v="0"/>
    <s v="CPD-109"/>
    <x v="0"/>
    <s v="Palladium"/>
    <s v="Finance"/>
    <s v="Standard"/>
    <n v="10780"/>
    <n v="1"/>
    <x v="267"/>
    <x v="0"/>
    <x v="269"/>
  </r>
  <r>
    <x v="4250"/>
    <x v="680"/>
    <x v="0"/>
    <s v="DCFE-100"/>
    <x v="2"/>
    <s v="Platinum"/>
    <s v="Finance"/>
    <s v="Standard"/>
    <n v="5754.84"/>
    <n v="4"/>
    <x v="252"/>
    <x v="112"/>
    <x v="254"/>
  </r>
  <r>
    <x v="4251"/>
    <x v="680"/>
    <x v="0"/>
    <s v="DCFE-107"/>
    <x v="2"/>
    <s v="Palladium"/>
    <s v="Finance"/>
    <s v="Standard"/>
    <n v="10390.800000000001"/>
    <n v="1"/>
    <x v="189"/>
    <x v="0"/>
    <x v="191"/>
  </r>
  <r>
    <x v="4252"/>
    <x v="681"/>
    <x v="1"/>
    <s v="CGD-107"/>
    <x v="0"/>
    <s v="Gold"/>
    <s v="Cash"/>
    <s v="Standard"/>
    <n v="5610"/>
    <n v="4"/>
    <x v="327"/>
    <x v="143"/>
    <x v="329"/>
  </r>
  <r>
    <x v="4253"/>
    <x v="681"/>
    <x v="0"/>
    <s v="DCFE-111"/>
    <x v="2"/>
    <s v="Gold"/>
    <s v="Finance"/>
    <s v="Standard"/>
    <n v="8921.94"/>
    <n v="4"/>
    <x v="258"/>
    <x v="113"/>
    <x v="260"/>
  </r>
  <r>
    <x v="4254"/>
    <x v="681"/>
    <x v="0"/>
    <s v="CPA-110"/>
    <x v="0"/>
    <s v="Palladium"/>
    <s v="Finance"/>
    <s v="Standard"/>
    <n v="7650"/>
    <n v="1"/>
    <x v="214"/>
    <x v="0"/>
    <x v="216"/>
  </r>
  <r>
    <x v="4255"/>
    <x v="682"/>
    <x v="1"/>
    <s v="ATC-106"/>
    <x v="1"/>
    <s v="Palladium"/>
    <s v="Finance"/>
    <s v="Standard"/>
    <n v="5728.8"/>
    <n v="1"/>
    <x v="261"/>
    <x v="0"/>
    <x v="263"/>
  </r>
  <r>
    <x v="4256"/>
    <x v="682"/>
    <x v="2"/>
    <s v="CGA-104"/>
    <x v="0"/>
    <s v="Gold"/>
    <s v="Cash"/>
    <s v="Standard"/>
    <n v="2226"/>
    <n v="4"/>
    <x v="253"/>
    <x v="0"/>
    <x v="255"/>
  </r>
  <r>
    <x v="4257"/>
    <x v="682"/>
    <x v="0"/>
    <s v="DCM-105"/>
    <x v="2"/>
    <s v="Palladium"/>
    <s v="Finance"/>
    <s v="Standard"/>
    <n v="9780.75"/>
    <n v="1"/>
    <x v="296"/>
    <x v="0"/>
    <x v="298"/>
  </r>
  <r>
    <x v="4258"/>
    <x v="682"/>
    <x v="0"/>
    <s v="CGD-106"/>
    <x v="0"/>
    <s v="Gold"/>
    <s v="Cash"/>
    <s v="Standard"/>
    <n v="2940"/>
    <n v="3"/>
    <x v="177"/>
    <x v="0"/>
    <x v="179"/>
  </r>
  <r>
    <x v="4259"/>
    <x v="682"/>
    <x v="3"/>
    <s v="ATS-104"/>
    <x v="1"/>
    <s v="Platinum"/>
    <s v="Finance"/>
    <s v="Standard"/>
    <n v="2587.2000000000003"/>
    <n v="1"/>
    <x v="266"/>
    <x v="0"/>
    <x v="268"/>
  </r>
  <r>
    <x v="4260"/>
    <x v="683"/>
    <x v="1"/>
    <s v="DCFE-100"/>
    <x v="2"/>
    <s v="Platinum"/>
    <s v="Finance"/>
    <s v="Standard"/>
    <n v="5754.84"/>
    <n v="1"/>
    <x v="187"/>
    <x v="0"/>
    <x v="189"/>
  </r>
  <r>
    <x v="4261"/>
    <x v="683"/>
    <x v="0"/>
    <s v="DCM-105"/>
    <x v="2"/>
    <s v="Palladium"/>
    <s v="Finance"/>
    <s v="Standard"/>
    <n v="9780.75"/>
    <n v="3"/>
    <x v="182"/>
    <x v="82"/>
    <x v="184"/>
  </r>
  <r>
    <x v="4262"/>
    <x v="683"/>
    <x v="1"/>
    <s v="DCFE-103"/>
    <x v="2"/>
    <s v="Platinum"/>
    <s v="Finance"/>
    <s v="Standard"/>
    <n v="5615.4000000000005"/>
    <n v="3"/>
    <x v="247"/>
    <x v="109"/>
    <x v="249"/>
  </r>
  <r>
    <x v="4263"/>
    <x v="683"/>
    <x v="1"/>
    <s v="DCFE-109"/>
    <x v="2"/>
    <s v="Gold"/>
    <s v="Finance"/>
    <s v="Standard"/>
    <n v="5594.7"/>
    <n v="2"/>
    <x v="323"/>
    <x v="0"/>
    <x v="325"/>
  </r>
  <r>
    <x v="4264"/>
    <x v="683"/>
    <x v="1"/>
    <s v="CPA-110"/>
    <x v="0"/>
    <s v="Palladium"/>
    <s v="Finance"/>
    <s v="Standard"/>
    <n v="7650"/>
    <n v="1"/>
    <x v="214"/>
    <x v="0"/>
    <x v="216"/>
  </r>
  <r>
    <x v="4265"/>
    <x v="683"/>
    <x v="0"/>
    <s v="ATC-109"/>
    <x v="1"/>
    <s v="Palladium"/>
    <s v="Finance"/>
    <s v="Standard"/>
    <n v="6674.88"/>
    <n v="4"/>
    <x v="245"/>
    <x v="107"/>
    <x v="247"/>
  </r>
  <r>
    <x v="4266"/>
    <x v="683"/>
    <x v="3"/>
    <s v="CPD-101"/>
    <x v="0"/>
    <s v="Platinum"/>
    <s v="Cash"/>
    <s v="Standard"/>
    <n v="9690"/>
    <n v="1"/>
    <x v="238"/>
    <x v="0"/>
    <x v="240"/>
  </r>
  <r>
    <x v="4267"/>
    <x v="684"/>
    <x v="1"/>
    <s v="DCM-107"/>
    <x v="2"/>
    <s v="Palladium"/>
    <s v="Finance"/>
    <s v="Standard"/>
    <n v="10092.9"/>
    <n v="4"/>
    <x v="290"/>
    <x v="126"/>
    <x v="292"/>
  </r>
  <r>
    <x v="4268"/>
    <x v="684"/>
    <x v="0"/>
    <s v="ATS-101"/>
    <x v="1"/>
    <s v="Platinum"/>
    <s v="Finance"/>
    <s v="Promotion"/>
    <n v="2239.65"/>
    <n v="3"/>
    <x v="179"/>
    <x v="0"/>
    <x v="181"/>
  </r>
  <r>
    <x v="4269"/>
    <x v="684"/>
    <x v="0"/>
    <s v="ATC-110"/>
    <x v="1"/>
    <s v="Palladium"/>
    <s v="Finance"/>
    <s v="Standard"/>
    <n v="8196.1"/>
    <n v="1"/>
    <x v="257"/>
    <x v="0"/>
    <x v="259"/>
  </r>
  <r>
    <x v="4270"/>
    <x v="684"/>
    <x v="1"/>
    <s v="ATC-109"/>
    <x v="1"/>
    <s v="Palladium"/>
    <s v="Finance"/>
    <s v="Promotion"/>
    <n v="6674.88"/>
    <n v="1"/>
    <x v="308"/>
    <x v="0"/>
    <x v="310"/>
  </r>
  <r>
    <x v="4271"/>
    <x v="684"/>
    <x v="1"/>
    <s v="ATS-104"/>
    <x v="1"/>
    <s v="Platinum"/>
    <s v="Finance"/>
    <s v="Standard"/>
    <n v="2587.2000000000003"/>
    <n v="3"/>
    <x v="197"/>
    <x v="0"/>
    <x v="199"/>
  </r>
  <r>
    <x v="4272"/>
    <x v="685"/>
    <x v="1"/>
    <s v="DCFE-100"/>
    <x v="2"/>
    <s v="Platinum"/>
    <s v="Finance"/>
    <s v="Standard"/>
    <n v="5754.84"/>
    <n v="3"/>
    <x v="240"/>
    <x v="105"/>
    <x v="242"/>
  </r>
  <r>
    <x v="4273"/>
    <x v="685"/>
    <x v="0"/>
    <s v="DCM-108"/>
    <x v="2"/>
    <s v="Palladium"/>
    <s v="Finance"/>
    <s v="Standard"/>
    <n v="9638.2000000000007"/>
    <n v="3"/>
    <x v="190"/>
    <x v="85"/>
    <x v="192"/>
  </r>
  <r>
    <x v="4274"/>
    <x v="685"/>
    <x v="0"/>
    <s v="DCM-105"/>
    <x v="2"/>
    <s v="Palladium"/>
    <s v="Finance"/>
    <s v="Standard"/>
    <n v="9780.75"/>
    <n v="1"/>
    <x v="296"/>
    <x v="0"/>
    <x v="298"/>
  </r>
  <r>
    <x v="4275"/>
    <x v="685"/>
    <x v="1"/>
    <s v="ATS-104"/>
    <x v="1"/>
    <s v="Platinum"/>
    <s v="Finance"/>
    <s v="Standard"/>
    <n v="2587.2000000000003"/>
    <n v="3"/>
    <x v="197"/>
    <x v="0"/>
    <x v="199"/>
  </r>
  <r>
    <x v="4276"/>
    <x v="685"/>
    <x v="0"/>
    <s v="ATS-107"/>
    <x v="1"/>
    <s v="Gold"/>
    <s v="Finance"/>
    <s v="Standard"/>
    <n v="2936.58"/>
    <n v="4"/>
    <x v="176"/>
    <x v="0"/>
    <x v="178"/>
  </r>
  <r>
    <x v="4277"/>
    <x v="685"/>
    <x v="0"/>
    <s v="DCFE-111"/>
    <x v="2"/>
    <s v="Gold"/>
    <s v="Finance"/>
    <s v="Standard"/>
    <n v="8921.94"/>
    <n v="3"/>
    <x v="317"/>
    <x v="139"/>
    <x v="319"/>
  </r>
  <r>
    <x v="4278"/>
    <x v="685"/>
    <x v="0"/>
    <s v="DCFE-104"/>
    <x v="2"/>
    <s v="Gold"/>
    <s v="Finance"/>
    <s v="Standard"/>
    <n v="5760.96"/>
    <n v="1"/>
    <x v="191"/>
    <x v="0"/>
    <x v="193"/>
  </r>
  <r>
    <x v="4279"/>
    <x v="685"/>
    <x v="0"/>
    <s v="DCM-105"/>
    <x v="2"/>
    <s v="Palladium"/>
    <s v="Finance"/>
    <s v="Standard"/>
    <n v="9780.75"/>
    <n v="2"/>
    <x v="320"/>
    <x v="140"/>
    <x v="322"/>
  </r>
  <r>
    <x v="4280"/>
    <x v="686"/>
    <x v="1"/>
    <s v="ATS-107"/>
    <x v="1"/>
    <s v="Gold"/>
    <s v="Finance"/>
    <s v="Promotion"/>
    <n v="2936.58"/>
    <n v="4"/>
    <x v="176"/>
    <x v="0"/>
    <x v="178"/>
  </r>
  <r>
    <x v="4281"/>
    <x v="686"/>
    <x v="0"/>
    <s v="CGJ-105"/>
    <x v="0"/>
    <s v="Gold"/>
    <s v="Cash"/>
    <s v="Standard"/>
    <n v="2244"/>
    <n v="4"/>
    <x v="215"/>
    <x v="0"/>
    <x v="217"/>
  </r>
  <r>
    <x v="4282"/>
    <x v="686"/>
    <x v="0"/>
    <s v="DCFE-105"/>
    <x v="2"/>
    <s v="Gold"/>
    <s v="Finance"/>
    <s v="Standard"/>
    <n v="6016.9800000000005"/>
    <n v="1"/>
    <x v="328"/>
    <x v="0"/>
    <x v="330"/>
  </r>
  <r>
    <x v="4283"/>
    <x v="686"/>
    <x v="0"/>
    <s v="DCFE-105"/>
    <x v="2"/>
    <s v="Gold"/>
    <s v="Finance"/>
    <s v="Standard"/>
    <n v="6016.9800000000005"/>
    <n v="3"/>
    <x v="230"/>
    <x v="102"/>
    <x v="232"/>
  </r>
  <r>
    <x v="4284"/>
    <x v="686"/>
    <x v="0"/>
    <s v="DCM-105"/>
    <x v="2"/>
    <s v="Palladium"/>
    <s v="Finance"/>
    <s v="Promotion"/>
    <n v="9780.75"/>
    <n v="2"/>
    <x v="320"/>
    <x v="140"/>
    <x v="322"/>
  </r>
  <r>
    <x v="4285"/>
    <x v="687"/>
    <x v="0"/>
    <s v="ATS-107"/>
    <x v="1"/>
    <s v="Gold"/>
    <s v="Finance"/>
    <s v="Standard"/>
    <n v="2936.58"/>
    <n v="2"/>
    <x v="222"/>
    <x v="0"/>
    <x v="224"/>
  </r>
  <r>
    <x v="4286"/>
    <x v="687"/>
    <x v="0"/>
    <s v="DCFE-102"/>
    <x v="2"/>
    <s v="Platinum"/>
    <s v="Finance"/>
    <s v="Standard"/>
    <n v="10062.299999999999"/>
    <n v="4"/>
    <x v="248"/>
    <x v="110"/>
    <x v="250"/>
  </r>
  <r>
    <x v="4287"/>
    <x v="687"/>
    <x v="1"/>
    <s v="DCM-106"/>
    <x v="2"/>
    <s v="Palladium"/>
    <s v="Finance"/>
    <s v="Standard"/>
    <n v="6097.56"/>
    <n v="1"/>
    <x v="184"/>
    <x v="0"/>
    <x v="186"/>
  </r>
  <r>
    <x v="4288"/>
    <x v="687"/>
    <x v="0"/>
    <s v="ATC-107"/>
    <x v="1"/>
    <s v="Palladium"/>
    <s v="Finance"/>
    <s v="Standard"/>
    <n v="2348.5"/>
    <n v="4"/>
    <x v="305"/>
    <x v="0"/>
    <x v="307"/>
  </r>
  <r>
    <x v="4289"/>
    <x v="688"/>
    <x v="1"/>
    <s v="ATS-102"/>
    <x v="1"/>
    <s v="Platinum"/>
    <s v="Finance"/>
    <s v="Standard"/>
    <n v="4654.1000000000004"/>
    <n v="3"/>
    <x v="274"/>
    <x v="0"/>
    <x v="276"/>
  </r>
  <r>
    <x v="4290"/>
    <x v="688"/>
    <x v="0"/>
    <s v="DCFE-109"/>
    <x v="2"/>
    <s v="Gold"/>
    <s v="Finance"/>
    <s v="Standard"/>
    <n v="5594.7"/>
    <n v="3"/>
    <x v="172"/>
    <x v="75"/>
    <x v="174"/>
  </r>
  <r>
    <x v="4291"/>
    <x v="688"/>
    <x v="0"/>
    <s v="DCFE-101"/>
    <x v="2"/>
    <s v="Platinum"/>
    <s v="Finance"/>
    <s v="Standard"/>
    <n v="6137.25"/>
    <n v="4"/>
    <x v="249"/>
    <x v="111"/>
    <x v="251"/>
  </r>
  <r>
    <x v="4292"/>
    <x v="688"/>
    <x v="0"/>
    <s v="CGJ-105"/>
    <x v="0"/>
    <s v="Gold"/>
    <s v="Cash"/>
    <s v="Standard"/>
    <n v="2244"/>
    <n v="4"/>
    <x v="215"/>
    <x v="0"/>
    <x v="217"/>
  </r>
  <r>
    <x v="4293"/>
    <x v="688"/>
    <x v="0"/>
    <s v="ATS-102"/>
    <x v="1"/>
    <s v="Platinum"/>
    <s v="Finance"/>
    <s v="Standard"/>
    <n v="4654.1000000000004"/>
    <n v="2"/>
    <x v="192"/>
    <x v="0"/>
    <x v="194"/>
  </r>
  <r>
    <x v="4294"/>
    <x v="688"/>
    <x v="3"/>
    <s v="CGD-106"/>
    <x v="0"/>
    <s v="Gold"/>
    <s v="Cash"/>
    <s v="Standard"/>
    <n v="2940"/>
    <n v="3"/>
    <x v="177"/>
    <x v="0"/>
    <x v="179"/>
  </r>
  <r>
    <x v="4295"/>
    <x v="688"/>
    <x v="0"/>
    <s v="DCFE-106"/>
    <x v="2"/>
    <s v="Palladium"/>
    <s v="Finance"/>
    <s v="Promotion"/>
    <n v="8964.7800000000007"/>
    <n v="1"/>
    <x v="196"/>
    <x v="0"/>
    <x v="198"/>
  </r>
  <r>
    <x v="4296"/>
    <x v="689"/>
    <x v="2"/>
    <s v="DCFE-105"/>
    <x v="2"/>
    <s v="Gold"/>
    <s v="Finance"/>
    <s v="Standard"/>
    <n v="6016.9800000000005"/>
    <n v="3"/>
    <x v="230"/>
    <x v="102"/>
    <x v="232"/>
  </r>
  <r>
    <x v="4297"/>
    <x v="689"/>
    <x v="0"/>
    <s v="CPA-108"/>
    <x v="0"/>
    <s v="Palladium"/>
    <s v="Cash"/>
    <s v="Promotion"/>
    <n v="2289.9"/>
    <n v="1"/>
    <x v="218"/>
    <x v="0"/>
    <x v="220"/>
  </r>
  <r>
    <x v="4298"/>
    <x v="689"/>
    <x v="0"/>
    <s v="ATC-107"/>
    <x v="1"/>
    <s v="Palladium"/>
    <s v="Finance"/>
    <s v="Standard"/>
    <n v="2348.5"/>
    <n v="2"/>
    <x v="282"/>
    <x v="0"/>
    <x v="284"/>
  </r>
  <r>
    <x v="4299"/>
    <x v="689"/>
    <x v="0"/>
    <s v="DCFE-100"/>
    <x v="2"/>
    <s v="Platinum"/>
    <s v="Finance"/>
    <s v="Standard"/>
    <n v="5754.84"/>
    <n v="4"/>
    <x v="252"/>
    <x v="112"/>
    <x v="254"/>
  </r>
  <r>
    <x v="4300"/>
    <x v="689"/>
    <x v="0"/>
    <s v="CPJ-102"/>
    <x v="0"/>
    <s v="Platinum"/>
    <s v="Cash"/>
    <s v="Standard"/>
    <n v="1260"/>
    <n v="3"/>
    <x v="239"/>
    <x v="0"/>
    <x v="241"/>
  </r>
  <r>
    <x v="4301"/>
    <x v="689"/>
    <x v="0"/>
    <s v="ATS-106"/>
    <x v="1"/>
    <s v="Gold"/>
    <s v="Finance"/>
    <s v="Standard"/>
    <n v="5565.12"/>
    <n v="3"/>
    <x v="242"/>
    <x v="106"/>
    <x v="244"/>
  </r>
  <r>
    <x v="4302"/>
    <x v="689"/>
    <x v="1"/>
    <s v="DCFE-106"/>
    <x v="2"/>
    <s v="Palladium"/>
    <s v="Finance"/>
    <s v="Standard"/>
    <n v="8964.7800000000007"/>
    <n v="1"/>
    <x v="196"/>
    <x v="0"/>
    <x v="198"/>
  </r>
  <r>
    <x v="4303"/>
    <x v="689"/>
    <x v="0"/>
    <s v="CGJ-105"/>
    <x v="0"/>
    <s v="Gold"/>
    <s v="Cash"/>
    <s v="Standard"/>
    <n v="2244"/>
    <n v="2"/>
    <x v="283"/>
    <x v="0"/>
    <x v="285"/>
  </r>
  <r>
    <x v="4304"/>
    <x v="690"/>
    <x v="0"/>
    <s v="DCM-106"/>
    <x v="2"/>
    <s v="Palladium"/>
    <s v="Finance"/>
    <s v="Standard"/>
    <n v="6097.56"/>
    <n v="4"/>
    <x v="217"/>
    <x v="99"/>
    <x v="219"/>
  </r>
  <r>
    <x v="4305"/>
    <x v="690"/>
    <x v="0"/>
    <s v="CPJ-111"/>
    <x v="0"/>
    <s v="Palladium"/>
    <s v="Finance"/>
    <s v="Standard"/>
    <n v="4751.25"/>
    <n v="3"/>
    <x v="210"/>
    <x v="0"/>
    <x v="212"/>
  </r>
  <r>
    <x v="4306"/>
    <x v="690"/>
    <x v="3"/>
    <s v="ATS-105"/>
    <x v="1"/>
    <s v="Platinum"/>
    <s v="Finance"/>
    <s v="Standard"/>
    <n v="2205"/>
    <n v="1"/>
    <x v="209"/>
    <x v="0"/>
    <x v="211"/>
  </r>
  <r>
    <x v="4307"/>
    <x v="690"/>
    <x v="0"/>
    <s v="DCFE-105"/>
    <x v="2"/>
    <s v="Gold"/>
    <s v="Finance"/>
    <s v="Standard"/>
    <n v="6016.9800000000005"/>
    <n v="4"/>
    <x v="219"/>
    <x v="100"/>
    <x v="221"/>
  </r>
  <r>
    <x v="4308"/>
    <x v="690"/>
    <x v="2"/>
    <s v="DCFE-105"/>
    <x v="2"/>
    <s v="Gold"/>
    <s v="Finance"/>
    <s v="Standard"/>
    <n v="6016.9800000000005"/>
    <n v="3"/>
    <x v="230"/>
    <x v="102"/>
    <x v="232"/>
  </r>
  <r>
    <x v="4309"/>
    <x v="690"/>
    <x v="0"/>
    <s v="DCFE-106"/>
    <x v="2"/>
    <s v="Palladium"/>
    <s v="Finance"/>
    <s v="Standard"/>
    <n v="8964.7800000000007"/>
    <n v="4"/>
    <x v="295"/>
    <x v="129"/>
    <x v="297"/>
  </r>
  <r>
    <x v="4310"/>
    <x v="690"/>
    <x v="0"/>
    <s v="ATS-107"/>
    <x v="1"/>
    <s v="Gold"/>
    <s v="Finance"/>
    <s v="Standard"/>
    <n v="2936.58"/>
    <n v="1"/>
    <x v="206"/>
    <x v="0"/>
    <x v="208"/>
  </r>
  <r>
    <x v="4311"/>
    <x v="690"/>
    <x v="1"/>
    <s v="DCFE-104"/>
    <x v="2"/>
    <s v="Gold"/>
    <s v="Finance"/>
    <s v="Standard"/>
    <n v="5760.96"/>
    <n v="1"/>
    <x v="191"/>
    <x v="0"/>
    <x v="193"/>
  </r>
  <r>
    <x v="4312"/>
    <x v="690"/>
    <x v="0"/>
    <s v="CGJ-105"/>
    <x v="0"/>
    <s v="Gold"/>
    <s v="Cash"/>
    <s v="Standard"/>
    <n v="2244"/>
    <n v="3"/>
    <x v="278"/>
    <x v="0"/>
    <x v="280"/>
  </r>
  <r>
    <x v="4313"/>
    <x v="691"/>
    <x v="0"/>
    <s v="ATC-106"/>
    <x v="1"/>
    <s v="Palladium"/>
    <s v="Finance"/>
    <s v="Standard"/>
    <n v="5728.8"/>
    <n v="4"/>
    <x v="178"/>
    <x v="79"/>
    <x v="180"/>
  </r>
  <r>
    <x v="4314"/>
    <x v="691"/>
    <x v="1"/>
    <s v="CPA-103"/>
    <x v="0"/>
    <s v="Platinum"/>
    <s v="Cash"/>
    <s v="Standard"/>
    <n v="2254.1999999999998"/>
    <n v="2"/>
    <x v="188"/>
    <x v="0"/>
    <x v="190"/>
  </r>
  <r>
    <x v="4315"/>
    <x v="691"/>
    <x v="0"/>
    <s v="ATC-107"/>
    <x v="1"/>
    <s v="Palladium"/>
    <s v="Finance"/>
    <s v="Standard"/>
    <n v="2348.5"/>
    <n v="4"/>
    <x v="305"/>
    <x v="0"/>
    <x v="307"/>
  </r>
  <r>
    <x v="4316"/>
    <x v="691"/>
    <x v="0"/>
    <s v="ATS-107"/>
    <x v="1"/>
    <s v="Gold"/>
    <s v="Finance"/>
    <s v="Standard"/>
    <n v="2936.58"/>
    <n v="3"/>
    <x v="315"/>
    <x v="0"/>
    <x v="317"/>
  </r>
  <r>
    <x v="4317"/>
    <x v="692"/>
    <x v="0"/>
    <s v="DCFE-101"/>
    <x v="2"/>
    <s v="Platinum"/>
    <s v="Finance"/>
    <s v="Standard"/>
    <n v="6137.25"/>
    <n v="4"/>
    <x v="249"/>
    <x v="111"/>
    <x v="251"/>
  </r>
  <r>
    <x v="4318"/>
    <x v="692"/>
    <x v="0"/>
    <s v="ATC-106"/>
    <x v="1"/>
    <s v="Palladium"/>
    <s v="Finance"/>
    <s v="Standard"/>
    <n v="5728.8"/>
    <n v="3"/>
    <x v="326"/>
    <x v="142"/>
    <x v="328"/>
  </r>
  <r>
    <x v="4319"/>
    <x v="692"/>
    <x v="0"/>
    <s v="DCFE-104"/>
    <x v="2"/>
    <s v="Gold"/>
    <s v="Finance"/>
    <s v="Standard"/>
    <n v="5760.96"/>
    <n v="3"/>
    <x v="216"/>
    <x v="98"/>
    <x v="218"/>
  </r>
  <r>
    <x v="4320"/>
    <x v="692"/>
    <x v="0"/>
    <s v="ATC-108"/>
    <x v="1"/>
    <s v="Palladium"/>
    <s v="Finance"/>
    <s v="Promotion"/>
    <n v="8613.9"/>
    <n v="3"/>
    <x v="300"/>
    <x v="132"/>
    <x v="302"/>
  </r>
  <r>
    <x v="4321"/>
    <x v="692"/>
    <x v="0"/>
    <s v="DCFE-111"/>
    <x v="2"/>
    <s v="Gold"/>
    <s v="Finance"/>
    <s v="Standard"/>
    <n v="8921.94"/>
    <n v="3"/>
    <x v="317"/>
    <x v="139"/>
    <x v="319"/>
  </r>
  <r>
    <x v="4322"/>
    <x v="692"/>
    <x v="0"/>
    <s v="CPA-108"/>
    <x v="0"/>
    <s v="Palladium"/>
    <s v="Cash"/>
    <s v="Standard"/>
    <n v="2289.9"/>
    <n v="4"/>
    <x v="329"/>
    <x v="0"/>
    <x v="331"/>
  </r>
  <r>
    <x v="4323"/>
    <x v="692"/>
    <x v="1"/>
    <s v="ATC-106"/>
    <x v="1"/>
    <s v="Palladium"/>
    <s v="Finance"/>
    <s v="Standard"/>
    <n v="5728.8"/>
    <n v="1"/>
    <x v="261"/>
    <x v="0"/>
    <x v="263"/>
  </r>
  <r>
    <x v="4324"/>
    <x v="693"/>
    <x v="0"/>
    <s v="DCFE-111"/>
    <x v="2"/>
    <s v="Gold"/>
    <s v="Finance"/>
    <s v="Standard"/>
    <n v="8921.94"/>
    <n v="1"/>
    <x v="183"/>
    <x v="0"/>
    <x v="185"/>
  </r>
  <r>
    <x v="4325"/>
    <x v="693"/>
    <x v="2"/>
    <s v="DCFE-112"/>
    <x v="2"/>
    <s v="Gold"/>
    <s v="Finance"/>
    <s v="Standard"/>
    <n v="9764.7000000000007"/>
    <n v="4"/>
    <x v="207"/>
    <x v="94"/>
    <x v="209"/>
  </r>
  <r>
    <x v="4326"/>
    <x v="693"/>
    <x v="1"/>
    <s v="CPJ-102"/>
    <x v="0"/>
    <s v="Platinum"/>
    <s v="Cash"/>
    <s v="Standard"/>
    <n v="1260"/>
    <n v="1"/>
    <x v="269"/>
    <x v="0"/>
    <x v="271"/>
  </r>
  <r>
    <x v="4327"/>
    <x v="693"/>
    <x v="3"/>
    <s v="DCFE-103"/>
    <x v="2"/>
    <s v="Platinum"/>
    <s v="Finance"/>
    <s v="Standard"/>
    <n v="5615.4000000000005"/>
    <n v="2"/>
    <x v="237"/>
    <x v="0"/>
    <x v="239"/>
  </r>
  <r>
    <x v="4328"/>
    <x v="693"/>
    <x v="1"/>
    <s v="CPA-108"/>
    <x v="0"/>
    <s v="Palladium"/>
    <s v="Cash"/>
    <s v="Standard"/>
    <n v="2289.9"/>
    <n v="2"/>
    <x v="343"/>
    <x v="0"/>
    <x v="345"/>
  </r>
  <r>
    <x v="4329"/>
    <x v="693"/>
    <x v="0"/>
    <s v="DCFE-105"/>
    <x v="2"/>
    <s v="Gold"/>
    <s v="Finance"/>
    <s v="Standard"/>
    <n v="6016.9800000000005"/>
    <n v="3"/>
    <x v="230"/>
    <x v="102"/>
    <x v="232"/>
  </r>
  <r>
    <x v="4330"/>
    <x v="693"/>
    <x v="0"/>
    <s v="CPA-103"/>
    <x v="0"/>
    <s v="Platinum"/>
    <s v="Cash"/>
    <s v="Standard"/>
    <n v="2254.1999999999998"/>
    <n v="2"/>
    <x v="188"/>
    <x v="0"/>
    <x v="190"/>
  </r>
  <r>
    <x v="4331"/>
    <x v="693"/>
    <x v="0"/>
    <s v="ATS-106"/>
    <x v="1"/>
    <s v="Gold"/>
    <s v="Finance"/>
    <s v="Promotion"/>
    <n v="5565.12"/>
    <n v="1"/>
    <x v="342"/>
    <x v="0"/>
    <x v="344"/>
  </r>
  <r>
    <x v="4332"/>
    <x v="693"/>
    <x v="0"/>
    <s v="CPJ-111"/>
    <x v="0"/>
    <s v="Palladium"/>
    <s v="Finance"/>
    <s v="Standard"/>
    <n v="4751.25"/>
    <n v="4"/>
    <x v="331"/>
    <x v="144"/>
    <x v="333"/>
  </r>
  <r>
    <x v="4333"/>
    <x v="693"/>
    <x v="0"/>
    <s v="ATS-102"/>
    <x v="1"/>
    <s v="Platinum"/>
    <s v="Finance"/>
    <s v="Standard"/>
    <n v="4654.1000000000004"/>
    <n v="3"/>
    <x v="274"/>
    <x v="0"/>
    <x v="276"/>
  </r>
  <r>
    <x v="4334"/>
    <x v="694"/>
    <x v="0"/>
    <s v="DCM-106"/>
    <x v="2"/>
    <s v="Palladium"/>
    <s v="Finance"/>
    <s v="Promotion"/>
    <n v="6097.56"/>
    <n v="1"/>
    <x v="184"/>
    <x v="0"/>
    <x v="186"/>
  </r>
  <r>
    <x v="4335"/>
    <x v="694"/>
    <x v="0"/>
    <s v="DCFE-103"/>
    <x v="2"/>
    <s v="Platinum"/>
    <s v="Finance"/>
    <s v="Standard"/>
    <n v="5615.4000000000005"/>
    <n v="1"/>
    <x v="286"/>
    <x v="0"/>
    <x v="288"/>
  </r>
  <r>
    <x v="4336"/>
    <x v="694"/>
    <x v="1"/>
    <s v="DCFE-111"/>
    <x v="2"/>
    <s v="Gold"/>
    <s v="Finance"/>
    <s v="Standard"/>
    <n v="8921.94"/>
    <n v="1"/>
    <x v="183"/>
    <x v="0"/>
    <x v="185"/>
  </r>
  <r>
    <x v="4337"/>
    <x v="694"/>
    <x v="1"/>
    <s v="ATC-109"/>
    <x v="1"/>
    <s v="Palladium"/>
    <s v="Finance"/>
    <s v="Standard"/>
    <n v="6674.88"/>
    <n v="2"/>
    <x v="202"/>
    <x v="0"/>
    <x v="204"/>
  </r>
  <r>
    <x v="4338"/>
    <x v="694"/>
    <x v="1"/>
    <s v="CPD-101"/>
    <x v="0"/>
    <s v="Platinum"/>
    <s v="Cash"/>
    <s v="Standard"/>
    <n v="9690"/>
    <n v="3"/>
    <x v="259"/>
    <x v="114"/>
    <x v="261"/>
  </r>
  <r>
    <x v="4339"/>
    <x v="694"/>
    <x v="0"/>
    <s v="ATS-109"/>
    <x v="1"/>
    <s v="Gold"/>
    <s v="Finance"/>
    <s v="Standard"/>
    <n v="5968.2"/>
    <n v="2"/>
    <x v="220"/>
    <x v="0"/>
    <x v="222"/>
  </r>
  <r>
    <x v="4340"/>
    <x v="694"/>
    <x v="1"/>
    <s v="ATC-110"/>
    <x v="1"/>
    <s v="Palladium"/>
    <s v="Finance"/>
    <s v="Standard"/>
    <n v="8196.1"/>
    <n v="4"/>
    <x v="195"/>
    <x v="88"/>
    <x v="197"/>
  </r>
  <r>
    <x v="4341"/>
    <x v="694"/>
    <x v="0"/>
    <s v="ATS-106"/>
    <x v="1"/>
    <s v="Gold"/>
    <s v="Finance"/>
    <s v="Standard"/>
    <n v="5565.12"/>
    <n v="1"/>
    <x v="342"/>
    <x v="0"/>
    <x v="344"/>
  </r>
  <r>
    <x v="4342"/>
    <x v="694"/>
    <x v="1"/>
    <s v="DCM-106"/>
    <x v="2"/>
    <s v="Palladium"/>
    <s v="Finance"/>
    <s v="Standard"/>
    <n v="6097.56"/>
    <n v="1"/>
    <x v="184"/>
    <x v="0"/>
    <x v="186"/>
  </r>
  <r>
    <x v="4343"/>
    <x v="694"/>
    <x v="0"/>
    <s v="CPA-103"/>
    <x v="0"/>
    <s v="Platinum"/>
    <s v="Cash"/>
    <s v="Standard"/>
    <n v="2254.1999999999998"/>
    <n v="3"/>
    <x v="334"/>
    <x v="0"/>
    <x v="336"/>
  </r>
  <r>
    <x v="4344"/>
    <x v="694"/>
    <x v="2"/>
    <s v="ATS-101"/>
    <x v="1"/>
    <s v="Platinum"/>
    <s v="Finance"/>
    <s v="Promotion"/>
    <n v="2239.65"/>
    <n v="2"/>
    <x v="254"/>
    <x v="0"/>
    <x v="256"/>
  </r>
  <r>
    <x v="4345"/>
    <x v="695"/>
    <x v="2"/>
    <s v="DCFE-106"/>
    <x v="2"/>
    <s v="Palladium"/>
    <s v="Finance"/>
    <s v="Standard"/>
    <n v="8964.7800000000007"/>
    <n v="2"/>
    <x v="279"/>
    <x v="121"/>
    <x v="281"/>
  </r>
  <r>
    <x v="4346"/>
    <x v="695"/>
    <x v="0"/>
    <s v="ATS-102"/>
    <x v="1"/>
    <s v="Platinum"/>
    <s v="Finance"/>
    <s v="Promotion"/>
    <n v="4654.1000000000004"/>
    <n v="2"/>
    <x v="192"/>
    <x v="0"/>
    <x v="194"/>
  </r>
  <r>
    <x v="4347"/>
    <x v="695"/>
    <x v="0"/>
    <s v="ATC-110"/>
    <x v="1"/>
    <s v="Palladium"/>
    <s v="Finance"/>
    <s v="Standard"/>
    <n v="8196.1"/>
    <n v="3"/>
    <x v="309"/>
    <x v="135"/>
    <x v="311"/>
  </r>
  <r>
    <x v="4348"/>
    <x v="695"/>
    <x v="2"/>
    <s v="DCFE-103"/>
    <x v="2"/>
    <s v="Platinum"/>
    <s v="Finance"/>
    <s v="Standard"/>
    <n v="5615.4000000000005"/>
    <n v="1"/>
    <x v="286"/>
    <x v="0"/>
    <x v="288"/>
  </r>
  <r>
    <x v="4349"/>
    <x v="695"/>
    <x v="0"/>
    <s v="CPA-110"/>
    <x v="0"/>
    <s v="Palladium"/>
    <s v="Finance"/>
    <s v="Standard"/>
    <n v="7650"/>
    <n v="2"/>
    <x v="339"/>
    <x v="149"/>
    <x v="341"/>
  </r>
  <r>
    <x v="4350"/>
    <x v="695"/>
    <x v="2"/>
    <s v="DCM-105"/>
    <x v="2"/>
    <s v="Palladium"/>
    <s v="Finance"/>
    <s v="Standard"/>
    <n v="9780.75"/>
    <n v="1"/>
    <x v="296"/>
    <x v="0"/>
    <x v="298"/>
  </r>
  <r>
    <x v="4351"/>
    <x v="695"/>
    <x v="0"/>
    <s v="CPA-108"/>
    <x v="0"/>
    <s v="Palladium"/>
    <s v="Cash"/>
    <s v="Standard"/>
    <n v="2289.9"/>
    <n v="2"/>
    <x v="343"/>
    <x v="0"/>
    <x v="345"/>
  </r>
  <r>
    <x v="4352"/>
    <x v="695"/>
    <x v="1"/>
    <s v="ATS-105"/>
    <x v="1"/>
    <s v="Platinum"/>
    <s v="Finance"/>
    <s v="Standard"/>
    <n v="2205"/>
    <n v="4"/>
    <x v="177"/>
    <x v="0"/>
    <x v="179"/>
  </r>
  <r>
    <x v="4353"/>
    <x v="695"/>
    <x v="0"/>
    <s v="CPJ-111"/>
    <x v="0"/>
    <s v="Palladium"/>
    <s v="Finance"/>
    <s v="Standard"/>
    <n v="4751.25"/>
    <n v="2"/>
    <x v="330"/>
    <x v="0"/>
    <x v="332"/>
  </r>
  <r>
    <x v="4354"/>
    <x v="696"/>
    <x v="1"/>
    <s v="ATS-105"/>
    <x v="1"/>
    <s v="Platinum"/>
    <s v="Finance"/>
    <s v="Standard"/>
    <n v="2205"/>
    <n v="3"/>
    <x v="236"/>
    <x v="0"/>
    <x v="238"/>
  </r>
  <r>
    <x v="4355"/>
    <x v="696"/>
    <x v="0"/>
    <s v="ATC-109"/>
    <x v="1"/>
    <s v="Palladium"/>
    <s v="Finance"/>
    <s v="Standard"/>
    <n v="6674.88"/>
    <n v="3"/>
    <x v="175"/>
    <x v="78"/>
    <x v="177"/>
  </r>
  <r>
    <x v="4356"/>
    <x v="696"/>
    <x v="0"/>
    <s v="CPA-103"/>
    <x v="0"/>
    <s v="Platinum"/>
    <s v="Cash"/>
    <s v="Promotion"/>
    <n v="2254.1999999999998"/>
    <n v="1"/>
    <x v="280"/>
    <x v="0"/>
    <x v="282"/>
  </r>
  <r>
    <x v="4357"/>
    <x v="696"/>
    <x v="0"/>
    <s v="ATC-108"/>
    <x v="1"/>
    <s v="Palladium"/>
    <s v="Finance"/>
    <s v="Standard"/>
    <n v="8613.9"/>
    <n v="2"/>
    <x v="268"/>
    <x v="116"/>
    <x v="270"/>
  </r>
  <r>
    <x v="4358"/>
    <x v="696"/>
    <x v="0"/>
    <s v="ATS-101"/>
    <x v="1"/>
    <s v="Platinum"/>
    <s v="Finance"/>
    <s v="Standard"/>
    <n v="2239.65"/>
    <n v="1"/>
    <x v="301"/>
    <x v="0"/>
    <x v="303"/>
  </r>
  <r>
    <x v="4359"/>
    <x v="696"/>
    <x v="0"/>
    <s v="ATS-102"/>
    <x v="1"/>
    <s v="Platinum"/>
    <s v="Finance"/>
    <s v="Standard"/>
    <n v="4654.1000000000004"/>
    <n v="4"/>
    <x v="293"/>
    <x v="128"/>
    <x v="295"/>
  </r>
  <r>
    <x v="4360"/>
    <x v="696"/>
    <x v="0"/>
    <s v="ATS-106"/>
    <x v="1"/>
    <s v="Gold"/>
    <s v="Finance"/>
    <s v="Standard"/>
    <n v="5565.12"/>
    <n v="3"/>
    <x v="242"/>
    <x v="106"/>
    <x v="244"/>
  </r>
  <r>
    <x v="4361"/>
    <x v="696"/>
    <x v="2"/>
    <s v="ATS-105"/>
    <x v="1"/>
    <s v="Platinum"/>
    <s v="Finance"/>
    <s v="Standard"/>
    <n v="2205"/>
    <n v="1"/>
    <x v="209"/>
    <x v="0"/>
    <x v="211"/>
  </r>
  <r>
    <x v="4362"/>
    <x v="696"/>
    <x v="0"/>
    <s v="CGD-107"/>
    <x v="0"/>
    <s v="Gold"/>
    <s v="Cash"/>
    <s v="Standard"/>
    <n v="5610"/>
    <n v="4"/>
    <x v="327"/>
    <x v="143"/>
    <x v="329"/>
  </r>
  <r>
    <x v="4363"/>
    <x v="696"/>
    <x v="0"/>
    <s v="CPA-108"/>
    <x v="0"/>
    <s v="Palladium"/>
    <s v="Cash"/>
    <s v="Standard"/>
    <n v="2289.9"/>
    <n v="2"/>
    <x v="343"/>
    <x v="0"/>
    <x v="345"/>
  </r>
  <r>
    <x v="4364"/>
    <x v="697"/>
    <x v="1"/>
    <s v="ATS-102"/>
    <x v="1"/>
    <s v="Platinum"/>
    <s v="Finance"/>
    <s v="Standard"/>
    <n v="4654.1000000000004"/>
    <n v="1"/>
    <x v="241"/>
    <x v="0"/>
    <x v="243"/>
  </r>
  <r>
    <x v="4365"/>
    <x v="697"/>
    <x v="0"/>
    <s v="ATS-102"/>
    <x v="1"/>
    <s v="Platinum"/>
    <s v="Finance"/>
    <s v="Standard"/>
    <n v="4654.1000000000004"/>
    <n v="1"/>
    <x v="241"/>
    <x v="0"/>
    <x v="243"/>
  </r>
  <r>
    <x v="4366"/>
    <x v="697"/>
    <x v="1"/>
    <s v="DCFE-111"/>
    <x v="2"/>
    <s v="Gold"/>
    <s v="Finance"/>
    <s v="Standard"/>
    <n v="8921.94"/>
    <n v="4"/>
    <x v="258"/>
    <x v="113"/>
    <x v="260"/>
  </r>
  <r>
    <x v="4367"/>
    <x v="697"/>
    <x v="2"/>
    <s v="ATS-100"/>
    <x v="1"/>
    <s v="Platinum"/>
    <s v="Finance"/>
    <s v="Standard"/>
    <n v="2229.15"/>
    <n v="4"/>
    <x v="302"/>
    <x v="0"/>
    <x v="304"/>
  </r>
  <r>
    <x v="4368"/>
    <x v="698"/>
    <x v="0"/>
    <s v="ATS-107"/>
    <x v="1"/>
    <s v="Gold"/>
    <s v="Finance"/>
    <s v="Standard"/>
    <n v="2936.58"/>
    <n v="1"/>
    <x v="206"/>
    <x v="0"/>
    <x v="208"/>
  </r>
  <r>
    <x v="4369"/>
    <x v="698"/>
    <x v="0"/>
    <s v="ATC-108"/>
    <x v="1"/>
    <s v="Palladium"/>
    <s v="Finance"/>
    <s v="Standard"/>
    <n v="8613.9"/>
    <n v="1"/>
    <x v="297"/>
    <x v="0"/>
    <x v="299"/>
  </r>
  <r>
    <x v="4370"/>
    <x v="698"/>
    <x v="1"/>
    <s v="CPD-109"/>
    <x v="0"/>
    <s v="Palladium"/>
    <s v="Finance"/>
    <s v="Promotion"/>
    <n v="10780"/>
    <n v="1"/>
    <x v="267"/>
    <x v="0"/>
    <x v="269"/>
  </r>
  <r>
    <x v="4371"/>
    <x v="698"/>
    <x v="1"/>
    <s v="ATS-109"/>
    <x v="1"/>
    <s v="Gold"/>
    <s v="Finance"/>
    <s v="Standard"/>
    <n v="5968.2"/>
    <n v="2"/>
    <x v="220"/>
    <x v="0"/>
    <x v="222"/>
  </r>
  <r>
    <x v="4372"/>
    <x v="699"/>
    <x v="1"/>
    <s v="CPD-101"/>
    <x v="0"/>
    <s v="Platinum"/>
    <s v="Cash"/>
    <s v="Standard"/>
    <n v="9690"/>
    <n v="3"/>
    <x v="259"/>
    <x v="114"/>
    <x v="261"/>
  </r>
  <r>
    <x v="4373"/>
    <x v="699"/>
    <x v="0"/>
    <s v="DCFE-105"/>
    <x v="2"/>
    <s v="Gold"/>
    <s v="Finance"/>
    <s v="Standard"/>
    <n v="6016.9800000000005"/>
    <n v="2"/>
    <x v="211"/>
    <x v="0"/>
    <x v="213"/>
  </r>
  <r>
    <x v="4374"/>
    <x v="699"/>
    <x v="0"/>
    <s v="CPD-100"/>
    <x v="0"/>
    <s v="Platinum"/>
    <s v="Cash"/>
    <s v="Promotion"/>
    <n v="10098"/>
    <n v="2"/>
    <x v="306"/>
    <x v="134"/>
    <x v="308"/>
  </r>
  <r>
    <x v="4375"/>
    <x v="699"/>
    <x v="3"/>
    <s v="ATS-108"/>
    <x v="1"/>
    <s v="Gold"/>
    <s v="Finance"/>
    <s v="Standard"/>
    <n v="5571.24"/>
    <n v="3"/>
    <x v="205"/>
    <x v="93"/>
    <x v="207"/>
  </r>
  <r>
    <x v="4376"/>
    <x v="699"/>
    <x v="0"/>
    <s v="ATS-104"/>
    <x v="1"/>
    <s v="Platinum"/>
    <s v="Finance"/>
    <s v="Standard"/>
    <n v="2587.2000000000003"/>
    <n v="4"/>
    <x v="276"/>
    <x v="0"/>
    <x v="278"/>
  </r>
  <r>
    <x v="4377"/>
    <x v="699"/>
    <x v="2"/>
    <s v="DCFE-107"/>
    <x v="2"/>
    <s v="Palladium"/>
    <s v="Finance"/>
    <s v="Standard"/>
    <n v="10390.800000000001"/>
    <n v="4"/>
    <x v="186"/>
    <x v="84"/>
    <x v="188"/>
  </r>
  <r>
    <x v="4378"/>
    <x v="699"/>
    <x v="0"/>
    <s v="DCFE-102"/>
    <x v="2"/>
    <s v="Platinum"/>
    <s v="Finance"/>
    <s v="Standard"/>
    <n v="10062.299999999999"/>
    <n v="1"/>
    <x v="281"/>
    <x v="0"/>
    <x v="283"/>
  </r>
  <r>
    <x v="4379"/>
    <x v="699"/>
    <x v="0"/>
    <s v="DCFE-107"/>
    <x v="2"/>
    <s v="Palladium"/>
    <s v="Finance"/>
    <s v="Standard"/>
    <n v="10390.800000000001"/>
    <n v="1"/>
    <x v="189"/>
    <x v="0"/>
    <x v="191"/>
  </r>
  <r>
    <x v="4380"/>
    <x v="699"/>
    <x v="1"/>
    <s v="CPA-103"/>
    <x v="0"/>
    <s v="Platinum"/>
    <s v="Cash"/>
    <s v="Standard"/>
    <n v="2254.1999999999998"/>
    <n v="4"/>
    <x v="344"/>
    <x v="0"/>
    <x v="346"/>
  </r>
  <r>
    <x v="4381"/>
    <x v="700"/>
    <x v="0"/>
    <s v="ATC-107"/>
    <x v="1"/>
    <s v="Palladium"/>
    <s v="Finance"/>
    <s v="Standard"/>
    <n v="2348.5"/>
    <n v="1"/>
    <x v="322"/>
    <x v="0"/>
    <x v="324"/>
  </r>
  <r>
    <x v="4382"/>
    <x v="700"/>
    <x v="1"/>
    <s v="ATS-101"/>
    <x v="1"/>
    <s v="Platinum"/>
    <s v="Finance"/>
    <s v="Standard"/>
    <n v="2239.65"/>
    <n v="1"/>
    <x v="301"/>
    <x v="0"/>
    <x v="303"/>
  </r>
  <r>
    <x v="4383"/>
    <x v="700"/>
    <x v="0"/>
    <s v="ATS-108"/>
    <x v="1"/>
    <s v="Gold"/>
    <s v="Finance"/>
    <s v="Standard"/>
    <n v="5571.24"/>
    <n v="2"/>
    <x v="289"/>
    <x v="0"/>
    <x v="291"/>
  </r>
  <r>
    <x v="4384"/>
    <x v="700"/>
    <x v="0"/>
    <s v="DCM-105"/>
    <x v="2"/>
    <s v="Palladium"/>
    <s v="Finance"/>
    <s v="Standard"/>
    <n v="9780.75"/>
    <n v="1"/>
    <x v="296"/>
    <x v="0"/>
    <x v="298"/>
  </r>
  <r>
    <x v="4385"/>
    <x v="700"/>
    <x v="3"/>
    <s v="DCM-107"/>
    <x v="2"/>
    <s v="Palladium"/>
    <s v="Finance"/>
    <s v="Standard"/>
    <n v="10092.9"/>
    <n v="1"/>
    <x v="340"/>
    <x v="0"/>
    <x v="342"/>
  </r>
  <r>
    <x v="4386"/>
    <x v="701"/>
    <x v="1"/>
    <s v="DCFE-105"/>
    <x v="2"/>
    <s v="Gold"/>
    <s v="Finance"/>
    <s v="Standard"/>
    <n v="6016.9800000000005"/>
    <n v="1"/>
    <x v="328"/>
    <x v="0"/>
    <x v="330"/>
  </r>
  <r>
    <x v="4387"/>
    <x v="701"/>
    <x v="1"/>
    <s v="ATS-102"/>
    <x v="1"/>
    <s v="Platinum"/>
    <s v="Finance"/>
    <s v="Standard"/>
    <n v="4654.1000000000004"/>
    <n v="3"/>
    <x v="274"/>
    <x v="0"/>
    <x v="276"/>
  </r>
  <r>
    <x v="4388"/>
    <x v="701"/>
    <x v="0"/>
    <s v="ATS-106"/>
    <x v="1"/>
    <s v="Gold"/>
    <s v="Finance"/>
    <s v="Promotion"/>
    <n v="5565.12"/>
    <n v="4"/>
    <x v="298"/>
    <x v="130"/>
    <x v="300"/>
  </r>
  <r>
    <x v="4389"/>
    <x v="701"/>
    <x v="2"/>
    <s v="DCFE-111"/>
    <x v="2"/>
    <s v="Gold"/>
    <s v="Finance"/>
    <s v="Standard"/>
    <n v="8921.94"/>
    <n v="1"/>
    <x v="183"/>
    <x v="0"/>
    <x v="185"/>
  </r>
  <r>
    <x v="4390"/>
    <x v="701"/>
    <x v="0"/>
    <s v="DCFE-109"/>
    <x v="2"/>
    <s v="Gold"/>
    <s v="Finance"/>
    <s v="Promotion"/>
    <n v="5594.7"/>
    <n v="3"/>
    <x v="172"/>
    <x v="75"/>
    <x v="174"/>
  </r>
  <r>
    <x v="4391"/>
    <x v="701"/>
    <x v="3"/>
    <s v="DCFE-104"/>
    <x v="2"/>
    <s v="Gold"/>
    <s v="Finance"/>
    <s v="Standard"/>
    <n v="5760.96"/>
    <n v="4"/>
    <x v="203"/>
    <x v="92"/>
    <x v="205"/>
  </r>
  <r>
    <x v="4392"/>
    <x v="702"/>
    <x v="2"/>
    <s v="ATS-106"/>
    <x v="1"/>
    <s v="Gold"/>
    <s v="Finance"/>
    <s v="Promotion"/>
    <n v="5565.12"/>
    <n v="3"/>
    <x v="242"/>
    <x v="106"/>
    <x v="244"/>
  </r>
  <r>
    <x v="4393"/>
    <x v="702"/>
    <x v="0"/>
    <s v="CGD-106"/>
    <x v="0"/>
    <s v="Gold"/>
    <s v="Cash"/>
    <s v="Standard"/>
    <n v="2940"/>
    <n v="3"/>
    <x v="177"/>
    <x v="0"/>
    <x v="179"/>
  </r>
  <r>
    <x v="4394"/>
    <x v="702"/>
    <x v="0"/>
    <s v="ATS-108"/>
    <x v="1"/>
    <s v="Gold"/>
    <s v="Finance"/>
    <s v="Standard"/>
    <n v="5571.24"/>
    <n v="3"/>
    <x v="205"/>
    <x v="93"/>
    <x v="207"/>
  </r>
  <r>
    <x v="4395"/>
    <x v="702"/>
    <x v="3"/>
    <s v="ATS-105"/>
    <x v="1"/>
    <s v="Platinum"/>
    <s v="Finance"/>
    <s v="Standard"/>
    <n v="2205"/>
    <n v="1"/>
    <x v="209"/>
    <x v="0"/>
    <x v="211"/>
  </r>
  <r>
    <x v="4396"/>
    <x v="702"/>
    <x v="2"/>
    <s v="DCFE-102"/>
    <x v="2"/>
    <s v="Platinum"/>
    <s v="Finance"/>
    <s v="Standard"/>
    <n v="10062.299999999999"/>
    <n v="4"/>
    <x v="248"/>
    <x v="110"/>
    <x v="250"/>
  </r>
  <r>
    <x v="4397"/>
    <x v="702"/>
    <x v="2"/>
    <s v="CPD-109"/>
    <x v="0"/>
    <s v="Palladium"/>
    <s v="Finance"/>
    <s v="Standard"/>
    <n v="10780"/>
    <n v="1"/>
    <x v="267"/>
    <x v="0"/>
    <x v="269"/>
  </r>
  <r>
    <x v="4398"/>
    <x v="702"/>
    <x v="0"/>
    <s v="ATS-108"/>
    <x v="1"/>
    <s v="Gold"/>
    <s v="Finance"/>
    <s v="Promotion"/>
    <n v="5571.24"/>
    <n v="1"/>
    <x v="250"/>
    <x v="0"/>
    <x v="252"/>
  </r>
  <r>
    <x v="4399"/>
    <x v="703"/>
    <x v="0"/>
    <s v="CGJ-105"/>
    <x v="0"/>
    <s v="Gold"/>
    <s v="Cash"/>
    <s v="Standard"/>
    <n v="2244"/>
    <n v="2"/>
    <x v="283"/>
    <x v="0"/>
    <x v="285"/>
  </r>
  <r>
    <x v="4400"/>
    <x v="703"/>
    <x v="0"/>
    <s v="CPD-109"/>
    <x v="0"/>
    <s v="Palladium"/>
    <s v="Finance"/>
    <s v="Standard"/>
    <n v="10780"/>
    <n v="3"/>
    <x v="332"/>
    <x v="145"/>
    <x v="334"/>
  </r>
  <r>
    <x v="4401"/>
    <x v="703"/>
    <x v="0"/>
    <s v="ATC-107"/>
    <x v="1"/>
    <s v="Palladium"/>
    <s v="Finance"/>
    <s v="Standard"/>
    <n v="2348.5"/>
    <n v="2"/>
    <x v="282"/>
    <x v="0"/>
    <x v="284"/>
  </r>
  <r>
    <x v="4402"/>
    <x v="703"/>
    <x v="0"/>
    <s v="ATS-100"/>
    <x v="1"/>
    <s v="Platinum"/>
    <s v="Finance"/>
    <s v="Standard"/>
    <n v="2229.15"/>
    <n v="1"/>
    <x v="227"/>
    <x v="0"/>
    <x v="229"/>
  </r>
  <r>
    <x v="4403"/>
    <x v="703"/>
    <x v="1"/>
    <s v="CPJ-102"/>
    <x v="0"/>
    <s v="Platinum"/>
    <s v="Cash"/>
    <s v="Standard"/>
    <n v="1260"/>
    <n v="2"/>
    <x v="271"/>
    <x v="0"/>
    <x v="273"/>
  </r>
  <r>
    <x v="4404"/>
    <x v="704"/>
    <x v="0"/>
    <s v="CPA-110"/>
    <x v="0"/>
    <s v="Palladium"/>
    <s v="Finance"/>
    <s v="Standard"/>
    <n v="7650"/>
    <n v="1"/>
    <x v="214"/>
    <x v="0"/>
    <x v="216"/>
  </r>
  <r>
    <x v="4405"/>
    <x v="704"/>
    <x v="2"/>
    <s v="ATS-103"/>
    <x v="1"/>
    <s v="Platinum"/>
    <s v="Finance"/>
    <s v="Standard"/>
    <n v="2199.12"/>
    <n v="4"/>
    <x v="291"/>
    <x v="0"/>
    <x v="293"/>
  </r>
  <r>
    <x v="4406"/>
    <x v="704"/>
    <x v="1"/>
    <s v="DCFE-111"/>
    <x v="2"/>
    <s v="Gold"/>
    <s v="Finance"/>
    <s v="Standard"/>
    <n v="8921.94"/>
    <n v="1"/>
    <x v="183"/>
    <x v="0"/>
    <x v="185"/>
  </r>
  <r>
    <x v="4407"/>
    <x v="704"/>
    <x v="2"/>
    <s v="DCFE-104"/>
    <x v="2"/>
    <s v="Gold"/>
    <s v="Finance"/>
    <s v="Standard"/>
    <n v="5760.96"/>
    <n v="4"/>
    <x v="203"/>
    <x v="92"/>
    <x v="205"/>
  </r>
  <r>
    <x v="4408"/>
    <x v="704"/>
    <x v="2"/>
    <s v="DCFE-103"/>
    <x v="2"/>
    <s v="Platinum"/>
    <s v="Finance"/>
    <s v="Standard"/>
    <n v="5615.4000000000005"/>
    <n v="2"/>
    <x v="237"/>
    <x v="0"/>
    <x v="239"/>
  </r>
  <r>
    <x v="4409"/>
    <x v="705"/>
    <x v="1"/>
    <s v="DCM-106"/>
    <x v="2"/>
    <s v="Palladium"/>
    <s v="Finance"/>
    <s v="Promotion"/>
    <n v="6097.56"/>
    <n v="3"/>
    <x v="272"/>
    <x v="118"/>
    <x v="274"/>
  </r>
  <r>
    <x v="4410"/>
    <x v="705"/>
    <x v="0"/>
    <s v="ATS-108"/>
    <x v="1"/>
    <s v="Gold"/>
    <s v="Finance"/>
    <s v="Standard"/>
    <n v="5571.24"/>
    <n v="4"/>
    <x v="246"/>
    <x v="108"/>
    <x v="248"/>
  </r>
  <r>
    <x v="4411"/>
    <x v="705"/>
    <x v="1"/>
    <s v="ATC-110"/>
    <x v="1"/>
    <s v="Palladium"/>
    <s v="Finance"/>
    <s v="Promotion"/>
    <n v="8196.1"/>
    <n v="3"/>
    <x v="309"/>
    <x v="135"/>
    <x v="311"/>
  </r>
  <r>
    <x v="4412"/>
    <x v="705"/>
    <x v="0"/>
    <s v="ATS-107"/>
    <x v="1"/>
    <s v="Gold"/>
    <s v="Finance"/>
    <s v="Standard"/>
    <n v="2936.58"/>
    <n v="2"/>
    <x v="222"/>
    <x v="0"/>
    <x v="224"/>
  </r>
  <r>
    <x v="4413"/>
    <x v="705"/>
    <x v="0"/>
    <s v="DCFE-107"/>
    <x v="2"/>
    <s v="Palladium"/>
    <s v="Finance"/>
    <s v="Standard"/>
    <n v="10390.800000000001"/>
    <n v="4"/>
    <x v="186"/>
    <x v="84"/>
    <x v="188"/>
  </r>
  <r>
    <x v="4414"/>
    <x v="705"/>
    <x v="0"/>
    <s v="ATC-110"/>
    <x v="1"/>
    <s v="Palladium"/>
    <s v="Finance"/>
    <s v="Standard"/>
    <n v="8196.1"/>
    <n v="4"/>
    <x v="195"/>
    <x v="88"/>
    <x v="197"/>
  </r>
  <r>
    <x v="4415"/>
    <x v="705"/>
    <x v="1"/>
    <s v="CPJ-111"/>
    <x v="0"/>
    <s v="Palladium"/>
    <s v="Finance"/>
    <s v="Standard"/>
    <n v="4751.25"/>
    <n v="2"/>
    <x v="330"/>
    <x v="0"/>
    <x v="332"/>
  </r>
  <r>
    <x v="4416"/>
    <x v="705"/>
    <x v="1"/>
    <s v="DCFE-112"/>
    <x v="2"/>
    <s v="Gold"/>
    <s v="Finance"/>
    <s v="Standard"/>
    <n v="9764.7000000000007"/>
    <n v="2"/>
    <x v="273"/>
    <x v="119"/>
    <x v="275"/>
  </r>
  <r>
    <x v="4417"/>
    <x v="705"/>
    <x v="0"/>
    <s v="DCFE-101"/>
    <x v="2"/>
    <s v="Platinum"/>
    <s v="Finance"/>
    <s v="Standard"/>
    <n v="6137.25"/>
    <n v="1"/>
    <x v="231"/>
    <x v="0"/>
    <x v="233"/>
  </r>
  <r>
    <x v="4418"/>
    <x v="705"/>
    <x v="0"/>
    <s v="ATS-105"/>
    <x v="1"/>
    <s v="Platinum"/>
    <s v="Finance"/>
    <s v="Standard"/>
    <n v="2205"/>
    <n v="1"/>
    <x v="209"/>
    <x v="0"/>
    <x v="211"/>
  </r>
  <r>
    <x v="4419"/>
    <x v="705"/>
    <x v="0"/>
    <s v="CPD-101"/>
    <x v="0"/>
    <s v="Platinum"/>
    <s v="Cash"/>
    <s v="Standard"/>
    <n v="9690"/>
    <n v="2"/>
    <x v="233"/>
    <x v="104"/>
    <x v="235"/>
  </r>
  <r>
    <x v="4420"/>
    <x v="706"/>
    <x v="0"/>
    <s v="ATS-103"/>
    <x v="1"/>
    <s v="Platinum"/>
    <s v="Finance"/>
    <s v="Standard"/>
    <n v="2199.12"/>
    <n v="1"/>
    <x v="251"/>
    <x v="0"/>
    <x v="253"/>
  </r>
  <r>
    <x v="4421"/>
    <x v="706"/>
    <x v="0"/>
    <s v="ATS-107"/>
    <x v="1"/>
    <s v="Gold"/>
    <s v="Finance"/>
    <s v="Promotion"/>
    <n v="2936.58"/>
    <n v="1"/>
    <x v="206"/>
    <x v="0"/>
    <x v="208"/>
  </r>
  <r>
    <x v="4422"/>
    <x v="706"/>
    <x v="1"/>
    <s v="ATS-106"/>
    <x v="1"/>
    <s v="Gold"/>
    <s v="Finance"/>
    <s v="Standard"/>
    <n v="5565.12"/>
    <n v="1"/>
    <x v="342"/>
    <x v="0"/>
    <x v="344"/>
  </r>
  <r>
    <x v="4423"/>
    <x v="707"/>
    <x v="0"/>
    <s v="DCFE-108"/>
    <x v="2"/>
    <s v="Gold"/>
    <s v="Finance"/>
    <s v="Standard"/>
    <n v="9236.85"/>
    <n v="4"/>
    <x v="185"/>
    <x v="83"/>
    <x v="187"/>
  </r>
  <r>
    <x v="4424"/>
    <x v="707"/>
    <x v="1"/>
    <s v="ATC-106"/>
    <x v="1"/>
    <s v="Palladium"/>
    <s v="Finance"/>
    <s v="Standard"/>
    <n v="5728.8"/>
    <n v="1"/>
    <x v="261"/>
    <x v="0"/>
    <x v="263"/>
  </r>
  <r>
    <x v="4425"/>
    <x v="707"/>
    <x v="1"/>
    <s v="ATS-100"/>
    <x v="1"/>
    <s v="Platinum"/>
    <s v="Finance"/>
    <s v="Standard"/>
    <n v="2229.15"/>
    <n v="1"/>
    <x v="227"/>
    <x v="0"/>
    <x v="229"/>
  </r>
  <r>
    <x v="4426"/>
    <x v="707"/>
    <x v="3"/>
    <s v="ATS-108"/>
    <x v="1"/>
    <s v="Gold"/>
    <s v="Finance"/>
    <s v="Standard"/>
    <n v="5571.24"/>
    <n v="1"/>
    <x v="250"/>
    <x v="0"/>
    <x v="252"/>
  </r>
  <r>
    <x v="4427"/>
    <x v="707"/>
    <x v="1"/>
    <s v="CGA-104"/>
    <x v="0"/>
    <s v="Gold"/>
    <s v="Cash"/>
    <s v="Promotion"/>
    <n v="2226"/>
    <n v="1"/>
    <x v="319"/>
    <x v="0"/>
    <x v="321"/>
  </r>
  <r>
    <x v="4428"/>
    <x v="707"/>
    <x v="3"/>
    <s v="CGD-106"/>
    <x v="0"/>
    <s v="Gold"/>
    <s v="Cash"/>
    <s v="Promotion"/>
    <n v="2940"/>
    <n v="3"/>
    <x v="177"/>
    <x v="0"/>
    <x v="179"/>
  </r>
  <r>
    <x v="4429"/>
    <x v="707"/>
    <x v="0"/>
    <s v="DCFE-103"/>
    <x v="2"/>
    <s v="Platinum"/>
    <s v="Finance"/>
    <s v="Standard"/>
    <n v="5615.4000000000005"/>
    <n v="3"/>
    <x v="247"/>
    <x v="109"/>
    <x v="249"/>
  </r>
  <r>
    <x v="4430"/>
    <x v="708"/>
    <x v="0"/>
    <s v="ATS-101"/>
    <x v="1"/>
    <s v="Platinum"/>
    <s v="Finance"/>
    <s v="Standard"/>
    <n v="2239.65"/>
    <n v="4"/>
    <x v="321"/>
    <x v="0"/>
    <x v="323"/>
  </r>
  <r>
    <x v="4431"/>
    <x v="708"/>
    <x v="0"/>
    <s v="CPA-108"/>
    <x v="0"/>
    <s v="Palladium"/>
    <s v="Cash"/>
    <s v="Standard"/>
    <n v="2289.9"/>
    <n v="1"/>
    <x v="218"/>
    <x v="0"/>
    <x v="220"/>
  </r>
  <r>
    <x v="4432"/>
    <x v="708"/>
    <x v="0"/>
    <s v="ATS-111"/>
    <x v="1"/>
    <s v="Gold"/>
    <s v="Finance"/>
    <s v="Standard"/>
    <n v="9784.5"/>
    <n v="3"/>
    <x v="338"/>
    <x v="148"/>
    <x v="340"/>
  </r>
  <r>
    <x v="4433"/>
    <x v="708"/>
    <x v="0"/>
    <s v="ATC-108"/>
    <x v="1"/>
    <s v="Palladium"/>
    <s v="Finance"/>
    <s v="Promotion"/>
    <n v="8613.9"/>
    <n v="4"/>
    <x v="193"/>
    <x v="86"/>
    <x v="195"/>
  </r>
  <r>
    <x v="4434"/>
    <x v="708"/>
    <x v="0"/>
    <s v="DCFE-101"/>
    <x v="2"/>
    <s v="Platinum"/>
    <s v="Finance"/>
    <s v="Standard"/>
    <n v="6137.25"/>
    <n v="3"/>
    <x v="181"/>
    <x v="81"/>
    <x v="183"/>
  </r>
  <r>
    <x v="4435"/>
    <x v="708"/>
    <x v="0"/>
    <s v="ATS-104"/>
    <x v="1"/>
    <s v="Platinum"/>
    <s v="Finance"/>
    <s v="Standard"/>
    <n v="2587.2000000000003"/>
    <n v="3"/>
    <x v="197"/>
    <x v="0"/>
    <x v="199"/>
  </r>
  <r>
    <x v="4436"/>
    <x v="708"/>
    <x v="0"/>
    <s v="CPJ-111"/>
    <x v="0"/>
    <s v="Palladium"/>
    <s v="Finance"/>
    <s v="Standard"/>
    <n v="4751.25"/>
    <n v="1"/>
    <x v="337"/>
    <x v="0"/>
    <x v="339"/>
  </r>
  <r>
    <x v="4437"/>
    <x v="709"/>
    <x v="1"/>
    <s v="DCFE-103"/>
    <x v="2"/>
    <s v="Platinum"/>
    <s v="Finance"/>
    <s v="Standard"/>
    <n v="5615.4000000000005"/>
    <n v="2"/>
    <x v="237"/>
    <x v="0"/>
    <x v="239"/>
  </r>
  <r>
    <x v="4438"/>
    <x v="709"/>
    <x v="0"/>
    <s v="ATS-105"/>
    <x v="1"/>
    <s v="Platinum"/>
    <s v="Finance"/>
    <s v="Standard"/>
    <n v="2205"/>
    <n v="3"/>
    <x v="236"/>
    <x v="0"/>
    <x v="238"/>
  </r>
  <r>
    <x v="4439"/>
    <x v="709"/>
    <x v="1"/>
    <s v="ATS-105"/>
    <x v="1"/>
    <s v="Platinum"/>
    <s v="Finance"/>
    <s v="Standard"/>
    <n v="2205"/>
    <n v="3"/>
    <x v="236"/>
    <x v="0"/>
    <x v="238"/>
  </r>
  <r>
    <x v="4440"/>
    <x v="709"/>
    <x v="0"/>
    <s v="DCM-106"/>
    <x v="2"/>
    <s v="Palladium"/>
    <s v="Finance"/>
    <s v="Standard"/>
    <n v="6097.56"/>
    <n v="2"/>
    <x v="345"/>
    <x v="0"/>
    <x v="347"/>
  </r>
  <r>
    <x v="4441"/>
    <x v="709"/>
    <x v="3"/>
    <s v="DCFE-101"/>
    <x v="2"/>
    <s v="Platinum"/>
    <s v="Finance"/>
    <s v="Standard"/>
    <n v="6137.25"/>
    <n v="2"/>
    <x v="256"/>
    <x v="0"/>
    <x v="258"/>
  </r>
  <r>
    <x v="4442"/>
    <x v="709"/>
    <x v="0"/>
    <s v="DCM-108"/>
    <x v="2"/>
    <s v="Palladium"/>
    <s v="Finance"/>
    <s v="Standard"/>
    <n v="9638.2000000000007"/>
    <n v="1"/>
    <x v="304"/>
    <x v="0"/>
    <x v="306"/>
  </r>
  <r>
    <x v="4443"/>
    <x v="709"/>
    <x v="0"/>
    <s v="ATC-107"/>
    <x v="1"/>
    <s v="Palladium"/>
    <s v="Finance"/>
    <s v="Standard"/>
    <n v="2348.5"/>
    <n v="1"/>
    <x v="322"/>
    <x v="0"/>
    <x v="324"/>
  </r>
  <r>
    <x v="4444"/>
    <x v="709"/>
    <x v="0"/>
    <s v="ATS-106"/>
    <x v="1"/>
    <s v="Gold"/>
    <s v="Finance"/>
    <s v="Standard"/>
    <n v="5565.12"/>
    <n v="3"/>
    <x v="242"/>
    <x v="106"/>
    <x v="244"/>
  </r>
  <r>
    <x v="4445"/>
    <x v="710"/>
    <x v="0"/>
    <s v="CGA-104"/>
    <x v="0"/>
    <s v="Gold"/>
    <s v="Cash"/>
    <s v="Standard"/>
    <n v="2226"/>
    <n v="4"/>
    <x v="253"/>
    <x v="0"/>
    <x v="255"/>
  </r>
  <r>
    <x v="4446"/>
    <x v="710"/>
    <x v="0"/>
    <s v="ATS-102"/>
    <x v="1"/>
    <s v="Platinum"/>
    <s v="Finance"/>
    <s v="Standard"/>
    <n v="4654.1000000000004"/>
    <n v="4"/>
    <x v="293"/>
    <x v="128"/>
    <x v="295"/>
  </r>
  <r>
    <x v="4447"/>
    <x v="710"/>
    <x v="0"/>
    <s v="DCFE-109"/>
    <x v="2"/>
    <s v="Gold"/>
    <s v="Finance"/>
    <s v="Standard"/>
    <n v="5594.7"/>
    <n v="3"/>
    <x v="172"/>
    <x v="75"/>
    <x v="174"/>
  </r>
  <r>
    <x v="4448"/>
    <x v="710"/>
    <x v="0"/>
    <s v="DCFE-101"/>
    <x v="2"/>
    <s v="Platinum"/>
    <s v="Finance"/>
    <s v="Standard"/>
    <n v="6137.25"/>
    <n v="2"/>
    <x v="256"/>
    <x v="0"/>
    <x v="258"/>
  </r>
  <r>
    <x v="4449"/>
    <x v="710"/>
    <x v="1"/>
    <s v="ATS-111"/>
    <x v="1"/>
    <s v="Gold"/>
    <s v="Finance"/>
    <s v="Standard"/>
    <n v="9784.5"/>
    <n v="2"/>
    <x v="303"/>
    <x v="133"/>
    <x v="305"/>
  </r>
  <r>
    <x v="4450"/>
    <x v="710"/>
    <x v="3"/>
    <s v="ATS-108"/>
    <x v="1"/>
    <s v="Gold"/>
    <s v="Finance"/>
    <s v="Standard"/>
    <n v="5571.24"/>
    <n v="4"/>
    <x v="246"/>
    <x v="108"/>
    <x v="248"/>
  </r>
  <r>
    <x v="4451"/>
    <x v="710"/>
    <x v="1"/>
    <s v="ATC-106"/>
    <x v="1"/>
    <s v="Palladium"/>
    <s v="Finance"/>
    <s v="Standard"/>
    <n v="5728.8"/>
    <n v="3"/>
    <x v="326"/>
    <x v="142"/>
    <x v="328"/>
  </r>
  <r>
    <x v="4452"/>
    <x v="711"/>
    <x v="0"/>
    <s v="DCFE-105"/>
    <x v="2"/>
    <s v="Gold"/>
    <s v="Finance"/>
    <s v="Standard"/>
    <n v="6016.9800000000005"/>
    <n v="4"/>
    <x v="219"/>
    <x v="100"/>
    <x v="221"/>
  </r>
  <r>
    <x v="4453"/>
    <x v="711"/>
    <x v="1"/>
    <s v="CPD-100"/>
    <x v="0"/>
    <s v="Platinum"/>
    <s v="Cash"/>
    <s v="Standard"/>
    <n v="10098"/>
    <n v="1"/>
    <x v="275"/>
    <x v="0"/>
    <x v="277"/>
  </r>
  <r>
    <x v="4454"/>
    <x v="711"/>
    <x v="0"/>
    <s v="DCM-108"/>
    <x v="2"/>
    <s v="Palladium"/>
    <s v="Finance"/>
    <s v="Standard"/>
    <n v="9638.2000000000007"/>
    <n v="1"/>
    <x v="304"/>
    <x v="0"/>
    <x v="306"/>
  </r>
  <r>
    <x v="4455"/>
    <x v="711"/>
    <x v="1"/>
    <s v="ATS-102"/>
    <x v="1"/>
    <s v="Platinum"/>
    <s v="Finance"/>
    <s v="Standard"/>
    <n v="4654.1000000000004"/>
    <n v="2"/>
    <x v="192"/>
    <x v="0"/>
    <x v="194"/>
  </r>
  <r>
    <x v="4456"/>
    <x v="711"/>
    <x v="0"/>
    <s v="DCFE-108"/>
    <x v="2"/>
    <s v="Gold"/>
    <s v="Finance"/>
    <s v="Standard"/>
    <n v="9236.85"/>
    <n v="4"/>
    <x v="185"/>
    <x v="83"/>
    <x v="187"/>
  </r>
  <r>
    <x v="4457"/>
    <x v="711"/>
    <x v="0"/>
    <s v="ATC-109"/>
    <x v="1"/>
    <s v="Palladium"/>
    <s v="Finance"/>
    <s v="Standard"/>
    <n v="6674.88"/>
    <n v="1"/>
    <x v="308"/>
    <x v="0"/>
    <x v="310"/>
  </r>
  <r>
    <x v="4458"/>
    <x v="711"/>
    <x v="0"/>
    <s v="CPJ-102"/>
    <x v="0"/>
    <s v="Platinum"/>
    <s v="Cash"/>
    <s v="Standard"/>
    <n v="1260"/>
    <n v="2"/>
    <x v="271"/>
    <x v="0"/>
    <x v="273"/>
  </r>
  <r>
    <x v="4459"/>
    <x v="712"/>
    <x v="1"/>
    <s v="ATS-109"/>
    <x v="1"/>
    <s v="Gold"/>
    <s v="Finance"/>
    <s v="Standard"/>
    <n v="5968.2"/>
    <n v="4"/>
    <x v="260"/>
    <x v="115"/>
    <x v="262"/>
  </r>
  <r>
    <x v="4460"/>
    <x v="712"/>
    <x v="1"/>
    <s v="DCFE-103"/>
    <x v="2"/>
    <s v="Platinum"/>
    <s v="Finance"/>
    <s v="Standard"/>
    <n v="5615.4000000000005"/>
    <n v="3"/>
    <x v="247"/>
    <x v="109"/>
    <x v="249"/>
  </r>
  <r>
    <x v="4461"/>
    <x v="712"/>
    <x v="1"/>
    <s v="DCM-107"/>
    <x v="2"/>
    <s v="Palladium"/>
    <s v="Finance"/>
    <s v="Standard"/>
    <n v="10092.9"/>
    <n v="2"/>
    <x v="208"/>
    <x v="95"/>
    <x v="210"/>
  </r>
  <r>
    <x v="4462"/>
    <x v="712"/>
    <x v="1"/>
    <s v="DCFE-100"/>
    <x v="2"/>
    <s v="Platinum"/>
    <s v="Finance"/>
    <s v="Promotion"/>
    <n v="5754.84"/>
    <n v="4"/>
    <x v="252"/>
    <x v="112"/>
    <x v="254"/>
  </r>
  <r>
    <x v="4463"/>
    <x v="712"/>
    <x v="0"/>
    <s v="ATS-111"/>
    <x v="1"/>
    <s v="Gold"/>
    <s v="Finance"/>
    <s v="Standard"/>
    <n v="9784.5"/>
    <n v="3"/>
    <x v="338"/>
    <x v="148"/>
    <x v="340"/>
  </r>
  <r>
    <x v="4464"/>
    <x v="712"/>
    <x v="0"/>
    <s v="DCFE-105"/>
    <x v="2"/>
    <s v="Gold"/>
    <s v="Finance"/>
    <s v="Standard"/>
    <n v="6016.9800000000005"/>
    <n v="4"/>
    <x v="219"/>
    <x v="100"/>
    <x v="221"/>
  </r>
  <r>
    <x v="4465"/>
    <x v="712"/>
    <x v="0"/>
    <s v="CPD-100"/>
    <x v="0"/>
    <s v="Platinum"/>
    <s v="Cash"/>
    <s v="Standard"/>
    <n v="10098"/>
    <n v="4"/>
    <x v="213"/>
    <x v="97"/>
    <x v="215"/>
  </r>
  <r>
    <x v="4466"/>
    <x v="712"/>
    <x v="0"/>
    <s v="ATS-109"/>
    <x v="1"/>
    <s v="Gold"/>
    <s v="Finance"/>
    <s v="Standard"/>
    <n v="5968.2"/>
    <n v="4"/>
    <x v="260"/>
    <x v="115"/>
    <x v="262"/>
  </r>
  <r>
    <x v="4467"/>
    <x v="712"/>
    <x v="0"/>
    <s v="DCFE-111"/>
    <x v="2"/>
    <s v="Gold"/>
    <s v="Finance"/>
    <s v="Promotion"/>
    <n v="8921.94"/>
    <n v="4"/>
    <x v="258"/>
    <x v="113"/>
    <x v="260"/>
  </r>
  <r>
    <x v="4468"/>
    <x v="712"/>
    <x v="2"/>
    <s v="ATS-103"/>
    <x v="1"/>
    <s v="Platinum"/>
    <s v="Finance"/>
    <s v="Standard"/>
    <n v="2199.12"/>
    <n v="1"/>
    <x v="251"/>
    <x v="0"/>
    <x v="253"/>
  </r>
  <r>
    <x v="4469"/>
    <x v="712"/>
    <x v="0"/>
    <s v="CPD-100"/>
    <x v="0"/>
    <s v="Platinum"/>
    <s v="Cash"/>
    <s v="Standard"/>
    <n v="10098"/>
    <n v="2"/>
    <x v="306"/>
    <x v="134"/>
    <x v="308"/>
  </r>
  <r>
    <x v="4470"/>
    <x v="713"/>
    <x v="0"/>
    <s v="CPD-109"/>
    <x v="0"/>
    <s v="Palladium"/>
    <s v="Finance"/>
    <s v="Standard"/>
    <n v="10780"/>
    <n v="4"/>
    <x v="287"/>
    <x v="124"/>
    <x v="289"/>
  </r>
  <r>
    <x v="4471"/>
    <x v="713"/>
    <x v="1"/>
    <s v="CGD-106"/>
    <x v="0"/>
    <s v="Gold"/>
    <s v="Cash"/>
    <s v="Standard"/>
    <n v="2940"/>
    <n v="3"/>
    <x v="177"/>
    <x v="0"/>
    <x v="179"/>
  </r>
  <r>
    <x v="4472"/>
    <x v="713"/>
    <x v="3"/>
    <s v="ATC-109"/>
    <x v="1"/>
    <s v="Palladium"/>
    <s v="Finance"/>
    <s v="Standard"/>
    <n v="6674.88"/>
    <n v="1"/>
    <x v="308"/>
    <x v="0"/>
    <x v="310"/>
  </r>
  <r>
    <x v="4473"/>
    <x v="713"/>
    <x v="0"/>
    <s v="DCM-108"/>
    <x v="2"/>
    <s v="Palladium"/>
    <s v="Finance"/>
    <s v="Standard"/>
    <n v="9638.2000000000007"/>
    <n v="1"/>
    <x v="304"/>
    <x v="0"/>
    <x v="306"/>
  </r>
  <r>
    <x v="4474"/>
    <x v="713"/>
    <x v="0"/>
    <s v="ATC-108"/>
    <x v="1"/>
    <s v="Palladium"/>
    <s v="Finance"/>
    <s v="Promotion"/>
    <n v="8613.9"/>
    <n v="2"/>
    <x v="268"/>
    <x v="116"/>
    <x v="270"/>
  </r>
  <r>
    <x v="4475"/>
    <x v="713"/>
    <x v="1"/>
    <s v="CPJ-111"/>
    <x v="0"/>
    <s v="Palladium"/>
    <s v="Finance"/>
    <s v="Standard"/>
    <n v="4751.25"/>
    <n v="2"/>
    <x v="330"/>
    <x v="0"/>
    <x v="332"/>
  </r>
  <r>
    <x v="4476"/>
    <x v="713"/>
    <x v="0"/>
    <s v="DCM-107"/>
    <x v="2"/>
    <s v="Palladium"/>
    <s v="Finance"/>
    <s v="Standard"/>
    <n v="10092.9"/>
    <n v="2"/>
    <x v="208"/>
    <x v="95"/>
    <x v="210"/>
  </r>
  <r>
    <x v="4477"/>
    <x v="714"/>
    <x v="0"/>
    <s v="ATS-100"/>
    <x v="1"/>
    <s v="Platinum"/>
    <s v="Finance"/>
    <s v="Promotion"/>
    <n v="2229.15"/>
    <n v="3"/>
    <x v="223"/>
    <x v="0"/>
    <x v="225"/>
  </r>
  <r>
    <x v="4478"/>
    <x v="714"/>
    <x v="1"/>
    <s v="DCM-107"/>
    <x v="2"/>
    <s v="Palladium"/>
    <s v="Finance"/>
    <s v="Standard"/>
    <n v="10092.9"/>
    <n v="1"/>
    <x v="340"/>
    <x v="0"/>
    <x v="342"/>
  </r>
  <r>
    <x v="4479"/>
    <x v="714"/>
    <x v="0"/>
    <s v="CGD-107"/>
    <x v="0"/>
    <s v="Gold"/>
    <s v="Cash"/>
    <s v="Standard"/>
    <n v="5610"/>
    <n v="4"/>
    <x v="327"/>
    <x v="143"/>
    <x v="329"/>
  </r>
  <r>
    <x v="4480"/>
    <x v="714"/>
    <x v="0"/>
    <s v="ATS-100"/>
    <x v="1"/>
    <s v="Platinum"/>
    <s v="Finance"/>
    <s v="Standard"/>
    <n v="2229.15"/>
    <n v="3"/>
    <x v="223"/>
    <x v="0"/>
    <x v="225"/>
  </r>
  <r>
    <x v="4481"/>
    <x v="715"/>
    <x v="3"/>
    <s v="ATS-103"/>
    <x v="1"/>
    <s v="Platinum"/>
    <s v="Finance"/>
    <s v="Standard"/>
    <n v="2199.12"/>
    <n v="4"/>
    <x v="291"/>
    <x v="0"/>
    <x v="293"/>
  </r>
  <r>
    <x v="4482"/>
    <x v="715"/>
    <x v="0"/>
    <s v="DCFE-109"/>
    <x v="2"/>
    <s v="Gold"/>
    <s v="Finance"/>
    <s v="Promotion"/>
    <n v="5594.7"/>
    <n v="3"/>
    <x v="172"/>
    <x v="75"/>
    <x v="174"/>
  </r>
  <r>
    <x v="4483"/>
    <x v="715"/>
    <x v="0"/>
    <s v="DCFE-104"/>
    <x v="2"/>
    <s v="Gold"/>
    <s v="Finance"/>
    <s v="Standard"/>
    <n v="5760.96"/>
    <n v="2"/>
    <x v="228"/>
    <x v="0"/>
    <x v="230"/>
  </r>
  <r>
    <x v="4484"/>
    <x v="715"/>
    <x v="0"/>
    <s v="DCFE-106"/>
    <x v="2"/>
    <s v="Palladium"/>
    <s v="Finance"/>
    <s v="Standard"/>
    <n v="8964.7800000000007"/>
    <n v="1"/>
    <x v="196"/>
    <x v="0"/>
    <x v="198"/>
  </r>
  <r>
    <x v="4485"/>
    <x v="716"/>
    <x v="0"/>
    <s v="CPJ-111"/>
    <x v="0"/>
    <s v="Palladium"/>
    <s v="Finance"/>
    <s v="Standard"/>
    <n v="4751.25"/>
    <n v="1"/>
    <x v="337"/>
    <x v="0"/>
    <x v="339"/>
  </r>
  <r>
    <x v="4486"/>
    <x v="716"/>
    <x v="0"/>
    <s v="CPD-101"/>
    <x v="0"/>
    <s v="Platinum"/>
    <s v="Cash"/>
    <s v="Standard"/>
    <n v="9690"/>
    <n v="2"/>
    <x v="233"/>
    <x v="104"/>
    <x v="235"/>
  </r>
  <r>
    <x v="4487"/>
    <x v="716"/>
    <x v="1"/>
    <s v="DCFE-100"/>
    <x v="2"/>
    <s v="Platinum"/>
    <s v="Finance"/>
    <s v="Standard"/>
    <n v="5754.84"/>
    <n v="1"/>
    <x v="187"/>
    <x v="0"/>
    <x v="189"/>
  </r>
  <r>
    <x v="4488"/>
    <x v="716"/>
    <x v="1"/>
    <s v="ATC-108"/>
    <x v="1"/>
    <s v="Palladium"/>
    <s v="Finance"/>
    <s v="Standard"/>
    <n v="8613.9"/>
    <n v="4"/>
    <x v="193"/>
    <x v="86"/>
    <x v="195"/>
  </r>
  <r>
    <x v="4489"/>
    <x v="716"/>
    <x v="0"/>
    <s v="DCFE-105"/>
    <x v="2"/>
    <s v="Gold"/>
    <s v="Finance"/>
    <s v="Standard"/>
    <n v="6016.9800000000005"/>
    <n v="1"/>
    <x v="328"/>
    <x v="0"/>
    <x v="330"/>
  </r>
  <r>
    <x v="4490"/>
    <x v="717"/>
    <x v="0"/>
    <s v="ATS-104"/>
    <x v="1"/>
    <s v="Platinum"/>
    <s v="Finance"/>
    <s v="Standard"/>
    <n v="2587.2000000000003"/>
    <n v="3"/>
    <x v="197"/>
    <x v="0"/>
    <x v="199"/>
  </r>
  <r>
    <x v="4491"/>
    <x v="717"/>
    <x v="1"/>
    <s v="CPJ-102"/>
    <x v="0"/>
    <s v="Platinum"/>
    <s v="Cash"/>
    <s v="Promotion"/>
    <n v="1260"/>
    <n v="4"/>
    <x v="225"/>
    <x v="0"/>
    <x v="227"/>
  </r>
  <r>
    <x v="4492"/>
    <x v="717"/>
    <x v="1"/>
    <s v="ATS-107"/>
    <x v="1"/>
    <s v="Gold"/>
    <s v="Finance"/>
    <s v="Promotion"/>
    <n v="2936.58"/>
    <n v="1"/>
    <x v="206"/>
    <x v="0"/>
    <x v="208"/>
  </r>
  <r>
    <x v="4493"/>
    <x v="717"/>
    <x v="1"/>
    <s v="DCM-107"/>
    <x v="2"/>
    <s v="Palladium"/>
    <s v="Finance"/>
    <s v="Standard"/>
    <n v="10092.9"/>
    <n v="1"/>
    <x v="340"/>
    <x v="0"/>
    <x v="342"/>
  </r>
  <r>
    <x v="4494"/>
    <x v="717"/>
    <x v="0"/>
    <s v="DCFE-103"/>
    <x v="2"/>
    <s v="Platinum"/>
    <s v="Finance"/>
    <s v="Standard"/>
    <n v="5615.4000000000005"/>
    <n v="4"/>
    <x v="299"/>
    <x v="131"/>
    <x v="301"/>
  </r>
  <r>
    <x v="4495"/>
    <x v="717"/>
    <x v="0"/>
    <s v="ATC-110"/>
    <x v="1"/>
    <s v="Palladium"/>
    <s v="Finance"/>
    <s v="Standard"/>
    <n v="8196.1"/>
    <n v="3"/>
    <x v="309"/>
    <x v="135"/>
    <x v="311"/>
  </r>
  <r>
    <x v="4496"/>
    <x v="717"/>
    <x v="0"/>
    <s v="ATS-105"/>
    <x v="1"/>
    <s v="Platinum"/>
    <s v="Finance"/>
    <s v="Standard"/>
    <n v="2205"/>
    <n v="1"/>
    <x v="209"/>
    <x v="0"/>
    <x v="211"/>
  </r>
  <r>
    <x v="4497"/>
    <x v="718"/>
    <x v="0"/>
    <s v="CGA-104"/>
    <x v="0"/>
    <s v="Gold"/>
    <s v="Cash"/>
    <s v="Promotion"/>
    <n v="2226"/>
    <n v="4"/>
    <x v="253"/>
    <x v="0"/>
    <x v="255"/>
  </r>
  <r>
    <x v="4498"/>
    <x v="718"/>
    <x v="3"/>
    <s v="ATS-107"/>
    <x v="1"/>
    <s v="Gold"/>
    <s v="Finance"/>
    <s v="Standard"/>
    <n v="2936.58"/>
    <n v="1"/>
    <x v="206"/>
    <x v="0"/>
    <x v="208"/>
  </r>
  <r>
    <x v="4499"/>
    <x v="718"/>
    <x v="0"/>
    <s v="DCFE-111"/>
    <x v="2"/>
    <s v="Gold"/>
    <s v="Finance"/>
    <s v="Standard"/>
    <n v="8921.94"/>
    <n v="1"/>
    <x v="183"/>
    <x v="0"/>
    <x v="185"/>
  </r>
  <r>
    <x v="4500"/>
    <x v="718"/>
    <x v="2"/>
    <s v="DCFE-105"/>
    <x v="2"/>
    <s v="Gold"/>
    <s v="Finance"/>
    <s v="Standard"/>
    <n v="6016.9800000000005"/>
    <n v="2"/>
    <x v="211"/>
    <x v="0"/>
    <x v="213"/>
  </r>
  <r>
    <x v="4501"/>
    <x v="718"/>
    <x v="0"/>
    <s v="ATC-110"/>
    <x v="1"/>
    <s v="Palladium"/>
    <s v="Finance"/>
    <s v="Standard"/>
    <n v="8196.1"/>
    <n v="4"/>
    <x v="195"/>
    <x v="88"/>
    <x v="197"/>
  </r>
  <r>
    <x v="4502"/>
    <x v="718"/>
    <x v="0"/>
    <s v="ATS-106"/>
    <x v="1"/>
    <s v="Gold"/>
    <s v="Finance"/>
    <s v="Standard"/>
    <n v="5565.12"/>
    <n v="1"/>
    <x v="342"/>
    <x v="0"/>
    <x v="344"/>
  </r>
  <r>
    <x v="4503"/>
    <x v="719"/>
    <x v="0"/>
    <s v="CPJ-102"/>
    <x v="0"/>
    <s v="Platinum"/>
    <s v="Cash"/>
    <s v="Promotion"/>
    <n v="1260"/>
    <n v="1"/>
    <x v="269"/>
    <x v="0"/>
    <x v="271"/>
  </r>
  <r>
    <x v="4504"/>
    <x v="719"/>
    <x v="0"/>
    <s v="DCFE-108"/>
    <x v="2"/>
    <s v="Gold"/>
    <s v="Finance"/>
    <s v="Promotion"/>
    <n v="9236.85"/>
    <n v="4"/>
    <x v="185"/>
    <x v="83"/>
    <x v="187"/>
  </r>
  <r>
    <x v="4505"/>
    <x v="719"/>
    <x v="0"/>
    <s v="ATS-102"/>
    <x v="1"/>
    <s v="Platinum"/>
    <s v="Finance"/>
    <s v="Promotion"/>
    <n v="4654.1000000000004"/>
    <n v="3"/>
    <x v="274"/>
    <x v="0"/>
    <x v="276"/>
  </r>
  <r>
    <x v="4506"/>
    <x v="719"/>
    <x v="0"/>
    <s v="CPA-103"/>
    <x v="0"/>
    <s v="Platinum"/>
    <s v="Cash"/>
    <s v="Standard"/>
    <n v="2254.1999999999998"/>
    <n v="3"/>
    <x v="334"/>
    <x v="0"/>
    <x v="336"/>
  </r>
  <r>
    <x v="4507"/>
    <x v="719"/>
    <x v="0"/>
    <s v="ATC-109"/>
    <x v="1"/>
    <s v="Palladium"/>
    <s v="Finance"/>
    <s v="Standard"/>
    <n v="6674.88"/>
    <n v="3"/>
    <x v="175"/>
    <x v="78"/>
    <x v="177"/>
  </r>
  <r>
    <x v="4508"/>
    <x v="719"/>
    <x v="0"/>
    <s v="DCM-105"/>
    <x v="2"/>
    <s v="Palladium"/>
    <s v="Finance"/>
    <s v="Standard"/>
    <n v="9780.75"/>
    <n v="2"/>
    <x v="320"/>
    <x v="140"/>
    <x v="322"/>
  </r>
  <r>
    <x v="4509"/>
    <x v="720"/>
    <x v="0"/>
    <s v="CGD-106"/>
    <x v="0"/>
    <s v="Gold"/>
    <s v="Cash"/>
    <s v="Standard"/>
    <n v="2940"/>
    <n v="1"/>
    <x v="263"/>
    <x v="0"/>
    <x v="265"/>
  </r>
  <r>
    <x v="4510"/>
    <x v="720"/>
    <x v="0"/>
    <s v="DCFE-106"/>
    <x v="2"/>
    <s v="Palladium"/>
    <s v="Finance"/>
    <s v="Standard"/>
    <n v="8964.7800000000007"/>
    <n v="2"/>
    <x v="279"/>
    <x v="121"/>
    <x v="281"/>
  </r>
  <r>
    <x v="4511"/>
    <x v="720"/>
    <x v="0"/>
    <s v="DCFE-109"/>
    <x v="2"/>
    <s v="Gold"/>
    <s v="Finance"/>
    <s v="Standard"/>
    <n v="5594.7"/>
    <n v="1"/>
    <x v="204"/>
    <x v="0"/>
    <x v="206"/>
  </r>
  <r>
    <x v="4512"/>
    <x v="720"/>
    <x v="1"/>
    <s v="CPA-108"/>
    <x v="0"/>
    <s v="Palladium"/>
    <s v="Cash"/>
    <s v="Promotion"/>
    <n v="2289.9"/>
    <n v="4"/>
    <x v="329"/>
    <x v="0"/>
    <x v="331"/>
  </r>
  <r>
    <x v="4513"/>
    <x v="720"/>
    <x v="0"/>
    <s v="CPA-103"/>
    <x v="0"/>
    <s v="Platinum"/>
    <s v="Cash"/>
    <s v="Standard"/>
    <n v="2254.1999999999998"/>
    <n v="3"/>
    <x v="334"/>
    <x v="0"/>
    <x v="336"/>
  </r>
  <r>
    <x v="4514"/>
    <x v="720"/>
    <x v="0"/>
    <s v="ATS-109"/>
    <x v="1"/>
    <s v="Gold"/>
    <s v="Finance"/>
    <s v="Standard"/>
    <n v="5968.2"/>
    <n v="3"/>
    <x v="277"/>
    <x v="120"/>
    <x v="279"/>
  </r>
  <r>
    <x v="4515"/>
    <x v="720"/>
    <x v="2"/>
    <s v="DCM-106"/>
    <x v="2"/>
    <s v="Palladium"/>
    <s v="Finance"/>
    <s v="Standard"/>
    <n v="6097.56"/>
    <n v="4"/>
    <x v="217"/>
    <x v="99"/>
    <x v="219"/>
  </r>
  <r>
    <x v="4516"/>
    <x v="721"/>
    <x v="2"/>
    <s v="CPA-110"/>
    <x v="0"/>
    <s v="Palladium"/>
    <s v="Finance"/>
    <s v="Promotion"/>
    <n v="7650"/>
    <n v="1"/>
    <x v="214"/>
    <x v="0"/>
    <x v="216"/>
  </r>
  <r>
    <x v="4517"/>
    <x v="721"/>
    <x v="0"/>
    <s v="DCFE-109"/>
    <x v="2"/>
    <s v="Gold"/>
    <s v="Finance"/>
    <s v="Standard"/>
    <n v="5594.7"/>
    <n v="4"/>
    <x v="201"/>
    <x v="91"/>
    <x v="203"/>
  </r>
  <r>
    <x v="4518"/>
    <x v="721"/>
    <x v="1"/>
    <s v="ATS-104"/>
    <x v="1"/>
    <s v="Platinum"/>
    <s v="Finance"/>
    <s v="Promotion"/>
    <n v="2587.2000000000003"/>
    <n v="4"/>
    <x v="276"/>
    <x v="0"/>
    <x v="278"/>
  </r>
  <r>
    <x v="4519"/>
    <x v="721"/>
    <x v="0"/>
    <s v="CPA-103"/>
    <x v="0"/>
    <s v="Platinum"/>
    <s v="Cash"/>
    <s v="Standard"/>
    <n v="2254.1999999999998"/>
    <n v="4"/>
    <x v="344"/>
    <x v="0"/>
    <x v="346"/>
  </r>
  <r>
    <x v="4520"/>
    <x v="721"/>
    <x v="0"/>
    <s v="CPJ-111"/>
    <x v="0"/>
    <s v="Palladium"/>
    <s v="Finance"/>
    <s v="Promotion"/>
    <n v="4751.25"/>
    <n v="3"/>
    <x v="210"/>
    <x v="0"/>
    <x v="212"/>
  </r>
  <r>
    <x v="4521"/>
    <x v="721"/>
    <x v="2"/>
    <s v="CPD-100"/>
    <x v="0"/>
    <s v="Platinum"/>
    <s v="Cash"/>
    <s v="Standard"/>
    <n v="10098"/>
    <n v="1"/>
    <x v="275"/>
    <x v="0"/>
    <x v="277"/>
  </r>
  <r>
    <x v="4522"/>
    <x v="721"/>
    <x v="0"/>
    <s v="CPA-108"/>
    <x v="0"/>
    <s v="Palladium"/>
    <s v="Cash"/>
    <s v="Standard"/>
    <n v="2289.9"/>
    <n v="1"/>
    <x v="218"/>
    <x v="0"/>
    <x v="220"/>
  </r>
  <r>
    <x v="4523"/>
    <x v="721"/>
    <x v="0"/>
    <s v="ATC-110"/>
    <x v="1"/>
    <s v="Palladium"/>
    <s v="Finance"/>
    <s v="Standard"/>
    <n v="8196.1"/>
    <n v="4"/>
    <x v="195"/>
    <x v="88"/>
    <x v="197"/>
  </r>
  <r>
    <x v="4524"/>
    <x v="721"/>
    <x v="0"/>
    <s v="ATS-106"/>
    <x v="1"/>
    <s v="Gold"/>
    <s v="Finance"/>
    <s v="Standard"/>
    <n v="5565.12"/>
    <n v="3"/>
    <x v="242"/>
    <x v="106"/>
    <x v="244"/>
  </r>
  <r>
    <x v="4525"/>
    <x v="721"/>
    <x v="1"/>
    <s v="ATS-111"/>
    <x v="1"/>
    <s v="Gold"/>
    <s v="Finance"/>
    <s v="Standard"/>
    <n v="9784.5"/>
    <n v="4"/>
    <x v="336"/>
    <x v="147"/>
    <x v="338"/>
  </r>
  <r>
    <x v="4526"/>
    <x v="722"/>
    <x v="0"/>
    <s v="CPA-108"/>
    <x v="0"/>
    <s v="Palladium"/>
    <s v="Cash"/>
    <s v="Standard"/>
    <n v="2289.9"/>
    <n v="2"/>
    <x v="343"/>
    <x v="0"/>
    <x v="345"/>
  </r>
  <r>
    <x v="4527"/>
    <x v="722"/>
    <x v="0"/>
    <s v="ATS-105"/>
    <x v="1"/>
    <s v="Platinum"/>
    <s v="Finance"/>
    <s v="Standard"/>
    <n v="2205"/>
    <n v="3"/>
    <x v="236"/>
    <x v="0"/>
    <x v="238"/>
  </r>
  <r>
    <x v="4528"/>
    <x v="722"/>
    <x v="0"/>
    <s v="DCFE-104"/>
    <x v="2"/>
    <s v="Gold"/>
    <s v="Finance"/>
    <s v="Promotion"/>
    <n v="5760.96"/>
    <n v="4"/>
    <x v="203"/>
    <x v="92"/>
    <x v="205"/>
  </r>
  <r>
    <x v="4529"/>
    <x v="722"/>
    <x v="0"/>
    <s v="DCFE-108"/>
    <x v="2"/>
    <s v="Gold"/>
    <s v="Finance"/>
    <s v="Standard"/>
    <n v="9236.85"/>
    <n v="3"/>
    <x v="284"/>
    <x v="122"/>
    <x v="286"/>
  </r>
  <r>
    <x v="4530"/>
    <x v="722"/>
    <x v="0"/>
    <s v="ATS-104"/>
    <x v="1"/>
    <s v="Platinum"/>
    <s v="Finance"/>
    <s v="Standard"/>
    <n v="2587.2000000000003"/>
    <n v="2"/>
    <x v="244"/>
    <x v="0"/>
    <x v="246"/>
  </r>
  <r>
    <x v="4531"/>
    <x v="722"/>
    <x v="0"/>
    <s v="DCFE-105"/>
    <x v="2"/>
    <s v="Gold"/>
    <s v="Finance"/>
    <s v="Standard"/>
    <n v="6016.9800000000005"/>
    <n v="4"/>
    <x v="219"/>
    <x v="100"/>
    <x v="221"/>
  </r>
  <r>
    <x v="4532"/>
    <x v="722"/>
    <x v="1"/>
    <s v="CPJ-102"/>
    <x v="0"/>
    <s v="Platinum"/>
    <s v="Cash"/>
    <s v="Standard"/>
    <n v="1260"/>
    <n v="2"/>
    <x v="271"/>
    <x v="0"/>
    <x v="273"/>
  </r>
  <r>
    <x v="4533"/>
    <x v="723"/>
    <x v="0"/>
    <s v="ATS-105"/>
    <x v="1"/>
    <s v="Platinum"/>
    <s v="Finance"/>
    <s v="Standard"/>
    <n v="2205"/>
    <n v="2"/>
    <x v="243"/>
    <x v="0"/>
    <x v="245"/>
  </r>
  <r>
    <x v="4534"/>
    <x v="723"/>
    <x v="1"/>
    <s v="DCM-107"/>
    <x v="2"/>
    <s v="Palladium"/>
    <s v="Finance"/>
    <s v="Standard"/>
    <n v="10092.9"/>
    <n v="1"/>
    <x v="340"/>
    <x v="0"/>
    <x v="342"/>
  </r>
  <r>
    <x v="4535"/>
    <x v="723"/>
    <x v="0"/>
    <s v="DCFE-111"/>
    <x v="2"/>
    <s v="Gold"/>
    <s v="Finance"/>
    <s v="Promotion"/>
    <n v="8921.94"/>
    <n v="1"/>
    <x v="183"/>
    <x v="0"/>
    <x v="185"/>
  </r>
  <r>
    <x v="4536"/>
    <x v="723"/>
    <x v="0"/>
    <s v="DCFE-105"/>
    <x v="2"/>
    <s v="Gold"/>
    <s v="Finance"/>
    <s v="Standard"/>
    <n v="6016.9800000000005"/>
    <n v="3"/>
    <x v="230"/>
    <x v="102"/>
    <x v="232"/>
  </r>
  <r>
    <x v="4537"/>
    <x v="723"/>
    <x v="0"/>
    <s v="ATS-109"/>
    <x v="1"/>
    <s v="Gold"/>
    <s v="Finance"/>
    <s v="Standard"/>
    <n v="5968.2"/>
    <n v="2"/>
    <x v="220"/>
    <x v="0"/>
    <x v="222"/>
  </r>
  <r>
    <x v="4538"/>
    <x v="723"/>
    <x v="2"/>
    <s v="ATS-100"/>
    <x v="1"/>
    <s v="Platinum"/>
    <s v="Finance"/>
    <s v="Standard"/>
    <n v="2229.15"/>
    <n v="4"/>
    <x v="302"/>
    <x v="0"/>
    <x v="304"/>
  </r>
  <r>
    <x v="4539"/>
    <x v="724"/>
    <x v="0"/>
    <s v="ATS-111"/>
    <x v="1"/>
    <s v="Gold"/>
    <s v="Finance"/>
    <s v="Standard"/>
    <n v="9784.5"/>
    <n v="2"/>
    <x v="303"/>
    <x v="133"/>
    <x v="305"/>
  </r>
  <r>
    <x v="4540"/>
    <x v="724"/>
    <x v="3"/>
    <s v="ATC-108"/>
    <x v="1"/>
    <s v="Palladium"/>
    <s v="Finance"/>
    <s v="Standard"/>
    <n v="8613.9"/>
    <n v="1"/>
    <x v="297"/>
    <x v="0"/>
    <x v="299"/>
  </r>
  <r>
    <x v="4541"/>
    <x v="724"/>
    <x v="3"/>
    <s v="ATS-105"/>
    <x v="1"/>
    <s v="Platinum"/>
    <s v="Finance"/>
    <s v="Standard"/>
    <n v="2205"/>
    <n v="1"/>
    <x v="209"/>
    <x v="0"/>
    <x v="211"/>
  </r>
  <r>
    <x v="4542"/>
    <x v="724"/>
    <x v="1"/>
    <s v="DCFE-108"/>
    <x v="2"/>
    <s v="Gold"/>
    <s v="Finance"/>
    <s v="Standard"/>
    <n v="9236.85"/>
    <n v="3"/>
    <x v="284"/>
    <x v="122"/>
    <x v="286"/>
  </r>
  <r>
    <x v="4543"/>
    <x v="724"/>
    <x v="1"/>
    <s v="ATS-100"/>
    <x v="1"/>
    <s v="Platinum"/>
    <s v="Finance"/>
    <s v="Standard"/>
    <n v="2229.15"/>
    <n v="3"/>
    <x v="223"/>
    <x v="0"/>
    <x v="225"/>
  </r>
  <r>
    <x v="4544"/>
    <x v="724"/>
    <x v="0"/>
    <s v="DCFE-106"/>
    <x v="2"/>
    <s v="Palladium"/>
    <s v="Finance"/>
    <s v="Promotion"/>
    <n v="8964.7800000000007"/>
    <n v="4"/>
    <x v="295"/>
    <x v="129"/>
    <x v="297"/>
  </r>
  <r>
    <x v="4545"/>
    <x v="725"/>
    <x v="0"/>
    <s v="DCFE-111"/>
    <x v="2"/>
    <s v="Gold"/>
    <s v="Finance"/>
    <s v="Standard"/>
    <n v="8921.94"/>
    <n v="4"/>
    <x v="258"/>
    <x v="113"/>
    <x v="260"/>
  </r>
  <r>
    <x v="4546"/>
    <x v="725"/>
    <x v="0"/>
    <s v="CGA-104"/>
    <x v="0"/>
    <s v="Gold"/>
    <s v="Cash"/>
    <s v="Standard"/>
    <n v="2226"/>
    <n v="4"/>
    <x v="253"/>
    <x v="0"/>
    <x v="255"/>
  </r>
  <r>
    <x v="4547"/>
    <x v="725"/>
    <x v="0"/>
    <s v="ATC-110"/>
    <x v="1"/>
    <s v="Palladium"/>
    <s v="Finance"/>
    <s v="Promotion"/>
    <n v="8196.1"/>
    <n v="2"/>
    <x v="198"/>
    <x v="89"/>
    <x v="200"/>
  </r>
  <r>
    <x v="4548"/>
    <x v="725"/>
    <x v="0"/>
    <s v="CPA-108"/>
    <x v="0"/>
    <s v="Palladium"/>
    <s v="Cash"/>
    <s v="Standard"/>
    <n v="2289.9"/>
    <n v="2"/>
    <x v="343"/>
    <x v="0"/>
    <x v="345"/>
  </r>
  <r>
    <x v="4549"/>
    <x v="725"/>
    <x v="0"/>
    <s v="ATS-101"/>
    <x v="1"/>
    <s v="Platinum"/>
    <s v="Finance"/>
    <s v="Standard"/>
    <n v="2239.65"/>
    <n v="4"/>
    <x v="321"/>
    <x v="0"/>
    <x v="323"/>
  </r>
  <r>
    <x v="4550"/>
    <x v="725"/>
    <x v="3"/>
    <s v="DCM-105"/>
    <x v="2"/>
    <s v="Palladium"/>
    <s v="Finance"/>
    <s v="Standard"/>
    <n v="9780.75"/>
    <n v="4"/>
    <x v="313"/>
    <x v="138"/>
    <x v="315"/>
  </r>
  <r>
    <x v="4551"/>
    <x v="726"/>
    <x v="1"/>
    <s v="CPD-109"/>
    <x v="0"/>
    <s v="Palladium"/>
    <s v="Finance"/>
    <s v="Standard"/>
    <n v="10780"/>
    <n v="4"/>
    <x v="287"/>
    <x v="124"/>
    <x v="289"/>
  </r>
  <r>
    <x v="4552"/>
    <x v="726"/>
    <x v="1"/>
    <s v="ATC-110"/>
    <x v="1"/>
    <s v="Palladium"/>
    <s v="Finance"/>
    <s v="Standard"/>
    <n v="8196.1"/>
    <n v="1"/>
    <x v="257"/>
    <x v="0"/>
    <x v="259"/>
  </r>
  <r>
    <x v="4553"/>
    <x v="726"/>
    <x v="1"/>
    <s v="DCFE-101"/>
    <x v="2"/>
    <s v="Platinum"/>
    <s v="Finance"/>
    <s v="Standard"/>
    <n v="6137.25"/>
    <n v="4"/>
    <x v="249"/>
    <x v="111"/>
    <x v="251"/>
  </r>
  <r>
    <x v="4554"/>
    <x v="727"/>
    <x v="1"/>
    <s v="CGJ-105"/>
    <x v="0"/>
    <s v="Gold"/>
    <s v="Cash"/>
    <s v="Standard"/>
    <n v="2244"/>
    <n v="3"/>
    <x v="278"/>
    <x v="0"/>
    <x v="280"/>
  </r>
  <r>
    <x v="4555"/>
    <x v="727"/>
    <x v="1"/>
    <s v="ATS-109"/>
    <x v="1"/>
    <s v="Gold"/>
    <s v="Finance"/>
    <s v="Standard"/>
    <n v="5968.2"/>
    <n v="1"/>
    <x v="314"/>
    <x v="0"/>
    <x v="316"/>
  </r>
  <r>
    <x v="4556"/>
    <x v="727"/>
    <x v="0"/>
    <s v="DCFE-101"/>
    <x v="2"/>
    <s v="Platinum"/>
    <s v="Finance"/>
    <s v="Promotion"/>
    <n v="6137.25"/>
    <n v="2"/>
    <x v="256"/>
    <x v="0"/>
    <x v="258"/>
  </r>
  <r>
    <x v="4557"/>
    <x v="727"/>
    <x v="0"/>
    <s v="ATS-101"/>
    <x v="1"/>
    <s v="Platinum"/>
    <s v="Finance"/>
    <s v="Standard"/>
    <n v="2239.65"/>
    <n v="3"/>
    <x v="179"/>
    <x v="0"/>
    <x v="181"/>
  </r>
  <r>
    <x v="4558"/>
    <x v="727"/>
    <x v="1"/>
    <s v="ATS-103"/>
    <x v="1"/>
    <s v="Platinum"/>
    <s v="Finance"/>
    <s v="Standard"/>
    <n v="2199.12"/>
    <n v="1"/>
    <x v="251"/>
    <x v="0"/>
    <x v="253"/>
  </r>
  <r>
    <x v="4559"/>
    <x v="727"/>
    <x v="0"/>
    <s v="CPJ-111"/>
    <x v="0"/>
    <s v="Palladium"/>
    <s v="Finance"/>
    <s v="Standard"/>
    <n v="4751.25"/>
    <n v="4"/>
    <x v="331"/>
    <x v="144"/>
    <x v="333"/>
  </r>
  <r>
    <x v="4560"/>
    <x v="727"/>
    <x v="2"/>
    <s v="ATS-101"/>
    <x v="1"/>
    <s v="Platinum"/>
    <s v="Finance"/>
    <s v="Standard"/>
    <n v="2239.65"/>
    <n v="3"/>
    <x v="179"/>
    <x v="0"/>
    <x v="181"/>
  </r>
  <r>
    <x v="4561"/>
    <x v="727"/>
    <x v="0"/>
    <s v="ATS-100"/>
    <x v="1"/>
    <s v="Platinum"/>
    <s v="Finance"/>
    <s v="Standard"/>
    <n v="2229.15"/>
    <n v="4"/>
    <x v="302"/>
    <x v="0"/>
    <x v="304"/>
  </r>
  <r>
    <x v="4562"/>
    <x v="727"/>
    <x v="0"/>
    <s v="ATS-102"/>
    <x v="1"/>
    <s v="Platinum"/>
    <s v="Finance"/>
    <s v="Standard"/>
    <n v="4654.1000000000004"/>
    <n v="3"/>
    <x v="274"/>
    <x v="0"/>
    <x v="276"/>
  </r>
  <r>
    <x v="4563"/>
    <x v="727"/>
    <x v="0"/>
    <s v="CGD-106"/>
    <x v="0"/>
    <s v="Gold"/>
    <s v="Cash"/>
    <s v="Standard"/>
    <n v="2940"/>
    <n v="4"/>
    <x v="333"/>
    <x v="0"/>
    <x v="335"/>
  </r>
  <r>
    <x v="4564"/>
    <x v="727"/>
    <x v="0"/>
    <s v="DCFE-101"/>
    <x v="2"/>
    <s v="Platinum"/>
    <s v="Finance"/>
    <s v="Standard"/>
    <n v="6137.25"/>
    <n v="3"/>
    <x v="181"/>
    <x v="81"/>
    <x v="183"/>
  </r>
  <r>
    <x v="4565"/>
    <x v="728"/>
    <x v="2"/>
    <s v="CPJ-111"/>
    <x v="0"/>
    <s v="Palladium"/>
    <s v="Finance"/>
    <s v="Standard"/>
    <n v="4751.25"/>
    <n v="1"/>
    <x v="337"/>
    <x v="0"/>
    <x v="339"/>
  </r>
  <r>
    <x v="4566"/>
    <x v="728"/>
    <x v="0"/>
    <s v="DCFE-112"/>
    <x v="2"/>
    <s v="Gold"/>
    <s v="Finance"/>
    <s v="Standard"/>
    <n v="9764.7000000000007"/>
    <n v="4"/>
    <x v="207"/>
    <x v="94"/>
    <x v="209"/>
  </r>
  <r>
    <x v="4567"/>
    <x v="728"/>
    <x v="0"/>
    <s v="ATS-101"/>
    <x v="1"/>
    <s v="Platinum"/>
    <s v="Finance"/>
    <s v="Standard"/>
    <n v="2239.65"/>
    <n v="2"/>
    <x v="254"/>
    <x v="0"/>
    <x v="256"/>
  </r>
  <r>
    <x v="4568"/>
    <x v="728"/>
    <x v="0"/>
    <s v="DCFE-105"/>
    <x v="2"/>
    <s v="Gold"/>
    <s v="Finance"/>
    <s v="Standard"/>
    <n v="6016.9800000000005"/>
    <n v="4"/>
    <x v="219"/>
    <x v="100"/>
    <x v="221"/>
  </r>
  <r>
    <x v="4569"/>
    <x v="729"/>
    <x v="1"/>
    <s v="ATS-103"/>
    <x v="1"/>
    <s v="Platinum"/>
    <s v="Finance"/>
    <s v="Standard"/>
    <n v="2199.12"/>
    <n v="4"/>
    <x v="291"/>
    <x v="0"/>
    <x v="293"/>
  </r>
  <r>
    <x v="4570"/>
    <x v="729"/>
    <x v="0"/>
    <s v="ATS-101"/>
    <x v="1"/>
    <s v="Platinum"/>
    <s v="Finance"/>
    <s v="Standard"/>
    <n v="2239.65"/>
    <n v="3"/>
    <x v="179"/>
    <x v="0"/>
    <x v="181"/>
  </r>
  <r>
    <x v="4571"/>
    <x v="729"/>
    <x v="0"/>
    <s v="CPD-101"/>
    <x v="0"/>
    <s v="Platinum"/>
    <s v="Cash"/>
    <s v="Standard"/>
    <n v="9690"/>
    <n v="1"/>
    <x v="238"/>
    <x v="0"/>
    <x v="240"/>
  </r>
  <r>
    <x v="4572"/>
    <x v="729"/>
    <x v="0"/>
    <s v="CPJ-111"/>
    <x v="0"/>
    <s v="Palladium"/>
    <s v="Finance"/>
    <s v="Standard"/>
    <n v="4751.25"/>
    <n v="1"/>
    <x v="337"/>
    <x v="0"/>
    <x v="339"/>
  </r>
  <r>
    <x v="4573"/>
    <x v="729"/>
    <x v="0"/>
    <s v="CGJ-105"/>
    <x v="0"/>
    <s v="Gold"/>
    <s v="Cash"/>
    <s v="Standard"/>
    <n v="2244"/>
    <n v="1"/>
    <x v="226"/>
    <x v="0"/>
    <x v="228"/>
  </r>
  <r>
    <x v="4574"/>
    <x v="729"/>
    <x v="1"/>
    <s v="CPA-108"/>
    <x v="0"/>
    <s v="Palladium"/>
    <s v="Cash"/>
    <s v="Standard"/>
    <n v="2289.9"/>
    <n v="2"/>
    <x v="343"/>
    <x v="0"/>
    <x v="345"/>
  </r>
  <r>
    <x v="4575"/>
    <x v="729"/>
    <x v="0"/>
    <s v="DCFE-111"/>
    <x v="2"/>
    <s v="Gold"/>
    <s v="Finance"/>
    <s v="Standard"/>
    <n v="8921.94"/>
    <n v="4"/>
    <x v="258"/>
    <x v="113"/>
    <x v="260"/>
  </r>
  <r>
    <x v="4576"/>
    <x v="730"/>
    <x v="0"/>
    <s v="CGD-106"/>
    <x v="0"/>
    <s v="Gold"/>
    <s v="Cash"/>
    <s v="Standard"/>
    <n v="3087"/>
    <n v="2"/>
    <x v="346"/>
    <x v="0"/>
    <x v="348"/>
  </r>
  <r>
    <x v="4577"/>
    <x v="730"/>
    <x v="0"/>
    <s v="DCFE-101"/>
    <x v="2"/>
    <s v="Platinum"/>
    <s v="Finance"/>
    <s v="Standard"/>
    <n v="6444.1125000000002"/>
    <n v="3"/>
    <x v="347"/>
    <x v="150"/>
    <x v="349"/>
  </r>
  <r>
    <x v="4578"/>
    <x v="730"/>
    <x v="2"/>
    <s v="ATS-105"/>
    <x v="1"/>
    <s v="Platinum"/>
    <s v="Finance"/>
    <s v="Standard"/>
    <n v="2315.25"/>
    <n v="1"/>
    <x v="348"/>
    <x v="0"/>
    <x v="350"/>
  </r>
  <r>
    <x v="4579"/>
    <x v="730"/>
    <x v="0"/>
    <s v="DCFE-112"/>
    <x v="2"/>
    <s v="Gold"/>
    <s v="Finance"/>
    <s v="Standard"/>
    <n v="10741.170000000002"/>
    <n v="1"/>
    <x v="349"/>
    <x v="0"/>
    <x v="351"/>
  </r>
  <r>
    <x v="4580"/>
    <x v="730"/>
    <x v="3"/>
    <s v="CGJ-105"/>
    <x v="0"/>
    <s v="Gold"/>
    <s v="Cash"/>
    <s v="Standard"/>
    <n v="2288.88"/>
    <n v="4"/>
    <x v="350"/>
    <x v="0"/>
    <x v="352"/>
  </r>
  <r>
    <x v="4581"/>
    <x v="731"/>
    <x v="0"/>
    <s v="CPD-109"/>
    <x v="0"/>
    <s v="Palladium"/>
    <s v="Finance"/>
    <s v="Standard"/>
    <n v="11858.000000000002"/>
    <n v="3"/>
    <x v="351"/>
    <x v="151"/>
    <x v="353"/>
  </r>
  <r>
    <x v="4582"/>
    <x v="731"/>
    <x v="0"/>
    <s v="ATS-111"/>
    <x v="1"/>
    <s v="Gold"/>
    <s v="Finance"/>
    <s v="Standard"/>
    <n v="10762.95"/>
    <n v="3"/>
    <x v="352"/>
    <x v="152"/>
    <x v="354"/>
  </r>
  <r>
    <x v="4583"/>
    <x v="731"/>
    <x v="0"/>
    <s v="DCFE-104"/>
    <x v="2"/>
    <s v="Gold"/>
    <s v="Finance"/>
    <s v="Standard"/>
    <n v="5876.1792000000005"/>
    <n v="2"/>
    <x v="353"/>
    <x v="0"/>
    <x v="355"/>
  </r>
  <r>
    <x v="4584"/>
    <x v="731"/>
    <x v="0"/>
    <s v="CPD-109"/>
    <x v="0"/>
    <s v="Palladium"/>
    <s v="Finance"/>
    <s v="Standard"/>
    <n v="11858.000000000002"/>
    <n v="3"/>
    <x v="351"/>
    <x v="151"/>
    <x v="353"/>
  </r>
  <r>
    <x v="4585"/>
    <x v="731"/>
    <x v="0"/>
    <s v="CPD-100"/>
    <x v="0"/>
    <s v="Platinum"/>
    <s v="Cash"/>
    <s v="Standard"/>
    <n v="10299.960000000001"/>
    <n v="3"/>
    <x v="354"/>
    <x v="153"/>
    <x v="356"/>
  </r>
  <r>
    <x v="4586"/>
    <x v="731"/>
    <x v="0"/>
    <s v="DCFE-108"/>
    <x v="2"/>
    <s v="Gold"/>
    <s v="Finance"/>
    <s v="Standard"/>
    <n v="9698.692500000001"/>
    <n v="4"/>
    <x v="355"/>
    <x v="154"/>
    <x v="357"/>
  </r>
  <r>
    <x v="4587"/>
    <x v="731"/>
    <x v="1"/>
    <s v="ATS-106"/>
    <x v="1"/>
    <s v="Gold"/>
    <s v="Finance"/>
    <s v="Standard"/>
    <n v="5676.4224000000004"/>
    <n v="2"/>
    <x v="356"/>
    <x v="0"/>
    <x v="358"/>
  </r>
  <r>
    <x v="4588"/>
    <x v="731"/>
    <x v="0"/>
    <s v="DCFE-104"/>
    <x v="2"/>
    <s v="Gold"/>
    <s v="Finance"/>
    <s v="Standard"/>
    <n v="5876.1792000000005"/>
    <n v="1"/>
    <x v="357"/>
    <x v="0"/>
    <x v="359"/>
  </r>
  <r>
    <x v="4589"/>
    <x v="732"/>
    <x v="1"/>
    <s v="ATS-101"/>
    <x v="1"/>
    <s v="Platinum"/>
    <s v="Finance"/>
    <s v="Standard"/>
    <n v="2351.6325000000002"/>
    <n v="3"/>
    <x v="358"/>
    <x v="0"/>
    <x v="360"/>
  </r>
  <r>
    <x v="4590"/>
    <x v="732"/>
    <x v="1"/>
    <s v="DCFE-100"/>
    <x v="2"/>
    <s v="Platinum"/>
    <s v="Finance"/>
    <s v="Standard"/>
    <n v="5869.9368000000004"/>
    <n v="3"/>
    <x v="359"/>
    <x v="155"/>
    <x v="361"/>
  </r>
  <r>
    <x v="4591"/>
    <x v="732"/>
    <x v="2"/>
    <s v="ATC-108"/>
    <x v="1"/>
    <s v="Palladium"/>
    <s v="Finance"/>
    <s v="Standard"/>
    <n v="8786.1779999999999"/>
    <n v="2"/>
    <x v="360"/>
    <x v="156"/>
    <x v="362"/>
  </r>
  <r>
    <x v="4592"/>
    <x v="732"/>
    <x v="0"/>
    <s v="CPA-108"/>
    <x v="0"/>
    <s v="Palladium"/>
    <s v="Cash"/>
    <s v="Standard"/>
    <n v="2335.6980000000003"/>
    <n v="3"/>
    <x v="361"/>
    <x v="0"/>
    <x v="363"/>
  </r>
  <r>
    <x v="4593"/>
    <x v="732"/>
    <x v="0"/>
    <s v="DCM-106"/>
    <x v="2"/>
    <s v="Palladium"/>
    <s v="Finance"/>
    <s v="Standard"/>
    <n v="6219.5112000000008"/>
    <n v="2"/>
    <x v="362"/>
    <x v="0"/>
    <x v="364"/>
  </r>
  <r>
    <x v="4594"/>
    <x v="732"/>
    <x v="1"/>
    <s v="DCM-106"/>
    <x v="2"/>
    <s v="Palladium"/>
    <s v="Finance"/>
    <s v="Standard"/>
    <n v="6219.5112000000008"/>
    <n v="2"/>
    <x v="362"/>
    <x v="0"/>
    <x v="364"/>
  </r>
  <r>
    <x v="4595"/>
    <x v="732"/>
    <x v="1"/>
    <s v="ATS-105"/>
    <x v="1"/>
    <s v="Platinum"/>
    <s v="Finance"/>
    <s v="Standard"/>
    <n v="2315.25"/>
    <n v="3"/>
    <x v="363"/>
    <x v="0"/>
    <x v="365"/>
  </r>
  <r>
    <x v="4596"/>
    <x v="732"/>
    <x v="0"/>
    <s v="DCFE-102"/>
    <x v="2"/>
    <s v="Platinum"/>
    <s v="Finance"/>
    <s v="Standard"/>
    <n v="10263.546"/>
    <n v="4"/>
    <x v="364"/>
    <x v="157"/>
    <x v="366"/>
  </r>
  <r>
    <x v="4597"/>
    <x v="732"/>
    <x v="0"/>
    <s v="DCFE-108"/>
    <x v="2"/>
    <s v="Gold"/>
    <s v="Finance"/>
    <s v="Standard"/>
    <n v="9698.692500000001"/>
    <n v="2"/>
    <x v="365"/>
    <x v="158"/>
    <x v="367"/>
  </r>
  <r>
    <x v="4598"/>
    <x v="733"/>
    <x v="0"/>
    <s v="DCM-108"/>
    <x v="2"/>
    <s v="Palladium"/>
    <s v="Finance"/>
    <s v="Standard"/>
    <n v="10602.020000000002"/>
    <n v="1"/>
    <x v="366"/>
    <x v="0"/>
    <x v="368"/>
  </r>
  <r>
    <x v="4599"/>
    <x v="733"/>
    <x v="0"/>
    <s v="ATS-105"/>
    <x v="1"/>
    <s v="Platinum"/>
    <s v="Finance"/>
    <s v="Standard"/>
    <n v="2315.25"/>
    <n v="3"/>
    <x v="363"/>
    <x v="0"/>
    <x v="365"/>
  </r>
  <r>
    <x v="4600"/>
    <x v="733"/>
    <x v="0"/>
    <s v="CPD-109"/>
    <x v="0"/>
    <s v="Palladium"/>
    <s v="Finance"/>
    <s v="Standard"/>
    <n v="11858.000000000002"/>
    <n v="2"/>
    <x v="367"/>
    <x v="159"/>
    <x v="369"/>
  </r>
  <r>
    <x v="4601"/>
    <x v="733"/>
    <x v="0"/>
    <s v="ATC-109"/>
    <x v="1"/>
    <s v="Palladium"/>
    <s v="Finance"/>
    <s v="Standard"/>
    <n v="6808.3775999999998"/>
    <n v="1"/>
    <x v="368"/>
    <x v="0"/>
    <x v="370"/>
  </r>
  <r>
    <x v="4602"/>
    <x v="733"/>
    <x v="1"/>
    <s v="CGD-106"/>
    <x v="0"/>
    <s v="Gold"/>
    <s v="Cash"/>
    <s v="Promotion"/>
    <n v="3087"/>
    <n v="1"/>
    <x v="369"/>
    <x v="0"/>
    <x v="371"/>
  </r>
  <r>
    <x v="4603"/>
    <x v="733"/>
    <x v="0"/>
    <s v="DCM-107"/>
    <x v="2"/>
    <s v="Palladium"/>
    <s v="Finance"/>
    <s v="Standard"/>
    <n v="10294.758"/>
    <n v="1"/>
    <x v="370"/>
    <x v="0"/>
    <x v="372"/>
  </r>
  <r>
    <x v="4604"/>
    <x v="733"/>
    <x v="1"/>
    <s v="DCFE-102"/>
    <x v="2"/>
    <s v="Platinum"/>
    <s v="Finance"/>
    <s v="Standard"/>
    <n v="10263.546"/>
    <n v="2"/>
    <x v="371"/>
    <x v="160"/>
    <x v="373"/>
  </r>
  <r>
    <x v="4605"/>
    <x v="733"/>
    <x v="1"/>
    <s v="ATS-101"/>
    <x v="1"/>
    <s v="Platinum"/>
    <s v="Finance"/>
    <s v="Standard"/>
    <n v="2351.6325000000002"/>
    <n v="2"/>
    <x v="372"/>
    <x v="0"/>
    <x v="374"/>
  </r>
  <r>
    <x v="4606"/>
    <x v="733"/>
    <x v="1"/>
    <s v="DCM-105"/>
    <x v="2"/>
    <s v="Palladium"/>
    <s v="Finance"/>
    <s v="Standard"/>
    <n v="10269.7875"/>
    <n v="2"/>
    <x v="373"/>
    <x v="161"/>
    <x v="375"/>
  </r>
  <r>
    <x v="4607"/>
    <x v="733"/>
    <x v="0"/>
    <s v="ATS-107"/>
    <x v="1"/>
    <s v="Gold"/>
    <s v="Finance"/>
    <s v="Standard"/>
    <n v="2995.3116"/>
    <n v="3"/>
    <x v="374"/>
    <x v="0"/>
    <x v="376"/>
  </r>
  <r>
    <x v="4608"/>
    <x v="734"/>
    <x v="1"/>
    <s v="ATS-107"/>
    <x v="1"/>
    <s v="Gold"/>
    <s v="Finance"/>
    <s v="Standard"/>
    <n v="2995.3116"/>
    <n v="2"/>
    <x v="375"/>
    <x v="0"/>
    <x v="377"/>
  </r>
  <r>
    <x v="4609"/>
    <x v="734"/>
    <x v="0"/>
    <s v="ATS-104"/>
    <x v="1"/>
    <s v="Platinum"/>
    <s v="Finance"/>
    <s v="Promotion"/>
    <n v="2845.9200000000005"/>
    <n v="1"/>
    <x v="376"/>
    <x v="0"/>
    <x v="378"/>
  </r>
  <r>
    <x v="4610"/>
    <x v="734"/>
    <x v="1"/>
    <s v="ATC-110"/>
    <x v="1"/>
    <s v="Palladium"/>
    <s v="Finance"/>
    <s v="Standard"/>
    <n v="9015.7100000000009"/>
    <n v="4"/>
    <x v="377"/>
    <x v="162"/>
    <x v="379"/>
  </r>
  <r>
    <x v="4611"/>
    <x v="734"/>
    <x v="3"/>
    <s v="ATS-104"/>
    <x v="1"/>
    <s v="Platinum"/>
    <s v="Finance"/>
    <s v="Standard"/>
    <n v="2845.9200000000005"/>
    <n v="4"/>
    <x v="378"/>
    <x v="0"/>
    <x v="380"/>
  </r>
  <r>
    <x v="4612"/>
    <x v="734"/>
    <x v="1"/>
    <s v="CPJ-111"/>
    <x v="0"/>
    <s v="Palladium"/>
    <s v="Finance"/>
    <s v="Standard"/>
    <n v="4988.8125"/>
    <n v="3"/>
    <x v="379"/>
    <x v="0"/>
    <x v="381"/>
  </r>
  <r>
    <x v="4613"/>
    <x v="734"/>
    <x v="0"/>
    <s v="DCFE-102"/>
    <x v="2"/>
    <s v="Platinum"/>
    <s v="Finance"/>
    <s v="Promotion"/>
    <n v="10263.546"/>
    <n v="1"/>
    <x v="380"/>
    <x v="0"/>
    <x v="382"/>
  </r>
  <r>
    <x v="4614"/>
    <x v="734"/>
    <x v="0"/>
    <s v="DCM-105"/>
    <x v="2"/>
    <s v="Palladium"/>
    <s v="Finance"/>
    <s v="Standard"/>
    <n v="10269.7875"/>
    <n v="4"/>
    <x v="381"/>
    <x v="163"/>
    <x v="383"/>
  </r>
  <r>
    <x v="4615"/>
    <x v="734"/>
    <x v="0"/>
    <s v="CPD-100"/>
    <x v="0"/>
    <s v="Platinum"/>
    <s v="Cash"/>
    <s v="Standard"/>
    <n v="10299.960000000001"/>
    <n v="1"/>
    <x v="382"/>
    <x v="0"/>
    <x v="384"/>
  </r>
  <r>
    <x v="4616"/>
    <x v="735"/>
    <x v="0"/>
    <s v="DCFE-107"/>
    <x v="2"/>
    <s v="Palladium"/>
    <s v="Finance"/>
    <s v="Standard"/>
    <n v="10910.340000000002"/>
    <n v="2"/>
    <x v="383"/>
    <x v="164"/>
    <x v="385"/>
  </r>
  <r>
    <x v="4617"/>
    <x v="735"/>
    <x v="0"/>
    <s v="DCFE-103"/>
    <x v="2"/>
    <s v="Platinum"/>
    <s v="Finance"/>
    <s v="Standard"/>
    <n v="5896.170000000001"/>
    <n v="3"/>
    <x v="384"/>
    <x v="165"/>
    <x v="386"/>
  </r>
  <r>
    <x v="4618"/>
    <x v="735"/>
    <x v="0"/>
    <s v="ATC-109"/>
    <x v="1"/>
    <s v="Palladium"/>
    <s v="Finance"/>
    <s v="Standard"/>
    <n v="6808.3775999999998"/>
    <n v="2"/>
    <x v="385"/>
    <x v="0"/>
    <x v="387"/>
  </r>
  <r>
    <x v="4619"/>
    <x v="735"/>
    <x v="0"/>
    <s v="DCFE-111"/>
    <x v="2"/>
    <s v="Gold"/>
    <s v="Finance"/>
    <s v="Standard"/>
    <n v="9100.3788000000004"/>
    <n v="1"/>
    <x v="386"/>
    <x v="0"/>
    <x v="388"/>
  </r>
  <r>
    <x v="4620"/>
    <x v="735"/>
    <x v="0"/>
    <s v="DCM-105"/>
    <x v="2"/>
    <s v="Palladium"/>
    <s v="Finance"/>
    <s v="Standard"/>
    <n v="10269.7875"/>
    <n v="4"/>
    <x v="381"/>
    <x v="163"/>
    <x v="383"/>
  </r>
  <r>
    <x v="4621"/>
    <x v="735"/>
    <x v="1"/>
    <s v="ATS-105"/>
    <x v="1"/>
    <s v="Platinum"/>
    <s v="Finance"/>
    <s v="Standard"/>
    <n v="2315.25"/>
    <n v="3"/>
    <x v="363"/>
    <x v="0"/>
    <x v="365"/>
  </r>
  <r>
    <x v="4622"/>
    <x v="736"/>
    <x v="3"/>
    <s v="ATS-103"/>
    <x v="1"/>
    <s v="Platinum"/>
    <s v="Finance"/>
    <s v="Standard"/>
    <n v="2243.1023999999998"/>
    <n v="1"/>
    <x v="387"/>
    <x v="0"/>
    <x v="389"/>
  </r>
  <r>
    <x v="4623"/>
    <x v="736"/>
    <x v="0"/>
    <s v="DCFE-105"/>
    <x v="2"/>
    <s v="Gold"/>
    <s v="Finance"/>
    <s v="Standard"/>
    <n v="6137.3196000000007"/>
    <n v="1"/>
    <x v="388"/>
    <x v="0"/>
    <x v="390"/>
  </r>
  <r>
    <x v="4624"/>
    <x v="736"/>
    <x v="0"/>
    <s v="CGA-104"/>
    <x v="0"/>
    <s v="Gold"/>
    <s v="Cash"/>
    <s v="Standard"/>
    <n v="2337.3000000000002"/>
    <n v="2"/>
    <x v="389"/>
    <x v="0"/>
    <x v="391"/>
  </r>
  <r>
    <x v="4625"/>
    <x v="736"/>
    <x v="0"/>
    <s v="ATC-107"/>
    <x v="1"/>
    <s v="Palladium"/>
    <s v="Finance"/>
    <s v="Standard"/>
    <n v="2583.3500000000004"/>
    <n v="1"/>
    <x v="390"/>
    <x v="0"/>
    <x v="392"/>
  </r>
  <r>
    <x v="4626"/>
    <x v="736"/>
    <x v="0"/>
    <s v="DCFE-106"/>
    <x v="2"/>
    <s v="Palladium"/>
    <s v="Finance"/>
    <s v="Standard"/>
    <n v="9144.0756000000001"/>
    <n v="2"/>
    <x v="391"/>
    <x v="166"/>
    <x v="393"/>
  </r>
  <r>
    <x v="4627"/>
    <x v="736"/>
    <x v="2"/>
    <s v="DCFE-107"/>
    <x v="2"/>
    <s v="Palladium"/>
    <s v="Finance"/>
    <s v="Standard"/>
    <n v="10910.340000000002"/>
    <n v="3"/>
    <x v="392"/>
    <x v="167"/>
    <x v="394"/>
  </r>
  <r>
    <x v="4628"/>
    <x v="736"/>
    <x v="1"/>
    <s v="DCFE-108"/>
    <x v="2"/>
    <s v="Gold"/>
    <s v="Finance"/>
    <s v="Standard"/>
    <n v="9698.692500000001"/>
    <n v="1"/>
    <x v="393"/>
    <x v="0"/>
    <x v="395"/>
  </r>
  <r>
    <x v="4629"/>
    <x v="737"/>
    <x v="0"/>
    <s v="DCFE-109"/>
    <x v="2"/>
    <s v="Gold"/>
    <s v="Finance"/>
    <s v="Standard"/>
    <n v="5706.5940000000001"/>
    <n v="4"/>
    <x v="394"/>
    <x v="168"/>
    <x v="396"/>
  </r>
  <r>
    <x v="4630"/>
    <x v="737"/>
    <x v="0"/>
    <s v="ATS-103"/>
    <x v="1"/>
    <s v="Platinum"/>
    <s v="Finance"/>
    <s v="Standard"/>
    <n v="2243.1023999999998"/>
    <n v="4"/>
    <x v="395"/>
    <x v="0"/>
    <x v="397"/>
  </r>
  <r>
    <x v="4631"/>
    <x v="737"/>
    <x v="0"/>
    <s v="DCFE-103"/>
    <x v="2"/>
    <s v="Platinum"/>
    <s v="Finance"/>
    <s v="Standard"/>
    <n v="5896.170000000001"/>
    <n v="2"/>
    <x v="396"/>
    <x v="0"/>
    <x v="398"/>
  </r>
  <r>
    <x v="4632"/>
    <x v="737"/>
    <x v="1"/>
    <s v="DCM-107"/>
    <x v="2"/>
    <s v="Palladium"/>
    <s v="Finance"/>
    <s v="Standard"/>
    <n v="10294.758"/>
    <n v="4"/>
    <x v="397"/>
    <x v="169"/>
    <x v="399"/>
  </r>
  <r>
    <x v="4633"/>
    <x v="737"/>
    <x v="0"/>
    <s v="DCFE-105"/>
    <x v="2"/>
    <s v="Gold"/>
    <s v="Finance"/>
    <s v="Standard"/>
    <n v="6137.3196000000007"/>
    <n v="1"/>
    <x v="388"/>
    <x v="0"/>
    <x v="390"/>
  </r>
  <r>
    <x v="4634"/>
    <x v="738"/>
    <x v="0"/>
    <s v="DCFE-109"/>
    <x v="2"/>
    <s v="Gold"/>
    <s v="Finance"/>
    <s v="Standard"/>
    <n v="5706.5940000000001"/>
    <n v="3"/>
    <x v="398"/>
    <x v="170"/>
    <x v="400"/>
  </r>
  <r>
    <x v="4635"/>
    <x v="738"/>
    <x v="1"/>
    <s v="ATS-101"/>
    <x v="1"/>
    <s v="Platinum"/>
    <s v="Finance"/>
    <s v="Standard"/>
    <n v="2351.6325000000002"/>
    <n v="2"/>
    <x v="372"/>
    <x v="0"/>
    <x v="374"/>
  </r>
  <r>
    <x v="4636"/>
    <x v="738"/>
    <x v="0"/>
    <s v="ATS-111"/>
    <x v="1"/>
    <s v="Gold"/>
    <s v="Finance"/>
    <s v="Standard"/>
    <n v="10762.95"/>
    <n v="4"/>
    <x v="399"/>
    <x v="171"/>
    <x v="401"/>
  </r>
  <r>
    <x v="4637"/>
    <x v="738"/>
    <x v="0"/>
    <s v="ATS-111"/>
    <x v="1"/>
    <s v="Gold"/>
    <s v="Finance"/>
    <s v="Promotion"/>
    <n v="10762.95"/>
    <n v="2"/>
    <x v="400"/>
    <x v="172"/>
    <x v="402"/>
  </r>
  <r>
    <x v="4638"/>
    <x v="738"/>
    <x v="1"/>
    <s v="DCFE-111"/>
    <x v="2"/>
    <s v="Gold"/>
    <s v="Finance"/>
    <s v="Standard"/>
    <n v="9100.3788000000004"/>
    <n v="2"/>
    <x v="401"/>
    <x v="173"/>
    <x v="403"/>
  </r>
  <r>
    <x v="4639"/>
    <x v="738"/>
    <x v="2"/>
    <s v="CGD-107"/>
    <x v="0"/>
    <s v="Gold"/>
    <s v="Cash"/>
    <s v="Standard"/>
    <n v="5722.2"/>
    <n v="2"/>
    <x v="402"/>
    <x v="0"/>
    <x v="404"/>
  </r>
  <r>
    <x v="4640"/>
    <x v="738"/>
    <x v="1"/>
    <s v="CGA-104"/>
    <x v="0"/>
    <s v="Gold"/>
    <s v="Cash"/>
    <s v="Standard"/>
    <n v="2337.3000000000002"/>
    <n v="1"/>
    <x v="403"/>
    <x v="0"/>
    <x v="405"/>
  </r>
  <r>
    <x v="4641"/>
    <x v="739"/>
    <x v="0"/>
    <s v="ATC-109"/>
    <x v="1"/>
    <s v="Palladium"/>
    <s v="Finance"/>
    <s v="Standard"/>
    <n v="6808.3775999999998"/>
    <n v="3"/>
    <x v="404"/>
    <x v="174"/>
    <x v="406"/>
  </r>
  <r>
    <x v="4642"/>
    <x v="739"/>
    <x v="2"/>
    <s v="CPA-103"/>
    <x v="0"/>
    <s v="Platinum"/>
    <s v="Cash"/>
    <s v="Standard"/>
    <n v="2299.2839999999997"/>
    <n v="3"/>
    <x v="405"/>
    <x v="0"/>
    <x v="407"/>
  </r>
  <r>
    <x v="4643"/>
    <x v="739"/>
    <x v="0"/>
    <s v="ATS-109"/>
    <x v="1"/>
    <s v="Gold"/>
    <s v="Finance"/>
    <s v="Promotion"/>
    <n v="6266.61"/>
    <n v="1"/>
    <x v="406"/>
    <x v="0"/>
    <x v="408"/>
  </r>
  <r>
    <x v="4644"/>
    <x v="739"/>
    <x v="0"/>
    <s v="DCFE-102"/>
    <x v="2"/>
    <s v="Platinum"/>
    <s v="Finance"/>
    <s v="Standard"/>
    <n v="10263.546"/>
    <n v="2"/>
    <x v="371"/>
    <x v="160"/>
    <x v="373"/>
  </r>
  <r>
    <x v="4645"/>
    <x v="739"/>
    <x v="1"/>
    <s v="CGA-104"/>
    <x v="0"/>
    <s v="Gold"/>
    <s v="Cash"/>
    <s v="Standard"/>
    <n v="2337.3000000000002"/>
    <n v="4"/>
    <x v="407"/>
    <x v="0"/>
    <x v="409"/>
  </r>
  <r>
    <x v="4646"/>
    <x v="739"/>
    <x v="1"/>
    <s v="DCFE-104"/>
    <x v="2"/>
    <s v="Gold"/>
    <s v="Finance"/>
    <s v="Standard"/>
    <n v="5876.1792000000005"/>
    <n v="1"/>
    <x v="357"/>
    <x v="0"/>
    <x v="359"/>
  </r>
  <r>
    <x v="4647"/>
    <x v="739"/>
    <x v="0"/>
    <s v="DCFE-101"/>
    <x v="2"/>
    <s v="Platinum"/>
    <s v="Finance"/>
    <s v="Standard"/>
    <n v="6444.1125000000002"/>
    <n v="2"/>
    <x v="408"/>
    <x v="0"/>
    <x v="410"/>
  </r>
  <r>
    <x v="4648"/>
    <x v="740"/>
    <x v="1"/>
    <s v="ATS-102"/>
    <x v="1"/>
    <s v="Platinum"/>
    <s v="Finance"/>
    <s v="Promotion"/>
    <n v="5119.5100000000011"/>
    <n v="4"/>
    <x v="409"/>
    <x v="175"/>
    <x v="411"/>
  </r>
  <r>
    <x v="4649"/>
    <x v="740"/>
    <x v="0"/>
    <s v="DCM-106"/>
    <x v="2"/>
    <s v="Palladium"/>
    <s v="Finance"/>
    <s v="Standard"/>
    <n v="6219.5112000000008"/>
    <n v="4"/>
    <x v="410"/>
    <x v="176"/>
    <x v="412"/>
  </r>
  <r>
    <x v="4650"/>
    <x v="740"/>
    <x v="0"/>
    <s v="CPA-103"/>
    <x v="0"/>
    <s v="Platinum"/>
    <s v="Cash"/>
    <s v="Standard"/>
    <n v="2299.2839999999997"/>
    <n v="3"/>
    <x v="405"/>
    <x v="0"/>
    <x v="407"/>
  </r>
  <r>
    <x v="4651"/>
    <x v="740"/>
    <x v="1"/>
    <s v="ATS-105"/>
    <x v="1"/>
    <s v="Platinum"/>
    <s v="Finance"/>
    <s v="Standard"/>
    <n v="2315.25"/>
    <n v="1"/>
    <x v="348"/>
    <x v="0"/>
    <x v="350"/>
  </r>
  <r>
    <x v="4652"/>
    <x v="740"/>
    <x v="0"/>
    <s v="CPD-101"/>
    <x v="0"/>
    <s v="Platinum"/>
    <s v="Cash"/>
    <s v="Standard"/>
    <n v="9883.7999999999993"/>
    <n v="4"/>
    <x v="411"/>
    <x v="177"/>
    <x v="413"/>
  </r>
  <r>
    <x v="4653"/>
    <x v="740"/>
    <x v="2"/>
    <s v="ATS-105"/>
    <x v="1"/>
    <s v="Platinum"/>
    <s v="Finance"/>
    <s v="Standard"/>
    <n v="2315.25"/>
    <n v="1"/>
    <x v="348"/>
    <x v="0"/>
    <x v="350"/>
  </r>
  <r>
    <x v="4654"/>
    <x v="740"/>
    <x v="1"/>
    <s v="CGJ-105"/>
    <x v="0"/>
    <s v="Gold"/>
    <s v="Cash"/>
    <s v="Standard"/>
    <n v="2288.88"/>
    <n v="4"/>
    <x v="350"/>
    <x v="0"/>
    <x v="352"/>
  </r>
  <r>
    <x v="4655"/>
    <x v="741"/>
    <x v="0"/>
    <s v="DCM-107"/>
    <x v="2"/>
    <s v="Palladium"/>
    <s v="Finance"/>
    <s v="Standard"/>
    <n v="10294.758"/>
    <n v="2"/>
    <x v="412"/>
    <x v="178"/>
    <x v="414"/>
  </r>
  <r>
    <x v="4656"/>
    <x v="741"/>
    <x v="0"/>
    <s v="DCFE-102"/>
    <x v="2"/>
    <s v="Platinum"/>
    <s v="Finance"/>
    <s v="Standard"/>
    <n v="10263.546"/>
    <n v="1"/>
    <x v="380"/>
    <x v="0"/>
    <x v="382"/>
  </r>
  <r>
    <x v="4657"/>
    <x v="741"/>
    <x v="0"/>
    <s v="DCFE-109"/>
    <x v="2"/>
    <s v="Gold"/>
    <s v="Finance"/>
    <s v="Standard"/>
    <n v="5706.5940000000001"/>
    <n v="2"/>
    <x v="413"/>
    <x v="0"/>
    <x v="415"/>
  </r>
  <r>
    <x v="4658"/>
    <x v="741"/>
    <x v="0"/>
    <s v="DCM-108"/>
    <x v="2"/>
    <s v="Palladium"/>
    <s v="Finance"/>
    <s v="Standard"/>
    <n v="10602.020000000002"/>
    <n v="4"/>
    <x v="414"/>
    <x v="179"/>
    <x v="416"/>
  </r>
  <r>
    <x v="4659"/>
    <x v="741"/>
    <x v="1"/>
    <s v="DCFE-106"/>
    <x v="2"/>
    <s v="Palladium"/>
    <s v="Finance"/>
    <s v="Promotion"/>
    <n v="9144.0756000000001"/>
    <n v="4"/>
    <x v="415"/>
    <x v="180"/>
    <x v="417"/>
  </r>
  <r>
    <x v="4660"/>
    <x v="742"/>
    <x v="0"/>
    <s v="DCFE-112"/>
    <x v="2"/>
    <s v="Gold"/>
    <s v="Finance"/>
    <s v="Standard"/>
    <n v="10741.170000000002"/>
    <n v="3"/>
    <x v="416"/>
    <x v="181"/>
    <x v="418"/>
  </r>
  <r>
    <x v="4661"/>
    <x v="742"/>
    <x v="0"/>
    <s v="CPJ-102"/>
    <x v="0"/>
    <s v="Platinum"/>
    <s v="Cash"/>
    <s v="Standard"/>
    <n v="1323"/>
    <n v="4"/>
    <x v="417"/>
    <x v="0"/>
    <x v="419"/>
  </r>
  <r>
    <x v="4662"/>
    <x v="742"/>
    <x v="1"/>
    <s v="CGJ-105"/>
    <x v="0"/>
    <s v="Gold"/>
    <s v="Cash"/>
    <s v="Promotion"/>
    <n v="2288.88"/>
    <n v="4"/>
    <x v="350"/>
    <x v="0"/>
    <x v="352"/>
  </r>
  <r>
    <x v="4663"/>
    <x v="742"/>
    <x v="0"/>
    <s v="DCFE-101"/>
    <x v="2"/>
    <s v="Platinum"/>
    <s v="Finance"/>
    <s v="Standard"/>
    <n v="6444.1125000000002"/>
    <n v="3"/>
    <x v="347"/>
    <x v="150"/>
    <x v="349"/>
  </r>
  <r>
    <x v="4664"/>
    <x v="742"/>
    <x v="3"/>
    <s v="CPD-109"/>
    <x v="0"/>
    <s v="Palladium"/>
    <s v="Finance"/>
    <s v="Standard"/>
    <n v="11858.000000000002"/>
    <n v="2"/>
    <x v="367"/>
    <x v="159"/>
    <x v="369"/>
  </r>
  <r>
    <x v="4665"/>
    <x v="742"/>
    <x v="0"/>
    <s v="ATS-106"/>
    <x v="1"/>
    <s v="Gold"/>
    <s v="Finance"/>
    <s v="Promotion"/>
    <n v="5676.4224000000004"/>
    <n v="1"/>
    <x v="418"/>
    <x v="0"/>
    <x v="420"/>
  </r>
  <r>
    <x v="4666"/>
    <x v="742"/>
    <x v="2"/>
    <s v="DCFE-108"/>
    <x v="2"/>
    <s v="Gold"/>
    <s v="Finance"/>
    <s v="Promotion"/>
    <n v="9698.692500000001"/>
    <n v="4"/>
    <x v="355"/>
    <x v="154"/>
    <x v="357"/>
  </r>
  <r>
    <x v="4667"/>
    <x v="742"/>
    <x v="0"/>
    <s v="DCM-107"/>
    <x v="2"/>
    <s v="Palladium"/>
    <s v="Finance"/>
    <s v="Standard"/>
    <n v="10294.758"/>
    <n v="1"/>
    <x v="370"/>
    <x v="0"/>
    <x v="372"/>
  </r>
  <r>
    <x v="4668"/>
    <x v="742"/>
    <x v="2"/>
    <s v="ATS-101"/>
    <x v="1"/>
    <s v="Platinum"/>
    <s v="Finance"/>
    <s v="Standard"/>
    <n v="2351.6325000000002"/>
    <n v="3"/>
    <x v="358"/>
    <x v="0"/>
    <x v="360"/>
  </r>
  <r>
    <x v="4669"/>
    <x v="742"/>
    <x v="0"/>
    <s v="DCFE-112"/>
    <x v="2"/>
    <s v="Gold"/>
    <s v="Finance"/>
    <s v="Standard"/>
    <n v="10741.170000000002"/>
    <n v="1"/>
    <x v="349"/>
    <x v="0"/>
    <x v="351"/>
  </r>
  <r>
    <x v="4670"/>
    <x v="743"/>
    <x v="3"/>
    <s v="DCFE-109"/>
    <x v="2"/>
    <s v="Gold"/>
    <s v="Finance"/>
    <s v="Standard"/>
    <n v="5706.5940000000001"/>
    <n v="2"/>
    <x v="413"/>
    <x v="0"/>
    <x v="415"/>
  </r>
  <r>
    <x v="4671"/>
    <x v="743"/>
    <x v="0"/>
    <s v="DCM-108"/>
    <x v="2"/>
    <s v="Palladium"/>
    <s v="Finance"/>
    <s v="Standard"/>
    <n v="10602.020000000002"/>
    <n v="1"/>
    <x v="366"/>
    <x v="0"/>
    <x v="368"/>
  </r>
  <r>
    <x v="4672"/>
    <x v="743"/>
    <x v="0"/>
    <s v="ATS-101"/>
    <x v="1"/>
    <s v="Platinum"/>
    <s v="Finance"/>
    <s v="Standard"/>
    <n v="2351.6325000000002"/>
    <n v="3"/>
    <x v="358"/>
    <x v="0"/>
    <x v="360"/>
  </r>
  <r>
    <x v="4673"/>
    <x v="743"/>
    <x v="2"/>
    <s v="DCFE-102"/>
    <x v="2"/>
    <s v="Platinum"/>
    <s v="Finance"/>
    <s v="Standard"/>
    <n v="10263.546"/>
    <n v="4"/>
    <x v="364"/>
    <x v="157"/>
    <x v="366"/>
  </r>
  <r>
    <x v="4674"/>
    <x v="743"/>
    <x v="0"/>
    <s v="DCFE-112"/>
    <x v="2"/>
    <s v="Gold"/>
    <s v="Finance"/>
    <s v="Standard"/>
    <n v="10741.170000000002"/>
    <n v="4"/>
    <x v="419"/>
    <x v="182"/>
    <x v="421"/>
  </r>
  <r>
    <x v="4675"/>
    <x v="744"/>
    <x v="0"/>
    <s v="DCM-106"/>
    <x v="2"/>
    <s v="Palladium"/>
    <s v="Finance"/>
    <s v="Standard"/>
    <n v="6219.5112000000008"/>
    <n v="1"/>
    <x v="420"/>
    <x v="0"/>
    <x v="422"/>
  </r>
  <r>
    <x v="4676"/>
    <x v="744"/>
    <x v="0"/>
    <s v="DCFE-112"/>
    <x v="2"/>
    <s v="Gold"/>
    <s v="Finance"/>
    <s v="Promotion"/>
    <n v="10741.170000000002"/>
    <n v="2"/>
    <x v="421"/>
    <x v="183"/>
    <x v="423"/>
  </r>
  <r>
    <x v="4677"/>
    <x v="744"/>
    <x v="0"/>
    <s v="CPD-101"/>
    <x v="0"/>
    <s v="Platinum"/>
    <s v="Cash"/>
    <s v="Standard"/>
    <n v="9883.7999999999993"/>
    <n v="4"/>
    <x v="411"/>
    <x v="177"/>
    <x v="413"/>
  </r>
  <r>
    <x v="4678"/>
    <x v="744"/>
    <x v="0"/>
    <s v="DCM-106"/>
    <x v="2"/>
    <s v="Palladium"/>
    <s v="Finance"/>
    <s v="Standard"/>
    <n v="6219.5112000000008"/>
    <n v="2"/>
    <x v="362"/>
    <x v="0"/>
    <x v="364"/>
  </r>
  <r>
    <x v="4679"/>
    <x v="744"/>
    <x v="0"/>
    <s v="ATS-109"/>
    <x v="1"/>
    <s v="Gold"/>
    <s v="Finance"/>
    <s v="Standard"/>
    <n v="6266.61"/>
    <n v="2"/>
    <x v="422"/>
    <x v="0"/>
    <x v="424"/>
  </r>
  <r>
    <x v="4680"/>
    <x v="745"/>
    <x v="3"/>
    <s v="DCFE-101"/>
    <x v="2"/>
    <s v="Platinum"/>
    <s v="Finance"/>
    <s v="Promotion"/>
    <n v="6444.1125000000002"/>
    <n v="1"/>
    <x v="423"/>
    <x v="0"/>
    <x v="425"/>
  </r>
  <r>
    <x v="4681"/>
    <x v="745"/>
    <x v="1"/>
    <s v="ATS-103"/>
    <x v="1"/>
    <s v="Platinum"/>
    <s v="Finance"/>
    <s v="Standard"/>
    <n v="2243.1023999999998"/>
    <n v="3"/>
    <x v="424"/>
    <x v="0"/>
    <x v="426"/>
  </r>
  <r>
    <x v="4682"/>
    <x v="745"/>
    <x v="1"/>
    <s v="CGA-104"/>
    <x v="0"/>
    <s v="Gold"/>
    <s v="Cash"/>
    <s v="Standard"/>
    <n v="2337.3000000000002"/>
    <n v="4"/>
    <x v="407"/>
    <x v="0"/>
    <x v="409"/>
  </r>
  <r>
    <x v="4683"/>
    <x v="745"/>
    <x v="3"/>
    <s v="ATS-104"/>
    <x v="1"/>
    <s v="Platinum"/>
    <s v="Finance"/>
    <s v="Standard"/>
    <n v="2845.9200000000005"/>
    <n v="4"/>
    <x v="378"/>
    <x v="0"/>
    <x v="380"/>
  </r>
  <r>
    <x v="4684"/>
    <x v="745"/>
    <x v="1"/>
    <s v="ATS-103"/>
    <x v="1"/>
    <s v="Platinum"/>
    <s v="Finance"/>
    <s v="Standard"/>
    <n v="2243.1023999999998"/>
    <n v="1"/>
    <x v="387"/>
    <x v="0"/>
    <x v="389"/>
  </r>
  <r>
    <x v="4685"/>
    <x v="745"/>
    <x v="0"/>
    <s v="ATS-109"/>
    <x v="1"/>
    <s v="Gold"/>
    <s v="Finance"/>
    <s v="Standard"/>
    <n v="6266.61"/>
    <n v="3"/>
    <x v="425"/>
    <x v="184"/>
    <x v="427"/>
  </r>
  <r>
    <x v="4686"/>
    <x v="745"/>
    <x v="1"/>
    <s v="DCM-108"/>
    <x v="2"/>
    <s v="Palladium"/>
    <s v="Finance"/>
    <s v="Standard"/>
    <n v="10602.020000000002"/>
    <n v="4"/>
    <x v="414"/>
    <x v="179"/>
    <x v="416"/>
  </r>
  <r>
    <x v="4687"/>
    <x v="745"/>
    <x v="0"/>
    <s v="CPD-109"/>
    <x v="0"/>
    <s v="Palladium"/>
    <s v="Finance"/>
    <s v="Standard"/>
    <n v="11858.000000000002"/>
    <n v="4"/>
    <x v="426"/>
    <x v="185"/>
    <x v="428"/>
  </r>
  <r>
    <x v="4688"/>
    <x v="745"/>
    <x v="1"/>
    <s v="CPJ-111"/>
    <x v="0"/>
    <s v="Palladium"/>
    <s v="Finance"/>
    <s v="Promotion"/>
    <n v="4988.8125"/>
    <n v="4"/>
    <x v="427"/>
    <x v="186"/>
    <x v="429"/>
  </r>
  <r>
    <x v="4689"/>
    <x v="745"/>
    <x v="0"/>
    <s v="ATC-106"/>
    <x v="1"/>
    <s v="Palladium"/>
    <s v="Finance"/>
    <s v="Standard"/>
    <n v="6015.2400000000007"/>
    <n v="1"/>
    <x v="428"/>
    <x v="0"/>
    <x v="430"/>
  </r>
  <r>
    <x v="4690"/>
    <x v="746"/>
    <x v="0"/>
    <s v="ATS-104"/>
    <x v="1"/>
    <s v="Platinum"/>
    <s v="Finance"/>
    <s v="Standard"/>
    <n v="2845.9200000000005"/>
    <n v="3"/>
    <x v="429"/>
    <x v="0"/>
    <x v="431"/>
  </r>
  <r>
    <x v="4691"/>
    <x v="746"/>
    <x v="0"/>
    <s v="DCM-105"/>
    <x v="2"/>
    <s v="Palladium"/>
    <s v="Finance"/>
    <s v="Standard"/>
    <n v="10269.7875"/>
    <n v="3"/>
    <x v="430"/>
    <x v="187"/>
    <x v="432"/>
  </r>
  <r>
    <x v="4692"/>
    <x v="746"/>
    <x v="0"/>
    <s v="CPD-109"/>
    <x v="0"/>
    <s v="Palladium"/>
    <s v="Finance"/>
    <s v="Standard"/>
    <n v="11858.000000000002"/>
    <n v="2"/>
    <x v="367"/>
    <x v="159"/>
    <x v="369"/>
  </r>
  <r>
    <x v="4693"/>
    <x v="746"/>
    <x v="1"/>
    <s v="ATC-108"/>
    <x v="1"/>
    <s v="Palladium"/>
    <s v="Finance"/>
    <s v="Standard"/>
    <n v="8786.1779999999999"/>
    <n v="1"/>
    <x v="431"/>
    <x v="0"/>
    <x v="433"/>
  </r>
  <r>
    <x v="4694"/>
    <x v="746"/>
    <x v="0"/>
    <s v="DCFE-109"/>
    <x v="2"/>
    <s v="Gold"/>
    <s v="Finance"/>
    <s v="Standard"/>
    <n v="5706.5940000000001"/>
    <n v="1"/>
    <x v="432"/>
    <x v="0"/>
    <x v="434"/>
  </r>
  <r>
    <x v="4695"/>
    <x v="746"/>
    <x v="0"/>
    <s v="CGD-106"/>
    <x v="0"/>
    <s v="Gold"/>
    <s v="Cash"/>
    <s v="Standard"/>
    <n v="3087"/>
    <n v="3"/>
    <x v="433"/>
    <x v="0"/>
    <x v="435"/>
  </r>
  <r>
    <x v="4696"/>
    <x v="746"/>
    <x v="1"/>
    <s v="CGJ-105"/>
    <x v="0"/>
    <s v="Gold"/>
    <s v="Cash"/>
    <s v="Standard"/>
    <n v="2288.88"/>
    <n v="3"/>
    <x v="434"/>
    <x v="0"/>
    <x v="436"/>
  </r>
  <r>
    <x v="4697"/>
    <x v="746"/>
    <x v="1"/>
    <s v="DCM-107"/>
    <x v="2"/>
    <s v="Palladium"/>
    <s v="Finance"/>
    <s v="Standard"/>
    <n v="10294.758"/>
    <n v="3"/>
    <x v="435"/>
    <x v="188"/>
    <x v="437"/>
  </r>
  <r>
    <x v="4698"/>
    <x v="747"/>
    <x v="0"/>
    <s v="ATS-109"/>
    <x v="1"/>
    <s v="Gold"/>
    <s v="Finance"/>
    <s v="Standard"/>
    <n v="6266.61"/>
    <n v="4"/>
    <x v="436"/>
    <x v="189"/>
    <x v="438"/>
  </r>
  <r>
    <x v="4699"/>
    <x v="747"/>
    <x v="1"/>
    <s v="DCFE-112"/>
    <x v="2"/>
    <s v="Gold"/>
    <s v="Finance"/>
    <s v="Standard"/>
    <n v="10741.170000000002"/>
    <n v="1"/>
    <x v="349"/>
    <x v="0"/>
    <x v="351"/>
  </r>
  <r>
    <x v="4700"/>
    <x v="747"/>
    <x v="0"/>
    <s v="ATS-111"/>
    <x v="1"/>
    <s v="Gold"/>
    <s v="Finance"/>
    <s v="Standard"/>
    <n v="10762.95"/>
    <n v="1"/>
    <x v="437"/>
    <x v="0"/>
    <x v="439"/>
  </r>
  <r>
    <x v="4701"/>
    <x v="747"/>
    <x v="2"/>
    <s v="DCM-105"/>
    <x v="2"/>
    <s v="Palladium"/>
    <s v="Finance"/>
    <s v="Promotion"/>
    <n v="10269.7875"/>
    <n v="2"/>
    <x v="373"/>
    <x v="161"/>
    <x v="375"/>
  </r>
  <r>
    <x v="4702"/>
    <x v="747"/>
    <x v="1"/>
    <s v="ATS-107"/>
    <x v="1"/>
    <s v="Gold"/>
    <s v="Finance"/>
    <s v="Standard"/>
    <n v="2995.3116"/>
    <n v="4"/>
    <x v="438"/>
    <x v="0"/>
    <x v="440"/>
  </r>
  <r>
    <x v="4703"/>
    <x v="747"/>
    <x v="0"/>
    <s v="ATS-108"/>
    <x v="1"/>
    <s v="Gold"/>
    <s v="Finance"/>
    <s v="Standard"/>
    <n v="5682.6647999999996"/>
    <n v="1"/>
    <x v="439"/>
    <x v="0"/>
    <x v="441"/>
  </r>
  <r>
    <x v="4704"/>
    <x v="747"/>
    <x v="0"/>
    <s v="DCFE-107"/>
    <x v="2"/>
    <s v="Palladium"/>
    <s v="Finance"/>
    <s v="Standard"/>
    <n v="10910.340000000002"/>
    <n v="4"/>
    <x v="440"/>
    <x v="190"/>
    <x v="442"/>
  </r>
  <r>
    <x v="4705"/>
    <x v="747"/>
    <x v="2"/>
    <s v="CPA-108"/>
    <x v="0"/>
    <s v="Palladium"/>
    <s v="Cash"/>
    <s v="Standard"/>
    <n v="2335.6980000000003"/>
    <n v="2"/>
    <x v="441"/>
    <x v="0"/>
    <x v="443"/>
  </r>
  <r>
    <x v="4706"/>
    <x v="747"/>
    <x v="0"/>
    <s v="CGD-106"/>
    <x v="0"/>
    <s v="Gold"/>
    <s v="Cash"/>
    <s v="Standard"/>
    <n v="3087"/>
    <n v="2"/>
    <x v="346"/>
    <x v="0"/>
    <x v="348"/>
  </r>
  <r>
    <x v="4707"/>
    <x v="747"/>
    <x v="0"/>
    <s v="CGD-106"/>
    <x v="0"/>
    <s v="Gold"/>
    <s v="Cash"/>
    <s v="Standard"/>
    <n v="3087"/>
    <n v="4"/>
    <x v="442"/>
    <x v="0"/>
    <x v="444"/>
  </r>
  <r>
    <x v="4708"/>
    <x v="748"/>
    <x v="0"/>
    <s v="DCFE-111"/>
    <x v="2"/>
    <s v="Gold"/>
    <s v="Finance"/>
    <s v="Promotion"/>
    <n v="9100.3788000000004"/>
    <n v="4"/>
    <x v="443"/>
    <x v="191"/>
    <x v="445"/>
  </r>
  <r>
    <x v="4709"/>
    <x v="748"/>
    <x v="0"/>
    <s v="CPD-109"/>
    <x v="0"/>
    <s v="Palladium"/>
    <s v="Finance"/>
    <s v="Standard"/>
    <n v="11858.000000000002"/>
    <n v="1"/>
    <x v="444"/>
    <x v="0"/>
    <x v="446"/>
  </r>
  <r>
    <x v="4710"/>
    <x v="748"/>
    <x v="1"/>
    <s v="ATS-100"/>
    <x v="1"/>
    <s v="Platinum"/>
    <s v="Finance"/>
    <s v="Standard"/>
    <n v="2340.6075000000001"/>
    <n v="3"/>
    <x v="445"/>
    <x v="0"/>
    <x v="447"/>
  </r>
  <r>
    <x v="4711"/>
    <x v="748"/>
    <x v="0"/>
    <s v="DCFE-109"/>
    <x v="2"/>
    <s v="Gold"/>
    <s v="Finance"/>
    <s v="Promotion"/>
    <n v="5706.5940000000001"/>
    <n v="3"/>
    <x v="398"/>
    <x v="170"/>
    <x v="400"/>
  </r>
  <r>
    <x v="4712"/>
    <x v="748"/>
    <x v="0"/>
    <s v="DCFE-100"/>
    <x v="2"/>
    <s v="Platinum"/>
    <s v="Finance"/>
    <s v="Standard"/>
    <n v="5869.9368000000004"/>
    <n v="2"/>
    <x v="446"/>
    <x v="0"/>
    <x v="448"/>
  </r>
  <r>
    <x v="4713"/>
    <x v="749"/>
    <x v="0"/>
    <s v="CPJ-102"/>
    <x v="0"/>
    <s v="Platinum"/>
    <s v="Cash"/>
    <s v="Standard"/>
    <n v="1323"/>
    <n v="3"/>
    <x v="447"/>
    <x v="0"/>
    <x v="449"/>
  </r>
  <r>
    <x v="4714"/>
    <x v="749"/>
    <x v="1"/>
    <s v="CGD-107"/>
    <x v="0"/>
    <s v="Gold"/>
    <s v="Cash"/>
    <s v="Standard"/>
    <n v="5722.2"/>
    <n v="2"/>
    <x v="402"/>
    <x v="0"/>
    <x v="404"/>
  </r>
  <r>
    <x v="4715"/>
    <x v="749"/>
    <x v="2"/>
    <s v="ATS-102"/>
    <x v="1"/>
    <s v="Platinum"/>
    <s v="Finance"/>
    <s v="Standard"/>
    <n v="5119.5100000000011"/>
    <n v="1"/>
    <x v="448"/>
    <x v="0"/>
    <x v="450"/>
  </r>
  <r>
    <x v="4716"/>
    <x v="749"/>
    <x v="1"/>
    <s v="CGA-104"/>
    <x v="0"/>
    <s v="Gold"/>
    <s v="Cash"/>
    <s v="Promotion"/>
    <n v="2337.3000000000002"/>
    <n v="3"/>
    <x v="449"/>
    <x v="0"/>
    <x v="451"/>
  </r>
  <r>
    <x v="4717"/>
    <x v="749"/>
    <x v="2"/>
    <s v="ATS-109"/>
    <x v="1"/>
    <s v="Gold"/>
    <s v="Finance"/>
    <s v="Standard"/>
    <n v="6266.61"/>
    <n v="2"/>
    <x v="422"/>
    <x v="0"/>
    <x v="424"/>
  </r>
  <r>
    <x v="4718"/>
    <x v="749"/>
    <x v="0"/>
    <s v="DCFE-109"/>
    <x v="2"/>
    <s v="Gold"/>
    <s v="Finance"/>
    <s v="Standard"/>
    <n v="5706.5940000000001"/>
    <n v="2"/>
    <x v="413"/>
    <x v="0"/>
    <x v="415"/>
  </r>
  <r>
    <x v="4719"/>
    <x v="750"/>
    <x v="0"/>
    <s v="ATC-110"/>
    <x v="1"/>
    <s v="Palladium"/>
    <s v="Finance"/>
    <s v="Standard"/>
    <n v="9015.7100000000009"/>
    <n v="4"/>
    <x v="377"/>
    <x v="162"/>
    <x v="379"/>
  </r>
  <r>
    <x v="4720"/>
    <x v="750"/>
    <x v="0"/>
    <s v="ATS-108"/>
    <x v="1"/>
    <s v="Gold"/>
    <s v="Finance"/>
    <s v="Standard"/>
    <n v="5682.6647999999996"/>
    <n v="1"/>
    <x v="439"/>
    <x v="0"/>
    <x v="441"/>
  </r>
  <r>
    <x v="4721"/>
    <x v="751"/>
    <x v="0"/>
    <s v="ATS-107"/>
    <x v="1"/>
    <s v="Gold"/>
    <s v="Finance"/>
    <s v="Standard"/>
    <n v="2995.3116"/>
    <n v="2"/>
    <x v="375"/>
    <x v="0"/>
    <x v="377"/>
  </r>
  <r>
    <x v="4722"/>
    <x v="751"/>
    <x v="0"/>
    <s v="DCM-106"/>
    <x v="2"/>
    <s v="Palladium"/>
    <s v="Finance"/>
    <s v="Standard"/>
    <n v="6219.5112000000008"/>
    <n v="1"/>
    <x v="420"/>
    <x v="0"/>
    <x v="422"/>
  </r>
  <r>
    <x v="4723"/>
    <x v="751"/>
    <x v="0"/>
    <s v="DCFE-106"/>
    <x v="2"/>
    <s v="Palladium"/>
    <s v="Finance"/>
    <s v="Standard"/>
    <n v="9144.0756000000001"/>
    <n v="1"/>
    <x v="450"/>
    <x v="0"/>
    <x v="452"/>
  </r>
  <r>
    <x v="4724"/>
    <x v="751"/>
    <x v="0"/>
    <s v="DCFE-108"/>
    <x v="2"/>
    <s v="Gold"/>
    <s v="Finance"/>
    <s v="Standard"/>
    <n v="9698.692500000001"/>
    <n v="4"/>
    <x v="355"/>
    <x v="154"/>
    <x v="357"/>
  </r>
  <r>
    <x v="4725"/>
    <x v="751"/>
    <x v="0"/>
    <s v="ATS-102"/>
    <x v="1"/>
    <s v="Platinum"/>
    <s v="Finance"/>
    <s v="Standard"/>
    <n v="5119.5100000000011"/>
    <n v="3"/>
    <x v="451"/>
    <x v="192"/>
    <x v="453"/>
  </r>
  <r>
    <x v="4726"/>
    <x v="751"/>
    <x v="0"/>
    <s v="DCM-107"/>
    <x v="2"/>
    <s v="Palladium"/>
    <s v="Finance"/>
    <s v="Standard"/>
    <n v="10294.758"/>
    <n v="3"/>
    <x v="435"/>
    <x v="188"/>
    <x v="437"/>
  </r>
  <r>
    <x v="4727"/>
    <x v="751"/>
    <x v="1"/>
    <s v="ATC-108"/>
    <x v="1"/>
    <s v="Palladium"/>
    <s v="Finance"/>
    <s v="Standard"/>
    <n v="8786.1779999999999"/>
    <n v="3"/>
    <x v="452"/>
    <x v="193"/>
    <x v="454"/>
  </r>
  <r>
    <x v="4728"/>
    <x v="751"/>
    <x v="0"/>
    <s v="ATC-110"/>
    <x v="1"/>
    <s v="Palladium"/>
    <s v="Finance"/>
    <s v="Standard"/>
    <n v="9015.7100000000009"/>
    <n v="4"/>
    <x v="377"/>
    <x v="162"/>
    <x v="379"/>
  </r>
  <r>
    <x v="4729"/>
    <x v="752"/>
    <x v="1"/>
    <s v="CGD-107"/>
    <x v="0"/>
    <s v="Gold"/>
    <s v="Cash"/>
    <s v="Standard"/>
    <n v="5722.2"/>
    <n v="1"/>
    <x v="453"/>
    <x v="0"/>
    <x v="455"/>
  </r>
  <r>
    <x v="4730"/>
    <x v="752"/>
    <x v="0"/>
    <s v="CGD-107"/>
    <x v="0"/>
    <s v="Gold"/>
    <s v="Cash"/>
    <s v="Standard"/>
    <n v="5722.2"/>
    <n v="1"/>
    <x v="453"/>
    <x v="0"/>
    <x v="455"/>
  </r>
  <r>
    <x v="4731"/>
    <x v="752"/>
    <x v="0"/>
    <s v="DCFE-100"/>
    <x v="2"/>
    <s v="Platinum"/>
    <s v="Finance"/>
    <s v="Promotion"/>
    <n v="5869.9368000000004"/>
    <n v="4"/>
    <x v="454"/>
    <x v="194"/>
    <x v="456"/>
  </r>
  <r>
    <x v="4732"/>
    <x v="752"/>
    <x v="0"/>
    <s v="ATS-111"/>
    <x v="1"/>
    <s v="Gold"/>
    <s v="Finance"/>
    <s v="Standard"/>
    <n v="10762.95"/>
    <n v="4"/>
    <x v="399"/>
    <x v="171"/>
    <x v="401"/>
  </r>
  <r>
    <x v="4733"/>
    <x v="752"/>
    <x v="0"/>
    <s v="CPA-108"/>
    <x v="0"/>
    <s v="Palladium"/>
    <s v="Cash"/>
    <s v="Standard"/>
    <n v="2335.6980000000003"/>
    <n v="1"/>
    <x v="455"/>
    <x v="0"/>
    <x v="457"/>
  </r>
  <r>
    <x v="4734"/>
    <x v="752"/>
    <x v="2"/>
    <s v="DCFE-108"/>
    <x v="2"/>
    <s v="Gold"/>
    <s v="Finance"/>
    <s v="Standard"/>
    <n v="9698.692500000001"/>
    <n v="1"/>
    <x v="393"/>
    <x v="0"/>
    <x v="395"/>
  </r>
  <r>
    <x v="4735"/>
    <x v="752"/>
    <x v="1"/>
    <s v="DCFE-111"/>
    <x v="2"/>
    <s v="Gold"/>
    <s v="Finance"/>
    <s v="Standard"/>
    <n v="9100.3788000000004"/>
    <n v="1"/>
    <x v="386"/>
    <x v="0"/>
    <x v="388"/>
  </r>
  <r>
    <x v="4736"/>
    <x v="752"/>
    <x v="0"/>
    <s v="DCFE-104"/>
    <x v="2"/>
    <s v="Gold"/>
    <s v="Finance"/>
    <s v="Standard"/>
    <n v="5876.1792000000005"/>
    <n v="3"/>
    <x v="456"/>
    <x v="195"/>
    <x v="458"/>
  </r>
  <r>
    <x v="4737"/>
    <x v="752"/>
    <x v="1"/>
    <s v="DCFE-106"/>
    <x v="2"/>
    <s v="Palladium"/>
    <s v="Finance"/>
    <s v="Standard"/>
    <n v="9144.0756000000001"/>
    <n v="3"/>
    <x v="457"/>
    <x v="196"/>
    <x v="459"/>
  </r>
  <r>
    <x v="4738"/>
    <x v="752"/>
    <x v="0"/>
    <s v="ATS-107"/>
    <x v="1"/>
    <s v="Gold"/>
    <s v="Finance"/>
    <s v="Standard"/>
    <n v="2995.3116"/>
    <n v="1"/>
    <x v="458"/>
    <x v="0"/>
    <x v="460"/>
  </r>
  <r>
    <x v="4739"/>
    <x v="752"/>
    <x v="0"/>
    <s v="ATC-106"/>
    <x v="1"/>
    <s v="Palladium"/>
    <s v="Finance"/>
    <s v="Promotion"/>
    <n v="6015.2400000000007"/>
    <n v="1"/>
    <x v="428"/>
    <x v="0"/>
    <x v="430"/>
  </r>
  <r>
    <x v="4740"/>
    <x v="753"/>
    <x v="0"/>
    <s v="ATS-103"/>
    <x v="1"/>
    <s v="Platinum"/>
    <s v="Finance"/>
    <s v="Standard"/>
    <n v="2243.1023999999998"/>
    <n v="2"/>
    <x v="459"/>
    <x v="0"/>
    <x v="461"/>
  </r>
  <r>
    <x v="4741"/>
    <x v="753"/>
    <x v="0"/>
    <s v="CPJ-111"/>
    <x v="0"/>
    <s v="Palladium"/>
    <s v="Finance"/>
    <s v="Standard"/>
    <n v="4988.8125"/>
    <n v="4"/>
    <x v="427"/>
    <x v="186"/>
    <x v="429"/>
  </r>
  <r>
    <x v="4742"/>
    <x v="753"/>
    <x v="1"/>
    <s v="ATS-105"/>
    <x v="1"/>
    <s v="Platinum"/>
    <s v="Finance"/>
    <s v="Standard"/>
    <n v="2315.25"/>
    <n v="1"/>
    <x v="348"/>
    <x v="0"/>
    <x v="350"/>
  </r>
  <r>
    <x v="4743"/>
    <x v="753"/>
    <x v="1"/>
    <s v="CGA-104"/>
    <x v="0"/>
    <s v="Gold"/>
    <s v="Cash"/>
    <s v="Standard"/>
    <n v="2337.3000000000002"/>
    <n v="2"/>
    <x v="389"/>
    <x v="0"/>
    <x v="391"/>
  </r>
  <r>
    <x v="4744"/>
    <x v="753"/>
    <x v="2"/>
    <s v="CGD-106"/>
    <x v="0"/>
    <s v="Gold"/>
    <s v="Cash"/>
    <s v="Standard"/>
    <n v="3087"/>
    <n v="2"/>
    <x v="346"/>
    <x v="0"/>
    <x v="348"/>
  </r>
  <r>
    <x v="4745"/>
    <x v="753"/>
    <x v="0"/>
    <s v="DCFE-111"/>
    <x v="2"/>
    <s v="Gold"/>
    <s v="Finance"/>
    <s v="Standard"/>
    <n v="9100.3788000000004"/>
    <n v="4"/>
    <x v="443"/>
    <x v="191"/>
    <x v="445"/>
  </r>
  <r>
    <x v="4746"/>
    <x v="753"/>
    <x v="3"/>
    <s v="DCFE-111"/>
    <x v="2"/>
    <s v="Gold"/>
    <s v="Finance"/>
    <s v="Standard"/>
    <n v="9100.3788000000004"/>
    <n v="3"/>
    <x v="460"/>
    <x v="197"/>
    <x v="462"/>
  </r>
  <r>
    <x v="4747"/>
    <x v="753"/>
    <x v="3"/>
    <s v="ATC-110"/>
    <x v="1"/>
    <s v="Palladium"/>
    <s v="Finance"/>
    <s v="Standard"/>
    <n v="9015.7100000000009"/>
    <n v="4"/>
    <x v="377"/>
    <x v="162"/>
    <x v="379"/>
  </r>
  <r>
    <x v="4748"/>
    <x v="753"/>
    <x v="3"/>
    <s v="ATS-108"/>
    <x v="1"/>
    <s v="Gold"/>
    <s v="Finance"/>
    <s v="Standard"/>
    <n v="5682.6647999999996"/>
    <n v="4"/>
    <x v="461"/>
    <x v="198"/>
    <x v="463"/>
  </r>
  <r>
    <x v="4749"/>
    <x v="753"/>
    <x v="2"/>
    <s v="DCFE-103"/>
    <x v="2"/>
    <s v="Platinum"/>
    <s v="Finance"/>
    <s v="Standard"/>
    <n v="5896.170000000001"/>
    <n v="1"/>
    <x v="462"/>
    <x v="0"/>
    <x v="464"/>
  </r>
  <r>
    <x v="4750"/>
    <x v="754"/>
    <x v="0"/>
    <s v="CPJ-102"/>
    <x v="0"/>
    <s v="Platinum"/>
    <s v="Cash"/>
    <s v="Standard"/>
    <n v="1323"/>
    <n v="4"/>
    <x v="417"/>
    <x v="0"/>
    <x v="419"/>
  </r>
  <r>
    <x v="4751"/>
    <x v="754"/>
    <x v="0"/>
    <s v="DCFE-112"/>
    <x v="2"/>
    <s v="Gold"/>
    <s v="Finance"/>
    <s v="Standard"/>
    <n v="10741.170000000002"/>
    <n v="4"/>
    <x v="419"/>
    <x v="182"/>
    <x v="421"/>
  </r>
  <r>
    <x v="4752"/>
    <x v="754"/>
    <x v="0"/>
    <s v="ATC-107"/>
    <x v="1"/>
    <s v="Palladium"/>
    <s v="Finance"/>
    <s v="Standard"/>
    <n v="2583.3500000000004"/>
    <n v="2"/>
    <x v="463"/>
    <x v="0"/>
    <x v="465"/>
  </r>
  <r>
    <x v="4753"/>
    <x v="754"/>
    <x v="0"/>
    <s v="DCFE-108"/>
    <x v="2"/>
    <s v="Gold"/>
    <s v="Finance"/>
    <s v="Promotion"/>
    <n v="9698.692500000001"/>
    <n v="1"/>
    <x v="393"/>
    <x v="0"/>
    <x v="395"/>
  </r>
  <r>
    <x v="4754"/>
    <x v="754"/>
    <x v="1"/>
    <s v="ATS-103"/>
    <x v="1"/>
    <s v="Platinum"/>
    <s v="Finance"/>
    <s v="Standard"/>
    <n v="2243.1023999999998"/>
    <n v="3"/>
    <x v="424"/>
    <x v="0"/>
    <x v="426"/>
  </r>
  <r>
    <x v="4755"/>
    <x v="754"/>
    <x v="2"/>
    <s v="ATS-104"/>
    <x v="1"/>
    <s v="Platinum"/>
    <s v="Finance"/>
    <s v="Standard"/>
    <n v="2845.9200000000005"/>
    <n v="1"/>
    <x v="376"/>
    <x v="0"/>
    <x v="378"/>
  </r>
  <r>
    <x v="4756"/>
    <x v="755"/>
    <x v="0"/>
    <s v="CGD-106"/>
    <x v="0"/>
    <s v="Gold"/>
    <s v="Cash"/>
    <s v="Standard"/>
    <n v="3087"/>
    <n v="2"/>
    <x v="346"/>
    <x v="0"/>
    <x v="348"/>
  </r>
  <r>
    <x v="4757"/>
    <x v="755"/>
    <x v="1"/>
    <s v="DCFE-105"/>
    <x v="2"/>
    <s v="Gold"/>
    <s v="Finance"/>
    <s v="Standard"/>
    <n v="6137.3196000000007"/>
    <n v="2"/>
    <x v="464"/>
    <x v="0"/>
    <x v="466"/>
  </r>
  <r>
    <x v="4758"/>
    <x v="755"/>
    <x v="0"/>
    <s v="CPA-103"/>
    <x v="0"/>
    <s v="Platinum"/>
    <s v="Cash"/>
    <s v="Standard"/>
    <n v="2299.2839999999997"/>
    <n v="1"/>
    <x v="465"/>
    <x v="0"/>
    <x v="467"/>
  </r>
  <r>
    <x v="4759"/>
    <x v="755"/>
    <x v="1"/>
    <s v="DCFE-108"/>
    <x v="2"/>
    <s v="Gold"/>
    <s v="Finance"/>
    <s v="Standard"/>
    <n v="9698.692500000001"/>
    <n v="2"/>
    <x v="365"/>
    <x v="158"/>
    <x v="367"/>
  </r>
  <r>
    <x v="4760"/>
    <x v="755"/>
    <x v="0"/>
    <s v="CPJ-102"/>
    <x v="0"/>
    <s v="Platinum"/>
    <s v="Cash"/>
    <s v="Standard"/>
    <n v="1323"/>
    <n v="3"/>
    <x v="447"/>
    <x v="0"/>
    <x v="449"/>
  </r>
  <r>
    <x v="4761"/>
    <x v="755"/>
    <x v="0"/>
    <s v="DCM-106"/>
    <x v="2"/>
    <s v="Palladium"/>
    <s v="Finance"/>
    <s v="Promotion"/>
    <n v="6219.5112000000008"/>
    <n v="3"/>
    <x v="466"/>
    <x v="199"/>
    <x v="468"/>
  </r>
  <r>
    <x v="4762"/>
    <x v="755"/>
    <x v="1"/>
    <s v="DCFE-103"/>
    <x v="2"/>
    <s v="Platinum"/>
    <s v="Finance"/>
    <s v="Standard"/>
    <n v="5896.170000000001"/>
    <n v="3"/>
    <x v="384"/>
    <x v="165"/>
    <x v="386"/>
  </r>
  <r>
    <x v="4763"/>
    <x v="755"/>
    <x v="3"/>
    <s v="ATS-100"/>
    <x v="1"/>
    <s v="Platinum"/>
    <s v="Finance"/>
    <s v="Standard"/>
    <n v="2340.6075000000001"/>
    <n v="4"/>
    <x v="467"/>
    <x v="0"/>
    <x v="469"/>
  </r>
  <r>
    <x v="4764"/>
    <x v="755"/>
    <x v="0"/>
    <s v="ATS-109"/>
    <x v="1"/>
    <s v="Gold"/>
    <s v="Finance"/>
    <s v="Standard"/>
    <n v="6266.61"/>
    <n v="2"/>
    <x v="422"/>
    <x v="0"/>
    <x v="424"/>
  </r>
  <r>
    <x v="4765"/>
    <x v="756"/>
    <x v="0"/>
    <s v="DCFE-106"/>
    <x v="2"/>
    <s v="Palladium"/>
    <s v="Finance"/>
    <s v="Standard"/>
    <n v="9144.0756000000001"/>
    <n v="3"/>
    <x v="457"/>
    <x v="196"/>
    <x v="459"/>
  </r>
  <r>
    <x v="4766"/>
    <x v="756"/>
    <x v="0"/>
    <s v="DCFE-109"/>
    <x v="2"/>
    <s v="Gold"/>
    <s v="Finance"/>
    <s v="Standard"/>
    <n v="5706.5940000000001"/>
    <n v="1"/>
    <x v="432"/>
    <x v="0"/>
    <x v="434"/>
  </r>
  <r>
    <x v="4767"/>
    <x v="756"/>
    <x v="0"/>
    <s v="CPD-100"/>
    <x v="0"/>
    <s v="Platinum"/>
    <s v="Cash"/>
    <s v="Standard"/>
    <n v="10299.960000000001"/>
    <n v="3"/>
    <x v="354"/>
    <x v="153"/>
    <x v="356"/>
  </r>
  <r>
    <x v="4768"/>
    <x v="756"/>
    <x v="0"/>
    <s v="ATS-109"/>
    <x v="1"/>
    <s v="Gold"/>
    <s v="Finance"/>
    <s v="Standard"/>
    <n v="6266.61"/>
    <n v="4"/>
    <x v="436"/>
    <x v="189"/>
    <x v="438"/>
  </r>
  <r>
    <x v="4769"/>
    <x v="756"/>
    <x v="0"/>
    <s v="ATS-104"/>
    <x v="1"/>
    <s v="Platinum"/>
    <s v="Finance"/>
    <s v="Standard"/>
    <n v="2845.9200000000005"/>
    <n v="3"/>
    <x v="429"/>
    <x v="0"/>
    <x v="431"/>
  </r>
  <r>
    <x v="4770"/>
    <x v="757"/>
    <x v="0"/>
    <s v="DCFE-103"/>
    <x v="2"/>
    <s v="Platinum"/>
    <s v="Finance"/>
    <s v="Standard"/>
    <n v="5896.170000000001"/>
    <n v="2"/>
    <x v="396"/>
    <x v="0"/>
    <x v="398"/>
  </r>
  <r>
    <x v="4771"/>
    <x v="757"/>
    <x v="0"/>
    <s v="ATC-109"/>
    <x v="1"/>
    <s v="Palladium"/>
    <s v="Finance"/>
    <s v="Standard"/>
    <n v="6808.3775999999998"/>
    <n v="4"/>
    <x v="468"/>
    <x v="200"/>
    <x v="470"/>
  </r>
  <r>
    <x v="4772"/>
    <x v="757"/>
    <x v="0"/>
    <s v="ATS-111"/>
    <x v="1"/>
    <s v="Gold"/>
    <s v="Finance"/>
    <s v="Standard"/>
    <n v="10762.95"/>
    <n v="2"/>
    <x v="400"/>
    <x v="172"/>
    <x v="402"/>
  </r>
  <r>
    <x v="4773"/>
    <x v="757"/>
    <x v="0"/>
    <s v="ATS-103"/>
    <x v="1"/>
    <s v="Platinum"/>
    <s v="Finance"/>
    <s v="Standard"/>
    <n v="2243.1023999999998"/>
    <n v="4"/>
    <x v="395"/>
    <x v="0"/>
    <x v="397"/>
  </r>
  <r>
    <x v="4774"/>
    <x v="757"/>
    <x v="0"/>
    <s v="CPA-108"/>
    <x v="0"/>
    <s v="Palladium"/>
    <s v="Cash"/>
    <s v="Promotion"/>
    <n v="2335.6980000000003"/>
    <n v="3"/>
    <x v="361"/>
    <x v="0"/>
    <x v="363"/>
  </r>
  <r>
    <x v="4775"/>
    <x v="757"/>
    <x v="1"/>
    <s v="DCFE-104"/>
    <x v="2"/>
    <s v="Gold"/>
    <s v="Finance"/>
    <s v="Standard"/>
    <n v="5876.1792000000005"/>
    <n v="2"/>
    <x v="353"/>
    <x v="0"/>
    <x v="355"/>
  </r>
  <r>
    <x v="4776"/>
    <x v="757"/>
    <x v="0"/>
    <s v="CPJ-102"/>
    <x v="0"/>
    <s v="Platinum"/>
    <s v="Cash"/>
    <s v="Standard"/>
    <n v="1323"/>
    <n v="3"/>
    <x v="447"/>
    <x v="0"/>
    <x v="449"/>
  </r>
  <r>
    <x v="4777"/>
    <x v="757"/>
    <x v="1"/>
    <s v="DCFE-103"/>
    <x v="2"/>
    <s v="Platinum"/>
    <s v="Finance"/>
    <s v="Standard"/>
    <n v="5896.170000000001"/>
    <n v="4"/>
    <x v="469"/>
    <x v="201"/>
    <x v="471"/>
  </r>
  <r>
    <x v="4778"/>
    <x v="757"/>
    <x v="3"/>
    <s v="DCFE-103"/>
    <x v="2"/>
    <s v="Platinum"/>
    <s v="Finance"/>
    <s v="Promotion"/>
    <n v="5896.170000000001"/>
    <n v="1"/>
    <x v="462"/>
    <x v="0"/>
    <x v="464"/>
  </r>
  <r>
    <x v="4779"/>
    <x v="758"/>
    <x v="1"/>
    <s v="CGD-107"/>
    <x v="0"/>
    <s v="Gold"/>
    <s v="Cash"/>
    <s v="Standard"/>
    <n v="5722.2"/>
    <n v="4"/>
    <x v="470"/>
    <x v="202"/>
    <x v="472"/>
  </r>
  <r>
    <x v="4780"/>
    <x v="758"/>
    <x v="0"/>
    <s v="ATC-106"/>
    <x v="1"/>
    <s v="Palladium"/>
    <s v="Finance"/>
    <s v="Standard"/>
    <n v="6015.2400000000007"/>
    <n v="1"/>
    <x v="428"/>
    <x v="0"/>
    <x v="430"/>
  </r>
  <r>
    <x v="4781"/>
    <x v="758"/>
    <x v="1"/>
    <s v="CGD-107"/>
    <x v="0"/>
    <s v="Gold"/>
    <s v="Cash"/>
    <s v="Standard"/>
    <n v="5722.2"/>
    <n v="3"/>
    <x v="471"/>
    <x v="203"/>
    <x v="473"/>
  </r>
  <r>
    <x v="4782"/>
    <x v="758"/>
    <x v="0"/>
    <s v="ATC-110"/>
    <x v="1"/>
    <s v="Palladium"/>
    <s v="Finance"/>
    <s v="Promotion"/>
    <n v="9015.7100000000009"/>
    <n v="2"/>
    <x v="472"/>
    <x v="204"/>
    <x v="474"/>
  </r>
  <r>
    <x v="4783"/>
    <x v="758"/>
    <x v="1"/>
    <s v="ATS-101"/>
    <x v="1"/>
    <s v="Platinum"/>
    <s v="Finance"/>
    <s v="Standard"/>
    <n v="2351.6325000000002"/>
    <n v="1"/>
    <x v="473"/>
    <x v="0"/>
    <x v="475"/>
  </r>
  <r>
    <x v="4784"/>
    <x v="758"/>
    <x v="2"/>
    <s v="DCFE-101"/>
    <x v="2"/>
    <s v="Platinum"/>
    <s v="Finance"/>
    <s v="Standard"/>
    <n v="6444.1125000000002"/>
    <n v="1"/>
    <x v="423"/>
    <x v="0"/>
    <x v="425"/>
  </r>
  <r>
    <x v="4785"/>
    <x v="758"/>
    <x v="0"/>
    <s v="ATS-100"/>
    <x v="1"/>
    <s v="Platinum"/>
    <s v="Finance"/>
    <s v="Standard"/>
    <n v="2340.6075000000001"/>
    <n v="2"/>
    <x v="474"/>
    <x v="0"/>
    <x v="476"/>
  </r>
  <r>
    <x v="4786"/>
    <x v="758"/>
    <x v="0"/>
    <s v="ATS-106"/>
    <x v="1"/>
    <s v="Gold"/>
    <s v="Finance"/>
    <s v="Promotion"/>
    <n v="5676.4224000000004"/>
    <n v="1"/>
    <x v="418"/>
    <x v="0"/>
    <x v="420"/>
  </r>
  <r>
    <x v="4787"/>
    <x v="759"/>
    <x v="3"/>
    <s v="ATC-110"/>
    <x v="1"/>
    <s v="Palladium"/>
    <s v="Finance"/>
    <s v="Standard"/>
    <n v="9015.7100000000009"/>
    <n v="3"/>
    <x v="475"/>
    <x v="205"/>
    <x v="477"/>
  </r>
  <r>
    <x v="4788"/>
    <x v="759"/>
    <x v="2"/>
    <s v="ATS-111"/>
    <x v="1"/>
    <s v="Gold"/>
    <s v="Finance"/>
    <s v="Standard"/>
    <n v="10762.95"/>
    <n v="4"/>
    <x v="399"/>
    <x v="171"/>
    <x v="401"/>
  </r>
  <r>
    <x v="4789"/>
    <x v="759"/>
    <x v="0"/>
    <s v="CPD-100"/>
    <x v="0"/>
    <s v="Platinum"/>
    <s v="Cash"/>
    <s v="Standard"/>
    <n v="10299.960000000001"/>
    <n v="3"/>
    <x v="354"/>
    <x v="153"/>
    <x v="356"/>
  </r>
  <r>
    <x v="4790"/>
    <x v="759"/>
    <x v="0"/>
    <s v="CPD-101"/>
    <x v="0"/>
    <s v="Platinum"/>
    <s v="Cash"/>
    <s v="Standard"/>
    <n v="9883.7999999999993"/>
    <n v="1"/>
    <x v="476"/>
    <x v="0"/>
    <x v="478"/>
  </r>
  <r>
    <x v="4791"/>
    <x v="759"/>
    <x v="3"/>
    <s v="DCFE-105"/>
    <x v="2"/>
    <s v="Gold"/>
    <s v="Finance"/>
    <s v="Standard"/>
    <n v="6137.3196000000007"/>
    <n v="3"/>
    <x v="477"/>
    <x v="206"/>
    <x v="479"/>
  </r>
  <r>
    <x v="4792"/>
    <x v="759"/>
    <x v="0"/>
    <s v="DCFE-111"/>
    <x v="2"/>
    <s v="Gold"/>
    <s v="Finance"/>
    <s v="Standard"/>
    <n v="9100.3788000000004"/>
    <n v="2"/>
    <x v="401"/>
    <x v="173"/>
    <x v="403"/>
  </r>
  <r>
    <x v="4793"/>
    <x v="760"/>
    <x v="0"/>
    <s v="ATS-107"/>
    <x v="1"/>
    <s v="Gold"/>
    <s v="Finance"/>
    <s v="Standard"/>
    <n v="2995.3116"/>
    <n v="3"/>
    <x v="374"/>
    <x v="0"/>
    <x v="376"/>
  </r>
  <r>
    <x v="4794"/>
    <x v="760"/>
    <x v="3"/>
    <s v="DCFE-109"/>
    <x v="2"/>
    <s v="Gold"/>
    <s v="Finance"/>
    <s v="Standard"/>
    <n v="5706.5940000000001"/>
    <n v="2"/>
    <x v="413"/>
    <x v="0"/>
    <x v="415"/>
  </r>
  <r>
    <x v="4795"/>
    <x v="760"/>
    <x v="0"/>
    <s v="DCFE-100"/>
    <x v="2"/>
    <s v="Platinum"/>
    <s v="Finance"/>
    <s v="Standard"/>
    <n v="5869.9368000000004"/>
    <n v="1"/>
    <x v="478"/>
    <x v="0"/>
    <x v="480"/>
  </r>
  <r>
    <x v="4796"/>
    <x v="760"/>
    <x v="2"/>
    <s v="CPA-110"/>
    <x v="0"/>
    <s v="Palladium"/>
    <s v="Finance"/>
    <s v="Standard"/>
    <n v="7803"/>
    <n v="1"/>
    <x v="479"/>
    <x v="0"/>
    <x v="481"/>
  </r>
  <r>
    <x v="4797"/>
    <x v="760"/>
    <x v="1"/>
    <s v="CPA-110"/>
    <x v="0"/>
    <s v="Palladium"/>
    <s v="Finance"/>
    <s v="Standard"/>
    <n v="7803"/>
    <n v="1"/>
    <x v="479"/>
    <x v="0"/>
    <x v="481"/>
  </r>
  <r>
    <x v="4798"/>
    <x v="760"/>
    <x v="1"/>
    <s v="DCFE-109"/>
    <x v="2"/>
    <s v="Gold"/>
    <s v="Finance"/>
    <s v="Standard"/>
    <n v="5706.5940000000001"/>
    <n v="4"/>
    <x v="394"/>
    <x v="168"/>
    <x v="396"/>
  </r>
  <r>
    <x v="4799"/>
    <x v="760"/>
    <x v="0"/>
    <s v="ATC-110"/>
    <x v="1"/>
    <s v="Palladium"/>
    <s v="Finance"/>
    <s v="Standard"/>
    <n v="9015.7100000000009"/>
    <n v="1"/>
    <x v="480"/>
    <x v="0"/>
    <x v="482"/>
  </r>
  <r>
    <x v="4800"/>
    <x v="761"/>
    <x v="0"/>
    <s v="ATS-105"/>
    <x v="1"/>
    <s v="Platinum"/>
    <s v="Finance"/>
    <s v="Standard"/>
    <n v="2315.25"/>
    <n v="3"/>
    <x v="363"/>
    <x v="0"/>
    <x v="365"/>
  </r>
  <r>
    <x v="4801"/>
    <x v="761"/>
    <x v="1"/>
    <s v="DCFE-108"/>
    <x v="2"/>
    <s v="Gold"/>
    <s v="Finance"/>
    <s v="Promotion"/>
    <n v="9698.692500000001"/>
    <n v="4"/>
    <x v="355"/>
    <x v="154"/>
    <x v="357"/>
  </r>
  <r>
    <x v="4802"/>
    <x v="761"/>
    <x v="0"/>
    <s v="ATC-108"/>
    <x v="1"/>
    <s v="Palladium"/>
    <s v="Finance"/>
    <s v="Promotion"/>
    <n v="8786.1779999999999"/>
    <n v="3"/>
    <x v="452"/>
    <x v="193"/>
    <x v="454"/>
  </r>
  <r>
    <x v="4803"/>
    <x v="761"/>
    <x v="3"/>
    <s v="CPD-109"/>
    <x v="0"/>
    <s v="Palladium"/>
    <s v="Finance"/>
    <s v="Promotion"/>
    <n v="11858.000000000002"/>
    <n v="3"/>
    <x v="351"/>
    <x v="151"/>
    <x v="353"/>
  </r>
  <r>
    <x v="4804"/>
    <x v="761"/>
    <x v="0"/>
    <s v="ATC-108"/>
    <x v="1"/>
    <s v="Palladium"/>
    <s v="Finance"/>
    <s v="Standard"/>
    <n v="8786.1779999999999"/>
    <n v="1"/>
    <x v="431"/>
    <x v="0"/>
    <x v="433"/>
  </r>
  <r>
    <x v="4805"/>
    <x v="761"/>
    <x v="3"/>
    <s v="CPA-108"/>
    <x v="0"/>
    <s v="Palladium"/>
    <s v="Cash"/>
    <s v="Standard"/>
    <n v="2335.6980000000003"/>
    <n v="1"/>
    <x v="455"/>
    <x v="0"/>
    <x v="457"/>
  </r>
  <r>
    <x v="4806"/>
    <x v="761"/>
    <x v="0"/>
    <s v="DCFE-109"/>
    <x v="2"/>
    <s v="Gold"/>
    <s v="Finance"/>
    <s v="Standard"/>
    <n v="5706.5940000000001"/>
    <n v="4"/>
    <x v="394"/>
    <x v="168"/>
    <x v="396"/>
  </r>
  <r>
    <x v="4807"/>
    <x v="761"/>
    <x v="0"/>
    <s v="DCFE-112"/>
    <x v="2"/>
    <s v="Gold"/>
    <s v="Finance"/>
    <s v="Standard"/>
    <n v="10741.170000000002"/>
    <n v="3"/>
    <x v="416"/>
    <x v="181"/>
    <x v="418"/>
  </r>
  <r>
    <x v="4808"/>
    <x v="762"/>
    <x v="0"/>
    <s v="CGD-107"/>
    <x v="0"/>
    <s v="Gold"/>
    <s v="Cash"/>
    <s v="Standard"/>
    <n v="5722.2"/>
    <n v="3"/>
    <x v="471"/>
    <x v="203"/>
    <x v="473"/>
  </r>
  <r>
    <x v="4809"/>
    <x v="762"/>
    <x v="1"/>
    <s v="DCFE-105"/>
    <x v="2"/>
    <s v="Gold"/>
    <s v="Finance"/>
    <s v="Standard"/>
    <n v="6137.3196000000007"/>
    <n v="2"/>
    <x v="464"/>
    <x v="0"/>
    <x v="466"/>
  </r>
  <r>
    <x v="4810"/>
    <x v="762"/>
    <x v="0"/>
    <s v="CPJ-102"/>
    <x v="0"/>
    <s v="Platinum"/>
    <s v="Cash"/>
    <s v="Promotion"/>
    <n v="1323"/>
    <n v="2"/>
    <x v="481"/>
    <x v="0"/>
    <x v="483"/>
  </r>
  <r>
    <x v="4811"/>
    <x v="762"/>
    <x v="0"/>
    <s v="DCFE-103"/>
    <x v="2"/>
    <s v="Platinum"/>
    <s v="Finance"/>
    <s v="Standard"/>
    <n v="5896.170000000001"/>
    <n v="1"/>
    <x v="462"/>
    <x v="0"/>
    <x v="464"/>
  </r>
  <r>
    <x v="4812"/>
    <x v="762"/>
    <x v="1"/>
    <s v="DCFE-108"/>
    <x v="2"/>
    <s v="Gold"/>
    <s v="Finance"/>
    <s v="Standard"/>
    <n v="9698.692500000001"/>
    <n v="2"/>
    <x v="365"/>
    <x v="158"/>
    <x v="367"/>
  </r>
  <r>
    <x v="4813"/>
    <x v="762"/>
    <x v="2"/>
    <s v="ATC-106"/>
    <x v="1"/>
    <s v="Palladium"/>
    <s v="Finance"/>
    <s v="Standard"/>
    <n v="6015.2400000000007"/>
    <n v="3"/>
    <x v="482"/>
    <x v="207"/>
    <x v="484"/>
  </r>
  <r>
    <x v="4814"/>
    <x v="763"/>
    <x v="0"/>
    <s v="CPJ-102"/>
    <x v="0"/>
    <s v="Platinum"/>
    <s v="Cash"/>
    <s v="Standard"/>
    <n v="1323"/>
    <n v="2"/>
    <x v="481"/>
    <x v="0"/>
    <x v="483"/>
  </r>
  <r>
    <x v="4815"/>
    <x v="763"/>
    <x v="0"/>
    <s v="ATS-109"/>
    <x v="1"/>
    <s v="Gold"/>
    <s v="Finance"/>
    <s v="Standard"/>
    <n v="6266.61"/>
    <n v="1"/>
    <x v="406"/>
    <x v="0"/>
    <x v="408"/>
  </r>
  <r>
    <x v="4816"/>
    <x v="763"/>
    <x v="2"/>
    <s v="ATS-101"/>
    <x v="1"/>
    <s v="Platinum"/>
    <s v="Finance"/>
    <s v="Standard"/>
    <n v="2351.6325000000002"/>
    <n v="4"/>
    <x v="483"/>
    <x v="0"/>
    <x v="485"/>
  </r>
  <r>
    <x v="4817"/>
    <x v="764"/>
    <x v="1"/>
    <s v="DCM-107"/>
    <x v="2"/>
    <s v="Palladium"/>
    <s v="Finance"/>
    <s v="Standard"/>
    <n v="10294.758"/>
    <n v="4"/>
    <x v="397"/>
    <x v="169"/>
    <x v="399"/>
  </r>
  <r>
    <x v="4818"/>
    <x v="764"/>
    <x v="3"/>
    <s v="DCFE-106"/>
    <x v="2"/>
    <s v="Palladium"/>
    <s v="Finance"/>
    <s v="Standard"/>
    <n v="9144.0756000000001"/>
    <n v="3"/>
    <x v="457"/>
    <x v="196"/>
    <x v="459"/>
  </r>
  <r>
    <x v="4819"/>
    <x v="764"/>
    <x v="0"/>
    <s v="ATS-109"/>
    <x v="1"/>
    <s v="Gold"/>
    <s v="Finance"/>
    <s v="Standard"/>
    <n v="6266.61"/>
    <n v="2"/>
    <x v="422"/>
    <x v="0"/>
    <x v="424"/>
  </r>
  <r>
    <x v="4820"/>
    <x v="764"/>
    <x v="0"/>
    <s v="ATS-107"/>
    <x v="1"/>
    <s v="Gold"/>
    <s v="Finance"/>
    <s v="Standard"/>
    <n v="2995.3116"/>
    <n v="2"/>
    <x v="375"/>
    <x v="0"/>
    <x v="377"/>
  </r>
  <r>
    <x v="4821"/>
    <x v="764"/>
    <x v="2"/>
    <s v="DCFE-102"/>
    <x v="2"/>
    <s v="Platinum"/>
    <s v="Finance"/>
    <s v="Standard"/>
    <n v="10263.546"/>
    <n v="4"/>
    <x v="364"/>
    <x v="157"/>
    <x v="366"/>
  </r>
  <r>
    <x v="4822"/>
    <x v="764"/>
    <x v="0"/>
    <s v="ATS-103"/>
    <x v="1"/>
    <s v="Platinum"/>
    <s v="Finance"/>
    <s v="Standard"/>
    <n v="2243.1023999999998"/>
    <n v="1"/>
    <x v="387"/>
    <x v="0"/>
    <x v="389"/>
  </r>
  <r>
    <x v="4823"/>
    <x v="764"/>
    <x v="1"/>
    <s v="ATS-107"/>
    <x v="1"/>
    <s v="Gold"/>
    <s v="Finance"/>
    <s v="Standard"/>
    <n v="2995.3116"/>
    <n v="3"/>
    <x v="374"/>
    <x v="0"/>
    <x v="376"/>
  </r>
  <r>
    <x v="4824"/>
    <x v="765"/>
    <x v="0"/>
    <s v="DCFE-100"/>
    <x v="2"/>
    <s v="Platinum"/>
    <s v="Finance"/>
    <s v="Standard"/>
    <n v="5869.9368000000004"/>
    <n v="4"/>
    <x v="454"/>
    <x v="194"/>
    <x v="456"/>
  </r>
  <r>
    <x v="4825"/>
    <x v="765"/>
    <x v="0"/>
    <s v="ATS-100"/>
    <x v="1"/>
    <s v="Platinum"/>
    <s v="Finance"/>
    <s v="Standard"/>
    <n v="2340.6075000000001"/>
    <n v="3"/>
    <x v="445"/>
    <x v="0"/>
    <x v="447"/>
  </r>
  <r>
    <x v="4826"/>
    <x v="765"/>
    <x v="0"/>
    <s v="ATC-108"/>
    <x v="1"/>
    <s v="Palladium"/>
    <s v="Finance"/>
    <s v="Standard"/>
    <n v="8786.1779999999999"/>
    <n v="2"/>
    <x v="360"/>
    <x v="156"/>
    <x v="362"/>
  </r>
  <r>
    <x v="4827"/>
    <x v="765"/>
    <x v="0"/>
    <s v="CGD-106"/>
    <x v="0"/>
    <s v="Gold"/>
    <s v="Cash"/>
    <s v="Standard"/>
    <n v="3087"/>
    <n v="2"/>
    <x v="346"/>
    <x v="0"/>
    <x v="348"/>
  </r>
  <r>
    <x v="4828"/>
    <x v="766"/>
    <x v="0"/>
    <s v="CPD-101"/>
    <x v="0"/>
    <s v="Platinum"/>
    <s v="Cash"/>
    <s v="Standard"/>
    <n v="9883.7999999999993"/>
    <n v="2"/>
    <x v="484"/>
    <x v="208"/>
    <x v="486"/>
  </r>
  <r>
    <x v="4829"/>
    <x v="766"/>
    <x v="0"/>
    <s v="CPJ-111"/>
    <x v="0"/>
    <s v="Palladium"/>
    <s v="Finance"/>
    <s v="Standard"/>
    <n v="4988.8125"/>
    <n v="1"/>
    <x v="485"/>
    <x v="0"/>
    <x v="487"/>
  </r>
  <r>
    <x v="4830"/>
    <x v="766"/>
    <x v="2"/>
    <s v="DCFE-112"/>
    <x v="2"/>
    <s v="Gold"/>
    <s v="Finance"/>
    <s v="Standard"/>
    <n v="10741.170000000002"/>
    <n v="1"/>
    <x v="349"/>
    <x v="0"/>
    <x v="351"/>
  </r>
  <r>
    <x v="4831"/>
    <x v="766"/>
    <x v="0"/>
    <s v="ATS-100"/>
    <x v="1"/>
    <s v="Platinum"/>
    <s v="Finance"/>
    <s v="Standard"/>
    <n v="2340.6075000000001"/>
    <n v="2"/>
    <x v="474"/>
    <x v="0"/>
    <x v="476"/>
  </r>
  <r>
    <x v="4832"/>
    <x v="766"/>
    <x v="0"/>
    <s v="ATS-104"/>
    <x v="1"/>
    <s v="Platinum"/>
    <s v="Finance"/>
    <s v="Standard"/>
    <n v="2845.9200000000005"/>
    <n v="2"/>
    <x v="486"/>
    <x v="0"/>
    <x v="488"/>
  </r>
  <r>
    <x v="4833"/>
    <x v="766"/>
    <x v="0"/>
    <s v="DCFE-103"/>
    <x v="2"/>
    <s v="Platinum"/>
    <s v="Finance"/>
    <s v="Standard"/>
    <n v="5896.170000000001"/>
    <n v="3"/>
    <x v="384"/>
    <x v="165"/>
    <x v="386"/>
  </r>
  <r>
    <x v="4834"/>
    <x v="766"/>
    <x v="2"/>
    <s v="DCFE-108"/>
    <x v="2"/>
    <s v="Gold"/>
    <s v="Finance"/>
    <s v="Standard"/>
    <n v="9698.692500000001"/>
    <n v="4"/>
    <x v="355"/>
    <x v="154"/>
    <x v="357"/>
  </r>
  <r>
    <x v="4835"/>
    <x v="766"/>
    <x v="2"/>
    <s v="DCM-105"/>
    <x v="2"/>
    <s v="Palladium"/>
    <s v="Finance"/>
    <s v="Standard"/>
    <n v="10269.7875"/>
    <n v="1"/>
    <x v="487"/>
    <x v="0"/>
    <x v="489"/>
  </r>
  <r>
    <x v="4836"/>
    <x v="766"/>
    <x v="1"/>
    <s v="CGA-104"/>
    <x v="0"/>
    <s v="Gold"/>
    <s v="Cash"/>
    <s v="Standard"/>
    <n v="2337.3000000000002"/>
    <n v="2"/>
    <x v="389"/>
    <x v="0"/>
    <x v="391"/>
  </r>
  <r>
    <x v="4837"/>
    <x v="766"/>
    <x v="1"/>
    <s v="DCFE-100"/>
    <x v="2"/>
    <s v="Platinum"/>
    <s v="Finance"/>
    <s v="Standard"/>
    <n v="5869.9368000000004"/>
    <n v="2"/>
    <x v="446"/>
    <x v="0"/>
    <x v="448"/>
  </r>
  <r>
    <x v="4838"/>
    <x v="766"/>
    <x v="1"/>
    <s v="ATS-104"/>
    <x v="1"/>
    <s v="Platinum"/>
    <s v="Finance"/>
    <s v="Standard"/>
    <n v="2845.9200000000005"/>
    <n v="1"/>
    <x v="376"/>
    <x v="0"/>
    <x v="378"/>
  </r>
  <r>
    <x v="4839"/>
    <x v="767"/>
    <x v="2"/>
    <s v="CPJ-102"/>
    <x v="0"/>
    <s v="Platinum"/>
    <s v="Cash"/>
    <s v="Standard"/>
    <n v="1323"/>
    <n v="1"/>
    <x v="488"/>
    <x v="0"/>
    <x v="490"/>
  </r>
  <r>
    <x v="4840"/>
    <x v="768"/>
    <x v="0"/>
    <s v="DCFE-105"/>
    <x v="2"/>
    <s v="Gold"/>
    <s v="Finance"/>
    <s v="Standard"/>
    <n v="6137.3196000000007"/>
    <n v="2"/>
    <x v="464"/>
    <x v="0"/>
    <x v="466"/>
  </r>
  <r>
    <x v="4841"/>
    <x v="768"/>
    <x v="0"/>
    <s v="ATS-101"/>
    <x v="1"/>
    <s v="Platinum"/>
    <s v="Finance"/>
    <s v="Promotion"/>
    <n v="2351.6325000000002"/>
    <n v="2"/>
    <x v="372"/>
    <x v="0"/>
    <x v="374"/>
  </r>
  <r>
    <x v="4842"/>
    <x v="768"/>
    <x v="0"/>
    <s v="DCFE-106"/>
    <x v="2"/>
    <s v="Palladium"/>
    <s v="Finance"/>
    <s v="Standard"/>
    <n v="9144.0756000000001"/>
    <n v="4"/>
    <x v="415"/>
    <x v="180"/>
    <x v="417"/>
  </r>
  <r>
    <x v="4843"/>
    <x v="768"/>
    <x v="0"/>
    <s v="DCM-107"/>
    <x v="2"/>
    <s v="Palladium"/>
    <s v="Finance"/>
    <s v="Standard"/>
    <n v="10294.758"/>
    <n v="1"/>
    <x v="370"/>
    <x v="0"/>
    <x v="372"/>
  </r>
  <r>
    <x v="4844"/>
    <x v="768"/>
    <x v="0"/>
    <s v="CGD-107"/>
    <x v="0"/>
    <s v="Gold"/>
    <s v="Cash"/>
    <s v="Standard"/>
    <n v="5722.2"/>
    <n v="1"/>
    <x v="453"/>
    <x v="0"/>
    <x v="455"/>
  </r>
  <r>
    <x v="4845"/>
    <x v="769"/>
    <x v="0"/>
    <s v="DCFE-108"/>
    <x v="2"/>
    <s v="Gold"/>
    <s v="Finance"/>
    <s v="Standard"/>
    <n v="9698.692500000001"/>
    <n v="4"/>
    <x v="355"/>
    <x v="154"/>
    <x v="357"/>
  </r>
  <r>
    <x v="4846"/>
    <x v="769"/>
    <x v="0"/>
    <s v="DCFE-108"/>
    <x v="2"/>
    <s v="Gold"/>
    <s v="Finance"/>
    <s v="Standard"/>
    <n v="9698.692500000001"/>
    <n v="3"/>
    <x v="489"/>
    <x v="209"/>
    <x v="491"/>
  </r>
  <r>
    <x v="4847"/>
    <x v="769"/>
    <x v="2"/>
    <s v="CGA-104"/>
    <x v="0"/>
    <s v="Gold"/>
    <s v="Cash"/>
    <s v="Standard"/>
    <n v="2337.3000000000002"/>
    <n v="1"/>
    <x v="403"/>
    <x v="0"/>
    <x v="405"/>
  </r>
  <r>
    <x v="4848"/>
    <x v="770"/>
    <x v="0"/>
    <s v="DCFE-106"/>
    <x v="2"/>
    <s v="Palladium"/>
    <s v="Finance"/>
    <s v="Standard"/>
    <n v="9144.0756000000001"/>
    <n v="4"/>
    <x v="415"/>
    <x v="180"/>
    <x v="417"/>
  </r>
  <r>
    <x v="4849"/>
    <x v="770"/>
    <x v="0"/>
    <s v="DCFE-107"/>
    <x v="2"/>
    <s v="Palladium"/>
    <s v="Finance"/>
    <s v="Standard"/>
    <n v="10910.340000000002"/>
    <n v="4"/>
    <x v="440"/>
    <x v="190"/>
    <x v="442"/>
  </r>
  <r>
    <x v="4850"/>
    <x v="770"/>
    <x v="0"/>
    <s v="CPA-108"/>
    <x v="0"/>
    <s v="Palladium"/>
    <s v="Cash"/>
    <s v="Standard"/>
    <n v="2335.6980000000003"/>
    <n v="2"/>
    <x v="441"/>
    <x v="0"/>
    <x v="443"/>
  </r>
  <r>
    <x v="4851"/>
    <x v="770"/>
    <x v="0"/>
    <s v="ATS-103"/>
    <x v="1"/>
    <s v="Platinum"/>
    <s v="Finance"/>
    <s v="Standard"/>
    <n v="2243.1023999999998"/>
    <n v="1"/>
    <x v="387"/>
    <x v="0"/>
    <x v="389"/>
  </r>
  <r>
    <x v="4852"/>
    <x v="771"/>
    <x v="1"/>
    <s v="ATS-102"/>
    <x v="1"/>
    <s v="Platinum"/>
    <s v="Finance"/>
    <s v="Promotion"/>
    <n v="5119.5100000000011"/>
    <n v="4"/>
    <x v="409"/>
    <x v="175"/>
    <x v="411"/>
  </r>
  <r>
    <x v="4853"/>
    <x v="771"/>
    <x v="3"/>
    <s v="CGD-107"/>
    <x v="0"/>
    <s v="Gold"/>
    <s v="Cash"/>
    <s v="Promotion"/>
    <n v="5722.2"/>
    <n v="4"/>
    <x v="470"/>
    <x v="202"/>
    <x v="472"/>
  </r>
  <r>
    <x v="4854"/>
    <x v="771"/>
    <x v="2"/>
    <s v="DCFE-112"/>
    <x v="2"/>
    <s v="Gold"/>
    <s v="Finance"/>
    <s v="Standard"/>
    <n v="10741.170000000002"/>
    <n v="3"/>
    <x v="416"/>
    <x v="181"/>
    <x v="418"/>
  </r>
  <r>
    <x v="4855"/>
    <x v="772"/>
    <x v="0"/>
    <s v="ATC-107"/>
    <x v="1"/>
    <s v="Palladium"/>
    <s v="Finance"/>
    <s v="Standard"/>
    <n v="2583.3500000000004"/>
    <n v="4"/>
    <x v="490"/>
    <x v="0"/>
    <x v="492"/>
  </r>
  <r>
    <x v="4856"/>
    <x v="772"/>
    <x v="3"/>
    <s v="DCFE-108"/>
    <x v="2"/>
    <s v="Gold"/>
    <s v="Finance"/>
    <s v="Standard"/>
    <n v="9698.692500000001"/>
    <n v="1"/>
    <x v="393"/>
    <x v="0"/>
    <x v="395"/>
  </r>
  <r>
    <x v="4857"/>
    <x v="772"/>
    <x v="0"/>
    <s v="DCFE-105"/>
    <x v="2"/>
    <s v="Gold"/>
    <s v="Finance"/>
    <s v="Standard"/>
    <n v="6137.3196000000007"/>
    <n v="3"/>
    <x v="477"/>
    <x v="206"/>
    <x v="479"/>
  </r>
  <r>
    <x v="4858"/>
    <x v="772"/>
    <x v="1"/>
    <s v="ATS-106"/>
    <x v="1"/>
    <s v="Gold"/>
    <s v="Finance"/>
    <s v="Standard"/>
    <n v="5676.4224000000004"/>
    <n v="2"/>
    <x v="356"/>
    <x v="0"/>
    <x v="358"/>
  </r>
  <r>
    <x v="4859"/>
    <x v="773"/>
    <x v="0"/>
    <s v="ATS-107"/>
    <x v="1"/>
    <s v="Gold"/>
    <s v="Finance"/>
    <s v="Standard"/>
    <n v="2995.3116"/>
    <n v="2"/>
    <x v="375"/>
    <x v="0"/>
    <x v="377"/>
  </r>
  <r>
    <x v="4860"/>
    <x v="773"/>
    <x v="0"/>
    <s v="ATC-109"/>
    <x v="1"/>
    <s v="Palladium"/>
    <s v="Finance"/>
    <s v="Promotion"/>
    <n v="6808.3775999999998"/>
    <n v="3"/>
    <x v="404"/>
    <x v="174"/>
    <x v="406"/>
  </r>
  <r>
    <x v="4861"/>
    <x v="773"/>
    <x v="0"/>
    <s v="ATS-105"/>
    <x v="1"/>
    <s v="Platinum"/>
    <s v="Finance"/>
    <s v="Standard"/>
    <n v="2315.25"/>
    <n v="2"/>
    <x v="491"/>
    <x v="0"/>
    <x v="493"/>
  </r>
  <r>
    <x v="4862"/>
    <x v="773"/>
    <x v="0"/>
    <s v="CGA-104"/>
    <x v="0"/>
    <s v="Gold"/>
    <s v="Cash"/>
    <s v="Promotion"/>
    <n v="2337.3000000000002"/>
    <n v="4"/>
    <x v="407"/>
    <x v="0"/>
    <x v="409"/>
  </r>
  <r>
    <x v="4863"/>
    <x v="773"/>
    <x v="1"/>
    <s v="DCM-108"/>
    <x v="2"/>
    <s v="Palladium"/>
    <s v="Finance"/>
    <s v="Promotion"/>
    <n v="10602.020000000002"/>
    <n v="2"/>
    <x v="492"/>
    <x v="210"/>
    <x v="494"/>
  </r>
  <r>
    <x v="4864"/>
    <x v="773"/>
    <x v="1"/>
    <s v="DCFE-106"/>
    <x v="2"/>
    <s v="Palladium"/>
    <s v="Finance"/>
    <s v="Standard"/>
    <n v="9144.0756000000001"/>
    <n v="4"/>
    <x v="415"/>
    <x v="180"/>
    <x v="417"/>
  </r>
  <r>
    <x v="4865"/>
    <x v="774"/>
    <x v="3"/>
    <s v="CPA-103"/>
    <x v="0"/>
    <s v="Platinum"/>
    <s v="Cash"/>
    <s v="Standard"/>
    <n v="2299.2839999999997"/>
    <n v="1"/>
    <x v="465"/>
    <x v="0"/>
    <x v="467"/>
  </r>
  <r>
    <x v="4866"/>
    <x v="774"/>
    <x v="0"/>
    <s v="ATC-107"/>
    <x v="1"/>
    <s v="Palladium"/>
    <s v="Finance"/>
    <s v="Standard"/>
    <n v="2583.3500000000004"/>
    <n v="4"/>
    <x v="490"/>
    <x v="0"/>
    <x v="492"/>
  </r>
  <r>
    <x v="4867"/>
    <x v="774"/>
    <x v="0"/>
    <s v="ATC-107"/>
    <x v="1"/>
    <s v="Palladium"/>
    <s v="Finance"/>
    <s v="Standard"/>
    <n v="2583.3500000000004"/>
    <n v="2"/>
    <x v="463"/>
    <x v="0"/>
    <x v="465"/>
  </r>
  <r>
    <x v="4868"/>
    <x v="774"/>
    <x v="0"/>
    <s v="DCM-107"/>
    <x v="2"/>
    <s v="Palladium"/>
    <s v="Finance"/>
    <s v="Standard"/>
    <n v="10294.758"/>
    <n v="3"/>
    <x v="435"/>
    <x v="188"/>
    <x v="437"/>
  </r>
  <r>
    <x v="4869"/>
    <x v="774"/>
    <x v="0"/>
    <s v="ATS-105"/>
    <x v="1"/>
    <s v="Platinum"/>
    <s v="Finance"/>
    <s v="Standard"/>
    <n v="2315.25"/>
    <n v="2"/>
    <x v="491"/>
    <x v="0"/>
    <x v="493"/>
  </r>
  <r>
    <x v="4870"/>
    <x v="774"/>
    <x v="0"/>
    <s v="CPA-103"/>
    <x v="0"/>
    <s v="Platinum"/>
    <s v="Cash"/>
    <s v="Standard"/>
    <n v="2299.2839999999997"/>
    <n v="1"/>
    <x v="465"/>
    <x v="0"/>
    <x v="467"/>
  </r>
  <r>
    <x v="4871"/>
    <x v="774"/>
    <x v="1"/>
    <s v="CGA-104"/>
    <x v="0"/>
    <s v="Gold"/>
    <s v="Cash"/>
    <s v="Standard"/>
    <n v="2337.3000000000002"/>
    <n v="1"/>
    <x v="403"/>
    <x v="0"/>
    <x v="405"/>
  </r>
  <r>
    <x v="4872"/>
    <x v="774"/>
    <x v="1"/>
    <s v="ATC-106"/>
    <x v="1"/>
    <s v="Palladium"/>
    <s v="Finance"/>
    <s v="Standard"/>
    <n v="6015.2400000000007"/>
    <n v="1"/>
    <x v="428"/>
    <x v="0"/>
    <x v="430"/>
  </r>
  <r>
    <x v="4873"/>
    <x v="774"/>
    <x v="1"/>
    <s v="ATC-109"/>
    <x v="1"/>
    <s v="Palladium"/>
    <s v="Finance"/>
    <s v="Standard"/>
    <n v="6808.3775999999998"/>
    <n v="1"/>
    <x v="368"/>
    <x v="0"/>
    <x v="370"/>
  </r>
  <r>
    <x v="4874"/>
    <x v="774"/>
    <x v="1"/>
    <s v="ATS-108"/>
    <x v="1"/>
    <s v="Gold"/>
    <s v="Finance"/>
    <s v="Standard"/>
    <n v="5682.6647999999996"/>
    <n v="1"/>
    <x v="439"/>
    <x v="0"/>
    <x v="441"/>
  </r>
  <r>
    <x v="4875"/>
    <x v="775"/>
    <x v="0"/>
    <s v="DCM-105"/>
    <x v="2"/>
    <s v="Palladium"/>
    <s v="Finance"/>
    <s v="Standard"/>
    <n v="10269.7875"/>
    <n v="2"/>
    <x v="373"/>
    <x v="161"/>
    <x v="375"/>
  </r>
  <r>
    <x v="4876"/>
    <x v="775"/>
    <x v="1"/>
    <s v="DCFE-109"/>
    <x v="2"/>
    <s v="Gold"/>
    <s v="Finance"/>
    <s v="Standard"/>
    <n v="5706.5940000000001"/>
    <n v="1"/>
    <x v="432"/>
    <x v="0"/>
    <x v="434"/>
  </r>
  <r>
    <x v="4877"/>
    <x v="775"/>
    <x v="0"/>
    <s v="DCM-105"/>
    <x v="2"/>
    <s v="Palladium"/>
    <s v="Finance"/>
    <s v="Standard"/>
    <n v="10269.7875"/>
    <n v="4"/>
    <x v="381"/>
    <x v="163"/>
    <x v="383"/>
  </r>
  <r>
    <x v="4878"/>
    <x v="775"/>
    <x v="1"/>
    <s v="ATS-108"/>
    <x v="1"/>
    <s v="Gold"/>
    <s v="Finance"/>
    <s v="Standard"/>
    <n v="5682.6647999999996"/>
    <n v="4"/>
    <x v="461"/>
    <x v="198"/>
    <x v="463"/>
  </r>
  <r>
    <x v="4879"/>
    <x v="775"/>
    <x v="0"/>
    <s v="DCFE-106"/>
    <x v="2"/>
    <s v="Palladium"/>
    <s v="Finance"/>
    <s v="Standard"/>
    <n v="9144.0756000000001"/>
    <n v="3"/>
    <x v="457"/>
    <x v="196"/>
    <x v="459"/>
  </r>
  <r>
    <x v="4880"/>
    <x v="775"/>
    <x v="1"/>
    <s v="ATS-111"/>
    <x v="1"/>
    <s v="Gold"/>
    <s v="Finance"/>
    <s v="Standard"/>
    <n v="10762.95"/>
    <n v="4"/>
    <x v="399"/>
    <x v="171"/>
    <x v="401"/>
  </r>
  <r>
    <x v="4881"/>
    <x v="776"/>
    <x v="1"/>
    <s v="CPA-108"/>
    <x v="0"/>
    <s v="Palladium"/>
    <s v="Cash"/>
    <s v="Standard"/>
    <n v="2335.6980000000003"/>
    <n v="2"/>
    <x v="441"/>
    <x v="0"/>
    <x v="443"/>
  </r>
  <r>
    <x v="4882"/>
    <x v="776"/>
    <x v="0"/>
    <s v="ATS-101"/>
    <x v="1"/>
    <s v="Platinum"/>
    <s v="Finance"/>
    <s v="Standard"/>
    <n v="2351.6325000000002"/>
    <n v="2"/>
    <x v="372"/>
    <x v="0"/>
    <x v="374"/>
  </r>
  <r>
    <x v="4883"/>
    <x v="777"/>
    <x v="0"/>
    <s v="ATS-107"/>
    <x v="1"/>
    <s v="Gold"/>
    <s v="Finance"/>
    <s v="Standard"/>
    <n v="2995.3116"/>
    <n v="3"/>
    <x v="374"/>
    <x v="0"/>
    <x v="376"/>
  </r>
  <r>
    <x v="4884"/>
    <x v="777"/>
    <x v="2"/>
    <s v="ATC-110"/>
    <x v="1"/>
    <s v="Palladium"/>
    <s v="Finance"/>
    <s v="Standard"/>
    <n v="9015.7100000000009"/>
    <n v="3"/>
    <x v="475"/>
    <x v="205"/>
    <x v="477"/>
  </r>
  <r>
    <x v="4885"/>
    <x v="777"/>
    <x v="0"/>
    <s v="DCM-106"/>
    <x v="2"/>
    <s v="Palladium"/>
    <s v="Finance"/>
    <s v="Standard"/>
    <n v="6219.5112000000008"/>
    <n v="2"/>
    <x v="362"/>
    <x v="0"/>
    <x v="364"/>
  </r>
  <r>
    <x v="4886"/>
    <x v="777"/>
    <x v="0"/>
    <s v="CPD-101"/>
    <x v="0"/>
    <s v="Platinum"/>
    <s v="Cash"/>
    <s v="Standard"/>
    <n v="9883.7999999999993"/>
    <n v="3"/>
    <x v="493"/>
    <x v="211"/>
    <x v="495"/>
  </r>
  <r>
    <x v="4887"/>
    <x v="777"/>
    <x v="0"/>
    <s v="CGJ-105"/>
    <x v="0"/>
    <s v="Gold"/>
    <s v="Cash"/>
    <s v="Promotion"/>
    <n v="2288.88"/>
    <n v="4"/>
    <x v="350"/>
    <x v="0"/>
    <x v="352"/>
  </r>
  <r>
    <x v="4888"/>
    <x v="777"/>
    <x v="0"/>
    <s v="DCFE-107"/>
    <x v="2"/>
    <s v="Palladium"/>
    <s v="Finance"/>
    <s v="Standard"/>
    <n v="10910.340000000002"/>
    <n v="1"/>
    <x v="494"/>
    <x v="0"/>
    <x v="496"/>
  </r>
  <r>
    <x v="4889"/>
    <x v="777"/>
    <x v="0"/>
    <s v="DCFE-104"/>
    <x v="2"/>
    <s v="Gold"/>
    <s v="Finance"/>
    <s v="Standard"/>
    <n v="5876.1792000000005"/>
    <n v="1"/>
    <x v="357"/>
    <x v="0"/>
    <x v="359"/>
  </r>
  <r>
    <x v="4890"/>
    <x v="778"/>
    <x v="0"/>
    <s v="CPJ-102"/>
    <x v="0"/>
    <s v="Platinum"/>
    <s v="Cash"/>
    <s v="Standard"/>
    <n v="1323"/>
    <n v="1"/>
    <x v="488"/>
    <x v="0"/>
    <x v="490"/>
  </r>
  <r>
    <x v="4891"/>
    <x v="778"/>
    <x v="2"/>
    <s v="DCFE-103"/>
    <x v="2"/>
    <s v="Platinum"/>
    <s v="Finance"/>
    <s v="Promotion"/>
    <n v="5896.170000000001"/>
    <n v="2"/>
    <x v="396"/>
    <x v="0"/>
    <x v="398"/>
  </r>
  <r>
    <x v="4892"/>
    <x v="778"/>
    <x v="0"/>
    <s v="ATS-102"/>
    <x v="1"/>
    <s v="Platinum"/>
    <s v="Finance"/>
    <s v="Standard"/>
    <n v="5119.5100000000011"/>
    <n v="2"/>
    <x v="495"/>
    <x v="0"/>
    <x v="497"/>
  </r>
  <r>
    <x v="4893"/>
    <x v="778"/>
    <x v="0"/>
    <s v="DCFE-109"/>
    <x v="2"/>
    <s v="Gold"/>
    <s v="Finance"/>
    <s v="Standard"/>
    <n v="5706.5940000000001"/>
    <n v="4"/>
    <x v="394"/>
    <x v="168"/>
    <x v="396"/>
  </r>
  <r>
    <x v="4894"/>
    <x v="778"/>
    <x v="0"/>
    <s v="DCFE-103"/>
    <x v="2"/>
    <s v="Platinum"/>
    <s v="Finance"/>
    <s v="Standard"/>
    <n v="5896.170000000001"/>
    <n v="2"/>
    <x v="396"/>
    <x v="0"/>
    <x v="398"/>
  </r>
  <r>
    <x v="4895"/>
    <x v="778"/>
    <x v="2"/>
    <s v="ATS-100"/>
    <x v="1"/>
    <s v="Platinum"/>
    <s v="Finance"/>
    <s v="Promotion"/>
    <n v="2340.6075000000001"/>
    <n v="1"/>
    <x v="496"/>
    <x v="0"/>
    <x v="498"/>
  </r>
  <r>
    <x v="4896"/>
    <x v="779"/>
    <x v="0"/>
    <s v="ATC-107"/>
    <x v="1"/>
    <s v="Palladium"/>
    <s v="Finance"/>
    <s v="Promotion"/>
    <n v="2583.3500000000004"/>
    <n v="1"/>
    <x v="390"/>
    <x v="0"/>
    <x v="392"/>
  </r>
  <r>
    <x v="4897"/>
    <x v="779"/>
    <x v="0"/>
    <s v="ATC-110"/>
    <x v="1"/>
    <s v="Palladium"/>
    <s v="Finance"/>
    <s v="Standard"/>
    <n v="9015.7100000000009"/>
    <n v="3"/>
    <x v="475"/>
    <x v="205"/>
    <x v="477"/>
  </r>
  <r>
    <x v="4898"/>
    <x v="779"/>
    <x v="3"/>
    <s v="ATC-107"/>
    <x v="1"/>
    <s v="Palladium"/>
    <s v="Finance"/>
    <s v="Standard"/>
    <n v="2583.3500000000004"/>
    <n v="4"/>
    <x v="490"/>
    <x v="0"/>
    <x v="492"/>
  </r>
  <r>
    <x v="4899"/>
    <x v="779"/>
    <x v="1"/>
    <s v="CPA-103"/>
    <x v="0"/>
    <s v="Platinum"/>
    <s v="Cash"/>
    <s v="Standard"/>
    <n v="2299.2839999999997"/>
    <n v="3"/>
    <x v="405"/>
    <x v="0"/>
    <x v="407"/>
  </r>
  <r>
    <x v="4900"/>
    <x v="779"/>
    <x v="0"/>
    <s v="ATC-106"/>
    <x v="1"/>
    <s v="Palladium"/>
    <s v="Finance"/>
    <s v="Standard"/>
    <n v="6015.2400000000007"/>
    <n v="2"/>
    <x v="497"/>
    <x v="0"/>
    <x v="499"/>
  </r>
  <r>
    <x v="4901"/>
    <x v="779"/>
    <x v="0"/>
    <s v="CPJ-102"/>
    <x v="0"/>
    <s v="Platinum"/>
    <s v="Cash"/>
    <s v="Standard"/>
    <n v="1323"/>
    <n v="1"/>
    <x v="488"/>
    <x v="0"/>
    <x v="490"/>
  </r>
  <r>
    <x v="4902"/>
    <x v="779"/>
    <x v="0"/>
    <s v="ATC-110"/>
    <x v="1"/>
    <s v="Palladium"/>
    <s v="Finance"/>
    <s v="Standard"/>
    <n v="9015.7100000000009"/>
    <n v="3"/>
    <x v="475"/>
    <x v="205"/>
    <x v="477"/>
  </r>
  <r>
    <x v="4903"/>
    <x v="780"/>
    <x v="0"/>
    <s v="ATS-105"/>
    <x v="1"/>
    <s v="Platinum"/>
    <s v="Finance"/>
    <s v="Standard"/>
    <n v="2315.25"/>
    <n v="4"/>
    <x v="433"/>
    <x v="0"/>
    <x v="435"/>
  </r>
  <r>
    <x v="4904"/>
    <x v="780"/>
    <x v="0"/>
    <s v="ATS-108"/>
    <x v="1"/>
    <s v="Gold"/>
    <s v="Finance"/>
    <s v="Standard"/>
    <n v="5682.6647999999996"/>
    <n v="1"/>
    <x v="439"/>
    <x v="0"/>
    <x v="441"/>
  </r>
  <r>
    <x v="4905"/>
    <x v="780"/>
    <x v="0"/>
    <s v="DCFE-102"/>
    <x v="2"/>
    <s v="Platinum"/>
    <s v="Finance"/>
    <s v="Promotion"/>
    <n v="10263.546"/>
    <n v="1"/>
    <x v="380"/>
    <x v="0"/>
    <x v="382"/>
  </r>
  <r>
    <x v="4906"/>
    <x v="780"/>
    <x v="1"/>
    <s v="ATS-103"/>
    <x v="1"/>
    <s v="Platinum"/>
    <s v="Finance"/>
    <s v="Standard"/>
    <n v="2243.1023999999998"/>
    <n v="2"/>
    <x v="459"/>
    <x v="0"/>
    <x v="461"/>
  </r>
  <r>
    <x v="4907"/>
    <x v="780"/>
    <x v="0"/>
    <s v="ATS-101"/>
    <x v="1"/>
    <s v="Platinum"/>
    <s v="Finance"/>
    <s v="Standard"/>
    <n v="2351.6325000000002"/>
    <n v="1"/>
    <x v="473"/>
    <x v="0"/>
    <x v="475"/>
  </r>
  <r>
    <x v="4908"/>
    <x v="780"/>
    <x v="1"/>
    <s v="CPD-100"/>
    <x v="0"/>
    <s v="Platinum"/>
    <s v="Cash"/>
    <s v="Promotion"/>
    <n v="10299.960000000001"/>
    <n v="1"/>
    <x v="382"/>
    <x v="0"/>
    <x v="384"/>
  </r>
  <r>
    <x v="4909"/>
    <x v="780"/>
    <x v="1"/>
    <s v="ATS-111"/>
    <x v="1"/>
    <s v="Gold"/>
    <s v="Finance"/>
    <s v="Standard"/>
    <n v="10762.95"/>
    <n v="1"/>
    <x v="437"/>
    <x v="0"/>
    <x v="439"/>
  </r>
  <r>
    <x v="4910"/>
    <x v="781"/>
    <x v="1"/>
    <s v="CPA-108"/>
    <x v="0"/>
    <s v="Palladium"/>
    <s v="Cash"/>
    <s v="Standard"/>
    <n v="2335.6980000000003"/>
    <n v="1"/>
    <x v="455"/>
    <x v="0"/>
    <x v="457"/>
  </r>
  <r>
    <x v="4911"/>
    <x v="781"/>
    <x v="1"/>
    <s v="ATS-100"/>
    <x v="1"/>
    <s v="Platinum"/>
    <s v="Finance"/>
    <s v="Promotion"/>
    <n v="2340.6075000000001"/>
    <n v="4"/>
    <x v="467"/>
    <x v="0"/>
    <x v="469"/>
  </r>
  <r>
    <x v="4912"/>
    <x v="781"/>
    <x v="0"/>
    <s v="CPJ-102"/>
    <x v="0"/>
    <s v="Platinum"/>
    <s v="Cash"/>
    <s v="Standard"/>
    <n v="1323"/>
    <n v="3"/>
    <x v="447"/>
    <x v="0"/>
    <x v="449"/>
  </r>
  <r>
    <x v="4913"/>
    <x v="782"/>
    <x v="0"/>
    <s v="CGD-107"/>
    <x v="0"/>
    <s v="Gold"/>
    <s v="Cash"/>
    <s v="Standard"/>
    <n v="5722.2"/>
    <n v="3"/>
    <x v="471"/>
    <x v="203"/>
    <x v="473"/>
  </r>
  <r>
    <x v="4914"/>
    <x v="782"/>
    <x v="0"/>
    <s v="CGA-104"/>
    <x v="0"/>
    <s v="Gold"/>
    <s v="Cash"/>
    <s v="Standard"/>
    <n v="2337.3000000000002"/>
    <n v="1"/>
    <x v="403"/>
    <x v="0"/>
    <x v="405"/>
  </r>
  <r>
    <x v="4915"/>
    <x v="782"/>
    <x v="0"/>
    <s v="DCFE-107"/>
    <x v="2"/>
    <s v="Palladium"/>
    <s v="Finance"/>
    <s v="Standard"/>
    <n v="10910.340000000002"/>
    <n v="3"/>
    <x v="392"/>
    <x v="167"/>
    <x v="394"/>
  </r>
  <r>
    <x v="4916"/>
    <x v="783"/>
    <x v="0"/>
    <s v="DCM-106"/>
    <x v="2"/>
    <s v="Palladium"/>
    <s v="Finance"/>
    <s v="Standard"/>
    <n v="6219.5112000000008"/>
    <n v="1"/>
    <x v="420"/>
    <x v="0"/>
    <x v="422"/>
  </r>
  <r>
    <x v="4917"/>
    <x v="783"/>
    <x v="0"/>
    <s v="ATS-111"/>
    <x v="1"/>
    <s v="Gold"/>
    <s v="Finance"/>
    <s v="Standard"/>
    <n v="10762.95"/>
    <n v="2"/>
    <x v="400"/>
    <x v="172"/>
    <x v="402"/>
  </r>
  <r>
    <x v="4918"/>
    <x v="783"/>
    <x v="0"/>
    <s v="ATS-111"/>
    <x v="1"/>
    <s v="Gold"/>
    <s v="Finance"/>
    <s v="Promotion"/>
    <n v="10762.95"/>
    <n v="2"/>
    <x v="400"/>
    <x v="172"/>
    <x v="402"/>
  </r>
  <r>
    <x v="4919"/>
    <x v="784"/>
    <x v="0"/>
    <s v="DCM-107"/>
    <x v="2"/>
    <s v="Palladium"/>
    <s v="Finance"/>
    <s v="Standard"/>
    <n v="10294.758"/>
    <n v="3"/>
    <x v="435"/>
    <x v="188"/>
    <x v="437"/>
  </r>
  <r>
    <x v="4920"/>
    <x v="784"/>
    <x v="3"/>
    <s v="ATC-107"/>
    <x v="1"/>
    <s v="Palladium"/>
    <s v="Finance"/>
    <s v="Standard"/>
    <n v="2583.3500000000004"/>
    <n v="1"/>
    <x v="390"/>
    <x v="0"/>
    <x v="392"/>
  </r>
  <r>
    <x v="4921"/>
    <x v="784"/>
    <x v="1"/>
    <s v="DCFE-109"/>
    <x v="2"/>
    <s v="Gold"/>
    <s v="Finance"/>
    <s v="Standard"/>
    <n v="5706.5940000000001"/>
    <n v="2"/>
    <x v="413"/>
    <x v="0"/>
    <x v="415"/>
  </r>
  <r>
    <x v="4922"/>
    <x v="784"/>
    <x v="1"/>
    <s v="DCM-105"/>
    <x v="2"/>
    <s v="Palladium"/>
    <s v="Finance"/>
    <s v="Standard"/>
    <n v="10269.7875"/>
    <n v="4"/>
    <x v="381"/>
    <x v="163"/>
    <x v="383"/>
  </r>
  <r>
    <x v="4923"/>
    <x v="784"/>
    <x v="0"/>
    <s v="ATC-106"/>
    <x v="1"/>
    <s v="Palladium"/>
    <s v="Finance"/>
    <s v="Standard"/>
    <n v="6015.2400000000007"/>
    <n v="3"/>
    <x v="482"/>
    <x v="207"/>
    <x v="484"/>
  </r>
  <r>
    <x v="4924"/>
    <x v="785"/>
    <x v="0"/>
    <s v="CPA-103"/>
    <x v="0"/>
    <s v="Platinum"/>
    <s v="Cash"/>
    <s v="Standard"/>
    <n v="2299.2839999999997"/>
    <n v="4"/>
    <x v="498"/>
    <x v="0"/>
    <x v="500"/>
  </r>
  <r>
    <x v="4925"/>
    <x v="785"/>
    <x v="0"/>
    <s v="ATS-105"/>
    <x v="1"/>
    <s v="Platinum"/>
    <s v="Finance"/>
    <s v="Standard"/>
    <n v="2315.25"/>
    <n v="4"/>
    <x v="433"/>
    <x v="0"/>
    <x v="435"/>
  </r>
  <r>
    <x v="4926"/>
    <x v="785"/>
    <x v="0"/>
    <s v="DCFE-102"/>
    <x v="2"/>
    <s v="Platinum"/>
    <s v="Finance"/>
    <s v="Promotion"/>
    <n v="10263.546"/>
    <n v="3"/>
    <x v="499"/>
    <x v="212"/>
    <x v="501"/>
  </r>
  <r>
    <x v="4927"/>
    <x v="785"/>
    <x v="1"/>
    <s v="ATC-110"/>
    <x v="1"/>
    <s v="Palladium"/>
    <s v="Finance"/>
    <s v="Standard"/>
    <n v="9015.7100000000009"/>
    <n v="1"/>
    <x v="480"/>
    <x v="0"/>
    <x v="482"/>
  </r>
  <r>
    <x v="4928"/>
    <x v="785"/>
    <x v="0"/>
    <s v="ATS-109"/>
    <x v="1"/>
    <s v="Gold"/>
    <s v="Finance"/>
    <s v="Standard"/>
    <n v="6266.61"/>
    <n v="1"/>
    <x v="406"/>
    <x v="0"/>
    <x v="408"/>
  </r>
  <r>
    <x v="4929"/>
    <x v="785"/>
    <x v="2"/>
    <s v="DCFE-111"/>
    <x v="2"/>
    <s v="Gold"/>
    <s v="Finance"/>
    <s v="Standard"/>
    <n v="9100.3788000000004"/>
    <n v="1"/>
    <x v="386"/>
    <x v="0"/>
    <x v="388"/>
  </r>
  <r>
    <x v="4930"/>
    <x v="786"/>
    <x v="0"/>
    <s v="ATS-103"/>
    <x v="1"/>
    <s v="Platinum"/>
    <s v="Finance"/>
    <s v="Standard"/>
    <n v="2243.1023999999998"/>
    <n v="4"/>
    <x v="395"/>
    <x v="0"/>
    <x v="397"/>
  </r>
  <r>
    <x v="4931"/>
    <x v="786"/>
    <x v="0"/>
    <s v="ATS-102"/>
    <x v="1"/>
    <s v="Platinum"/>
    <s v="Finance"/>
    <s v="Standard"/>
    <n v="5119.5100000000011"/>
    <n v="4"/>
    <x v="409"/>
    <x v="175"/>
    <x v="411"/>
  </r>
  <r>
    <x v="4932"/>
    <x v="786"/>
    <x v="1"/>
    <s v="DCFE-102"/>
    <x v="2"/>
    <s v="Platinum"/>
    <s v="Finance"/>
    <s v="Standard"/>
    <n v="10263.546"/>
    <n v="3"/>
    <x v="499"/>
    <x v="212"/>
    <x v="501"/>
  </r>
  <r>
    <x v="4933"/>
    <x v="786"/>
    <x v="0"/>
    <s v="ATS-108"/>
    <x v="1"/>
    <s v="Gold"/>
    <s v="Finance"/>
    <s v="Standard"/>
    <n v="5682.6647999999996"/>
    <n v="1"/>
    <x v="439"/>
    <x v="0"/>
    <x v="441"/>
  </r>
  <r>
    <x v="4934"/>
    <x v="786"/>
    <x v="1"/>
    <s v="ATS-111"/>
    <x v="1"/>
    <s v="Gold"/>
    <s v="Finance"/>
    <s v="Standard"/>
    <n v="10762.95"/>
    <n v="2"/>
    <x v="400"/>
    <x v="172"/>
    <x v="402"/>
  </r>
  <r>
    <x v="4935"/>
    <x v="786"/>
    <x v="1"/>
    <s v="ATS-104"/>
    <x v="1"/>
    <s v="Platinum"/>
    <s v="Finance"/>
    <s v="Standard"/>
    <n v="2845.9200000000005"/>
    <n v="3"/>
    <x v="429"/>
    <x v="0"/>
    <x v="431"/>
  </r>
  <r>
    <x v="4936"/>
    <x v="786"/>
    <x v="0"/>
    <s v="CPA-108"/>
    <x v="0"/>
    <s v="Palladium"/>
    <s v="Cash"/>
    <s v="Standard"/>
    <n v="2335.6980000000003"/>
    <n v="3"/>
    <x v="361"/>
    <x v="0"/>
    <x v="363"/>
  </r>
  <r>
    <x v="4937"/>
    <x v="787"/>
    <x v="2"/>
    <s v="DCFE-105"/>
    <x v="2"/>
    <s v="Gold"/>
    <s v="Finance"/>
    <s v="Standard"/>
    <n v="6137.3196000000007"/>
    <n v="1"/>
    <x v="388"/>
    <x v="0"/>
    <x v="390"/>
  </r>
  <r>
    <x v="4938"/>
    <x v="787"/>
    <x v="0"/>
    <s v="DCFE-101"/>
    <x v="2"/>
    <s v="Platinum"/>
    <s v="Finance"/>
    <s v="Standard"/>
    <n v="6444.1125000000002"/>
    <n v="1"/>
    <x v="423"/>
    <x v="0"/>
    <x v="425"/>
  </r>
  <r>
    <x v="4939"/>
    <x v="787"/>
    <x v="0"/>
    <s v="ATS-104"/>
    <x v="1"/>
    <s v="Platinum"/>
    <s v="Finance"/>
    <s v="Standard"/>
    <n v="2845.9200000000005"/>
    <n v="1"/>
    <x v="376"/>
    <x v="0"/>
    <x v="378"/>
  </r>
  <r>
    <x v="4940"/>
    <x v="787"/>
    <x v="1"/>
    <s v="ATS-102"/>
    <x v="1"/>
    <s v="Platinum"/>
    <s v="Finance"/>
    <s v="Standard"/>
    <n v="5119.5100000000011"/>
    <n v="1"/>
    <x v="448"/>
    <x v="0"/>
    <x v="450"/>
  </r>
  <r>
    <x v="4941"/>
    <x v="787"/>
    <x v="0"/>
    <s v="ATC-109"/>
    <x v="1"/>
    <s v="Palladium"/>
    <s v="Finance"/>
    <s v="Standard"/>
    <n v="6808.3775999999998"/>
    <n v="3"/>
    <x v="404"/>
    <x v="174"/>
    <x v="406"/>
  </r>
  <r>
    <x v="4942"/>
    <x v="788"/>
    <x v="0"/>
    <s v="ATS-105"/>
    <x v="1"/>
    <s v="Platinum"/>
    <s v="Finance"/>
    <s v="Promotion"/>
    <n v="2315.25"/>
    <n v="2"/>
    <x v="491"/>
    <x v="0"/>
    <x v="493"/>
  </r>
  <r>
    <x v="4943"/>
    <x v="788"/>
    <x v="0"/>
    <s v="CPD-101"/>
    <x v="0"/>
    <s v="Platinum"/>
    <s v="Cash"/>
    <s v="Standard"/>
    <n v="9883.7999999999993"/>
    <n v="4"/>
    <x v="411"/>
    <x v="177"/>
    <x v="413"/>
  </r>
  <r>
    <x v="4944"/>
    <x v="788"/>
    <x v="0"/>
    <s v="CPA-110"/>
    <x v="0"/>
    <s v="Palladium"/>
    <s v="Finance"/>
    <s v="Standard"/>
    <n v="7803"/>
    <n v="1"/>
    <x v="479"/>
    <x v="0"/>
    <x v="481"/>
  </r>
  <r>
    <x v="4945"/>
    <x v="788"/>
    <x v="0"/>
    <s v="ATC-106"/>
    <x v="1"/>
    <s v="Palladium"/>
    <s v="Finance"/>
    <s v="Standard"/>
    <n v="6015.2400000000007"/>
    <n v="2"/>
    <x v="497"/>
    <x v="0"/>
    <x v="499"/>
  </r>
  <r>
    <x v="4946"/>
    <x v="788"/>
    <x v="1"/>
    <s v="ATS-104"/>
    <x v="1"/>
    <s v="Platinum"/>
    <s v="Finance"/>
    <s v="Standard"/>
    <n v="2845.9200000000005"/>
    <n v="2"/>
    <x v="486"/>
    <x v="0"/>
    <x v="488"/>
  </r>
  <r>
    <x v="4947"/>
    <x v="789"/>
    <x v="0"/>
    <s v="CGJ-105"/>
    <x v="0"/>
    <s v="Gold"/>
    <s v="Cash"/>
    <s v="Promotion"/>
    <n v="2288.88"/>
    <n v="3"/>
    <x v="434"/>
    <x v="0"/>
    <x v="436"/>
  </r>
  <r>
    <x v="4948"/>
    <x v="789"/>
    <x v="1"/>
    <s v="DCFE-106"/>
    <x v="2"/>
    <s v="Palladium"/>
    <s v="Finance"/>
    <s v="Standard"/>
    <n v="9144.0756000000001"/>
    <n v="1"/>
    <x v="450"/>
    <x v="0"/>
    <x v="452"/>
  </r>
  <r>
    <x v="4949"/>
    <x v="789"/>
    <x v="0"/>
    <s v="ATS-103"/>
    <x v="1"/>
    <s v="Platinum"/>
    <s v="Finance"/>
    <s v="Standard"/>
    <n v="2243.1023999999998"/>
    <n v="1"/>
    <x v="387"/>
    <x v="0"/>
    <x v="389"/>
  </r>
  <r>
    <x v="4950"/>
    <x v="789"/>
    <x v="0"/>
    <s v="DCFE-100"/>
    <x v="2"/>
    <s v="Platinum"/>
    <s v="Finance"/>
    <s v="Standard"/>
    <n v="5869.9368000000004"/>
    <n v="2"/>
    <x v="446"/>
    <x v="0"/>
    <x v="448"/>
  </r>
  <r>
    <x v="4951"/>
    <x v="789"/>
    <x v="1"/>
    <s v="CPA-108"/>
    <x v="0"/>
    <s v="Palladium"/>
    <s v="Cash"/>
    <s v="Standard"/>
    <n v="2335.6980000000003"/>
    <n v="2"/>
    <x v="441"/>
    <x v="0"/>
    <x v="443"/>
  </r>
  <r>
    <x v="4952"/>
    <x v="789"/>
    <x v="0"/>
    <s v="CPA-110"/>
    <x v="0"/>
    <s v="Palladium"/>
    <s v="Finance"/>
    <s v="Promotion"/>
    <n v="7803"/>
    <n v="4"/>
    <x v="500"/>
    <x v="213"/>
    <x v="502"/>
  </r>
  <r>
    <x v="4953"/>
    <x v="789"/>
    <x v="1"/>
    <s v="ATS-103"/>
    <x v="1"/>
    <s v="Platinum"/>
    <s v="Finance"/>
    <s v="Standard"/>
    <n v="2243.1023999999998"/>
    <n v="2"/>
    <x v="459"/>
    <x v="0"/>
    <x v="461"/>
  </r>
  <r>
    <x v="4954"/>
    <x v="789"/>
    <x v="2"/>
    <s v="ATC-106"/>
    <x v="1"/>
    <s v="Palladium"/>
    <s v="Finance"/>
    <s v="Standard"/>
    <n v="6015.2400000000007"/>
    <n v="4"/>
    <x v="501"/>
    <x v="214"/>
    <x v="503"/>
  </r>
  <r>
    <x v="4955"/>
    <x v="789"/>
    <x v="2"/>
    <s v="CPJ-102"/>
    <x v="0"/>
    <s v="Platinum"/>
    <s v="Cash"/>
    <s v="Standard"/>
    <n v="1323"/>
    <n v="3"/>
    <x v="447"/>
    <x v="0"/>
    <x v="449"/>
  </r>
  <r>
    <x v="4956"/>
    <x v="790"/>
    <x v="0"/>
    <s v="ATS-105"/>
    <x v="1"/>
    <s v="Platinum"/>
    <s v="Finance"/>
    <s v="Promotion"/>
    <n v="2315.25"/>
    <n v="2"/>
    <x v="491"/>
    <x v="0"/>
    <x v="493"/>
  </r>
  <r>
    <x v="4957"/>
    <x v="790"/>
    <x v="0"/>
    <s v="ATC-109"/>
    <x v="1"/>
    <s v="Palladium"/>
    <s v="Finance"/>
    <s v="Standard"/>
    <n v="6808.3775999999998"/>
    <n v="4"/>
    <x v="468"/>
    <x v="200"/>
    <x v="470"/>
  </r>
  <r>
    <x v="4958"/>
    <x v="790"/>
    <x v="0"/>
    <s v="DCFE-100"/>
    <x v="2"/>
    <s v="Platinum"/>
    <s v="Finance"/>
    <s v="Standard"/>
    <n v="5869.9368000000004"/>
    <n v="2"/>
    <x v="446"/>
    <x v="0"/>
    <x v="448"/>
  </r>
  <r>
    <x v="4959"/>
    <x v="790"/>
    <x v="0"/>
    <s v="ATS-100"/>
    <x v="1"/>
    <s v="Platinum"/>
    <s v="Finance"/>
    <s v="Standard"/>
    <n v="2340.6075000000001"/>
    <n v="1"/>
    <x v="496"/>
    <x v="0"/>
    <x v="498"/>
  </r>
  <r>
    <x v="4960"/>
    <x v="790"/>
    <x v="0"/>
    <s v="DCM-105"/>
    <x v="2"/>
    <s v="Palladium"/>
    <s v="Finance"/>
    <s v="Promotion"/>
    <n v="10269.7875"/>
    <n v="4"/>
    <x v="381"/>
    <x v="163"/>
    <x v="383"/>
  </r>
  <r>
    <x v="4961"/>
    <x v="791"/>
    <x v="3"/>
    <s v="CGJ-105"/>
    <x v="0"/>
    <s v="Gold"/>
    <s v="Cash"/>
    <s v="Standard"/>
    <n v="2288.88"/>
    <n v="1"/>
    <x v="502"/>
    <x v="0"/>
    <x v="504"/>
  </r>
  <r>
    <x v="4962"/>
    <x v="791"/>
    <x v="0"/>
    <s v="ATS-108"/>
    <x v="1"/>
    <s v="Gold"/>
    <s v="Finance"/>
    <s v="Promotion"/>
    <n v="5682.6647999999996"/>
    <n v="4"/>
    <x v="461"/>
    <x v="198"/>
    <x v="463"/>
  </r>
  <r>
    <x v="4963"/>
    <x v="791"/>
    <x v="2"/>
    <s v="DCFE-103"/>
    <x v="2"/>
    <s v="Platinum"/>
    <s v="Finance"/>
    <s v="Standard"/>
    <n v="5896.170000000001"/>
    <n v="2"/>
    <x v="396"/>
    <x v="0"/>
    <x v="398"/>
  </r>
  <r>
    <x v="4964"/>
    <x v="791"/>
    <x v="0"/>
    <s v="DCM-108"/>
    <x v="2"/>
    <s v="Palladium"/>
    <s v="Finance"/>
    <s v="Standard"/>
    <n v="10602.020000000002"/>
    <n v="1"/>
    <x v="366"/>
    <x v="0"/>
    <x v="368"/>
  </r>
  <r>
    <x v="4965"/>
    <x v="791"/>
    <x v="0"/>
    <s v="ATS-109"/>
    <x v="1"/>
    <s v="Gold"/>
    <s v="Finance"/>
    <s v="Standard"/>
    <n v="6266.61"/>
    <n v="1"/>
    <x v="406"/>
    <x v="0"/>
    <x v="408"/>
  </r>
  <r>
    <x v="4966"/>
    <x v="791"/>
    <x v="0"/>
    <s v="DCFE-101"/>
    <x v="2"/>
    <s v="Platinum"/>
    <s v="Finance"/>
    <s v="Standard"/>
    <n v="6444.1125000000002"/>
    <n v="2"/>
    <x v="408"/>
    <x v="0"/>
    <x v="410"/>
  </r>
  <r>
    <x v="4967"/>
    <x v="792"/>
    <x v="3"/>
    <s v="DCFE-103"/>
    <x v="2"/>
    <s v="Platinum"/>
    <s v="Finance"/>
    <s v="Standard"/>
    <n v="5896.170000000001"/>
    <n v="3"/>
    <x v="384"/>
    <x v="165"/>
    <x v="386"/>
  </r>
  <r>
    <x v="4968"/>
    <x v="792"/>
    <x v="0"/>
    <s v="CPJ-102"/>
    <x v="0"/>
    <s v="Platinum"/>
    <s v="Cash"/>
    <s v="Standard"/>
    <n v="1323"/>
    <n v="1"/>
    <x v="488"/>
    <x v="0"/>
    <x v="490"/>
  </r>
  <r>
    <x v="4969"/>
    <x v="792"/>
    <x v="0"/>
    <s v="DCFE-107"/>
    <x v="2"/>
    <s v="Palladium"/>
    <s v="Finance"/>
    <s v="Standard"/>
    <n v="10910.340000000002"/>
    <n v="1"/>
    <x v="494"/>
    <x v="0"/>
    <x v="496"/>
  </r>
  <r>
    <x v="4970"/>
    <x v="792"/>
    <x v="2"/>
    <s v="DCFE-105"/>
    <x v="2"/>
    <s v="Gold"/>
    <s v="Finance"/>
    <s v="Standard"/>
    <n v="6137.3196000000007"/>
    <n v="1"/>
    <x v="388"/>
    <x v="0"/>
    <x v="390"/>
  </r>
  <r>
    <x v="4971"/>
    <x v="792"/>
    <x v="1"/>
    <s v="ATS-107"/>
    <x v="1"/>
    <s v="Gold"/>
    <s v="Finance"/>
    <s v="Promotion"/>
    <n v="2995.3116"/>
    <n v="2"/>
    <x v="375"/>
    <x v="0"/>
    <x v="377"/>
  </r>
  <r>
    <x v="4972"/>
    <x v="793"/>
    <x v="0"/>
    <s v="CPJ-102"/>
    <x v="0"/>
    <s v="Platinum"/>
    <s v="Cash"/>
    <s v="Standard"/>
    <n v="1323"/>
    <n v="4"/>
    <x v="417"/>
    <x v="0"/>
    <x v="419"/>
  </r>
  <r>
    <x v="4973"/>
    <x v="793"/>
    <x v="0"/>
    <s v="ATC-109"/>
    <x v="1"/>
    <s v="Palladium"/>
    <s v="Finance"/>
    <s v="Standard"/>
    <n v="6808.3775999999998"/>
    <n v="2"/>
    <x v="385"/>
    <x v="0"/>
    <x v="387"/>
  </r>
  <r>
    <x v="4974"/>
    <x v="793"/>
    <x v="0"/>
    <s v="ATC-110"/>
    <x v="1"/>
    <s v="Palladium"/>
    <s v="Finance"/>
    <s v="Promotion"/>
    <n v="9015.7100000000009"/>
    <n v="4"/>
    <x v="377"/>
    <x v="162"/>
    <x v="379"/>
  </r>
  <r>
    <x v="4975"/>
    <x v="793"/>
    <x v="0"/>
    <s v="CGD-106"/>
    <x v="0"/>
    <s v="Gold"/>
    <s v="Cash"/>
    <s v="Standard"/>
    <n v="3087"/>
    <n v="4"/>
    <x v="442"/>
    <x v="0"/>
    <x v="444"/>
  </r>
  <r>
    <x v="4976"/>
    <x v="793"/>
    <x v="0"/>
    <s v="ATS-100"/>
    <x v="1"/>
    <s v="Platinum"/>
    <s v="Finance"/>
    <s v="Standard"/>
    <n v="2340.6075000000001"/>
    <n v="4"/>
    <x v="467"/>
    <x v="0"/>
    <x v="469"/>
  </r>
  <r>
    <x v="4977"/>
    <x v="793"/>
    <x v="2"/>
    <s v="ATS-104"/>
    <x v="1"/>
    <s v="Platinum"/>
    <s v="Finance"/>
    <s v="Standard"/>
    <n v="2845.9200000000005"/>
    <n v="1"/>
    <x v="376"/>
    <x v="0"/>
    <x v="378"/>
  </r>
  <r>
    <x v="4978"/>
    <x v="793"/>
    <x v="2"/>
    <s v="CPD-100"/>
    <x v="0"/>
    <s v="Platinum"/>
    <s v="Cash"/>
    <s v="Standard"/>
    <n v="10299.960000000001"/>
    <n v="1"/>
    <x v="382"/>
    <x v="0"/>
    <x v="384"/>
  </r>
  <r>
    <x v="4979"/>
    <x v="794"/>
    <x v="1"/>
    <s v="DCFE-105"/>
    <x v="2"/>
    <s v="Gold"/>
    <s v="Finance"/>
    <s v="Standard"/>
    <n v="6137.3196000000007"/>
    <n v="1"/>
    <x v="388"/>
    <x v="0"/>
    <x v="390"/>
  </r>
  <r>
    <x v="4980"/>
    <x v="794"/>
    <x v="0"/>
    <s v="DCFE-112"/>
    <x v="2"/>
    <s v="Gold"/>
    <s v="Finance"/>
    <s v="Standard"/>
    <n v="10741.170000000002"/>
    <n v="1"/>
    <x v="349"/>
    <x v="0"/>
    <x v="351"/>
  </r>
  <r>
    <x v="4981"/>
    <x v="794"/>
    <x v="0"/>
    <s v="CPJ-111"/>
    <x v="0"/>
    <s v="Palladium"/>
    <s v="Finance"/>
    <s v="Standard"/>
    <n v="4988.8125"/>
    <n v="4"/>
    <x v="427"/>
    <x v="186"/>
    <x v="429"/>
  </r>
  <r>
    <x v="4982"/>
    <x v="794"/>
    <x v="0"/>
    <s v="DCM-107"/>
    <x v="2"/>
    <s v="Palladium"/>
    <s v="Finance"/>
    <s v="Standard"/>
    <n v="10294.758"/>
    <n v="3"/>
    <x v="435"/>
    <x v="188"/>
    <x v="437"/>
  </r>
  <r>
    <x v="4983"/>
    <x v="794"/>
    <x v="0"/>
    <s v="ATC-106"/>
    <x v="1"/>
    <s v="Palladium"/>
    <s v="Finance"/>
    <s v="Standard"/>
    <n v="6015.2400000000007"/>
    <n v="2"/>
    <x v="497"/>
    <x v="0"/>
    <x v="499"/>
  </r>
  <r>
    <x v="4984"/>
    <x v="795"/>
    <x v="0"/>
    <s v="DCFE-104"/>
    <x v="2"/>
    <s v="Gold"/>
    <s v="Finance"/>
    <s v="Standard"/>
    <n v="5876.1792000000005"/>
    <n v="3"/>
    <x v="456"/>
    <x v="195"/>
    <x v="458"/>
  </r>
  <r>
    <x v="4985"/>
    <x v="795"/>
    <x v="0"/>
    <s v="DCFE-108"/>
    <x v="2"/>
    <s v="Gold"/>
    <s v="Finance"/>
    <s v="Standard"/>
    <n v="9698.692500000001"/>
    <n v="1"/>
    <x v="393"/>
    <x v="0"/>
    <x v="395"/>
  </r>
  <r>
    <x v="4986"/>
    <x v="795"/>
    <x v="0"/>
    <s v="DCFE-109"/>
    <x v="2"/>
    <s v="Gold"/>
    <s v="Finance"/>
    <s v="Standard"/>
    <n v="5706.5940000000001"/>
    <n v="4"/>
    <x v="394"/>
    <x v="168"/>
    <x v="396"/>
  </r>
  <r>
    <x v="4987"/>
    <x v="796"/>
    <x v="0"/>
    <s v="DCFE-109"/>
    <x v="2"/>
    <s v="Gold"/>
    <s v="Finance"/>
    <s v="Standard"/>
    <n v="5706.5940000000001"/>
    <n v="3"/>
    <x v="398"/>
    <x v="170"/>
    <x v="400"/>
  </r>
  <r>
    <x v="4988"/>
    <x v="797"/>
    <x v="1"/>
    <s v="ATC-106"/>
    <x v="1"/>
    <s v="Palladium"/>
    <s v="Finance"/>
    <s v="Standard"/>
    <n v="6015.2400000000007"/>
    <n v="1"/>
    <x v="428"/>
    <x v="0"/>
    <x v="430"/>
  </r>
  <r>
    <x v="4989"/>
    <x v="797"/>
    <x v="1"/>
    <s v="DCFE-101"/>
    <x v="2"/>
    <s v="Platinum"/>
    <s v="Finance"/>
    <s v="Standard"/>
    <n v="6444.1125000000002"/>
    <n v="4"/>
    <x v="503"/>
    <x v="215"/>
    <x v="505"/>
  </r>
  <r>
    <x v="4990"/>
    <x v="797"/>
    <x v="0"/>
    <s v="DCM-106"/>
    <x v="2"/>
    <s v="Palladium"/>
    <s v="Finance"/>
    <s v="Promotion"/>
    <n v="6219.5112000000008"/>
    <n v="4"/>
    <x v="410"/>
    <x v="176"/>
    <x v="412"/>
  </r>
  <r>
    <x v="4991"/>
    <x v="797"/>
    <x v="0"/>
    <s v="ATS-101"/>
    <x v="1"/>
    <s v="Platinum"/>
    <s v="Finance"/>
    <s v="Promotion"/>
    <n v="2351.6325000000002"/>
    <n v="1"/>
    <x v="473"/>
    <x v="0"/>
    <x v="475"/>
  </r>
  <r>
    <x v="4992"/>
    <x v="797"/>
    <x v="1"/>
    <s v="ATC-109"/>
    <x v="1"/>
    <s v="Palladium"/>
    <s v="Finance"/>
    <s v="Promotion"/>
    <n v="6808.3775999999998"/>
    <n v="4"/>
    <x v="468"/>
    <x v="200"/>
    <x v="470"/>
  </r>
  <r>
    <x v="4993"/>
    <x v="797"/>
    <x v="1"/>
    <s v="ATS-108"/>
    <x v="1"/>
    <s v="Gold"/>
    <s v="Finance"/>
    <s v="Standard"/>
    <n v="5682.6647999999996"/>
    <n v="3"/>
    <x v="504"/>
    <x v="216"/>
    <x v="506"/>
  </r>
  <r>
    <x v="4994"/>
    <x v="797"/>
    <x v="0"/>
    <s v="DCFE-111"/>
    <x v="2"/>
    <s v="Gold"/>
    <s v="Finance"/>
    <s v="Standard"/>
    <n v="9100.3788000000004"/>
    <n v="1"/>
    <x v="386"/>
    <x v="0"/>
    <x v="388"/>
  </r>
  <r>
    <x v="4995"/>
    <x v="797"/>
    <x v="0"/>
    <s v="ATC-108"/>
    <x v="1"/>
    <s v="Palladium"/>
    <s v="Finance"/>
    <s v="Standard"/>
    <n v="8786.1779999999999"/>
    <n v="1"/>
    <x v="431"/>
    <x v="0"/>
    <x v="433"/>
  </r>
  <r>
    <x v="4996"/>
    <x v="797"/>
    <x v="1"/>
    <s v="ATS-103"/>
    <x v="1"/>
    <s v="Platinum"/>
    <s v="Finance"/>
    <s v="Standard"/>
    <n v="2243.1023999999998"/>
    <n v="1"/>
    <x v="387"/>
    <x v="0"/>
    <x v="389"/>
  </r>
  <r>
    <x v="4997"/>
    <x v="798"/>
    <x v="2"/>
    <s v="CGJ-105"/>
    <x v="0"/>
    <s v="Gold"/>
    <s v="Cash"/>
    <s v="Standard"/>
    <n v="2288.88"/>
    <n v="4"/>
    <x v="350"/>
    <x v="0"/>
    <x v="352"/>
  </r>
  <r>
    <x v="4998"/>
    <x v="798"/>
    <x v="2"/>
    <s v="CPA-110"/>
    <x v="0"/>
    <s v="Palladium"/>
    <s v="Finance"/>
    <s v="Standard"/>
    <n v="7803"/>
    <n v="1"/>
    <x v="479"/>
    <x v="0"/>
    <x v="481"/>
  </r>
  <r>
    <x v="4999"/>
    <x v="798"/>
    <x v="1"/>
    <s v="DCFE-111"/>
    <x v="2"/>
    <s v="Gold"/>
    <s v="Finance"/>
    <s v="Standard"/>
    <n v="9100.3788000000004"/>
    <n v="1"/>
    <x v="386"/>
    <x v="0"/>
    <x v="388"/>
  </r>
  <r>
    <x v="5000"/>
    <x v="798"/>
    <x v="0"/>
    <s v="DCFE-103"/>
    <x v="2"/>
    <s v="Platinum"/>
    <s v="Finance"/>
    <s v="Standard"/>
    <n v="5896.170000000001"/>
    <n v="2"/>
    <x v="396"/>
    <x v="0"/>
    <x v="398"/>
  </r>
  <r>
    <x v="5001"/>
    <x v="798"/>
    <x v="0"/>
    <s v="DCFE-103"/>
    <x v="2"/>
    <s v="Platinum"/>
    <s v="Finance"/>
    <s v="Standard"/>
    <n v="5896.170000000001"/>
    <n v="1"/>
    <x v="462"/>
    <x v="0"/>
    <x v="464"/>
  </r>
  <r>
    <x v="5002"/>
    <x v="798"/>
    <x v="0"/>
    <s v="ATS-105"/>
    <x v="1"/>
    <s v="Platinum"/>
    <s v="Finance"/>
    <s v="Standard"/>
    <n v="2315.25"/>
    <n v="2"/>
    <x v="491"/>
    <x v="0"/>
    <x v="493"/>
  </r>
  <r>
    <x v="5003"/>
    <x v="798"/>
    <x v="0"/>
    <s v="DCFE-104"/>
    <x v="2"/>
    <s v="Gold"/>
    <s v="Finance"/>
    <s v="Standard"/>
    <n v="5876.1792000000005"/>
    <n v="1"/>
    <x v="357"/>
    <x v="0"/>
    <x v="359"/>
  </r>
  <r>
    <x v="5004"/>
    <x v="798"/>
    <x v="0"/>
    <s v="CPA-103"/>
    <x v="0"/>
    <s v="Platinum"/>
    <s v="Cash"/>
    <s v="Standard"/>
    <n v="2299.2839999999997"/>
    <n v="1"/>
    <x v="465"/>
    <x v="0"/>
    <x v="467"/>
  </r>
  <r>
    <x v="5005"/>
    <x v="799"/>
    <x v="1"/>
    <s v="ATS-101"/>
    <x v="1"/>
    <s v="Platinum"/>
    <s v="Finance"/>
    <s v="Standard"/>
    <n v="2351.6325000000002"/>
    <n v="4"/>
    <x v="483"/>
    <x v="0"/>
    <x v="485"/>
  </r>
  <r>
    <x v="5006"/>
    <x v="799"/>
    <x v="0"/>
    <s v="CPD-109"/>
    <x v="0"/>
    <s v="Palladium"/>
    <s v="Finance"/>
    <s v="Standard"/>
    <n v="11858.000000000002"/>
    <n v="3"/>
    <x v="351"/>
    <x v="151"/>
    <x v="353"/>
  </r>
  <r>
    <x v="5007"/>
    <x v="799"/>
    <x v="1"/>
    <s v="DCFE-100"/>
    <x v="2"/>
    <s v="Platinum"/>
    <s v="Finance"/>
    <s v="Standard"/>
    <n v="5869.9368000000004"/>
    <n v="2"/>
    <x v="446"/>
    <x v="0"/>
    <x v="448"/>
  </r>
  <r>
    <x v="5008"/>
    <x v="799"/>
    <x v="0"/>
    <s v="DCFE-108"/>
    <x v="2"/>
    <s v="Gold"/>
    <s v="Finance"/>
    <s v="Promotion"/>
    <n v="9698.692500000001"/>
    <n v="3"/>
    <x v="489"/>
    <x v="209"/>
    <x v="491"/>
  </r>
  <r>
    <x v="5009"/>
    <x v="799"/>
    <x v="0"/>
    <s v="DCFE-104"/>
    <x v="2"/>
    <s v="Gold"/>
    <s v="Finance"/>
    <s v="Standard"/>
    <n v="5876.1792000000005"/>
    <n v="4"/>
    <x v="505"/>
    <x v="217"/>
    <x v="507"/>
  </r>
  <r>
    <x v="5010"/>
    <x v="799"/>
    <x v="3"/>
    <s v="ATS-106"/>
    <x v="1"/>
    <s v="Gold"/>
    <s v="Finance"/>
    <s v="Standard"/>
    <n v="5676.4224000000004"/>
    <n v="2"/>
    <x v="356"/>
    <x v="0"/>
    <x v="358"/>
  </r>
  <r>
    <x v="5011"/>
    <x v="799"/>
    <x v="0"/>
    <s v="CPA-103"/>
    <x v="0"/>
    <s v="Platinum"/>
    <s v="Cash"/>
    <s v="Promotion"/>
    <n v="2299.2839999999997"/>
    <n v="2"/>
    <x v="506"/>
    <x v="0"/>
    <x v="508"/>
  </r>
  <r>
    <x v="5012"/>
    <x v="799"/>
    <x v="0"/>
    <s v="ATS-106"/>
    <x v="1"/>
    <s v="Gold"/>
    <s v="Finance"/>
    <s v="Standard"/>
    <n v="5676.4224000000004"/>
    <n v="3"/>
    <x v="507"/>
    <x v="218"/>
    <x v="509"/>
  </r>
  <r>
    <x v="5013"/>
    <x v="799"/>
    <x v="2"/>
    <s v="DCFE-109"/>
    <x v="2"/>
    <s v="Gold"/>
    <s v="Finance"/>
    <s v="Promotion"/>
    <n v="5706.5940000000001"/>
    <n v="4"/>
    <x v="394"/>
    <x v="168"/>
    <x v="396"/>
  </r>
  <r>
    <x v="5014"/>
    <x v="800"/>
    <x v="0"/>
    <s v="DCM-106"/>
    <x v="2"/>
    <s v="Palladium"/>
    <s v="Finance"/>
    <s v="Promotion"/>
    <n v="6219.5112000000008"/>
    <n v="4"/>
    <x v="410"/>
    <x v="176"/>
    <x v="412"/>
  </r>
  <r>
    <x v="5015"/>
    <x v="800"/>
    <x v="0"/>
    <s v="ATS-105"/>
    <x v="1"/>
    <s v="Platinum"/>
    <s v="Finance"/>
    <s v="Standard"/>
    <n v="2315.25"/>
    <n v="2"/>
    <x v="491"/>
    <x v="0"/>
    <x v="493"/>
  </r>
  <r>
    <x v="5016"/>
    <x v="800"/>
    <x v="0"/>
    <s v="CPD-100"/>
    <x v="0"/>
    <s v="Platinum"/>
    <s v="Cash"/>
    <s v="Standard"/>
    <n v="10299.960000000001"/>
    <n v="1"/>
    <x v="382"/>
    <x v="0"/>
    <x v="384"/>
  </r>
  <r>
    <x v="5017"/>
    <x v="801"/>
    <x v="1"/>
    <s v="ATC-106"/>
    <x v="1"/>
    <s v="Palladium"/>
    <s v="Finance"/>
    <s v="Standard"/>
    <n v="6015.2400000000007"/>
    <n v="1"/>
    <x v="428"/>
    <x v="0"/>
    <x v="430"/>
  </r>
  <r>
    <x v="5018"/>
    <x v="801"/>
    <x v="0"/>
    <s v="DCFE-107"/>
    <x v="2"/>
    <s v="Palladium"/>
    <s v="Finance"/>
    <s v="Standard"/>
    <n v="10910.340000000002"/>
    <n v="4"/>
    <x v="440"/>
    <x v="190"/>
    <x v="442"/>
  </r>
  <r>
    <x v="5019"/>
    <x v="801"/>
    <x v="1"/>
    <s v="DCM-107"/>
    <x v="2"/>
    <s v="Palladium"/>
    <s v="Finance"/>
    <s v="Standard"/>
    <n v="10294.758"/>
    <n v="1"/>
    <x v="370"/>
    <x v="0"/>
    <x v="372"/>
  </r>
  <r>
    <x v="5020"/>
    <x v="801"/>
    <x v="0"/>
    <s v="ATC-108"/>
    <x v="1"/>
    <s v="Palladium"/>
    <s v="Finance"/>
    <s v="Standard"/>
    <n v="8786.1779999999999"/>
    <n v="3"/>
    <x v="452"/>
    <x v="193"/>
    <x v="454"/>
  </r>
  <r>
    <x v="5021"/>
    <x v="801"/>
    <x v="0"/>
    <s v="DCM-108"/>
    <x v="2"/>
    <s v="Palladium"/>
    <s v="Finance"/>
    <s v="Standard"/>
    <n v="10602.020000000002"/>
    <n v="3"/>
    <x v="508"/>
    <x v="219"/>
    <x v="510"/>
  </r>
  <r>
    <x v="5022"/>
    <x v="802"/>
    <x v="0"/>
    <s v="DCM-105"/>
    <x v="2"/>
    <s v="Palladium"/>
    <s v="Finance"/>
    <s v="Standard"/>
    <n v="10269.7875"/>
    <n v="2"/>
    <x v="373"/>
    <x v="161"/>
    <x v="375"/>
  </r>
  <r>
    <x v="5023"/>
    <x v="802"/>
    <x v="0"/>
    <s v="DCFE-101"/>
    <x v="2"/>
    <s v="Platinum"/>
    <s v="Finance"/>
    <s v="Standard"/>
    <n v="6444.1125000000002"/>
    <n v="3"/>
    <x v="347"/>
    <x v="150"/>
    <x v="349"/>
  </r>
  <r>
    <x v="5024"/>
    <x v="802"/>
    <x v="1"/>
    <s v="DCFE-112"/>
    <x v="2"/>
    <s v="Gold"/>
    <s v="Finance"/>
    <s v="Promotion"/>
    <n v="10741.170000000002"/>
    <n v="1"/>
    <x v="349"/>
    <x v="0"/>
    <x v="351"/>
  </r>
  <r>
    <x v="5025"/>
    <x v="802"/>
    <x v="0"/>
    <s v="ATS-103"/>
    <x v="1"/>
    <s v="Platinum"/>
    <s v="Finance"/>
    <s v="Standard"/>
    <n v="2243.1023999999998"/>
    <n v="2"/>
    <x v="459"/>
    <x v="0"/>
    <x v="461"/>
  </r>
  <r>
    <x v="5026"/>
    <x v="802"/>
    <x v="0"/>
    <s v="CGD-106"/>
    <x v="0"/>
    <s v="Gold"/>
    <s v="Cash"/>
    <s v="Standard"/>
    <n v="3087"/>
    <n v="1"/>
    <x v="369"/>
    <x v="0"/>
    <x v="371"/>
  </r>
  <r>
    <x v="5027"/>
    <x v="802"/>
    <x v="0"/>
    <s v="CPA-108"/>
    <x v="0"/>
    <s v="Palladium"/>
    <s v="Cash"/>
    <s v="Standard"/>
    <n v="2335.6980000000003"/>
    <n v="1"/>
    <x v="455"/>
    <x v="0"/>
    <x v="457"/>
  </r>
  <r>
    <x v="5028"/>
    <x v="802"/>
    <x v="1"/>
    <s v="CPD-101"/>
    <x v="0"/>
    <s v="Platinum"/>
    <s v="Cash"/>
    <s v="Standard"/>
    <n v="9883.7999999999993"/>
    <n v="3"/>
    <x v="493"/>
    <x v="211"/>
    <x v="495"/>
  </r>
  <r>
    <x v="5029"/>
    <x v="802"/>
    <x v="0"/>
    <s v="CGD-106"/>
    <x v="0"/>
    <s v="Gold"/>
    <s v="Cash"/>
    <s v="Standard"/>
    <n v="3087"/>
    <n v="3"/>
    <x v="433"/>
    <x v="0"/>
    <x v="435"/>
  </r>
  <r>
    <x v="5030"/>
    <x v="802"/>
    <x v="0"/>
    <s v="ATS-105"/>
    <x v="1"/>
    <s v="Platinum"/>
    <s v="Finance"/>
    <s v="Standard"/>
    <n v="2315.25"/>
    <n v="2"/>
    <x v="491"/>
    <x v="0"/>
    <x v="493"/>
  </r>
  <r>
    <x v="5031"/>
    <x v="803"/>
    <x v="0"/>
    <s v="DCM-108"/>
    <x v="2"/>
    <s v="Palladium"/>
    <s v="Finance"/>
    <s v="Standard"/>
    <n v="10602.020000000002"/>
    <n v="1"/>
    <x v="366"/>
    <x v="0"/>
    <x v="368"/>
  </r>
  <r>
    <x v="5032"/>
    <x v="803"/>
    <x v="3"/>
    <s v="ATS-101"/>
    <x v="1"/>
    <s v="Platinum"/>
    <s v="Finance"/>
    <s v="Standard"/>
    <n v="2351.6325000000002"/>
    <n v="1"/>
    <x v="473"/>
    <x v="0"/>
    <x v="475"/>
  </r>
  <r>
    <x v="5033"/>
    <x v="803"/>
    <x v="0"/>
    <s v="DCFE-108"/>
    <x v="2"/>
    <s v="Gold"/>
    <s v="Finance"/>
    <s v="Promotion"/>
    <n v="9698.692500000001"/>
    <n v="1"/>
    <x v="393"/>
    <x v="0"/>
    <x v="395"/>
  </r>
  <r>
    <x v="5034"/>
    <x v="803"/>
    <x v="0"/>
    <s v="DCFE-108"/>
    <x v="2"/>
    <s v="Gold"/>
    <s v="Finance"/>
    <s v="Standard"/>
    <n v="9698.692500000001"/>
    <n v="2"/>
    <x v="365"/>
    <x v="158"/>
    <x v="367"/>
  </r>
  <r>
    <x v="5035"/>
    <x v="803"/>
    <x v="2"/>
    <s v="ATC-110"/>
    <x v="1"/>
    <s v="Palladium"/>
    <s v="Finance"/>
    <s v="Standard"/>
    <n v="9015.7100000000009"/>
    <n v="1"/>
    <x v="480"/>
    <x v="0"/>
    <x v="482"/>
  </r>
  <r>
    <x v="5036"/>
    <x v="803"/>
    <x v="0"/>
    <s v="DCFE-100"/>
    <x v="2"/>
    <s v="Platinum"/>
    <s v="Finance"/>
    <s v="Standard"/>
    <n v="5869.9368000000004"/>
    <n v="2"/>
    <x v="446"/>
    <x v="0"/>
    <x v="448"/>
  </r>
  <r>
    <x v="5037"/>
    <x v="803"/>
    <x v="0"/>
    <s v="CGA-104"/>
    <x v="0"/>
    <s v="Gold"/>
    <s v="Cash"/>
    <s v="Standard"/>
    <n v="2337.3000000000002"/>
    <n v="1"/>
    <x v="403"/>
    <x v="0"/>
    <x v="405"/>
  </r>
  <r>
    <x v="5038"/>
    <x v="803"/>
    <x v="0"/>
    <s v="CPD-100"/>
    <x v="0"/>
    <s v="Platinum"/>
    <s v="Cash"/>
    <s v="Standard"/>
    <n v="10299.960000000001"/>
    <n v="3"/>
    <x v="354"/>
    <x v="153"/>
    <x v="356"/>
  </r>
  <r>
    <x v="5039"/>
    <x v="803"/>
    <x v="0"/>
    <s v="CPD-101"/>
    <x v="0"/>
    <s v="Platinum"/>
    <s v="Cash"/>
    <s v="Standard"/>
    <n v="9883.7999999999993"/>
    <n v="4"/>
    <x v="411"/>
    <x v="177"/>
    <x v="413"/>
  </r>
  <r>
    <x v="5040"/>
    <x v="803"/>
    <x v="0"/>
    <s v="ATC-109"/>
    <x v="1"/>
    <s v="Palladium"/>
    <s v="Finance"/>
    <s v="Standard"/>
    <n v="6808.3775999999998"/>
    <n v="3"/>
    <x v="404"/>
    <x v="174"/>
    <x v="406"/>
  </r>
  <r>
    <x v="5041"/>
    <x v="803"/>
    <x v="1"/>
    <s v="ATS-101"/>
    <x v="1"/>
    <s v="Platinum"/>
    <s v="Finance"/>
    <s v="Standard"/>
    <n v="2351.6325000000002"/>
    <n v="4"/>
    <x v="483"/>
    <x v="0"/>
    <x v="485"/>
  </r>
  <r>
    <x v="5042"/>
    <x v="803"/>
    <x v="1"/>
    <s v="CGJ-105"/>
    <x v="0"/>
    <s v="Gold"/>
    <s v="Cash"/>
    <s v="Standard"/>
    <n v="2288.88"/>
    <n v="1"/>
    <x v="502"/>
    <x v="0"/>
    <x v="504"/>
  </r>
  <r>
    <x v="5043"/>
    <x v="803"/>
    <x v="0"/>
    <s v="ATC-109"/>
    <x v="1"/>
    <s v="Palladium"/>
    <s v="Finance"/>
    <s v="Standard"/>
    <n v="6808.3775999999998"/>
    <n v="1"/>
    <x v="368"/>
    <x v="0"/>
    <x v="370"/>
  </r>
  <r>
    <x v="5044"/>
    <x v="804"/>
    <x v="1"/>
    <s v="CPD-101"/>
    <x v="0"/>
    <s v="Platinum"/>
    <s v="Cash"/>
    <s v="Standard"/>
    <n v="9883.7999999999993"/>
    <n v="3"/>
    <x v="493"/>
    <x v="211"/>
    <x v="495"/>
  </r>
  <r>
    <x v="5045"/>
    <x v="804"/>
    <x v="0"/>
    <s v="CPD-109"/>
    <x v="0"/>
    <s v="Palladium"/>
    <s v="Finance"/>
    <s v="Standard"/>
    <n v="11858.000000000002"/>
    <n v="4"/>
    <x v="426"/>
    <x v="185"/>
    <x v="428"/>
  </r>
  <r>
    <x v="5046"/>
    <x v="804"/>
    <x v="0"/>
    <s v="ATS-102"/>
    <x v="1"/>
    <s v="Platinum"/>
    <s v="Finance"/>
    <s v="Standard"/>
    <n v="5119.5100000000011"/>
    <n v="3"/>
    <x v="451"/>
    <x v="192"/>
    <x v="453"/>
  </r>
  <r>
    <x v="5047"/>
    <x v="804"/>
    <x v="1"/>
    <s v="ATC-106"/>
    <x v="1"/>
    <s v="Palladium"/>
    <s v="Finance"/>
    <s v="Standard"/>
    <n v="6015.2400000000007"/>
    <n v="1"/>
    <x v="428"/>
    <x v="0"/>
    <x v="430"/>
  </r>
  <r>
    <x v="5048"/>
    <x v="804"/>
    <x v="0"/>
    <s v="CPD-101"/>
    <x v="0"/>
    <s v="Platinum"/>
    <s v="Cash"/>
    <s v="Standard"/>
    <n v="9883.7999999999993"/>
    <n v="3"/>
    <x v="493"/>
    <x v="211"/>
    <x v="495"/>
  </r>
  <r>
    <x v="5049"/>
    <x v="805"/>
    <x v="0"/>
    <s v="CGD-106"/>
    <x v="0"/>
    <s v="Gold"/>
    <s v="Cash"/>
    <s v="Standard"/>
    <n v="3087"/>
    <n v="3"/>
    <x v="433"/>
    <x v="0"/>
    <x v="435"/>
  </r>
  <r>
    <x v="5050"/>
    <x v="805"/>
    <x v="1"/>
    <s v="CGA-104"/>
    <x v="0"/>
    <s v="Gold"/>
    <s v="Cash"/>
    <s v="Standard"/>
    <n v="2337.3000000000002"/>
    <n v="1"/>
    <x v="403"/>
    <x v="0"/>
    <x v="405"/>
  </r>
  <r>
    <x v="5051"/>
    <x v="805"/>
    <x v="2"/>
    <s v="ATS-104"/>
    <x v="1"/>
    <s v="Platinum"/>
    <s v="Finance"/>
    <s v="Standard"/>
    <n v="2845.9200000000005"/>
    <n v="1"/>
    <x v="376"/>
    <x v="0"/>
    <x v="378"/>
  </r>
  <r>
    <x v="5052"/>
    <x v="806"/>
    <x v="0"/>
    <s v="CPA-103"/>
    <x v="0"/>
    <s v="Platinum"/>
    <s v="Cash"/>
    <s v="Standard"/>
    <n v="2299.2839999999997"/>
    <n v="4"/>
    <x v="498"/>
    <x v="0"/>
    <x v="500"/>
  </r>
  <r>
    <x v="5053"/>
    <x v="806"/>
    <x v="1"/>
    <s v="ATS-100"/>
    <x v="1"/>
    <s v="Platinum"/>
    <s v="Finance"/>
    <s v="Standard"/>
    <n v="2340.6075000000001"/>
    <n v="1"/>
    <x v="496"/>
    <x v="0"/>
    <x v="498"/>
  </r>
  <r>
    <x v="5054"/>
    <x v="806"/>
    <x v="3"/>
    <s v="DCM-105"/>
    <x v="2"/>
    <s v="Palladium"/>
    <s v="Finance"/>
    <s v="Standard"/>
    <n v="10269.7875"/>
    <n v="2"/>
    <x v="373"/>
    <x v="161"/>
    <x v="375"/>
  </r>
  <r>
    <x v="5055"/>
    <x v="806"/>
    <x v="0"/>
    <s v="DCFE-112"/>
    <x v="2"/>
    <s v="Gold"/>
    <s v="Finance"/>
    <s v="Standard"/>
    <n v="10741.170000000002"/>
    <n v="1"/>
    <x v="349"/>
    <x v="0"/>
    <x v="351"/>
  </r>
  <r>
    <x v="5056"/>
    <x v="806"/>
    <x v="0"/>
    <s v="CPD-101"/>
    <x v="0"/>
    <s v="Platinum"/>
    <s v="Cash"/>
    <s v="Promotion"/>
    <n v="9883.7999999999993"/>
    <n v="1"/>
    <x v="476"/>
    <x v="0"/>
    <x v="478"/>
  </r>
  <r>
    <x v="5057"/>
    <x v="807"/>
    <x v="0"/>
    <s v="DCFE-100"/>
    <x v="2"/>
    <s v="Platinum"/>
    <s v="Finance"/>
    <s v="Standard"/>
    <n v="5869.9368000000004"/>
    <n v="2"/>
    <x v="446"/>
    <x v="0"/>
    <x v="448"/>
  </r>
  <r>
    <x v="5058"/>
    <x v="807"/>
    <x v="2"/>
    <s v="CPA-108"/>
    <x v="0"/>
    <s v="Palladium"/>
    <s v="Cash"/>
    <s v="Standard"/>
    <n v="2335.6980000000003"/>
    <n v="1"/>
    <x v="455"/>
    <x v="0"/>
    <x v="457"/>
  </r>
  <r>
    <x v="5059"/>
    <x v="807"/>
    <x v="2"/>
    <s v="CPD-101"/>
    <x v="0"/>
    <s v="Platinum"/>
    <s v="Cash"/>
    <s v="Standard"/>
    <n v="9883.7999999999993"/>
    <n v="1"/>
    <x v="476"/>
    <x v="0"/>
    <x v="478"/>
  </r>
  <r>
    <x v="5060"/>
    <x v="807"/>
    <x v="0"/>
    <s v="ATS-109"/>
    <x v="1"/>
    <s v="Gold"/>
    <s v="Finance"/>
    <s v="Standard"/>
    <n v="6266.61"/>
    <n v="3"/>
    <x v="425"/>
    <x v="184"/>
    <x v="427"/>
  </r>
  <r>
    <x v="5061"/>
    <x v="808"/>
    <x v="1"/>
    <s v="ATS-102"/>
    <x v="1"/>
    <s v="Platinum"/>
    <s v="Finance"/>
    <s v="Standard"/>
    <n v="5119.5100000000011"/>
    <n v="2"/>
    <x v="495"/>
    <x v="0"/>
    <x v="497"/>
  </r>
  <r>
    <x v="5062"/>
    <x v="808"/>
    <x v="0"/>
    <s v="CPD-100"/>
    <x v="0"/>
    <s v="Platinum"/>
    <s v="Cash"/>
    <s v="Standard"/>
    <n v="10299.960000000001"/>
    <n v="1"/>
    <x v="382"/>
    <x v="0"/>
    <x v="384"/>
  </r>
  <r>
    <x v="5063"/>
    <x v="808"/>
    <x v="0"/>
    <s v="DCM-108"/>
    <x v="2"/>
    <s v="Palladium"/>
    <s v="Finance"/>
    <s v="Standard"/>
    <n v="10602.020000000002"/>
    <n v="4"/>
    <x v="414"/>
    <x v="179"/>
    <x v="416"/>
  </r>
  <r>
    <x v="5064"/>
    <x v="808"/>
    <x v="0"/>
    <s v="ATS-108"/>
    <x v="1"/>
    <s v="Gold"/>
    <s v="Finance"/>
    <s v="Standard"/>
    <n v="5682.6647999999996"/>
    <n v="3"/>
    <x v="504"/>
    <x v="216"/>
    <x v="506"/>
  </r>
  <r>
    <x v="5065"/>
    <x v="808"/>
    <x v="0"/>
    <s v="DCM-106"/>
    <x v="2"/>
    <s v="Palladium"/>
    <s v="Finance"/>
    <s v="Standard"/>
    <n v="6219.5112000000008"/>
    <n v="3"/>
    <x v="466"/>
    <x v="199"/>
    <x v="468"/>
  </r>
  <r>
    <x v="5066"/>
    <x v="808"/>
    <x v="0"/>
    <s v="ATC-109"/>
    <x v="1"/>
    <s v="Palladium"/>
    <s v="Finance"/>
    <s v="Standard"/>
    <n v="6808.3775999999998"/>
    <n v="3"/>
    <x v="404"/>
    <x v="174"/>
    <x v="406"/>
  </r>
  <r>
    <x v="5067"/>
    <x v="809"/>
    <x v="1"/>
    <s v="CPA-108"/>
    <x v="0"/>
    <s v="Palladium"/>
    <s v="Cash"/>
    <s v="Standard"/>
    <n v="2335.6980000000003"/>
    <n v="1"/>
    <x v="455"/>
    <x v="0"/>
    <x v="457"/>
  </r>
  <r>
    <x v="5068"/>
    <x v="809"/>
    <x v="0"/>
    <s v="CPA-110"/>
    <x v="0"/>
    <s v="Palladium"/>
    <s v="Finance"/>
    <s v="Standard"/>
    <n v="7803"/>
    <n v="3"/>
    <x v="509"/>
    <x v="220"/>
    <x v="511"/>
  </r>
  <r>
    <x v="5069"/>
    <x v="809"/>
    <x v="2"/>
    <s v="ATS-105"/>
    <x v="1"/>
    <s v="Platinum"/>
    <s v="Finance"/>
    <s v="Standard"/>
    <n v="2315.25"/>
    <n v="1"/>
    <x v="348"/>
    <x v="0"/>
    <x v="350"/>
  </r>
  <r>
    <x v="5070"/>
    <x v="809"/>
    <x v="1"/>
    <s v="CPD-101"/>
    <x v="0"/>
    <s v="Platinum"/>
    <s v="Cash"/>
    <s v="Standard"/>
    <n v="9883.7999999999993"/>
    <n v="2"/>
    <x v="484"/>
    <x v="208"/>
    <x v="486"/>
  </r>
  <r>
    <x v="5071"/>
    <x v="809"/>
    <x v="1"/>
    <s v="DCFE-109"/>
    <x v="2"/>
    <s v="Gold"/>
    <s v="Finance"/>
    <s v="Standard"/>
    <n v="5706.5940000000001"/>
    <n v="1"/>
    <x v="432"/>
    <x v="0"/>
    <x v="434"/>
  </r>
  <r>
    <x v="5072"/>
    <x v="809"/>
    <x v="0"/>
    <s v="DCFE-106"/>
    <x v="2"/>
    <s v="Palladium"/>
    <s v="Finance"/>
    <s v="Standard"/>
    <n v="9144.0756000000001"/>
    <n v="2"/>
    <x v="391"/>
    <x v="166"/>
    <x v="393"/>
  </r>
  <r>
    <x v="5073"/>
    <x v="810"/>
    <x v="1"/>
    <s v="ATC-110"/>
    <x v="1"/>
    <s v="Palladium"/>
    <s v="Finance"/>
    <s v="Standard"/>
    <n v="9015.7100000000009"/>
    <n v="3"/>
    <x v="475"/>
    <x v="205"/>
    <x v="477"/>
  </r>
  <r>
    <x v="5074"/>
    <x v="810"/>
    <x v="3"/>
    <s v="ATS-108"/>
    <x v="1"/>
    <s v="Gold"/>
    <s v="Finance"/>
    <s v="Standard"/>
    <n v="5682.6647999999996"/>
    <n v="1"/>
    <x v="439"/>
    <x v="0"/>
    <x v="441"/>
  </r>
  <r>
    <x v="5075"/>
    <x v="810"/>
    <x v="0"/>
    <s v="ATC-110"/>
    <x v="1"/>
    <s v="Palladium"/>
    <s v="Finance"/>
    <s v="Promotion"/>
    <n v="9015.7100000000009"/>
    <n v="3"/>
    <x v="475"/>
    <x v="205"/>
    <x v="477"/>
  </r>
  <r>
    <x v="5076"/>
    <x v="810"/>
    <x v="2"/>
    <s v="ATS-103"/>
    <x v="1"/>
    <s v="Platinum"/>
    <s v="Finance"/>
    <s v="Standard"/>
    <n v="2243.1023999999998"/>
    <n v="1"/>
    <x v="387"/>
    <x v="0"/>
    <x v="389"/>
  </r>
  <r>
    <x v="5077"/>
    <x v="810"/>
    <x v="0"/>
    <s v="DCFE-103"/>
    <x v="2"/>
    <s v="Platinum"/>
    <s v="Finance"/>
    <s v="Standard"/>
    <n v="5896.170000000001"/>
    <n v="3"/>
    <x v="384"/>
    <x v="165"/>
    <x v="386"/>
  </r>
  <r>
    <x v="5078"/>
    <x v="810"/>
    <x v="0"/>
    <s v="CPA-110"/>
    <x v="0"/>
    <s v="Palladium"/>
    <s v="Finance"/>
    <s v="Standard"/>
    <n v="7803"/>
    <n v="1"/>
    <x v="479"/>
    <x v="0"/>
    <x v="481"/>
  </r>
  <r>
    <x v="5079"/>
    <x v="811"/>
    <x v="0"/>
    <s v="CGJ-105"/>
    <x v="0"/>
    <s v="Gold"/>
    <s v="Cash"/>
    <s v="Standard"/>
    <n v="2288.88"/>
    <n v="4"/>
    <x v="350"/>
    <x v="0"/>
    <x v="352"/>
  </r>
  <r>
    <x v="5080"/>
    <x v="811"/>
    <x v="1"/>
    <s v="CGA-104"/>
    <x v="0"/>
    <s v="Gold"/>
    <s v="Cash"/>
    <s v="Standard"/>
    <n v="2337.3000000000002"/>
    <n v="1"/>
    <x v="403"/>
    <x v="0"/>
    <x v="405"/>
  </r>
  <r>
    <x v="5081"/>
    <x v="811"/>
    <x v="0"/>
    <s v="CPA-108"/>
    <x v="0"/>
    <s v="Palladium"/>
    <s v="Cash"/>
    <s v="Standard"/>
    <n v="2335.6980000000003"/>
    <n v="4"/>
    <x v="510"/>
    <x v="0"/>
    <x v="512"/>
  </r>
  <r>
    <x v="5082"/>
    <x v="811"/>
    <x v="0"/>
    <s v="CGA-104"/>
    <x v="0"/>
    <s v="Gold"/>
    <s v="Cash"/>
    <s v="Standard"/>
    <n v="2337.3000000000002"/>
    <n v="3"/>
    <x v="449"/>
    <x v="0"/>
    <x v="451"/>
  </r>
  <r>
    <x v="5083"/>
    <x v="811"/>
    <x v="2"/>
    <s v="CGJ-105"/>
    <x v="0"/>
    <s v="Gold"/>
    <s v="Cash"/>
    <s v="Standard"/>
    <n v="2288.88"/>
    <n v="4"/>
    <x v="350"/>
    <x v="0"/>
    <x v="352"/>
  </r>
  <r>
    <x v="5084"/>
    <x v="811"/>
    <x v="0"/>
    <s v="DCM-108"/>
    <x v="2"/>
    <s v="Palladium"/>
    <s v="Finance"/>
    <s v="Standard"/>
    <n v="10602.020000000002"/>
    <n v="4"/>
    <x v="414"/>
    <x v="179"/>
    <x v="416"/>
  </r>
  <r>
    <x v="5085"/>
    <x v="812"/>
    <x v="1"/>
    <s v="DCFE-105"/>
    <x v="2"/>
    <s v="Gold"/>
    <s v="Finance"/>
    <s v="Standard"/>
    <n v="6137.3196000000007"/>
    <n v="1"/>
    <x v="388"/>
    <x v="0"/>
    <x v="390"/>
  </r>
  <r>
    <x v="5086"/>
    <x v="812"/>
    <x v="0"/>
    <s v="CPD-101"/>
    <x v="0"/>
    <s v="Platinum"/>
    <s v="Cash"/>
    <s v="Standard"/>
    <n v="9883.7999999999993"/>
    <n v="1"/>
    <x v="476"/>
    <x v="0"/>
    <x v="478"/>
  </r>
  <r>
    <x v="5087"/>
    <x v="812"/>
    <x v="0"/>
    <s v="CGD-107"/>
    <x v="0"/>
    <s v="Gold"/>
    <s v="Cash"/>
    <s v="Promotion"/>
    <n v="5722.2"/>
    <n v="1"/>
    <x v="453"/>
    <x v="0"/>
    <x v="455"/>
  </r>
  <r>
    <x v="5088"/>
    <x v="812"/>
    <x v="0"/>
    <s v="DCM-105"/>
    <x v="2"/>
    <s v="Palladium"/>
    <s v="Finance"/>
    <s v="Standard"/>
    <n v="10269.7875"/>
    <n v="2"/>
    <x v="373"/>
    <x v="161"/>
    <x v="375"/>
  </r>
  <r>
    <x v="5089"/>
    <x v="812"/>
    <x v="0"/>
    <s v="ATC-109"/>
    <x v="1"/>
    <s v="Palladium"/>
    <s v="Finance"/>
    <s v="Promotion"/>
    <n v="6808.3775999999998"/>
    <n v="1"/>
    <x v="368"/>
    <x v="0"/>
    <x v="370"/>
  </r>
  <r>
    <x v="5090"/>
    <x v="812"/>
    <x v="1"/>
    <s v="CPD-109"/>
    <x v="0"/>
    <s v="Palladium"/>
    <s v="Finance"/>
    <s v="Standard"/>
    <n v="11858.000000000002"/>
    <n v="2"/>
    <x v="367"/>
    <x v="159"/>
    <x v="369"/>
  </r>
  <r>
    <x v="5091"/>
    <x v="813"/>
    <x v="0"/>
    <s v="ATS-109"/>
    <x v="1"/>
    <s v="Gold"/>
    <s v="Finance"/>
    <s v="Standard"/>
    <n v="6266.61"/>
    <n v="4"/>
    <x v="436"/>
    <x v="189"/>
    <x v="438"/>
  </r>
  <r>
    <x v="5092"/>
    <x v="813"/>
    <x v="0"/>
    <s v="CGD-106"/>
    <x v="0"/>
    <s v="Gold"/>
    <s v="Cash"/>
    <s v="Standard"/>
    <n v="3087"/>
    <n v="2"/>
    <x v="346"/>
    <x v="0"/>
    <x v="348"/>
  </r>
  <r>
    <x v="5093"/>
    <x v="813"/>
    <x v="0"/>
    <s v="CGD-106"/>
    <x v="0"/>
    <s v="Gold"/>
    <s v="Cash"/>
    <s v="Standard"/>
    <n v="3087"/>
    <n v="1"/>
    <x v="369"/>
    <x v="0"/>
    <x v="371"/>
  </r>
  <r>
    <x v="5094"/>
    <x v="814"/>
    <x v="2"/>
    <s v="DCFE-111"/>
    <x v="2"/>
    <s v="Gold"/>
    <s v="Finance"/>
    <s v="Standard"/>
    <n v="9100.3788000000004"/>
    <n v="1"/>
    <x v="386"/>
    <x v="0"/>
    <x v="388"/>
  </r>
  <r>
    <x v="5095"/>
    <x v="814"/>
    <x v="1"/>
    <s v="DCFE-103"/>
    <x v="2"/>
    <s v="Platinum"/>
    <s v="Finance"/>
    <s v="Standard"/>
    <n v="5896.170000000001"/>
    <n v="1"/>
    <x v="462"/>
    <x v="0"/>
    <x v="464"/>
  </r>
  <r>
    <x v="5096"/>
    <x v="814"/>
    <x v="2"/>
    <s v="CGD-106"/>
    <x v="0"/>
    <s v="Gold"/>
    <s v="Cash"/>
    <s v="Standard"/>
    <n v="3087"/>
    <n v="1"/>
    <x v="369"/>
    <x v="0"/>
    <x v="371"/>
  </r>
  <r>
    <x v="5097"/>
    <x v="814"/>
    <x v="0"/>
    <s v="DCFE-105"/>
    <x v="2"/>
    <s v="Gold"/>
    <s v="Finance"/>
    <s v="Standard"/>
    <n v="6137.3196000000007"/>
    <n v="3"/>
    <x v="477"/>
    <x v="206"/>
    <x v="479"/>
  </r>
  <r>
    <x v="5098"/>
    <x v="814"/>
    <x v="2"/>
    <s v="CGD-107"/>
    <x v="0"/>
    <s v="Gold"/>
    <s v="Cash"/>
    <s v="Standard"/>
    <n v="5722.2"/>
    <n v="3"/>
    <x v="471"/>
    <x v="203"/>
    <x v="473"/>
  </r>
  <r>
    <x v="5099"/>
    <x v="814"/>
    <x v="0"/>
    <s v="DCFE-105"/>
    <x v="2"/>
    <s v="Gold"/>
    <s v="Finance"/>
    <s v="Standard"/>
    <n v="6137.3196000000007"/>
    <n v="3"/>
    <x v="477"/>
    <x v="206"/>
    <x v="479"/>
  </r>
  <r>
    <x v="5100"/>
    <x v="814"/>
    <x v="0"/>
    <s v="CGJ-105"/>
    <x v="0"/>
    <s v="Gold"/>
    <s v="Cash"/>
    <s v="Standard"/>
    <n v="2288.88"/>
    <n v="1"/>
    <x v="502"/>
    <x v="0"/>
    <x v="504"/>
  </r>
  <r>
    <x v="5101"/>
    <x v="815"/>
    <x v="1"/>
    <s v="CPA-108"/>
    <x v="0"/>
    <s v="Palladium"/>
    <s v="Cash"/>
    <s v="Standard"/>
    <n v="2335.6980000000003"/>
    <n v="1"/>
    <x v="455"/>
    <x v="0"/>
    <x v="457"/>
  </r>
  <r>
    <x v="5102"/>
    <x v="815"/>
    <x v="2"/>
    <s v="ATC-109"/>
    <x v="1"/>
    <s v="Palladium"/>
    <s v="Finance"/>
    <s v="Standard"/>
    <n v="6808.3775999999998"/>
    <n v="3"/>
    <x v="404"/>
    <x v="174"/>
    <x v="406"/>
  </r>
  <r>
    <x v="5103"/>
    <x v="815"/>
    <x v="2"/>
    <s v="ATS-103"/>
    <x v="1"/>
    <s v="Platinum"/>
    <s v="Finance"/>
    <s v="Standard"/>
    <n v="2243.1023999999998"/>
    <n v="3"/>
    <x v="424"/>
    <x v="0"/>
    <x v="426"/>
  </r>
  <r>
    <x v="5104"/>
    <x v="816"/>
    <x v="2"/>
    <s v="CPA-103"/>
    <x v="0"/>
    <s v="Platinum"/>
    <s v="Cash"/>
    <s v="Standard"/>
    <n v="2299.2839999999997"/>
    <n v="2"/>
    <x v="506"/>
    <x v="0"/>
    <x v="508"/>
  </r>
  <r>
    <x v="5105"/>
    <x v="816"/>
    <x v="0"/>
    <s v="DCM-108"/>
    <x v="2"/>
    <s v="Palladium"/>
    <s v="Finance"/>
    <s v="Standard"/>
    <n v="10602.020000000002"/>
    <n v="4"/>
    <x v="414"/>
    <x v="179"/>
    <x v="416"/>
  </r>
  <r>
    <x v="5106"/>
    <x v="816"/>
    <x v="0"/>
    <s v="DCFE-109"/>
    <x v="2"/>
    <s v="Gold"/>
    <s v="Finance"/>
    <s v="Standard"/>
    <n v="5706.5940000000001"/>
    <n v="4"/>
    <x v="394"/>
    <x v="168"/>
    <x v="396"/>
  </r>
  <r>
    <x v="5107"/>
    <x v="816"/>
    <x v="0"/>
    <s v="ATS-109"/>
    <x v="1"/>
    <s v="Gold"/>
    <s v="Finance"/>
    <s v="Promotion"/>
    <n v="6266.61"/>
    <n v="1"/>
    <x v="406"/>
    <x v="0"/>
    <x v="408"/>
  </r>
  <r>
    <x v="5108"/>
    <x v="817"/>
    <x v="0"/>
    <s v="DCFE-104"/>
    <x v="2"/>
    <s v="Gold"/>
    <s v="Finance"/>
    <s v="Standard"/>
    <n v="5876.1792000000005"/>
    <n v="3"/>
    <x v="456"/>
    <x v="195"/>
    <x v="458"/>
  </r>
  <r>
    <x v="5109"/>
    <x v="817"/>
    <x v="0"/>
    <s v="DCM-107"/>
    <x v="2"/>
    <s v="Palladium"/>
    <s v="Finance"/>
    <s v="Standard"/>
    <n v="10294.758"/>
    <n v="2"/>
    <x v="412"/>
    <x v="178"/>
    <x v="414"/>
  </r>
  <r>
    <x v="5110"/>
    <x v="817"/>
    <x v="2"/>
    <s v="CPD-101"/>
    <x v="0"/>
    <s v="Platinum"/>
    <s v="Cash"/>
    <s v="Standard"/>
    <n v="9883.7999999999993"/>
    <n v="2"/>
    <x v="484"/>
    <x v="208"/>
    <x v="486"/>
  </r>
  <r>
    <x v="5111"/>
    <x v="817"/>
    <x v="2"/>
    <s v="DCFE-108"/>
    <x v="2"/>
    <s v="Gold"/>
    <s v="Finance"/>
    <s v="Standard"/>
    <n v="9698.692500000001"/>
    <n v="3"/>
    <x v="489"/>
    <x v="209"/>
    <x v="491"/>
  </r>
  <r>
    <x v="5112"/>
    <x v="817"/>
    <x v="0"/>
    <s v="DCFE-104"/>
    <x v="2"/>
    <s v="Gold"/>
    <s v="Finance"/>
    <s v="Standard"/>
    <n v="5876.1792000000005"/>
    <n v="4"/>
    <x v="505"/>
    <x v="217"/>
    <x v="507"/>
  </r>
  <r>
    <x v="5113"/>
    <x v="818"/>
    <x v="1"/>
    <s v="CPA-108"/>
    <x v="0"/>
    <s v="Palladium"/>
    <s v="Cash"/>
    <s v="Standard"/>
    <n v="2335.6980000000003"/>
    <n v="1"/>
    <x v="455"/>
    <x v="0"/>
    <x v="457"/>
  </r>
  <r>
    <x v="5114"/>
    <x v="818"/>
    <x v="0"/>
    <s v="DCFE-100"/>
    <x v="2"/>
    <s v="Platinum"/>
    <s v="Finance"/>
    <s v="Standard"/>
    <n v="5869.9368000000004"/>
    <n v="2"/>
    <x v="446"/>
    <x v="0"/>
    <x v="448"/>
  </r>
  <r>
    <x v="5115"/>
    <x v="818"/>
    <x v="0"/>
    <s v="DCFE-106"/>
    <x v="2"/>
    <s v="Palladium"/>
    <s v="Finance"/>
    <s v="Standard"/>
    <n v="9144.0756000000001"/>
    <n v="1"/>
    <x v="450"/>
    <x v="0"/>
    <x v="452"/>
  </r>
  <r>
    <x v="5116"/>
    <x v="818"/>
    <x v="0"/>
    <s v="DCFE-106"/>
    <x v="2"/>
    <s v="Palladium"/>
    <s v="Finance"/>
    <s v="Standard"/>
    <n v="9144.0756000000001"/>
    <n v="2"/>
    <x v="391"/>
    <x v="166"/>
    <x v="393"/>
  </r>
  <r>
    <x v="5117"/>
    <x v="818"/>
    <x v="1"/>
    <s v="ATS-107"/>
    <x v="1"/>
    <s v="Gold"/>
    <s v="Finance"/>
    <s v="Standard"/>
    <n v="2995.3116"/>
    <n v="4"/>
    <x v="438"/>
    <x v="0"/>
    <x v="440"/>
  </r>
  <r>
    <x v="5118"/>
    <x v="818"/>
    <x v="0"/>
    <s v="CPA-110"/>
    <x v="0"/>
    <s v="Palladium"/>
    <s v="Finance"/>
    <s v="Standard"/>
    <n v="7803"/>
    <n v="1"/>
    <x v="479"/>
    <x v="0"/>
    <x v="481"/>
  </r>
  <r>
    <x v="5119"/>
    <x v="818"/>
    <x v="1"/>
    <s v="CPA-103"/>
    <x v="0"/>
    <s v="Platinum"/>
    <s v="Cash"/>
    <s v="Standard"/>
    <n v="2299.2839999999997"/>
    <n v="4"/>
    <x v="498"/>
    <x v="0"/>
    <x v="500"/>
  </r>
  <r>
    <x v="5120"/>
    <x v="818"/>
    <x v="1"/>
    <s v="DCFE-105"/>
    <x v="2"/>
    <s v="Gold"/>
    <s v="Finance"/>
    <s v="Standard"/>
    <n v="6137.3196000000007"/>
    <n v="1"/>
    <x v="388"/>
    <x v="0"/>
    <x v="390"/>
  </r>
  <r>
    <x v="5121"/>
    <x v="818"/>
    <x v="3"/>
    <s v="CPA-108"/>
    <x v="0"/>
    <s v="Palladium"/>
    <s v="Cash"/>
    <s v="Standard"/>
    <n v="2335.6980000000003"/>
    <n v="3"/>
    <x v="361"/>
    <x v="0"/>
    <x v="363"/>
  </r>
  <r>
    <x v="5122"/>
    <x v="818"/>
    <x v="0"/>
    <s v="CPD-109"/>
    <x v="0"/>
    <s v="Palladium"/>
    <s v="Finance"/>
    <s v="Standard"/>
    <n v="11858.000000000002"/>
    <n v="1"/>
    <x v="444"/>
    <x v="0"/>
    <x v="446"/>
  </r>
  <r>
    <x v="5123"/>
    <x v="818"/>
    <x v="1"/>
    <s v="CPA-103"/>
    <x v="0"/>
    <s v="Platinum"/>
    <s v="Cash"/>
    <s v="Standard"/>
    <n v="2299.2839999999997"/>
    <n v="2"/>
    <x v="506"/>
    <x v="0"/>
    <x v="508"/>
  </r>
  <r>
    <x v="5124"/>
    <x v="818"/>
    <x v="0"/>
    <s v="DCFE-108"/>
    <x v="2"/>
    <s v="Gold"/>
    <s v="Finance"/>
    <s v="Standard"/>
    <n v="9698.692500000001"/>
    <n v="2"/>
    <x v="365"/>
    <x v="158"/>
    <x v="367"/>
  </r>
  <r>
    <x v="5125"/>
    <x v="819"/>
    <x v="0"/>
    <s v="CGD-106"/>
    <x v="0"/>
    <s v="Gold"/>
    <s v="Cash"/>
    <s v="Standard"/>
    <n v="3087"/>
    <n v="2"/>
    <x v="346"/>
    <x v="0"/>
    <x v="348"/>
  </r>
  <r>
    <x v="5126"/>
    <x v="819"/>
    <x v="2"/>
    <s v="DCFE-106"/>
    <x v="2"/>
    <s v="Palladium"/>
    <s v="Finance"/>
    <s v="Standard"/>
    <n v="9144.0756000000001"/>
    <n v="2"/>
    <x v="391"/>
    <x v="166"/>
    <x v="393"/>
  </r>
  <r>
    <x v="5127"/>
    <x v="819"/>
    <x v="0"/>
    <s v="DCM-106"/>
    <x v="2"/>
    <s v="Palladium"/>
    <s v="Finance"/>
    <s v="Standard"/>
    <n v="6219.5112000000008"/>
    <n v="4"/>
    <x v="410"/>
    <x v="176"/>
    <x v="412"/>
  </r>
  <r>
    <x v="5128"/>
    <x v="819"/>
    <x v="0"/>
    <s v="DCFE-100"/>
    <x v="2"/>
    <s v="Platinum"/>
    <s v="Finance"/>
    <s v="Standard"/>
    <n v="5869.9368000000004"/>
    <n v="3"/>
    <x v="359"/>
    <x v="155"/>
    <x v="361"/>
  </r>
  <r>
    <x v="5129"/>
    <x v="819"/>
    <x v="1"/>
    <s v="DCFE-111"/>
    <x v="2"/>
    <s v="Gold"/>
    <s v="Finance"/>
    <s v="Promotion"/>
    <n v="9100.3788000000004"/>
    <n v="2"/>
    <x v="401"/>
    <x v="173"/>
    <x v="403"/>
  </r>
  <r>
    <x v="5130"/>
    <x v="820"/>
    <x v="0"/>
    <s v="ATC-107"/>
    <x v="1"/>
    <s v="Palladium"/>
    <s v="Finance"/>
    <s v="Promotion"/>
    <n v="2583.3500000000004"/>
    <n v="3"/>
    <x v="511"/>
    <x v="0"/>
    <x v="513"/>
  </r>
  <r>
    <x v="5131"/>
    <x v="820"/>
    <x v="1"/>
    <s v="CGA-104"/>
    <x v="0"/>
    <s v="Gold"/>
    <s v="Cash"/>
    <s v="Standard"/>
    <n v="2337.3000000000002"/>
    <n v="3"/>
    <x v="449"/>
    <x v="0"/>
    <x v="451"/>
  </r>
  <r>
    <x v="5132"/>
    <x v="820"/>
    <x v="0"/>
    <s v="DCFE-101"/>
    <x v="2"/>
    <s v="Platinum"/>
    <s v="Finance"/>
    <s v="Standard"/>
    <n v="6444.1125000000002"/>
    <n v="2"/>
    <x v="408"/>
    <x v="0"/>
    <x v="410"/>
  </r>
  <r>
    <x v="5133"/>
    <x v="820"/>
    <x v="1"/>
    <s v="CPA-110"/>
    <x v="0"/>
    <s v="Palladium"/>
    <s v="Finance"/>
    <s v="Promotion"/>
    <n v="7803"/>
    <n v="2"/>
    <x v="512"/>
    <x v="221"/>
    <x v="514"/>
  </r>
  <r>
    <x v="5134"/>
    <x v="820"/>
    <x v="0"/>
    <s v="DCFE-109"/>
    <x v="2"/>
    <s v="Gold"/>
    <s v="Finance"/>
    <s v="Promotion"/>
    <n v="5706.5940000000001"/>
    <n v="3"/>
    <x v="398"/>
    <x v="170"/>
    <x v="400"/>
  </r>
  <r>
    <x v="5135"/>
    <x v="820"/>
    <x v="2"/>
    <s v="DCM-106"/>
    <x v="2"/>
    <s v="Palladium"/>
    <s v="Finance"/>
    <s v="Standard"/>
    <n v="6219.5112000000008"/>
    <n v="1"/>
    <x v="420"/>
    <x v="0"/>
    <x v="422"/>
  </r>
  <r>
    <x v="5136"/>
    <x v="820"/>
    <x v="0"/>
    <s v="DCFE-108"/>
    <x v="2"/>
    <s v="Gold"/>
    <s v="Finance"/>
    <s v="Standard"/>
    <n v="9698.692500000001"/>
    <n v="4"/>
    <x v="355"/>
    <x v="154"/>
    <x v="357"/>
  </r>
  <r>
    <x v="5137"/>
    <x v="820"/>
    <x v="0"/>
    <s v="CPA-110"/>
    <x v="0"/>
    <s v="Palladium"/>
    <s v="Finance"/>
    <s v="Promotion"/>
    <n v="7803"/>
    <n v="3"/>
    <x v="509"/>
    <x v="220"/>
    <x v="511"/>
  </r>
  <r>
    <x v="5138"/>
    <x v="821"/>
    <x v="0"/>
    <s v="CGD-106"/>
    <x v="0"/>
    <s v="Gold"/>
    <s v="Cash"/>
    <s v="Standard"/>
    <n v="3087"/>
    <n v="2"/>
    <x v="346"/>
    <x v="0"/>
    <x v="348"/>
  </r>
  <r>
    <x v="5139"/>
    <x v="821"/>
    <x v="0"/>
    <s v="ATS-101"/>
    <x v="1"/>
    <s v="Platinum"/>
    <s v="Finance"/>
    <s v="Standard"/>
    <n v="2351.6325000000002"/>
    <n v="4"/>
    <x v="483"/>
    <x v="0"/>
    <x v="485"/>
  </r>
  <r>
    <x v="5140"/>
    <x v="822"/>
    <x v="0"/>
    <s v="CPA-103"/>
    <x v="0"/>
    <s v="Platinum"/>
    <s v="Cash"/>
    <s v="Standard"/>
    <n v="2299.2839999999997"/>
    <n v="1"/>
    <x v="465"/>
    <x v="0"/>
    <x v="467"/>
  </r>
  <r>
    <x v="5141"/>
    <x v="822"/>
    <x v="0"/>
    <s v="DCM-106"/>
    <x v="2"/>
    <s v="Palladium"/>
    <s v="Finance"/>
    <s v="Promotion"/>
    <n v="6219.5112000000008"/>
    <n v="2"/>
    <x v="362"/>
    <x v="0"/>
    <x v="364"/>
  </r>
  <r>
    <x v="5142"/>
    <x v="822"/>
    <x v="2"/>
    <s v="DCFE-107"/>
    <x v="2"/>
    <s v="Palladium"/>
    <s v="Finance"/>
    <s v="Standard"/>
    <n v="10910.340000000002"/>
    <n v="3"/>
    <x v="392"/>
    <x v="167"/>
    <x v="394"/>
  </r>
  <r>
    <x v="5143"/>
    <x v="822"/>
    <x v="0"/>
    <s v="ATS-102"/>
    <x v="1"/>
    <s v="Platinum"/>
    <s v="Finance"/>
    <s v="Standard"/>
    <n v="5119.5100000000011"/>
    <n v="2"/>
    <x v="495"/>
    <x v="0"/>
    <x v="497"/>
  </r>
  <r>
    <x v="5144"/>
    <x v="822"/>
    <x v="2"/>
    <s v="DCFE-109"/>
    <x v="2"/>
    <s v="Gold"/>
    <s v="Finance"/>
    <s v="Standard"/>
    <n v="5706.5940000000001"/>
    <n v="1"/>
    <x v="432"/>
    <x v="0"/>
    <x v="434"/>
  </r>
  <r>
    <x v="5145"/>
    <x v="822"/>
    <x v="1"/>
    <s v="DCFE-104"/>
    <x v="2"/>
    <s v="Gold"/>
    <s v="Finance"/>
    <s v="Standard"/>
    <n v="5876.1792000000005"/>
    <n v="4"/>
    <x v="505"/>
    <x v="217"/>
    <x v="507"/>
  </r>
  <r>
    <x v="5146"/>
    <x v="822"/>
    <x v="0"/>
    <s v="ATS-104"/>
    <x v="1"/>
    <s v="Platinum"/>
    <s v="Finance"/>
    <s v="Standard"/>
    <n v="2845.9200000000005"/>
    <n v="3"/>
    <x v="429"/>
    <x v="0"/>
    <x v="431"/>
  </r>
  <r>
    <x v="5147"/>
    <x v="822"/>
    <x v="0"/>
    <s v="ATS-111"/>
    <x v="1"/>
    <s v="Gold"/>
    <s v="Finance"/>
    <s v="Promotion"/>
    <n v="10762.95"/>
    <n v="2"/>
    <x v="400"/>
    <x v="172"/>
    <x v="402"/>
  </r>
  <r>
    <x v="5148"/>
    <x v="822"/>
    <x v="3"/>
    <s v="ATS-107"/>
    <x v="1"/>
    <s v="Gold"/>
    <s v="Finance"/>
    <s v="Promotion"/>
    <n v="2995.3116"/>
    <n v="2"/>
    <x v="375"/>
    <x v="0"/>
    <x v="377"/>
  </r>
  <r>
    <x v="5149"/>
    <x v="822"/>
    <x v="3"/>
    <s v="DCFE-106"/>
    <x v="2"/>
    <s v="Palladium"/>
    <s v="Finance"/>
    <s v="Standard"/>
    <n v="9144.0756000000001"/>
    <n v="4"/>
    <x v="415"/>
    <x v="180"/>
    <x v="417"/>
  </r>
  <r>
    <x v="5150"/>
    <x v="822"/>
    <x v="0"/>
    <s v="ATC-108"/>
    <x v="1"/>
    <s v="Palladium"/>
    <s v="Finance"/>
    <s v="Standard"/>
    <n v="8786.1779999999999"/>
    <n v="1"/>
    <x v="431"/>
    <x v="0"/>
    <x v="433"/>
  </r>
  <r>
    <x v="5151"/>
    <x v="823"/>
    <x v="2"/>
    <s v="CGD-107"/>
    <x v="0"/>
    <s v="Gold"/>
    <s v="Cash"/>
    <s v="Standard"/>
    <n v="5722.2"/>
    <n v="3"/>
    <x v="471"/>
    <x v="203"/>
    <x v="473"/>
  </r>
  <r>
    <x v="5152"/>
    <x v="823"/>
    <x v="0"/>
    <s v="ATS-107"/>
    <x v="1"/>
    <s v="Gold"/>
    <s v="Finance"/>
    <s v="Standard"/>
    <n v="2995.3116"/>
    <n v="1"/>
    <x v="458"/>
    <x v="0"/>
    <x v="460"/>
  </r>
  <r>
    <x v="5153"/>
    <x v="823"/>
    <x v="0"/>
    <s v="DCM-106"/>
    <x v="2"/>
    <s v="Palladium"/>
    <s v="Finance"/>
    <s v="Standard"/>
    <n v="6219.5112000000008"/>
    <n v="2"/>
    <x v="362"/>
    <x v="0"/>
    <x v="364"/>
  </r>
  <r>
    <x v="5154"/>
    <x v="823"/>
    <x v="0"/>
    <s v="DCFE-108"/>
    <x v="2"/>
    <s v="Gold"/>
    <s v="Finance"/>
    <s v="Standard"/>
    <n v="9698.692500000001"/>
    <n v="4"/>
    <x v="355"/>
    <x v="154"/>
    <x v="357"/>
  </r>
  <r>
    <x v="5155"/>
    <x v="823"/>
    <x v="3"/>
    <s v="ATS-111"/>
    <x v="1"/>
    <s v="Gold"/>
    <s v="Finance"/>
    <s v="Standard"/>
    <n v="10762.95"/>
    <n v="3"/>
    <x v="352"/>
    <x v="152"/>
    <x v="354"/>
  </r>
  <r>
    <x v="5156"/>
    <x v="823"/>
    <x v="0"/>
    <s v="ATS-102"/>
    <x v="1"/>
    <s v="Platinum"/>
    <s v="Finance"/>
    <s v="Standard"/>
    <n v="5119.5100000000011"/>
    <n v="1"/>
    <x v="448"/>
    <x v="0"/>
    <x v="450"/>
  </r>
  <r>
    <x v="5157"/>
    <x v="824"/>
    <x v="0"/>
    <s v="CPA-103"/>
    <x v="0"/>
    <s v="Platinum"/>
    <s v="Cash"/>
    <s v="Standard"/>
    <n v="2299.2839999999997"/>
    <n v="2"/>
    <x v="506"/>
    <x v="0"/>
    <x v="508"/>
  </r>
  <r>
    <x v="5158"/>
    <x v="824"/>
    <x v="0"/>
    <s v="DCFE-106"/>
    <x v="2"/>
    <s v="Palladium"/>
    <s v="Finance"/>
    <s v="Standard"/>
    <n v="9144.0756000000001"/>
    <n v="2"/>
    <x v="391"/>
    <x v="166"/>
    <x v="393"/>
  </r>
  <r>
    <x v="5159"/>
    <x v="824"/>
    <x v="1"/>
    <s v="ATS-103"/>
    <x v="1"/>
    <s v="Platinum"/>
    <s v="Finance"/>
    <s v="Standard"/>
    <n v="2243.1023999999998"/>
    <n v="2"/>
    <x v="459"/>
    <x v="0"/>
    <x v="461"/>
  </r>
  <r>
    <x v="5160"/>
    <x v="825"/>
    <x v="2"/>
    <s v="ATC-106"/>
    <x v="1"/>
    <s v="Palladium"/>
    <s v="Finance"/>
    <s v="Standard"/>
    <n v="6015.2400000000007"/>
    <n v="1"/>
    <x v="428"/>
    <x v="0"/>
    <x v="430"/>
  </r>
  <r>
    <x v="5161"/>
    <x v="825"/>
    <x v="0"/>
    <s v="DCFE-107"/>
    <x v="2"/>
    <s v="Palladium"/>
    <s v="Finance"/>
    <s v="Standard"/>
    <n v="10910.340000000002"/>
    <n v="1"/>
    <x v="494"/>
    <x v="0"/>
    <x v="496"/>
  </r>
  <r>
    <x v="5162"/>
    <x v="825"/>
    <x v="0"/>
    <s v="CGD-107"/>
    <x v="0"/>
    <s v="Gold"/>
    <s v="Cash"/>
    <s v="Standard"/>
    <n v="5722.2"/>
    <n v="1"/>
    <x v="453"/>
    <x v="0"/>
    <x v="455"/>
  </r>
  <r>
    <x v="5163"/>
    <x v="825"/>
    <x v="0"/>
    <s v="DCM-106"/>
    <x v="2"/>
    <s v="Palladium"/>
    <s v="Finance"/>
    <s v="Standard"/>
    <n v="6219.5112000000008"/>
    <n v="3"/>
    <x v="466"/>
    <x v="199"/>
    <x v="468"/>
  </r>
  <r>
    <x v="5164"/>
    <x v="825"/>
    <x v="0"/>
    <s v="CPD-100"/>
    <x v="0"/>
    <s v="Platinum"/>
    <s v="Cash"/>
    <s v="Standard"/>
    <n v="10299.960000000001"/>
    <n v="3"/>
    <x v="354"/>
    <x v="153"/>
    <x v="356"/>
  </r>
  <r>
    <x v="5165"/>
    <x v="825"/>
    <x v="1"/>
    <s v="CGD-106"/>
    <x v="0"/>
    <s v="Gold"/>
    <s v="Cash"/>
    <s v="Standard"/>
    <n v="3087"/>
    <n v="4"/>
    <x v="442"/>
    <x v="0"/>
    <x v="444"/>
  </r>
  <r>
    <x v="5166"/>
    <x v="825"/>
    <x v="2"/>
    <s v="ATC-109"/>
    <x v="1"/>
    <s v="Palladium"/>
    <s v="Finance"/>
    <s v="Standard"/>
    <n v="6808.3775999999998"/>
    <n v="1"/>
    <x v="368"/>
    <x v="0"/>
    <x v="370"/>
  </r>
  <r>
    <x v="5167"/>
    <x v="825"/>
    <x v="0"/>
    <s v="CPD-100"/>
    <x v="0"/>
    <s v="Platinum"/>
    <s v="Cash"/>
    <s v="Standard"/>
    <n v="10299.960000000001"/>
    <n v="3"/>
    <x v="354"/>
    <x v="153"/>
    <x v="356"/>
  </r>
  <r>
    <x v="5168"/>
    <x v="826"/>
    <x v="1"/>
    <s v="ATS-109"/>
    <x v="1"/>
    <s v="Gold"/>
    <s v="Finance"/>
    <s v="Standard"/>
    <n v="6266.61"/>
    <n v="4"/>
    <x v="436"/>
    <x v="189"/>
    <x v="438"/>
  </r>
  <r>
    <x v="5169"/>
    <x v="826"/>
    <x v="0"/>
    <s v="CGD-106"/>
    <x v="0"/>
    <s v="Gold"/>
    <s v="Cash"/>
    <s v="Standard"/>
    <n v="3087"/>
    <n v="3"/>
    <x v="433"/>
    <x v="0"/>
    <x v="435"/>
  </r>
  <r>
    <x v="5170"/>
    <x v="826"/>
    <x v="0"/>
    <s v="DCFE-102"/>
    <x v="2"/>
    <s v="Platinum"/>
    <s v="Finance"/>
    <s v="Standard"/>
    <n v="10263.546"/>
    <n v="2"/>
    <x v="371"/>
    <x v="160"/>
    <x v="373"/>
  </r>
  <r>
    <x v="5171"/>
    <x v="826"/>
    <x v="0"/>
    <s v="CPD-101"/>
    <x v="0"/>
    <s v="Platinum"/>
    <s v="Cash"/>
    <s v="Standard"/>
    <n v="9883.7999999999993"/>
    <n v="1"/>
    <x v="476"/>
    <x v="0"/>
    <x v="478"/>
  </r>
  <r>
    <x v="5172"/>
    <x v="827"/>
    <x v="0"/>
    <s v="CGJ-105"/>
    <x v="0"/>
    <s v="Gold"/>
    <s v="Cash"/>
    <s v="Promotion"/>
    <n v="2288.88"/>
    <n v="3"/>
    <x v="434"/>
    <x v="0"/>
    <x v="436"/>
  </r>
  <r>
    <x v="5173"/>
    <x v="827"/>
    <x v="2"/>
    <s v="ATS-109"/>
    <x v="1"/>
    <s v="Gold"/>
    <s v="Finance"/>
    <s v="Standard"/>
    <n v="6266.61"/>
    <n v="1"/>
    <x v="406"/>
    <x v="0"/>
    <x v="408"/>
  </r>
  <r>
    <x v="5174"/>
    <x v="827"/>
    <x v="0"/>
    <s v="ATC-107"/>
    <x v="1"/>
    <s v="Palladium"/>
    <s v="Finance"/>
    <s v="Standard"/>
    <n v="2583.3500000000004"/>
    <n v="2"/>
    <x v="463"/>
    <x v="0"/>
    <x v="465"/>
  </r>
  <r>
    <x v="5175"/>
    <x v="827"/>
    <x v="0"/>
    <s v="ATC-107"/>
    <x v="1"/>
    <s v="Palladium"/>
    <s v="Finance"/>
    <s v="Standard"/>
    <n v="2583.3500000000004"/>
    <n v="2"/>
    <x v="463"/>
    <x v="0"/>
    <x v="465"/>
  </r>
  <r>
    <x v="5176"/>
    <x v="828"/>
    <x v="0"/>
    <s v="CPA-103"/>
    <x v="0"/>
    <s v="Platinum"/>
    <s v="Cash"/>
    <s v="Standard"/>
    <n v="2299.2839999999997"/>
    <n v="1"/>
    <x v="465"/>
    <x v="0"/>
    <x v="467"/>
  </r>
  <r>
    <x v="5177"/>
    <x v="828"/>
    <x v="0"/>
    <s v="DCM-107"/>
    <x v="2"/>
    <s v="Palladium"/>
    <s v="Finance"/>
    <s v="Promotion"/>
    <n v="10294.758"/>
    <n v="2"/>
    <x v="412"/>
    <x v="178"/>
    <x v="414"/>
  </r>
  <r>
    <x v="5178"/>
    <x v="828"/>
    <x v="1"/>
    <s v="ATS-106"/>
    <x v="1"/>
    <s v="Gold"/>
    <s v="Finance"/>
    <s v="Standard"/>
    <n v="5676.4224000000004"/>
    <n v="3"/>
    <x v="507"/>
    <x v="218"/>
    <x v="509"/>
  </r>
  <r>
    <x v="5179"/>
    <x v="828"/>
    <x v="0"/>
    <s v="ATS-108"/>
    <x v="1"/>
    <s v="Gold"/>
    <s v="Finance"/>
    <s v="Standard"/>
    <n v="5682.6647999999996"/>
    <n v="2"/>
    <x v="513"/>
    <x v="0"/>
    <x v="515"/>
  </r>
  <r>
    <x v="5180"/>
    <x v="828"/>
    <x v="1"/>
    <s v="DCFE-112"/>
    <x v="2"/>
    <s v="Gold"/>
    <s v="Finance"/>
    <s v="Standard"/>
    <n v="10741.170000000002"/>
    <n v="4"/>
    <x v="419"/>
    <x v="182"/>
    <x v="421"/>
  </r>
  <r>
    <x v="5181"/>
    <x v="828"/>
    <x v="1"/>
    <s v="DCFE-111"/>
    <x v="2"/>
    <s v="Gold"/>
    <s v="Finance"/>
    <s v="Standard"/>
    <n v="9100.3788000000004"/>
    <n v="3"/>
    <x v="460"/>
    <x v="197"/>
    <x v="462"/>
  </r>
  <r>
    <x v="5182"/>
    <x v="829"/>
    <x v="0"/>
    <s v="ATC-107"/>
    <x v="1"/>
    <s v="Palladium"/>
    <s v="Finance"/>
    <s v="Standard"/>
    <n v="2583.3500000000004"/>
    <n v="2"/>
    <x v="463"/>
    <x v="0"/>
    <x v="465"/>
  </r>
  <r>
    <x v="5183"/>
    <x v="829"/>
    <x v="3"/>
    <s v="CPD-109"/>
    <x v="0"/>
    <s v="Palladium"/>
    <s v="Finance"/>
    <s v="Standard"/>
    <n v="11858.000000000002"/>
    <n v="4"/>
    <x v="426"/>
    <x v="185"/>
    <x v="428"/>
  </r>
  <r>
    <x v="5184"/>
    <x v="829"/>
    <x v="0"/>
    <s v="DCFE-109"/>
    <x v="2"/>
    <s v="Gold"/>
    <s v="Finance"/>
    <s v="Standard"/>
    <n v="5706.5940000000001"/>
    <n v="1"/>
    <x v="432"/>
    <x v="0"/>
    <x v="434"/>
  </r>
  <r>
    <x v="5185"/>
    <x v="829"/>
    <x v="0"/>
    <s v="ATC-107"/>
    <x v="1"/>
    <s v="Palladium"/>
    <s v="Finance"/>
    <s v="Promotion"/>
    <n v="2583.3500000000004"/>
    <n v="3"/>
    <x v="511"/>
    <x v="0"/>
    <x v="513"/>
  </r>
  <r>
    <x v="5186"/>
    <x v="829"/>
    <x v="0"/>
    <s v="DCM-107"/>
    <x v="2"/>
    <s v="Palladium"/>
    <s v="Finance"/>
    <s v="Standard"/>
    <n v="10294.758"/>
    <n v="1"/>
    <x v="370"/>
    <x v="0"/>
    <x v="372"/>
  </r>
  <r>
    <x v="5187"/>
    <x v="829"/>
    <x v="0"/>
    <s v="ATC-109"/>
    <x v="1"/>
    <s v="Palladium"/>
    <s v="Finance"/>
    <s v="Standard"/>
    <n v="6808.3775999999998"/>
    <n v="4"/>
    <x v="468"/>
    <x v="200"/>
    <x v="470"/>
  </r>
  <r>
    <x v="5188"/>
    <x v="829"/>
    <x v="0"/>
    <s v="ATS-102"/>
    <x v="1"/>
    <s v="Platinum"/>
    <s v="Finance"/>
    <s v="Standard"/>
    <n v="5119.5100000000011"/>
    <n v="3"/>
    <x v="451"/>
    <x v="192"/>
    <x v="453"/>
  </r>
  <r>
    <x v="5189"/>
    <x v="829"/>
    <x v="1"/>
    <s v="ATS-107"/>
    <x v="1"/>
    <s v="Gold"/>
    <s v="Finance"/>
    <s v="Standard"/>
    <n v="2995.3116"/>
    <n v="2"/>
    <x v="375"/>
    <x v="0"/>
    <x v="377"/>
  </r>
  <r>
    <x v="5190"/>
    <x v="830"/>
    <x v="0"/>
    <s v="ATC-108"/>
    <x v="1"/>
    <s v="Palladium"/>
    <s v="Finance"/>
    <s v="Standard"/>
    <n v="8786.1779999999999"/>
    <n v="3"/>
    <x v="452"/>
    <x v="193"/>
    <x v="454"/>
  </r>
  <r>
    <x v="5191"/>
    <x v="830"/>
    <x v="0"/>
    <s v="ATS-103"/>
    <x v="1"/>
    <s v="Platinum"/>
    <s v="Finance"/>
    <s v="Standard"/>
    <n v="2243.1023999999998"/>
    <n v="1"/>
    <x v="387"/>
    <x v="0"/>
    <x v="389"/>
  </r>
  <r>
    <x v="5192"/>
    <x v="830"/>
    <x v="2"/>
    <s v="ATS-101"/>
    <x v="1"/>
    <s v="Platinum"/>
    <s v="Finance"/>
    <s v="Standard"/>
    <n v="2351.6325000000002"/>
    <n v="3"/>
    <x v="358"/>
    <x v="0"/>
    <x v="360"/>
  </r>
  <r>
    <x v="5193"/>
    <x v="830"/>
    <x v="0"/>
    <s v="CGJ-105"/>
    <x v="0"/>
    <s v="Gold"/>
    <s v="Cash"/>
    <s v="Standard"/>
    <n v="2288.88"/>
    <n v="3"/>
    <x v="434"/>
    <x v="0"/>
    <x v="436"/>
  </r>
  <r>
    <x v="5194"/>
    <x v="830"/>
    <x v="0"/>
    <s v="DCM-108"/>
    <x v="2"/>
    <s v="Palladium"/>
    <s v="Finance"/>
    <s v="Standard"/>
    <n v="10602.020000000002"/>
    <n v="2"/>
    <x v="492"/>
    <x v="210"/>
    <x v="494"/>
  </r>
  <r>
    <x v="5195"/>
    <x v="830"/>
    <x v="0"/>
    <s v="CPD-101"/>
    <x v="0"/>
    <s v="Platinum"/>
    <s v="Cash"/>
    <s v="Standard"/>
    <n v="9883.7999999999993"/>
    <n v="3"/>
    <x v="493"/>
    <x v="211"/>
    <x v="495"/>
  </r>
  <r>
    <x v="5196"/>
    <x v="831"/>
    <x v="3"/>
    <s v="DCFE-105"/>
    <x v="2"/>
    <s v="Gold"/>
    <s v="Finance"/>
    <s v="Standard"/>
    <n v="6137.3196000000007"/>
    <n v="2"/>
    <x v="464"/>
    <x v="0"/>
    <x v="466"/>
  </r>
  <r>
    <x v="5197"/>
    <x v="831"/>
    <x v="0"/>
    <s v="CGD-106"/>
    <x v="0"/>
    <s v="Gold"/>
    <s v="Cash"/>
    <s v="Standard"/>
    <n v="3087"/>
    <n v="1"/>
    <x v="369"/>
    <x v="0"/>
    <x v="371"/>
  </r>
  <r>
    <x v="5198"/>
    <x v="831"/>
    <x v="0"/>
    <s v="ATS-108"/>
    <x v="1"/>
    <s v="Gold"/>
    <s v="Finance"/>
    <s v="Standard"/>
    <n v="5682.6647999999996"/>
    <n v="4"/>
    <x v="461"/>
    <x v="198"/>
    <x v="463"/>
  </r>
  <r>
    <x v="5199"/>
    <x v="831"/>
    <x v="0"/>
    <s v="CPA-103"/>
    <x v="0"/>
    <s v="Platinum"/>
    <s v="Cash"/>
    <s v="Standard"/>
    <n v="2299.2839999999997"/>
    <n v="4"/>
    <x v="498"/>
    <x v="0"/>
    <x v="500"/>
  </r>
  <r>
    <x v="5200"/>
    <x v="831"/>
    <x v="1"/>
    <s v="DCFE-100"/>
    <x v="2"/>
    <s v="Platinum"/>
    <s v="Finance"/>
    <s v="Promotion"/>
    <n v="5869.9368000000004"/>
    <n v="4"/>
    <x v="454"/>
    <x v="194"/>
    <x v="456"/>
  </r>
  <r>
    <x v="5201"/>
    <x v="831"/>
    <x v="0"/>
    <s v="ATS-104"/>
    <x v="1"/>
    <s v="Platinum"/>
    <s v="Finance"/>
    <s v="Standard"/>
    <n v="2845.9200000000005"/>
    <n v="1"/>
    <x v="376"/>
    <x v="0"/>
    <x v="378"/>
  </r>
  <r>
    <x v="5202"/>
    <x v="832"/>
    <x v="0"/>
    <s v="ATS-109"/>
    <x v="1"/>
    <s v="Gold"/>
    <s v="Finance"/>
    <s v="Promotion"/>
    <n v="6266.61"/>
    <n v="4"/>
    <x v="436"/>
    <x v="189"/>
    <x v="438"/>
  </r>
  <r>
    <x v="5203"/>
    <x v="832"/>
    <x v="0"/>
    <s v="DCFE-106"/>
    <x v="2"/>
    <s v="Palladium"/>
    <s v="Finance"/>
    <s v="Standard"/>
    <n v="9144.0756000000001"/>
    <n v="2"/>
    <x v="391"/>
    <x v="166"/>
    <x v="393"/>
  </r>
  <r>
    <x v="5204"/>
    <x v="832"/>
    <x v="0"/>
    <s v="ATS-103"/>
    <x v="1"/>
    <s v="Platinum"/>
    <s v="Finance"/>
    <s v="Standard"/>
    <n v="2243.1023999999998"/>
    <n v="1"/>
    <x v="387"/>
    <x v="0"/>
    <x v="389"/>
  </r>
  <r>
    <x v="5205"/>
    <x v="832"/>
    <x v="2"/>
    <s v="ATS-101"/>
    <x v="1"/>
    <s v="Platinum"/>
    <s v="Finance"/>
    <s v="Standard"/>
    <n v="2351.6325000000002"/>
    <n v="3"/>
    <x v="358"/>
    <x v="0"/>
    <x v="360"/>
  </r>
  <r>
    <x v="5206"/>
    <x v="832"/>
    <x v="2"/>
    <s v="DCFE-100"/>
    <x v="2"/>
    <s v="Platinum"/>
    <s v="Finance"/>
    <s v="Standard"/>
    <n v="5869.9368000000004"/>
    <n v="1"/>
    <x v="478"/>
    <x v="0"/>
    <x v="480"/>
  </r>
  <r>
    <x v="5207"/>
    <x v="832"/>
    <x v="0"/>
    <s v="ATC-109"/>
    <x v="1"/>
    <s v="Palladium"/>
    <s v="Finance"/>
    <s v="Standard"/>
    <n v="6808.3775999999998"/>
    <n v="4"/>
    <x v="468"/>
    <x v="200"/>
    <x v="470"/>
  </r>
  <r>
    <x v="5208"/>
    <x v="832"/>
    <x v="0"/>
    <s v="DCM-106"/>
    <x v="2"/>
    <s v="Palladium"/>
    <s v="Finance"/>
    <s v="Standard"/>
    <n v="6219.5112000000008"/>
    <n v="1"/>
    <x v="420"/>
    <x v="0"/>
    <x v="422"/>
  </r>
  <r>
    <x v="5209"/>
    <x v="833"/>
    <x v="0"/>
    <s v="CGJ-105"/>
    <x v="0"/>
    <s v="Gold"/>
    <s v="Cash"/>
    <s v="Standard"/>
    <n v="2288.88"/>
    <n v="3"/>
    <x v="434"/>
    <x v="0"/>
    <x v="436"/>
  </r>
  <r>
    <x v="5210"/>
    <x v="833"/>
    <x v="0"/>
    <s v="CPD-101"/>
    <x v="0"/>
    <s v="Platinum"/>
    <s v="Cash"/>
    <s v="Promotion"/>
    <n v="9883.7999999999993"/>
    <n v="3"/>
    <x v="493"/>
    <x v="211"/>
    <x v="495"/>
  </r>
  <r>
    <x v="5211"/>
    <x v="833"/>
    <x v="0"/>
    <s v="DCFE-106"/>
    <x v="2"/>
    <s v="Palladium"/>
    <s v="Finance"/>
    <s v="Promotion"/>
    <n v="9144.0756000000001"/>
    <n v="2"/>
    <x v="391"/>
    <x v="166"/>
    <x v="393"/>
  </r>
  <r>
    <x v="5212"/>
    <x v="834"/>
    <x v="1"/>
    <s v="CPA-110"/>
    <x v="0"/>
    <s v="Palladium"/>
    <s v="Finance"/>
    <s v="Standard"/>
    <n v="7803"/>
    <n v="2"/>
    <x v="512"/>
    <x v="221"/>
    <x v="514"/>
  </r>
  <r>
    <x v="5213"/>
    <x v="834"/>
    <x v="0"/>
    <s v="DCM-108"/>
    <x v="2"/>
    <s v="Palladium"/>
    <s v="Finance"/>
    <s v="Promotion"/>
    <n v="10602.020000000002"/>
    <n v="2"/>
    <x v="492"/>
    <x v="210"/>
    <x v="494"/>
  </r>
  <r>
    <x v="5214"/>
    <x v="834"/>
    <x v="0"/>
    <s v="DCFE-109"/>
    <x v="2"/>
    <s v="Gold"/>
    <s v="Finance"/>
    <s v="Standard"/>
    <n v="5706.5940000000001"/>
    <n v="1"/>
    <x v="432"/>
    <x v="0"/>
    <x v="434"/>
  </r>
  <r>
    <x v="5215"/>
    <x v="834"/>
    <x v="0"/>
    <s v="DCFE-103"/>
    <x v="2"/>
    <s v="Platinum"/>
    <s v="Finance"/>
    <s v="Standard"/>
    <n v="5896.170000000001"/>
    <n v="1"/>
    <x v="462"/>
    <x v="0"/>
    <x v="464"/>
  </r>
  <r>
    <x v="5216"/>
    <x v="834"/>
    <x v="1"/>
    <s v="ATC-106"/>
    <x v="1"/>
    <s v="Palladium"/>
    <s v="Finance"/>
    <s v="Standard"/>
    <n v="6015.2400000000007"/>
    <n v="4"/>
    <x v="501"/>
    <x v="214"/>
    <x v="503"/>
  </r>
  <r>
    <x v="5217"/>
    <x v="835"/>
    <x v="2"/>
    <s v="CPD-100"/>
    <x v="0"/>
    <s v="Platinum"/>
    <s v="Cash"/>
    <s v="Standard"/>
    <n v="10299.960000000001"/>
    <n v="4"/>
    <x v="514"/>
    <x v="222"/>
    <x v="516"/>
  </r>
  <r>
    <x v="5218"/>
    <x v="835"/>
    <x v="0"/>
    <s v="DCFE-100"/>
    <x v="2"/>
    <s v="Platinum"/>
    <s v="Finance"/>
    <s v="Standard"/>
    <n v="5869.9368000000004"/>
    <n v="4"/>
    <x v="454"/>
    <x v="194"/>
    <x v="456"/>
  </r>
  <r>
    <x v="5219"/>
    <x v="835"/>
    <x v="1"/>
    <s v="CGD-107"/>
    <x v="0"/>
    <s v="Gold"/>
    <s v="Cash"/>
    <s v="Standard"/>
    <n v="5722.2"/>
    <n v="4"/>
    <x v="470"/>
    <x v="202"/>
    <x v="472"/>
  </r>
  <r>
    <x v="5220"/>
    <x v="835"/>
    <x v="0"/>
    <s v="ATC-106"/>
    <x v="1"/>
    <s v="Palladium"/>
    <s v="Finance"/>
    <s v="Standard"/>
    <n v="6015.2400000000007"/>
    <n v="3"/>
    <x v="482"/>
    <x v="207"/>
    <x v="484"/>
  </r>
  <r>
    <x v="5221"/>
    <x v="835"/>
    <x v="0"/>
    <s v="DCFE-106"/>
    <x v="2"/>
    <s v="Palladium"/>
    <s v="Finance"/>
    <s v="Standard"/>
    <n v="9144.0756000000001"/>
    <n v="1"/>
    <x v="450"/>
    <x v="0"/>
    <x v="452"/>
  </r>
  <r>
    <x v="5222"/>
    <x v="835"/>
    <x v="0"/>
    <s v="DCFE-112"/>
    <x v="2"/>
    <s v="Gold"/>
    <s v="Finance"/>
    <s v="Standard"/>
    <n v="10741.170000000002"/>
    <n v="1"/>
    <x v="349"/>
    <x v="0"/>
    <x v="351"/>
  </r>
  <r>
    <x v="5223"/>
    <x v="835"/>
    <x v="1"/>
    <s v="DCM-107"/>
    <x v="2"/>
    <s v="Palladium"/>
    <s v="Finance"/>
    <s v="Standard"/>
    <n v="10294.758"/>
    <n v="3"/>
    <x v="435"/>
    <x v="188"/>
    <x v="437"/>
  </r>
  <r>
    <x v="5224"/>
    <x v="835"/>
    <x v="0"/>
    <s v="DCFE-103"/>
    <x v="2"/>
    <s v="Platinum"/>
    <s v="Finance"/>
    <s v="Standard"/>
    <n v="5896.170000000001"/>
    <n v="2"/>
    <x v="396"/>
    <x v="0"/>
    <x v="398"/>
  </r>
  <r>
    <x v="5225"/>
    <x v="836"/>
    <x v="1"/>
    <s v="DCFE-109"/>
    <x v="2"/>
    <s v="Gold"/>
    <s v="Finance"/>
    <s v="Standard"/>
    <n v="5706.5940000000001"/>
    <n v="4"/>
    <x v="394"/>
    <x v="168"/>
    <x v="396"/>
  </r>
  <r>
    <x v="5226"/>
    <x v="837"/>
    <x v="1"/>
    <s v="ATC-108"/>
    <x v="1"/>
    <s v="Palladium"/>
    <s v="Finance"/>
    <s v="Promotion"/>
    <n v="8786.1779999999999"/>
    <n v="2"/>
    <x v="360"/>
    <x v="156"/>
    <x v="362"/>
  </r>
  <r>
    <x v="5227"/>
    <x v="837"/>
    <x v="1"/>
    <s v="ATS-105"/>
    <x v="1"/>
    <s v="Platinum"/>
    <s v="Finance"/>
    <s v="Standard"/>
    <n v="2315.25"/>
    <n v="4"/>
    <x v="433"/>
    <x v="0"/>
    <x v="435"/>
  </r>
  <r>
    <x v="5228"/>
    <x v="837"/>
    <x v="1"/>
    <s v="ATC-110"/>
    <x v="1"/>
    <s v="Palladium"/>
    <s v="Finance"/>
    <s v="Standard"/>
    <n v="9015.7100000000009"/>
    <n v="1"/>
    <x v="480"/>
    <x v="0"/>
    <x v="482"/>
  </r>
  <r>
    <x v="5229"/>
    <x v="837"/>
    <x v="0"/>
    <s v="ATC-108"/>
    <x v="1"/>
    <s v="Palladium"/>
    <s v="Finance"/>
    <s v="Standard"/>
    <n v="8786.1779999999999"/>
    <n v="3"/>
    <x v="452"/>
    <x v="193"/>
    <x v="454"/>
  </r>
  <r>
    <x v="5230"/>
    <x v="837"/>
    <x v="1"/>
    <s v="DCFE-107"/>
    <x v="2"/>
    <s v="Palladium"/>
    <s v="Finance"/>
    <s v="Standard"/>
    <n v="10910.340000000002"/>
    <n v="3"/>
    <x v="392"/>
    <x v="167"/>
    <x v="394"/>
  </r>
  <r>
    <x v="5231"/>
    <x v="838"/>
    <x v="0"/>
    <s v="ATS-104"/>
    <x v="1"/>
    <s v="Platinum"/>
    <s v="Finance"/>
    <s v="Standard"/>
    <n v="2845.9200000000005"/>
    <n v="1"/>
    <x v="376"/>
    <x v="0"/>
    <x v="378"/>
  </r>
  <r>
    <x v="5232"/>
    <x v="838"/>
    <x v="0"/>
    <s v="DCFE-101"/>
    <x v="2"/>
    <s v="Platinum"/>
    <s v="Finance"/>
    <s v="Standard"/>
    <n v="6444.1125000000002"/>
    <n v="4"/>
    <x v="503"/>
    <x v="215"/>
    <x v="505"/>
  </r>
  <r>
    <x v="5233"/>
    <x v="838"/>
    <x v="0"/>
    <s v="CGD-107"/>
    <x v="0"/>
    <s v="Gold"/>
    <s v="Cash"/>
    <s v="Standard"/>
    <n v="5722.2"/>
    <n v="1"/>
    <x v="453"/>
    <x v="0"/>
    <x v="455"/>
  </r>
  <r>
    <x v="5234"/>
    <x v="838"/>
    <x v="2"/>
    <s v="ATS-107"/>
    <x v="1"/>
    <s v="Gold"/>
    <s v="Finance"/>
    <s v="Standard"/>
    <n v="2995.3116"/>
    <n v="2"/>
    <x v="375"/>
    <x v="0"/>
    <x v="377"/>
  </r>
  <r>
    <x v="5235"/>
    <x v="838"/>
    <x v="1"/>
    <s v="CPD-101"/>
    <x v="0"/>
    <s v="Platinum"/>
    <s v="Cash"/>
    <s v="Standard"/>
    <n v="9883.7999999999993"/>
    <n v="4"/>
    <x v="411"/>
    <x v="177"/>
    <x v="413"/>
  </r>
  <r>
    <x v="5236"/>
    <x v="838"/>
    <x v="1"/>
    <s v="CPD-109"/>
    <x v="0"/>
    <s v="Palladium"/>
    <s v="Finance"/>
    <s v="Standard"/>
    <n v="11858.000000000002"/>
    <n v="2"/>
    <x v="367"/>
    <x v="159"/>
    <x v="369"/>
  </r>
  <r>
    <x v="5237"/>
    <x v="838"/>
    <x v="0"/>
    <s v="DCFE-106"/>
    <x v="2"/>
    <s v="Palladium"/>
    <s v="Finance"/>
    <s v="Standard"/>
    <n v="9144.0756000000001"/>
    <n v="3"/>
    <x v="457"/>
    <x v="196"/>
    <x v="459"/>
  </r>
  <r>
    <x v="5238"/>
    <x v="839"/>
    <x v="2"/>
    <s v="DCFE-108"/>
    <x v="2"/>
    <s v="Gold"/>
    <s v="Finance"/>
    <s v="Standard"/>
    <n v="9698.692500000001"/>
    <n v="3"/>
    <x v="489"/>
    <x v="209"/>
    <x v="491"/>
  </r>
  <r>
    <x v="5239"/>
    <x v="839"/>
    <x v="0"/>
    <s v="DCFE-101"/>
    <x v="2"/>
    <s v="Platinum"/>
    <s v="Finance"/>
    <s v="Standard"/>
    <n v="6444.1125000000002"/>
    <n v="3"/>
    <x v="347"/>
    <x v="150"/>
    <x v="349"/>
  </r>
  <r>
    <x v="5240"/>
    <x v="839"/>
    <x v="0"/>
    <s v="CPD-101"/>
    <x v="0"/>
    <s v="Platinum"/>
    <s v="Cash"/>
    <s v="Standard"/>
    <n v="9883.7999999999993"/>
    <n v="4"/>
    <x v="411"/>
    <x v="177"/>
    <x v="413"/>
  </r>
  <r>
    <x v="5241"/>
    <x v="839"/>
    <x v="1"/>
    <s v="ATS-101"/>
    <x v="1"/>
    <s v="Platinum"/>
    <s v="Finance"/>
    <s v="Promotion"/>
    <n v="2351.6325000000002"/>
    <n v="1"/>
    <x v="473"/>
    <x v="0"/>
    <x v="475"/>
  </r>
  <r>
    <x v="5242"/>
    <x v="839"/>
    <x v="0"/>
    <s v="CGD-107"/>
    <x v="0"/>
    <s v="Gold"/>
    <s v="Cash"/>
    <s v="Standard"/>
    <n v="5722.2"/>
    <n v="4"/>
    <x v="470"/>
    <x v="202"/>
    <x v="472"/>
  </r>
  <r>
    <x v="5243"/>
    <x v="840"/>
    <x v="0"/>
    <s v="ATS-100"/>
    <x v="1"/>
    <s v="Platinum"/>
    <s v="Finance"/>
    <s v="Standard"/>
    <n v="2340.6075000000001"/>
    <n v="1"/>
    <x v="496"/>
    <x v="0"/>
    <x v="498"/>
  </r>
  <r>
    <x v="5244"/>
    <x v="840"/>
    <x v="3"/>
    <s v="DCFE-108"/>
    <x v="2"/>
    <s v="Gold"/>
    <s v="Finance"/>
    <s v="Standard"/>
    <n v="9698.692500000001"/>
    <n v="2"/>
    <x v="365"/>
    <x v="158"/>
    <x v="367"/>
  </r>
  <r>
    <x v="5245"/>
    <x v="840"/>
    <x v="0"/>
    <s v="CPJ-102"/>
    <x v="0"/>
    <s v="Platinum"/>
    <s v="Cash"/>
    <s v="Standard"/>
    <n v="1323"/>
    <n v="4"/>
    <x v="417"/>
    <x v="0"/>
    <x v="419"/>
  </r>
  <r>
    <x v="5246"/>
    <x v="840"/>
    <x v="0"/>
    <s v="DCFE-107"/>
    <x v="2"/>
    <s v="Palladium"/>
    <s v="Finance"/>
    <s v="Standard"/>
    <n v="10910.340000000002"/>
    <n v="3"/>
    <x v="392"/>
    <x v="167"/>
    <x v="394"/>
  </r>
  <r>
    <x v="5247"/>
    <x v="841"/>
    <x v="2"/>
    <s v="DCM-107"/>
    <x v="2"/>
    <s v="Palladium"/>
    <s v="Finance"/>
    <s v="Promotion"/>
    <n v="10294.758"/>
    <n v="1"/>
    <x v="370"/>
    <x v="0"/>
    <x v="372"/>
  </r>
  <r>
    <x v="5248"/>
    <x v="841"/>
    <x v="0"/>
    <s v="CPJ-102"/>
    <x v="0"/>
    <s v="Platinum"/>
    <s v="Cash"/>
    <s v="Standard"/>
    <n v="1323"/>
    <n v="3"/>
    <x v="447"/>
    <x v="0"/>
    <x v="449"/>
  </r>
  <r>
    <x v="5249"/>
    <x v="841"/>
    <x v="1"/>
    <s v="DCFE-109"/>
    <x v="2"/>
    <s v="Gold"/>
    <s v="Finance"/>
    <s v="Standard"/>
    <n v="5706.5940000000001"/>
    <n v="3"/>
    <x v="398"/>
    <x v="170"/>
    <x v="400"/>
  </r>
  <r>
    <x v="5250"/>
    <x v="841"/>
    <x v="1"/>
    <s v="ATS-108"/>
    <x v="1"/>
    <s v="Gold"/>
    <s v="Finance"/>
    <s v="Standard"/>
    <n v="5682.6647999999996"/>
    <n v="2"/>
    <x v="513"/>
    <x v="0"/>
    <x v="515"/>
  </r>
  <r>
    <x v="5251"/>
    <x v="841"/>
    <x v="0"/>
    <s v="DCFE-104"/>
    <x v="2"/>
    <s v="Gold"/>
    <s v="Finance"/>
    <s v="Standard"/>
    <n v="5876.1792000000005"/>
    <n v="4"/>
    <x v="505"/>
    <x v="217"/>
    <x v="507"/>
  </r>
  <r>
    <x v="5252"/>
    <x v="841"/>
    <x v="0"/>
    <s v="DCFE-111"/>
    <x v="2"/>
    <s v="Gold"/>
    <s v="Finance"/>
    <s v="Standard"/>
    <n v="9100.3788000000004"/>
    <n v="4"/>
    <x v="443"/>
    <x v="191"/>
    <x v="445"/>
  </r>
  <r>
    <x v="5253"/>
    <x v="841"/>
    <x v="0"/>
    <s v="ATS-106"/>
    <x v="1"/>
    <s v="Gold"/>
    <s v="Finance"/>
    <s v="Standard"/>
    <n v="5676.4224000000004"/>
    <n v="4"/>
    <x v="515"/>
    <x v="223"/>
    <x v="517"/>
  </r>
  <r>
    <x v="5254"/>
    <x v="841"/>
    <x v="0"/>
    <s v="ATS-105"/>
    <x v="1"/>
    <s v="Platinum"/>
    <s v="Finance"/>
    <s v="Standard"/>
    <n v="2315.25"/>
    <n v="1"/>
    <x v="348"/>
    <x v="0"/>
    <x v="350"/>
  </r>
  <r>
    <x v="5255"/>
    <x v="841"/>
    <x v="0"/>
    <s v="DCFE-104"/>
    <x v="2"/>
    <s v="Gold"/>
    <s v="Finance"/>
    <s v="Promotion"/>
    <n v="5876.1792000000005"/>
    <n v="4"/>
    <x v="505"/>
    <x v="217"/>
    <x v="507"/>
  </r>
  <r>
    <x v="5256"/>
    <x v="841"/>
    <x v="1"/>
    <s v="DCFE-107"/>
    <x v="2"/>
    <s v="Palladium"/>
    <s v="Finance"/>
    <s v="Standard"/>
    <n v="10910.340000000002"/>
    <n v="2"/>
    <x v="383"/>
    <x v="164"/>
    <x v="385"/>
  </r>
  <r>
    <x v="5257"/>
    <x v="842"/>
    <x v="0"/>
    <s v="CPA-103"/>
    <x v="0"/>
    <s v="Platinum"/>
    <s v="Cash"/>
    <s v="Promotion"/>
    <n v="2299.2839999999997"/>
    <n v="2"/>
    <x v="506"/>
    <x v="0"/>
    <x v="508"/>
  </r>
  <r>
    <x v="5258"/>
    <x v="842"/>
    <x v="0"/>
    <s v="DCM-108"/>
    <x v="2"/>
    <s v="Palladium"/>
    <s v="Finance"/>
    <s v="Standard"/>
    <n v="10602.020000000002"/>
    <n v="3"/>
    <x v="508"/>
    <x v="219"/>
    <x v="510"/>
  </r>
  <r>
    <x v="5259"/>
    <x v="842"/>
    <x v="3"/>
    <s v="ATS-103"/>
    <x v="1"/>
    <s v="Platinum"/>
    <s v="Finance"/>
    <s v="Standard"/>
    <n v="2243.1023999999998"/>
    <n v="2"/>
    <x v="459"/>
    <x v="0"/>
    <x v="461"/>
  </r>
  <r>
    <x v="5260"/>
    <x v="842"/>
    <x v="0"/>
    <s v="ATS-101"/>
    <x v="1"/>
    <s v="Platinum"/>
    <s v="Finance"/>
    <s v="Standard"/>
    <n v="2351.6325000000002"/>
    <n v="4"/>
    <x v="483"/>
    <x v="0"/>
    <x v="485"/>
  </r>
  <r>
    <x v="5261"/>
    <x v="842"/>
    <x v="0"/>
    <s v="ATS-111"/>
    <x v="1"/>
    <s v="Gold"/>
    <s v="Finance"/>
    <s v="Promotion"/>
    <n v="10762.95"/>
    <n v="3"/>
    <x v="352"/>
    <x v="152"/>
    <x v="354"/>
  </r>
  <r>
    <x v="5262"/>
    <x v="842"/>
    <x v="0"/>
    <s v="ATS-111"/>
    <x v="1"/>
    <s v="Gold"/>
    <s v="Finance"/>
    <s v="Promotion"/>
    <n v="10762.95"/>
    <n v="2"/>
    <x v="400"/>
    <x v="172"/>
    <x v="402"/>
  </r>
  <r>
    <x v="5263"/>
    <x v="843"/>
    <x v="0"/>
    <s v="ATS-104"/>
    <x v="1"/>
    <s v="Platinum"/>
    <s v="Finance"/>
    <s v="Standard"/>
    <n v="2845.9200000000005"/>
    <n v="2"/>
    <x v="486"/>
    <x v="0"/>
    <x v="488"/>
  </r>
  <r>
    <x v="5264"/>
    <x v="843"/>
    <x v="0"/>
    <s v="ATC-109"/>
    <x v="1"/>
    <s v="Palladium"/>
    <s v="Finance"/>
    <s v="Standard"/>
    <n v="6808.3775999999998"/>
    <n v="3"/>
    <x v="404"/>
    <x v="174"/>
    <x v="406"/>
  </r>
  <r>
    <x v="5265"/>
    <x v="844"/>
    <x v="1"/>
    <s v="ATS-104"/>
    <x v="1"/>
    <s v="Platinum"/>
    <s v="Finance"/>
    <s v="Standard"/>
    <n v="2845.9200000000005"/>
    <n v="3"/>
    <x v="429"/>
    <x v="0"/>
    <x v="431"/>
  </r>
  <r>
    <x v="5266"/>
    <x v="844"/>
    <x v="0"/>
    <s v="ATC-110"/>
    <x v="1"/>
    <s v="Palladium"/>
    <s v="Finance"/>
    <s v="Standard"/>
    <n v="9015.7100000000009"/>
    <n v="4"/>
    <x v="377"/>
    <x v="162"/>
    <x v="379"/>
  </r>
  <r>
    <x v="5267"/>
    <x v="844"/>
    <x v="1"/>
    <s v="DCFE-102"/>
    <x v="2"/>
    <s v="Platinum"/>
    <s v="Finance"/>
    <s v="Standard"/>
    <n v="10263.546"/>
    <n v="1"/>
    <x v="380"/>
    <x v="0"/>
    <x v="382"/>
  </r>
  <r>
    <x v="5268"/>
    <x v="844"/>
    <x v="1"/>
    <s v="ATC-110"/>
    <x v="1"/>
    <s v="Palladium"/>
    <s v="Finance"/>
    <s v="Promotion"/>
    <n v="9015.7100000000009"/>
    <n v="3"/>
    <x v="475"/>
    <x v="205"/>
    <x v="477"/>
  </r>
  <r>
    <x v="5269"/>
    <x v="844"/>
    <x v="0"/>
    <s v="DCM-105"/>
    <x v="2"/>
    <s v="Palladium"/>
    <s v="Finance"/>
    <s v="Standard"/>
    <n v="10269.7875"/>
    <n v="1"/>
    <x v="487"/>
    <x v="0"/>
    <x v="489"/>
  </r>
  <r>
    <x v="5270"/>
    <x v="844"/>
    <x v="0"/>
    <s v="CGD-106"/>
    <x v="0"/>
    <s v="Gold"/>
    <s v="Cash"/>
    <s v="Promotion"/>
    <n v="3087"/>
    <n v="3"/>
    <x v="433"/>
    <x v="0"/>
    <x v="435"/>
  </r>
  <r>
    <x v="5271"/>
    <x v="844"/>
    <x v="1"/>
    <s v="ATS-104"/>
    <x v="1"/>
    <s v="Platinum"/>
    <s v="Finance"/>
    <s v="Standard"/>
    <n v="2845.9200000000005"/>
    <n v="2"/>
    <x v="486"/>
    <x v="0"/>
    <x v="488"/>
  </r>
  <r>
    <x v="5272"/>
    <x v="844"/>
    <x v="0"/>
    <s v="ATC-107"/>
    <x v="1"/>
    <s v="Palladium"/>
    <s v="Finance"/>
    <s v="Promotion"/>
    <n v="2583.3500000000004"/>
    <n v="1"/>
    <x v="390"/>
    <x v="0"/>
    <x v="392"/>
  </r>
  <r>
    <x v="5273"/>
    <x v="844"/>
    <x v="2"/>
    <s v="CPD-109"/>
    <x v="0"/>
    <s v="Palladium"/>
    <s v="Finance"/>
    <s v="Promotion"/>
    <n v="11858.000000000002"/>
    <n v="1"/>
    <x v="444"/>
    <x v="0"/>
    <x v="446"/>
  </r>
  <r>
    <x v="5274"/>
    <x v="844"/>
    <x v="0"/>
    <s v="DCFE-109"/>
    <x v="2"/>
    <s v="Gold"/>
    <s v="Finance"/>
    <s v="Standard"/>
    <n v="5706.5940000000001"/>
    <n v="4"/>
    <x v="394"/>
    <x v="168"/>
    <x v="396"/>
  </r>
  <r>
    <x v="5275"/>
    <x v="845"/>
    <x v="0"/>
    <s v="DCFE-105"/>
    <x v="2"/>
    <s v="Gold"/>
    <s v="Finance"/>
    <s v="Standard"/>
    <n v="6137.3196000000007"/>
    <n v="4"/>
    <x v="516"/>
    <x v="224"/>
    <x v="518"/>
  </r>
  <r>
    <x v="5276"/>
    <x v="845"/>
    <x v="2"/>
    <s v="ATC-107"/>
    <x v="1"/>
    <s v="Palladium"/>
    <s v="Finance"/>
    <s v="Standard"/>
    <n v="2583.3500000000004"/>
    <n v="3"/>
    <x v="511"/>
    <x v="0"/>
    <x v="513"/>
  </r>
  <r>
    <x v="5277"/>
    <x v="845"/>
    <x v="0"/>
    <s v="ATS-107"/>
    <x v="1"/>
    <s v="Gold"/>
    <s v="Finance"/>
    <s v="Standard"/>
    <n v="2995.3116"/>
    <n v="4"/>
    <x v="438"/>
    <x v="0"/>
    <x v="440"/>
  </r>
  <r>
    <x v="5278"/>
    <x v="845"/>
    <x v="1"/>
    <s v="ATS-102"/>
    <x v="1"/>
    <s v="Platinum"/>
    <s v="Finance"/>
    <s v="Standard"/>
    <n v="5119.5100000000011"/>
    <n v="1"/>
    <x v="448"/>
    <x v="0"/>
    <x v="450"/>
  </r>
  <r>
    <x v="5279"/>
    <x v="845"/>
    <x v="2"/>
    <s v="CPA-110"/>
    <x v="0"/>
    <s v="Palladium"/>
    <s v="Finance"/>
    <s v="Standard"/>
    <n v="7803"/>
    <n v="1"/>
    <x v="479"/>
    <x v="0"/>
    <x v="481"/>
  </r>
  <r>
    <x v="5280"/>
    <x v="845"/>
    <x v="1"/>
    <s v="DCFE-100"/>
    <x v="2"/>
    <s v="Platinum"/>
    <s v="Finance"/>
    <s v="Standard"/>
    <n v="5869.9368000000004"/>
    <n v="2"/>
    <x v="446"/>
    <x v="0"/>
    <x v="448"/>
  </r>
  <r>
    <x v="5281"/>
    <x v="845"/>
    <x v="0"/>
    <s v="CPJ-102"/>
    <x v="0"/>
    <s v="Platinum"/>
    <s v="Cash"/>
    <s v="Standard"/>
    <n v="1323"/>
    <n v="4"/>
    <x v="417"/>
    <x v="0"/>
    <x v="419"/>
  </r>
  <r>
    <x v="5282"/>
    <x v="845"/>
    <x v="2"/>
    <s v="CPJ-111"/>
    <x v="0"/>
    <s v="Palladium"/>
    <s v="Finance"/>
    <s v="Standard"/>
    <n v="4988.8125"/>
    <n v="4"/>
    <x v="427"/>
    <x v="186"/>
    <x v="429"/>
  </r>
  <r>
    <x v="5283"/>
    <x v="846"/>
    <x v="1"/>
    <s v="CPJ-102"/>
    <x v="0"/>
    <s v="Platinum"/>
    <s v="Cash"/>
    <s v="Standard"/>
    <n v="1323"/>
    <n v="2"/>
    <x v="481"/>
    <x v="0"/>
    <x v="483"/>
  </r>
  <r>
    <x v="5284"/>
    <x v="846"/>
    <x v="0"/>
    <s v="DCFE-111"/>
    <x v="2"/>
    <s v="Gold"/>
    <s v="Finance"/>
    <s v="Standard"/>
    <n v="9100.3788000000004"/>
    <n v="2"/>
    <x v="401"/>
    <x v="173"/>
    <x v="403"/>
  </r>
  <r>
    <x v="5285"/>
    <x v="846"/>
    <x v="0"/>
    <s v="DCM-106"/>
    <x v="2"/>
    <s v="Palladium"/>
    <s v="Finance"/>
    <s v="Promotion"/>
    <n v="6219.5112000000008"/>
    <n v="1"/>
    <x v="420"/>
    <x v="0"/>
    <x v="422"/>
  </r>
  <r>
    <x v="5286"/>
    <x v="846"/>
    <x v="0"/>
    <s v="CPD-100"/>
    <x v="0"/>
    <s v="Platinum"/>
    <s v="Cash"/>
    <s v="Standard"/>
    <n v="10299.960000000001"/>
    <n v="4"/>
    <x v="514"/>
    <x v="222"/>
    <x v="516"/>
  </r>
  <r>
    <x v="5287"/>
    <x v="846"/>
    <x v="0"/>
    <s v="ATS-104"/>
    <x v="1"/>
    <s v="Platinum"/>
    <s v="Finance"/>
    <s v="Standard"/>
    <n v="2845.9200000000005"/>
    <n v="3"/>
    <x v="429"/>
    <x v="0"/>
    <x v="431"/>
  </r>
  <r>
    <x v="5288"/>
    <x v="846"/>
    <x v="1"/>
    <s v="DCFE-108"/>
    <x v="2"/>
    <s v="Gold"/>
    <s v="Finance"/>
    <s v="Standard"/>
    <n v="9698.692500000001"/>
    <n v="1"/>
    <x v="393"/>
    <x v="0"/>
    <x v="395"/>
  </r>
  <r>
    <x v="5289"/>
    <x v="847"/>
    <x v="0"/>
    <s v="DCFE-101"/>
    <x v="2"/>
    <s v="Platinum"/>
    <s v="Finance"/>
    <s v="Standard"/>
    <n v="6444.1125000000002"/>
    <n v="3"/>
    <x v="347"/>
    <x v="150"/>
    <x v="349"/>
  </r>
  <r>
    <x v="5290"/>
    <x v="847"/>
    <x v="0"/>
    <s v="ATC-108"/>
    <x v="1"/>
    <s v="Palladium"/>
    <s v="Finance"/>
    <s v="Standard"/>
    <n v="8786.1779999999999"/>
    <n v="3"/>
    <x v="452"/>
    <x v="193"/>
    <x v="454"/>
  </r>
  <r>
    <x v="5291"/>
    <x v="847"/>
    <x v="0"/>
    <s v="ATS-107"/>
    <x v="1"/>
    <s v="Gold"/>
    <s v="Finance"/>
    <s v="Standard"/>
    <n v="2995.3116"/>
    <n v="1"/>
    <x v="458"/>
    <x v="0"/>
    <x v="460"/>
  </r>
  <r>
    <x v="5292"/>
    <x v="847"/>
    <x v="2"/>
    <s v="CGA-104"/>
    <x v="0"/>
    <s v="Gold"/>
    <s v="Cash"/>
    <s v="Standard"/>
    <n v="2337.3000000000002"/>
    <n v="1"/>
    <x v="403"/>
    <x v="0"/>
    <x v="405"/>
  </r>
  <r>
    <x v="5293"/>
    <x v="847"/>
    <x v="0"/>
    <s v="ATC-107"/>
    <x v="1"/>
    <s v="Palladium"/>
    <s v="Finance"/>
    <s v="Standard"/>
    <n v="2583.3500000000004"/>
    <n v="1"/>
    <x v="390"/>
    <x v="0"/>
    <x v="392"/>
  </r>
  <r>
    <x v="5294"/>
    <x v="847"/>
    <x v="1"/>
    <s v="ATC-109"/>
    <x v="1"/>
    <s v="Palladium"/>
    <s v="Finance"/>
    <s v="Promotion"/>
    <n v="6808.3775999999998"/>
    <n v="3"/>
    <x v="404"/>
    <x v="174"/>
    <x v="406"/>
  </r>
  <r>
    <x v="5295"/>
    <x v="847"/>
    <x v="0"/>
    <s v="ATS-104"/>
    <x v="1"/>
    <s v="Platinum"/>
    <s v="Finance"/>
    <s v="Standard"/>
    <n v="2845.9200000000005"/>
    <n v="4"/>
    <x v="378"/>
    <x v="0"/>
    <x v="380"/>
  </r>
  <r>
    <x v="5296"/>
    <x v="847"/>
    <x v="3"/>
    <s v="DCM-105"/>
    <x v="2"/>
    <s v="Palladium"/>
    <s v="Finance"/>
    <s v="Standard"/>
    <n v="10269.7875"/>
    <n v="3"/>
    <x v="430"/>
    <x v="187"/>
    <x v="432"/>
  </r>
  <r>
    <x v="5297"/>
    <x v="847"/>
    <x v="1"/>
    <s v="DCFE-111"/>
    <x v="2"/>
    <s v="Gold"/>
    <s v="Finance"/>
    <s v="Standard"/>
    <n v="9100.3788000000004"/>
    <n v="1"/>
    <x v="386"/>
    <x v="0"/>
    <x v="388"/>
  </r>
  <r>
    <x v="5298"/>
    <x v="848"/>
    <x v="0"/>
    <s v="DCM-105"/>
    <x v="2"/>
    <s v="Palladium"/>
    <s v="Finance"/>
    <s v="Standard"/>
    <n v="10269.7875"/>
    <n v="1"/>
    <x v="487"/>
    <x v="0"/>
    <x v="489"/>
  </r>
  <r>
    <x v="5299"/>
    <x v="848"/>
    <x v="2"/>
    <s v="DCM-105"/>
    <x v="2"/>
    <s v="Palladium"/>
    <s v="Finance"/>
    <s v="Standard"/>
    <n v="10269.7875"/>
    <n v="4"/>
    <x v="381"/>
    <x v="163"/>
    <x v="383"/>
  </r>
  <r>
    <x v="5300"/>
    <x v="848"/>
    <x v="0"/>
    <s v="ATS-111"/>
    <x v="1"/>
    <s v="Gold"/>
    <s v="Finance"/>
    <s v="Standard"/>
    <n v="10762.95"/>
    <n v="1"/>
    <x v="437"/>
    <x v="0"/>
    <x v="439"/>
  </r>
  <r>
    <x v="5301"/>
    <x v="848"/>
    <x v="1"/>
    <s v="DCFE-107"/>
    <x v="2"/>
    <s v="Palladium"/>
    <s v="Finance"/>
    <s v="Standard"/>
    <n v="10910.340000000002"/>
    <n v="1"/>
    <x v="494"/>
    <x v="0"/>
    <x v="496"/>
  </r>
  <r>
    <x v="5302"/>
    <x v="848"/>
    <x v="0"/>
    <s v="DCM-105"/>
    <x v="2"/>
    <s v="Palladium"/>
    <s v="Finance"/>
    <s v="Standard"/>
    <n v="10269.7875"/>
    <n v="4"/>
    <x v="381"/>
    <x v="163"/>
    <x v="383"/>
  </r>
  <r>
    <x v="5303"/>
    <x v="848"/>
    <x v="0"/>
    <s v="DCFE-101"/>
    <x v="2"/>
    <s v="Platinum"/>
    <s v="Finance"/>
    <s v="Standard"/>
    <n v="6444.1125000000002"/>
    <n v="4"/>
    <x v="503"/>
    <x v="215"/>
    <x v="505"/>
  </r>
  <r>
    <x v="5304"/>
    <x v="849"/>
    <x v="0"/>
    <s v="CPA-103"/>
    <x v="0"/>
    <s v="Platinum"/>
    <s v="Cash"/>
    <s v="Standard"/>
    <n v="2299.2839999999997"/>
    <n v="1"/>
    <x v="465"/>
    <x v="0"/>
    <x v="467"/>
  </r>
  <r>
    <x v="5305"/>
    <x v="849"/>
    <x v="1"/>
    <s v="ATC-107"/>
    <x v="1"/>
    <s v="Palladium"/>
    <s v="Finance"/>
    <s v="Promotion"/>
    <n v="2583.3500000000004"/>
    <n v="1"/>
    <x v="390"/>
    <x v="0"/>
    <x v="392"/>
  </r>
  <r>
    <x v="5306"/>
    <x v="849"/>
    <x v="0"/>
    <s v="ATS-103"/>
    <x v="1"/>
    <s v="Platinum"/>
    <s v="Finance"/>
    <s v="Standard"/>
    <n v="2243.1023999999998"/>
    <n v="2"/>
    <x v="459"/>
    <x v="0"/>
    <x v="461"/>
  </r>
  <r>
    <x v="5307"/>
    <x v="849"/>
    <x v="0"/>
    <s v="CGJ-105"/>
    <x v="0"/>
    <s v="Gold"/>
    <s v="Cash"/>
    <s v="Promotion"/>
    <n v="2288.88"/>
    <n v="2"/>
    <x v="517"/>
    <x v="0"/>
    <x v="519"/>
  </r>
  <r>
    <x v="5308"/>
    <x v="849"/>
    <x v="0"/>
    <s v="CGD-106"/>
    <x v="0"/>
    <s v="Gold"/>
    <s v="Cash"/>
    <s v="Promotion"/>
    <n v="3087"/>
    <n v="3"/>
    <x v="433"/>
    <x v="0"/>
    <x v="435"/>
  </r>
  <r>
    <x v="5309"/>
    <x v="849"/>
    <x v="1"/>
    <s v="ATS-101"/>
    <x v="1"/>
    <s v="Platinum"/>
    <s v="Finance"/>
    <s v="Standard"/>
    <n v="2351.6325000000002"/>
    <n v="3"/>
    <x v="358"/>
    <x v="0"/>
    <x v="360"/>
  </r>
  <r>
    <x v="5310"/>
    <x v="849"/>
    <x v="2"/>
    <s v="ATS-111"/>
    <x v="1"/>
    <s v="Gold"/>
    <s v="Finance"/>
    <s v="Standard"/>
    <n v="10762.95"/>
    <n v="2"/>
    <x v="400"/>
    <x v="172"/>
    <x v="402"/>
  </r>
  <r>
    <x v="5311"/>
    <x v="850"/>
    <x v="0"/>
    <s v="CGA-104"/>
    <x v="0"/>
    <s v="Gold"/>
    <s v="Cash"/>
    <s v="Standard"/>
    <n v="2337.3000000000002"/>
    <n v="1"/>
    <x v="403"/>
    <x v="0"/>
    <x v="405"/>
  </r>
  <r>
    <x v="5312"/>
    <x v="850"/>
    <x v="0"/>
    <s v="DCFE-109"/>
    <x v="2"/>
    <s v="Gold"/>
    <s v="Finance"/>
    <s v="Promotion"/>
    <n v="5706.5940000000001"/>
    <n v="4"/>
    <x v="394"/>
    <x v="168"/>
    <x v="396"/>
  </r>
  <r>
    <x v="5313"/>
    <x v="850"/>
    <x v="1"/>
    <s v="ATS-100"/>
    <x v="1"/>
    <s v="Platinum"/>
    <s v="Finance"/>
    <s v="Promotion"/>
    <n v="2340.6075000000001"/>
    <n v="1"/>
    <x v="496"/>
    <x v="0"/>
    <x v="498"/>
  </r>
  <r>
    <x v="5314"/>
    <x v="851"/>
    <x v="1"/>
    <s v="DCFE-101"/>
    <x v="2"/>
    <s v="Platinum"/>
    <s v="Finance"/>
    <s v="Standard"/>
    <n v="6444.1125000000002"/>
    <n v="3"/>
    <x v="347"/>
    <x v="150"/>
    <x v="349"/>
  </r>
  <r>
    <x v="5315"/>
    <x v="851"/>
    <x v="0"/>
    <s v="CPA-110"/>
    <x v="0"/>
    <s v="Palladium"/>
    <s v="Finance"/>
    <s v="Promotion"/>
    <n v="7803"/>
    <n v="2"/>
    <x v="512"/>
    <x v="221"/>
    <x v="514"/>
  </r>
  <r>
    <x v="5316"/>
    <x v="851"/>
    <x v="0"/>
    <s v="DCFE-104"/>
    <x v="2"/>
    <s v="Gold"/>
    <s v="Finance"/>
    <s v="Standard"/>
    <n v="5876.1792000000005"/>
    <n v="2"/>
    <x v="353"/>
    <x v="0"/>
    <x v="355"/>
  </r>
  <r>
    <x v="5317"/>
    <x v="851"/>
    <x v="2"/>
    <s v="ATS-111"/>
    <x v="1"/>
    <s v="Gold"/>
    <s v="Finance"/>
    <s v="Standard"/>
    <n v="10762.95"/>
    <n v="4"/>
    <x v="399"/>
    <x v="171"/>
    <x v="401"/>
  </r>
  <r>
    <x v="5318"/>
    <x v="851"/>
    <x v="1"/>
    <s v="DCFE-100"/>
    <x v="2"/>
    <s v="Platinum"/>
    <s v="Finance"/>
    <s v="Standard"/>
    <n v="5869.9368000000004"/>
    <n v="2"/>
    <x v="446"/>
    <x v="0"/>
    <x v="448"/>
  </r>
  <r>
    <x v="5319"/>
    <x v="852"/>
    <x v="0"/>
    <s v="CPJ-111"/>
    <x v="0"/>
    <s v="Palladium"/>
    <s v="Finance"/>
    <s v="Standard"/>
    <n v="4988.8125"/>
    <n v="3"/>
    <x v="379"/>
    <x v="0"/>
    <x v="381"/>
  </r>
  <r>
    <x v="5320"/>
    <x v="852"/>
    <x v="0"/>
    <s v="ATC-107"/>
    <x v="1"/>
    <s v="Palladium"/>
    <s v="Finance"/>
    <s v="Standard"/>
    <n v="2583.3500000000004"/>
    <n v="4"/>
    <x v="490"/>
    <x v="0"/>
    <x v="492"/>
  </r>
  <r>
    <x v="5321"/>
    <x v="852"/>
    <x v="0"/>
    <s v="DCFE-100"/>
    <x v="2"/>
    <s v="Platinum"/>
    <s v="Finance"/>
    <s v="Promotion"/>
    <n v="5869.9368000000004"/>
    <n v="1"/>
    <x v="478"/>
    <x v="0"/>
    <x v="480"/>
  </r>
  <r>
    <x v="5322"/>
    <x v="852"/>
    <x v="2"/>
    <s v="CGJ-105"/>
    <x v="0"/>
    <s v="Gold"/>
    <s v="Cash"/>
    <s v="Standard"/>
    <n v="2288.88"/>
    <n v="1"/>
    <x v="502"/>
    <x v="0"/>
    <x v="504"/>
  </r>
  <r>
    <x v="5323"/>
    <x v="852"/>
    <x v="0"/>
    <s v="DCM-106"/>
    <x v="2"/>
    <s v="Palladium"/>
    <s v="Finance"/>
    <s v="Standard"/>
    <n v="6219.5112000000008"/>
    <n v="1"/>
    <x v="420"/>
    <x v="0"/>
    <x v="422"/>
  </r>
  <r>
    <x v="5324"/>
    <x v="852"/>
    <x v="1"/>
    <s v="CPA-103"/>
    <x v="0"/>
    <s v="Platinum"/>
    <s v="Cash"/>
    <s v="Standard"/>
    <n v="2299.2839999999997"/>
    <n v="2"/>
    <x v="506"/>
    <x v="0"/>
    <x v="508"/>
  </r>
  <r>
    <x v="5325"/>
    <x v="852"/>
    <x v="0"/>
    <s v="ATC-107"/>
    <x v="1"/>
    <s v="Palladium"/>
    <s v="Finance"/>
    <s v="Standard"/>
    <n v="2583.3500000000004"/>
    <n v="1"/>
    <x v="390"/>
    <x v="0"/>
    <x v="392"/>
  </r>
  <r>
    <x v="5326"/>
    <x v="853"/>
    <x v="0"/>
    <s v="ATS-101"/>
    <x v="1"/>
    <s v="Platinum"/>
    <s v="Finance"/>
    <s v="Standard"/>
    <n v="2351.6325000000002"/>
    <n v="3"/>
    <x v="358"/>
    <x v="0"/>
    <x v="360"/>
  </r>
  <r>
    <x v="5327"/>
    <x v="853"/>
    <x v="0"/>
    <s v="CPJ-102"/>
    <x v="0"/>
    <s v="Platinum"/>
    <s v="Cash"/>
    <s v="Standard"/>
    <n v="1323"/>
    <n v="2"/>
    <x v="481"/>
    <x v="0"/>
    <x v="483"/>
  </r>
  <r>
    <x v="5328"/>
    <x v="853"/>
    <x v="2"/>
    <s v="CPJ-102"/>
    <x v="0"/>
    <s v="Platinum"/>
    <s v="Cash"/>
    <s v="Standard"/>
    <n v="1323"/>
    <n v="3"/>
    <x v="447"/>
    <x v="0"/>
    <x v="449"/>
  </r>
  <r>
    <x v="5329"/>
    <x v="853"/>
    <x v="0"/>
    <s v="DCFE-100"/>
    <x v="2"/>
    <s v="Platinum"/>
    <s v="Finance"/>
    <s v="Standard"/>
    <n v="5869.9368000000004"/>
    <n v="2"/>
    <x v="446"/>
    <x v="0"/>
    <x v="448"/>
  </r>
  <r>
    <x v="5330"/>
    <x v="853"/>
    <x v="3"/>
    <s v="ATS-107"/>
    <x v="1"/>
    <s v="Gold"/>
    <s v="Finance"/>
    <s v="Standard"/>
    <n v="2995.3116"/>
    <n v="2"/>
    <x v="375"/>
    <x v="0"/>
    <x v="377"/>
  </r>
  <r>
    <x v="5331"/>
    <x v="853"/>
    <x v="0"/>
    <s v="ATS-108"/>
    <x v="1"/>
    <s v="Gold"/>
    <s v="Finance"/>
    <s v="Standard"/>
    <n v="5682.6647999999996"/>
    <n v="2"/>
    <x v="513"/>
    <x v="0"/>
    <x v="515"/>
  </r>
  <r>
    <x v="5332"/>
    <x v="853"/>
    <x v="0"/>
    <s v="DCFE-108"/>
    <x v="2"/>
    <s v="Gold"/>
    <s v="Finance"/>
    <s v="Standard"/>
    <n v="9698.692500000001"/>
    <n v="2"/>
    <x v="365"/>
    <x v="158"/>
    <x v="367"/>
  </r>
  <r>
    <x v="5333"/>
    <x v="853"/>
    <x v="0"/>
    <s v="CPD-101"/>
    <x v="0"/>
    <s v="Platinum"/>
    <s v="Cash"/>
    <s v="Promotion"/>
    <n v="9883.7999999999993"/>
    <n v="3"/>
    <x v="493"/>
    <x v="211"/>
    <x v="495"/>
  </r>
  <r>
    <x v="5334"/>
    <x v="854"/>
    <x v="0"/>
    <s v="DCFE-112"/>
    <x v="2"/>
    <s v="Gold"/>
    <s v="Finance"/>
    <s v="Standard"/>
    <n v="10741.170000000002"/>
    <n v="3"/>
    <x v="416"/>
    <x v="181"/>
    <x v="418"/>
  </r>
  <r>
    <x v="5335"/>
    <x v="854"/>
    <x v="0"/>
    <s v="DCM-108"/>
    <x v="2"/>
    <s v="Palladium"/>
    <s v="Finance"/>
    <s v="Standard"/>
    <n v="10602.020000000002"/>
    <n v="4"/>
    <x v="414"/>
    <x v="179"/>
    <x v="416"/>
  </r>
  <r>
    <x v="5336"/>
    <x v="854"/>
    <x v="1"/>
    <s v="ATS-106"/>
    <x v="1"/>
    <s v="Gold"/>
    <s v="Finance"/>
    <s v="Standard"/>
    <n v="5676.4224000000004"/>
    <n v="2"/>
    <x v="356"/>
    <x v="0"/>
    <x v="358"/>
  </r>
  <r>
    <x v="5337"/>
    <x v="854"/>
    <x v="0"/>
    <s v="DCM-106"/>
    <x v="2"/>
    <s v="Palladium"/>
    <s v="Finance"/>
    <s v="Standard"/>
    <n v="6219.5112000000008"/>
    <n v="3"/>
    <x v="466"/>
    <x v="199"/>
    <x v="468"/>
  </r>
  <r>
    <x v="5338"/>
    <x v="854"/>
    <x v="3"/>
    <s v="ATS-109"/>
    <x v="1"/>
    <s v="Gold"/>
    <s v="Finance"/>
    <s v="Standard"/>
    <n v="6266.61"/>
    <n v="4"/>
    <x v="436"/>
    <x v="189"/>
    <x v="438"/>
  </r>
  <r>
    <x v="5339"/>
    <x v="854"/>
    <x v="0"/>
    <s v="DCFE-100"/>
    <x v="2"/>
    <s v="Platinum"/>
    <s v="Finance"/>
    <s v="Standard"/>
    <n v="5869.9368000000004"/>
    <n v="2"/>
    <x v="446"/>
    <x v="0"/>
    <x v="448"/>
  </r>
  <r>
    <x v="5340"/>
    <x v="854"/>
    <x v="0"/>
    <s v="ATS-111"/>
    <x v="1"/>
    <s v="Gold"/>
    <s v="Finance"/>
    <s v="Standard"/>
    <n v="10762.95"/>
    <n v="4"/>
    <x v="399"/>
    <x v="171"/>
    <x v="401"/>
  </r>
  <r>
    <x v="5341"/>
    <x v="854"/>
    <x v="0"/>
    <s v="DCM-106"/>
    <x v="2"/>
    <s v="Palladium"/>
    <s v="Finance"/>
    <s v="Standard"/>
    <n v="6219.5112000000008"/>
    <n v="1"/>
    <x v="420"/>
    <x v="0"/>
    <x v="422"/>
  </r>
  <r>
    <x v="5342"/>
    <x v="854"/>
    <x v="2"/>
    <s v="DCFE-102"/>
    <x v="2"/>
    <s v="Platinum"/>
    <s v="Finance"/>
    <s v="Standard"/>
    <n v="10263.546"/>
    <n v="1"/>
    <x v="380"/>
    <x v="0"/>
    <x v="382"/>
  </r>
  <r>
    <x v="5343"/>
    <x v="854"/>
    <x v="3"/>
    <s v="ATC-109"/>
    <x v="1"/>
    <s v="Palladium"/>
    <s v="Finance"/>
    <s v="Promotion"/>
    <n v="6808.3775999999998"/>
    <n v="1"/>
    <x v="368"/>
    <x v="0"/>
    <x v="370"/>
  </r>
  <r>
    <x v="5344"/>
    <x v="855"/>
    <x v="3"/>
    <s v="ATS-105"/>
    <x v="1"/>
    <s v="Platinum"/>
    <s v="Finance"/>
    <s v="Promotion"/>
    <n v="2315.25"/>
    <n v="1"/>
    <x v="348"/>
    <x v="0"/>
    <x v="350"/>
  </r>
  <r>
    <x v="5345"/>
    <x v="855"/>
    <x v="1"/>
    <s v="ATS-104"/>
    <x v="1"/>
    <s v="Platinum"/>
    <s v="Finance"/>
    <s v="Standard"/>
    <n v="2845.9200000000005"/>
    <n v="2"/>
    <x v="486"/>
    <x v="0"/>
    <x v="488"/>
  </r>
  <r>
    <x v="5346"/>
    <x v="855"/>
    <x v="2"/>
    <s v="DCFE-101"/>
    <x v="2"/>
    <s v="Platinum"/>
    <s v="Finance"/>
    <s v="Standard"/>
    <n v="6444.1125000000002"/>
    <n v="4"/>
    <x v="503"/>
    <x v="215"/>
    <x v="505"/>
  </r>
  <r>
    <x v="5347"/>
    <x v="855"/>
    <x v="0"/>
    <s v="DCFE-105"/>
    <x v="2"/>
    <s v="Gold"/>
    <s v="Finance"/>
    <s v="Standard"/>
    <n v="6137.3196000000007"/>
    <n v="4"/>
    <x v="516"/>
    <x v="224"/>
    <x v="518"/>
  </r>
  <r>
    <x v="5348"/>
    <x v="855"/>
    <x v="0"/>
    <s v="ATS-103"/>
    <x v="1"/>
    <s v="Platinum"/>
    <s v="Finance"/>
    <s v="Standard"/>
    <n v="2243.1023999999998"/>
    <n v="3"/>
    <x v="424"/>
    <x v="0"/>
    <x v="426"/>
  </r>
  <r>
    <x v="5349"/>
    <x v="855"/>
    <x v="0"/>
    <s v="CPA-110"/>
    <x v="0"/>
    <s v="Palladium"/>
    <s v="Finance"/>
    <s v="Standard"/>
    <n v="7803"/>
    <n v="2"/>
    <x v="512"/>
    <x v="221"/>
    <x v="514"/>
  </r>
  <r>
    <x v="5350"/>
    <x v="855"/>
    <x v="0"/>
    <s v="ATS-108"/>
    <x v="1"/>
    <s v="Gold"/>
    <s v="Finance"/>
    <s v="Standard"/>
    <n v="5682.6647999999996"/>
    <n v="4"/>
    <x v="461"/>
    <x v="198"/>
    <x v="463"/>
  </r>
  <r>
    <x v="5351"/>
    <x v="855"/>
    <x v="0"/>
    <s v="DCFE-106"/>
    <x v="2"/>
    <s v="Palladium"/>
    <s v="Finance"/>
    <s v="Standard"/>
    <n v="9144.0756000000001"/>
    <n v="1"/>
    <x v="450"/>
    <x v="0"/>
    <x v="452"/>
  </r>
  <r>
    <x v="5352"/>
    <x v="856"/>
    <x v="0"/>
    <s v="ATS-104"/>
    <x v="1"/>
    <s v="Platinum"/>
    <s v="Finance"/>
    <s v="Standard"/>
    <n v="2845.9200000000005"/>
    <n v="4"/>
    <x v="378"/>
    <x v="0"/>
    <x v="380"/>
  </r>
  <r>
    <x v="5353"/>
    <x v="856"/>
    <x v="0"/>
    <s v="ATS-104"/>
    <x v="1"/>
    <s v="Platinum"/>
    <s v="Finance"/>
    <s v="Promotion"/>
    <n v="2845.9200000000005"/>
    <n v="2"/>
    <x v="486"/>
    <x v="0"/>
    <x v="488"/>
  </r>
  <r>
    <x v="5354"/>
    <x v="856"/>
    <x v="1"/>
    <s v="DCFE-103"/>
    <x v="2"/>
    <s v="Platinum"/>
    <s v="Finance"/>
    <s v="Standard"/>
    <n v="5896.170000000001"/>
    <n v="1"/>
    <x v="462"/>
    <x v="0"/>
    <x v="464"/>
  </r>
  <r>
    <x v="5355"/>
    <x v="856"/>
    <x v="0"/>
    <s v="ATS-107"/>
    <x v="1"/>
    <s v="Gold"/>
    <s v="Finance"/>
    <s v="Standard"/>
    <n v="2995.3116"/>
    <n v="3"/>
    <x v="374"/>
    <x v="0"/>
    <x v="376"/>
  </r>
  <r>
    <x v="5356"/>
    <x v="856"/>
    <x v="0"/>
    <s v="CPA-108"/>
    <x v="0"/>
    <s v="Palladium"/>
    <s v="Cash"/>
    <s v="Standard"/>
    <n v="2335.6980000000003"/>
    <n v="2"/>
    <x v="441"/>
    <x v="0"/>
    <x v="443"/>
  </r>
  <r>
    <x v="5357"/>
    <x v="856"/>
    <x v="0"/>
    <s v="ATS-102"/>
    <x v="1"/>
    <s v="Platinum"/>
    <s v="Finance"/>
    <s v="Standard"/>
    <n v="5119.5100000000011"/>
    <n v="3"/>
    <x v="451"/>
    <x v="192"/>
    <x v="453"/>
  </r>
  <r>
    <x v="5358"/>
    <x v="856"/>
    <x v="0"/>
    <s v="ATC-109"/>
    <x v="1"/>
    <s v="Palladium"/>
    <s v="Finance"/>
    <s v="Standard"/>
    <n v="6808.3775999999998"/>
    <n v="3"/>
    <x v="404"/>
    <x v="174"/>
    <x v="406"/>
  </r>
  <r>
    <x v="5359"/>
    <x v="856"/>
    <x v="0"/>
    <s v="DCM-105"/>
    <x v="2"/>
    <s v="Palladium"/>
    <s v="Finance"/>
    <s v="Standard"/>
    <n v="10269.7875"/>
    <n v="2"/>
    <x v="373"/>
    <x v="161"/>
    <x v="375"/>
  </r>
  <r>
    <x v="5360"/>
    <x v="856"/>
    <x v="1"/>
    <s v="ATC-107"/>
    <x v="1"/>
    <s v="Palladium"/>
    <s v="Finance"/>
    <s v="Standard"/>
    <n v="2583.3500000000004"/>
    <n v="3"/>
    <x v="511"/>
    <x v="0"/>
    <x v="513"/>
  </r>
  <r>
    <x v="5361"/>
    <x v="857"/>
    <x v="0"/>
    <s v="ATS-100"/>
    <x v="1"/>
    <s v="Platinum"/>
    <s v="Finance"/>
    <s v="Promotion"/>
    <n v="2340.6075000000001"/>
    <n v="3"/>
    <x v="445"/>
    <x v="0"/>
    <x v="447"/>
  </r>
  <r>
    <x v="5362"/>
    <x v="857"/>
    <x v="0"/>
    <s v="DCFE-101"/>
    <x v="2"/>
    <s v="Platinum"/>
    <s v="Finance"/>
    <s v="Standard"/>
    <n v="6444.1125000000002"/>
    <n v="4"/>
    <x v="503"/>
    <x v="215"/>
    <x v="505"/>
  </r>
  <r>
    <x v="5363"/>
    <x v="857"/>
    <x v="0"/>
    <s v="DCFE-105"/>
    <x v="2"/>
    <s v="Gold"/>
    <s v="Finance"/>
    <s v="Standard"/>
    <n v="6137.3196000000007"/>
    <n v="4"/>
    <x v="516"/>
    <x v="224"/>
    <x v="518"/>
  </r>
  <r>
    <x v="5364"/>
    <x v="857"/>
    <x v="2"/>
    <s v="ATS-102"/>
    <x v="1"/>
    <s v="Platinum"/>
    <s v="Finance"/>
    <s v="Standard"/>
    <n v="5119.5100000000011"/>
    <n v="3"/>
    <x v="451"/>
    <x v="192"/>
    <x v="453"/>
  </r>
  <r>
    <x v="5365"/>
    <x v="857"/>
    <x v="1"/>
    <s v="ATS-111"/>
    <x v="1"/>
    <s v="Gold"/>
    <s v="Finance"/>
    <s v="Standard"/>
    <n v="10762.95"/>
    <n v="1"/>
    <x v="437"/>
    <x v="0"/>
    <x v="439"/>
  </r>
  <r>
    <x v="5366"/>
    <x v="857"/>
    <x v="0"/>
    <s v="ATS-106"/>
    <x v="1"/>
    <s v="Gold"/>
    <s v="Finance"/>
    <s v="Standard"/>
    <n v="5676.4224000000004"/>
    <n v="4"/>
    <x v="515"/>
    <x v="223"/>
    <x v="517"/>
  </r>
  <r>
    <x v="5367"/>
    <x v="857"/>
    <x v="0"/>
    <s v="ATS-102"/>
    <x v="1"/>
    <s v="Platinum"/>
    <s v="Finance"/>
    <s v="Standard"/>
    <n v="5119.5100000000011"/>
    <n v="1"/>
    <x v="448"/>
    <x v="0"/>
    <x v="450"/>
  </r>
  <r>
    <x v="5368"/>
    <x v="858"/>
    <x v="1"/>
    <s v="CPA-103"/>
    <x v="0"/>
    <s v="Platinum"/>
    <s v="Cash"/>
    <s v="Standard"/>
    <n v="2299.2839999999997"/>
    <n v="1"/>
    <x v="465"/>
    <x v="0"/>
    <x v="467"/>
  </r>
  <r>
    <x v="5369"/>
    <x v="858"/>
    <x v="0"/>
    <s v="DCFE-106"/>
    <x v="2"/>
    <s v="Palladium"/>
    <s v="Finance"/>
    <s v="Standard"/>
    <n v="9144.0756000000001"/>
    <n v="3"/>
    <x v="457"/>
    <x v="196"/>
    <x v="459"/>
  </r>
  <r>
    <x v="5370"/>
    <x v="858"/>
    <x v="0"/>
    <s v="DCFE-112"/>
    <x v="2"/>
    <s v="Gold"/>
    <s v="Finance"/>
    <s v="Promotion"/>
    <n v="10741.170000000002"/>
    <n v="2"/>
    <x v="421"/>
    <x v="183"/>
    <x v="423"/>
  </r>
  <r>
    <x v="5371"/>
    <x v="858"/>
    <x v="0"/>
    <s v="DCFE-111"/>
    <x v="2"/>
    <s v="Gold"/>
    <s v="Finance"/>
    <s v="Standard"/>
    <n v="9100.3788000000004"/>
    <n v="3"/>
    <x v="460"/>
    <x v="197"/>
    <x v="462"/>
  </r>
  <r>
    <x v="5372"/>
    <x v="858"/>
    <x v="0"/>
    <s v="DCM-108"/>
    <x v="2"/>
    <s v="Palladium"/>
    <s v="Finance"/>
    <s v="Standard"/>
    <n v="10602.020000000002"/>
    <n v="3"/>
    <x v="508"/>
    <x v="219"/>
    <x v="510"/>
  </r>
  <r>
    <x v="5373"/>
    <x v="859"/>
    <x v="3"/>
    <s v="ATC-106"/>
    <x v="1"/>
    <s v="Palladium"/>
    <s v="Finance"/>
    <s v="Standard"/>
    <n v="6015.2400000000007"/>
    <n v="3"/>
    <x v="482"/>
    <x v="207"/>
    <x v="484"/>
  </r>
  <r>
    <x v="5374"/>
    <x v="859"/>
    <x v="0"/>
    <s v="ATS-102"/>
    <x v="1"/>
    <s v="Platinum"/>
    <s v="Finance"/>
    <s v="Standard"/>
    <n v="5119.5100000000011"/>
    <n v="4"/>
    <x v="409"/>
    <x v="175"/>
    <x v="411"/>
  </r>
  <r>
    <x v="5375"/>
    <x v="859"/>
    <x v="1"/>
    <s v="ATS-105"/>
    <x v="1"/>
    <s v="Platinum"/>
    <s v="Finance"/>
    <s v="Standard"/>
    <n v="2315.25"/>
    <n v="4"/>
    <x v="433"/>
    <x v="0"/>
    <x v="435"/>
  </r>
  <r>
    <x v="5376"/>
    <x v="859"/>
    <x v="1"/>
    <s v="DCM-106"/>
    <x v="2"/>
    <s v="Palladium"/>
    <s v="Finance"/>
    <s v="Standard"/>
    <n v="6219.5112000000008"/>
    <n v="3"/>
    <x v="466"/>
    <x v="199"/>
    <x v="468"/>
  </r>
  <r>
    <x v="5377"/>
    <x v="859"/>
    <x v="0"/>
    <s v="ATC-108"/>
    <x v="1"/>
    <s v="Palladium"/>
    <s v="Finance"/>
    <s v="Standard"/>
    <n v="8786.1779999999999"/>
    <n v="4"/>
    <x v="518"/>
    <x v="225"/>
    <x v="520"/>
  </r>
  <r>
    <x v="5378"/>
    <x v="859"/>
    <x v="0"/>
    <s v="DCFE-111"/>
    <x v="2"/>
    <s v="Gold"/>
    <s v="Finance"/>
    <s v="Standard"/>
    <n v="9100.3788000000004"/>
    <n v="1"/>
    <x v="386"/>
    <x v="0"/>
    <x v="388"/>
  </r>
  <r>
    <x v="5379"/>
    <x v="859"/>
    <x v="0"/>
    <s v="ATS-107"/>
    <x v="1"/>
    <s v="Gold"/>
    <s v="Finance"/>
    <s v="Promotion"/>
    <n v="2995.3116"/>
    <n v="2"/>
    <x v="375"/>
    <x v="0"/>
    <x v="377"/>
  </r>
  <r>
    <x v="5380"/>
    <x v="859"/>
    <x v="0"/>
    <s v="DCM-107"/>
    <x v="2"/>
    <s v="Palladium"/>
    <s v="Finance"/>
    <s v="Promotion"/>
    <n v="10294.758"/>
    <n v="4"/>
    <x v="397"/>
    <x v="169"/>
    <x v="399"/>
  </r>
  <r>
    <x v="5381"/>
    <x v="860"/>
    <x v="1"/>
    <s v="DCFE-101"/>
    <x v="2"/>
    <s v="Platinum"/>
    <s v="Finance"/>
    <s v="Standard"/>
    <n v="6444.1125000000002"/>
    <n v="1"/>
    <x v="423"/>
    <x v="0"/>
    <x v="425"/>
  </r>
  <r>
    <x v="5382"/>
    <x v="860"/>
    <x v="0"/>
    <s v="CPD-101"/>
    <x v="0"/>
    <s v="Platinum"/>
    <s v="Cash"/>
    <s v="Promotion"/>
    <n v="9883.7999999999993"/>
    <n v="2"/>
    <x v="484"/>
    <x v="208"/>
    <x v="486"/>
  </r>
  <r>
    <x v="5383"/>
    <x v="860"/>
    <x v="0"/>
    <s v="DCFE-101"/>
    <x v="2"/>
    <s v="Platinum"/>
    <s v="Finance"/>
    <s v="Standard"/>
    <n v="6444.1125000000002"/>
    <n v="2"/>
    <x v="408"/>
    <x v="0"/>
    <x v="410"/>
  </r>
  <r>
    <x v="5384"/>
    <x v="860"/>
    <x v="2"/>
    <s v="CPD-109"/>
    <x v="0"/>
    <s v="Palladium"/>
    <s v="Finance"/>
    <s v="Standard"/>
    <n v="11858.000000000002"/>
    <n v="1"/>
    <x v="444"/>
    <x v="0"/>
    <x v="446"/>
  </r>
  <r>
    <x v="5385"/>
    <x v="860"/>
    <x v="1"/>
    <s v="CPJ-111"/>
    <x v="0"/>
    <s v="Palladium"/>
    <s v="Finance"/>
    <s v="Standard"/>
    <n v="4988.8125"/>
    <n v="3"/>
    <x v="379"/>
    <x v="0"/>
    <x v="381"/>
  </r>
  <r>
    <x v="5386"/>
    <x v="860"/>
    <x v="0"/>
    <s v="DCFE-101"/>
    <x v="2"/>
    <s v="Platinum"/>
    <s v="Finance"/>
    <s v="Standard"/>
    <n v="6444.1125000000002"/>
    <n v="3"/>
    <x v="347"/>
    <x v="150"/>
    <x v="349"/>
  </r>
  <r>
    <x v="5387"/>
    <x v="861"/>
    <x v="0"/>
    <s v="ATC-107"/>
    <x v="1"/>
    <s v="Palladium"/>
    <s v="Finance"/>
    <s v="Standard"/>
    <n v="2583.3500000000004"/>
    <n v="1"/>
    <x v="390"/>
    <x v="0"/>
    <x v="392"/>
  </r>
  <r>
    <x v="5388"/>
    <x v="861"/>
    <x v="1"/>
    <s v="DCFE-112"/>
    <x v="2"/>
    <s v="Gold"/>
    <s v="Finance"/>
    <s v="Standard"/>
    <n v="10741.170000000002"/>
    <n v="1"/>
    <x v="349"/>
    <x v="0"/>
    <x v="351"/>
  </r>
  <r>
    <x v="5389"/>
    <x v="861"/>
    <x v="1"/>
    <s v="DCFE-107"/>
    <x v="2"/>
    <s v="Palladium"/>
    <s v="Finance"/>
    <s v="Standard"/>
    <n v="10910.340000000002"/>
    <n v="4"/>
    <x v="440"/>
    <x v="190"/>
    <x v="442"/>
  </r>
  <r>
    <x v="5390"/>
    <x v="861"/>
    <x v="0"/>
    <s v="DCFE-104"/>
    <x v="2"/>
    <s v="Gold"/>
    <s v="Finance"/>
    <s v="Standard"/>
    <n v="5876.1792000000005"/>
    <n v="1"/>
    <x v="357"/>
    <x v="0"/>
    <x v="359"/>
  </r>
  <r>
    <x v="5391"/>
    <x v="861"/>
    <x v="1"/>
    <s v="ATC-108"/>
    <x v="1"/>
    <s v="Palladium"/>
    <s v="Finance"/>
    <s v="Standard"/>
    <n v="8786.1779999999999"/>
    <n v="4"/>
    <x v="518"/>
    <x v="225"/>
    <x v="520"/>
  </r>
  <r>
    <x v="5392"/>
    <x v="862"/>
    <x v="0"/>
    <s v="CGJ-105"/>
    <x v="0"/>
    <s v="Gold"/>
    <s v="Cash"/>
    <s v="Standard"/>
    <n v="2288.88"/>
    <n v="1"/>
    <x v="502"/>
    <x v="0"/>
    <x v="504"/>
  </r>
  <r>
    <x v="5393"/>
    <x v="862"/>
    <x v="0"/>
    <s v="DCFE-100"/>
    <x v="2"/>
    <s v="Platinum"/>
    <s v="Finance"/>
    <s v="Standard"/>
    <n v="5869.9368000000004"/>
    <n v="3"/>
    <x v="359"/>
    <x v="155"/>
    <x v="361"/>
  </r>
  <r>
    <x v="5394"/>
    <x v="862"/>
    <x v="0"/>
    <s v="ATS-109"/>
    <x v="1"/>
    <s v="Gold"/>
    <s v="Finance"/>
    <s v="Promotion"/>
    <n v="6266.61"/>
    <n v="3"/>
    <x v="425"/>
    <x v="184"/>
    <x v="427"/>
  </r>
  <r>
    <x v="5395"/>
    <x v="863"/>
    <x v="1"/>
    <s v="CGJ-105"/>
    <x v="0"/>
    <s v="Gold"/>
    <s v="Cash"/>
    <s v="Standard"/>
    <n v="2288.88"/>
    <n v="1"/>
    <x v="502"/>
    <x v="0"/>
    <x v="504"/>
  </r>
  <r>
    <x v="5396"/>
    <x v="863"/>
    <x v="0"/>
    <s v="ATS-104"/>
    <x v="1"/>
    <s v="Platinum"/>
    <s v="Finance"/>
    <s v="Standard"/>
    <n v="2845.9200000000005"/>
    <n v="1"/>
    <x v="376"/>
    <x v="0"/>
    <x v="378"/>
  </r>
  <r>
    <x v="5397"/>
    <x v="863"/>
    <x v="0"/>
    <s v="ATS-104"/>
    <x v="1"/>
    <s v="Platinum"/>
    <s v="Finance"/>
    <s v="Promotion"/>
    <n v="2845.9200000000005"/>
    <n v="2"/>
    <x v="486"/>
    <x v="0"/>
    <x v="488"/>
  </r>
  <r>
    <x v="5398"/>
    <x v="863"/>
    <x v="2"/>
    <s v="ATS-102"/>
    <x v="1"/>
    <s v="Platinum"/>
    <s v="Finance"/>
    <s v="Standard"/>
    <n v="5119.5100000000011"/>
    <n v="4"/>
    <x v="409"/>
    <x v="175"/>
    <x v="411"/>
  </r>
  <r>
    <x v="5399"/>
    <x v="863"/>
    <x v="0"/>
    <s v="ATS-109"/>
    <x v="1"/>
    <s v="Gold"/>
    <s v="Finance"/>
    <s v="Standard"/>
    <n v="6266.61"/>
    <n v="1"/>
    <x v="406"/>
    <x v="0"/>
    <x v="408"/>
  </r>
  <r>
    <x v="5400"/>
    <x v="863"/>
    <x v="0"/>
    <s v="CGD-106"/>
    <x v="0"/>
    <s v="Gold"/>
    <s v="Cash"/>
    <s v="Standard"/>
    <n v="3087"/>
    <n v="2"/>
    <x v="346"/>
    <x v="0"/>
    <x v="348"/>
  </r>
  <r>
    <x v="5401"/>
    <x v="863"/>
    <x v="0"/>
    <s v="DCFE-105"/>
    <x v="2"/>
    <s v="Gold"/>
    <s v="Finance"/>
    <s v="Standard"/>
    <n v="6137.3196000000007"/>
    <n v="3"/>
    <x v="477"/>
    <x v="206"/>
    <x v="479"/>
  </r>
  <r>
    <x v="5402"/>
    <x v="863"/>
    <x v="0"/>
    <s v="CGA-104"/>
    <x v="0"/>
    <s v="Gold"/>
    <s v="Cash"/>
    <s v="Promotion"/>
    <n v="2337.3000000000002"/>
    <n v="1"/>
    <x v="403"/>
    <x v="0"/>
    <x v="405"/>
  </r>
  <r>
    <x v="5403"/>
    <x v="864"/>
    <x v="1"/>
    <s v="CPA-110"/>
    <x v="0"/>
    <s v="Palladium"/>
    <s v="Finance"/>
    <s v="Standard"/>
    <n v="7803"/>
    <n v="1"/>
    <x v="479"/>
    <x v="0"/>
    <x v="481"/>
  </r>
  <r>
    <x v="5404"/>
    <x v="864"/>
    <x v="0"/>
    <s v="DCM-108"/>
    <x v="2"/>
    <s v="Palladium"/>
    <s v="Finance"/>
    <s v="Standard"/>
    <n v="10602.020000000002"/>
    <n v="2"/>
    <x v="492"/>
    <x v="210"/>
    <x v="494"/>
  </r>
  <r>
    <x v="5405"/>
    <x v="864"/>
    <x v="2"/>
    <s v="DCFE-100"/>
    <x v="2"/>
    <s v="Platinum"/>
    <s v="Finance"/>
    <s v="Standard"/>
    <n v="5869.9368000000004"/>
    <n v="1"/>
    <x v="478"/>
    <x v="0"/>
    <x v="480"/>
  </r>
  <r>
    <x v="5406"/>
    <x v="864"/>
    <x v="0"/>
    <s v="CPD-100"/>
    <x v="0"/>
    <s v="Platinum"/>
    <s v="Cash"/>
    <s v="Standard"/>
    <n v="10299.960000000001"/>
    <n v="1"/>
    <x v="382"/>
    <x v="0"/>
    <x v="384"/>
  </r>
  <r>
    <x v="5407"/>
    <x v="864"/>
    <x v="0"/>
    <s v="ATS-106"/>
    <x v="1"/>
    <s v="Gold"/>
    <s v="Finance"/>
    <s v="Promotion"/>
    <n v="5676.4224000000004"/>
    <n v="4"/>
    <x v="515"/>
    <x v="223"/>
    <x v="517"/>
  </r>
  <r>
    <x v="5408"/>
    <x v="864"/>
    <x v="0"/>
    <s v="ATS-106"/>
    <x v="1"/>
    <s v="Gold"/>
    <s v="Finance"/>
    <s v="Standard"/>
    <n v="5676.4224000000004"/>
    <n v="1"/>
    <x v="418"/>
    <x v="0"/>
    <x v="420"/>
  </r>
  <r>
    <x v="5409"/>
    <x v="865"/>
    <x v="0"/>
    <s v="DCFE-112"/>
    <x v="2"/>
    <s v="Gold"/>
    <s v="Finance"/>
    <s v="Standard"/>
    <n v="10741.170000000002"/>
    <n v="3"/>
    <x v="416"/>
    <x v="181"/>
    <x v="418"/>
  </r>
  <r>
    <x v="5410"/>
    <x v="865"/>
    <x v="0"/>
    <s v="ATC-107"/>
    <x v="1"/>
    <s v="Palladium"/>
    <s v="Finance"/>
    <s v="Standard"/>
    <n v="2583.3500000000004"/>
    <n v="2"/>
    <x v="463"/>
    <x v="0"/>
    <x v="465"/>
  </r>
  <r>
    <x v="5411"/>
    <x v="865"/>
    <x v="1"/>
    <s v="CGD-107"/>
    <x v="0"/>
    <s v="Gold"/>
    <s v="Cash"/>
    <s v="Standard"/>
    <n v="5722.2"/>
    <n v="3"/>
    <x v="471"/>
    <x v="203"/>
    <x v="473"/>
  </r>
  <r>
    <x v="5412"/>
    <x v="865"/>
    <x v="0"/>
    <s v="CPA-110"/>
    <x v="0"/>
    <s v="Palladium"/>
    <s v="Finance"/>
    <s v="Standard"/>
    <n v="7803"/>
    <n v="3"/>
    <x v="509"/>
    <x v="220"/>
    <x v="511"/>
  </r>
  <r>
    <x v="5413"/>
    <x v="865"/>
    <x v="0"/>
    <s v="ATS-105"/>
    <x v="1"/>
    <s v="Platinum"/>
    <s v="Finance"/>
    <s v="Standard"/>
    <n v="2315.25"/>
    <n v="1"/>
    <x v="348"/>
    <x v="0"/>
    <x v="350"/>
  </r>
  <r>
    <x v="5414"/>
    <x v="865"/>
    <x v="0"/>
    <s v="CPA-103"/>
    <x v="0"/>
    <s v="Platinum"/>
    <s v="Cash"/>
    <s v="Standard"/>
    <n v="2299.2839999999997"/>
    <n v="1"/>
    <x v="465"/>
    <x v="0"/>
    <x v="467"/>
  </r>
  <r>
    <x v="5415"/>
    <x v="865"/>
    <x v="1"/>
    <s v="ATC-106"/>
    <x v="1"/>
    <s v="Palladium"/>
    <s v="Finance"/>
    <s v="Standard"/>
    <n v="6015.2400000000007"/>
    <n v="2"/>
    <x v="497"/>
    <x v="0"/>
    <x v="499"/>
  </r>
  <r>
    <x v="5416"/>
    <x v="865"/>
    <x v="2"/>
    <s v="CPA-108"/>
    <x v="0"/>
    <s v="Palladium"/>
    <s v="Cash"/>
    <s v="Promotion"/>
    <n v="2335.6980000000003"/>
    <n v="2"/>
    <x v="441"/>
    <x v="0"/>
    <x v="443"/>
  </r>
  <r>
    <x v="5417"/>
    <x v="865"/>
    <x v="3"/>
    <s v="ATS-106"/>
    <x v="1"/>
    <s v="Gold"/>
    <s v="Finance"/>
    <s v="Standard"/>
    <n v="5676.4224000000004"/>
    <n v="3"/>
    <x v="507"/>
    <x v="218"/>
    <x v="509"/>
  </r>
  <r>
    <x v="5418"/>
    <x v="866"/>
    <x v="0"/>
    <s v="CPJ-102"/>
    <x v="0"/>
    <s v="Platinum"/>
    <s v="Cash"/>
    <s v="Standard"/>
    <n v="1323"/>
    <n v="1"/>
    <x v="488"/>
    <x v="0"/>
    <x v="490"/>
  </r>
  <r>
    <x v="5419"/>
    <x v="866"/>
    <x v="3"/>
    <s v="DCFE-105"/>
    <x v="2"/>
    <s v="Gold"/>
    <s v="Finance"/>
    <s v="Promotion"/>
    <n v="6137.3196000000007"/>
    <n v="1"/>
    <x v="388"/>
    <x v="0"/>
    <x v="390"/>
  </r>
  <r>
    <x v="5420"/>
    <x v="866"/>
    <x v="0"/>
    <s v="ATS-106"/>
    <x v="1"/>
    <s v="Gold"/>
    <s v="Finance"/>
    <s v="Standard"/>
    <n v="5676.4224000000004"/>
    <n v="2"/>
    <x v="356"/>
    <x v="0"/>
    <x v="358"/>
  </r>
  <r>
    <x v="5421"/>
    <x v="866"/>
    <x v="0"/>
    <s v="CPA-103"/>
    <x v="0"/>
    <s v="Platinum"/>
    <s v="Cash"/>
    <s v="Standard"/>
    <n v="2299.2839999999997"/>
    <n v="3"/>
    <x v="405"/>
    <x v="0"/>
    <x v="407"/>
  </r>
  <r>
    <x v="5422"/>
    <x v="866"/>
    <x v="0"/>
    <s v="ATC-108"/>
    <x v="1"/>
    <s v="Palladium"/>
    <s v="Finance"/>
    <s v="Promotion"/>
    <n v="8786.1779999999999"/>
    <n v="1"/>
    <x v="431"/>
    <x v="0"/>
    <x v="433"/>
  </r>
  <r>
    <x v="5423"/>
    <x v="866"/>
    <x v="0"/>
    <s v="DCM-105"/>
    <x v="2"/>
    <s v="Palladium"/>
    <s v="Finance"/>
    <s v="Promotion"/>
    <n v="10269.7875"/>
    <n v="3"/>
    <x v="430"/>
    <x v="187"/>
    <x v="432"/>
  </r>
  <r>
    <x v="5424"/>
    <x v="866"/>
    <x v="0"/>
    <s v="CGJ-105"/>
    <x v="0"/>
    <s v="Gold"/>
    <s v="Cash"/>
    <s v="Standard"/>
    <n v="2288.88"/>
    <n v="3"/>
    <x v="434"/>
    <x v="0"/>
    <x v="436"/>
  </r>
  <r>
    <x v="5425"/>
    <x v="867"/>
    <x v="0"/>
    <s v="CGD-106"/>
    <x v="0"/>
    <s v="Gold"/>
    <s v="Cash"/>
    <s v="Standard"/>
    <n v="3087"/>
    <n v="4"/>
    <x v="442"/>
    <x v="0"/>
    <x v="444"/>
  </r>
  <r>
    <x v="5426"/>
    <x v="867"/>
    <x v="0"/>
    <s v="CGJ-105"/>
    <x v="0"/>
    <s v="Gold"/>
    <s v="Cash"/>
    <s v="Promotion"/>
    <n v="2288.88"/>
    <n v="4"/>
    <x v="350"/>
    <x v="0"/>
    <x v="352"/>
  </r>
  <r>
    <x v="5427"/>
    <x v="867"/>
    <x v="1"/>
    <s v="CPA-108"/>
    <x v="0"/>
    <s v="Palladium"/>
    <s v="Cash"/>
    <s v="Promotion"/>
    <n v="2335.6980000000003"/>
    <n v="3"/>
    <x v="361"/>
    <x v="0"/>
    <x v="363"/>
  </r>
  <r>
    <x v="5428"/>
    <x v="867"/>
    <x v="0"/>
    <s v="ATC-108"/>
    <x v="1"/>
    <s v="Palladium"/>
    <s v="Finance"/>
    <s v="Standard"/>
    <n v="8786.1779999999999"/>
    <n v="3"/>
    <x v="452"/>
    <x v="193"/>
    <x v="454"/>
  </r>
  <r>
    <x v="5429"/>
    <x v="867"/>
    <x v="1"/>
    <s v="DCFE-100"/>
    <x v="2"/>
    <s v="Platinum"/>
    <s v="Finance"/>
    <s v="Standard"/>
    <n v="5869.9368000000004"/>
    <n v="3"/>
    <x v="359"/>
    <x v="155"/>
    <x v="361"/>
  </r>
  <r>
    <x v="5430"/>
    <x v="867"/>
    <x v="0"/>
    <s v="ATC-106"/>
    <x v="1"/>
    <s v="Palladium"/>
    <s v="Finance"/>
    <s v="Promotion"/>
    <n v="6015.2400000000007"/>
    <n v="3"/>
    <x v="482"/>
    <x v="207"/>
    <x v="484"/>
  </r>
  <r>
    <x v="5431"/>
    <x v="868"/>
    <x v="0"/>
    <s v="ATS-111"/>
    <x v="1"/>
    <s v="Gold"/>
    <s v="Finance"/>
    <s v="Standard"/>
    <n v="10762.95"/>
    <n v="4"/>
    <x v="399"/>
    <x v="171"/>
    <x v="401"/>
  </r>
  <r>
    <x v="5432"/>
    <x v="868"/>
    <x v="1"/>
    <s v="CGJ-105"/>
    <x v="0"/>
    <s v="Gold"/>
    <s v="Cash"/>
    <s v="Standard"/>
    <n v="2288.88"/>
    <n v="3"/>
    <x v="434"/>
    <x v="0"/>
    <x v="436"/>
  </r>
  <r>
    <x v="5433"/>
    <x v="868"/>
    <x v="1"/>
    <s v="ATS-108"/>
    <x v="1"/>
    <s v="Gold"/>
    <s v="Finance"/>
    <s v="Standard"/>
    <n v="5682.6647999999996"/>
    <n v="1"/>
    <x v="439"/>
    <x v="0"/>
    <x v="441"/>
  </r>
  <r>
    <x v="5434"/>
    <x v="868"/>
    <x v="2"/>
    <s v="ATC-110"/>
    <x v="1"/>
    <s v="Palladium"/>
    <s v="Finance"/>
    <s v="Standard"/>
    <n v="9015.7100000000009"/>
    <n v="1"/>
    <x v="480"/>
    <x v="0"/>
    <x v="482"/>
  </r>
  <r>
    <x v="5435"/>
    <x v="868"/>
    <x v="1"/>
    <s v="ATS-100"/>
    <x v="1"/>
    <s v="Platinum"/>
    <s v="Finance"/>
    <s v="Standard"/>
    <n v="2340.6075000000001"/>
    <n v="1"/>
    <x v="496"/>
    <x v="0"/>
    <x v="498"/>
  </r>
  <r>
    <x v="5436"/>
    <x v="868"/>
    <x v="3"/>
    <s v="CPD-101"/>
    <x v="0"/>
    <s v="Platinum"/>
    <s v="Cash"/>
    <s v="Standard"/>
    <n v="9883.7999999999993"/>
    <n v="2"/>
    <x v="484"/>
    <x v="208"/>
    <x v="486"/>
  </r>
  <r>
    <x v="5437"/>
    <x v="869"/>
    <x v="0"/>
    <s v="CGJ-105"/>
    <x v="0"/>
    <s v="Gold"/>
    <s v="Cash"/>
    <s v="Standard"/>
    <n v="2288.88"/>
    <n v="3"/>
    <x v="434"/>
    <x v="0"/>
    <x v="436"/>
  </r>
  <r>
    <x v="5438"/>
    <x v="869"/>
    <x v="2"/>
    <s v="CGD-106"/>
    <x v="0"/>
    <s v="Gold"/>
    <s v="Cash"/>
    <s v="Standard"/>
    <n v="3087"/>
    <n v="4"/>
    <x v="442"/>
    <x v="0"/>
    <x v="444"/>
  </r>
  <r>
    <x v="5439"/>
    <x v="869"/>
    <x v="1"/>
    <s v="CPD-100"/>
    <x v="0"/>
    <s v="Platinum"/>
    <s v="Cash"/>
    <s v="Standard"/>
    <n v="10299.960000000001"/>
    <n v="2"/>
    <x v="519"/>
    <x v="226"/>
    <x v="521"/>
  </r>
  <r>
    <x v="5440"/>
    <x v="869"/>
    <x v="1"/>
    <s v="DCM-106"/>
    <x v="2"/>
    <s v="Palladium"/>
    <s v="Finance"/>
    <s v="Standard"/>
    <n v="6219.5112000000008"/>
    <n v="2"/>
    <x v="362"/>
    <x v="0"/>
    <x v="364"/>
  </r>
  <r>
    <x v="5441"/>
    <x v="869"/>
    <x v="1"/>
    <s v="ATC-108"/>
    <x v="1"/>
    <s v="Palladium"/>
    <s v="Finance"/>
    <s v="Promotion"/>
    <n v="8786.1779999999999"/>
    <n v="1"/>
    <x v="431"/>
    <x v="0"/>
    <x v="433"/>
  </r>
  <r>
    <x v="5442"/>
    <x v="869"/>
    <x v="0"/>
    <s v="ATC-109"/>
    <x v="1"/>
    <s v="Palladium"/>
    <s v="Finance"/>
    <s v="Standard"/>
    <n v="6808.3775999999998"/>
    <n v="1"/>
    <x v="368"/>
    <x v="0"/>
    <x v="370"/>
  </r>
  <r>
    <x v="5443"/>
    <x v="869"/>
    <x v="0"/>
    <s v="CPA-108"/>
    <x v="0"/>
    <s v="Palladium"/>
    <s v="Cash"/>
    <s v="Standard"/>
    <n v="2335.6980000000003"/>
    <n v="4"/>
    <x v="510"/>
    <x v="0"/>
    <x v="512"/>
  </r>
  <r>
    <x v="5444"/>
    <x v="869"/>
    <x v="0"/>
    <s v="DCM-107"/>
    <x v="2"/>
    <s v="Palladium"/>
    <s v="Finance"/>
    <s v="Promotion"/>
    <n v="10294.758"/>
    <n v="2"/>
    <x v="412"/>
    <x v="178"/>
    <x v="414"/>
  </r>
  <r>
    <x v="5445"/>
    <x v="870"/>
    <x v="2"/>
    <s v="CGA-104"/>
    <x v="0"/>
    <s v="Gold"/>
    <s v="Cash"/>
    <s v="Standard"/>
    <n v="2337.3000000000002"/>
    <n v="3"/>
    <x v="449"/>
    <x v="0"/>
    <x v="451"/>
  </r>
  <r>
    <x v="5446"/>
    <x v="870"/>
    <x v="2"/>
    <s v="DCFE-109"/>
    <x v="2"/>
    <s v="Gold"/>
    <s v="Finance"/>
    <s v="Standard"/>
    <n v="5706.5940000000001"/>
    <n v="1"/>
    <x v="432"/>
    <x v="0"/>
    <x v="434"/>
  </r>
  <r>
    <x v="5447"/>
    <x v="870"/>
    <x v="0"/>
    <s v="DCFE-111"/>
    <x v="2"/>
    <s v="Gold"/>
    <s v="Finance"/>
    <s v="Promotion"/>
    <n v="9100.3788000000004"/>
    <n v="4"/>
    <x v="443"/>
    <x v="191"/>
    <x v="445"/>
  </r>
  <r>
    <x v="5448"/>
    <x v="870"/>
    <x v="0"/>
    <s v="ATC-108"/>
    <x v="1"/>
    <s v="Palladium"/>
    <s v="Finance"/>
    <s v="Standard"/>
    <n v="8786.1779999999999"/>
    <n v="4"/>
    <x v="518"/>
    <x v="225"/>
    <x v="520"/>
  </r>
  <r>
    <x v="5449"/>
    <x v="870"/>
    <x v="1"/>
    <s v="CPA-110"/>
    <x v="0"/>
    <s v="Palladium"/>
    <s v="Finance"/>
    <s v="Standard"/>
    <n v="7803"/>
    <n v="4"/>
    <x v="500"/>
    <x v="213"/>
    <x v="502"/>
  </r>
  <r>
    <x v="5450"/>
    <x v="871"/>
    <x v="1"/>
    <s v="CPD-109"/>
    <x v="0"/>
    <s v="Palladium"/>
    <s v="Finance"/>
    <s v="Standard"/>
    <n v="11858.000000000002"/>
    <n v="1"/>
    <x v="444"/>
    <x v="0"/>
    <x v="446"/>
  </r>
  <r>
    <x v="5451"/>
    <x v="871"/>
    <x v="2"/>
    <s v="ATC-110"/>
    <x v="1"/>
    <s v="Palladium"/>
    <s v="Finance"/>
    <s v="Standard"/>
    <n v="9015.7100000000009"/>
    <n v="3"/>
    <x v="475"/>
    <x v="205"/>
    <x v="477"/>
  </r>
  <r>
    <x v="5452"/>
    <x v="871"/>
    <x v="2"/>
    <s v="DCFE-103"/>
    <x v="2"/>
    <s v="Platinum"/>
    <s v="Finance"/>
    <s v="Standard"/>
    <n v="5896.170000000001"/>
    <n v="3"/>
    <x v="384"/>
    <x v="165"/>
    <x v="386"/>
  </r>
  <r>
    <x v="5453"/>
    <x v="871"/>
    <x v="0"/>
    <s v="ATC-110"/>
    <x v="1"/>
    <s v="Palladium"/>
    <s v="Finance"/>
    <s v="Standard"/>
    <n v="9015.7100000000009"/>
    <n v="1"/>
    <x v="480"/>
    <x v="0"/>
    <x v="482"/>
  </r>
  <r>
    <x v="5454"/>
    <x v="871"/>
    <x v="0"/>
    <s v="CPD-109"/>
    <x v="0"/>
    <s v="Palladium"/>
    <s v="Finance"/>
    <s v="Standard"/>
    <n v="11858.000000000002"/>
    <n v="1"/>
    <x v="444"/>
    <x v="0"/>
    <x v="446"/>
  </r>
  <r>
    <x v="5455"/>
    <x v="871"/>
    <x v="2"/>
    <s v="DCM-105"/>
    <x v="2"/>
    <s v="Palladium"/>
    <s v="Finance"/>
    <s v="Standard"/>
    <n v="10269.7875"/>
    <n v="4"/>
    <x v="381"/>
    <x v="163"/>
    <x v="383"/>
  </r>
  <r>
    <x v="5456"/>
    <x v="872"/>
    <x v="0"/>
    <s v="ATS-101"/>
    <x v="1"/>
    <s v="Platinum"/>
    <s v="Finance"/>
    <s v="Standard"/>
    <n v="2351.6325000000002"/>
    <n v="4"/>
    <x v="483"/>
    <x v="0"/>
    <x v="485"/>
  </r>
  <r>
    <x v="5457"/>
    <x v="872"/>
    <x v="0"/>
    <s v="CPA-110"/>
    <x v="0"/>
    <s v="Palladium"/>
    <s v="Finance"/>
    <s v="Standard"/>
    <n v="7803"/>
    <n v="1"/>
    <x v="479"/>
    <x v="0"/>
    <x v="481"/>
  </r>
  <r>
    <x v="5458"/>
    <x v="872"/>
    <x v="0"/>
    <s v="DCFE-107"/>
    <x v="2"/>
    <s v="Palladium"/>
    <s v="Finance"/>
    <s v="Standard"/>
    <n v="10910.340000000002"/>
    <n v="3"/>
    <x v="392"/>
    <x v="167"/>
    <x v="394"/>
  </r>
  <r>
    <x v="5459"/>
    <x v="872"/>
    <x v="0"/>
    <s v="DCM-105"/>
    <x v="2"/>
    <s v="Palladium"/>
    <s v="Finance"/>
    <s v="Standard"/>
    <n v="10269.7875"/>
    <n v="1"/>
    <x v="487"/>
    <x v="0"/>
    <x v="489"/>
  </r>
  <r>
    <x v="5460"/>
    <x v="872"/>
    <x v="1"/>
    <s v="ATS-100"/>
    <x v="1"/>
    <s v="Platinum"/>
    <s v="Finance"/>
    <s v="Standard"/>
    <n v="2340.6075000000001"/>
    <n v="2"/>
    <x v="474"/>
    <x v="0"/>
    <x v="476"/>
  </r>
  <r>
    <x v="5461"/>
    <x v="872"/>
    <x v="2"/>
    <s v="ATS-105"/>
    <x v="1"/>
    <s v="Platinum"/>
    <s v="Finance"/>
    <s v="Promotion"/>
    <n v="2315.25"/>
    <n v="1"/>
    <x v="348"/>
    <x v="0"/>
    <x v="350"/>
  </r>
  <r>
    <x v="5462"/>
    <x v="872"/>
    <x v="0"/>
    <s v="ATS-103"/>
    <x v="1"/>
    <s v="Platinum"/>
    <s v="Finance"/>
    <s v="Promotion"/>
    <n v="2243.1023999999998"/>
    <n v="4"/>
    <x v="395"/>
    <x v="0"/>
    <x v="397"/>
  </r>
  <r>
    <x v="5463"/>
    <x v="872"/>
    <x v="2"/>
    <s v="ATS-109"/>
    <x v="1"/>
    <s v="Gold"/>
    <s v="Finance"/>
    <s v="Standard"/>
    <n v="6266.61"/>
    <n v="1"/>
    <x v="406"/>
    <x v="0"/>
    <x v="408"/>
  </r>
  <r>
    <x v="5464"/>
    <x v="873"/>
    <x v="1"/>
    <s v="ATS-104"/>
    <x v="1"/>
    <s v="Platinum"/>
    <s v="Finance"/>
    <s v="Standard"/>
    <n v="2845.9200000000005"/>
    <n v="4"/>
    <x v="378"/>
    <x v="0"/>
    <x v="380"/>
  </r>
  <r>
    <x v="5465"/>
    <x v="873"/>
    <x v="2"/>
    <s v="DCFE-101"/>
    <x v="2"/>
    <s v="Platinum"/>
    <s v="Finance"/>
    <s v="Standard"/>
    <n v="6444.1125000000002"/>
    <n v="4"/>
    <x v="503"/>
    <x v="215"/>
    <x v="505"/>
  </r>
  <r>
    <x v="5466"/>
    <x v="873"/>
    <x v="0"/>
    <s v="ATC-108"/>
    <x v="1"/>
    <s v="Palladium"/>
    <s v="Finance"/>
    <s v="Standard"/>
    <n v="8786.1779999999999"/>
    <n v="4"/>
    <x v="518"/>
    <x v="225"/>
    <x v="520"/>
  </r>
  <r>
    <x v="5467"/>
    <x v="873"/>
    <x v="0"/>
    <s v="ATS-101"/>
    <x v="1"/>
    <s v="Platinum"/>
    <s v="Finance"/>
    <s v="Standard"/>
    <n v="2351.6325000000002"/>
    <n v="4"/>
    <x v="483"/>
    <x v="0"/>
    <x v="485"/>
  </r>
  <r>
    <x v="5468"/>
    <x v="873"/>
    <x v="0"/>
    <s v="ATS-111"/>
    <x v="1"/>
    <s v="Gold"/>
    <s v="Finance"/>
    <s v="Promotion"/>
    <n v="10762.95"/>
    <n v="4"/>
    <x v="399"/>
    <x v="171"/>
    <x v="401"/>
  </r>
  <r>
    <x v="5469"/>
    <x v="873"/>
    <x v="2"/>
    <s v="CPJ-111"/>
    <x v="0"/>
    <s v="Palladium"/>
    <s v="Finance"/>
    <s v="Standard"/>
    <n v="4988.8125"/>
    <n v="2"/>
    <x v="520"/>
    <x v="0"/>
    <x v="522"/>
  </r>
  <r>
    <x v="5470"/>
    <x v="873"/>
    <x v="3"/>
    <s v="ATS-109"/>
    <x v="1"/>
    <s v="Gold"/>
    <s v="Finance"/>
    <s v="Standard"/>
    <n v="6266.61"/>
    <n v="3"/>
    <x v="425"/>
    <x v="184"/>
    <x v="427"/>
  </r>
  <r>
    <x v="5471"/>
    <x v="873"/>
    <x v="1"/>
    <s v="ATS-105"/>
    <x v="1"/>
    <s v="Platinum"/>
    <s v="Finance"/>
    <s v="Standard"/>
    <n v="2315.25"/>
    <n v="3"/>
    <x v="363"/>
    <x v="0"/>
    <x v="365"/>
  </r>
  <r>
    <x v="5472"/>
    <x v="874"/>
    <x v="0"/>
    <s v="CPD-101"/>
    <x v="0"/>
    <s v="Platinum"/>
    <s v="Cash"/>
    <s v="Standard"/>
    <n v="9883.7999999999993"/>
    <n v="2"/>
    <x v="484"/>
    <x v="208"/>
    <x v="486"/>
  </r>
  <r>
    <x v="5473"/>
    <x v="874"/>
    <x v="2"/>
    <s v="ATS-106"/>
    <x v="1"/>
    <s v="Gold"/>
    <s v="Finance"/>
    <s v="Standard"/>
    <n v="5676.4224000000004"/>
    <n v="3"/>
    <x v="507"/>
    <x v="218"/>
    <x v="509"/>
  </r>
  <r>
    <x v="5474"/>
    <x v="874"/>
    <x v="1"/>
    <s v="CGJ-105"/>
    <x v="0"/>
    <s v="Gold"/>
    <s v="Cash"/>
    <s v="Standard"/>
    <n v="2288.88"/>
    <n v="2"/>
    <x v="517"/>
    <x v="0"/>
    <x v="519"/>
  </r>
  <r>
    <x v="5475"/>
    <x v="874"/>
    <x v="0"/>
    <s v="DCM-107"/>
    <x v="2"/>
    <s v="Palladium"/>
    <s v="Finance"/>
    <s v="Standard"/>
    <n v="10294.758"/>
    <n v="2"/>
    <x v="412"/>
    <x v="178"/>
    <x v="414"/>
  </r>
  <r>
    <x v="5476"/>
    <x v="874"/>
    <x v="0"/>
    <s v="DCFE-106"/>
    <x v="2"/>
    <s v="Palladium"/>
    <s v="Finance"/>
    <s v="Standard"/>
    <n v="9144.0756000000001"/>
    <n v="3"/>
    <x v="457"/>
    <x v="196"/>
    <x v="459"/>
  </r>
  <r>
    <x v="5477"/>
    <x v="875"/>
    <x v="0"/>
    <s v="CPJ-111"/>
    <x v="0"/>
    <s v="Palladium"/>
    <s v="Finance"/>
    <s v="Standard"/>
    <n v="4988.8125"/>
    <n v="2"/>
    <x v="520"/>
    <x v="0"/>
    <x v="522"/>
  </r>
  <r>
    <x v="5478"/>
    <x v="875"/>
    <x v="0"/>
    <s v="DCFE-111"/>
    <x v="2"/>
    <s v="Gold"/>
    <s v="Finance"/>
    <s v="Standard"/>
    <n v="9100.3788000000004"/>
    <n v="1"/>
    <x v="386"/>
    <x v="0"/>
    <x v="388"/>
  </r>
  <r>
    <x v="5479"/>
    <x v="875"/>
    <x v="0"/>
    <s v="DCFE-112"/>
    <x v="2"/>
    <s v="Gold"/>
    <s v="Finance"/>
    <s v="Standard"/>
    <n v="10741.170000000002"/>
    <n v="1"/>
    <x v="349"/>
    <x v="0"/>
    <x v="351"/>
  </r>
  <r>
    <x v="5480"/>
    <x v="875"/>
    <x v="2"/>
    <s v="ATS-108"/>
    <x v="1"/>
    <s v="Gold"/>
    <s v="Finance"/>
    <s v="Standard"/>
    <n v="5682.6647999999996"/>
    <n v="4"/>
    <x v="461"/>
    <x v="198"/>
    <x v="463"/>
  </r>
  <r>
    <x v="5481"/>
    <x v="875"/>
    <x v="3"/>
    <s v="ATC-106"/>
    <x v="1"/>
    <s v="Palladium"/>
    <s v="Finance"/>
    <s v="Standard"/>
    <n v="6015.2400000000007"/>
    <n v="4"/>
    <x v="501"/>
    <x v="214"/>
    <x v="503"/>
  </r>
  <r>
    <x v="5482"/>
    <x v="875"/>
    <x v="1"/>
    <s v="ATC-109"/>
    <x v="1"/>
    <s v="Palladium"/>
    <s v="Finance"/>
    <s v="Standard"/>
    <n v="6808.3775999999998"/>
    <n v="1"/>
    <x v="368"/>
    <x v="0"/>
    <x v="370"/>
  </r>
  <r>
    <x v="5483"/>
    <x v="875"/>
    <x v="0"/>
    <s v="CPD-109"/>
    <x v="0"/>
    <s v="Palladium"/>
    <s v="Finance"/>
    <s v="Standard"/>
    <n v="11858.000000000002"/>
    <n v="3"/>
    <x v="351"/>
    <x v="151"/>
    <x v="353"/>
  </r>
  <r>
    <x v="5484"/>
    <x v="875"/>
    <x v="0"/>
    <s v="DCFE-103"/>
    <x v="2"/>
    <s v="Platinum"/>
    <s v="Finance"/>
    <s v="Standard"/>
    <n v="5896.170000000001"/>
    <n v="1"/>
    <x v="462"/>
    <x v="0"/>
    <x v="464"/>
  </r>
  <r>
    <x v="5485"/>
    <x v="875"/>
    <x v="2"/>
    <s v="ATS-104"/>
    <x v="1"/>
    <s v="Platinum"/>
    <s v="Finance"/>
    <s v="Standard"/>
    <n v="2845.9200000000005"/>
    <n v="1"/>
    <x v="376"/>
    <x v="0"/>
    <x v="378"/>
  </r>
  <r>
    <x v="5486"/>
    <x v="875"/>
    <x v="0"/>
    <s v="DCM-105"/>
    <x v="2"/>
    <s v="Palladium"/>
    <s v="Finance"/>
    <s v="Standard"/>
    <n v="10269.7875"/>
    <n v="4"/>
    <x v="381"/>
    <x v="163"/>
    <x v="383"/>
  </r>
  <r>
    <x v="5487"/>
    <x v="875"/>
    <x v="1"/>
    <s v="DCFE-108"/>
    <x v="2"/>
    <s v="Gold"/>
    <s v="Finance"/>
    <s v="Standard"/>
    <n v="9698.692500000001"/>
    <n v="3"/>
    <x v="489"/>
    <x v="209"/>
    <x v="491"/>
  </r>
  <r>
    <x v="5488"/>
    <x v="876"/>
    <x v="3"/>
    <s v="ATS-101"/>
    <x v="1"/>
    <s v="Platinum"/>
    <s v="Finance"/>
    <s v="Promotion"/>
    <n v="2351.6325000000002"/>
    <n v="3"/>
    <x v="358"/>
    <x v="0"/>
    <x v="360"/>
  </r>
  <r>
    <x v="5489"/>
    <x v="876"/>
    <x v="0"/>
    <s v="ATS-107"/>
    <x v="1"/>
    <s v="Gold"/>
    <s v="Finance"/>
    <s v="Standard"/>
    <n v="2995.3116"/>
    <n v="3"/>
    <x v="374"/>
    <x v="0"/>
    <x v="376"/>
  </r>
  <r>
    <x v="5490"/>
    <x v="876"/>
    <x v="2"/>
    <s v="CPJ-102"/>
    <x v="0"/>
    <s v="Platinum"/>
    <s v="Cash"/>
    <s v="Standard"/>
    <n v="1323"/>
    <n v="2"/>
    <x v="481"/>
    <x v="0"/>
    <x v="483"/>
  </r>
  <r>
    <x v="5491"/>
    <x v="876"/>
    <x v="0"/>
    <s v="CPD-109"/>
    <x v="0"/>
    <s v="Palladium"/>
    <s v="Finance"/>
    <s v="Promotion"/>
    <n v="11858.000000000002"/>
    <n v="4"/>
    <x v="426"/>
    <x v="185"/>
    <x v="428"/>
  </r>
  <r>
    <x v="5492"/>
    <x v="876"/>
    <x v="0"/>
    <s v="DCFE-112"/>
    <x v="2"/>
    <s v="Gold"/>
    <s v="Finance"/>
    <s v="Standard"/>
    <n v="10741.170000000002"/>
    <n v="1"/>
    <x v="349"/>
    <x v="0"/>
    <x v="351"/>
  </r>
  <r>
    <x v="5493"/>
    <x v="876"/>
    <x v="2"/>
    <s v="CPJ-102"/>
    <x v="0"/>
    <s v="Platinum"/>
    <s v="Cash"/>
    <s v="Standard"/>
    <n v="1323"/>
    <n v="4"/>
    <x v="417"/>
    <x v="0"/>
    <x v="419"/>
  </r>
  <r>
    <x v="5494"/>
    <x v="876"/>
    <x v="0"/>
    <s v="CGD-106"/>
    <x v="0"/>
    <s v="Gold"/>
    <s v="Cash"/>
    <s v="Standard"/>
    <n v="3087"/>
    <n v="1"/>
    <x v="369"/>
    <x v="0"/>
    <x v="371"/>
  </r>
  <r>
    <x v="5495"/>
    <x v="876"/>
    <x v="3"/>
    <s v="ATS-108"/>
    <x v="1"/>
    <s v="Gold"/>
    <s v="Finance"/>
    <s v="Standard"/>
    <n v="5682.6647999999996"/>
    <n v="1"/>
    <x v="439"/>
    <x v="0"/>
    <x v="441"/>
  </r>
  <r>
    <x v="5496"/>
    <x v="876"/>
    <x v="1"/>
    <s v="DCM-108"/>
    <x v="2"/>
    <s v="Palladium"/>
    <s v="Finance"/>
    <s v="Promotion"/>
    <n v="10602.020000000002"/>
    <n v="2"/>
    <x v="492"/>
    <x v="210"/>
    <x v="494"/>
  </r>
  <r>
    <x v="5497"/>
    <x v="877"/>
    <x v="1"/>
    <s v="DCFE-104"/>
    <x v="2"/>
    <s v="Gold"/>
    <s v="Finance"/>
    <s v="Standard"/>
    <n v="5876.1792000000005"/>
    <n v="2"/>
    <x v="353"/>
    <x v="0"/>
    <x v="355"/>
  </r>
  <r>
    <x v="5498"/>
    <x v="877"/>
    <x v="0"/>
    <s v="CPJ-102"/>
    <x v="0"/>
    <s v="Platinum"/>
    <s v="Cash"/>
    <s v="Standard"/>
    <n v="1323"/>
    <n v="1"/>
    <x v="488"/>
    <x v="0"/>
    <x v="490"/>
  </r>
  <r>
    <x v="5499"/>
    <x v="877"/>
    <x v="0"/>
    <s v="DCFE-104"/>
    <x v="2"/>
    <s v="Gold"/>
    <s v="Finance"/>
    <s v="Standard"/>
    <n v="5876.1792000000005"/>
    <n v="2"/>
    <x v="353"/>
    <x v="0"/>
    <x v="355"/>
  </r>
  <r>
    <x v="5500"/>
    <x v="877"/>
    <x v="0"/>
    <s v="CGD-107"/>
    <x v="0"/>
    <s v="Gold"/>
    <s v="Cash"/>
    <s v="Standard"/>
    <n v="5722.2"/>
    <n v="3"/>
    <x v="471"/>
    <x v="203"/>
    <x v="473"/>
  </r>
  <r>
    <x v="5501"/>
    <x v="877"/>
    <x v="0"/>
    <s v="CGJ-105"/>
    <x v="0"/>
    <s v="Gold"/>
    <s v="Cash"/>
    <s v="Standard"/>
    <n v="2288.88"/>
    <n v="1"/>
    <x v="502"/>
    <x v="0"/>
    <x v="504"/>
  </r>
  <r>
    <x v="5502"/>
    <x v="877"/>
    <x v="0"/>
    <s v="DCM-108"/>
    <x v="2"/>
    <s v="Palladium"/>
    <s v="Finance"/>
    <s v="Standard"/>
    <n v="10602.020000000002"/>
    <n v="3"/>
    <x v="508"/>
    <x v="219"/>
    <x v="510"/>
  </r>
  <r>
    <x v="5503"/>
    <x v="877"/>
    <x v="0"/>
    <s v="ATS-103"/>
    <x v="1"/>
    <s v="Platinum"/>
    <s v="Finance"/>
    <s v="Standard"/>
    <n v="2243.1023999999998"/>
    <n v="1"/>
    <x v="387"/>
    <x v="0"/>
    <x v="389"/>
  </r>
  <r>
    <x v="5504"/>
    <x v="877"/>
    <x v="0"/>
    <s v="DCFE-108"/>
    <x v="2"/>
    <s v="Gold"/>
    <s v="Finance"/>
    <s v="Standard"/>
    <n v="9698.692500000001"/>
    <n v="4"/>
    <x v="355"/>
    <x v="154"/>
    <x v="357"/>
  </r>
  <r>
    <x v="5505"/>
    <x v="877"/>
    <x v="3"/>
    <s v="CPA-110"/>
    <x v="0"/>
    <s v="Palladium"/>
    <s v="Finance"/>
    <s v="Promotion"/>
    <n v="7803"/>
    <n v="3"/>
    <x v="509"/>
    <x v="220"/>
    <x v="511"/>
  </r>
  <r>
    <x v="5506"/>
    <x v="877"/>
    <x v="2"/>
    <s v="CPJ-102"/>
    <x v="0"/>
    <s v="Platinum"/>
    <s v="Cash"/>
    <s v="Standard"/>
    <n v="1323"/>
    <n v="4"/>
    <x v="417"/>
    <x v="0"/>
    <x v="419"/>
  </r>
  <r>
    <x v="5507"/>
    <x v="878"/>
    <x v="1"/>
    <s v="CPD-101"/>
    <x v="0"/>
    <s v="Platinum"/>
    <s v="Cash"/>
    <s v="Standard"/>
    <n v="9883.7999999999993"/>
    <n v="4"/>
    <x v="411"/>
    <x v="177"/>
    <x v="413"/>
  </r>
  <r>
    <x v="5508"/>
    <x v="878"/>
    <x v="2"/>
    <s v="ATC-110"/>
    <x v="1"/>
    <s v="Palladium"/>
    <s v="Finance"/>
    <s v="Standard"/>
    <n v="9015.7100000000009"/>
    <n v="3"/>
    <x v="475"/>
    <x v="205"/>
    <x v="477"/>
  </r>
  <r>
    <x v="5509"/>
    <x v="878"/>
    <x v="0"/>
    <s v="DCM-106"/>
    <x v="2"/>
    <s v="Palladium"/>
    <s v="Finance"/>
    <s v="Promotion"/>
    <n v="6219.5112000000008"/>
    <n v="1"/>
    <x v="420"/>
    <x v="0"/>
    <x v="422"/>
  </r>
  <r>
    <x v="5510"/>
    <x v="878"/>
    <x v="0"/>
    <s v="DCM-106"/>
    <x v="2"/>
    <s v="Palladium"/>
    <s v="Finance"/>
    <s v="Standard"/>
    <n v="6219.5112000000008"/>
    <n v="2"/>
    <x v="362"/>
    <x v="0"/>
    <x v="364"/>
  </r>
  <r>
    <x v="5511"/>
    <x v="878"/>
    <x v="0"/>
    <s v="CGD-107"/>
    <x v="0"/>
    <s v="Gold"/>
    <s v="Cash"/>
    <s v="Standard"/>
    <n v="5722.2"/>
    <n v="2"/>
    <x v="402"/>
    <x v="0"/>
    <x v="404"/>
  </r>
  <r>
    <x v="5512"/>
    <x v="878"/>
    <x v="0"/>
    <s v="DCFE-111"/>
    <x v="2"/>
    <s v="Gold"/>
    <s v="Finance"/>
    <s v="Standard"/>
    <n v="9100.3788000000004"/>
    <n v="4"/>
    <x v="443"/>
    <x v="191"/>
    <x v="445"/>
  </r>
  <r>
    <x v="5513"/>
    <x v="879"/>
    <x v="0"/>
    <s v="ATS-108"/>
    <x v="1"/>
    <s v="Gold"/>
    <s v="Finance"/>
    <s v="Standard"/>
    <n v="5682.6647999999996"/>
    <n v="4"/>
    <x v="461"/>
    <x v="198"/>
    <x v="463"/>
  </r>
  <r>
    <x v="5514"/>
    <x v="879"/>
    <x v="0"/>
    <s v="DCFE-108"/>
    <x v="2"/>
    <s v="Gold"/>
    <s v="Finance"/>
    <s v="Standard"/>
    <n v="9698.692500000001"/>
    <n v="2"/>
    <x v="365"/>
    <x v="158"/>
    <x v="367"/>
  </r>
  <r>
    <x v="5515"/>
    <x v="879"/>
    <x v="0"/>
    <s v="CGD-106"/>
    <x v="0"/>
    <s v="Gold"/>
    <s v="Cash"/>
    <s v="Standard"/>
    <n v="3087"/>
    <n v="1"/>
    <x v="369"/>
    <x v="0"/>
    <x v="371"/>
  </r>
  <r>
    <x v="5516"/>
    <x v="880"/>
    <x v="0"/>
    <s v="CPA-108"/>
    <x v="0"/>
    <s v="Palladium"/>
    <s v="Cash"/>
    <s v="Standard"/>
    <n v="2335.6980000000003"/>
    <n v="3"/>
    <x v="361"/>
    <x v="0"/>
    <x v="363"/>
  </r>
  <r>
    <x v="5517"/>
    <x v="880"/>
    <x v="0"/>
    <s v="ATS-109"/>
    <x v="1"/>
    <s v="Gold"/>
    <s v="Finance"/>
    <s v="Standard"/>
    <n v="6266.61"/>
    <n v="2"/>
    <x v="422"/>
    <x v="0"/>
    <x v="424"/>
  </r>
  <r>
    <x v="5518"/>
    <x v="880"/>
    <x v="1"/>
    <s v="CGD-107"/>
    <x v="0"/>
    <s v="Gold"/>
    <s v="Cash"/>
    <s v="Standard"/>
    <n v="5722.2"/>
    <n v="1"/>
    <x v="453"/>
    <x v="0"/>
    <x v="455"/>
  </r>
  <r>
    <x v="5519"/>
    <x v="880"/>
    <x v="2"/>
    <s v="ATC-108"/>
    <x v="1"/>
    <s v="Palladium"/>
    <s v="Finance"/>
    <s v="Promotion"/>
    <n v="8786.1779999999999"/>
    <n v="1"/>
    <x v="431"/>
    <x v="0"/>
    <x v="433"/>
  </r>
  <r>
    <x v="5520"/>
    <x v="880"/>
    <x v="0"/>
    <s v="ATS-106"/>
    <x v="1"/>
    <s v="Gold"/>
    <s v="Finance"/>
    <s v="Standard"/>
    <n v="5676.4224000000004"/>
    <n v="4"/>
    <x v="515"/>
    <x v="223"/>
    <x v="517"/>
  </r>
  <r>
    <x v="5521"/>
    <x v="880"/>
    <x v="1"/>
    <s v="ATS-107"/>
    <x v="1"/>
    <s v="Gold"/>
    <s v="Finance"/>
    <s v="Standard"/>
    <n v="2995.3116"/>
    <n v="4"/>
    <x v="438"/>
    <x v="0"/>
    <x v="440"/>
  </r>
  <r>
    <x v="5522"/>
    <x v="880"/>
    <x v="0"/>
    <s v="DCM-107"/>
    <x v="2"/>
    <s v="Palladium"/>
    <s v="Finance"/>
    <s v="Standard"/>
    <n v="10294.758"/>
    <n v="2"/>
    <x v="412"/>
    <x v="178"/>
    <x v="414"/>
  </r>
  <r>
    <x v="5523"/>
    <x v="880"/>
    <x v="0"/>
    <s v="DCFE-101"/>
    <x v="2"/>
    <s v="Platinum"/>
    <s v="Finance"/>
    <s v="Standard"/>
    <n v="6444.1125000000002"/>
    <n v="1"/>
    <x v="423"/>
    <x v="0"/>
    <x v="425"/>
  </r>
  <r>
    <x v="5524"/>
    <x v="880"/>
    <x v="1"/>
    <s v="CPD-101"/>
    <x v="0"/>
    <s v="Platinum"/>
    <s v="Cash"/>
    <s v="Standard"/>
    <n v="9883.7999999999993"/>
    <n v="4"/>
    <x v="411"/>
    <x v="177"/>
    <x v="413"/>
  </r>
  <r>
    <x v="5525"/>
    <x v="881"/>
    <x v="0"/>
    <s v="DCFE-106"/>
    <x v="2"/>
    <s v="Palladium"/>
    <s v="Finance"/>
    <s v="Standard"/>
    <n v="9144.0756000000001"/>
    <n v="4"/>
    <x v="415"/>
    <x v="180"/>
    <x v="417"/>
  </r>
  <r>
    <x v="5526"/>
    <x v="881"/>
    <x v="0"/>
    <s v="CPJ-111"/>
    <x v="0"/>
    <s v="Palladium"/>
    <s v="Finance"/>
    <s v="Standard"/>
    <n v="4988.8125"/>
    <n v="1"/>
    <x v="485"/>
    <x v="0"/>
    <x v="487"/>
  </r>
  <r>
    <x v="5527"/>
    <x v="881"/>
    <x v="0"/>
    <s v="ATS-103"/>
    <x v="1"/>
    <s v="Platinum"/>
    <s v="Finance"/>
    <s v="Standard"/>
    <n v="2243.1023999999998"/>
    <n v="2"/>
    <x v="459"/>
    <x v="0"/>
    <x v="461"/>
  </r>
  <r>
    <x v="5528"/>
    <x v="881"/>
    <x v="3"/>
    <s v="DCM-108"/>
    <x v="2"/>
    <s v="Palladium"/>
    <s v="Finance"/>
    <s v="Standard"/>
    <n v="10602.020000000002"/>
    <n v="4"/>
    <x v="414"/>
    <x v="179"/>
    <x v="416"/>
  </r>
  <r>
    <x v="5529"/>
    <x v="882"/>
    <x v="0"/>
    <s v="DCFE-102"/>
    <x v="2"/>
    <s v="Platinum"/>
    <s v="Finance"/>
    <s v="Standard"/>
    <n v="10263.546"/>
    <n v="2"/>
    <x v="371"/>
    <x v="160"/>
    <x v="373"/>
  </r>
  <r>
    <x v="5530"/>
    <x v="882"/>
    <x v="0"/>
    <s v="ATC-106"/>
    <x v="1"/>
    <s v="Palladium"/>
    <s v="Finance"/>
    <s v="Standard"/>
    <n v="6015.2400000000007"/>
    <n v="4"/>
    <x v="501"/>
    <x v="214"/>
    <x v="503"/>
  </r>
  <r>
    <x v="5531"/>
    <x v="882"/>
    <x v="0"/>
    <s v="CGD-106"/>
    <x v="0"/>
    <s v="Gold"/>
    <s v="Cash"/>
    <s v="Standard"/>
    <n v="3087"/>
    <n v="1"/>
    <x v="369"/>
    <x v="0"/>
    <x v="371"/>
  </r>
  <r>
    <x v="5532"/>
    <x v="882"/>
    <x v="0"/>
    <s v="CPA-103"/>
    <x v="0"/>
    <s v="Platinum"/>
    <s v="Cash"/>
    <s v="Promotion"/>
    <n v="2299.2839999999997"/>
    <n v="3"/>
    <x v="405"/>
    <x v="0"/>
    <x v="407"/>
  </r>
  <r>
    <x v="5533"/>
    <x v="882"/>
    <x v="2"/>
    <s v="ATC-109"/>
    <x v="1"/>
    <s v="Palladium"/>
    <s v="Finance"/>
    <s v="Promotion"/>
    <n v="6808.3775999999998"/>
    <n v="4"/>
    <x v="468"/>
    <x v="200"/>
    <x v="470"/>
  </r>
  <r>
    <x v="5534"/>
    <x v="882"/>
    <x v="0"/>
    <s v="CGA-104"/>
    <x v="0"/>
    <s v="Gold"/>
    <s v="Cash"/>
    <s v="Standard"/>
    <n v="2337.3000000000002"/>
    <n v="4"/>
    <x v="407"/>
    <x v="0"/>
    <x v="409"/>
  </r>
  <r>
    <x v="5535"/>
    <x v="882"/>
    <x v="1"/>
    <s v="ATS-101"/>
    <x v="1"/>
    <s v="Platinum"/>
    <s v="Finance"/>
    <s v="Standard"/>
    <n v="2351.6325000000002"/>
    <n v="1"/>
    <x v="473"/>
    <x v="0"/>
    <x v="475"/>
  </r>
  <r>
    <x v="5536"/>
    <x v="882"/>
    <x v="0"/>
    <s v="ATC-109"/>
    <x v="1"/>
    <s v="Palladium"/>
    <s v="Finance"/>
    <s v="Promotion"/>
    <n v="6808.3775999999998"/>
    <n v="2"/>
    <x v="385"/>
    <x v="0"/>
    <x v="387"/>
  </r>
  <r>
    <x v="5537"/>
    <x v="882"/>
    <x v="0"/>
    <s v="ATC-106"/>
    <x v="1"/>
    <s v="Palladium"/>
    <s v="Finance"/>
    <s v="Standard"/>
    <n v="6015.2400000000007"/>
    <n v="2"/>
    <x v="497"/>
    <x v="0"/>
    <x v="499"/>
  </r>
  <r>
    <x v="5538"/>
    <x v="883"/>
    <x v="1"/>
    <s v="CPD-100"/>
    <x v="0"/>
    <s v="Platinum"/>
    <s v="Cash"/>
    <s v="Standard"/>
    <n v="10299.960000000001"/>
    <n v="3"/>
    <x v="354"/>
    <x v="153"/>
    <x v="356"/>
  </r>
  <r>
    <x v="5539"/>
    <x v="883"/>
    <x v="1"/>
    <s v="CPD-100"/>
    <x v="0"/>
    <s v="Platinum"/>
    <s v="Cash"/>
    <s v="Standard"/>
    <n v="10299.960000000001"/>
    <n v="4"/>
    <x v="514"/>
    <x v="222"/>
    <x v="516"/>
  </r>
  <r>
    <x v="5540"/>
    <x v="883"/>
    <x v="0"/>
    <s v="DCFE-112"/>
    <x v="2"/>
    <s v="Gold"/>
    <s v="Finance"/>
    <s v="Standard"/>
    <n v="10741.170000000002"/>
    <n v="1"/>
    <x v="349"/>
    <x v="0"/>
    <x v="351"/>
  </r>
  <r>
    <x v="5541"/>
    <x v="883"/>
    <x v="0"/>
    <s v="CPD-100"/>
    <x v="0"/>
    <s v="Platinum"/>
    <s v="Cash"/>
    <s v="Standard"/>
    <n v="10299.960000000001"/>
    <n v="4"/>
    <x v="514"/>
    <x v="222"/>
    <x v="516"/>
  </r>
  <r>
    <x v="5542"/>
    <x v="883"/>
    <x v="3"/>
    <s v="ATC-108"/>
    <x v="1"/>
    <s v="Palladium"/>
    <s v="Finance"/>
    <s v="Standard"/>
    <n v="8786.1779999999999"/>
    <n v="2"/>
    <x v="360"/>
    <x v="156"/>
    <x v="362"/>
  </r>
  <r>
    <x v="5543"/>
    <x v="883"/>
    <x v="0"/>
    <s v="CPJ-102"/>
    <x v="0"/>
    <s v="Platinum"/>
    <s v="Cash"/>
    <s v="Standard"/>
    <n v="1323"/>
    <n v="1"/>
    <x v="488"/>
    <x v="0"/>
    <x v="490"/>
  </r>
  <r>
    <x v="5544"/>
    <x v="884"/>
    <x v="2"/>
    <s v="DCFE-102"/>
    <x v="2"/>
    <s v="Platinum"/>
    <s v="Finance"/>
    <s v="Standard"/>
    <n v="10263.546"/>
    <n v="4"/>
    <x v="364"/>
    <x v="157"/>
    <x v="366"/>
  </r>
  <r>
    <x v="5545"/>
    <x v="884"/>
    <x v="0"/>
    <s v="DCFE-105"/>
    <x v="2"/>
    <s v="Gold"/>
    <s v="Finance"/>
    <s v="Standard"/>
    <n v="6137.3196000000007"/>
    <n v="4"/>
    <x v="516"/>
    <x v="224"/>
    <x v="518"/>
  </r>
  <r>
    <x v="5546"/>
    <x v="884"/>
    <x v="1"/>
    <s v="ATS-103"/>
    <x v="1"/>
    <s v="Platinum"/>
    <s v="Finance"/>
    <s v="Standard"/>
    <n v="2243.1023999999998"/>
    <n v="2"/>
    <x v="459"/>
    <x v="0"/>
    <x v="461"/>
  </r>
  <r>
    <x v="5547"/>
    <x v="884"/>
    <x v="0"/>
    <s v="CGA-104"/>
    <x v="0"/>
    <s v="Gold"/>
    <s v="Cash"/>
    <s v="Standard"/>
    <n v="2337.3000000000002"/>
    <n v="2"/>
    <x v="389"/>
    <x v="0"/>
    <x v="391"/>
  </r>
  <r>
    <x v="5548"/>
    <x v="884"/>
    <x v="0"/>
    <s v="ATS-105"/>
    <x v="1"/>
    <s v="Platinum"/>
    <s v="Finance"/>
    <s v="Standard"/>
    <n v="2315.25"/>
    <n v="4"/>
    <x v="433"/>
    <x v="0"/>
    <x v="435"/>
  </r>
  <r>
    <x v="5549"/>
    <x v="884"/>
    <x v="0"/>
    <s v="CGD-106"/>
    <x v="0"/>
    <s v="Gold"/>
    <s v="Cash"/>
    <s v="Standard"/>
    <n v="3087"/>
    <n v="2"/>
    <x v="346"/>
    <x v="0"/>
    <x v="348"/>
  </r>
  <r>
    <x v="5550"/>
    <x v="884"/>
    <x v="1"/>
    <s v="ATS-105"/>
    <x v="1"/>
    <s v="Platinum"/>
    <s v="Finance"/>
    <s v="Promotion"/>
    <n v="2315.25"/>
    <n v="3"/>
    <x v="363"/>
    <x v="0"/>
    <x v="365"/>
  </r>
  <r>
    <x v="5551"/>
    <x v="884"/>
    <x v="2"/>
    <s v="ATS-103"/>
    <x v="1"/>
    <s v="Platinum"/>
    <s v="Finance"/>
    <s v="Standard"/>
    <n v="2243.1023999999998"/>
    <n v="3"/>
    <x v="424"/>
    <x v="0"/>
    <x v="426"/>
  </r>
  <r>
    <x v="5552"/>
    <x v="884"/>
    <x v="0"/>
    <s v="DCM-106"/>
    <x v="2"/>
    <s v="Palladium"/>
    <s v="Finance"/>
    <s v="Standard"/>
    <n v="6219.5112000000008"/>
    <n v="3"/>
    <x v="466"/>
    <x v="199"/>
    <x v="468"/>
  </r>
  <r>
    <x v="5553"/>
    <x v="885"/>
    <x v="0"/>
    <s v="ATS-106"/>
    <x v="1"/>
    <s v="Gold"/>
    <s v="Finance"/>
    <s v="Standard"/>
    <n v="5676.4224000000004"/>
    <n v="4"/>
    <x v="515"/>
    <x v="223"/>
    <x v="517"/>
  </r>
  <r>
    <x v="5554"/>
    <x v="885"/>
    <x v="3"/>
    <s v="DCFE-100"/>
    <x v="2"/>
    <s v="Platinum"/>
    <s v="Finance"/>
    <s v="Standard"/>
    <n v="5869.9368000000004"/>
    <n v="3"/>
    <x v="359"/>
    <x v="155"/>
    <x v="361"/>
  </r>
  <r>
    <x v="5555"/>
    <x v="885"/>
    <x v="1"/>
    <s v="DCFE-101"/>
    <x v="2"/>
    <s v="Platinum"/>
    <s v="Finance"/>
    <s v="Standard"/>
    <n v="6444.1125000000002"/>
    <n v="1"/>
    <x v="423"/>
    <x v="0"/>
    <x v="425"/>
  </r>
  <r>
    <x v="5556"/>
    <x v="885"/>
    <x v="0"/>
    <s v="CPD-101"/>
    <x v="0"/>
    <s v="Platinum"/>
    <s v="Cash"/>
    <s v="Standard"/>
    <n v="9883.7999999999993"/>
    <n v="3"/>
    <x v="493"/>
    <x v="211"/>
    <x v="495"/>
  </r>
  <r>
    <x v="5557"/>
    <x v="885"/>
    <x v="1"/>
    <s v="CGJ-105"/>
    <x v="0"/>
    <s v="Gold"/>
    <s v="Cash"/>
    <s v="Standard"/>
    <n v="2288.88"/>
    <n v="3"/>
    <x v="434"/>
    <x v="0"/>
    <x v="436"/>
  </r>
  <r>
    <x v="5558"/>
    <x v="885"/>
    <x v="2"/>
    <s v="DCFE-109"/>
    <x v="2"/>
    <s v="Gold"/>
    <s v="Finance"/>
    <s v="Promotion"/>
    <n v="5706.5940000000001"/>
    <n v="1"/>
    <x v="432"/>
    <x v="0"/>
    <x v="434"/>
  </r>
  <r>
    <x v="5559"/>
    <x v="885"/>
    <x v="0"/>
    <s v="DCFE-102"/>
    <x v="2"/>
    <s v="Platinum"/>
    <s v="Finance"/>
    <s v="Standard"/>
    <n v="10263.546"/>
    <n v="1"/>
    <x v="380"/>
    <x v="0"/>
    <x v="382"/>
  </r>
  <r>
    <x v="5560"/>
    <x v="886"/>
    <x v="0"/>
    <s v="DCM-106"/>
    <x v="2"/>
    <s v="Palladium"/>
    <s v="Finance"/>
    <s v="Standard"/>
    <n v="6219.5112000000008"/>
    <n v="3"/>
    <x v="466"/>
    <x v="199"/>
    <x v="468"/>
  </r>
  <r>
    <x v="5561"/>
    <x v="886"/>
    <x v="0"/>
    <s v="ATS-102"/>
    <x v="1"/>
    <s v="Platinum"/>
    <s v="Finance"/>
    <s v="Standard"/>
    <n v="5119.5100000000011"/>
    <n v="4"/>
    <x v="409"/>
    <x v="175"/>
    <x v="411"/>
  </r>
  <r>
    <x v="5562"/>
    <x v="886"/>
    <x v="0"/>
    <s v="CGD-106"/>
    <x v="0"/>
    <s v="Gold"/>
    <s v="Cash"/>
    <s v="Standard"/>
    <n v="3087"/>
    <n v="1"/>
    <x v="369"/>
    <x v="0"/>
    <x v="371"/>
  </r>
  <r>
    <x v="5563"/>
    <x v="886"/>
    <x v="0"/>
    <s v="DCM-106"/>
    <x v="2"/>
    <s v="Palladium"/>
    <s v="Finance"/>
    <s v="Standard"/>
    <n v="6219.5112000000008"/>
    <n v="3"/>
    <x v="466"/>
    <x v="199"/>
    <x v="468"/>
  </r>
  <r>
    <x v="5564"/>
    <x v="886"/>
    <x v="0"/>
    <s v="CPJ-102"/>
    <x v="0"/>
    <s v="Platinum"/>
    <s v="Cash"/>
    <s v="Promotion"/>
    <n v="1323"/>
    <n v="1"/>
    <x v="488"/>
    <x v="0"/>
    <x v="490"/>
  </r>
  <r>
    <x v="5565"/>
    <x v="887"/>
    <x v="1"/>
    <s v="DCFE-104"/>
    <x v="2"/>
    <s v="Gold"/>
    <s v="Finance"/>
    <s v="Standard"/>
    <n v="5876.1792000000005"/>
    <n v="1"/>
    <x v="357"/>
    <x v="0"/>
    <x v="359"/>
  </r>
  <r>
    <x v="5566"/>
    <x v="887"/>
    <x v="0"/>
    <s v="DCFE-100"/>
    <x v="2"/>
    <s v="Platinum"/>
    <s v="Finance"/>
    <s v="Standard"/>
    <n v="5869.9368000000004"/>
    <n v="2"/>
    <x v="446"/>
    <x v="0"/>
    <x v="448"/>
  </r>
  <r>
    <x v="5567"/>
    <x v="887"/>
    <x v="0"/>
    <s v="ATC-109"/>
    <x v="1"/>
    <s v="Palladium"/>
    <s v="Finance"/>
    <s v="Standard"/>
    <n v="6808.3775999999998"/>
    <n v="2"/>
    <x v="385"/>
    <x v="0"/>
    <x v="387"/>
  </r>
  <r>
    <x v="5568"/>
    <x v="887"/>
    <x v="0"/>
    <s v="CPD-101"/>
    <x v="0"/>
    <s v="Platinum"/>
    <s v="Cash"/>
    <s v="Standard"/>
    <n v="9883.7999999999993"/>
    <n v="3"/>
    <x v="493"/>
    <x v="211"/>
    <x v="495"/>
  </r>
  <r>
    <x v="5569"/>
    <x v="887"/>
    <x v="0"/>
    <s v="CPD-100"/>
    <x v="0"/>
    <s v="Platinum"/>
    <s v="Cash"/>
    <s v="Standard"/>
    <n v="10299.960000000001"/>
    <n v="4"/>
    <x v="514"/>
    <x v="222"/>
    <x v="516"/>
  </r>
  <r>
    <x v="5570"/>
    <x v="887"/>
    <x v="3"/>
    <s v="CGD-106"/>
    <x v="0"/>
    <s v="Gold"/>
    <s v="Cash"/>
    <s v="Standard"/>
    <n v="3087"/>
    <n v="2"/>
    <x v="346"/>
    <x v="0"/>
    <x v="348"/>
  </r>
  <r>
    <x v="5571"/>
    <x v="887"/>
    <x v="2"/>
    <s v="CPJ-111"/>
    <x v="0"/>
    <s v="Palladium"/>
    <s v="Finance"/>
    <s v="Standard"/>
    <n v="4988.8125"/>
    <n v="2"/>
    <x v="520"/>
    <x v="0"/>
    <x v="522"/>
  </r>
  <r>
    <x v="5572"/>
    <x v="887"/>
    <x v="0"/>
    <s v="CPA-108"/>
    <x v="0"/>
    <s v="Palladium"/>
    <s v="Cash"/>
    <s v="Standard"/>
    <n v="2335.6980000000003"/>
    <n v="2"/>
    <x v="441"/>
    <x v="0"/>
    <x v="443"/>
  </r>
  <r>
    <x v="5573"/>
    <x v="888"/>
    <x v="0"/>
    <s v="ATS-109"/>
    <x v="1"/>
    <s v="Gold"/>
    <s v="Finance"/>
    <s v="Standard"/>
    <n v="6266.61"/>
    <n v="2"/>
    <x v="422"/>
    <x v="0"/>
    <x v="424"/>
  </r>
  <r>
    <x v="5574"/>
    <x v="888"/>
    <x v="3"/>
    <s v="CPD-100"/>
    <x v="0"/>
    <s v="Platinum"/>
    <s v="Cash"/>
    <s v="Standard"/>
    <n v="10299.960000000001"/>
    <n v="1"/>
    <x v="382"/>
    <x v="0"/>
    <x v="384"/>
  </r>
  <r>
    <x v="5575"/>
    <x v="888"/>
    <x v="0"/>
    <s v="DCFE-103"/>
    <x v="2"/>
    <s v="Platinum"/>
    <s v="Finance"/>
    <s v="Standard"/>
    <n v="5896.170000000001"/>
    <n v="1"/>
    <x v="462"/>
    <x v="0"/>
    <x v="464"/>
  </r>
  <r>
    <x v="5576"/>
    <x v="888"/>
    <x v="1"/>
    <s v="CPD-101"/>
    <x v="0"/>
    <s v="Platinum"/>
    <s v="Cash"/>
    <s v="Promotion"/>
    <n v="9883.7999999999993"/>
    <n v="1"/>
    <x v="476"/>
    <x v="0"/>
    <x v="478"/>
  </r>
  <r>
    <x v="5577"/>
    <x v="889"/>
    <x v="0"/>
    <s v="ATS-111"/>
    <x v="1"/>
    <s v="Gold"/>
    <s v="Finance"/>
    <s v="Standard"/>
    <n v="10762.95"/>
    <n v="3"/>
    <x v="352"/>
    <x v="152"/>
    <x v="354"/>
  </r>
  <r>
    <x v="5578"/>
    <x v="889"/>
    <x v="2"/>
    <s v="CPD-101"/>
    <x v="0"/>
    <s v="Platinum"/>
    <s v="Cash"/>
    <s v="Standard"/>
    <n v="9883.7999999999993"/>
    <n v="1"/>
    <x v="476"/>
    <x v="0"/>
    <x v="478"/>
  </r>
  <r>
    <x v="5579"/>
    <x v="889"/>
    <x v="1"/>
    <s v="DCFE-111"/>
    <x v="2"/>
    <s v="Gold"/>
    <s v="Finance"/>
    <s v="Standard"/>
    <n v="9100.3788000000004"/>
    <n v="4"/>
    <x v="443"/>
    <x v="191"/>
    <x v="445"/>
  </r>
  <r>
    <x v="5580"/>
    <x v="890"/>
    <x v="1"/>
    <s v="DCFE-102"/>
    <x v="2"/>
    <s v="Platinum"/>
    <s v="Finance"/>
    <s v="Promotion"/>
    <n v="10263.546"/>
    <n v="3"/>
    <x v="499"/>
    <x v="212"/>
    <x v="501"/>
  </r>
  <r>
    <x v="5581"/>
    <x v="890"/>
    <x v="3"/>
    <s v="CGD-107"/>
    <x v="0"/>
    <s v="Gold"/>
    <s v="Cash"/>
    <s v="Standard"/>
    <n v="5722.2"/>
    <n v="4"/>
    <x v="470"/>
    <x v="202"/>
    <x v="472"/>
  </r>
  <r>
    <x v="5582"/>
    <x v="890"/>
    <x v="1"/>
    <s v="ATS-103"/>
    <x v="1"/>
    <s v="Platinum"/>
    <s v="Finance"/>
    <s v="Standard"/>
    <n v="2243.1023999999998"/>
    <n v="1"/>
    <x v="387"/>
    <x v="0"/>
    <x v="389"/>
  </r>
  <r>
    <x v="5583"/>
    <x v="890"/>
    <x v="0"/>
    <s v="ATC-107"/>
    <x v="1"/>
    <s v="Palladium"/>
    <s v="Finance"/>
    <s v="Standard"/>
    <n v="2583.3500000000004"/>
    <n v="2"/>
    <x v="463"/>
    <x v="0"/>
    <x v="465"/>
  </r>
  <r>
    <x v="5584"/>
    <x v="890"/>
    <x v="3"/>
    <s v="DCM-105"/>
    <x v="2"/>
    <s v="Palladium"/>
    <s v="Finance"/>
    <s v="Standard"/>
    <n v="10269.7875"/>
    <n v="4"/>
    <x v="381"/>
    <x v="163"/>
    <x v="383"/>
  </r>
  <r>
    <x v="5585"/>
    <x v="891"/>
    <x v="1"/>
    <s v="DCFE-112"/>
    <x v="2"/>
    <s v="Gold"/>
    <s v="Finance"/>
    <s v="Standard"/>
    <n v="10741.170000000002"/>
    <n v="2"/>
    <x v="421"/>
    <x v="183"/>
    <x v="423"/>
  </r>
  <r>
    <x v="5586"/>
    <x v="891"/>
    <x v="0"/>
    <s v="DCM-105"/>
    <x v="2"/>
    <s v="Palladium"/>
    <s v="Finance"/>
    <s v="Standard"/>
    <n v="10269.7875"/>
    <n v="1"/>
    <x v="487"/>
    <x v="0"/>
    <x v="489"/>
  </r>
  <r>
    <x v="5587"/>
    <x v="891"/>
    <x v="3"/>
    <s v="ATC-110"/>
    <x v="1"/>
    <s v="Palladium"/>
    <s v="Finance"/>
    <s v="Standard"/>
    <n v="9015.7100000000009"/>
    <n v="2"/>
    <x v="472"/>
    <x v="204"/>
    <x v="474"/>
  </r>
  <r>
    <x v="5588"/>
    <x v="891"/>
    <x v="0"/>
    <s v="CGA-104"/>
    <x v="0"/>
    <s v="Gold"/>
    <s v="Cash"/>
    <s v="Standard"/>
    <n v="2337.3000000000002"/>
    <n v="2"/>
    <x v="389"/>
    <x v="0"/>
    <x v="391"/>
  </r>
  <r>
    <x v="5589"/>
    <x v="892"/>
    <x v="1"/>
    <s v="ATC-109"/>
    <x v="1"/>
    <s v="Palladium"/>
    <s v="Finance"/>
    <s v="Standard"/>
    <n v="6808.3775999999998"/>
    <n v="4"/>
    <x v="468"/>
    <x v="200"/>
    <x v="470"/>
  </r>
  <r>
    <x v="5590"/>
    <x v="892"/>
    <x v="2"/>
    <s v="DCFE-109"/>
    <x v="2"/>
    <s v="Gold"/>
    <s v="Finance"/>
    <s v="Promotion"/>
    <n v="5706.5940000000001"/>
    <n v="1"/>
    <x v="432"/>
    <x v="0"/>
    <x v="434"/>
  </r>
  <r>
    <x v="5591"/>
    <x v="892"/>
    <x v="1"/>
    <s v="CPJ-111"/>
    <x v="0"/>
    <s v="Palladium"/>
    <s v="Finance"/>
    <s v="Standard"/>
    <n v="4988.8125"/>
    <n v="3"/>
    <x v="379"/>
    <x v="0"/>
    <x v="381"/>
  </r>
  <r>
    <x v="5592"/>
    <x v="892"/>
    <x v="3"/>
    <s v="ATC-106"/>
    <x v="1"/>
    <s v="Palladium"/>
    <s v="Finance"/>
    <s v="Standard"/>
    <n v="6015.2400000000007"/>
    <n v="3"/>
    <x v="482"/>
    <x v="207"/>
    <x v="484"/>
  </r>
  <r>
    <x v="5593"/>
    <x v="892"/>
    <x v="0"/>
    <s v="DCFE-109"/>
    <x v="2"/>
    <s v="Gold"/>
    <s v="Finance"/>
    <s v="Standard"/>
    <n v="5706.5940000000001"/>
    <n v="1"/>
    <x v="432"/>
    <x v="0"/>
    <x v="434"/>
  </r>
  <r>
    <x v="5594"/>
    <x v="892"/>
    <x v="0"/>
    <s v="ATS-106"/>
    <x v="1"/>
    <s v="Gold"/>
    <s v="Finance"/>
    <s v="Standard"/>
    <n v="5676.4224000000004"/>
    <n v="4"/>
    <x v="515"/>
    <x v="223"/>
    <x v="517"/>
  </r>
  <r>
    <x v="5595"/>
    <x v="892"/>
    <x v="0"/>
    <s v="CGA-104"/>
    <x v="0"/>
    <s v="Gold"/>
    <s v="Cash"/>
    <s v="Promotion"/>
    <n v="2337.3000000000002"/>
    <n v="3"/>
    <x v="449"/>
    <x v="0"/>
    <x v="451"/>
  </r>
  <r>
    <x v="5596"/>
    <x v="892"/>
    <x v="0"/>
    <s v="ATC-106"/>
    <x v="1"/>
    <s v="Palladium"/>
    <s v="Finance"/>
    <s v="Standard"/>
    <n v="6015.2400000000007"/>
    <n v="3"/>
    <x v="482"/>
    <x v="207"/>
    <x v="484"/>
  </r>
  <r>
    <x v="5597"/>
    <x v="892"/>
    <x v="0"/>
    <s v="DCFE-104"/>
    <x v="2"/>
    <s v="Gold"/>
    <s v="Finance"/>
    <s v="Standard"/>
    <n v="5876.1792000000005"/>
    <n v="4"/>
    <x v="505"/>
    <x v="217"/>
    <x v="507"/>
  </r>
  <r>
    <x v="5598"/>
    <x v="893"/>
    <x v="1"/>
    <s v="DCFE-103"/>
    <x v="2"/>
    <s v="Platinum"/>
    <s v="Finance"/>
    <s v="Standard"/>
    <n v="5896.170000000001"/>
    <n v="4"/>
    <x v="469"/>
    <x v="201"/>
    <x v="471"/>
  </r>
  <r>
    <x v="5599"/>
    <x v="893"/>
    <x v="1"/>
    <s v="CGD-107"/>
    <x v="0"/>
    <s v="Gold"/>
    <s v="Cash"/>
    <s v="Standard"/>
    <n v="5722.2"/>
    <n v="2"/>
    <x v="402"/>
    <x v="0"/>
    <x v="404"/>
  </r>
  <r>
    <x v="5600"/>
    <x v="893"/>
    <x v="2"/>
    <s v="CGD-106"/>
    <x v="0"/>
    <s v="Gold"/>
    <s v="Cash"/>
    <s v="Standard"/>
    <n v="3087"/>
    <n v="1"/>
    <x v="369"/>
    <x v="0"/>
    <x v="371"/>
  </r>
  <r>
    <x v="5601"/>
    <x v="893"/>
    <x v="0"/>
    <s v="CGD-106"/>
    <x v="0"/>
    <s v="Gold"/>
    <s v="Cash"/>
    <s v="Promotion"/>
    <n v="3087"/>
    <n v="3"/>
    <x v="433"/>
    <x v="0"/>
    <x v="435"/>
  </r>
  <r>
    <x v="5602"/>
    <x v="893"/>
    <x v="0"/>
    <s v="DCM-108"/>
    <x v="2"/>
    <s v="Palladium"/>
    <s v="Finance"/>
    <s v="Promotion"/>
    <n v="10602.020000000002"/>
    <n v="1"/>
    <x v="366"/>
    <x v="0"/>
    <x v="368"/>
  </r>
  <r>
    <x v="5603"/>
    <x v="894"/>
    <x v="0"/>
    <s v="DCFE-104"/>
    <x v="2"/>
    <s v="Gold"/>
    <s v="Finance"/>
    <s v="Standard"/>
    <n v="5876.1792000000005"/>
    <n v="3"/>
    <x v="456"/>
    <x v="195"/>
    <x v="458"/>
  </r>
  <r>
    <x v="5604"/>
    <x v="894"/>
    <x v="1"/>
    <s v="CGA-104"/>
    <x v="0"/>
    <s v="Gold"/>
    <s v="Cash"/>
    <s v="Standard"/>
    <n v="2337.3000000000002"/>
    <n v="4"/>
    <x v="407"/>
    <x v="0"/>
    <x v="409"/>
  </r>
  <r>
    <x v="5605"/>
    <x v="894"/>
    <x v="2"/>
    <s v="ATS-100"/>
    <x v="1"/>
    <s v="Platinum"/>
    <s v="Finance"/>
    <s v="Standard"/>
    <n v="2340.6075000000001"/>
    <n v="4"/>
    <x v="467"/>
    <x v="0"/>
    <x v="469"/>
  </r>
  <r>
    <x v="5606"/>
    <x v="894"/>
    <x v="0"/>
    <s v="CPD-109"/>
    <x v="0"/>
    <s v="Palladium"/>
    <s v="Finance"/>
    <s v="Standard"/>
    <n v="11858.000000000002"/>
    <n v="1"/>
    <x v="444"/>
    <x v="0"/>
    <x v="446"/>
  </r>
  <r>
    <x v="5607"/>
    <x v="894"/>
    <x v="1"/>
    <s v="DCFE-102"/>
    <x v="2"/>
    <s v="Platinum"/>
    <s v="Finance"/>
    <s v="Promotion"/>
    <n v="10263.546"/>
    <n v="4"/>
    <x v="364"/>
    <x v="157"/>
    <x v="366"/>
  </r>
  <r>
    <x v="5608"/>
    <x v="894"/>
    <x v="1"/>
    <s v="ATS-102"/>
    <x v="1"/>
    <s v="Platinum"/>
    <s v="Finance"/>
    <s v="Standard"/>
    <n v="5119.5100000000011"/>
    <n v="2"/>
    <x v="495"/>
    <x v="0"/>
    <x v="497"/>
  </r>
  <r>
    <x v="5609"/>
    <x v="894"/>
    <x v="0"/>
    <s v="ATC-110"/>
    <x v="1"/>
    <s v="Palladium"/>
    <s v="Finance"/>
    <s v="Promotion"/>
    <n v="9015.7100000000009"/>
    <n v="4"/>
    <x v="377"/>
    <x v="162"/>
    <x v="379"/>
  </r>
  <r>
    <x v="5610"/>
    <x v="895"/>
    <x v="0"/>
    <s v="ATS-103"/>
    <x v="1"/>
    <s v="Platinum"/>
    <s v="Finance"/>
    <s v="Standard"/>
    <n v="2243.1023999999998"/>
    <n v="2"/>
    <x v="459"/>
    <x v="0"/>
    <x v="461"/>
  </r>
  <r>
    <x v="5611"/>
    <x v="895"/>
    <x v="0"/>
    <s v="ATC-110"/>
    <x v="1"/>
    <s v="Palladium"/>
    <s v="Finance"/>
    <s v="Standard"/>
    <n v="9015.7100000000009"/>
    <n v="2"/>
    <x v="472"/>
    <x v="204"/>
    <x v="474"/>
  </r>
  <r>
    <x v="5612"/>
    <x v="895"/>
    <x v="2"/>
    <s v="ATS-111"/>
    <x v="1"/>
    <s v="Gold"/>
    <s v="Finance"/>
    <s v="Standard"/>
    <n v="10762.95"/>
    <n v="1"/>
    <x v="437"/>
    <x v="0"/>
    <x v="439"/>
  </r>
  <r>
    <x v="5613"/>
    <x v="895"/>
    <x v="1"/>
    <s v="ATC-109"/>
    <x v="1"/>
    <s v="Palladium"/>
    <s v="Finance"/>
    <s v="Standard"/>
    <n v="6808.3775999999998"/>
    <n v="3"/>
    <x v="404"/>
    <x v="174"/>
    <x v="406"/>
  </r>
  <r>
    <x v="5614"/>
    <x v="895"/>
    <x v="1"/>
    <s v="CPA-103"/>
    <x v="0"/>
    <s v="Platinum"/>
    <s v="Cash"/>
    <s v="Promotion"/>
    <n v="2299.2839999999997"/>
    <n v="4"/>
    <x v="498"/>
    <x v="0"/>
    <x v="500"/>
  </r>
  <r>
    <x v="5615"/>
    <x v="895"/>
    <x v="0"/>
    <s v="DCFE-103"/>
    <x v="2"/>
    <s v="Platinum"/>
    <s v="Finance"/>
    <s v="Promotion"/>
    <n v="5896.170000000001"/>
    <n v="3"/>
    <x v="384"/>
    <x v="165"/>
    <x v="386"/>
  </r>
  <r>
    <x v="5616"/>
    <x v="896"/>
    <x v="1"/>
    <s v="CPA-108"/>
    <x v="0"/>
    <s v="Palladium"/>
    <s v="Cash"/>
    <s v="Standard"/>
    <n v="2335.6980000000003"/>
    <n v="3"/>
    <x v="361"/>
    <x v="0"/>
    <x v="363"/>
  </r>
  <r>
    <x v="5617"/>
    <x v="896"/>
    <x v="0"/>
    <s v="CPA-108"/>
    <x v="0"/>
    <s v="Palladium"/>
    <s v="Cash"/>
    <s v="Standard"/>
    <n v="2335.6980000000003"/>
    <n v="1"/>
    <x v="455"/>
    <x v="0"/>
    <x v="457"/>
  </r>
  <r>
    <x v="5618"/>
    <x v="896"/>
    <x v="1"/>
    <s v="ATC-108"/>
    <x v="1"/>
    <s v="Palladium"/>
    <s v="Finance"/>
    <s v="Promotion"/>
    <n v="8786.1779999999999"/>
    <n v="1"/>
    <x v="431"/>
    <x v="0"/>
    <x v="433"/>
  </r>
  <r>
    <x v="5619"/>
    <x v="896"/>
    <x v="1"/>
    <s v="DCFE-108"/>
    <x v="2"/>
    <s v="Gold"/>
    <s v="Finance"/>
    <s v="Standard"/>
    <n v="9698.692500000001"/>
    <n v="4"/>
    <x v="355"/>
    <x v="154"/>
    <x v="357"/>
  </r>
  <r>
    <x v="5620"/>
    <x v="897"/>
    <x v="0"/>
    <s v="DCM-106"/>
    <x v="2"/>
    <s v="Palladium"/>
    <s v="Finance"/>
    <s v="Standard"/>
    <n v="6219.5112000000008"/>
    <n v="3"/>
    <x v="466"/>
    <x v="199"/>
    <x v="468"/>
  </r>
  <r>
    <x v="5621"/>
    <x v="897"/>
    <x v="2"/>
    <s v="ATS-105"/>
    <x v="1"/>
    <s v="Platinum"/>
    <s v="Finance"/>
    <s v="Standard"/>
    <n v="2315.25"/>
    <n v="1"/>
    <x v="348"/>
    <x v="0"/>
    <x v="350"/>
  </r>
  <r>
    <x v="5622"/>
    <x v="897"/>
    <x v="2"/>
    <s v="ATS-106"/>
    <x v="1"/>
    <s v="Gold"/>
    <s v="Finance"/>
    <s v="Standard"/>
    <n v="5676.4224000000004"/>
    <n v="2"/>
    <x v="356"/>
    <x v="0"/>
    <x v="358"/>
  </r>
  <r>
    <x v="5623"/>
    <x v="897"/>
    <x v="1"/>
    <s v="DCFE-108"/>
    <x v="2"/>
    <s v="Gold"/>
    <s v="Finance"/>
    <s v="Standard"/>
    <n v="9698.692500000001"/>
    <n v="4"/>
    <x v="355"/>
    <x v="154"/>
    <x v="357"/>
  </r>
  <r>
    <x v="5624"/>
    <x v="897"/>
    <x v="0"/>
    <s v="ATS-103"/>
    <x v="1"/>
    <s v="Platinum"/>
    <s v="Finance"/>
    <s v="Standard"/>
    <n v="2243.1023999999998"/>
    <n v="3"/>
    <x v="424"/>
    <x v="0"/>
    <x v="426"/>
  </r>
  <r>
    <x v="5625"/>
    <x v="897"/>
    <x v="0"/>
    <s v="ATS-101"/>
    <x v="1"/>
    <s v="Platinum"/>
    <s v="Finance"/>
    <s v="Promotion"/>
    <n v="2351.6325000000002"/>
    <n v="3"/>
    <x v="358"/>
    <x v="0"/>
    <x v="360"/>
  </r>
  <r>
    <x v="5626"/>
    <x v="897"/>
    <x v="0"/>
    <s v="DCFE-108"/>
    <x v="2"/>
    <s v="Gold"/>
    <s v="Finance"/>
    <s v="Standard"/>
    <n v="9698.692500000001"/>
    <n v="4"/>
    <x v="355"/>
    <x v="154"/>
    <x v="357"/>
  </r>
  <r>
    <x v="5627"/>
    <x v="897"/>
    <x v="0"/>
    <s v="ATS-107"/>
    <x v="1"/>
    <s v="Gold"/>
    <s v="Finance"/>
    <s v="Promotion"/>
    <n v="2995.3116"/>
    <n v="3"/>
    <x v="374"/>
    <x v="0"/>
    <x v="376"/>
  </r>
  <r>
    <x v="5628"/>
    <x v="898"/>
    <x v="0"/>
    <s v="DCFE-107"/>
    <x v="2"/>
    <s v="Palladium"/>
    <s v="Finance"/>
    <s v="Standard"/>
    <n v="10910.340000000002"/>
    <n v="3"/>
    <x v="392"/>
    <x v="167"/>
    <x v="394"/>
  </r>
  <r>
    <x v="5629"/>
    <x v="898"/>
    <x v="0"/>
    <s v="DCFE-108"/>
    <x v="2"/>
    <s v="Gold"/>
    <s v="Finance"/>
    <s v="Standard"/>
    <n v="9698.692500000001"/>
    <n v="4"/>
    <x v="355"/>
    <x v="154"/>
    <x v="357"/>
  </r>
  <r>
    <x v="5630"/>
    <x v="898"/>
    <x v="1"/>
    <s v="DCFE-102"/>
    <x v="2"/>
    <s v="Platinum"/>
    <s v="Finance"/>
    <s v="Standard"/>
    <n v="10263.546"/>
    <n v="2"/>
    <x v="371"/>
    <x v="160"/>
    <x v="373"/>
  </r>
  <r>
    <x v="5631"/>
    <x v="898"/>
    <x v="0"/>
    <s v="ATC-108"/>
    <x v="1"/>
    <s v="Palladium"/>
    <s v="Finance"/>
    <s v="Standard"/>
    <n v="8786.1779999999999"/>
    <n v="1"/>
    <x v="431"/>
    <x v="0"/>
    <x v="433"/>
  </r>
  <r>
    <x v="5632"/>
    <x v="898"/>
    <x v="0"/>
    <s v="CGD-107"/>
    <x v="0"/>
    <s v="Gold"/>
    <s v="Cash"/>
    <s v="Standard"/>
    <n v="5722.2"/>
    <n v="3"/>
    <x v="471"/>
    <x v="203"/>
    <x v="473"/>
  </r>
  <r>
    <x v="5633"/>
    <x v="898"/>
    <x v="3"/>
    <s v="ATS-111"/>
    <x v="1"/>
    <s v="Gold"/>
    <s v="Finance"/>
    <s v="Standard"/>
    <n v="10762.95"/>
    <n v="2"/>
    <x v="400"/>
    <x v="172"/>
    <x v="402"/>
  </r>
  <r>
    <x v="5634"/>
    <x v="898"/>
    <x v="2"/>
    <s v="ATC-110"/>
    <x v="1"/>
    <s v="Palladium"/>
    <s v="Finance"/>
    <s v="Standard"/>
    <n v="9015.7100000000009"/>
    <n v="2"/>
    <x v="472"/>
    <x v="204"/>
    <x v="474"/>
  </r>
  <r>
    <x v="5635"/>
    <x v="898"/>
    <x v="1"/>
    <s v="ATS-103"/>
    <x v="1"/>
    <s v="Platinum"/>
    <s v="Finance"/>
    <s v="Standard"/>
    <n v="2243.1023999999998"/>
    <n v="4"/>
    <x v="395"/>
    <x v="0"/>
    <x v="397"/>
  </r>
  <r>
    <x v="5636"/>
    <x v="898"/>
    <x v="0"/>
    <s v="DCFE-100"/>
    <x v="2"/>
    <s v="Platinum"/>
    <s v="Finance"/>
    <s v="Standard"/>
    <n v="5869.9368000000004"/>
    <n v="1"/>
    <x v="478"/>
    <x v="0"/>
    <x v="480"/>
  </r>
  <r>
    <x v="5637"/>
    <x v="898"/>
    <x v="2"/>
    <s v="ATC-106"/>
    <x v="1"/>
    <s v="Palladium"/>
    <s v="Finance"/>
    <s v="Standard"/>
    <n v="6015.2400000000007"/>
    <n v="1"/>
    <x v="428"/>
    <x v="0"/>
    <x v="430"/>
  </r>
  <r>
    <x v="5638"/>
    <x v="898"/>
    <x v="0"/>
    <s v="ATS-103"/>
    <x v="1"/>
    <s v="Platinum"/>
    <s v="Finance"/>
    <s v="Standard"/>
    <n v="2243.1023999999998"/>
    <n v="4"/>
    <x v="395"/>
    <x v="0"/>
    <x v="397"/>
  </r>
  <r>
    <x v="5639"/>
    <x v="898"/>
    <x v="2"/>
    <s v="ATS-104"/>
    <x v="1"/>
    <s v="Platinum"/>
    <s v="Finance"/>
    <s v="Promotion"/>
    <n v="2845.9200000000005"/>
    <n v="3"/>
    <x v="429"/>
    <x v="0"/>
    <x v="431"/>
  </r>
  <r>
    <x v="5640"/>
    <x v="898"/>
    <x v="2"/>
    <s v="ATS-109"/>
    <x v="1"/>
    <s v="Gold"/>
    <s v="Finance"/>
    <s v="Promotion"/>
    <n v="6266.61"/>
    <n v="1"/>
    <x v="406"/>
    <x v="0"/>
    <x v="408"/>
  </r>
  <r>
    <x v="5641"/>
    <x v="899"/>
    <x v="1"/>
    <s v="ATC-110"/>
    <x v="1"/>
    <s v="Palladium"/>
    <s v="Finance"/>
    <s v="Standard"/>
    <n v="9015.7100000000009"/>
    <n v="1"/>
    <x v="480"/>
    <x v="0"/>
    <x v="482"/>
  </r>
  <r>
    <x v="5642"/>
    <x v="899"/>
    <x v="0"/>
    <s v="ATS-101"/>
    <x v="1"/>
    <s v="Platinum"/>
    <s v="Finance"/>
    <s v="Standard"/>
    <n v="2351.6325000000002"/>
    <n v="1"/>
    <x v="473"/>
    <x v="0"/>
    <x v="475"/>
  </r>
  <r>
    <x v="5643"/>
    <x v="899"/>
    <x v="0"/>
    <s v="CPA-110"/>
    <x v="0"/>
    <s v="Palladium"/>
    <s v="Finance"/>
    <s v="Standard"/>
    <n v="7803"/>
    <n v="1"/>
    <x v="479"/>
    <x v="0"/>
    <x v="481"/>
  </r>
  <r>
    <x v="5644"/>
    <x v="899"/>
    <x v="3"/>
    <s v="ATS-102"/>
    <x v="1"/>
    <s v="Platinum"/>
    <s v="Finance"/>
    <s v="Standard"/>
    <n v="5119.5100000000011"/>
    <n v="1"/>
    <x v="448"/>
    <x v="0"/>
    <x v="450"/>
  </r>
  <r>
    <x v="5645"/>
    <x v="899"/>
    <x v="0"/>
    <s v="ATS-106"/>
    <x v="1"/>
    <s v="Gold"/>
    <s v="Finance"/>
    <s v="Standard"/>
    <n v="5676.4224000000004"/>
    <n v="3"/>
    <x v="507"/>
    <x v="218"/>
    <x v="509"/>
  </r>
  <r>
    <x v="5646"/>
    <x v="900"/>
    <x v="0"/>
    <s v="ATS-105"/>
    <x v="1"/>
    <s v="Platinum"/>
    <s v="Finance"/>
    <s v="Standard"/>
    <n v="2315.25"/>
    <n v="2"/>
    <x v="491"/>
    <x v="0"/>
    <x v="493"/>
  </r>
  <r>
    <x v="5647"/>
    <x v="900"/>
    <x v="2"/>
    <s v="DCFE-106"/>
    <x v="2"/>
    <s v="Palladium"/>
    <s v="Finance"/>
    <s v="Standard"/>
    <n v="9144.0756000000001"/>
    <n v="3"/>
    <x v="457"/>
    <x v="196"/>
    <x v="459"/>
  </r>
  <r>
    <x v="5648"/>
    <x v="900"/>
    <x v="2"/>
    <s v="DCFE-103"/>
    <x v="2"/>
    <s v="Platinum"/>
    <s v="Finance"/>
    <s v="Promotion"/>
    <n v="5896.170000000001"/>
    <n v="4"/>
    <x v="469"/>
    <x v="201"/>
    <x v="471"/>
  </r>
  <r>
    <x v="5649"/>
    <x v="900"/>
    <x v="0"/>
    <s v="CGJ-105"/>
    <x v="0"/>
    <s v="Gold"/>
    <s v="Cash"/>
    <s v="Standard"/>
    <n v="2288.88"/>
    <n v="2"/>
    <x v="517"/>
    <x v="0"/>
    <x v="519"/>
  </r>
  <r>
    <x v="5650"/>
    <x v="900"/>
    <x v="0"/>
    <s v="CGD-106"/>
    <x v="0"/>
    <s v="Gold"/>
    <s v="Cash"/>
    <s v="Standard"/>
    <n v="3087"/>
    <n v="4"/>
    <x v="442"/>
    <x v="0"/>
    <x v="444"/>
  </r>
  <r>
    <x v="5651"/>
    <x v="900"/>
    <x v="0"/>
    <s v="ATC-107"/>
    <x v="1"/>
    <s v="Palladium"/>
    <s v="Finance"/>
    <s v="Standard"/>
    <n v="2583.3500000000004"/>
    <n v="1"/>
    <x v="390"/>
    <x v="0"/>
    <x v="392"/>
  </r>
  <r>
    <x v="5652"/>
    <x v="900"/>
    <x v="0"/>
    <s v="ATC-109"/>
    <x v="1"/>
    <s v="Palladium"/>
    <s v="Finance"/>
    <s v="Standard"/>
    <n v="6808.3775999999998"/>
    <n v="1"/>
    <x v="368"/>
    <x v="0"/>
    <x v="370"/>
  </r>
  <r>
    <x v="5653"/>
    <x v="901"/>
    <x v="0"/>
    <s v="ATS-105"/>
    <x v="1"/>
    <s v="Platinum"/>
    <s v="Finance"/>
    <s v="Standard"/>
    <n v="2315.25"/>
    <n v="3"/>
    <x v="363"/>
    <x v="0"/>
    <x v="365"/>
  </r>
  <r>
    <x v="5654"/>
    <x v="901"/>
    <x v="3"/>
    <s v="DCFE-101"/>
    <x v="2"/>
    <s v="Platinum"/>
    <s v="Finance"/>
    <s v="Standard"/>
    <n v="6444.1125000000002"/>
    <n v="4"/>
    <x v="503"/>
    <x v="215"/>
    <x v="505"/>
  </r>
  <r>
    <x v="5655"/>
    <x v="901"/>
    <x v="0"/>
    <s v="DCM-108"/>
    <x v="2"/>
    <s v="Palladium"/>
    <s v="Finance"/>
    <s v="Standard"/>
    <n v="10602.020000000002"/>
    <n v="1"/>
    <x v="366"/>
    <x v="0"/>
    <x v="368"/>
  </r>
  <r>
    <x v="5656"/>
    <x v="901"/>
    <x v="2"/>
    <s v="ATS-108"/>
    <x v="1"/>
    <s v="Gold"/>
    <s v="Finance"/>
    <s v="Promotion"/>
    <n v="5682.6647999999996"/>
    <n v="3"/>
    <x v="504"/>
    <x v="216"/>
    <x v="506"/>
  </r>
  <r>
    <x v="5657"/>
    <x v="902"/>
    <x v="1"/>
    <s v="ATC-106"/>
    <x v="1"/>
    <s v="Palladium"/>
    <s v="Finance"/>
    <s v="Standard"/>
    <n v="6015.2400000000007"/>
    <n v="3"/>
    <x v="482"/>
    <x v="207"/>
    <x v="484"/>
  </r>
  <r>
    <x v="5658"/>
    <x v="902"/>
    <x v="3"/>
    <s v="DCFE-107"/>
    <x v="2"/>
    <s v="Palladium"/>
    <s v="Finance"/>
    <s v="Standard"/>
    <n v="10910.340000000002"/>
    <n v="3"/>
    <x v="392"/>
    <x v="167"/>
    <x v="394"/>
  </r>
  <r>
    <x v="5659"/>
    <x v="902"/>
    <x v="0"/>
    <s v="DCM-105"/>
    <x v="2"/>
    <s v="Palladium"/>
    <s v="Finance"/>
    <s v="Promotion"/>
    <n v="10269.7875"/>
    <n v="1"/>
    <x v="487"/>
    <x v="0"/>
    <x v="489"/>
  </r>
  <r>
    <x v="5660"/>
    <x v="902"/>
    <x v="0"/>
    <s v="DCFE-102"/>
    <x v="2"/>
    <s v="Platinum"/>
    <s v="Finance"/>
    <s v="Standard"/>
    <n v="10263.546"/>
    <n v="3"/>
    <x v="499"/>
    <x v="212"/>
    <x v="501"/>
  </r>
  <r>
    <x v="5661"/>
    <x v="902"/>
    <x v="0"/>
    <s v="DCM-108"/>
    <x v="2"/>
    <s v="Palladium"/>
    <s v="Finance"/>
    <s v="Standard"/>
    <n v="10602.020000000002"/>
    <n v="2"/>
    <x v="492"/>
    <x v="210"/>
    <x v="494"/>
  </r>
  <r>
    <x v="5662"/>
    <x v="902"/>
    <x v="0"/>
    <s v="DCM-105"/>
    <x v="2"/>
    <s v="Palladium"/>
    <s v="Finance"/>
    <s v="Standard"/>
    <n v="10269.7875"/>
    <n v="4"/>
    <x v="381"/>
    <x v="163"/>
    <x v="383"/>
  </r>
  <r>
    <x v="5663"/>
    <x v="902"/>
    <x v="1"/>
    <s v="CPA-110"/>
    <x v="0"/>
    <s v="Palladium"/>
    <s v="Finance"/>
    <s v="Standard"/>
    <n v="7803"/>
    <n v="3"/>
    <x v="509"/>
    <x v="220"/>
    <x v="511"/>
  </r>
  <r>
    <x v="5664"/>
    <x v="903"/>
    <x v="0"/>
    <s v="DCFE-100"/>
    <x v="2"/>
    <s v="Platinum"/>
    <s v="Finance"/>
    <s v="Standard"/>
    <n v="5869.9368000000004"/>
    <n v="1"/>
    <x v="478"/>
    <x v="0"/>
    <x v="480"/>
  </r>
  <r>
    <x v="5665"/>
    <x v="903"/>
    <x v="0"/>
    <s v="DCFE-107"/>
    <x v="2"/>
    <s v="Palladium"/>
    <s v="Finance"/>
    <s v="Standard"/>
    <n v="10910.340000000002"/>
    <n v="1"/>
    <x v="494"/>
    <x v="0"/>
    <x v="496"/>
  </r>
  <r>
    <x v="5666"/>
    <x v="903"/>
    <x v="0"/>
    <s v="ATS-100"/>
    <x v="1"/>
    <s v="Platinum"/>
    <s v="Finance"/>
    <s v="Standard"/>
    <n v="2340.6075000000001"/>
    <n v="4"/>
    <x v="467"/>
    <x v="0"/>
    <x v="469"/>
  </r>
  <r>
    <x v="5667"/>
    <x v="903"/>
    <x v="0"/>
    <s v="ATS-101"/>
    <x v="1"/>
    <s v="Platinum"/>
    <s v="Finance"/>
    <s v="Standard"/>
    <n v="2351.6325000000002"/>
    <n v="2"/>
    <x v="372"/>
    <x v="0"/>
    <x v="374"/>
  </r>
  <r>
    <x v="5668"/>
    <x v="903"/>
    <x v="0"/>
    <s v="CPA-110"/>
    <x v="0"/>
    <s v="Palladium"/>
    <s v="Finance"/>
    <s v="Standard"/>
    <n v="7803"/>
    <n v="3"/>
    <x v="509"/>
    <x v="220"/>
    <x v="511"/>
  </r>
  <r>
    <x v="5669"/>
    <x v="903"/>
    <x v="0"/>
    <s v="CGD-107"/>
    <x v="0"/>
    <s v="Gold"/>
    <s v="Cash"/>
    <s v="Standard"/>
    <n v="5722.2"/>
    <n v="2"/>
    <x v="402"/>
    <x v="0"/>
    <x v="404"/>
  </r>
  <r>
    <x v="5670"/>
    <x v="904"/>
    <x v="0"/>
    <s v="DCFE-105"/>
    <x v="2"/>
    <s v="Gold"/>
    <s v="Finance"/>
    <s v="Standard"/>
    <n v="6137.3196000000007"/>
    <n v="2"/>
    <x v="464"/>
    <x v="0"/>
    <x v="466"/>
  </r>
  <r>
    <x v="5671"/>
    <x v="904"/>
    <x v="0"/>
    <s v="ATC-110"/>
    <x v="1"/>
    <s v="Palladium"/>
    <s v="Finance"/>
    <s v="Standard"/>
    <n v="9015.7100000000009"/>
    <n v="2"/>
    <x v="472"/>
    <x v="204"/>
    <x v="474"/>
  </r>
  <r>
    <x v="5672"/>
    <x v="904"/>
    <x v="0"/>
    <s v="CGA-104"/>
    <x v="0"/>
    <s v="Gold"/>
    <s v="Cash"/>
    <s v="Standard"/>
    <n v="2337.3000000000002"/>
    <n v="1"/>
    <x v="403"/>
    <x v="0"/>
    <x v="405"/>
  </r>
  <r>
    <x v="5673"/>
    <x v="904"/>
    <x v="0"/>
    <s v="DCFE-103"/>
    <x v="2"/>
    <s v="Platinum"/>
    <s v="Finance"/>
    <s v="Standard"/>
    <n v="5896.170000000001"/>
    <n v="4"/>
    <x v="469"/>
    <x v="201"/>
    <x v="471"/>
  </r>
  <r>
    <x v="5674"/>
    <x v="904"/>
    <x v="0"/>
    <s v="ATC-109"/>
    <x v="1"/>
    <s v="Palladium"/>
    <s v="Finance"/>
    <s v="Standard"/>
    <n v="6808.3775999999998"/>
    <n v="2"/>
    <x v="385"/>
    <x v="0"/>
    <x v="387"/>
  </r>
  <r>
    <x v="5675"/>
    <x v="905"/>
    <x v="2"/>
    <s v="CPJ-102"/>
    <x v="0"/>
    <s v="Platinum"/>
    <s v="Cash"/>
    <s v="Standard"/>
    <n v="1323"/>
    <n v="1"/>
    <x v="488"/>
    <x v="0"/>
    <x v="490"/>
  </r>
  <r>
    <x v="5676"/>
    <x v="905"/>
    <x v="2"/>
    <s v="DCFE-111"/>
    <x v="2"/>
    <s v="Gold"/>
    <s v="Finance"/>
    <s v="Standard"/>
    <n v="9100.3788000000004"/>
    <n v="4"/>
    <x v="443"/>
    <x v="191"/>
    <x v="445"/>
  </r>
  <r>
    <x v="5677"/>
    <x v="905"/>
    <x v="0"/>
    <s v="ATS-106"/>
    <x v="1"/>
    <s v="Gold"/>
    <s v="Finance"/>
    <s v="Standard"/>
    <n v="5676.4224000000004"/>
    <n v="4"/>
    <x v="515"/>
    <x v="223"/>
    <x v="517"/>
  </r>
  <r>
    <x v="5678"/>
    <x v="906"/>
    <x v="1"/>
    <s v="DCFE-101"/>
    <x v="2"/>
    <s v="Platinum"/>
    <s v="Finance"/>
    <s v="Standard"/>
    <n v="6444.1125000000002"/>
    <n v="1"/>
    <x v="423"/>
    <x v="0"/>
    <x v="425"/>
  </r>
  <r>
    <x v="5679"/>
    <x v="906"/>
    <x v="2"/>
    <s v="ATS-105"/>
    <x v="1"/>
    <s v="Platinum"/>
    <s v="Finance"/>
    <s v="Standard"/>
    <n v="2315.25"/>
    <n v="3"/>
    <x v="363"/>
    <x v="0"/>
    <x v="365"/>
  </r>
  <r>
    <x v="5680"/>
    <x v="906"/>
    <x v="0"/>
    <s v="DCFE-108"/>
    <x v="2"/>
    <s v="Gold"/>
    <s v="Finance"/>
    <s v="Standard"/>
    <n v="9698.692500000001"/>
    <n v="1"/>
    <x v="393"/>
    <x v="0"/>
    <x v="395"/>
  </r>
  <r>
    <x v="5681"/>
    <x v="906"/>
    <x v="2"/>
    <s v="CGD-106"/>
    <x v="0"/>
    <s v="Gold"/>
    <s v="Cash"/>
    <s v="Standard"/>
    <n v="3087"/>
    <n v="4"/>
    <x v="442"/>
    <x v="0"/>
    <x v="444"/>
  </r>
  <r>
    <x v="5682"/>
    <x v="906"/>
    <x v="0"/>
    <s v="DCFE-106"/>
    <x v="2"/>
    <s v="Palladium"/>
    <s v="Finance"/>
    <s v="Promotion"/>
    <n v="9144.0756000000001"/>
    <n v="2"/>
    <x v="391"/>
    <x v="166"/>
    <x v="393"/>
  </r>
  <r>
    <x v="5683"/>
    <x v="906"/>
    <x v="3"/>
    <s v="CPJ-102"/>
    <x v="0"/>
    <s v="Platinum"/>
    <s v="Cash"/>
    <s v="Promotion"/>
    <n v="1323"/>
    <n v="4"/>
    <x v="417"/>
    <x v="0"/>
    <x v="419"/>
  </r>
  <r>
    <x v="5684"/>
    <x v="906"/>
    <x v="0"/>
    <s v="DCM-108"/>
    <x v="2"/>
    <s v="Palladium"/>
    <s v="Finance"/>
    <s v="Standard"/>
    <n v="10602.020000000002"/>
    <n v="4"/>
    <x v="414"/>
    <x v="179"/>
    <x v="416"/>
  </r>
  <r>
    <x v="5685"/>
    <x v="907"/>
    <x v="0"/>
    <s v="ATS-105"/>
    <x v="1"/>
    <s v="Platinum"/>
    <s v="Finance"/>
    <s v="Standard"/>
    <n v="2315.25"/>
    <n v="4"/>
    <x v="433"/>
    <x v="0"/>
    <x v="435"/>
  </r>
  <r>
    <x v="5686"/>
    <x v="907"/>
    <x v="1"/>
    <s v="ATC-108"/>
    <x v="1"/>
    <s v="Palladium"/>
    <s v="Finance"/>
    <s v="Standard"/>
    <n v="8786.1779999999999"/>
    <n v="1"/>
    <x v="431"/>
    <x v="0"/>
    <x v="433"/>
  </r>
  <r>
    <x v="5687"/>
    <x v="907"/>
    <x v="2"/>
    <s v="ATC-108"/>
    <x v="1"/>
    <s v="Palladium"/>
    <s v="Finance"/>
    <s v="Standard"/>
    <n v="8786.1779999999999"/>
    <n v="4"/>
    <x v="518"/>
    <x v="225"/>
    <x v="520"/>
  </r>
  <r>
    <x v="5688"/>
    <x v="907"/>
    <x v="0"/>
    <s v="CPD-101"/>
    <x v="0"/>
    <s v="Platinum"/>
    <s v="Cash"/>
    <s v="Standard"/>
    <n v="9883.7999999999993"/>
    <n v="1"/>
    <x v="476"/>
    <x v="0"/>
    <x v="478"/>
  </r>
  <r>
    <x v="5689"/>
    <x v="907"/>
    <x v="0"/>
    <s v="CGJ-105"/>
    <x v="0"/>
    <s v="Gold"/>
    <s v="Cash"/>
    <s v="Promotion"/>
    <n v="2288.88"/>
    <n v="1"/>
    <x v="502"/>
    <x v="0"/>
    <x v="504"/>
  </r>
  <r>
    <x v="5690"/>
    <x v="907"/>
    <x v="0"/>
    <s v="CPJ-102"/>
    <x v="0"/>
    <s v="Platinum"/>
    <s v="Cash"/>
    <s v="Standard"/>
    <n v="1323"/>
    <n v="4"/>
    <x v="417"/>
    <x v="0"/>
    <x v="419"/>
  </r>
  <r>
    <x v="5691"/>
    <x v="907"/>
    <x v="0"/>
    <s v="DCM-106"/>
    <x v="2"/>
    <s v="Palladium"/>
    <s v="Finance"/>
    <s v="Standard"/>
    <n v="6219.5112000000008"/>
    <n v="3"/>
    <x v="466"/>
    <x v="199"/>
    <x v="468"/>
  </r>
  <r>
    <x v="5692"/>
    <x v="908"/>
    <x v="0"/>
    <s v="DCFE-111"/>
    <x v="2"/>
    <s v="Gold"/>
    <s v="Finance"/>
    <s v="Standard"/>
    <n v="9100.3788000000004"/>
    <n v="4"/>
    <x v="443"/>
    <x v="191"/>
    <x v="445"/>
  </r>
  <r>
    <x v="5693"/>
    <x v="908"/>
    <x v="2"/>
    <s v="ATC-106"/>
    <x v="1"/>
    <s v="Palladium"/>
    <s v="Finance"/>
    <s v="Standard"/>
    <n v="6015.2400000000007"/>
    <n v="3"/>
    <x v="482"/>
    <x v="207"/>
    <x v="484"/>
  </r>
  <r>
    <x v="5694"/>
    <x v="908"/>
    <x v="0"/>
    <s v="ATS-101"/>
    <x v="1"/>
    <s v="Platinum"/>
    <s v="Finance"/>
    <s v="Standard"/>
    <n v="2351.6325000000002"/>
    <n v="1"/>
    <x v="473"/>
    <x v="0"/>
    <x v="475"/>
  </r>
  <r>
    <x v="5695"/>
    <x v="908"/>
    <x v="1"/>
    <s v="CPJ-111"/>
    <x v="0"/>
    <s v="Palladium"/>
    <s v="Finance"/>
    <s v="Standard"/>
    <n v="4988.8125"/>
    <n v="2"/>
    <x v="520"/>
    <x v="0"/>
    <x v="522"/>
  </r>
  <r>
    <x v="5696"/>
    <x v="908"/>
    <x v="1"/>
    <s v="CGJ-105"/>
    <x v="0"/>
    <s v="Gold"/>
    <s v="Cash"/>
    <s v="Standard"/>
    <n v="2288.88"/>
    <n v="1"/>
    <x v="502"/>
    <x v="0"/>
    <x v="504"/>
  </r>
  <r>
    <x v="5697"/>
    <x v="908"/>
    <x v="0"/>
    <s v="CGD-107"/>
    <x v="0"/>
    <s v="Gold"/>
    <s v="Cash"/>
    <s v="Standard"/>
    <n v="5722.2"/>
    <n v="1"/>
    <x v="453"/>
    <x v="0"/>
    <x v="455"/>
  </r>
  <r>
    <x v="5698"/>
    <x v="909"/>
    <x v="2"/>
    <s v="DCM-105"/>
    <x v="2"/>
    <s v="Palladium"/>
    <s v="Finance"/>
    <s v="Promotion"/>
    <n v="10269.7875"/>
    <n v="3"/>
    <x v="430"/>
    <x v="187"/>
    <x v="432"/>
  </r>
  <r>
    <x v="5699"/>
    <x v="909"/>
    <x v="1"/>
    <s v="DCM-107"/>
    <x v="2"/>
    <s v="Palladium"/>
    <s v="Finance"/>
    <s v="Standard"/>
    <n v="10294.758"/>
    <n v="2"/>
    <x v="412"/>
    <x v="178"/>
    <x v="414"/>
  </r>
  <r>
    <x v="5700"/>
    <x v="909"/>
    <x v="1"/>
    <s v="ATS-104"/>
    <x v="1"/>
    <s v="Platinum"/>
    <s v="Finance"/>
    <s v="Standard"/>
    <n v="2845.9200000000005"/>
    <n v="4"/>
    <x v="378"/>
    <x v="0"/>
    <x v="380"/>
  </r>
  <r>
    <x v="5701"/>
    <x v="909"/>
    <x v="0"/>
    <s v="ATS-106"/>
    <x v="1"/>
    <s v="Gold"/>
    <s v="Finance"/>
    <s v="Standard"/>
    <n v="5676.4224000000004"/>
    <n v="3"/>
    <x v="507"/>
    <x v="218"/>
    <x v="509"/>
  </r>
  <r>
    <x v="5702"/>
    <x v="909"/>
    <x v="1"/>
    <s v="ATS-104"/>
    <x v="1"/>
    <s v="Platinum"/>
    <s v="Finance"/>
    <s v="Standard"/>
    <n v="2845.9200000000005"/>
    <n v="4"/>
    <x v="378"/>
    <x v="0"/>
    <x v="380"/>
  </r>
  <r>
    <x v="5703"/>
    <x v="909"/>
    <x v="0"/>
    <s v="ATS-100"/>
    <x v="1"/>
    <s v="Platinum"/>
    <s v="Finance"/>
    <s v="Standard"/>
    <n v="2340.6075000000001"/>
    <n v="1"/>
    <x v="496"/>
    <x v="0"/>
    <x v="498"/>
  </r>
  <r>
    <x v="5704"/>
    <x v="909"/>
    <x v="0"/>
    <s v="DCFE-112"/>
    <x v="2"/>
    <s v="Gold"/>
    <s v="Finance"/>
    <s v="Promotion"/>
    <n v="10741.170000000002"/>
    <n v="4"/>
    <x v="419"/>
    <x v="182"/>
    <x v="421"/>
  </r>
  <r>
    <x v="5705"/>
    <x v="910"/>
    <x v="0"/>
    <s v="DCFE-100"/>
    <x v="2"/>
    <s v="Platinum"/>
    <s v="Finance"/>
    <s v="Promotion"/>
    <n v="5869.9368000000004"/>
    <n v="3"/>
    <x v="359"/>
    <x v="155"/>
    <x v="361"/>
  </r>
  <r>
    <x v="5706"/>
    <x v="910"/>
    <x v="1"/>
    <s v="DCM-105"/>
    <x v="2"/>
    <s v="Palladium"/>
    <s v="Finance"/>
    <s v="Standard"/>
    <n v="10269.7875"/>
    <n v="1"/>
    <x v="487"/>
    <x v="0"/>
    <x v="489"/>
  </r>
  <r>
    <x v="5707"/>
    <x v="910"/>
    <x v="3"/>
    <s v="CPA-103"/>
    <x v="0"/>
    <s v="Platinum"/>
    <s v="Cash"/>
    <s v="Standard"/>
    <n v="2299.2839999999997"/>
    <n v="1"/>
    <x v="465"/>
    <x v="0"/>
    <x v="467"/>
  </r>
  <r>
    <x v="5708"/>
    <x v="910"/>
    <x v="0"/>
    <s v="DCFE-102"/>
    <x v="2"/>
    <s v="Platinum"/>
    <s v="Finance"/>
    <s v="Standard"/>
    <n v="10263.546"/>
    <n v="4"/>
    <x v="364"/>
    <x v="157"/>
    <x v="366"/>
  </r>
  <r>
    <x v="5709"/>
    <x v="910"/>
    <x v="1"/>
    <s v="ATS-104"/>
    <x v="1"/>
    <s v="Platinum"/>
    <s v="Finance"/>
    <s v="Standard"/>
    <n v="2845.9200000000005"/>
    <n v="2"/>
    <x v="486"/>
    <x v="0"/>
    <x v="488"/>
  </r>
  <r>
    <x v="5710"/>
    <x v="910"/>
    <x v="1"/>
    <s v="DCM-108"/>
    <x v="2"/>
    <s v="Palladium"/>
    <s v="Finance"/>
    <s v="Promotion"/>
    <n v="10602.020000000002"/>
    <n v="4"/>
    <x v="414"/>
    <x v="179"/>
    <x v="416"/>
  </r>
  <r>
    <x v="5711"/>
    <x v="910"/>
    <x v="1"/>
    <s v="DCFE-101"/>
    <x v="2"/>
    <s v="Platinum"/>
    <s v="Finance"/>
    <s v="Standard"/>
    <n v="6444.1125000000002"/>
    <n v="1"/>
    <x v="423"/>
    <x v="0"/>
    <x v="425"/>
  </r>
  <r>
    <x v="5712"/>
    <x v="911"/>
    <x v="3"/>
    <s v="CPD-100"/>
    <x v="0"/>
    <s v="Platinum"/>
    <s v="Cash"/>
    <s v="Standard"/>
    <n v="10299.960000000001"/>
    <n v="2"/>
    <x v="519"/>
    <x v="226"/>
    <x v="521"/>
  </r>
  <r>
    <x v="5713"/>
    <x v="911"/>
    <x v="0"/>
    <s v="ATC-109"/>
    <x v="1"/>
    <s v="Palladium"/>
    <s v="Finance"/>
    <s v="Promotion"/>
    <n v="6808.3775999999998"/>
    <n v="4"/>
    <x v="468"/>
    <x v="200"/>
    <x v="470"/>
  </r>
  <r>
    <x v="5714"/>
    <x v="911"/>
    <x v="0"/>
    <s v="DCFE-106"/>
    <x v="2"/>
    <s v="Palladium"/>
    <s v="Finance"/>
    <s v="Standard"/>
    <n v="9144.0756000000001"/>
    <n v="4"/>
    <x v="415"/>
    <x v="180"/>
    <x v="417"/>
  </r>
  <r>
    <x v="5715"/>
    <x v="911"/>
    <x v="0"/>
    <s v="DCFE-108"/>
    <x v="2"/>
    <s v="Gold"/>
    <s v="Finance"/>
    <s v="Standard"/>
    <n v="9698.692500000001"/>
    <n v="3"/>
    <x v="489"/>
    <x v="209"/>
    <x v="491"/>
  </r>
  <r>
    <x v="5716"/>
    <x v="912"/>
    <x v="1"/>
    <s v="ATS-105"/>
    <x v="1"/>
    <s v="Platinum"/>
    <s v="Finance"/>
    <s v="Standard"/>
    <n v="2315.25"/>
    <n v="2"/>
    <x v="491"/>
    <x v="0"/>
    <x v="493"/>
  </r>
  <r>
    <x v="5717"/>
    <x v="912"/>
    <x v="1"/>
    <s v="DCFE-101"/>
    <x v="2"/>
    <s v="Platinum"/>
    <s v="Finance"/>
    <s v="Standard"/>
    <n v="6444.1125000000002"/>
    <n v="2"/>
    <x v="408"/>
    <x v="0"/>
    <x v="410"/>
  </r>
  <r>
    <x v="5718"/>
    <x v="912"/>
    <x v="1"/>
    <s v="DCM-108"/>
    <x v="2"/>
    <s v="Palladium"/>
    <s v="Finance"/>
    <s v="Promotion"/>
    <n v="10602.020000000002"/>
    <n v="2"/>
    <x v="492"/>
    <x v="210"/>
    <x v="494"/>
  </r>
  <r>
    <x v="5719"/>
    <x v="912"/>
    <x v="0"/>
    <s v="CGD-107"/>
    <x v="0"/>
    <s v="Gold"/>
    <s v="Cash"/>
    <s v="Standard"/>
    <n v="5722.2"/>
    <n v="2"/>
    <x v="402"/>
    <x v="0"/>
    <x v="404"/>
  </r>
  <r>
    <x v="5720"/>
    <x v="912"/>
    <x v="2"/>
    <s v="DCFE-101"/>
    <x v="2"/>
    <s v="Platinum"/>
    <s v="Finance"/>
    <s v="Standard"/>
    <n v="6444.1125000000002"/>
    <n v="2"/>
    <x v="408"/>
    <x v="0"/>
    <x v="410"/>
  </r>
  <r>
    <x v="5721"/>
    <x v="912"/>
    <x v="0"/>
    <s v="CPA-103"/>
    <x v="0"/>
    <s v="Platinum"/>
    <s v="Cash"/>
    <s v="Standard"/>
    <n v="2299.2839999999997"/>
    <n v="2"/>
    <x v="506"/>
    <x v="0"/>
    <x v="508"/>
  </r>
  <r>
    <x v="5722"/>
    <x v="912"/>
    <x v="1"/>
    <s v="DCFE-100"/>
    <x v="2"/>
    <s v="Platinum"/>
    <s v="Finance"/>
    <s v="Standard"/>
    <n v="5869.9368000000004"/>
    <n v="1"/>
    <x v="478"/>
    <x v="0"/>
    <x v="480"/>
  </r>
  <r>
    <x v="5723"/>
    <x v="912"/>
    <x v="0"/>
    <s v="DCFE-108"/>
    <x v="2"/>
    <s v="Gold"/>
    <s v="Finance"/>
    <s v="Standard"/>
    <n v="9698.692500000001"/>
    <n v="4"/>
    <x v="355"/>
    <x v="154"/>
    <x v="357"/>
  </r>
  <r>
    <x v="5724"/>
    <x v="912"/>
    <x v="0"/>
    <s v="ATS-105"/>
    <x v="1"/>
    <s v="Platinum"/>
    <s v="Finance"/>
    <s v="Standard"/>
    <n v="2315.25"/>
    <n v="1"/>
    <x v="348"/>
    <x v="0"/>
    <x v="350"/>
  </r>
  <r>
    <x v="5725"/>
    <x v="912"/>
    <x v="0"/>
    <s v="ATS-109"/>
    <x v="1"/>
    <s v="Gold"/>
    <s v="Finance"/>
    <s v="Standard"/>
    <n v="6266.61"/>
    <n v="4"/>
    <x v="436"/>
    <x v="189"/>
    <x v="438"/>
  </r>
  <r>
    <x v="5726"/>
    <x v="913"/>
    <x v="1"/>
    <s v="DCFE-105"/>
    <x v="2"/>
    <s v="Gold"/>
    <s v="Finance"/>
    <s v="Standard"/>
    <n v="6137.3196000000007"/>
    <n v="2"/>
    <x v="464"/>
    <x v="0"/>
    <x v="466"/>
  </r>
  <r>
    <x v="5727"/>
    <x v="913"/>
    <x v="0"/>
    <s v="DCFE-109"/>
    <x v="2"/>
    <s v="Gold"/>
    <s v="Finance"/>
    <s v="Standard"/>
    <n v="5706.5940000000001"/>
    <n v="2"/>
    <x v="413"/>
    <x v="0"/>
    <x v="415"/>
  </r>
  <r>
    <x v="5728"/>
    <x v="913"/>
    <x v="1"/>
    <s v="CPD-101"/>
    <x v="0"/>
    <s v="Platinum"/>
    <s v="Cash"/>
    <s v="Standard"/>
    <n v="9883.7999999999993"/>
    <n v="4"/>
    <x v="411"/>
    <x v="177"/>
    <x v="413"/>
  </r>
  <r>
    <x v="5729"/>
    <x v="913"/>
    <x v="0"/>
    <s v="CPA-103"/>
    <x v="0"/>
    <s v="Platinum"/>
    <s v="Cash"/>
    <s v="Standard"/>
    <n v="2299.2839999999997"/>
    <n v="4"/>
    <x v="498"/>
    <x v="0"/>
    <x v="500"/>
  </r>
  <r>
    <x v="5730"/>
    <x v="913"/>
    <x v="0"/>
    <s v="CPD-101"/>
    <x v="0"/>
    <s v="Platinum"/>
    <s v="Cash"/>
    <s v="Standard"/>
    <n v="9883.7999999999993"/>
    <n v="4"/>
    <x v="411"/>
    <x v="177"/>
    <x v="413"/>
  </r>
  <r>
    <x v="5731"/>
    <x v="913"/>
    <x v="2"/>
    <s v="DCFE-112"/>
    <x v="2"/>
    <s v="Gold"/>
    <s v="Finance"/>
    <s v="Standard"/>
    <n v="10741.170000000002"/>
    <n v="2"/>
    <x v="421"/>
    <x v="183"/>
    <x v="423"/>
  </r>
  <r>
    <x v="5732"/>
    <x v="913"/>
    <x v="1"/>
    <s v="CPA-103"/>
    <x v="0"/>
    <s v="Platinum"/>
    <s v="Cash"/>
    <s v="Promotion"/>
    <n v="2299.2839999999997"/>
    <n v="1"/>
    <x v="465"/>
    <x v="0"/>
    <x v="467"/>
  </r>
  <r>
    <x v="5733"/>
    <x v="914"/>
    <x v="2"/>
    <s v="DCM-107"/>
    <x v="2"/>
    <s v="Palladium"/>
    <s v="Finance"/>
    <s v="Standard"/>
    <n v="10294.758"/>
    <n v="3"/>
    <x v="435"/>
    <x v="188"/>
    <x v="437"/>
  </r>
  <r>
    <x v="5734"/>
    <x v="914"/>
    <x v="0"/>
    <s v="ATS-105"/>
    <x v="1"/>
    <s v="Platinum"/>
    <s v="Finance"/>
    <s v="Standard"/>
    <n v="2315.25"/>
    <n v="3"/>
    <x v="363"/>
    <x v="0"/>
    <x v="365"/>
  </r>
  <r>
    <x v="5735"/>
    <x v="914"/>
    <x v="0"/>
    <s v="DCFE-104"/>
    <x v="2"/>
    <s v="Gold"/>
    <s v="Finance"/>
    <s v="Standard"/>
    <n v="5876.1792000000005"/>
    <n v="3"/>
    <x v="456"/>
    <x v="195"/>
    <x v="458"/>
  </r>
  <r>
    <x v="5736"/>
    <x v="914"/>
    <x v="0"/>
    <s v="CPA-103"/>
    <x v="0"/>
    <s v="Platinum"/>
    <s v="Cash"/>
    <s v="Standard"/>
    <n v="2299.2839999999997"/>
    <n v="1"/>
    <x v="465"/>
    <x v="0"/>
    <x v="467"/>
  </r>
  <r>
    <x v="5737"/>
    <x v="914"/>
    <x v="0"/>
    <s v="ATS-105"/>
    <x v="1"/>
    <s v="Platinum"/>
    <s v="Finance"/>
    <s v="Standard"/>
    <n v="2315.25"/>
    <n v="2"/>
    <x v="491"/>
    <x v="0"/>
    <x v="493"/>
  </r>
  <r>
    <x v="5738"/>
    <x v="914"/>
    <x v="0"/>
    <s v="ATC-109"/>
    <x v="1"/>
    <s v="Palladium"/>
    <s v="Finance"/>
    <s v="Standard"/>
    <n v="6808.3775999999998"/>
    <n v="4"/>
    <x v="468"/>
    <x v="200"/>
    <x v="470"/>
  </r>
  <r>
    <x v="5739"/>
    <x v="915"/>
    <x v="1"/>
    <s v="DCFE-111"/>
    <x v="2"/>
    <s v="Gold"/>
    <s v="Finance"/>
    <s v="Standard"/>
    <n v="9100.3788000000004"/>
    <n v="4"/>
    <x v="443"/>
    <x v="191"/>
    <x v="445"/>
  </r>
  <r>
    <x v="5740"/>
    <x v="915"/>
    <x v="0"/>
    <s v="ATC-106"/>
    <x v="1"/>
    <s v="Palladium"/>
    <s v="Finance"/>
    <s v="Standard"/>
    <n v="6015.2400000000007"/>
    <n v="1"/>
    <x v="428"/>
    <x v="0"/>
    <x v="430"/>
  </r>
  <r>
    <x v="5741"/>
    <x v="915"/>
    <x v="0"/>
    <s v="DCFE-105"/>
    <x v="2"/>
    <s v="Gold"/>
    <s v="Finance"/>
    <s v="Standard"/>
    <n v="6137.3196000000007"/>
    <n v="1"/>
    <x v="388"/>
    <x v="0"/>
    <x v="390"/>
  </r>
  <r>
    <x v="5742"/>
    <x v="915"/>
    <x v="3"/>
    <s v="ATS-101"/>
    <x v="1"/>
    <s v="Platinum"/>
    <s v="Finance"/>
    <s v="Standard"/>
    <n v="2351.6325000000002"/>
    <n v="4"/>
    <x v="483"/>
    <x v="0"/>
    <x v="485"/>
  </r>
  <r>
    <x v="5743"/>
    <x v="915"/>
    <x v="1"/>
    <s v="CPJ-111"/>
    <x v="0"/>
    <s v="Palladium"/>
    <s v="Finance"/>
    <s v="Promotion"/>
    <n v="4988.8125"/>
    <n v="3"/>
    <x v="379"/>
    <x v="0"/>
    <x v="381"/>
  </r>
  <r>
    <x v="5744"/>
    <x v="915"/>
    <x v="1"/>
    <s v="DCM-105"/>
    <x v="2"/>
    <s v="Palladium"/>
    <s v="Finance"/>
    <s v="Standard"/>
    <n v="10269.7875"/>
    <n v="2"/>
    <x v="373"/>
    <x v="161"/>
    <x v="375"/>
  </r>
  <r>
    <x v="5745"/>
    <x v="915"/>
    <x v="1"/>
    <s v="DCFE-103"/>
    <x v="2"/>
    <s v="Platinum"/>
    <s v="Finance"/>
    <s v="Standard"/>
    <n v="5896.170000000001"/>
    <n v="4"/>
    <x v="469"/>
    <x v="201"/>
    <x v="471"/>
  </r>
  <r>
    <x v="5746"/>
    <x v="915"/>
    <x v="0"/>
    <s v="DCM-107"/>
    <x v="2"/>
    <s v="Palladium"/>
    <s v="Finance"/>
    <s v="Standard"/>
    <n v="10294.758"/>
    <n v="1"/>
    <x v="370"/>
    <x v="0"/>
    <x v="372"/>
  </r>
  <r>
    <x v="5747"/>
    <x v="916"/>
    <x v="0"/>
    <s v="ATS-103"/>
    <x v="1"/>
    <s v="Platinum"/>
    <s v="Finance"/>
    <s v="Standard"/>
    <n v="2243.1023999999998"/>
    <n v="4"/>
    <x v="395"/>
    <x v="0"/>
    <x v="397"/>
  </r>
  <r>
    <x v="5748"/>
    <x v="916"/>
    <x v="0"/>
    <s v="CPJ-102"/>
    <x v="0"/>
    <s v="Platinum"/>
    <s v="Cash"/>
    <s v="Standard"/>
    <n v="1323"/>
    <n v="3"/>
    <x v="447"/>
    <x v="0"/>
    <x v="449"/>
  </r>
  <r>
    <x v="5749"/>
    <x v="916"/>
    <x v="0"/>
    <s v="ATS-108"/>
    <x v="1"/>
    <s v="Gold"/>
    <s v="Finance"/>
    <s v="Standard"/>
    <n v="5682.6647999999996"/>
    <n v="2"/>
    <x v="513"/>
    <x v="0"/>
    <x v="515"/>
  </r>
  <r>
    <x v="5750"/>
    <x v="916"/>
    <x v="0"/>
    <s v="ATC-107"/>
    <x v="1"/>
    <s v="Palladium"/>
    <s v="Finance"/>
    <s v="Standard"/>
    <n v="2583.3500000000004"/>
    <n v="2"/>
    <x v="463"/>
    <x v="0"/>
    <x v="465"/>
  </r>
  <r>
    <x v="5751"/>
    <x v="917"/>
    <x v="0"/>
    <s v="DCFE-107"/>
    <x v="2"/>
    <s v="Palladium"/>
    <s v="Finance"/>
    <s v="Standard"/>
    <n v="10910.340000000002"/>
    <n v="4"/>
    <x v="440"/>
    <x v="190"/>
    <x v="442"/>
  </r>
  <r>
    <x v="5752"/>
    <x v="917"/>
    <x v="0"/>
    <s v="DCFE-105"/>
    <x v="2"/>
    <s v="Gold"/>
    <s v="Finance"/>
    <s v="Promotion"/>
    <n v="6137.3196000000007"/>
    <n v="3"/>
    <x v="477"/>
    <x v="206"/>
    <x v="479"/>
  </r>
  <r>
    <x v="5753"/>
    <x v="917"/>
    <x v="3"/>
    <s v="ATS-108"/>
    <x v="1"/>
    <s v="Gold"/>
    <s v="Finance"/>
    <s v="Standard"/>
    <n v="5682.6647999999996"/>
    <n v="2"/>
    <x v="513"/>
    <x v="0"/>
    <x v="515"/>
  </r>
  <r>
    <x v="5754"/>
    <x v="917"/>
    <x v="1"/>
    <s v="DCM-108"/>
    <x v="2"/>
    <s v="Palladium"/>
    <s v="Finance"/>
    <s v="Standard"/>
    <n v="10602.020000000002"/>
    <n v="4"/>
    <x v="414"/>
    <x v="179"/>
    <x v="416"/>
  </r>
  <r>
    <x v="5755"/>
    <x v="917"/>
    <x v="0"/>
    <s v="ATS-109"/>
    <x v="1"/>
    <s v="Gold"/>
    <s v="Finance"/>
    <s v="Standard"/>
    <n v="6266.61"/>
    <n v="3"/>
    <x v="425"/>
    <x v="184"/>
    <x v="427"/>
  </r>
  <r>
    <x v="5756"/>
    <x v="917"/>
    <x v="0"/>
    <s v="CGD-106"/>
    <x v="0"/>
    <s v="Gold"/>
    <s v="Cash"/>
    <s v="Standard"/>
    <n v="3087"/>
    <n v="1"/>
    <x v="369"/>
    <x v="0"/>
    <x v="371"/>
  </r>
  <r>
    <x v="5757"/>
    <x v="917"/>
    <x v="0"/>
    <s v="CGJ-105"/>
    <x v="0"/>
    <s v="Gold"/>
    <s v="Cash"/>
    <s v="Standard"/>
    <n v="2288.88"/>
    <n v="3"/>
    <x v="434"/>
    <x v="0"/>
    <x v="436"/>
  </r>
  <r>
    <x v="5758"/>
    <x v="918"/>
    <x v="1"/>
    <s v="CPD-100"/>
    <x v="0"/>
    <s v="Platinum"/>
    <s v="Cash"/>
    <s v="Standard"/>
    <n v="10299.960000000001"/>
    <n v="1"/>
    <x v="382"/>
    <x v="0"/>
    <x v="384"/>
  </r>
  <r>
    <x v="5759"/>
    <x v="918"/>
    <x v="0"/>
    <s v="CGD-107"/>
    <x v="0"/>
    <s v="Gold"/>
    <s v="Cash"/>
    <s v="Standard"/>
    <n v="5722.2"/>
    <n v="3"/>
    <x v="471"/>
    <x v="203"/>
    <x v="473"/>
  </r>
  <r>
    <x v="5760"/>
    <x v="918"/>
    <x v="0"/>
    <s v="DCM-106"/>
    <x v="2"/>
    <s v="Palladium"/>
    <s v="Finance"/>
    <s v="Standard"/>
    <n v="6219.5112000000008"/>
    <n v="2"/>
    <x v="362"/>
    <x v="0"/>
    <x v="364"/>
  </r>
  <r>
    <x v="5761"/>
    <x v="918"/>
    <x v="1"/>
    <s v="CPD-109"/>
    <x v="0"/>
    <s v="Palladium"/>
    <s v="Finance"/>
    <s v="Promotion"/>
    <n v="11858.000000000002"/>
    <n v="3"/>
    <x v="351"/>
    <x v="151"/>
    <x v="353"/>
  </r>
  <r>
    <x v="5762"/>
    <x v="918"/>
    <x v="0"/>
    <s v="DCFE-102"/>
    <x v="2"/>
    <s v="Platinum"/>
    <s v="Finance"/>
    <s v="Standard"/>
    <n v="10263.546"/>
    <n v="4"/>
    <x v="364"/>
    <x v="157"/>
    <x v="366"/>
  </r>
  <r>
    <x v="5763"/>
    <x v="918"/>
    <x v="0"/>
    <s v="CGD-106"/>
    <x v="0"/>
    <s v="Gold"/>
    <s v="Cash"/>
    <s v="Standard"/>
    <n v="3087"/>
    <n v="3"/>
    <x v="433"/>
    <x v="0"/>
    <x v="435"/>
  </r>
  <r>
    <x v="5764"/>
    <x v="918"/>
    <x v="0"/>
    <s v="ATS-100"/>
    <x v="1"/>
    <s v="Platinum"/>
    <s v="Finance"/>
    <s v="Promotion"/>
    <n v="2340.6075000000001"/>
    <n v="1"/>
    <x v="496"/>
    <x v="0"/>
    <x v="498"/>
  </r>
  <r>
    <x v="5765"/>
    <x v="919"/>
    <x v="0"/>
    <s v="CGJ-105"/>
    <x v="0"/>
    <s v="Gold"/>
    <s v="Cash"/>
    <s v="Standard"/>
    <n v="2288.88"/>
    <n v="2"/>
    <x v="517"/>
    <x v="0"/>
    <x v="519"/>
  </r>
  <r>
    <x v="5766"/>
    <x v="919"/>
    <x v="0"/>
    <s v="CPD-101"/>
    <x v="0"/>
    <s v="Platinum"/>
    <s v="Cash"/>
    <s v="Promotion"/>
    <n v="9883.7999999999993"/>
    <n v="2"/>
    <x v="484"/>
    <x v="208"/>
    <x v="486"/>
  </r>
  <r>
    <x v="5767"/>
    <x v="919"/>
    <x v="0"/>
    <s v="DCFE-102"/>
    <x v="2"/>
    <s v="Platinum"/>
    <s v="Finance"/>
    <s v="Standard"/>
    <n v="10263.546"/>
    <n v="2"/>
    <x v="371"/>
    <x v="160"/>
    <x v="373"/>
  </r>
  <r>
    <x v="5768"/>
    <x v="919"/>
    <x v="0"/>
    <s v="ATC-106"/>
    <x v="1"/>
    <s v="Palladium"/>
    <s v="Finance"/>
    <s v="Standard"/>
    <n v="6015.2400000000007"/>
    <n v="3"/>
    <x v="482"/>
    <x v="207"/>
    <x v="484"/>
  </r>
  <r>
    <x v="5769"/>
    <x v="919"/>
    <x v="2"/>
    <s v="CGD-106"/>
    <x v="0"/>
    <s v="Gold"/>
    <s v="Cash"/>
    <s v="Standard"/>
    <n v="3087"/>
    <n v="3"/>
    <x v="433"/>
    <x v="0"/>
    <x v="435"/>
  </r>
  <r>
    <x v="5770"/>
    <x v="919"/>
    <x v="0"/>
    <s v="CGJ-105"/>
    <x v="0"/>
    <s v="Gold"/>
    <s v="Cash"/>
    <s v="Standard"/>
    <n v="2288.88"/>
    <n v="4"/>
    <x v="350"/>
    <x v="0"/>
    <x v="352"/>
  </r>
  <r>
    <x v="5771"/>
    <x v="920"/>
    <x v="0"/>
    <s v="ATS-104"/>
    <x v="1"/>
    <s v="Platinum"/>
    <s v="Finance"/>
    <s v="Standard"/>
    <n v="2845.9200000000005"/>
    <n v="3"/>
    <x v="429"/>
    <x v="0"/>
    <x v="431"/>
  </r>
  <r>
    <x v="5772"/>
    <x v="920"/>
    <x v="3"/>
    <s v="ATS-108"/>
    <x v="1"/>
    <s v="Gold"/>
    <s v="Finance"/>
    <s v="Standard"/>
    <n v="5682.6647999999996"/>
    <n v="2"/>
    <x v="513"/>
    <x v="0"/>
    <x v="515"/>
  </r>
  <r>
    <x v="5773"/>
    <x v="920"/>
    <x v="0"/>
    <s v="ATS-102"/>
    <x v="1"/>
    <s v="Platinum"/>
    <s v="Finance"/>
    <s v="Standard"/>
    <n v="5119.5100000000011"/>
    <n v="4"/>
    <x v="409"/>
    <x v="175"/>
    <x v="411"/>
  </r>
  <r>
    <x v="5774"/>
    <x v="920"/>
    <x v="0"/>
    <s v="ATS-107"/>
    <x v="1"/>
    <s v="Gold"/>
    <s v="Finance"/>
    <s v="Standard"/>
    <n v="2995.3116"/>
    <n v="3"/>
    <x v="374"/>
    <x v="0"/>
    <x v="376"/>
  </r>
  <r>
    <x v="5775"/>
    <x v="920"/>
    <x v="1"/>
    <s v="ATS-107"/>
    <x v="1"/>
    <s v="Gold"/>
    <s v="Finance"/>
    <s v="Standard"/>
    <n v="2995.3116"/>
    <n v="3"/>
    <x v="374"/>
    <x v="0"/>
    <x v="376"/>
  </r>
  <r>
    <x v="5776"/>
    <x v="920"/>
    <x v="0"/>
    <s v="DCFE-105"/>
    <x v="2"/>
    <s v="Gold"/>
    <s v="Finance"/>
    <s v="Standard"/>
    <n v="6137.3196000000007"/>
    <n v="4"/>
    <x v="516"/>
    <x v="224"/>
    <x v="518"/>
  </r>
  <r>
    <x v="5777"/>
    <x v="920"/>
    <x v="2"/>
    <s v="CPD-101"/>
    <x v="0"/>
    <s v="Platinum"/>
    <s v="Cash"/>
    <s v="Standard"/>
    <n v="9883.7999999999993"/>
    <n v="2"/>
    <x v="484"/>
    <x v="208"/>
    <x v="486"/>
  </r>
  <r>
    <x v="5778"/>
    <x v="921"/>
    <x v="0"/>
    <s v="CPD-101"/>
    <x v="0"/>
    <s v="Platinum"/>
    <s v="Cash"/>
    <s v="Standard"/>
    <n v="9883.7999999999993"/>
    <n v="4"/>
    <x v="411"/>
    <x v="177"/>
    <x v="413"/>
  </r>
  <r>
    <x v="5779"/>
    <x v="921"/>
    <x v="1"/>
    <s v="ATC-109"/>
    <x v="1"/>
    <s v="Palladium"/>
    <s v="Finance"/>
    <s v="Promotion"/>
    <n v="6808.3775999999998"/>
    <n v="2"/>
    <x v="385"/>
    <x v="0"/>
    <x v="387"/>
  </r>
  <r>
    <x v="5780"/>
    <x v="921"/>
    <x v="0"/>
    <s v="DCFE-108"/>
    <x v="2"/>
    <s v="Gold"/>
    <s v="Finance"/>
    <s v="Standard"/>
    <n v="9698.692500000001"/>
    <n v="4"/>
    <x v="355"/>
    <x v="154"/>
    <x v="357"/>
  </r>
  <r>
    <x v="5781"/>
    <x v="921"/>
    <x v="0"/>
    <s v="DCFE-111"/>
    <x v="2"/>
    <s v="Gold"/>
    <s v="Finance"/>
    <s v="Standard"/>
    <n v="9100.3788000000004"/>
    <n v="2"/>
    <x v="401"/>
    <x v="173"/>
    <x v="403"/>
  </r>
  <r>
    <x v="5782"/>
    <x v="921"/>
    <x v="0"/>
    <s v="DCFE-106"/>
    <x v="2"/>
    <s v="Palladium"/>
    <s v="Finance"/>
    <s v="Standard"/>
    <n v="9144.0756000000001"/>
    <n v="1"/>
    <x v="450"/>
    <x v="0"/>
    <x v="452"/>
  </r>
  <r>
    <x v="5783"/>
    <x v="921"/>
    <x v="0"/>
    <s v="ATS-104"/>
    <x v="1"/>
    <s v="Platinum"/>
    <s v="Finance"/>
    <s v="Standard"/>
    <n v="2845.9200000000005"/>
    <n v="2"/>
    <x v="486"/>
    <x v="0"/>
    <x v="488"/>
  </r>
  <r>
    <x v="5784"/>
    <x v="921"/>
    <x v="0"/>
    <s v="ATS-104"/>
    <x v="1"/>
    <s v="Platinum"/>
    <s v="Finance"/>
    <s v="Promotion"/>
    <n v="2845.9200000000005"/>
    <n v="2"/>
    <x v="486"/>
    <x v="0"/>
    <x v="488"/>
  </r>
  <r>
    <x v="5785"/>
    <x v="922"/>
    <x v="0"/>
    <s v="ATC-106"/>
    <x v="1"/>
    <s v="Palladium"/>
    <s v="Finance"/>
    <s v="Standard"/>
    <n v="6015.2400000000007"/>
    <n v="4"/>
    <x v="501"/>
    <x v="214"/>
    <x v="503"/>
  </r>
  <r>
    <x v="5786"/>
    <x v="922"/>
    <x v="1"/>
    <s v="DCFE-109"/>
    <x v="2"/>
    <s v="Gold"/>
    <s v="Finance"/>
    <s v="Standard"/>
    <n v="5706.5940000000001"/>
    <n v="3"/>
    <x v="398"/>
    <x v="170"/>
    <x v="400"/>
  </r>
  <r>
    <x v="5787"/>
    <x v="922"/>
    <x v="0"/>
    <s v="CPD-100"/>
    <x v="0"/>
    <s v="Platinum"/>
    <s v="Cash"/>
    <s v="Standard"/>
    <n v="10299.960000000001"/>
    <n v="2"/>
    <x v="519"/>
    <x v="226"/>
    <x v="521"/>
  </r>
  <r>
    <x v="5788"/>
    <x v="922"/>
    <x v="0"/>
    <s v="CPD-101"/>
    <x v="0"/>
    <s v="Platinum"/>
    <s v="Cash"/>
    <s v="Standard"/>
    <n v="9883.7999999999993"/>
    <n v="3"/>
    <x v="493"/>
    <x v="211"/>
    <x v="495"/>
  </r>
  <r>
    <x v="5789"/>
    <x v="922"/>
    <x v="0"/>
    <s v="ATS-109"/>
    <x v="1"/>
    <s v="Gold"/>
    <s v="Finance"/>
    <s v="Standard"/>
    <n v="6266.61"/>
    <n v="4"/>
    <x v="436"/>
    <x v="189"/>
    <x v="438"/>
  </r>
  <r>
    <x v="5790"/>
    <x v="922"/>
    <x v="0"/>
    <s v="ATS-108"/>
    <x v="1"/>
    <s v="Gold"/>
    <s v="Finance"/>
    <s v="Standard"/>
    <n v="5682.6647999999996"/>
    <n v="3"/>
    <x v="504"/>
    <x v="216"/>
    <x v="506"/>
  </r>
  <r>
    <x v="5791"/>
    <x v="922"/>
    <x v="1"/>
    <s v="ATS-111"/>
    <x v="1"/>
    <s v="Gold"/>
    <s v="Finance"/>
    <s v="Standard"/>
    <n v="10762.95"/>
    <n v="2"/>
    <x v="400"/>
    <x v="172"/>
    <x v="402"/>
  </r>
  <r>
    <x v="5792"/>
    <x v="922"/>
    <x v="2"/>
    <s v="ATS-103"/>
    <x v="1"/>
    <s v="Platinum"/>
    <s v="Finance"/>
    <s v="Standard"/>
    <n v="2243.1023999999998"/>
    <n v="1"/>
    <x v="387"/>
    <x v="0"/>
    <x v="389"/>
  </r>
  <r>
    <x v="5793"/>
    <x v="923"/>
    <x v="3"/>
    <s v="CGD-107"/>
    <x v="0"/>
    <s v="Gold"/>
    <s v="Cash"/>
    <s v="Standard"/>
    <n v="5722.2"/>
    <n v="4"/>
    <x v="470"/>
    <x v="202"/>
    <x v="472"/>
  </r>
  <r>
    <x v="5794"/>
    <x v="923"/>
    <x v="2"/>
    <s v="CPA-110"/>
    <x v="0"/>
    <s v="Palladium"/>
    <s v="Finance"/>
    <s v="Standard"/>
    <n v="7803"/>
    <n v="4"/>
    <x v="500"/>
    <x v="213"/>
    <x v="502"/>
  </r>
  <r>
    <x v="5795"/>
    <x v="923"/>
    <x v="2"/>
    <s v="DCFE-100"/>
    <x v="2"/>
    <s v="Platinum"/>
    <s v="Finance"/>
    <s v="Standard"/>
    <n v="5869.9368000000004"/>
    <n v="3"/>
    <x v="359"/>
    <x v="155"/>
    <x v="361"/>
  </r>
  <r>
    <x v="5796"/>
    <x v="923"/>
    <x v="1"/>
    <s v="DCFE-109"/>
    <x v="2"/>
    <s v="Gold"/>
    <s v="Finance"/>
    <s v="Standard"/>
    <n v="5706.5940000000001"/>
    <n v="3"/>
    <x v="398"/>
    <x v="170"/>
    <x v="400"/>
  </r>
  <r>
    <x v="5797"/>
    <x v="924"/>
    <x v="0"/>
    <s v="DCFE-103"/>
    <x v="2"/>
    <s v="Platinum"/>
    <s v="Finance"/>
    <s v="Standard"/>
    <n v="5896.170000000001"/>
    <n v="4"/>
    <x v="469"/>
    <x v="201"/>
    <x v="471"/>
  </r>
  <r>
    <x v="5798"/>
    <x v="924"/>
    <x v="3"/>
    <s v="CGD-107"/>
    <x v="0"/>
    <s v="Gold"/>
    <s v="Cash"/>
    <s v="Standard"/>
    <n v="5722.2"/>
    <n v="1"/>
    <x v="453"/>
    <x v="0"/>
    <x v="455"/>
  </r>
  <r>
    <x v="5799"/>
    <x v="924"/>
    <x v="0"/>
    <s v="ATS-108"/>
    <x v="1"/>
    <s v="Gold"/>
    <s v="Finance"/>
    <s v="Standard"/>
    <n v="5682.6647999999996"/>
    <n v="2"/>
    <x v="513"/>
    <x v="0"/>
    <x v="515"/>
  </r>
  <r>
    <x v="5800"/>
    <x v="925"/>
    <x v="1"/>
    <s v="CPJ-111"/>
    <x v="0"/>
    <s v="Palladium"/>
    <s v="Finance"/>
    <s v="Standard"/>
    <n v="4988.8125"/>
    <n v="4"/>
    <x v="427"/>
    <x v="186"/>
    <x v="429"/>
  </r>
  <r>
    <x v="5801"/>
    <x v="925"/>
    <x v="0"/>
    <s v="DCFE-107"/>
    <x v="2"/>
    <s v="Palladium"/>
    <s v="Finance"/>
    <s v="Standard"/>
    <n v="10910.340000000002"/>
    <n v="2"/>
    <x v="383"/>
    <x v="164"/>
    <x v="385"/>
  </r>
  <r>
    <x v="5802"/>
    <x v="925"/>
    <x v="0"/>
    <s v="DCFE-108"/>
    <x v="2"/>
    <s v="Gold"/>
    <s v="Finance"/>
    <s v="Standard"/>
    <n v="9698.692500000001"/>
    <n v="1"/>
    <x v="393"/>
    <x v="0"/>
    <x v="395"/>
  </r>
  <r>
    <x v="5803"/>
    <x v="926"/>
    <x v="1"/>
    <s v="ATC-109"/>
    <x v="1"/>
    <s v="Palladium"/>
    <s v="Finance"/>
    <s v="Promotion"/>
    <n v="6808.3775999999998"/>
    <n v="1"/>
    <x v="368"/>
    <x v="0"/>
    <x v="370"/>
  </r>
  <r>
    <x v="5804"/>
    <x v="926"/>
    <x v="0"/>
    <s v="ATC-107"/>
    <x v="1"/>
    <s v="Palladium"/>
    <s v="Finance"/>
    <s v="Standard"/>
    <n v="2583.3500000000004"/>
    <n v="3"/>
    <x v="511"/>
    <x v="0"/>
    <x v="513"/>
  </r>
  <r>
    <x v="5805"/>
    <x v="926"/>
    <x v="0"/>
    <s v="ATS-102"/>
    <x v="1"/>
    <s v="Platinum"/>
    <s v="Finance"/>
    <s v="Standard"/>
    <n v="5119.5100000000011"/>
    <n v="2"/>
    <x v="495"/>
    <x v="0"/>
    <x v="497"/>
  </r>
  <r>
    <x v="5806"/>
    <x v="926"/>
    <x v="0"/>
    <s v="DCFE-112"/>
    <x v="2"/>
    <s v="Gold"/>
    <s v="Finance"/>
    <s v="Standard"/>
    <n v="10741.170000000002"/>
    <n v="1"/>
    <x v="349"/>
    <x v="0"/>
    <x v="351"/>
  </r>
  <r>
    <x v="5807"/>
    <x v="926"/>
    <x v="0"/>
    <s v="DCFE-111"/>
    <x v="2"/>
    <s v="Gold"/>
    <s v="Finance"/>
    <s v="Promotion"/>
    <n v="9100.3788000000004"/>
    <n v="2"/>
    <x v="401"/>
    <x v="173"/>
    <x v="403"/>
  </r>
  <r>
    <x v="5808"/>
    <x v="926"/>
    <x v="0"/>
    <s v="CGJ-105"/>
    <x v="0"/>
    <s v="Gold"/>
    <s v="Cash"/>
    <s v="Standard"/>
    <n v="2288.88"/>
    <n v="2"/>
    <x v="517"/>
    <x v="0"/>
    <x v="519"/>
  </r>
  <r>
    <x v="5809"/>
    <x v="926"/>
    <x v="0"/>
    <s v="ATC-107"/>
    <x v="1"/>
    <s v="Palladium"/>
    <s v="Finance"/>
    <s v="Standard"/>
    <n v="2583.3500000000004"/>
    <n v="3"/>
    <x v="511"/>
    <x v="0"/>
    <x v="513"/>
  </r>
  <r>
    <x v="5810"/>
    <x v="927"/>
    <x v="1"/>
    <s v="ATS-105"/>
    <x v="1"/>
    <s v="Platinum"/>
    <s v="Finance"/>
    <s v="Promotion"/>
    <n v="2315.25"/>
    <n v="3"/>
    <x v="363"/>
    <x v="0"/>
    <x v="365"/>
  </r>
  <r>
    <x v="5811"/>
    <x v="927"/>
    <x v="0"/>
    <s v="DCFE-106"/>
    <x v="2"/>
    <s v="Palladium"/>
    <s v="Finance"/>
    <s v="Standard"/>
    <n v="9144.0756000000001"/>
    <n v="1"/>
    <x v="450"/>
    <x v="0"/>
    <x v="452"/>
  </r>
  <r>
    <x v="5812"/>
    <x v="927"/>
    <x v="2"/>
    <s v="CPJ-111"/>
    <x v="0"/>
    <s v="Palladium"/>
    <s v="Finance"/>
    <s v="Standard"/>
    <n v="4988.8125"/>
    <n v="1"/>
    <x v="485"/>
    <x v="0"/>
    <x v="487"/>
  </r>
  <r>
    <x v="5813"/>
    <x v="927"/>
    <x v="0"/>
    <s v="CGJ-105"/>
    <x v="0"/>
    <s v="Gold"/>
    <s v="Cash"/>
    <s v="Standard"/>
    <n v="2288.88"/>
    <n v="3"/>
    <x v="434"/>
    <x v="0"/>
    <x v="436"/>
  </r>
  <r>
    <x v="5814"/>
    <x v="927"/>
    <x v="2"/>
    <s v="DCM-106"/>
    <x v="2"/>
    <s v="Palladium"/>
    <s v="Finance"/>
    <s v="Standard"/>
    <n v="6219.5112000000008"/>
    <n v="1"/>
    <x v="420"/>
    <x v="0"/>
    <x v="422"/>
  </r>
  <r>
    <x v="5815"/>
    <x v="927"/>
    <x v="2"/>
    <s v="DCFE-107"/>
    <x v="2"/>
    <s v="Palladium"/>
    <s v="Finance"/>
    <s v="Promotion"/>
    <n v="10910.340000000002"/>
    <n v="2"/>
    <x v="383"/>
    <x v="164"/>
    <x v="385"/>
  </r>
  <r>
    <x v="5816"/>
    <x v="927"/>
    <x v="0"/>
    <s v="CPD-101"/>
    <x v="0"/>
    <s v="Platinum"/>
    <s v="Cash"/>
    <s v="Standard"/>
    <n v="9883.7999999999993"/>
    <n v="4"/>
    <x v="411"/>
    <x v="177"/>
    <x v="413"/>
  </r>
  <r>
    <x v="5817"/>
    <x v="927"/>
    <x v="0"/>
    <s v="ATC-110"/>
    <x v="1"/>
    <s v="Palladium"/>
    <s v="Finance"/>
    <s v="Standard"/>
    <n v="9015.7100000000009"/>
    <n v="1"/>
    <x v="480"/>
    <x v="0"/>
    <x v="482"/>
  </r>
  <r>
    <x v="5818"/>
    <x v="928"/>
    <x v="1"/>
    <s v="CPA-110"/>
    <x v="0"/>
    <s v="Palladium"/>
    <s v="Finance"/>
    <s v="Standard"/>
    <n v="7803"/>
    <n v="3"/>
    <x v="509"/>
    <x v="220"/>
    <x v="511"/>
  </r>
  <r>
    <x v="5819"/>
    <x v="928"/>
    <x v="2"/>
    <s v="DCM-106"/>
    <x v="2"/>
    <s v="Palladium"/>
    <s v="Finance"/>
    <s v="Promotion"/>
    <n v="6219.5112000000008"/>
    <n v="3"/>
    <x v="466"/>
    <x v="199"/>
    <x v="468"/>
  </r>
  <r>
    <x v="5820"/>
    <x v="928"/>
    <x v="1"/>
    <s v="CGD-107"/>
    <x v="0"/>
    <s v="Gold"/>
    <s v="Cash"/>
    <s v="Standard"/>
    <n v="5722.2"/>
    <n v="1"/>
    <x v="453"/>
    <x v="0"/>
    <x v="455"/>
  </r>
  <r>
    <x v="5821"/>
    <x v="928"/>
    <x v="0"/>
    <s v="ATS-102"/>
    <x v="1"/>
    <s v="Platinum"/>
    <s v="Finance"/>
    <s v="Standard"/>
    <n v="5119.5100000000011"/>
    <n v="3"/>
    <x v="451"/>
    <x v="192"/>
    <x v="453"/>
  </r>
  <r>
    <x v="5822"/>
    <x v="928"/>
    <x v="3"/>
    <s v="DCFE-106"/>
    <x v="2"/>
    <s v="Palladium"/>
    <s v="Finance"/>
    <s v="Standard"/>
    <n v="9144.0756000000001"/>
    <n v="3"/>
    <x v="457"/>
    <x v="196"/>
    <x v="459"/>
  </r>
  <r>
    <x v="5823"/>
    <x v="929"/>
    <x v="1"/>
    <s v="ATS-105"/>
    <x v="1"/>
    <s v="Platinum"/>
    <s v="Finance"/>
    <s v="Standard"/>
    <n v="2315.25"/>
    <n v="2"/>
    <x v="491"/>
    <x v="0"/>
    <x v="493"/>
  </r>
  <r>
    <x v="5824"/>
    <x v="929"/>
    <x v="1"/>
    <s v="ATS-101"/>
    <x v="1"/>
    <s v="Platinum"/>
    <s v="Finance"/>
    <s v="Promotion"/>
    <n v="2351.6325000000002"/>
    <n v="3"/>
    <x v="358"/>
    <x v="0"/>
    <x v="360"/>
  </r>
  <r>
    <x v="5825"/>
    <x v="929"/>
    <x v="0"/>
    <s v="ATC-109"/>
    <x v="1"/>
    <s v="Palladium"/>
    <s v="Finance"/>
    <s v="Standard"/>
    <n v="6808.3775999999998"/>
    <n v="2"/>
    <x v="385"/>
    <x v="0"/>
    <x v="387"/>
  </r>
  <r>
    <x v="5826"/>
    <x v="930"/>
    <x v="0"/>
    <s v="DCFE-106"/>
    <x v="2"/>
    <s v="Palladium"/>
    <s v="Finance"/>
    <s v="Standard"/>
    <n v="9144.0756000000001"/>
    <n v="3"/>
    <x v="457"/>
    <x v="196"/>
    <x v="459"/>
  </r>
  <r>
    <x v="5827"/>
    <x v="930"/>
    <x v="0"/>
    <s v="DCM-107"/>
    <x v="2"/>
    <s v="Palladium"/>
    <s v="Finance"/>
    <s v="Standard"/>
    <n v="10294.758"/>
    <n v="3"/>
    <x v="435"/>
    <x v="188"/>
    <x v="437"/>
  </r>
  <r>
    <x v="5828"/>
    <x v="930"/>
    <x v="1"/>
    <s v="DCM-105"/>
    <x v="2"/>
    <s v="Palladium"/>
    <s v="Finance"/>
    <s v="Standard"/>
    <n v="10269.7875"/>
    <n v="2"/>
    <x v="373"/>
    <x v="161"/>
    <x v="375"/>
  </r>
  <r>
    <x v="5829"/>
    <x v="930"/>
    <x v="0"/>
    <s v="DCFE-107"/>
    <x v="2"/>
    <s v="Palladium"/>
    <s v="Finance"/>
    <s v="Standard"/>
    <n v="10910.340000000002"/>
    <n v="2"/>
    <x v="383"/>
    <x v="164"/>
    <x v="385"/>
  </r>
  <r>
    <x v="5830"/>
    <x v="930"/>
    <x v="0"/>
    <s v="CGJ-105"/>
    <x v="0"/>
    <s v="Gold"/>
    <s v="Cash"/>
    <s v="Standard"/>
    <n v="2288.88"/>
    <n v="3"/>
    <x v="434"/>
    <x v="0"/>
    <x v="436"/>
  </r>
  <r>
    <x v="5831"/>
    <x v="930"/>
    <x v="1"/>
    <s v="DCFE-109"/>
    <x v="2"/>
    <s v="Gold"/>
    <s v="Finance"/>
    <s v="Standard"/>
    <n v="5706.5940000000001"/>
    <n v="1"/>
    <x v="432"/>
    <x v="0"/>
    <x v="434"/>
  </r>
  <r>
    <x v="5832"/>
    <x v="930"/>
    <x v="0"/>
    <s v="CPD-109"/>
    <x v="0"/>
    <s v="Palladium"/>
    <s v="Finance"/>
    <s v="Standard"/>
    <n v="11858.000000000002"/>
    <n v="4"/>
    <x v="426"/>
    <x v="185"/>
    <x v="428"/>
  </r>
  <r>
    <x v="5833"/>
    <x v="930"/>
    <x v="0"/>
    <s v="CPA-108"/>
    <x v="0"/>
    <s v="Palladium"/>
    <s v="Cash"/>
    <s v="Standard"/>
    <n v="2335.6980000000003"/>
    <n v="1"/>
    <x v="455"/>
    <x v="0"/>
    <x v="457"/>
  </r>
  <r>
    <x v="5834"/>
    <x v="930"/>
    <x v="3"/>
    <s v="CPD-101"/>
    <x v="0"/>
    <s v="Platinum"/>
    <s v="Cash"/>
    <s v="Standard"/>
    <n v="9883.7999999999993"/>
    <n v="2"/>
    <x v="484"/>
    <x v="208"/>
    <x v="486"/>
  </r>
  <r>
    <x v="5835"/>
    <x v="931"/>
    <x v="3"/>
    <s v="DCFE-105"/>
    <x v="2"/>
    <s v="Gold"/>
    <s v="Finance"/>
    <s v="Standard"/>
    <n v="6137.3196000000007"/>
    <n v="2"/>
    <x v="464"/>
    <x v="0"/>
    <x v="466"/>
  </r>
  <r>
    <x v="5836"/>
    <x v="931"/>
    <x v="0"/>
    <s v="CGJ-105"/>
    <x v="0"/>
    <s v="Gold"/>
    <s v="Cash"/>
    <s v="Standard"/>
    <n v="2288.88"/>
    <n v="2"/>
    <x v="517"/>
    <x v="0"/>
    <x v="519"/>
  </r>
  <r>
    <x v="5837"/>
    <x v="931"/>
    <x v="0"/>
    <s v="ATS-105"/>
    <x v="1"/>
    <s v="Platinum"/>
    <s v="Finance"/>
    <s v="Standard"/>
    <n v="2315.25"/>
    <n v="2"/>
    <x v="491"/>
    <x v="0"/>
    <x v="493"/>
  </r>
  <r>
    <x v="5838"/>
    <x v="931"/>
    <x v="2"/>
    <s v="CGJ-105"/>
    <x v="0"/>
    <s v="Gold"/>
    <s v="Cash"/>
    <s v="Standard"/>
    <n v="2288.88"/>
    <n v="3"/>
    <x v="434"/>
    <x v="0"/>
    <x v="436"/>
  </r>
  <r>
    <x v="5839"/>
    <x v="931"/>
    <x v="0"/>
    <s v="DCFE-104"/>
    <x v="2"/>
    <s v="Gold"/>
    <s v="Finance"/>
    <s v="Standard"/>
    <n v="5876.1792000000005"/>
    <n v="2"/>
    <x v="353"/>
    <x v="0"/>
    <x v="355"/>
  </r>
  <r>
    <x v="5840"/>
    <x v="932"/>
    <x v="1"/>
    <s v="DCFE-100"/>
    <x v="2"/>
    <s v="Platinum"/>
    <s v="Finance"/>
    <s v="Standard"/>
    <n v="5869.9368000000004"/>
    <n v="1"/>
    <x v="478"/>
    <x v="0"/>
    <x v="480"/>
  </r>
  <r>
    <x v="5841"/>
    <x v="932"/>
    <x v="0"/>
    <s v="ATC-106"/>
    <x v="1"/>
    <s v="Palladium"/>
    <s v="Finance"/>
    <s v="Promotion"/>
    <n v="6015.2400000000007"/>
    <n v="3"/>
    <x v="482"/>
    <x v="207"/>
    <x v="484"/>
  </r>
  <r>
    <x v="5842"/>
    <x v="932"/>
    <x v="1"/>
    <s v="CPA-103"/>
    <x v="0"/>
    <s v="Platinum"/>
    <s v="Cash"/>
    <s v="Standard"/>
    <n v="2299.2839999999997"/>
    <n v="2"/>
    <x v="506"/>
    <x v="0"/>
    <x v="508"/>
  </r>
  <r>
    <x v="5843"/>
    <x v="932"/>
    <x v="0"/>
    <s v="DCFE-107"/>
    <x v="2"/>
    <s v="Palladium"/>
    <s v="Finance"/>
    <s v="Standard"/>
    <n v="10910.340000000002"/>
    <n v="1"/>
    <x v="494"/>
    <x v="0"/>
    <x v="496"/>
  </r>
  <r>
    <x v="5844"/>
    <x v="932"/>
    <x v="1"/>
    <s v="ATS-101"/>
    <x v="1"/>
    <s v="Platinum"/>
    <s v="Finance"/>
    <s v="Standard"/>
    <n v="2351.6325000000002"/>
    <n v="1"/>
    <x v="473"/>
    <x v="0"/>
    <x v="475"/>
  </r>
  <r>
    <x v="5845"/>
    <x v="932"/>
    <x v="1"/>
    <s v="ATS-104"/>
    <x v="1"/>
    <s v="Platinum"/>
    <s v="Finance"/>
    <s v="Standard"/>
    <n v="2845.9200000000005"/>
    <n v="4"/>
    <x v="378"/>
    <x v="0"/>
    <x v="380"/>
  </r>
  <r>
    <x v="5846"/>
    <x v="932"/>
    <x v="3"/>
    <s v="ATS-108"/>
    <x v="1"/>
    <s v="Gold"/>
    <s v="Finance"/>
    <s v="Standard"/>
    <n v="5682.6647999999996"/>
    <n v="1"/>
    <x v="439"/>
    <x v="0"/>
    <x v="441"/>
  </r>
  <r>
    <x v="5847"/>
    <x v="932"/>
    <x v="1"/>
    <s v="CGA-104"/>
    <x v="0"/>
    <s v="Gold"/>
    <s v="Cash"/>
    <s v="Promotion"/>
    <n v="2337.3000000000002"/>
    <n v="1"/>
    <x v="403"/>
    <x v="0"/>
    <x v="405"/>
  </r>
  <r>
    <x v="5848"/>
    <x v="933"/>
    <x v="0"/>
    <s v="DCFE-106"/>
    <x v="2"/>
    <s v="Palladium"/>
    <s v="Finance"/>
    <s v="Standard"/>
    <n v="9144.0756000000001"/>
    <n v="4"/>
    <x v="415"/>
    <x v="180"/>
    <x v="417"/>
  </r>
  <r>
    <x v="5849"/>
    <x v="933"/>
    <x v="0"/>
    <s v="CGJ-105"/>
    <x v="0"/>
    <s v="Gold"/>
    <s v="Cash"/>
    <s v="Standard"/>
    <n v="2288.88"/>
    <n v="1"/>
    <x v="502"/>
    <x v="0"/>
    <x v="504"/>
  </r>
  <r>
    <x v="5850"/>
    <x v="933"/>
    <x v="0"/>
    <s v="DCM-105"/>
    <x v="2"/>
    <s v="Palladium"/>
    <s v="Finance"/>
    <s v="Standard"/>
    <n v="10269.7875"/>
    <n v="2"/>
    <x v="373"/>
    <x v="161"/>
    <x v="375"/>
  </r>
  <r>
    <x v="5851"/>
    <x v="933"/>
    <x v="1"/>
    <s v="DCM-108"/>
    <x v="2"/>
    <s v="Palladium"/>
    <s v="Finance"/>
    <s v="Standard"/>
    <n v="10602.020000000002"/>
    <n v="4"/>
    <x v="414"/>
    <x v="179"/>
    <x v="416"/>
  </r>
  <r>
    <x v="5852"/>
    <x v="933"/>
    <x v="3"/>
    <s v="ATS-104"/>
    <x v="1"/>
    <s v="Platinum"/>
    <s v="Finance"/>
    <s v="Standard"/>
    <n v="2845.9200000000005"/>
    <n v="3"/>
    <x v="429"/>
    <x v="0"/>
    <x v="431"/>
  </r>
  <r>
    <x v="5853"/>
    <x v="933"/>
    <x v="1"/>
    <s v="DCM-107"/>
    <x v="2"/>
    <s v="Palladium"/>
    <s v="Finance"/>
    <s v="Standard"/>
    <n v="10294.758"/>
    <n v="3"/>
    <x v="435"/>
    <x v="188"/>
    <x v="437"/>
  </r>
  <r>
    <x v="5854"/>
    <x v="933"/>
    <x v="0"/>
    <s v="CPD-109"/>
    <x v="0"/>
    <s v="Palladium"/>
    <s v="Finance"/>
    <s v="Standard"/>
    <n v="11858.000000000002"/>
    <n v="3"/>
    <x v="351"/>
    <x v="151"/>
    <x v="353"/>
  </r>
  <r>
    <x v="5855"/>
    <x v="933"/>
    <x v="0"/>
    <s v="DCFE-100"/>
    <x v="2"/>
    <s v="Platinum"/>
    <s v="Finance"/>
    <s v="Standard"/>
    <n v="5869.9368000000004"/>
    <n v="1"/>
    <x v="478"/>
    <x v="0"/>
    <x v="480"/>
  </r>
  <r>
    <x v="5856"/>
    <x v="933"/>
    <x v="3"/>
    <s v="DCFE-102"/>
    <x v="2"/>
    <s v="Platinum"/>
    <s v="Finance"/>
    <s v="Standard"/>
    <n v="10263.546"/>
    <n v="4"/>
    <x v="364"/>
    <x v="157"/>
    <x v="366"/>
  </r>
  <r>
    <x v="5857"/>
    <x v="933"/>
    <x v="1"/>
    <s v="DCFE-105"/>
    <x v="2"/>
    <s v="Gold"/>
    <s v="Finance"/>
    <s v="Standard"/>
    <n v="6137.3196000000007"/>
    <n v="1"/>
    <x v="388"/>
    <x v="0"/>
    <x v="390"/>
  </r>
  <r>
    <x v="5858"/>
    <x v="933"/>
    <x v="0"/>
    <s v="ATS-104"/>
    <x v="1"/>
    <s v="Platinum"/>
    <s v="Finance"/>
    <s v="Standard"/>
    <n v="2845.9200000000005"/>
    <n v="4"/>
    <x v="378"/>
    <x v="0"/>
    <x v="380"/>
  </r>
  <r>
    <x v="5859"/>
    <x v="934"/>
    <x v="0"/>
    <s v="DCFE-111"/>
    <x v="2"/>
    <s v="Gold"/>
    <s v="Finance"/>
    <s v="Standard"/>
    <n v="9100.3788000000004"/>
    <n v="1"/>
    <x v="386"/>
    <x v="0"/>
    <x v="388"/>
  </r>
  <r>
    <x v="5860"/>
    <x v="934"/>
    <x v="0"/>
    <s v="DCFE-107"/>
    <x v="2"/>
    <s v="Palladium"/>
    <s v="Finance"/>
    <s v="Promotion"/>
    <n v="10910.340000000002"/>
    <n v="2"/>
    <x v="383"/>
    <x v="164"/>
    <x v="385"/>
  </r>
  <r>
    <x v="5861"/>
    <x v="934"/>
    <x v="1"/>
    <s v="ATS-101"/>
    <x v="1"/>
    <s v="Platinum"/>
    <s v="Finance"/>
    <s v="Standard"/>
    <n v="2351.6325000000002"/>
    <n v="3"/>
    <x v="358"/>
    <x v="0"/>
    <x v="360"/>
  </r>
  <r>
    <x v="5862"/>
    <x v="934"/>
    <x v="1"/>
    <s v="DCFE-103"/>
    <x v="2"/>
    <s v="Platinum"/>
    <s v="Finance"/>
    <s v="Standard"/>
    <n v="5896.170000000001"/>
    <n v="3"/>
    <x v="384"/>
    <x v="165"/>
    <x v="386"/>
  </r>
  <r>
    <x v="5863"/>
    <x v="934"/>
    <x v="0"/>
    <s v="ATS-102"/>
    <x v="1"/>
    <s v="Platinum"/>
    <s v="Finance"/>
    <s v="Standard"/>
    <n v="5119.5100000000011"/>
    <n v="1"/>
    <x v="448"/>
    <x v="0"/>
    <x v="450"/>
  </r>
  <r>
    <x v="5864"/>
    <x v="934"/>
    <x v="1"/>
    <s v="DCM-105"/>
    <x v="2"/>
    <s v="Palladium"/>
    <s v="Finance"/>
    <s v="Standard"/>
    <n v="10269.7875"/>
    <n v="1"/>
    <x v="487"/>
    <x v="0"/>
    <x v="489"/>
  </r>
  <r>
    <x v="5865"/>
    <x v="934"/>
    <x v="1"/>
    <s v="DCFE-111"/>
    <x v="2"/>
    <s v="Gold"/>
    <s v="Finance"/>
    <s v="Standard"/>
    <n v="9100.3788000000004"/>
    <n v="3"/>
    <x v="460"/>
    <x v="197"/>
    <x v="462"/>
  </r>
  <r>
    <x v="5866"/>
    <x v="934"/>
    <x v="0"/>
    <s v="ATS-103"/>
    <x v="1"/>
    <s v="Platinum"/>
    <s v="Finance"/>
    <s v="Promotion"/>
    <n v="2243.1023999999998"/>
    <n v="4"/>
    <x v="395"/>
    <x v="0"/>
    <x v="397"/>
  </r>
  <r>
    <x v="5867"/>
    <x v="934"/>
    <x v="0"/>
    <s v="ATS-106"/>
    <x v="1"/>
    <s v="Gold"/>
    <s v="Finance"/>
    <s v="Standard"/>
    <n v="5676.4224000000004"/>
    <n v="1"/>
    <x v="418"/>
    <x v="0"/>
    <x v="420"/>
  </r>
  <r>
    <x v="5868"/>
    <x v="934"/>
    <x v="0"/>
    <s v="CPA-108"/>
    <x v="0"/>
    <s v="Palladium"/>
    <s v="Cash"/>
    <s v="Standard"/>
    <n v="2335.6980000000003"/>
    <n v="3"/>
    <x v="361"/>
    <x v="0"/>
    <x v="363"/>
  </r>
  <r>
    <x v="5869"/>
    <x v="934"/>
    <x v="1"/>
    <s v="DCFE-111"/>
    <x v="2"/>
    <s v="Gold"/>
    <s v="Finance"/>
    <s v="Standard"/>
    <n v="9100.3788000000004"/>
    <n v="2"/>
    <x v="401"/>
    <x v="173"/>
    <x v="403"/>
  </r>
  <r>
    <x v="5870"/>
    <x v="934"/>
    <x v="3"/>
    <s v="CGA-104"/>
    <x v="0"/>
    <s v="Gold"/>
    <s v="Cash"/>
    <s v="Standard"/>
    <n v="2337.3000000000002"/>
    <n v="1"/>
    <x v="403"/>
    <x v="0"/>
    <x v="405"/>
  </r>
  <r>
    <x v="5871"/>
    <x v="934"/>
    <x v="1"/>
    <s v="ATC-107"/>
    <x v="1"/>
    <s v="Palladium"/>
    <s v="Finance"/>
    <s v="Standard"/>
    <n v="2583.3500000000004"/>
    <n v="3"/>
    <x v="511"/>
    <x v="0"/>
    <x v="513"/>
  </r>
  <r>
    <x v="5872"/>
    <x v="935"/>
    <x v="0"/>
    <s v="DCFE-100"/>
    <x v="2"/>
    <s v="Platinum"/>
    <s v="Finance"/>
    <s v="Standard"/>
    <n v="5869.9368000000004"/>
    <n v="1"/>
    <x v="478"/>
    <x v="0"/>
    <x v="480"/>
  </r>
  <r>
    <x v="5873"/>
    <x v="935"/>
    <x v="1"/>
    <s v="DCFE-105"/>
    <x v="2"/>
    <s v="Gold"/>
    <s v="Finance"/>
    <s v="Standard"/>
    <n v="6137.3196000000007"/>
    <n v="3"/>
    <x v="477"/>
    <x v="206"/>
    <x v="479"/>
  </r>
  <r>
    <x v="5874"/>
    <x v="935"/>
    <x v="1"/>
    <s v="ATS-105"/>
    <x v="1"/>
    <s v="Platinum"/>
    <s v="Finance"/>
    <s v="Standard"/>
    <n v="2315.25"/>
    <n v="1"/>
    <x v="348"/>
    <x v="0"/>
    <x v="350"/>
  </r>
  <r>
    <x v="5875"/>
    <x v="935"/>
    <x v="1"/>
    <s v="DCM-106"/>
    <x v="2"/>
    <s v="Palladium"/>
    <s v="Finance"/>
    <s v="Standard"/>
    <n v="6219.5112000000008"/>
    <n v="2"/>
    <x v="362"/>
    <x v="0"/>
    <x v="364"/>
  </r>
  <r>
    <x v="5876"/>
    <x v="935"/>
    <x v="0"/>
    <s v="CPA-103"/>
    <x v="0"/>
    <s v="Platinum"/>
    <s v="Cash"/>
    <s v="Standard"/>
    <n v="2299.2839999999997"/>
    <n v="4"/>
    <x v="498"/>
    <x v="0"/>
    <x v="500"/>
  </r>
  <r>
    <x v="5877"/>
    <x v="936"/>
    <x v="1"/>
    <s v="DCFE-104"/>
    <x v="2"/>
    <s v="Gold"/>
    <s v="Finance"/>
    <s v="Standard"/>
    <n v="5876.1792000000005"/>
    <n v="4"/>
    <x v="505"/>
    <x v="217"/>
    <x v="507"/>
  </r>
  <r>
    <x v="5878"/>
    <x v="936"/>
    <x v="1"/>
    <s v="DCM-107"/>
    <x v="2"/>
    <s v="Palladium"/>
    <s v="Finance"/>
    <s v="Standard"/>
    <n v="10294.758"/>
    <n v="3"/>
    <x v="435"/>
    <x v="188"/>
    <x v="437"/>
  </r>
  <r>
    <x v="5879"/>
    <x v="936"/>
    <x v="0"/>
    <s v="DCFE-107"/>
    <x v="2"/>
    <s v="Palladium"/>
    <s v="Finance"/>
    <s v="Standard"/>
    <n v="10910.340000000002"/>
    <n v="3"/>
    <x v="392"/>
    <x v="167"/>
    <x v="394"/>
  </r>
  <r>
    <x v="5880"/>
    <x v="936"/>
    <x v="1"/>
    <s v="DCFE-107"/>
    <x v="2"/>
    <s v="Palladium"/>
    <s v="Finance"/>
    <s v="Standard"/>
    <n v="10910.340000000002"/>
    <n v="2"/>
    <x v="383"/>
    <x v="164"/>
    <x v="385"/>
  </r>
  <r>
    <x v="5881"/>
    <x v="936"/>
    <x v="1"/>
    <s v="ATC-108"/>
    <x v="1"/>
    <s v="Palladium"/>
    <s v="Finance"/>
    <s v="Standard"/>
    <n v="8786.1779999999999"/>
    <n v="2"/>
    <x v="360"/>
    <x v="156"/>
    <x v="362"/>
  </r>
  <r>
    <x v="5882"/>
    <x v="936"/>
    <x v="1"/>
    <s v="CPD-101"/>
    <x v="0"/>
    <s v="Platinum"/>
    <s v="Cash"/>
    <s v="Standard"/>
    <n v="9883.7999999999993"/>
    <n v="3"/>
    <x v="493"/>
    <x v="211"/>
    <x v="495"/>
  </r>
  <r>
    <x v="5883"/>
    <x v="936"/>
    <x v="0"/>
    <s v="ATS-108"/>
    <x v="1"/>
    <s v="Gold"/>
    <s v="Finance"/>
    <s v="Standard"/>
    <n v="5682.6647999999996"/>
    <n v="3"/>
    <x v="504"/>
    <x v="216"/>
    <x v="506"/>
  </r>
  <r>
    <x v="5884"/>
    <x v="936"/>
    <x v="1"/>
    <s v="CGA-104"/>
    <x v="0"/>
    <s v="Gold"/>
    <s v="Cash"/>
    <s v="Standard"/>
    <n v="2337.3000000000002"/>
    <n v="1"/>
    <x v="403"/>
    <x v="0"/>
    <x v="405"/>
  </r>
  <r>
    <x v="5885"/>
    <x v="936"/>
    <x v="1"/>
    <s v="ATS-101"/>
    <x v="1"/>
    <s v="Platinum"/>
    <s v="Finance"/>
    <s v="Standard"/>
    <n v="2351.6325000000002"/>
    <n v="2"/>
    <x v="372"/>
    <x v="0"/>
    <x v="374"/>
  </r>
  <r>
    <x v="5886"/>
    <x v="936"/>
    <x v="2"/>
    <s v="DCFE-101"/>
    <x v="2"/>
    <s v="Platinum"/>
    <s v="Finance"/>
    <s v="Standard"/>
    <n v="6444.1125000000002"/>
    <n v="1"/>
    <x v="423"/>
    <x v="0"/>
    <x v="425"/>
  </r>
  <r>
    <x v="5887"/>
    <x v="937"/>
    <x v="0"/>
    <s v="DCM-107"/>
    <x v="2"/>
    <s v="Palladium"/>
    <s v="Finance"/>
    <s v="Standard"/>
    <n v="10294.758"/>
    <n v="1"/>
    <x v="370"/>
    <x v="0"/>
    <x v="372"/>
  </r>
  <r>
    <x v="5888"/>
    <x v="938"/>
    <x v="1"/>
    <s v="ATC-110"/>
    <x v="1"/>
    <s v="Palladium"/>
    <s v="Finance"/>
    <s v="Standard"/>
    <n v="9015.7100000000009"/>
    <n v="2"/>
    <x v="472"/>
    <x v="204"/>
    <x v="474"/>
  </r>
  <r>
    <x v="5889"/>
    <x v="938"/>
    <x v="0"/>
    <s v="DCFE-102"/>
    <x v="2"/>
    <s v="Platinum"/>
    <s v="Finance"/>
    <s v="Promotion"/>
    <n v="10263.546"/>
    <n v="2"/>
    <x v="371"/>
    <x v="160"/>
    <x v="373"/>
  </r>
  <r>
    <x v="5890"/>
    <x v="938"/>
    <x v="1"/>
    <s v="DCFE-112"/>
    <x v="2"/>
    <s v="Gold"/>
    <s v="Finance"/>
    <s v="Standard"/>
    <n v="10741.170000000002"/>
    <n v="1"/>
    <x v="349"/>
    <x v="0"/>
    <x v="351"/>
  </r>
  <r>
    <x v="5891"/>
    <x v="938"/>
    <x v="0"/>
    <s v="ATC-107"/>
    <x v="1"/>
    <s v="Palladium"/>
    <s v="Finance"/>
    <s v="Standard"/>
    <n v="2583.3500000000004"/>
    <n v="4"/>
    <x v="490"/>
    <x v="0"/>
    <x v="492"/>
  </r>
  <r>
    <x v="5892"/>
    <x v="939"/>
    <x v="0"/>
    <s v="CGD-106"/>
    <x v="0"/>
    <s v="Gold"/>
    <s v="Cash"/>
    <s v="Standard"/>
    <n v="3087"/>
    <n v="2"/>
    <x v="346"/>
    <x v="0"/>
    <x v="348"/>
  </r>
  <r>
    <x v="5893"/>
    <x v="939"/>
    <x v="1"/>
    <s v="DCM-107"/>
    <x v="2"/>
    <s v="Palladium"/>
    <s v="Finance"/>
    <s v="Standard"/>
    <n v="10294.758"/>
    <n v="3"/>
    <x v="435"/>
    <x v="188"/>
    <x v="437"/>
  </r>
  <r>
    <x v="5894"/>
    <x v="939"/>
    <x v="2"/>
    <s v="ATS-108"/>
    <x v="1"/>
    <s v="Gold"/>
    <s v="Finance"/>
    <s v="Promotion"/>
    <n v="5682.6647999999996"/>
    <n v="1"/>
    <x v="439"/>
    <x v="0"/>
    <x v="441"/>
  </r>
  <r>
    <x v="5895"/>
    <x v="939"/>
    <x v="1"/>
    <s v="CGD-107"/>
    <x v="0"/>
    <s v="Gold"/>
    <s v="Cash"/>
    <s v="Standard"/>
    <n v="5722.2"/>
    <n v="4"/>
    <x v="470"/>
    <x v="202"/>
    <x v="472"/>
  </r>
  <r>
    <x v="5896"/>
    <x v="939"/>
    <x v="2"/>
    <s v="DCFE-109"/>
    <x v="2"/>
    <s v="Gold"/>
    <s v="Finance"/>
    <s v="Standard"/>
    <n v="5706.5940000000001"/>
    <n v="4"/>
    <x v="394"/>
    <x v="168"/>
    <x v="396"/>
  </r>
  <r>
    <x v="5897"/>
    <x v="939"/>
    <x v="2"/>
    <s v="ATS-111"/>
    <x v="1"/>
    <s v="Gold"/>
    <s v="Finance"/>
    <s v="Standard"/>
    <n v="10762.95"/>
    <n v="4"/>
    <x v="399"/>
    <x v="171"/>
    <x v="401"/>
  </r>
  <r>
    <x v="5898"/>
    <x v="939"/>
    <x v="3"/>
    <s v="ATC-106"/>
    <x v="1"/>
    <s v="Palladium"/>
    <s v="Finance"/>
    <s v="Standard"/>
    <n v="6015.2400000000007"/>
    <n v="3"/>
    <x v="482"/>
    <x v="207"/>
    <x v="484"/>
  </r>
  <r>
    <x v="5899"/>
    <x v="939"/>
    <x v="0"/>
    <s v="CPJ-102"/>
    <x v="0"/>
    <s v="Platinum"/>
    <s v="Cash"/>
    <s v="Standard"/>
    <n v="1323"/>
    <n v="1"/>
    <x v="488"/>
    <x v="0"/>
    <x v="490"/>
  </r>
  <r>
    <x v="5900"/>
    <x v="939"/>
    <x v="0"/>
    <s v="CGA-104"/>
    <x v="0"/>
    <s v="Gold"/>
    <s v="Cash"/>
    <s v="Standard"/>
    <n v="2337.3000000000002"/>
    <n v="1"/>
    <x v="403"/>
    <x v="0"/>
    <x v="405"/>
  </r>
  <r>
    <x v="5901"/>
    <x v="940"/>
    <x v="0"/>
    <s v="ATS-102"/>
    <x v="1"/>
    <s v="Platinum"/>
    <s v="Finance"/>
    <s v="Standard"/>
    <n v="5119.5100000000011"/>
    <n v="2"/>
    <x v="495"/>
    <x v="0"/>
    <x v="497"/>
  </r>
  <r>
    <x v="5902"/>
    <x v="940"/>
    <x v="2"/>
    <s v="DCFE-107"/>
    <x v="2"/>
    <s v="Palladium"/>
    <s v="Finance"/>
    <s v="Standard"/>
    <n v="10910.340000000002"/>
    <n v="1"/>
    <x v="494"/>
    <x v="0"/>
    <x v="496"/>
  </r>
  <r>
    <x v="5903"/>
    <x v="940"/>
    <x v="0"/>
    <s v="DCM-105"/>
    <x v="2"/>
    <s v="Palladium"/>
    <s v="Finance"/>
    <s v="Standard"/>
    <n v="10269.7875"/>
    <n v="2"/>
    <x v="373"/>
    <x v="161"/>
    <x v="375"/>
  </r>
  <r>
    <x v="5904"/>
    <x v="940"/>
    <x v="3"/>
    <s v="CGD-107"/>
    <x v="0"/>
    <s v="Gold"/>
    <s v="Cash"/>
    <s v="Standard"/>
    <n v="5722.2"/>
    <n v="1"/>
    <x v="453"/>
    <x v="0"/>
    <x v="455"/>
  </r>
  <r>
    <x v="5905"/>
    <x v="940"/>
    <x v="0"/>
    <s v="DCM-105"/>
    <x v="2"/>
    <s v="Palladium"/>
    <s v="Finance"/>
    <s v="Standard"/>
    <n v="10269.7875"/>
    <n v="3"/>
    <x v="430"/>
    <x v="187"/>
    <x v="432"/>
  </r>
  <r>
    <x v="5906"/>
    <x v="940"/>
    <x v="1"/>
    <s v="DCFE-100"/>
    <x v="2"/>
    <s v="Platinum"/>
    <s v="Finance"/>
    <s v="Promotion"/>
    <n v="5869.9368000000004"/>
    <n v="1"/>
    <x v="478"/>
    <x v="0"/>
    <x v="480"/>
  </r>
  <r>
    <x v="5907"/>
    <x v="941"/>
    <x v="1"/>
    <s v="DCM-107"/>
    <x v="2"/>
    <s v="Palladium"/>
    <s v="Finance"/>
    <s v="Promotion"/>
    <n v="10294.758"/>
    <n v="2"/>
    <x v="412"/>
    <x v="178"/>
    <x v="414"/>
  </r>
  <r>
    <x v="5908"/>
    <x v="941"/>
    <x v="1"/>
    <s v="ATC-107"/>
    <x v="1"/>
    <s v="Palladium"/>
    <s v="Finance"/>
    <s v="Standard"/>
    <n v="2583.3500000000004"/>
    <n v="4"/>
    <x v="490"/>
    <x v="0"/>
    <x v="492"/>
  </r>
  <r>
    <x v="5909"/>
    <x v="941"/>
    <x v="1"/>
    <s v="ATS-107"/>
    <x v="1"/>
    <s v="Gold"/>
    <s v="Finance"/>
    <s v="Standard"/>
    <n v="2995.3116"/>
    <n v="1"/>
    <x v="458"/>
    <x v="0"/>
    <x v="460"/>
  </r>
  <r>
    <x v="5910"/>
    <x v="941"/>
    <x v="0"/>
    <s v="ATS-109"/>
    <x v="1"/>
    <s v="Gold"/>
    <s v="Finance"/>
    <s v="Standard"/>
    <n v="6266.61"/>
    <n v="3"/>
    <x v="425"/>
    <x v="184"/>
    <x v="427"/>
  </r>
  <r>
    <x v="5911"/>
    <x v="941"/>
    <x v="0"/>
    <s v="DCM-107"/>
    <x v="2"/>
    <s v="Palladium"/>
    <s v="Finance"/>
    <s v="Standard"/>
    <n v="10294.758"/>
    <n v="3"/>
    <x v="435"/>
    <x v="188"/>
    <x v="437"/>
  </r>
  <r>
    <x v="5912"/>
    <x v="941"/>
    <x v="0"/>
    <s v="CPD-101"/>
    <x v="0"/>
    <s v="Platinum"/>
    <s v="Cash"/>
    <s v="Standard"/>
    <n v="9883.7999999999993"/>
    <n v="4"/>
    <x v="411"/>
    <x v="177"/>
    <x v="413"/>
  </r>
  <r>
    <x v="5913"/>
    <x v="941"/>
    <x v="1"/>
    <s v="CGD-107"/>
    <x v="0"/>
    <s v="Gold"/>
    <s v="Cash"/>
    <s v="Standard"/>
    <n v="5722.2"/>
    <n v="2"/>
    <x v="402"/>
    <x v="0"/>
    <x v="404"/>
  </r>
  <r>
    <x v="5914"/>
    <x v="942"/>
    <x v="0"/>
    <s v="CGD-106"/>
    <x v="0"/>
    <s v="Gold"/>
    <s v="Cash"/>
    <s v="Standard"/>
    <n v="3087"/>
    <n v="4"/>
    <x v="442"/>
    <x v="0"/>
    <x v="444"/>
  </r>
  <r>
    <x v="5915"/>
    <x v="942"/>
    <x v="0"/>
    <s v="ATS-101"/>
    <x v="1"/>
    <s v="Platinum"/>
    <s v="Finance"/>
    <s v="Standard"/>
    <n v="2351.6325000000002"/>
    <n v="2"/>
    <x v="372"/>
    <x v="0"/>
    <x v="374"/>
  </r>
  <r>
    <x v="5916"/>
    <x v="942"/>
    <x v="0"/>
    <s v="DCFE-103"/>
    <x v="2"/>
    <s v="Platinum"/>
    <s v="Finance"/>
    <s v="Standard"/>
    <n v="5896.170000000001"/>
    <n v="4"/>
    <x v="469"/>
    <x v="201"/>
    <x v="471"/>
  </r>
  <r>
    <x v="5917"/>
    <x v="942"/>
    <x v="0"/>
    <s v="DCFE-100"/>
    <x v="2"/>
    <s v="Platinum"/>
    <s v="Finance"/>
    <s v="Standard"/>
    <n v="5869.9368000000004"/>
    <n v="1"/>
    <x v="478"/>
    <x v="0"/>
    <x v="480"/>
  </r>
  <r>
    <x v="5918"/>
    <x v="942"/>
    <x v="0"/>
    <s v="ATC-106"/>
    <x v="1"/>
    <s v="Palladium"/>
    <s v="Finance"/>
    <s v="Standard"/>
    <n v="6015.2400000000007"/>
    <n v="2"/>
    <x v="497"/>
    <x v="0"/>
    <x v="499"/>
  </r>
  <r>
    <x v="5919"/>
    <x v="943"/>
    <x v="0"/>
    <s v="ATC-108"/>
    <x v="1"/>
    <s v="Palladium"/>
    <s v="Finance"/>
    <s v="Standard"/>
    <n v="8786.1779999999999"/>
    <n v="1"/>
    <x v="431"/>
    <x v="0"/>
    <x v="433"/>
  </r>
  <r>
    <x v="5920"/>
    <x v="943"/>
    <x v="1"/>
    <s v="DCFE-111"/>
    <x v="2"/>
    <s v="Gold"/>
    <s v="Finance"/>
    <s v="Standard"/>
    <n v="9100.3788000000004"/>
    <n v="1"/>
    <x v="386"/>
    <x v="0"/>
    <x v="388"/>
  </r>
  <r>
    <x v="5921"/>
    <x v="943"/>
    <x v="2"/>
    <s v="DCFE-108"/>
    <x v="2"/>
    <s v="Gold"/>
    <s v="Finance"/>
    <s v="Promotion"/>
    <n v="9698.692500000001"/>
    <n v="1"/>
    <x v="393"/>
    <x v="0"/>
    <x v="395"/>
  </r>
  <r>
    <x v="5922"/>
    <x v="943"/>
    <x v="0"/>
    <s v="ATC-107"/>
    <x v="1"/>
    <s v="Palladium"/>
    <s v="Finance"/>
    <s v="Promotion"/>
    <n v="2583.3500000000004"/>
    <n v="2"/>
    <x v="463"/>
    <x v="0"/>
    <x v="465"/>
  </r>
  <r>
    <x v="5923"/>
    <x v="943"/>
    <x v="1"/>
    <s v="ATS-108"/>
    <x v="1"/>
    <s v="Gold"/>
    <s v="Finance"/>
    <s v="Standard"/>
    <n v="5682.6647999999996"/>
    <n v="2"/>
    <x v="513"/>
    <x v="0"/>
    <x v="515"/>
  </r>
  <r>
    <x v="5924"/>
    <x v="943"/>
    <x v="0"/>
    <s v="ATS-103"/>
    <x v="1"/>
    <s v="Platinum"/>
    <s v="Finance"/>
    <s v="Standard"/>
    <n v="2243.1023999999998"/>
    <n v="4"/>
    <x v="395"/>
    <x v="0"/>
    <x v="397"/>
  </r>
  <r>
    <x v="5925"/>
    <x v="943"/>
    <x v="2"/>
    <s v="ATS-102"/>
    <x v="1"/>
    <s v="Platinum"/>
    <s v="Finance"/>
    <s v="Promotion"/>
    <n v="5119.5100000000011"/>
    <n v="4"/>
    <x v="409"/>
    <x v="175"/>
    <x v="411"/>
  </r>
  <r>
    <x v="5926"/>
    <x v="943"/>
    <x v="0"/>
    <s v="CGD-106"/>
    <x v="0"/>
    <s v="Gold"/>
    <s v="Cash"/>
    <s v="Standard"/>
    <n v="3087"/>
    <n v="3"/>
    <x v="433"/>
    <x v="0"/>
    <x v="435"/>
  </r>
  <r>
    <x v="5927"/>
    <x v="944"/>
    <x v="0"/>
    <s v="DCFE-102"/>
    <x v="2"/>
    <s v="Platinum"/>
    <s v="Finance"/>
    <s v="Promotion"/>
    <n v="10263.546"/>
    <n v="3"/>
    <x v="499"/>
    <x v="212"/>
    <x v="501"/>
  </r>
  <r>
    <x v="5928"/>
    <x v="944"/>
    <x v="1"/>
    <s v="DCFE-112"/>
    <x v="2"/>
    <s v="Gold"/>
    <s v="Finance"/>
    <s v="Standard"/>
    <n v="10741.170000000002"/>
    <n v="1"/>
    <x v="349"/>
    <x v="0"/>
    <x v="351"/>
  </r>
  <r>
    <x v="5929"/>
    <x v="944"/>
    <x v="0"/>
    <s v="DCFE-108"/>
    <x v="2"/>
    <s v="Gold"/>
    <s v="Finance"/>
    <s v="Standard"/>
    <n v="9698.692500000001"/>
    <n v="1"/>
    <x v="393"/>
    <x v="0"/>
    <x v="395"/>
  </r>
  <r>
    <x v="5930"/>
    <x v="945"/>
    <x v="0"/>
    <s v="ATS-106"/>
    <x v="1"/>
    <s v="Gold"/>
    <s v="Finance"/>
    <s v="Standard"/>
    <n v="5676.4224000000004"/>
    <n v="1"/>
    <x v="418"/>
    <x v="0"/>
    <x v="420"/>
  </r>
  <r>
    <x v="5931"/>
    <x v="945"/>
    <x v="0"/>
    <s v="CPD-101"/>
    <x v="0"/>
    <s v="Platinum"/>
    <s v="Cash"/>
    <s v="Standard"/>
    <n v="9883.7999999999993"/>
    <n v="2"/>
    <x v="484"/>
    <x v="208"/>
    <x v="486"/>
  </r>
  <r>
    <x v="5932"/>
    <x v="945"/>
    <x v="1"/>
    <s v="DCM-108"/>
    <x v="2"/>
    <s v="Palladium"/>
    <s v="Finance"/>
    <s v="Standard"/>
    <n v="10602.020000000002"/>
    <n v="4"/>
    <x v="414"/>
    <x v="179"/>
    <x v="416"/>
  </r>
  <r>
    <x v="5933"/>
    <x v="945"/>
    <x v="0"/>
    <s v="DCFE-109"/>
    <x v="2"/>
    <s v="Gold"/>
    <s v="Finance"/>
    <s v="Standard"/>
    <n v="5706.5940000000001"/>
    <n v="2"/>
    <x v="413"/>
    <x v="0"/>
    <x v="415"/>
  </r>
  <r>
    <x v="5934"/>
    <x v="945"/>
    <x v="0"/>
    <s v="DCFE-107"/>
    <x v="2"/>
    <s v="Palladium"/>
    <s v="Finance"/>
    <s v="Standard"/>
    <n v="10910.340000000002"/>
    <n v="4"/>
    <x v="440"/>
    <x v="190"/>
    <x v="442"/>
  </r>
  <r>
    <x v="5935"/>
    <x v="945"/>
    <x v="2"/>
    <s v="DCFE-100"/>
    <x v="2"/>
    <s v="Platinum"/>
    <s v="Finance"/>
    <s v="Standard"/>
    <n v="5869.9368000000004"/>
    <n v="4"/>
    <x v="454"/>
    <x v="194"/>
    <x v="456"/>
  </r>
  <r>
    <x v="5936"/>
    <x v="946"/>
    <x v="0"/>
    <s v="DCFE-109"/>
    <x v="2"/>
    <s v="Gold"/>
    <s v="Finance"/>
    <s v="Standard"/>
    <n v="5706.5940000000001"/>
    <n v="1"/>
    <x v="432"/>
    <x v="0"/>
    <x v="434"/>
  </r>
  <r>
    <x v="5937"/>
    <x v="946"/>
    <x v="0"/>
    <s v="DCFE-101"/>
    <x v="2"/>
    <s v="Platinum"/>
    <s v="Finance"/>
    <s v="Standard"/>
    <n v="6444.1125000000002"/>
    <n v="3"/>
    <x v="347"/>
    <x v="150"/>
    <x v="349"/>
  </r>
  <r>
    <x v="5938"/>
    <x v="946"/>
    <x v="0"/>
    <s v="DCM-106"/>
    <x v="2"/>
    <s v="Palladium"/>
    <s v="Finance"/>
    <s v="Standard"/>
    <n v="6219.5112000000008"/>
    <n v="2"/>
    <x v="362"/>
    <x v="0"/>
    <x v="364"/>
  </r>
  <r>
    <x v="5939"/>
    <x v="946"/>
    <x v="0"/>
    <s v="DCFE-105"/>
    <x v="2"/>
    <s v="Gold"/>
    <s v="Finance"/>
    <s v="Standard"/>
    <n v="6137.3196000000007"/>
    <n v="2"/>
    <x v="464"/>
    <x v="0"/>
    <x v="466"/>
  </r>
  <r>
    <x v="5940"/>
    <x v="946"/>
    <x v="0"/>
    <s v="DCFE-108"/>
    <x v="2"/>
    <s v="Gold"/>
    <s v="Finance"/>
    <s v="Standard"/>
    <n v="9698.692500000001"/>
    <n v="1"/>
    <x v="393"/>
    <x v="0"/>
    <x v="395"/>
  </r>
  <r>
    <x v="5941"/>
    <x v="946"/>
    <x v="0"/>
    <s v="ATC-107"/>
    <x v="1"/>
    <s v="Palladium"/>
    <s v="Finance"/>
    <s v="Standard"/>
    <n v="2583.3500000000004"/>
    <n v="2"/>
    <x v="463"/>
    <x v="0"/>
    <x v="465"/>
  </r>
  <r>
    <x v="5942"/>
    <x v="946"/>
    <x v="2"/>
    <s v="CGA-104"/>
    <x v="0"/>
    <s v="Gold"/>
    <s v="Cash"/>
    <s v="Promotion"/>
    <n v="2337.3000000000002"/>
    <n v="2"/>
    <x v="389"/>
    <x v="0"/>
    <x v="391"/>
  </r>
  <r>
    <x v="5943"/>
    <x v="946"/>
    <x v="0"/>
    <s v="ATC-109"/>
    <x v="1"/>
    <s v="Palladium"/>
    <s v="Finance"/>
    <s v="Standard"/>
    <n v="6808.3775999999998"/>
    <n v="2"/>
    <x v="385"/>
    <x v="0"/>
    <x v="387"/>
  </r>
  <r>
    <x v="5944"/>
    <x v="946"/>
    <x v="0"/>
    <s v="ATS-106"/>
    <x v="1"/>
    <s v="Gold"/>
    <s v="Finance"/>
    <s v="Standard"/>
    <n v="5676.4224000000004"/>
    <n v="1"/>
    <x v="418"/>
    <x v="0"/>
    <x v="420"/>
  </r>
  <r>
    <x v="5945"/>
    <x v="947"/>
    <x v="1"/>
    <s v="ATC-107"/>
    <x v="1"/>
    <s v="Palladium"/>
    <s v="Finance"/>
    <s v="Standard"/>
    <n v="2583.3500000000004"/>
    <n v="3"/>
    <x v="511"/>
    <x v="0"/>
    <x v="513"/>
  </r>
  <r>
    <x v="5946"/>
    <x v="947"/>
    <x v="1"/>
    <s v="CPA-103"/>
    <x v="0"/>
    <s v="Platinum"/>
    <s v="Cash"/>
    <s v="Standard"/>
    <n v="2299.2839999999997"/>
    <n v="3"/>
    <x v="405"/>
    <x v="0"/>
    <x v="407"/>
  </r>
  <r>
    <x v="5947"/>
    <x v="947"/>
    <x v="0"/>
    <s v="DCFE-101"/>
    <x v="2"/>
    <s v="Platinum"/>
    <s v="Finance"/>
    <s v="Standard"/>
    <n v="6444.1125000000002"/>
    <n v="1"/>
    <x v="423"/>
    <x v="0"/>
    <x v="425"/>
  </r>
  <r>
    <x v="5948"/>
    <x v="947"/>
    <x v="2"/>
    <s v="CPJ-111"/>
    <x v="0"/>
    <s v="Palladium"/>
    <s v="Finance"/>
    <s v="Standard"/>
    <n v="4988.8125"/>
    <n v="3"/>
    <x v="379"/>
    <x v="0"/>
    <x v="381"/>
  </r>
  <r>
    <x v="5949"/>
    <x v="947"/>
    <x v="2"/>
    <s v="DCFE-108"/>
    <x v="2"/>
    <s v="Gold"/>
    <s v="Finance"/>
    <s v="Standard"/>
    <n v="9698.692500000001"/>
    <n v="1"/>
    <x v="393"/>
    <x v="0"/>
    <x v="395"/>
  </r>
  <r>
    <x v="5950"/>
    <x v="948"/>
    <x v="2"/>
    <s v="ATC-106"/>
    <x v="1"/>
    <s v="Palladium"/>
    <s v="Finance"/>
    <s v="Promotion"/>
    <n v="6015.2400000000007"/>
    <n v="3"/>
    <x v="482"/>
    <x v="207"/>
    <x v="484"/>
  </r>
  <r>
    <x v="5951"/>
    <x v="948"/>
    <x v="0"/>
    <s v="CPA-108"/>
    <x v="0"/>
    <s v="Palladium"/>
    <s v="Cash"/>
    <s v="Standard"/>
    <n v="2335.6980000000003"/>
    <n v="4"/>
    <x v="510"/>
    <x v="0"/>
    <x v="512"/>
  </r>
  <r>
    <x v="5952"/>
    <x v="948"/>
    <x v="0"/>
    <s v="CGJ-105"/>
    <x v="0"/>
    <s v="Gold"/>
    <s v="Cash"/>
    <s v="Standard"/>
    <n v="2288.88"/>
    <n v="2"/>
    <x v="517"/>
    <x v="0"/>
    <x v="519"/>
  </r>
  <r>
    <x v="5953"/>
    <x v="948"/>
    <x v="0"/>
    <s v="ATC-108"/>
    <x v="1"/>
    <s v="Palladium"/>
    <s v="Finance"/>
    <s v="Promotion"/>
    <n v="8786.1779999999999"/>
    <n v="2"/>
    <x v="360"/>
    <x v="156"/>
    <x v="362"/>
  </r>
  <r>
    <x v="5954"/>
    <x v="948"/>
    <x v="1"/>
    <s v="ATC-109"/>
    <x v="1"/>
    <s v="Palladium"/>
    <s v="Finance"/>
    <s v="Standard"/>
    <n v="6808.3775999999998"/>
    <n v="2"/>
    <x v="385"/>
    <x v="0"/>
    <x v="387"/>
  </r>
  <r>
    <x v="5955"/>
    <x v="948"/>
    <x v="0"/>
    <s v="ATS-103"/>
    <x v="1"/>
    <s v="Platinum"/>
    <s v="Finance"/>
    <s v="Standard"/>
    <n v="2243.1023999999998"/>
    <n v="1"/>
    <x v="387"/>
    <x v="0"/>
    <x v="389"/>
  </r>
  <r>
    <x v="5956"/>
    <x v="948"/>
    <x v="0"/>
    <s v="DCM-106"/>
    <x v="2"/>
    <s v="Palladium"/>
    <s v="Finance"/>
    <s v="Standard"/>
    <n v="6219.5112000000008"/>
    <n v="2"/>
    <x v="362"/>
    <x v="0"/>
    <x v="364"/>
  </r>
  <r>
    <x v="5957"/>
    <x v="949"/>
    <x v="0"/>
    <s v="CPJ-111"/>
    <x v="0"/>
    <s v="Palladium"/>
    <s v="Finance"/>
    <s v="Standard"/>
    <n v="4988.8125"/>
    <n v="2"/>
    <x v="520"/>
    <x v="0"/>
    <x v="522"/>
  </r>
  <r>
    <x v="5958"/>
    <x v="949"/>
    <x v="0"/>
    <s v="ATC-110"/>
    <x v="1"/>
    <s v="Palladium"/>
    <s v="Finance"/>
    <s v="Standard"/>
    <n v="9015.7100000000009"/>
    <n v="4"/>
    <x v="377"/>
    <x v="162"/>
    <x v="379"/>
  </r>
  <r>
    <x v="5959"/>
    <x v="949"/>
    <x v="1"/>
    <s v="CPJ-102"/>
    <x v="0"/>
    <s v="Platinum"/>
    <s v="Cash"/>
    <s v="Standard"/>
    <n v="1323"/>
    <n v="1"/>
    <x v="488"/>
    <x v="0"/>
    <x v="490"/>
  </r>
  <r>
    <x v="5960"/>
    <x v="949"/>
    <x v="2"/>
    <s v="ATC-107"/>
    <x v="1"/>
    <s v="Palladium"/>
    <s v="Finance"/>
    <s v="Standard"/>
    <n v="2583.3500000000004"/>
    <n v="3"/>
    <x v="511"/>
    <x v="0"/>
    <x v="513"/>
  </r>
  <r>
    <x v="5961"/>
    <x v="949"/>
    <x v="0"/>
    <s v="ATS-103"/>
    <x v="1"/>
    <s v="Platinum"/>
    <s v="Finance"/>
    <s v="Standard"/>
    <n v="2243.1023999999998"/>
    <n v="4"/>
    <x v="395"/>
    <x v="0"/>
    <x v="397"/>
  </r>
  <r>
    <x v="5962"/>
    <x v="949"/>
    <x v="0"/>
    <s v="CGD-107"/>
    <x v="0"/>
    <s v="Gold"/>
    <s v="Cash"/>
    <s v="Standard"/>
    <n v="5722.2"/>
    <n v="2"/>
    <x v="402"/>
    <x v="0"/>
    <x v="404"/>
  </r>
  <r>
    <x v="5963"/>
    <x v="949"/>
    <x v="0"/>
    <s v="CGD-106"/>
    <x v="0"/>
    <s v="Gold"/>
    <s v="Cash"/>
    <s v="Standard"/>
    <n v="3087"/>
    <n v="3"/>
    <x v="433"/>
    <x v="0"/>
    <x v="435"/>
  </r>
  <r>
    <x v="5964"/>
    <x v="949"/>
    <x v="0"/>
    <s v="CPD-100"/>
    <x v="0"/>
    <s v="Platinum"/>
    <s v="Cash"/>
    <s v="Standard"/>
    <n v="10299.960000000001"/>
    <n v="1"/>
    <x v="382"/>
    <x v="0"/>
    <x v="384"/>
  </r>
  <r>
    <x v="5965"/>
    <x v="949"/>
    <x v="1"/>
    <s v="ATS-109"/>
    <x v="1"/>
    <s v="Gold"/>
    <s v="Finance"/>
    <s v="Standard"/>
    <n v="6266.61"/>
    <n v="4"/>
    <x v="436"/>
    <x v="189"/>
    <x v="438"/>
  </r>
  <r>
    <x v="5966"/>
    <x v="949"/>
    <x v="0"/>
    <s v="ATS-104"/>
    <x v="1"/>
    <s v="Platinum"/>
    <s v="Finance"/>
    <s v="Standard"/>
    <n v="2845.9200000000005"/>
    <n v="1"/>
    <x v="376"/>
    <x v="0"/>
    <x v="378"/>
  </r>
  <r>
    <x v="5967"/>
    <x v="949"/>
    <x v="0"/>
    <s v="ATS-107"/>
    <x v="1"/>
    <s v="Gold"/>
    <s v="Finance"/>
    <s v="Standard"/>
    <n v="2995.3116"/>
    <n v="4"/>
    <x v="438"/>
    <x v="0"/>
    <x v="440"/>
  </r>
  <r>
    <x v="5968"/>
    <x v="950"/>
    <x v="0"/>
    <s v="CPA-108"/>
    <x v="0"/>
    <s v="Palladium"/>
    <s v="Cash"/>
    <s v="Standard"/>
    <n v="2335.6980000000003"/>
    <n v="2"/>
    <x v="441"/>
    <x v="0"/>
    <x v="443"/>
  </r>
  <r>
    <x v="5969"/>
    <x v="950"/>
    <x v="1"/>
    <s v="ATS-109"/>
    <x v="1"/>
    <s v="Gold"/>
    <s v="Finance"/>
    <s v="Standard"/>
    <n v="6266.61"/>
    <n v="2"/>
    <x v="422"/>
    <x v="0"/>
    <x v="424"/>
  </r>
  <r>
    <x v="5970"/>
    <x v="950"/>
    <x v="0"/>
    <s v="ATS-104"/>
    <x v="1"/>
    <s v="Platinum"/>
    <s v="Finance"/>
    <s v="Standard"/>
    <n v="2845.9200000000005"/>
    <n v="4"/>
    <x v="378"/>
    <x v="0"/>
    <x v="380"/>
  </r>
  <r>
    <x v="5971"/>
    <x v="950"/>
    <x v="0"/>
    <s v="DCM-107"/>
    <x v="2"/>
    <s v="Palladium"/>
    <s v="Finance"/>
    <s v="Standard"/>
    <n v="10294.758"/>
    <n v="4"/>
    <x v="397"/>
    <x v="169"/>
    <x v="399"/>
  </r>
  <r>
    <x v="5972"/>
    <x v="951"/>
    <x v="0"/>
    <s v="DCFE-107"/>
    <x v="2"/>
    <s v="Palladium"/>
    <s v="Finance"/>
    <s v="Standard"/>
    <n v="10910.340000000002"/>
    <n v="1"/>
    <x v="494"/>
    <x v="0"/>
    <x v="496"/>
  </r>
  <r>
    <x v="5973"/>
    <x v="951"/>
    <x v="3"/>
    <s v="CPA-110"/>
    <x v="0"/>
    <s v="Palladium"/>
    <s v="Finance"/>
    <s v="Standard"/>
    <n v="7803"/>
    <n v="3"/>
    <x v="509"/>
    <x v="220"/>
    <x v="511"/>
  </r>
  <r>
    <x v="5974"/>
    <x v="951"/>
    <x v="0"/>
    <s v="CPD-109"/>
    <x v="0"/>
    <s v="Palladium"/>
    <s v="Finance"/>
    <s v="Standard"/>
    <n v="11858.000000000002"/>
    <n v="2"/>
    <x v="367"/>
    <x v="159"/>
    <x v="369"/>
  </r>
  <r>
    <x v="5975"/>
    <x v="952"/>
    <x v="0"/>
    <s v="ATS-108"/>
    <x v="1"/>
    <s v="Gold"/>
    <s v="Finance"/>
    <s v="Standard"/>
    <n v="5682.6647999999996"/>
    <n v="1"/>
    <x v="439"/>
    <x v="0"/>
    <x v="441"/>
  </r>
  <r>
    <x v="5976"/>
    <x v="952"/>
    <x v="0"/>
    <s v="ATS-105"/>
    <x v="1"/>
    <s v="Platinum"/>
    <s v="Finance"/>
    <s v="Standard"/>
    <n v="2315.25"/>
    <n v="3"/>
    <x v="363"/>
    <x v="0"/>
    <x v="365"/>
  </r>
  <r>
    <x v="5977"/>
    <x v="952"/>
    <x v="1"/>
    <s v="CPA-110"/>
    <x v="0"/>
    <s v="Palladium"/>
    <s v="Finance"/>
    <s v="Standard"/>
    <n v="7803"/>
    <n v="2"/>
    <x v="512"/>
    <x v="221"/>
    <x v="514"/>
  </r>
  <r>
    <x v="5978"/>
    <x v="952"/>
    <x v="0"/>
    <s v="CGD-107"/>
    <x v="0"/>
    <s v="Gold"/>
    <s v="Cash"/>
    <s v="Standard"/>
    <n v="5722.2"/>
    <n v="1"/>
    <x v="453"/>
    <x v="0"/>
    <x v="455"/>
  </r>
  <r>
    <x v="5979"/>
    <x v="952"/>
    <x v="2"/>
    <s v="ATS-100"/>
    <x v="1"/>
    <s v="Platinum"/>
    <s v="Finance"/>
    <s v="Standard"/>
    <n v="2340.6075000000001"/>
    <n v="3"/>
    <x v="445"/>
    <x v="0"/>
    <x v="447"/>
  </r>
  <r>
    <x v="5980"/>
    <x v="952"/>
    <x v="0"/>
    <s v="DCFE-112"/>
    <x v="2"/>
    <s v="Gold"/>
    <s v="Finance"/>
    <s v="Standard"/>
    <n v="10741.170000000002"/>
    <n v="1"/>
    <x v="349"/>
    <x v="0"/>
    <x v="351"/>
  </r>
  <r>
    <x v="5981"/>
    <x v="953"/>
    <x v="0"/>
    <s v="CPA-110"/>
    <x v="0"/>
    <s v="Palladium"/>
    <s v="Finance"/>
    <s v="Standard"/>
    <n v="7803"/>
    <n v="3"/>
    <x v="509"/>
    <x v="220"/>
    <x v="511"/>
  </r>
  <r>
    <x v="5982"/>
    <x v="953"/>
    <x v="1"/>
    <s v="ATS-107"/>
    <x v="1"/>
    <s v="Gold"/>
    <s v="Finance"/>
    <s v="Standard"/>
    <n v="2995.3116"/>
    <n v="2"/>
    <x v="375"/>
    <x v="0"/>
    <x v="377"/>
  </r>
  <r>
    <x v="5983"/>
    <x v="953"/>
    <x v="0"/>
    <s v="CPD-109"/>
    <x v="0"/>
    <s v="Palladium"/>
    <s v="Finance"/>
    <s v="Standard"/>
    <n v="11858.000000000002"/>
    <n v="1"/>
    <x v="444"/>
    <x v="0"/>
    <x v="446"/>
  </r>
  <r>
    <x v="5984"/>
    <x v="953"/>
    <x v="1"/>
    <s v="ATS-105"/>
    <x v="1"/>
    <s v="Platinum"/>
    <s v="Finance"/>
    <s v="Standard"/>
    <n v="2315.25"/>
    <n v="4"/>
    <x v="433"/>
    <x v="0"/>
    <x v="435"/>
  </r>
  <r>
    <x v="5985"/>
    <x v="953"/>
    <x v="1"/>
    <s v="ATS-105"/>
    <x v="1"/>
    <s v="Platinum"/>
    <s v="Finance"/>
    <s v="Standard"/>
    <n v="2315.25"/>
    <n v="4"/>
    <x v="433"/>
    <x v="0"/>
    <x v="435"/>
  </r>
  <r>
    <x v="5986"/>
    <x v="953"/>
    <x v="3"/>
    <s v="CGJ-105"/>
    <x v="0"/>
    <s v="Gold"/>
    <s v="Cash"/>
    <s v="Standard"/>
    <n v="2288.88"/>
    <n v="3"/>
    <x v="434"/>
    <x v="0"/>
    <x v="436"/>
  </r>
  <r>
    <x v="5987"/>
    <x v="953"/>
    <x v="0"/>
    <s v="DCFE-112"/>
    <x v="2"/>
    <s v="Gold"/>
    <s v="Finance"/>
    <s v="Standard"/>
    <n v="10741.170000000002"/>
    <n v="1"/>
    <x v="349"/>
    <x v="0"/>
    <x v="351"/>
  </r>
  <r>
    <x v="5988"/>
    <x v="953"/>
    <x v="1"/>
    <s v="CPA-110"/>
    <x v="0"/>
    <s v="Palladium"/>
    <s v="Finance"/>
    <s v="Standard"/>
    <n v="7803"/>
    <n v="4"/>
    <x v="500"/>
    <x v="213"/>
    <x v="502"/>
  </r>
  <r>
    <x v="5989"/>
    <x v="954"/>
    <x v="1"/>
    <s v="DCFE-108"/>
    <x v="2"/>
    <s v="Gold"/>
    <s v="Finance"/>
    <s v="Standard"/>
    <n v="9698.692500000001"/>
    <n v="1"/>
    <x v="393"/>
    <x v="0"/>
    <x v="395"/>
  </r>
  <r>
    <x v="5990"/>
    <x v="954"/>
    <x v="0"/>
    <s v="CPD-100"/>
    <x v="0"/>
    <s v="Platinum"/>
    <s v="Cash"/>
    <s v="Standard"/>
    <n v="10299.960000000001"/>
    <n v="4"/>
    <x v="514"/>
    <x v="222"/>
    <x v="516"/>
  </r>
  <r>
    <x v="5991"/>
    <x v="954"/>
    <x v="0"/>
    <s v="ATS-104"/>
    <x v="1"/>
    <s v="Platinum"/>
    <s v="Finance"/>
    <s v="Standard"/>
    <n v="2845.9200000000005"/>
    <n v="1"/>
    <x v="376"/>
    <x v="0"/>
    <x v="378"/>
  </r>
  <r>
    <x v="5992"/>
    <x v="954"/>
    <x v="1"/>
    <s v="ATS-102"/>
    <x v="1"/>
    <s v="Platinum"/>
    <s v="Finance"/>
    <s v="Standard"/>
    <n v="5119.5100000000011"/>
    <n v="4"/>
    <x v="409"/>
    <x v="175"/>
    <x v="411"/>
  </r>
  <r>
    <x v="5993"/>
    <x v="954"/>
    <x v="0"/>
    <s v="ATS-103"/>
    <x v="1"/>
    <s v="Platinum"/>
    <s v="Finance"/>
    <s v="Standard"/>
    <n v="2243.1023999999998"/>
    <n v="3"/>
    <x v="424"/>
    <x v="0"/>
    <x v="426"/>
  </r>
  <r>
    <x v="5994"/>
    <x v="954"/>
    <x v="0"/>
    <s v="ATS-104"/>
    <x v="1"/>
    <s v="Platinum"/>
    <s v="Finance"/>
    <s v="Promotion"/>
    <n v="2845.9200000000005"/>
    <n v="3"/>
    <x v="429"/>
    <x v="0"/>
    <x v="431"/>
  </r>
  <r>
    <x v="5995"/>
    <x v="954"/>
    <x v="0"/>
    <s v="DCFE-101"/>
    <x v="2"/>
    <s v="Platinum"/>
    <s v="Finance"/>
    <s v="Standard"/>
    <n v="6444.1125000000002"/>
    <n v="2"/>
    <x v="408"/>
    <x v="0"/>
    <x v="410"/>
  </r>
  <r>
    <x v="5996"/>
    <x v="954"/>
    <x v="1"/>
    <s v="ATS-100"/>
    <x v="1"/>
    <s v="Platinum"/>
    <s v="Finance"/>
    <s v="Standard"/>
    <n v="2340.6075000000001"/>
    <n v="3"/>
    <x v="445"/>
    <x v="0"/>
    <x v="447"/>
  </r>
  <r>
    <x v="5997"/>
    <x v="954"/>
    <x v="0"/>
    <s v="DCFE-101"/>
    <x v="2"/>
    <s v="Platinum"/>
    <s v="Finance"/>
    <s v="Standard"/>
    <n v="6444.1125000000002"/>
    <n v="2"/>
    <x v="408"/>
    <x v="0"/>
    <x v="410"/>
  </r>
  <r>
    <x v="5998"/>
    <x v="954"/>
    <x v="3"/>
    <s v="DCFE-112"/>
    <x v="2"/>
    <s v="Gold"/>
    <s v="Finance"/>
    <s v="Standard"/>
    <n v="10741.170000000002"/>
    <n v="4"/>
    <x v="419"/>
    <x v="182"/>
    <x v="421"/>
  </r>
  <r>
    <x v="5999"/>
    <x v="955"/>
    <x v="1"/>
    <s v="DCFE-109"/>
    <x v="2"/>
    <s v="Gold"/>
    <s v="Finance"/>
    <s v="Standard"/>
    <n v="5706.5940000000001"/>
    <n v="1"/>
    <x v="432"/>
    <x v="0"/>
    <x v="434"/>
  </r>
  <r>
    <x v="6000"/>
    <x v="955"/>
    <x v="3"/>
    <s v="CPJ-102"/>
    <x v="0"/>
    <s v="Platinum"/>
    <s v="Cash"/>
    <s v="Standard"/>
    <n v="1323"/>
    <n v="1"/>
    <x v="488"/>
    <x v="0"/>
    <x v="490"/>
  </r>
  <r>
    <x v="6001"/>
    <x v="955"/>
    <x v="1"/>
    <s v="CPJ-111"/>
    <x v="0"/>
    <s v="Palladium"/>
    <s v="Finance"/>
    <s v="Promotion"/>
    <n v="4988.8125"/>
    <n v="4"/>
    <x v="427"/>
    <x v="186"/>
    <x v="429"/>
  </r>
  <r>
    <x v="6002"/>
    <x v="955"/>
    <x v="0"/>
    <s v="DCM-105"/>
    <x v="2"/>
    <s v="Palladium"/>
    <s v="Finance"/>
    <s v="Standard"/>
    <n v="10269.7875"/>
    <n v="2"/>
    <x v="373"/>
    <x v="161"/>
    <x v="375"/>
  </r>
  <r>
    <x v="6003"/>
    <x v="955"/>
    <x v="0"/>
    <s v="DCFE-106"/>
    <x v="2"/>
    <s v="Palladium"/>
    <s v="Finance"/>
    <s v="Standard"/>
    <n v="9144.0756000000001"/>
    <n v="1"/>
    <x v="450"/>
    <x v="0"/>
    <x v="452"/>
  </r>
  <r>
    <x v="6004"/>
    <x v="955"/>
    <x v="0"/>
    <s v="DCFE-105"/>
    <x v="2"/>
    <s v="Gold"/>
    <s v="Finance"/>
    <s v="Promotion"/>
    <n v="6137.3196000000007"/>
    <n v="2"/>
    <x v="464"/>
    <x v="0"/>
    <x v="466"/>
  </r>
  <r>
    <x v="6005"/>
    <x v="955"/>
    <x v="2"/>
    <s v="CGA-104"/>
    <x v="0"/>
    <s v="Gold"/>
    <s v="Cash"/>
    <s v="Standard"/>
    <n v="2337.3000000000002"/>
    <n v="3"/>
    <x v="449"/>
    <x v="0"/>
    <x v="451"/>
  </r>
  <r>
    <x v="6006"/>
    <x v="956"/>
    <x v="1"/>
    <s v="DCFE-103"/>
    <x v="2"/>
    <s v="Platinum"/>
    <s v="Finance"/>
    <s v="Standard"/>
    <n v="5896.170000000001"/>
    <n v="1"/>
    <x v="462"/>
    <x v="0"/>
    <x v="464"/>
  </r>
  <r>
    <x v="6007"/>
    <x v="956"/>
    <x v="0"/>
    <s v="ATC-107"/>
    <x v="1"/>
    <s v="Palladium"/>
    <s v="Finance"/>
    <s v="Standard"/>
    <n v="2583.3500000000004"/>
    <n v="4"/>
    <x v="490"/>
    <x v="0"/>
    <x v="492"/>
  </r>
  <r>
    <x v="6008"/>
    <x v="956"/>
    <x v="0"/>
    <s v="ATS-100"/>
    <x v="1"/>
    <s v="Platinum"/>
    <s v="Finance"/>
    <s v="Standard"/>
    <n v="2340.6075000000001"/>
    <n v="2"/>
    <x v="474"/>
    <x v="0"/>
    <x v="476"/>
  </r>
  <r>
    <x v="6009"/>
    <x v="956"/>
    <x v="0"/>
    <s v="DCFE-101"/>
    <x v="2"/>
    <s v="Platinum"/>
    <s v="Finance"/>
    <s v="Promotion"/>
    <n v="6444.1125000000002"/>
    <n v="1"/>
    <x v="423"/>
    <x v="0"/>
    <x v="425"/>
  </r>
  <r>
    <x v="6010"/>
    <x v="956"/>
    <x v="0"/>
    <s v="ATS-103"/>
    <x v="1"/>
    <s v="Platinum"/>
    <s v="Finance"/>
    <s v="Standard"/>
    <n v="2243.1023999999998"/>
    <n v="1"/>
    <x v="387"/>
    <x v="0"/>
    <x v="389"/>
  </r>
  <r>
    <x v="6011"/>
    <x v="957"/>
    <x v="1"/>
    <s v="DCFE-112"/>
    <x v="2"/>
    <s v="Gold"/>
    <s v="Finance"/>
    <s v="Standard"/>
    <n v="10741.170000000002"/>
    <n v="4"/>
    <x v="419"/>
    <x v="182"/>
    <x v="421"/>
  </r>
  <r>
    <x v="6012"/>
    <x v="957"/>
    <x v="1"/>
    <s v="CPA-103"/>
    <x v="0"/>
    <s v="Platinum"/>
    <s v="Cash"/>
    <s v="Promotion"/>
    <n v="2299.2839999999997"/>
    <n v="3"/>
    <x v="405"/>
    <x v="0"/>
    <x v="407"/>
  </r>
  <r>
    <x v="6013"/>
    <x v="957"/>
    <x v="1"/>
    <s v="ATS-105"/>
    <x v="1"/>
    <s v="Platinum"/>
    <s v="Finance"/>
    <s v="Standard"/>
    <n v="2315.25"/>
    <n v="1"/>
    <x v="348"/>
    <x v="0"/>
    <x v="350"/>
  </r>
  <r>
    <x v="6014"/>
    <x v="958"/>
    <x v="0"/>
    <s v="DCFE-108"/>
    <x v="2"/>
    <s v="Gold"/>
    <s v="Finance"/>
    <s v="Standard"/>
    <n v="9698.692500000001"/>
    <n v="2"/>
    <x v="365"/>
    <x v="158"/>
    <x v="367"/>
  </r>
  <r>
    <x v="6015"/>
    <x v="958"/>
    <x v="1"/>
    <s v="DCM-108"/>
    <x v="2"/>
    <s v="Palladium"/>
    <s v="Finance"/>
    <s v="Standard"/>
    <n v="10602.020000000002"/>
    <n v="1"/>
    <x v="366"/>
    <x v="0"/>
    <x v="368"/>
  </r>
  <r>
    <x v="6016"/>
    <x v="958"/>
    <x v="1"/>
    <s v="CGD-106"/>
    <x v="0"/>
    <s v="Gold"/>
    <s v="Cash"/>
    <s v="Standard"/>
    <n v="3087"/>
    <n v="1"/>
    <x v="369"/>
    <x v="0"/>
    <x v="371"/>
  </r>
  <r>
    <x v="6017"/>
    <x v="958"/>
    <x v="0"/>
    <s v="ATC-106"/>
    <x v="1"/>
    <s v="Palladium"/>
    <s v="Finance"/>
    <s v="Standard"/>
    <n v="6015.2400000000007"/>
    <n v="2"/>
    <x v="497"/>
    <x v="0"/>
    <x v="499"/>
  </r>
  <r>
    <x v="6018"/>
    <x v="958"/>
    <x v="0"/>
    <s v="ATS-103"/>
    <x v="1"/>
    <s v="Platinum"/>
    <s v="Finance"/>
    <s v="Standard"/>
    <n v="2243.1023999999998"/>
    <n v="1"/>
    <x v="387"/>
    <x v="0"/>
    <x v="389"/>
  </r>
  <r>
    <x v="6019"/>
    <x v="958"/>
    <x v="1"/>
    <s v="DCFE-100"/>
    <x v="2"/>
    <s v="Platinum"/>
    <s v="Finance"/>
    <s v="Standard"/>
    <n v="5869.9368000000004"/>
    <n v="3"/>
    <x v="359"/>
    <x v="155"/>
    <x v="361"/>
  </r>
  <r>
    <x v="6020"/>
    <x v="959"/>
    <x v="0"/>
    <s v="DCFE-111"/>
    <x v="2"/>
    <s v="Gold"/>
    <s v="Finance"/>
    <s v="Standard"/>
    <n v="9100.3788000000004"/>
    <n v="1"/>
    <x v="386"/>
    <x v="0"/>
    <x v="388"/>
  </r>
  <r>
    <x v="6021"/>
    <x v="959"/>
    <x v="1"/>
    <s v="CPJ-102"/>
    <x v="0"/>
    <s v="Platinum"/>
    <s v="Cash"/>
    <s v="Standard"/>
    <n v="1323"/>
    <n v="1"/>
    <x v="488"/>
    <x v="0"/>
    <x v="490"/>
  </r>
  <r>
    <x v="6022"/>
    <x v="959"/>
    <x v="2"/>
    <s v="DCFE-107"/>
    <x v="2"/>
    <s v="Palladium"/>
    <s v="Finance"/>
    <s v="Standard"/>
    <n v="10910.340000000002"/>
    <n v="1"/>
    <x v="494"/>
    <x v="0"/>
    <x v="496"/>
  </r>
  <r>
    <x v="6023"/>
    <x v="959"/>
    <x v="0"/>
    <s v="ATS-104"/>
    <x v="1"/>
    <s v="Platinum"/>
    <s v="Finance"/>
    <s v="Standard"/>
    <n v="2845.9200000000005"/>
    <n v="1"/>
    <x v="376"/>
    <x v="0"/>
    <x v="378"/>
  </r>
  <r>
    <x v="6024"/>
    <x v="959"/>
    <x v="0"/>
    <s v="ATS-104"/>
    <x v="1"/>
    <s v="Platinum"/>
    <s v="Finance"/>
    <s v="Standard"/>
    <n v="2845.9200000000005"/>
    <n v="1"/>
    <x v="376"/>
    <x v="0"/>
    <x v="378"/>
  </r>
  <r>
    <x v="6025"/>
    <x v="959"/>
    <x v="3"/>
    <s v="DCFE-104"/>
    <x v="2"/>
    <s v="Gold"/>
    <s v="Finance"/>
    <s v="Standard"/>
    <n v="5876.1792000000005"/>
    <n v="2"/>
    <x v="353"/>
    <x v="0"/>
    <x v="355"/>
  </r>
  <r>
    <x v="6026"/>
    <x v="959"/>
    <x v="0"/>
    <s v="DCFE-100"/>
    <x v="2"/>
    <s v="Platinum"/>
    <s v="Finance"/>
    <s v="Standard"/>
    <n v="5869.9368000000004"/>
    <n v="2"/>
    <x v="446"/>
    <x v="0"/>
    <x v="448"/>
  </r>
  <r>
    <x v="6027"/>
    <x v="959"/>
    <x v="2"/>
    <s v="CPA-103"/>
    <x v="0"/>
    <s v="Platinum"/>
    <s v="Cash"/>
    <s v="Standard"/>
    <n v="2299.2839999999997"/>
    <n v="4"/>
    <x v="498"/>
    <x v="0"/>
    <x v="500"/>
  </r>
  <r>
    <x v="6028"/>
    <x v="959"/>
    <x v="1"/>
    <s v="DCFE-111"/>
    <x v="2"/>
    <s v="Gold"/>
    <s v="Finance"/>
    <s v="Promotion"/>
    <n v="9100.3788000000004"/>
    <n v="4"/>
    <x v="443"/>
    <x v="191"/>
    <x v="445"/>
  </r>
  <r>
    <x v="6029"/>
    <x v="959"/>
    <x v="1"/>
    <s v="ATC-109"/>
    <x v="1"/>
    <s v="Palladium"/>
    <s v="Finance"/>
    <s v="Standard"/>
    <n v="6808.3775999999998"/>
    <n v="1"/>
    <x v="368"/>
    <x v="0"/>
    <x v="370"/>
  </r>
  <r>
    <x v="6030"/>
    <x v="959"/>
    <x v="1"/>
    <s v="ATC-107"/>
    <x v="1"/>
    <s v="Palladium"/>
    <s v="Finance"/>
    <s v="Standard"/>
    <n v="2583.3500000000004"/>
    <n v="2"/>
    <x v="463"/>
    <x v="0"/>
    <x v="465"/>
  </r>
  <r>
    <x v="6031"/>
    <x v="960"/>
    <x v="2"/>
    <s v="CGJ-105"/>
    <x v="0"/>
    <s v="Gold"/>
    <s v="Cash"/>
    <s v="Standard"/>
    <n v="2288.88"/>
    <n v="3"/>
    <x v="434"/>
    <x v="0"/>
    <x v="436"/>
  </r>
  <r>
    <x v="6032"/>
    <x v="960"/>
    <x v="0"/>
    <s v="DCFE-100"/>
    <x v="2"/>
    <s v="Platinum"/>
    <s v="Finance"/>
    <s v="Standard"/>
    <n v="5869.9368000000004"/>
    <n v="1"/>
    <x v="478"/>
    <x v="0"/>
    <x v="480"/>
  </r>
  <r>
    <x v="6033"/>
    <x v="960"/>
    <x v="1"/>
    <s v="ATS-107"/>
    <x v="1"/>
    <s v="Gold"/>
    <s v="Finance"/>
    <s v="Standard"/>
    <n v="2995.3116"/>
    <n v="3"/>
    <x v="374"/>
    <x v="0"/>
    <x v="376"/>
  </r>
  <r>
    <x v="6034"/>
    <x v="960"/>
    <x v="1"/>
    <s v="ATC-106"/>
    <x v="1"/>
    <s v="Palladium"/>
    <s v="Finance"/>
    <s v="Standard"/>
    <n v="6015.2400000000007"/>
    <n v="4"/>
    <x v="501"/>
    <x v="214"/>
    <x v="503"/>
  </r>
  <r>
    <x v="6035"/>
    <x v="960"/>
    <x v="2"/>
    <s v="CGD-107"/>
    <x v="0"/>
    <s v="Gold"/>
    <s v="Cash"/>
    <s v="Standard"/>
    <n v="5722.2"/>
    <n v="4"/>
    <x v="470"/>
    <x v="202"/>
    <x v="472"/>
  </r>
  <r>
    <x v="6036"/>
    <x v="961"/>
    <x v="0"/>
    <s v="DCFE-112"/>
    <x v="2"/>
    <s v="Gold"/>
    <s v="Finance"/>
    <s v="Standard"/>
    <n v="10741.170000000002"/>
    <n v="2"/>
    <x v="421"/>
    <x v="183"/>
    <x v="423"/>
  </r>
  <r>
    <x v="6037"/>
    <x v="961"/>
    <x v="0"/>
    <s v="CPA-108"/>
    <x v="0"/>
    <s v="Palladium"/>
    <s v="Cash"/>
    <s v="Standard"/>
    <n v="2335.6980000000003"/>
    <n v="3"/>
    <x v="361"/>
    <x v="0"/>
    <x v="363"/>
  </r>
  <r>
    <x v="6038"/>
    <x v="961"/>
    <x v="0"/>
    <s v="CPA-108"/>
    <x v="0"/>
    <s v="Palladium"/>
    <s v="Cash"/>
    <s v="Standard"/>
    <n v="2335.6980000000003"/>
    <n v="3"/>
    <x v="361"/>
    <x v="0"/>
    <x v="363"/>
  </r>
  <r>
    <x v="6039"/>
    <x v="961"/>
    <x v="0"/>
    <s v="DCFE-103"/>
    <x v="2"/>
    <s v="Platinum"/>
    <s v="Finance"/>
    <s v="Standard"/>
    <n v="5896.170000000001"/>
    <n v="1"/>
    <x v="462"/>
    <x v="0"/>
    <x v="464"/>
  </r>
  <r>
    <x v="6040"/>
    <x v="961"/>
    <x v="0"/>
    <s v="CGA-104"/>
    <x v="0"/>
    <s v="Gold"/>
    <s v="Cash"/>
    <s v="Standard"/>
    <n v="2337.3000000000002"/>
    <n v="2"/>
    <x v="389"/>
    <x v="0"/>
    <x v="391"/>
  </r>
  <r>
    <x v="6041"/>
    <x v="961"/>
    <x v="1"/>
    <s v="DCFE-112"/>
    <x v="2"/>
    <s v="Gold"/>
    <s v="Finance"/>
    <s v="Standard"/>
    <n v="10741.170000000002"/>
    <n v="1"/>
    <x v="349"/>
    <x v="0"/>
    <x v="351"/>
  </r>
  <r>
    <x v="6042"/>
    <x v="961"/>
    <x v="0"/>
    <s v="DCFE-103"/>
    <x v="2"/>
    <s v="Platinum"/>
    <s v="Finance"/>
    <s v="Standard"/>
    <n v="5896.170000000001"/>
    <n v="3"/>
    <x v="384"/>
    <x v="165"/>
    <x v="386"/>
  </r>
  <r>
    <x v="6043"/>
    <x v="962"/>
    <x v="0"/>
    <s v="CPA-110"/>
    <x v="0"/>
    <s v="Palladium"/>
    <s v="Finance"/>
    <s v="Standard"/>
    <n v="7803"/>
    <n v="1"/>
    <x v="479"/>
    <x v="0"/>
    <x v="481"/>
  </r>
  <r>
    <x v="6044"/>
    <x v="962"/>
    <x v="0"/>
    <s v="CPD-109"/>
    <x v="0"/>
    <s v="Palladium"/>
    <s v="Finance"/>
    <s v="Promotion"/>
    <n v="11858.000000000002"/>
    <n v="1"/>
    <x v="444"/>
    <x v="0"/>
    <x v="446"/>
  </r>
  <r>
    <x v="6045"/>
    <x v="962"/>
    <x v="0"/>
    <s v="CPD-101"/>
    <x v="0"/>
    <s v="Platinum"/>
    <s v="Cash"/>
    <s v="Promotion"/>
    <n v="9883.7999999999993"/>
    <n v="4"/>
    <x v="411"/>
    <x v="177"/>
    <x v="413"/>
  </r>
  <r>
    <x v="6046"/>
    <x v="962"/>
    <x v="0"/>
    <s v="DCM-105"/>
    <x v="2"/>
    <s v="Palladium"/>
    <s v="Finance"/>
    <s v="Standard"/>
    <n v="10269.7875"/>
    <n v="3"/>
    <x v="430"/>
    <x v="187"/>
    <x v="432"/>
  </r>
  <r>
    <x v="6047"/>
    <x v="962"/>
    <x v="0"/>
    <s v="ATS-105"/>
    <x v="1"/>
    <s v="Platinum"/>
    <s v="Finance"/>
    <s v="Standard"/>
    <n v="2315.25"/>
    <n v="1"/>
    <x v="348"/>
    <x v="0"/>
    <x v="350"/>
  </r>
  <r>
    <x v="6048"/>
    <x v="962"/>
    <x v="0"/>
    <s v="DCFE-111"/>
    <x v="2"/>
    <s v="Gold"/>
    <s v="Finance"/>
    <s v="Standard"/>
    <n v="9100.3788000000004"/>
    <n v="3"/>
    <x v="460"/>
    <x v="197"/>
    <x v="462"/>
  </r>
  <r>
    <x v="6049"/>
    <x v="962"/>
    <x v="2"/>
    <s v="DCM-108"/>
    <x v="2"/>
    <s v="Palladium"/>
    <s v="Finance"/>
    <s v="Promotion"/>
    <n v="10602.020000000002"/>
    <n v="3"/>
    <x v="508"/>
    <x v="219"/>
    <x v="510"/>
  </r>
  <r>
    <x v="6050"/>
    <x v="963"/>
    <x v="1"/>
    <s v="DCFE-103"/>
    <x v="2"/>
    <s v="Platinum"/>
    <s v="Finance"/>
    <s v="Standard"/>
    <n v="5896.170000000001"/>
    <n v="1"/>
    <x v="462"/>
    <x v="0"/>
    <x v="464"/>
  </r>
  <r>
    <x v="6051"/>
    <x v="963"/>
    <x v="0"/>
    <s v="ATS-101"/>
    <x v="1"/>
    <s v="Platinum"/>
    <s v="Finance"/>
    <s v="Standard"/>
    <n v="2351.6325000000002"/>
    <n v="1"/>
    <x v="473"/>
    <x v="0"/>
    <x v="475"/>
  </r>
  <r>
    <x v="6052"/>
    <x v="963"/>
    <x v="0"/>
    <s v="DCM-106"/>
    <x v="2"/>
    <s v="Palladium"/>
    <s v="Finance"/>
    <s v="Standard"/>
    <n v="6219.5112000000008"/>
    <n v="2"/>
    <x v="362"/>
    <x v="0"/>
    <x v="364"/>
  </r>
  <r>
    <x v="6053"/>
    <x v="963"/>
    <x v="2"/>
    <s v="DCFE-106"/>
    <x v="2"/>
    <s v="Palladium"/>
    <s v="Finance"/>
    <s v="Standard"/>
    <n v="9144.0756000000001"/>
    <n v="4"/>
    <x v="415"/>
    <x v="180"/>
    <x v="417"/>
  </r>
  <r>
    <x v="6054"/>
    <x v="963"/>
    <x v="0"/>
    <s v="DCM-108"/>
    <x v="2"/>
    <s v="Palladium"/>
    <s v="Finance"/>
    <s v="Standard"/>
    <n v="10602.020000000002"/>
    <n v="4"/>
    <x v="414"/>
    <x v="179"/>
    <x v="416"/>
  </r>
  <r>
    <x v="6055"/>
    <x v="963"/>
    <x v="0"/>
    <s v="DCFE-106"/>
    <x v="2"/>
    <s v="Palladium"/>
    <s v="Finance"/>
    <s v="Standard"/>
    <n v="9144.0756000000001"/>
    <n v="2"/>
    <x v="391"/>
    <x v="166"/>
    <x v="393"/>
  </r>
  <r>
    <x v="6056"/>
    <x v="963"/>
    <x v="0"/>
    <s v="ATS-109"/>
    <x v="1"/>
    <s v="Gold"/>
    <s v="Finance"/>
    <s v="Standard"/>
    <n v="6266.61"/>
    <n v="4"/>
    <x v="436"/>
    <x v="189"/>
    <x v="438"/>
  </r>
  <r>
    <x v="6057"/>
    <x v="963"/>
    <x v="0"/>
    <s v="ATS-106"/>
    <x v="1"/>
    <s v="Gold"/>
    <s v="Finance"/>
    <s v="Standard"/>
    <n v="5676.4224000000004"/>
    <n v="4"/>
    <x v="515"/>
    <x v="223"/>
    <x v="517"/>
  </r>
  <r>
    <x v="6058"/>
    <x v="964"/>
    <x v="2"/>
    <s v="CPJ-111"/>
    <x v="0"/>
    <s v="Palladium"/>
    <s v="Finance"/>
    <s v="Standard"/>
    <n v="4988.8125"/>
    <n v="4"/>
    <x v="427"/>
    <x v="186"/>
    <x v="429"/>
  </r>
  <r>
    <x v="6059"/>
    <x v="964"/>
    <x v="0"/>
    <s v="ATS-101"/>
    <x v="1"/>
    <s v="Platinum"/>
    <s v="Finance"/>
    <s v="Standard"/>
    <n v="2351.6325000000002"/>
    <n v="2"/>
    <x v="372"/>
    <x v="0"/>
    <x v="374"/>
  </r>
  <r>
    <x v="6060"/>
    <x v="964"/>
    <x v="0"/>
    <s v="DCM-107"/>
    <x v="2"/>
    <s v="Palladium"/>
    <s v="Finance"/>
    <s v="Promotion"/>
    <n v="10294.758"/>
    <n v="1"/>
    <x v="370"/>
    <x v="0"/>
    <x v="372"/>
  </r>
  <r>
    <x v="6061"/>
    <x v="964"/>
    <x v="0"/>
    <s v="ATS-103"/>
    <x v="1"/>
    <s v="Platinum"/>
    <s v="Finance"/>
    <s v="Standard"/>
    <n v="2243.1023999999998"/>
    <n v="4"/>
    <x v="395"/>
    <x v="0"/>
    <x v="397"/>
  </r>
  <r>
    <x v="6062"/>
    <x v="964"/>
    <x v="0"/>
    <s v="CPD-109"/>
    <x v="0"/>
    <s v="Palladium"/>
    <s v="Finance"/>
    <s v="Standard"/>
    <n v="11858.000000000002"/>
    <n v="4"/>
    <x v="426"/>
    <x v="185"/>
    <x v="428"/>
  </r>
  <r>
    <x v="6063"/>
    <x v="965"/>
    <x v="0"/>
    <s v="ATC-107"/>
    <x v="1"/>
    <s v="Palladium"/>
    <s v="Finance"/>
    <s v="Standard"/>
    <n v="2583.3500000000004"/>
    <n v="4"/>
    <x v="490"/>
    <x v="0"/>
    <x v="492"/>
  </r>
  <r>
    <x v="6064"/>
    <x v="965"/>
    <x v="0"/>
    <s v="CGD-107"/>
    <x v="0"/>
    <s v="Gold"/>
    <s v="Cash"/>
    <s v="Standard"/>
    <n v="5722.2"/>
    <n v="4"/>
    <x v="470"/>
    <x v="202"/>
    <x v="472"/>
  </r>
  <r>
    <x v="6065"/>
    <x v="965"/>
    <x v="1"/>
    <s v="ATS-106"/>
    <x v="1"/>
    <s v="Gold"/>
    <s v="Finance"/>
    <s v="Standard"/>
    <n v="5676.4224000000004"/>
    <n v="4"/>
    <x v="515"/>
    <x v="223"/>
    <x v="517"/>
  </r>
  <r>
    <x v="6066"/>
    <x v="965"/>
    <x v="0"/>
    <s v="DCFE-104"/>
    <x v="2"/>
    <s v="Gold"/>
    <s v="Finance"/>
    <s v="Standard"/>
    <n v="5876.1792000000005"/>
    <n v="3"/>
    <x v="456"/>
    <x v="195"/>
    <x v="458"/>
  </r>
  <r>
    <x v="6067"/>
    <x v="965"/>
    <x v="2"/>
    <s v="DCM-107"/>
    <x v="2"/>
    <s v="Palladium"/>
    <s v="Finance"/>
    <s v="Standard"/>
    <n v="10294.758"/>
    <n v="1"/>
    <x v="370"/>
    <x v="0"/>
    <x v="372"/>
  </r>
  <r>
    <x v="6068"/>
    <x v="965"/>
    <x v="1"/>
    <s v="CPD-101"/>
    <x v="0"/>
    <s v="Platinum"/>
    <s v="Cash"/>
    <s v="Standard"/>
    <n v="9883.7999999999993"/>
    <n v="4"/>
    <x v="411"/>
    <x v="177"/>
    <x v="413"/>
  </r>
  <r>
    <x v="6069"/>
    <x v="965"/>
    <x v="0"/>
    <s v="DCFE-102"/>
    <x v="2"/>
    <s v="Platinum"/>
    <s v="Finance"/>
    <s v="Standard"/>
    <n v="10263.546"/>
    <n v="1"/>
    <x v="380"/>
    <x v="0"/>
    <x v="382"/>
  </r>
  <r>
    <x v="6070"/>
    <x v="966"/>
    <x v="3"/>
    <s v="CPD-101"/>
    <x v="0"/>
    <s v="Platinum"/>
    <s v="Cash"/>
    <s v="Standard"/>
    <n v="9883.7999999999993"/>
    <n v="2"/>
    <x v="484"/>
    <x v="208"/>
    <x v="486"/>
  </r>
  <r>
    <x v="6071"/>
    <x v="966"/>
    <x v="2"/>
    <s v="ATS-109"/>
    <x v="1"/>
    <s v="Gold"/>
    <s v="Finance"/>
    <s v="Promotion"/>
    <n v="6266.61"/>
    <n v="3"/>
    <x v="425"/>
    <x v="184"/>
    <x v="427"/>
  </r>
  <r>
    <x v="6072"/>
    <x v="966"/>
    <x v="0"/>
    <s v="CPD-100"/>
    <x v="0"/>
    <s v="Platinum"/>
    <s v="Cash"/>
    <s v="Standard"/>
    <n v="10299.960000000001"/>
    <n v="2"/>
    <x v="519"/>
    <x v="226"/>
    <x v="521"/>
  </r>
  <r>
    <x v="6073"/>
    <x v="966"/>
    <x v="0"/>
    <s v="ATS-108"/>
    <x v="1"/>
    <s v="Gold"/>
    <s v="Finance"/>
    <s v="Standard"/>
    <n v="5682.6647999999996"/>
    <n v="1"/>
    <x v="439"/>
    <x v="0"/>
    <x v="441"/>
  </r>
  <r>
    <x v="6074"/>
    <x v="966"/>
    <x v="0"/>
    <s v="ATS-106"/>
    <x v="1"/>
    <s v="Gold"/>
    <s v="Finance"/>
    <s v="Standard"/>
    <n v="5676.4224000000004"/>
    <n v="2"/>
    <x v="356"/>
    <x v="0"/>
    <x v="358"/>
  </r>
  <r>
    <x v="6075"/>
    <x v="966"/>
    <x v="1"/>
    <s v="DCM-105"/>
    <x v="2"/>
    <s v="Palladium"/>
    <s v="Finance"/>
    <s v="Promotion"/>
    <n v="10269.7875"/>
    <n v="4"/>
    <x v="381"/>
    <x v="163"/>
    <x v="383"/>
  </r>
  <r>
    <x v="6076"/>
    <x v="967"/>
    <x v="0"/>
    <s v="ATC-108"/>
    <x v="1"/>
    <s v="Palladium"/>
    <s v="Finance"/>
    <s v="Standard"/>
    <n v="8786.1779999999999"/>
    <n v="3"/>
    <x v="452"/>
    <x v="193"/>
    <x v="454"/>
  </r>
  <r>
    <x v="6077"/>
    <x v="967"/>
    <x v="0"/>
    <s v="CGD-106"/>
    <x v="0"/>
    <s v="Gold"/>
    <s v="Cash"/>
    <s v="Standard"/>
    <n v="3087"/>
    <n v="3"/>
    <x v="433"/>
    <x v="0"/>
    <x v="435"/>
  </r>
  <r>
    <x v="6078"/>
    <x v="967"/>
    <x v="0"/>
    <s v="CPJ-111"/>
    <x v="0"/>
    <s v="Palladium"/>
    <s v="Finance"/>
    <s v="Promotion"/>
    <n v="4988.8125"/>
    <n v="3"/>
    <x v="379"/>
    <x v="0"/>
    <x v="381"/>
  </r>
  <r>
    <x v="6079"/>
    <x v="967"/>
    <x v="3"/>
    <s v="CPJ-102"/>
    <x v="0"/>
    <s v="Platinum"/>
    <s v="Cash"/>
    <s v="Standard"/>
    <n v="1323"/>
    <n v="1"/>
    <x v="488"/>
    <x v="0"/>
    <x v="490"/>
  </r>
  <r>
    <x v="6080"/>
    <x v="968"/>
    <x v="0"/>
    <s v="DCM-106"/>
    <x v="2"/>
    <s v="Palladium"/>
    <s v="Finance"/>
    <s v="Standard"/>
    <n v="6219.5112000000008"/>
    <n v="1"/>
    <x v="420"/>
    <x v="0"/>
    <x v="422"/>
  </r>
  <r>
    <x v="6081"/>
    <x v="968"/>
    <x v="0"/>
    <s v="ATC-110"/>
    <x v="1"/>
    <s v="Palladium"/>
    <s v="Finance"/>
    <s v="Standard"/>
    <n v="9015.7100000000009"/>
    <n v="1"/>
    <x v="480"/>
    <x v="0"/>
    <x v="482"/>
  </r>
  <r>
    <x v="6082"/>
    <x v="968"/>
    <x v="0"/>
    <s v="DCFE-107"/>
    <x v="2"/>
    <s v="Palladium"/>
    <s v="Finance"/>
    <s v="Standard"/>
    <n v="10910.340000000002"/>
    <n v="4"/>
    <x v="440"/>
    <x v="190"/>
    <x v="442"/>
  </r>
  <r>
    <x v="6083"/>
    <x v="968"/>
    <x v="0"/>
    <s v="DCFE-103"/>
    <x v="2"/>
    <s v="Platinum"/>
    <s v="Finance"/>
    <s v="Standard"/>
    <n v="5896.170000000001"/>
    <n v="3"/>
    <x v="384"/>
    <x v="165"/>
    <x v="386"/>
  </r>
  <r>
    <x v="6084"/>
    <x v="968"/>
    <x v="1"/>
    <s v="DCFE-100"/>
    <x v="2"/>
    <s v="Platinum"/>
    <s v="Finance"/>
    <s v="Promotion"/>
    <n v="5869.9368000000004"/>
    <n v="2"/>
    <x v="446"/>
    <x v="0"/>
    <x v="448"/>
  </r>
  <r>
    <x v="6085"/>
    <x v="968"/>
    <x v="1"/>
    <s v="CGD-107"/>
    <x v="0"/>
    <s v="Gold"/>
    <s v="Cash"/>
    <s v="Standard"/>
    <n v="5722.2"/>
    <n v="1"/>
    <x v="453"/>
    <x v="0"/>
    <x v="455"/>
  </r>
  <r>
    <x v="6086"/>
    <x v="969"/>
    <x v="0"/>
    <s v="DCM-106"/>
    <x v="2"/>
    <s v="Palladium"/>
    <s v="Finance"/>
    <s v="Standard"/>
    <n v="6219.5112000000008"/>
    <n v="3"/>
    <x v="466"/>
    <x v="199"/>
    <x v="468"/>
  </r>
  <r>
    <x v="6087"/>
    <x v="969"/>
    <x v="0"/>
    <s v="CGD-107"/>
    <x v="0"/>
    <s v="Gold"/>
    <s v="Cash"/>
    <s v="Standard"/>
    <n v="5722.2"/>
    <n v="3"/>
    <x v="471"/>
    <x v="203"/>
    <x v="473"/>
  </r>
  <r>
    <x v="6088"/>
    <x v="969"/>
    <x v="0"/>
    <s v="ATC-109"/>
    <x v="1"/>
    <s v="Palladium"/>
    <s v="Finance"/>
    <s v="Promotion"/>
    <n v="6808.3775999999998"/>
    <n v="4"/>
    <x v="468"/>
    <x v="200"/>
    <x v="470"/>
  </r>
  <r>
    <x v="6089"/>
    <x v="969"/>
    <x v="1"/>
    <s v="ATS-101"/>
    <x v="1"/>
    <s v="Platinum"/>
    <s v="Finance"/>
    <s v="Standard"/>
    <n v="2351.6325000000002"/>
    <n v="2"/>
    <x v="372"/>
    <x v="0"/>
    <x v="374"/>
  </r>
  <r>
    <x v="6090"/>
    <x v="969"/>
    <x v="2"/>
    <s v="ATS-104"/>
    <x v="1"/>
    <s v="Platinum"/>
    <s v="Finance"/>
    <s v="Promotion"/>
    <n v="2845.9200000000005"/>
    <n v="3"/>
    <x v="429"/>
    <x v="0"/>
    <x v="431"/>
  </r>
  <r>
    <x v="6091"/>
    <x v="970"/>
    <x v="1"/>
    <s v="CPA-110"/>
    <x v="0"/>
    <s v="Palladium"/>
    <s v="Finance"/>
    <s v="Standard"/>
    <n v="7803"/>
    <n v="4"/>
    <x v="500"/>
    <x v="213"/>
    <x v="502"/>
  </r>
  <r>
    <x v="6092"/>
    <x v="970"/>
    <x v="0"/>
    <s v="CPD-101"/>
    <x v="0"/>
    <s v="Platinum"/>
    <s v="Cash"/>
    <s v="Standard"/>
    <n v="9883.7999999999993"/>
    <n v="4"/>
    <x v="411"/>
    <x v="177"/>
    <x v="413"/>
  </r>
  <r>
    <x v="6093"/>
    <x v="970"/>
    <x v="0"/>
    <s v="DCM-108"/>
    <x v="2"/>
    <s v="Palladium"/>
    <s v="Finance"/>
    <s v="Standard"/>
    <n v="10602.020000000002"/>
    <n v="4"/>
    <x v="414"/>
    <x v="179"/>
    <x v="416"/>
  </r>
  <r>
    <x v="6094"/>
    <x v="970"/>
    <x v="2"/>
    <s v="CPD-109"/>
    <x v="0"/>
    <s v="Palladium"/>
    <s v="Finance"/>
    <s v="Standard"/>
    <n v="11858.000000000002"/>
    <n v="1"/>
    <x v="444"/>
    <x v="0"/>
    <x v="446"/>
  </r>
  <r>
    <x v="6095"/>
    <x v="970"/>
    <x v="1"/>
    <s v="ATS-108"/>
    <x v="1"/>
    <s v="Gold"/>
    <s v="Finance"/>
    <s v="Standard"/>
    <n v="5682.6647999999996"/>
    <n v="1"/>
    <x v="439"/>
    <x v="0"/>
    <x v="441"/>
  </r>
  <r>
    <x v="6096"/>
    <x v="970"/>
    <x v="0"/>
    <s v="CGA-104"/>
    <x v="0"/>
    <s v="Gold"/>
    <s v="Cash"/>
    <s v="Standard"/>
    <n v="2337.3000000000002"/>
    <n v="2"/>
    <x v="389"/>
    <x v="0"/>
    <x v="391"/>
  </r>
  <r>
    <x v="6097"/>
    <x v="970"/>
    <x v="0"/>
    <s v="CPJ-102"/>
    <x v="0"/>
    <s v="Platinum"/>
    <s v="Cash"/>
    <s v="Standard"/>
    <n v="1323"/>
    <n v="3"/>
    <x v="447"/>
    <x v="0"/>
    <x v="449"/>
  </r>
  <r>
    <x v="6098"/>
    <x v="970"/>
    <x v="0"/>
    <s v="CPA-103"/>
    <x v="0"/>
    <s v="Platinum"/>
    <s v="Cash"/>
    <s v="Standard"/>
    <n v="2299.2839999999997"/>
    <n v="2"/>
    <x v="506"/>
    <x v="0"/>
    <x v="508"/>
  </r>
  <r>
    <x v="6099"/>
    <x v="970"/>
    <x v="0"/>
    <s v="CPJ-102"/>
    <x v="0"/>
    <s v="Platinum"/>
    <s v="Cash"/>
    <s v="Standard"/>
    <n v="1323"/>
    <n v="4"/>
    <x v="417"/>
    <x v="0"/>
    <x v="419"/>
  </r>
  <r>
    <x v="6100"/>
    <x v="970"/>
    <x v="0"/>
    <s v="ATS-103"/>
    <x v="1"/>
    <s v="Platinum"/>
    <s v="Finance"/>
    <s v="Standard"/>
    <n v="2243.1023999999998"/>
    <n v="1"/>
    <x v="387"/>
    <x v="0"/>
    <x v="389"/>
  </r>
  <r>
    <x v="6101"/>
    <x v="971"/>
    <x v="1"/>
    <s v="ATS-100"/>
    <x v="1"/>
    <s v="Platinum"/>
    <s v="Finance"/>
    <s v="Promotion"/>
    <n v="2340.6075000000001"/>
    <n v="4"/>
    <x v="467"/>
    <x v="0"/>
    <x v="469"/>
  </r>
  <r>
    <x v="6102"/>
    <x v="971"/>
    <x v="0"/>
    <s v="DCFE-102"/>
    <x v="2"/>
    <s v="Platinum"/>
    <s v="Finance"/>
    <s v="Standard"/>
    <n v="10263.546"/>
    <n v="1"/>
    <x v="380"/>
    <x v="0"/>
    <x v="382"/>
  </r>
  <r>
    <x v="6103"/>
    <x v="971"/>
    <x v="0"/>
    <s v="CGD-106"/>
    <x v="0"/>
    <s v="Gold"/>
    <s v="Cash"/>
    <s v="Standard"/>
    <n v="3087"/>
    <n v="1"/>
    <x v="369"/>
    <x v="0"/>
    <x v="371"/>
  </r>
  <r>
    <x v="6104"/>
    <x v="971"/>
    <x v="1"/>
    <s v="DCFE-102"/>
    <x v="2"/>
    <s v="Platinum"/>
    <s v="Finance"/>
    <s v="Standard"/>
    <n v="10263.546"/>
    <n v="2"/>
    <x v="371"/>
    <x v="160"/>
    <x v="373"/>
  </r>
  <r>
    <x v="6105"/>
    <x v="971"/>
    <x v="0"/>
    <s v="ATC-109"/>
    <x v="1"/>
    <s v="Palladium"/>
    <s v="Finance"/>
    <s v="Standard"/>
    <n v="6808.3775999999998"/>
    <n v="2"/>
    <x v="385"/>
    <x v="0"/>
    <x v="387"/>
  </r>
  <r>
    <x v="6106"/>
    <x v="971"/>
    <x v="1"/>
    <s v="CGD-107"/>
    <x v="0"/>
    <s v="Gold"/>
    <s v="Cash"/>
    <s v="Standard"/>
    <n v="5722.2"/>
    <n v="1"/>
    <x v="453"/>
    <x v="0"/>
    <x v="455"/>
  </r>
  <r>
    <x v="6107"/>
    <x v="971"/>
    <x v="0"/>
    <s v="CGA-104"/>
    <x v="0"/>
    <s v="Gold"/>
    <s v="Cash"/>
    <s v="Standard"/>
    <n v="2337.3000000000002"/>
    <n v="2"/>
    <x v="389"/>
    <x v="0"/>
    <x v="391"/>
  </r>
  <r>
    <x v="6108"/>
    <x v="971"/>
    <x v="0"/>
    <s v="CPA-108"/>
    <x v="0"/>
    <s v="Palladium"/>
    <s v="Cash"/>
    <s v="Standard"/>
    <n v="2335.6980000000003"/>
    <n v="1"/>
    <x v="455"/>
    <x v="0"/>
    <x v="457"/>
  </r>
  <r>
    <x v="6109"/>
    <x v="972"/>
    <x v="0"/>
    <s v="CPD-109"/>
    <x v="0"/>
    <s v="Palladium"/>
    <s v="Finance"/>
    <s v="Standard"/>
    <n v="11858.000000000002"/>
    <n v="3"/>
    <x v="351"/>
    <x v="151"/>
    <x v="353"/>
  </r>
  <r>
    <x v="6110"/>
    <x v="972"/>
    <x v="0"/>
    <s v="DCFE-104"/>
    <x v="2"/>
    <s v="Gold"/>
    <s v="Finance"/>
    <s v="Standard"/>
    <n v="5876.1792000000005"/>
    <n v="3"/>
    <x v="456"/>
    <x v="195"/>
    <x v="458"/>
  </r>
  <r>
    <x v="6111"/>
    <x v="972"/>
    <x v="0"/>
    <s v="DCFE-103"/>
    <x v="2"/>
    <s v="Platinum"/>
    <s v="Finance"/>
    <s v="Standard"/>
    <n v="5896.170000000001"/>
    <n v="3"/>
    <x v="384"/>
    <x v="165"/>
    <x v="386"/>
  </r>
  <r>
    <x v="6112"/>
    <x v="973"/>
    <x v="0"/>
    <s v="ATS-106"/>
    <x v="1"/>
    <s v="Gold"/>
    <s v="Finance"/>
    <s v="Standard"/>
    <n v="5676.4224000000004"/>
    <n v="4"/>
    <x v="515"/>
    <x v="223"/>
    <x v="517"/>
  </r>
  <r>
    <x v="6113"/>
    <x v="973"/>
    <x v="1"/>
    <s v="DCFE-106"/>
    <x v="2"/>
    <s v="Palladium"/>
    <s v="Finance"/>
    <s v="Standard"/>
    <n v="9144.0756000000001"/>
    <n v="3"/>
    <x v="457"/>
    <x v="196"/>
    <x v="459"/>
  </r>
  <r>
    <x v="6114"/>
    <x v="973"/>
    <x v="0"/>
    <s v="DCFE-103"/>
    <x v="2"/>
    <s v="Platinum"/>
    <s v="Finance"/>
    <s v="Standard"/>
    <n v="5896.170000000001"/>
    <n v="2"/>
    <x v="396"/>
    <x v="0"/>
    <x v="398"/>
  </r>
  <r>
    <x v="6115"/>
    <x v="973"/>
    <x v="0"/>
    <s v="DCFE-100"/>
    <x v="2"/>
    <s v="Platinum"/>
    <s v="Finance"/>
    <s v="Standard"/>
    <n v="5869.9368000000004"/>
    <n v="3"/>
    <x v="359"/>
    <x v="155"/>
    <x v="361"/>
  </r>
  <r>
    <x v="6116"/>
    <x v="973"/>
    <x v="0"/>
    <s v="CGD-107"/>
    <x v="0"/>
    <s v="Gold"/>
    <s v="Cash"/>
    <s v="Standard"/>
    <n v="5722.2"/>
    <n v="4"/>
    <x v="470"/>
    <x v="202"/>
    <x v="472"/>
  </r>
  <r>
    <x v="6117"/>
    <x v="973"/>
    <x v="0"/>
    <s v="CGD-107"/>
    <x v="0"/>
    <s v="Gold"/>
    <s v="Cash"/>
    <s v="Standard"/>
    <n v="5722.2"/>
    <n v="2"/>
    <x v="402"/>
    <x v="0"/>
    <x v="404"/>
  </r>
  <r>
    <x v="6118"/>
    <x v="973"/>
    <x v="0"/>
    <s v="DCFE-105"/>
    <x v="2"/>
    <s v="Gold"/>
    <s v="Finance"/>
    <s v="Standard"/>
    <n v="6137.3196000000007"/>
    <n v="1"/>
    <x v="388"/>
    <x v="0"/>
    <x v="390"/>
  </r>
  <r>
    <x v="6119"/>
    <x v="974"/>
    <x v="0"/>
    <s v="ATS-106"/>
    <x v="1"/>
    <s v="Gold"/>
    <s v="Finance"/>
    <s v="Standard"/>
    <n v="5676.4224000000004"/>
    <n v="1"/>
    <x v="418"/>
    <x v="0"/>
    <x v="420"/>
  </r>
  <r>
    <x v="6120"/>
    <x v="974"/>
    <x v="0"/>
    <s v="DCFE-101"/>
    <x v="2"/>
    <s v="Platinum"/>
    <s v="Finance"/>
    <s v="Standard"/>
    <n v="6444.1125000000002"/>
    <n v="4"/>
    <x v="503"/>
    <x v="215"/>
    <x v="505"/>
  </r>
  <r>
    <x v="6121"/>
    <x v="974"/>
    <x v="0"/>
    <s v="DCM-108"/>
    <x v="2"/>
    <s v="Palladium"/>
    <s v="Finance"/>
    <s v="Standard"/>
    <n v="10602.020000000002"/>
    <n v="3"/>
    <x v="508"/>
    <x v="219"/>
    <x v="510"/>
  </r>
  <r>
    <x v="6122"/>
    <x v="974"/>
    <x v="1"/>
    <s v="CPA-108"/>
    <x v="0"/>
    <s v="Palladium"/>
    <s v="Cash"/>
    <s v="Standard"/>
    <n v="2335.6980000000003"/>
    <n v="4"/>
    <x v="510"/>
    <x v="0"/>
    <x v="512"/>
  </r>
  <r>
    <x v="6123"/>
    <x v="974"/>
    <x v="0"/>
    <s v="DCM-105"/>
    <x v="2"/>
    <s v="Palladium"/>
    <s v="Finance"/>
    <s v="Standard"/>
    <n v="10269.7875"/>
    <n v="2"/>
    <x v="373"/>
    <x v="161"/>
    <x v="375"/>
  </r>
  <r>
    <x v="6124"/>
    <x v="975"/>
    <x v="2"/>
    <s v="ATS-111"/>
    <x v="1"/>
    <s v="Gold"/>
    <s v="Finance"/>
    <s v="Promotion"/>
    <n v="10762.95"/>
    <n v="1"/>
    <x v="437"/>
    <x v="0"/>
    <x v="439"/>
  </r>
  <r>
    <x v="6125"/>
    <x v="975"/>
    <x v="0"/>
    <s v="DCFE-111"/>
    <x v="2"/>
    <s v="Gold"/>
    <s v="Finance"/>
    <s v="Standard"/>
    <n v="9100.3788000000004"/>
    <n v="2"/>
    <x v="401"/>
    <x v="173"/>
    <x v="403"/>
  </r>
  <r>
    <x v="6126"/>
    <x v="975"/>
    <x v="0"/>
    <s v="DCFE-104"/>
    <x v="2"/>
    <s v="Gold"/>
    <s v="Finance"/>
    <s v="Standard"/>
    <n v="5876.1792000000005"/>
    <n v="1"/>
    <x v="357"/>
    <x v="0"/>
    <x v="359"/>
  </r>
  <r>
    <x v="6127"/>
    <x v="975"/>
    <x v="0"/>
    <s v="CPA-103"/>
    <x v="0"/>
    <s v="Platinum"/>
    <s v="Cash"/>
    <s v="Standard"/>
    <n v="2299.2839999999997"/>
    <n v="3"/>
    <x v="405"/>
    <x v="0"/>
    <x v="407"/>
  </r>
  <r>
    <x v="6128"/>
    <x v="975"/>
    <x v="1"/>
    <s v="CGD-107"/>
    <x v="0"/>
    <s v="Gold"/>
    <s v="Cash"/>
    <s v="Standard"/>
    <n v="5722.2"/>
    <n v="4"/>
    <x v="470"/>
    <x v="202"/>
    <x v="472"/>
  </r>
  <r>
    <x v="6129"/>
    <x v="975"/>
    <x v="0"/>
    <s v="DCFE-101"/>
    <x v="2"/>
    <s v="Platinum"/>
    <s v="Finance"/>
    <s v="Standard"/>
    <n v="6444.1125000000002"/>
    <n v="1"/>
    <x v="423"/>
    <x v="0"/>
    <x v="425"/>
  </r>
  <r>
    <x v="6130"/>
    <x v="975"/>
    <x v="0"/>
    <s v="CPA-103"/>
    <x v="0"/>
    <s v="Platinum"/>
    <s v="Cash"/>
    <s v="Standard"/>
    <n v="2299.2839999999997"/>
    <n v="1"/>
    <x v="465"/>
    <x v="0"/>
    <x v="467"/>
  </r>
  <r>
    <x v="6131"/>
    <x v="975"/>
    <x v="0"/>
    <s v="DCM-106"/>
    <x v="2"/>
    <s v="Palladium"/>
    <s v="Finance"/>
    <s v="Standard"/>
    <n v="6219.5112000000008"/>
    <n v="3"/>
    <x v="466"/>
    <x v="199"/>
    <x v="468"/>
  </r>
  <r>
    <x v="6132"/>
    <x v="976"/>
    <x v="0"/>
    <s v="DCM-105"/>
    <x v="2"/>
    <s v="Palladium"/>
    <s v="Finance"/>
    <s v="Promotion"/>
    <n v="10269.7875"/>
    <n v="1"/>
    <x v="487"/>
    <x v="0"/>
    <x v="489"/>
  </r>
  <r>
    <x v="6133"/>
    <x v="976"/>
    <x v="0"/>
    <s v="ATS-108"/>
    <x v="1"/>
    <s v="Gold"/>
    <s v="Finance"/>
    <s v="Standard"/>
    <n v="5682.6647999999996"/>
    <n v="4"/>
    <x v="461"/>
    <x v="198"/>
    <x v="463"/>
  </r>
  <r>
    <x v="6134"/>
    <x v="976"/>
    <x v="0"/>
    <s v="ATS-101"/>
    <x v="1"/>
    <s v="Platinum"/>
    <s v="Finance"/>
    <s v="Standard"/>
    <n v="2351.6325000000002"/>
    <n v="1"/>
    <x v="473"/>
    <x v="0"/>
    <x v="475"/>
  </r>
  <r>
    <x v="6135"/>
    <x v="976"/>
    <x v="0"/>
    <s v="DCFE-108"/>
    <x v="2"/>
    <s v="Gold"/>
    <s v="Finance"/>
    <s v="Standard"/>
    <n v="9698.692500000001"/>
    <n v="4"/>
    <x v="355"/>
    <x v="154"/>
    <x v="357"/>
  </r>
  <r>
    <x v="6136"/>
    <x v="976"/>
    <x v="0"/>
    <s v="DCM-106"/>
    <x v="2"/>
    <s v="Palladium"/>
    <s v="Finance"/>
    <s v="Standard"/>
    <n v="6219.5112000000008"/>
    <n v="2"/>
    <x v="362"/>
    <x v="0"/>
    <x v="364"/>
  </r>
  <r>
    <x v="6137"/>
    <x v="976"/>
    <x v="0"/>
    <s v="DCFE-111"/>
    <x v="2"/>
    <s v="Gold"/>
    <s v="Finance"/>
    <s v="Standard"/>
    <n v="9100.3788000000004"/>
    <n v="1"/>
    <x v="386"/>
    <x v="0"/>
    <x v="388"/>
  </r>
  <r>
    <x v="6138"/>
    <x v="976"/>
    <x v="0"/>
    <s v="DCFE-104"/>
    <x v="2"/>
    <s v="Gold"/>
    <s v="Finance"/>
    <s v="Standard"/>
    <n v="5876.1792000000005"/>
    <n v="4"/>
    <x v="505"/>
    <x v="217"/>
    <x v="507"/>
  </r>
  <r>
    <x v="6139"/>
    <x v="976"/>
    <x v="1"/>
    <s v="ATS-105"/>
    <x v="1"/>
    <s v="Platinum"/>
    <s v="Finance"/>
    <s v="Standard"/>
    <n v="2315.25"/>
    <n v="2"/>
    <x v="491"/>
    <x v="0"/>
    <x v="493"/>
  </r>
  <r>
    <x v="6140"/>
    <x v="976"/>
    <x v="0"/>
    <s v="ATS-101"/>
    <x v="1"/>
    <s v="Platinum"/>
    <s v="Finance"/>
    <s v="Standard"/>
    <n v="2351.6325000000002"/>
    <n v="4"/>
    <x v="483"/>
    <x v="0"/>
    <x v="485"/>
  </r>
  <r>
    <x v="6141"/>
    <x v="976"/>
    <x v="0"/>
    <s v="DCFE-100"/>
    <x v="2"/>
    <s v="Platinum"/>
    <s v="Finance"/>
    <s v="Promotion"/>
    <n v="5869.9368000000004"/>
    <n v="1"/>
    <x v="478"/>
    <x v="0"/>
    <x v="480"/>
  </r>
  <r>
    <x v="6142"/>
    <x v="976"/>
    <x v="0"/>
    <s v="DCFE-104"/>
    <x v="2"/>
    <s v="Gold"/>
    <s v="Finance"/>
    <s v="Standard"/>
    <n v="5876.1792000000005"/>
    <n v="1"/>
    <x v="357"/>
    <x v="0"/>
    <x v="359"/>
  </r>
  <r>
    <x v="6143"/>
    <x v="977"/>
    <x v="1"/>
    <s v="CPA-110"/>
    <x v="0"/>
    <s v="Palladium"/>
    <s v="Finance"/>
    <s v="Promotion"/>
    <n v="7803"/>
    <n v="4"/>
    <x v="500"/>
    <x v="213"/>
    <x v="502"/>
  </r>
  <r>
    <x v="6144"/>
    <x v="977"/>
    <x v="2"/>
    <s v="ATS-101"/>
    <x v="1"/>
    <s v="Platinum"/>
    <s v="Finance"/>
    <s v="Standard"/>
    <n v="2351.6325000000002"/>
    <n v="2"/>
    <x v="372"/>
    <x v="0"/>
    <x v="374"/>
  </r>
  <r>
    <x v="6145"/>
    <x v="977"/>
    <x v="1"/>
    <s v="CPA-103"/>
    <x v="0"/>
    <s v="Platinum"/>
    <s v="Cash"/>
    <s v="Standard"/>
    <n v="2299.2839999999997"/>
    <n v="4"/>
    <x v="498"/>
    <x v="0"/>
    <x v="500"/>
  </r>
  <r>
    <x v="6146"/>
    <x v="977"/>
    <x v="1"/>
    <s v="DCM-106"/>
    <x v="2"/>
    <s v="Palladium"/>
    <s v="Finance"/>
    <s v="Standard"/>
    <n v="6219.5112000000008"/>
    <n v="2"/>
    <x v="362"/>
    <x v="0"/>
    <x v="364"/>
  </r>
  <r>
    <x v="6147"/>
    <x v="977"/>
    <x v="1"/>
    <s v="ATC-110"/>
    <x v="1"/>
    <s v="Palladium"/>
    <s v="Finance"/>
    <s v="Standard"/>
    <n v="9015.7100000000009"/>
    <n v="3"/>
    <x v="475"/>
    <x v="205"/>
    <x v="477"/>
  </r>
  <r>
    <x v="6148"/>
    <x v="978"/>
    <x v="1"/>
    <s v="ATC-108"/>
    <x v="1"/>
    <s v="Palladium"/>
    <s v="Finance"/>
    <s v="Standard"/>
    <n v="8786.1779999999999"/>
    <n v="1"/>
    <x v="431"/>
    <x v="0"/>
    <x v="433"/>
  </r>
  <r>
    <x v="6149"/>
    <x v="978"/>
    <x v="0"/>
    <s v="DCM-108"/>
    <x v="2"/>
    <s v="Palladium"/>
    <s v="Finance"/>
    <s v="Standard"/>
    <n v="10602.020000000002"/>
    <n v="3"/>
    <x v="508"/>
    <x v="219"/>
    <x v="510"/>
  </r>
  <r>
    <x v="6150"/>
    <x v="978"/>
    <x v="0"/>
    <s v="DCFE-112"/>
    <x v="2"/>
    <s v="Gold"/>
    <s v="Finance"/>
    <s v="Standard"/>
    <n v="10741.170000000002"/>
    <n v="2"/>
    <x v="421"/>
    <x v="183"/>
    <x v="423"/>
  </r>
  <r>
    <x v="6151"/>
    <x v="978"/>
    <x v="0"/>
    <s v="DCM-107"/>
    <x v="2"/>
    <s v="Palladium"/>
    <s v="Finance"/>
    <s v="Promotion"/>
    <n v="10294.758"/>
    <n v="3"/>
    <x v="435"/>
    <x v="188"/>
    <x v="437"/>
  </r>
  <r>
    <x v="6152"/>
    <x v="978"/>
    <x v="0"/>
    <s v="DCFE-107"/>
    <x v="2"/>
    <s v="Palladium"/>
    <s v="Finance"/>
    <s v="Standard"/>
    <n v="10910.340000000002"/>
    <n v="2"/>
    <x v="383"/>
    <x v="164"/>
    <x v="385"/>
  </r>
  <r>
    <x v="6153"/>
    <x v="978"/>
    <x v="1"/>
    <s v="ATC-109"/>
    <x v="1"/>
    <s v="Palladium"/>
    <s v="Finance"/>
    <s v="Standard"/>
    <n v="6808.3775999999998"/>
    <n v="1"/>
    <x v="368"/>
    <x v="0"/>
    <x v="370"/>
  </r>
  <r>
    <x v="6154"/>
    <x v="979"/>
    <x v="1"/>
    <s v="DCFE-102"/>
    <x v="2"/>
    <s v="Platinum"/>
    <s v="Finance"/>
    <s v="Standard"/>
    <n v="10263.546"/>
    <n v="1"/>
    <x v="380"/>
    <x v="0"/>
    <x v="382"/>
  </r>
  <r>
    <x v="6155"/>
    <x v="979"/>
    <x v="0"/>
    <s v="CGD-106"/>
    <x v="0"/>
    <s v="Gold"/>
    <s v="Cash"/>
    <s v="Standard"/>
    <n v="3087"/>
    <n v="2"/>
    <x v="346"/>
    <x v="0"/>
    <x v="348"/>
  </r>
  <r>
    <x v="6156"/>
    <x v="979"/>
    <x v="1"/>
    <s v="DCM-107"/>
    <x v="2"/>
    <s v="Palladium"/>
    <s v="Finance"/>
    <s v="Standard"/>
    <n v="10294.758"/>
    <n v="1"/>
    <x v="370"/>
    <x v="0"/>
    <x v="372"/>
  </r>
  <r>
    <x v="6157"/>
    <x v="979"/>
    <x v="0"/>
    <s v="ATS-106"/>
    <x v="1"/>
    <s v="Gold"/>
    <s v="Finance"/>
    <s v="Standard"/>
    <n v="5676.4224000000004"/>
    <n v="4"/>
    <x v="515"/>
    <x v="223"/>
    <x v="517"/>
  </r>
  <r>
    <x v="6158"/>
    <x v="979"/>
    <x v="0"/>
    <s v="ATC-108"/>
    <x v="1"/>
    <s v="Palladium"/>
    <s v="Finance"/>
    <s v="Standard"/>
    <n v="8786.1779999999999"/>
    <n v="4"/>
    <x v="518"/>
    <x v="225"/>
    <x v="520"/>
  </r>
  <r>
    <x v="6159"/>
    <x v="979"/>
    <x v="2"/>
    <s v="ATS-105"/>
    <x v="1"/>
    <s v="Platinum"/>
    <s v="Finance"/>
    <s v="Standard"/>
    <n v="2315.25"/>
    <n v="1"/>
    <x v="348"/>
    <x v="0"/>
    <x v="350"/>
  </r>
  <r>
    <x v="6160"/>
    <x v="980"/>
    <x v="1"/>
    <s v="ATS-105"/>
    <x v="1"/>
    <s v="Platinum"/>
    <s v="Finance"/>
    <s v="Standard"/>
    <n v="2315.25"/>
    <n v="3"/>
    <x v="363"/>
    <x v="0"/>
    <x v="365"/>
  </r>
  <r>
    <x v="6161"/>
    <x v="980"/>
    <x v="0"/>
    <s v="DCFE-111"/>
    <x v="2"/>
    <s v="Gold"/>
    <s v="Finance"/>
    <s v="Standard"/>
    <n v="9100.3788000000004"/>
    <n v="3"/>
    <x v="460"/>
    <x v="197"/>
    <x v="462"/>
  </r>
  <r>
    <x v="6162"/>
    <x v="980"/>
    <x v="0"/>
    <s v="ATS-106"/>
    <x v="1"/>
    <s v="Gold"/>
    <s v="Finance"/>
    <s v="Standard"/>
    <n v="5676.4224000000004"/>
    <n v="1"/>
    <x v="418"/>
    <x v="0"/>
    <x v="420"/>
  </r>
  <r>
    <x v="6163"/>
    <x v="980"/>
    <x v="2"/>
    <s v="CGA-104"/>
    <x v="0"/>
    <s v="Gold"/>
    <s v="Cash"/>
    <s v="Standard"/>
    <n v="2337.3000000000002"/>
    <n v="1"/>
    <x v="403"/>
    <x v="0"/>
    <x v="405"/>
  </r>
  <r>
    <x v="6164"/>
    <x v="981"/>
    <x v="0"/>
    <s v="DCFE-101"/>
    <x v="2"/>
    <s v="Platinum"/>
    <s v="Finance"/>
    <s v="Standard"/>
    <n v="6444.1125000000002"/>
    <n v="2"/>
    <x v="408"/>
    <x v="0"/>
    <x v="410"/>
  </r>
  <r>
    <x v="6165"/>
    <x v="981"/>
    <x v="3"/>
    <s v="DCFE-100"/>
    <x v="2"/>
    <s v="Platinum"/>
    <s v="Finance"/>
    <s v="Standard"/>
    <n v="5869.9368000000004"/>
    <n v="1"/>
    <x v="478"/>
    <x v="0"/>
    <x v="480"/>
  </r>
  <r>
    <x v="6166"/>
    <x v="981"/>
    <x v="1"/>
    <s v="ATC-108"/>
    <x v="1"/>
    <s v="Palladium"/>
    <s v="Finance"/>
    <s v="Standard"/>
    <n v="8786.1779999999999"/>
    <n v="1"/>
    <x v="431"/>
    <x v="0"/>
    <x v="433"/>
  </r>
  <r>
    <x v="6167"/>
    <x v="981"/>
    <x v="0"/>
    <s v="DCM-106"/>
    <x v="2"/>
    <s v="Palladium"/>
    <s v="Finance"/>
    <s v="Standard"/>
    <n v="6219.5112000000008"/>
    <n v="1"/>
    <x v="420"/>
    <x v="0"/>
    <x v="422"/>
  </r>
  <r>
    <x v="6168"/>
    <x v="981"/>
    <x v="0"/>
    <s v="CGD-107"/>
    <x v="0"/>
    <s v="Gold"/>
    <s v="Cash"/>
    <s v="Standard"/>
    <n v="5722.2"/>
    <n v="1"/>
    <x v="453"/>
    <x v="0"/>
    <x v="455"/>
  </r>
  <r>
    <x v="6169"/>
    <x v="981"/>
    <x v="1"/>
    <s v="ATS-103"/>
    <x v="1"/>
    <s v="Platinum"/>
    <s v="Finance"/>
    <s v="Standard"/>
    <n v="2243.1023999999998"/>
    <n v="2"/>
    <x v="459"/>
    <x v="0"/>
    <x v="461"/>
  </r>
  <r>
    <x v="6170"/>
    <x v="981"/>
    <x v="0"/>
    <s v="DCFE-100"/>
    <x v="2"/>
    <s v="Platinum"/>
    <s v="Finance"/>
    <s v="Standard"/>
    <n v="5869.9368000000004"/>
    <n v="4"/>
    <x v="454"/>
    <x v="194"/>
    <x v="456"/>
  </r>
  <r>
    <x v="6171"/>
    <x v="982"/>
    <x v="3"/>
    <s v="DCFE-103"/>
    <x v="2"/>
    <s v="Platinum"/>
    <s v="Finance"/>
    <s v="Standard"/>
    <n v="5896.170000000001"/>
    <n v="1"/>
    <x v="462"/>
    <x v="0"/>
    <x v="464"/>
  </r>
  <r>
    <x v="6172"/>
    <x v="982"/>
    <x v="0"/>
    <s v="DCFE-108"/>
    <x v="2"/>
    <s v="Gold"/>
    <s v="Finance"/>
    <s v="Standard"/>
    <n v="9698.692500000001"/>
    <n v="3"/>
    <x v="489"/>
    <x v="209"/>
    <x v="491"/>
  </r>
  <r>
    <x v="6173"/>
    <x v="982"/>
    <x v="0"/>
    <s v="ATC-110"/>
    <x v="1"/>
    <s v="Palladium"/>
    <s v="Finance"/>
    <s v="Standard"/>
    <n v="9015.7100000000009"/>
    <n v="4"/>
    <x v="377"/>
    <x v="162"/>
    <x v="379"/>
  </r>
  <r>
    <x v="6174"/>
    <x v="982"/>
    <x v="0"/>
    <s v="CPA-103"/>
    <x v="0"/>
    <s v="Platinum"/>
    <s v="Cash"/>
    <s v="Standard"/>
    <n v="2299.2839999999997"/>
    <n v="1"/>
    <x v="465"/>
    <x v="0"/>
    <x v="467"/>
  </r>
  <r>
    <x v="6175"/>
    <x v="982"/>
    <x v="0"/>
    <s v="DCFE-100"/>
    <x v="2"/>
    <s v="Platinum"/>
    <s v="Finance"/>
    <s v="Standard"/>
    <n v="5869.9368000000004"/>
    <n v="3"/>
    <x v="359"/>
    <x v="155"/>
    <x v="361"/>
  </r>
  <r>
    <x v="6176"/>
    <x v="983"/>
    <x v="1"/>
    <s v="DCM-107"/>
    <x v="2"/>
    <s v="Palladium"/>
    <s v="Finance"/>
    <s v="Standard"/>
    <n v="10294.758"/>
    <n v="2"/>
    <x v="412"/>
    <x v="178"/>
    <x v="414"/>
  </r>
  <r>
    <x v="6177"/>
    <x v="983"/>
    <x v="0"/>
    <s v="DCFE-108"/>
    <x v="2"/>
    <s v="Gold"/>
    <s v="Finance"/>
    <s v="Standard"/>
    <n v="9698.692500000001"/>
    <n v="3"/>
    <x v="489"/>
    <x v="209"/>
    <x v="491"/>
  </r>
  <r>
    <x v="6178"/>
    <x v="983"/>
    <x v="0"/>
    <s v="ATS-111"/>
    <x v="1"/>
    <s v="Gold"/>
    <s v="Finance"/>
    <s v="Standard"/>
    <n v="10762.95"/>
    <n v="3"/>
    <x v="352"/>
    <x v="152"/>
    <x v="354"/>
  </r>
  <r>
    <x v="6179"/>
    <x v="983"/>
    <x v="0"/>
    <s v="ATS-109"/>
    <x v="1"/>
    <s v="Gold"/>
    <s v="Finance"/>
    <s v="Standard"/>
    <n v="6266.61"/>
    <n v="1"/>
    <x v="406"/>
    <x v="0"/>
    <x v="408"/>
  </r>
  <r>
    <x v="6180"/>
    <x v="983"/>
    <x v="1"/>
    <s v="ATS-107"/>
    <x v="1"/>
    <s v="Gold"/>
    <s v="Finance"/>
    <s v="Standard"/>
    <n v="2995.3116"/>
    <n v="3"/>
    <x v="374"/>
    <x v="0"/>
    <x v="376"/>
  </r>
  <r>
    <x v="6181"/>
    <x v="983"/>
    <x v="1"/>
    <s v="DCFE-112"/>
    <x v="2"/>
    <s v="Gold"/>
    <s v="Finance"/>
    <s v="Standard"/>
    <n v="10741.170000000002"/>
    <n v="1"/>
    <x v="349"/>
    <x v="0"/>
    <x v="351"/>
  </r>
  <r>
    <x v="6182"/>
    <x v="983"/>
    <x v="0"/>
    <s v="CPD-100"/>
    <x v="0"/>
    <s v="Platinum"/>
    <s v="Cash"/>
    <s v="Standard"/>
    <n v="10299.960000000001"/>
    <n v="3"/>
    <x v="354"/>
    <x v="153"/>
    <x v="356"/>
  </r>
  <r>
    <x v="6183"/>
    <x v="983"/>
    <x v="0"/>
    <s v="CGD-106"/>
    <x v="0"/>
    <s v="Gold"/>
    <s v="Cash"/>
    <s v="Standard"/>
    <n v="3087"/>
    <n v="3"/>
    <x v="433"/>
    <x v="0"/>
    <x v="435"/>
  </r>
  <r>
    <x v="6184"/>
    <x v="983"/>
    <x v="0"/>
    <s v="CGJ-105"/>
    <x v="0"/>
    <s v="Gold"/>
    <s v="Cash"/>
    <s v="Standard"/>
    <n v="2288.88"/>
    <n v="3"/>
    <x v="434"/>
    <x v="0"/>
    <x v="436"/>
  </r>
  <r>
    <x v="6185"/>
    <x v="983"/>
    <x v="1"/>
    <s v="ATC-109"/>
    <x v="1"/>
    <s v="Palladium"/>
    <s v="Finance"/>
    <s v="Standard"/>
    <n v="6808.3775999999998"/>
    <n v="3"/>
    <x v="404"/>
    <x v="174"/>
    <x v="406"/>
  </r>
  <r>
    <x v="6186"/>
    <x v="983"/>
    <x v="0"/>
    <s v="CGD-106"/>
    <x v="0"/>
    <s v="Gold"/>
    <s v="Cash"/>
    <s v="Standard"/>
    <n v="3087"/>
    <n v="1"/>
    <x v="369"/>
    <x v="0"/>
    <x v="371"/>
  </r>
  <r>
    <x v="6187"/>
    <x v="984"/>
    <x v="0"/>
    <s v="DCFE-103"/>
    <x v="2"/>
    <s v="Platinum"/>
    <s v="Finance"/>
    <s v="Standard"/>
    <n v="5896.170000000001"/>
    <n v="1"/>
    <x v="462"/>
    <x v="0"/>
    <x v="464"/>
  </r>
  <r>
    <x v="6188"/>
    <x v="984"/>
    <x v="1"/>
    <s v="ATC-109"/>
    <x v="1"/>
    <s v="Palladium"/>
    <s v="Finance"/>
    <s v="Standard"/>
    <n v="6808.3775999999998"/>
    <n v="1"/>
    <x v="368"/>
    <x v="0"/>
    <x v="370"/>
  </r>
  <r>
    <x v="6189"/>
    <x v="984"/>
    <x v="0"/>
    <s v="DCM-107"/>
    <x v="2"/>
    <s v="Palladium"/>
    <s v="Finance"/>
    <s v="Standard"/>
    <n v="10294.758"/>
    <n v="3"/>
    <x v="435"/>
    <x v="188"/>
    <x v="437"/>
  </r>
  <r>
    <x v="6190"/>
    <x v="985"/>
    <x v="2"/>
    <s v="CGD-106"/>
    <x v="0"/>
    <s v="Gold"/>
    <s v="Cash"/>
    <s v="Standard"/>
    <n v="3087"/>
    <n v="1"/>
    <x v="369"/>
    <x v="0"/>
    <x v="371"/>
  </r>
  <r>
    <x v="6191"/>
    <x v="985"/>
    <x v="3"/>
    <s v="DCFE-102"/>
    <x v="2"/>
    <s v="Platinum"/>
    <s v="Finance"/>
    <s v="Standard"/>
    <n v="10263.546"/>
    <n v="2"/>
    <x v="371"/>
    <x v="160"/>
    <x v="373"/>
  </r>
  <r>
    <x v="6192"/>
    <x v="985"/>
    <x v="1"/>
    <s v="ATS-111"/>
    <x v="1"/>
    <s v="Gold"/>
    <s v="Finance"/>
    <s v="Standard"/>
    <n v="10762.95"/>
    <n v="1"/>
    <x v="437"/>
    <x v="0"/>
    <x v="439"/>
  </r>
  <r>
    <x v="6193"/>
    <x v="985"/>
    <x v="1"/>
    <s v="DCFE-111"/>
    <x v="2"/>
    <s v="Gold"/>
    <s v="Finance"/>
    <s v="Standard"/>
    <n v="9100.3788000000004"/>
    <n v="2"/>
    <x v="401"/>
    <x v="173"/>
    <x v="403"/>
  </r>
  <r>
    <x v="6194"/>
    <x v="985"/>
    <x v="0"/>
    <s v="DCFE-108"/>
    <x v="2"/>
    <s v="Gold"/>
    <s v="Finance"/>
    <s v="Standard"/>
    <n v="9698.692500000001"/>
    <n v="1"/>
    <x v="393"/>
    <x v="0"/>
    <x v="395"/>
  </r>
  <r>
    <x v="6195"/>
    <x v="985"/>
    <x v="1"/>
    <s v="CPA-103"/>
    <x v="0"/>
    <s v="Platinum"/>
    <s v="Cash"/>
    <s v="Standard"/>
    <n v="2299.2839999999997"/>
    <n v="2"/>
    <x v="506"/>
    <x v="0"/>
    <x v="508"/>
  </r>
  <r>
    <x v="6196"/>
    <x v="985"/>
    <x v="1"/>
    <s v="DCFE-103"/>
    <x v="2"/>
    <s v="Platinum"/>
    <s v="Finance"/>
    <s v="Standard"/>
    <n v="5896.170000000001"/>
    <n v="3"/>
    <x v="384"/>
    <x v="165"/>
    <x v="386"/>
  </r>
  <r>
    <x v="6197"/>
    <x v="986"/>
    <x v="0"/>
    <s v="CPA-103"/>
    <x v="0"/>
    <s v="Platinum"/>
    <s v="Cash"/>
    <s v="Standard"/>
    <n v="2299.2839999999997"/>
    <n v="3"/>
    <x v="405"/>
    <x v="0"/>
    <x v="407"/>
  </r>
  <r>
    <x v="6198"/>
    <x v="986"/>
    <x v="1"/>
    <s v="CPJ-102"/>
    <x v="0"/>
    <s v="Platinum"/>
    <s v="Cash"/>
    <s v="Standard"/>
    <n v="1323"/>
    <n v="1"/>
    <x v="488"/>
    <x v="0"/>
    <x v="490"/>
  </r>
  <r>
    <x v="6199"/>
    <x v="986"/>
    <x v="0"/>
    <s v="ATS-106"/>
    <x v="1"/>
    <s v="Gold"/>
    <s v="Finance"/>
    <s v="Standard"/>
    <n v="5676.4224000000004"/>
    <n v="4"/>
    <x v="515"/>
    <x v="223"/>
    <x v="517"/>
  </r>
  <r>
    <x v="6200"/>
    <x v="987"/>
    <x v="1"/>
    <s v="CPD-100"/>
    <x v="0"/>
    <s v="Platinum"/>
    <s v="Cash"/>
    <s v="Promotion"/>
    <n v="10299.960000000001"/>
    <n v="2"/>
    <x v="519"/>
    <x v="226"/>
    <x v="521"/>
  </r>
  <r>
    <x v="6201"/>
    <x v="987"/>
    <x v="0"/>
    <s v="ATC-109"/>
    <x v="1"/>
    <s v="Palladium"/>
    <s v="Finance"/>
    <s v="Standard"/>
    <n v="6808.3775999999998"/>
    <n v="2"/>
    <x v="385"/>
    <x v="0"/>
    <x v="387"/>
  </r>
  <r>
    <x v="6202"/>
    <x v="988"/>
    <x v="1"/>
    <s v="CPJ-102"/>
    <x v="0"/>
    <s v="Platinum"/>
    <s v="Cash"/>
    <s v="Standard"/>
    <n v="1323"/>
    <n v="1"/>
    <x v="488"/>
    <x v="0"/>
    <x v="490"/>
  </r>
  <r>
    <x v="6203"/>
    <x v="988"/>
    <x v="0"/>
    <s v="DCFE-106"/>
    <x v="2"/>
    <s v="Palladium"/>
    <s v="Finance"/>
    <s v="Standard"/>
    <n v="9144.0756000000001"/>
    <n v="3"/>
    <x v="457"/>
    <x v="196"/>
    <x v="459"/>
  </r>
  <r>
    <x v="6204"/>
    <x v="988"/>
    <x v="1"/>
    <s v="DCFE-109"/>
    <x v="2"/>
    <s v="Gold"/>
    <s v="Finance"/>
    <s v="Standard"/>
    <n v="5706.5940000000001"/>
    <n v="2"/>
    <x v="413"/>
    <x v="0"/>
    <x v="415"/>
  </r>
  <r>
    <x v="6205"/>
    <x v="988"/>
    <x v="0"/>
    <s v="CGA-104"/>
    <x v="0"/>
    <s v="Gold"/>
    <s v="Cash"/>
    <s v="Standard"/>
    <n v="2337.3000000000002"/>
    <n v="3"/>
    <x v="449"/>
    <x v="0"/>
    <x v="451"/>
  </r>
  <r>
    <x v="6206"/>
    <x v="988"/>
    <x v="1"/>
    <s v="DCM-107"/>
    <x v="2"/>
    <s v="Palladium"/>
    <s v="Finance"/>
    <s v="Standard"/>
    <n v="10294.758"/>
    <n v="1"/>
    <x v="370"/>
    <x v="0"/>
    <x v="372"/>
  </r>
  <r>
    <x v="6207"/>
    <x v="988"/>
    <x v="0"/>
    <s v="ATC-107"/>
    <x v="1"/>
    <s v="Palladium"/>
    <s v="Finance"/>
    <s v="Standard"/>
    <n v="2583.3500000000004"/>
    <n v="3"/>
    <x v="511"/>
    <x v="0"/>
    <x v="513"/>
  </r>
  <r>
    <x v="6208"/>
    <x v="989"/>
    <x v="0"/>
    <s v="CGD-107"/>
    <x v="0"/>
    <s v="Gold"/>
    <s v="Cash"/>
    <s v="Standard"/>
    <n v="5722.2"/>
    <n v="3"/>
    <x v="471"/>
    <x v="203"/>
    <x v="473"/>
  </r>
  <r>
    <x v="6209"/>
    <x v="989"/>
    <x v="0"/>
    <s v="ATS-103"/>
    <x v="1"/>
    <s v="Platinum"/>
    <s v="Finance"/>
    <s v="Standard"/>
    <n v="2243.1023999999998"/>
    <n v="2"/>
    <x v="459"/>
    <x v="0"/>
    <x v="461"/>
  </r>
  <r>
    <x v="6210"/>
    <x v="989"/>
    <x v="0"/>
    <s v="ATC-107"/>
    <x v="1"/>
    <s v="Palladium"/>
    <s v="Finance"/>
    <s v="Standard"/>
    <n v="2583.3500000000004"/>
    <n v="3"/>
    <x v="511"/>
    <x v="0"/>
    <x v="513"/>
  </r>
  <r>
    <x v="6211"/>
    <x v="989"/>
    <x v="1"/>
    <s v="DCFE-100"/>
    <x v="2"/>
    <s v="Platinum"/>
    <s v="Finance"/>
    <s v="Standard"/>
    <n v="5869.9368000000004"/>
    <n v="1"/>
    <x v="478"/>
    <x v="0"/>
    <x v="480"/>
  </r>
  <r>
    <x v="6212"/>
    <x v="990"/>
    <x v="0"/>
    <s v="CPA-110"/>
    <x v="0"/>
    <s v="Palladium"/>
    <s v="Finance"/>
    <s v="Standard"/>
    <n v="7803"/>
    <n v="3"/>
    <x v="509"/>
    <x v="220"/>
    <x v="511"/>
  </r>
  <r>
    <x v="6213"/>
    <x v="990"/>
    <x v="1"/>
    <s v="DCFE-102"/>
    <x v="2"/>
    <s v="Platinum"/>
    <s v="Finance"/>
    <s v="Standard"/>
    <n v="10263.546"/>
    <n v="3"/>
    <x v="499"/>
    <x v="212"/>
    <x v="501"/>
  </r>
  <r>
    <x v="6214"/>
    <x v="990"/>
    <x v="1"/>
    <s v="ATC-108"/>
    <x v="1"/>
    <s v="Palladium"/>
    <s v="Finance"/>
    <s v="Standard"/>
    <n v="8786.1779999999999"/>
    <n v="2"/>
    <x v="360"/>
    <x v="156"/>
    <x v="362"/>
  </r>
  <r>
    <x v="6215"/>
    <x v="990"/>
    <x v="1"/>
    <s v="ATS-107"/>
    <x v="1"/>
    <s v="Gold"/>
    <s v="Finance"/>
    <s v="Standard"/>
    <n v="2995.3116"/>
    <n v="2"/>
    <x v="375"/>
    <x v="0"/>
    <x v="377"/>
  </r>
  <r>
    <x v="6216"/>
    <x v="990"/>
    <x v="0"/>
    <s v="ATS-104"/>
    <x v="1"/>
    <s v="Platinum"/>
    <s v="Finance"/>
    <s v="Standard"/>
    <n v="2845.9200000000005"/>
    <n v="3"/>
    <x v="429"/>
    <x v="0"/>
    <x v="431"/>
  </r>
  <r>
    <x v="6217"/>
    <x v="990"/>
    <x v="3"/>
    <s v="ATS-106"/>
    <x v="1"/>
    <s v="Gold"/>
    <s v="Finance"/>
    <s v="Standard"/>
    <n v="5676.4224000000004"/>
    <n v="2"/>
    <x v="356"/>
    <x v="0"/>
    <x v="358"/>
  </r>
  <r>
    <x v="6218"/>
    <x v="990"/>
    <x v="3"/>
    <s v="ATS-105"/>
    <x v="1"/>
    <s v="Platinum"/>
    <s v="Finance"/>
    <s v="Standard"/>
    <n v="2315.25"/>
    <n v="3"/>
    <x v="363"/>
    <x v="0"/>
    <x v="365"/>
  </r>
  <r>
    <x v="6219"/>
    <x v="990"/>
    <x v="0"/>
    <s v="DCFE-108"/>
    <x v="2"/>
    <s v="Gold"/>
    <s v="Finance"/>
    <s v="Standard"/>
    <n v="9698.692500000001"/>
    <n v="1"/>
    <x v="393"/>
    <x v="0"/>
    <x v="395"/>
  </r>
  <r>
    <x v="6220"/>
    <x v="990"/>
    <x v="1"/>
    <s v="CPJ-111"/>
    <x v="0"/>
    <s v="Palladium"/>
    <s v="Finance"/>
    <s v="Promotion"/>
    <n v="4988.8125"/>
    <n v="4"/>
    <x v="427"/>
    <x v="186"/>
    <x v="429"/>
  </r>
  <r>
    <x v="6221"/>
    <x v="990"/>
    <x v="0"/>
    <s v="ATC-110"/>
    <x v="1"/>
    <s v="Palladium"/>
    <s v="Finance"/>
    <s v="Standard"/>
    <n v="9015.7100000000009"/>
    <n v="2"/>
    <x v="472"/>
    <x v="204"/>
    <x v="474"/>
  </r>
  <r>
    <x v="6222"/>
    <x v="990"/>
    <x v="0"/>
    <s v="CPA-103"/>
    <x v="0"/>
    <s v="Platinum"/>
    <s v="Cash"/>
    <s v="Standard"/>
    <n v="2299.2839999999997"/>
    <n v="1"/>
    <x v="465"/>
    <x v="0"/>
    <x v="467"/>
  </r>
  <r>
    <x v="6223"/>
    <x v="990"/>
    <x v="0"/>
    <s v="CGA-104"/>
    <x v="0"/>
    <s v="Gold"/>
    <s v="Cash"/>
    <s v="Standard"/>
    <n v="2337.3000000000002"/>
    <n v="2"/>
    <x v="389"/>
    <x v="0"/>
    <x v="391"/>
  </r>
  <r>
    <x v="6224"/>
    <x v="990"/>
    <x v="0"/>
    <s v="ATS-101"/>
    <x v="1"/>
    <s v="Platinum"/>
    <s v="Finance"/>
    <s v="Standard"/>
    <n v="2351.6325000000002"/>
    <n v="1"/>
    <x v="473"/>
    <x v="0"/>
    <x v="475"/>
  </r>
  <r>
    <x v="6225"/>
    <x v="990"/>
    <x v="0"/>
    <s v="CPD-109"/>
    <x v="0"/>
    <s v="Palladium"/>
    <s v="Finance"/>
    <s v="Standard"/>
    <n v="11858.000000000002"/>
    <n v="2"/>
    <x v="367"/>
    <x v="159"/>
    <x v="369"/>
  </r>
  <r>
    <x v="6226"/>
    <x v="991"/>
    <x v="1"/>
    <s v="ATC-107"/>
    <x v="1"/>
    <s v="Palladium"/>
    <s v="Finance"/>
    <s v="Standard"/>
    <n v="2583.3500000000004"/>
    <n v="4"/>
    <x v="490"/>
    <x v="0"/>
    <x v="492"/>
  </r>
  <r>
    <x v="6227"/>
    <x v="991"/>
    <x v="0"/>
    <s v="ATS-102"/>
    <x v="1"/>
    <s v="Platinum"/>
    <s v="Finance"/>
    <s v="Standard"/>
    <n v="5119.5100000000011"/>
    <n v="3"/>
    <x v="451"/>
    <x v="192"/>
    <x v="453"/>
  </r>
  <r>
    <x v="6228"/>
    <x v="991"/>
    <x v="0"/>
    <s v="DCFE-100"/>
    <x v="2"/>
    <s v="Platinum"/>
    <s v="Finance"/>
    <s v="Standard"/>
    <n v="5869.9368000000004"/>
    <n v="2"/>
    <x v="446"/>
    <x v="0"/>
    <x v="448"/>
  </r>
  <r>
    <x v="6229"/>
    <x v="991"/>
    <x v="0"/>
    <s v="CGJ-105"/>
    <x v="0"/>
    <s v="Gold"/>
    <s v="Cash"/>
    <s v="Standard"/>
    <n v="2288.88"/>
    <n v="4"/>
    <x v="350"/>
    <x v="0"/>
    <x v="352"/>
  </r>
  <r>
    <x v="6230"/>
    <x v="991"/>
    <x v="3"/>
    <s v="CGD-107"/>
    <x v="0"/>
    <s v="Gold"/>
    <s v="Cash"/>
    <s v="Standard"/>
    <n v="5722.2"/>
    <n v="1"/>
    <x v="453"/>
    <x v="0"/>
    <x v="455"/>
  </r>
  <r>
    <x v="6231"/>
    <x v="991"/>
    <x v="0"/>
    <s v="ATS-102"/>
    <x v="1"/>
    <s v="Platinum"/>
    <s v="Finance"/>
    <s v="Standard"/>
    <n v="5119.5100000000011"/>
    <n v="2"/>
    <x v="495"/>
    <x v="0"/>
    <x v="497"/>
  </r>
  <r>
    <x v="6232"/>
    <x v="992"/>
    <x v="0"/>
    <s v="DCFE-100"/>
    <x v="2"/>
    <s v="Platinum"/>
    <s v="Finance"/>
    <s v="Standard"/>
    <n v="5869.9368000000004"/>
    <n v="3"/>
    <x v="359"/>
    <x v="155"/>
    <x v="361"/>
  </r>
  <r>
    <x v="6233"/>
    <x v="992"/>
    <x v="0"/>
    <s v="DCFE-100"/>
    <x v="2"/>
    <s v="Platinum"/>
    <s v="Finance"/>
    <s v="Standard"/>
    <n v="5869.9368000000004"/>
    <n v="4"/>
    <x v="454"/>
    <x v="194"/>
    <x v="456"/>
  </r>
  <r>
    <x v="6234"/>
    <x v="993"/>
    <x v="0"/>
    <s v="DCFE-108"/>
    <x v="2"/>
    <s v="Gold"/>
    <s v="Finance"/>
    <s v="Standard"/>
    <n v="9698.692500000001"/>
    <n v="2"/>
    <x v="365"/>
    <x v="158"/>
    <x v="367"/>
  </r>
  <r>
    <x v="6235"/>
    <x v="993"/>
    <x v="3"/>
    <s v="DCM-106"/>
    <x v="2"/>
    <s v="Palladium"/>
    <s v="Finance"/>
    <s v="Standard"/>
    <n v="6219.5112000000008"/>
    <n v="3"/>
    <x v="466"/>
    <x v="199"/>
    <x v="468"/>
  </r>
  <r>
    <x v="6236"/>
    <x v="993"/>
    <x v="2"/>
    <s v="DCFE-105"/>
    <x v="2"/>
    <s v="Gold"/>
    <s v="Finance"/>
    <s v="Standard"/>
    <n v="6137.3196000000007"/>
    <n v="3"/>
    <x v="477"/>
    <x v="206"/>
    <x v="479"/>
  </r>
  <r>
    <x v="6237"/>
    <x v="993"/>
    <x v="0"/>
    <s v="ATS-101"/>
    <x v="1"/>
    <s v="Platinum"/>
    <s v="Finance"/>
    <s v="Standard"/>
    <n v="2351.6325000000002"/>
    <n v="2"/>
    <x v="372"/>
    <x v="0"/>
    <x v="374"/>
  </r>
  <r>
    <x v="6238"/>
    <x v="993"/>
    <x v="0"/>
    <s v="CGJ-105"/>
    <x v="0"/>
    <s v="Gold"/>
    <s v="Cash"/>
    <s v="Standard"/>
    <n v="2288.88"/>
    <n v="1"/>
    <x v="502"/>
    <x v="0"/>
    <x v="504"/>
  </r>
  <r>
    <x v="6239"/>
    <x v="993"/>
    <x v="2"/>
    <s v="CPD-109"/>
    <x v="0"/>
    <s v="Palladium"/>
    <s v="Finance"/>
    <s v="Promotion"/>
    <n v="11858.000000000002"/>
    <n v="3"/>
    <x v="351"/>
    <x v="151"/>
    <x v="353"/>
  </r>
  <r>
    <x v="6240"/>
    <x v="994"/>
    <x v="1"/>
    <s v="ATS-109"/>
    <x v="1"/>
    <s v="Gold"/>
    <s v="Finance"/>
    <s v="Standard"/>
    <n v="6266.61"/>
    <n v="1"/>
    <x v="406"/>
    <x v="0"/>
    <x v="408"/>
  </r>
  <r>
    <x v="6241"/>
    <x v="994"/>
    <x v="2"/>
    <s v="ATS-100"/>
    <x v="1"/>
    <s v="Platinum"/>
    <s v="Finance"/>
    <s v="Standard"/>
    <n v="2340.6075000000001"/>
    <n v="3"/>
    <x v="445"/>
    <x v="0"/>
    <x v="447"/>
  </r>
  <r>
    <x v="6242"/>
    <x v="994"/>
    <x v="2"/>
    <s v="DCM-106"/>
    <x v="2"/>
    <s v="Palladium"/>
    <s v="Finance"/>
    <s v="Standard"/>
    <n v="6219.5112000000008"/>
    <n v="4"/>
    <x v="410"/>
    <x v="176"/>
    <x v="412"/>
  </r>
  <r>
    <x v="6243"/>
    <x v="994"/>
    <x v="0"/>
    <s v="CGD-107"/>
    <x v="0"/>
    <s v="Gold"/>
    <s v="Cash"/>
    <s v="Promotion"/>
    <n v="5722.2"/>
    <n v="2"/>
    <x v="402"/>
    <x v="0"/>
    <x v="404"/>
  </r>
  <r>
    <x v="6244"/>
    <x v="994"/>
    <x v="0"/>
    <s v="CPD-100"/>
    <x v="0"/>
    <s v="Platinum"/>
    <s v="Cash"/>
    <s v="Standard"/>
    <n v="10299.960000000001"/>
    <n v="3"/>
    <x v="354"/>
    <x v="153"/>
    <x v="356"/>
  </r>
  <r>
    <x v="6245"/>
    <x v="994"/>
    <x v="0"/>
    <s v="ATS-111"/>
    <x v="1"/>
    <s v="Gold"/>
    <s v="Finance"/>
    <s v="Standard"/>
    <n v="10762.95"/>
    <n v="1"/>
    <x v="437"/>
    <x v="0"/>
    <x v="439"/>
  </r>
  <r>
    <x v="6246"/>
    <x v="994"/>
    <x v="2"/>
    <s v="CPJ-111"/>
    <x v="0"/>
    <s v="Palladium"/>
    <s v="Finance"/>
    <s v="Standard"/>
    <n v="4988.8125"/>
    <n v="3"/>
    <x v="379"/>
    <x v="0"/>
    <x v="381"/>
  </r>
  <r>
    <x v="6247"/>
    <x v="995"/>
    <x v="1"/>
    <s v="DCFE-102"/>
    <x v="2"/>
    <s v="Platinum"/>
    <s v="Finance"/>
    <s v="Standard"/>
    <n v="10263.546"/>
    <n v="3"/>
    <x v="499"/>
    <x v="212"/>
    <x v="501"/>
  </r>
  <r>
    <x v="6248"/>
    <x v="995"/>
    <x v="0"/>
    <s v="DCFE-107"/>
    <x v="2"/>
    <s v="Palladium"/>
    <s v="Finance"/>
    <s v="Standard"/>
    <n v="10910.340000000002"/>
    <n v="4"/>
    <x v="440"/>
    <x v="190"/>
    <x v="442"/>
  </r>
  <r>
    <x v="6249"/>
    <x v="995"/>
    <x v="1"/>
    <s v="DCM-107"/>
    <x v="2"/>
    <s v="Palladium"/>
    <s v="Finance"/>
    <s v="Standard"/>
    <n v="10294.758"/>
    <n v="1"/>
    <x v="370"/>
    <x v="0"/>
    <x v="372"/>
  </r>
  <r>
    <x v="6250"/>
    <x v="995"/>
    <x v="3"/>
    <s v="DCM-107"/>
    <x v="2"/>
    <s v="Palladium"/>
    <s v="Finance"/>
    <s v="Standard"/>
    <n v="10294.758"/>
    <n v="3"/>
    <x v="435"/>
    <x v="188"/>
    <x v="437"/>
  </r>
  <r>
    <x v="6251"/>
    <x v="995"/>
    <x v="0"/>
    <s v="DCFE-107"/>
    <x v="2"/>
    <s v="Palladium"/>
    <s v="Finance"/>
    <s v="Standard"/>
    <n v="10910.340000000002"/>
    <n v="4"/>
    <x v="440"/>
    <x v="190"/>
    <x v="442"/>
  </r>
  <r>
    <x v="6252"/>
    <x v="995"/>
    <x v="1"/>
    <s v="ATS-103"/>
    <x v="1"/>
    <s v="Platinum"/>
    <s v="Finance"/>
    <s v="Standard"/>
    <n v="2243.1023999999998"/>
    <n v="2"/>
    <x v="459"/>
    <x v="0"/>
    <x v="461"/>
  </r>
  <r>
    <x v="6253"/>
    <x v="995"/>
    <x v="1"/>
    <s v="ATS-108"/>
    <x v="1"/>
    <s v="Gold"/>
    <s v="Finance"/>
    <s v="Standard"/>
    <n v="5682.6647999999996"/>
    <n v="4"/>
    <x v="461"/>
    <x v="198"/>
    <x v="463"/>
  </r>
  <r>
    <x v="6254"/>
    <x v="995"/>
    <x v="0"/>
    <s v="ATC-106"/>
    <x v="1"/>
    <s v="Palladium"/>
    <s v="Finance"/>
    <s v="Standard"/>
    <n v="6015.2400000000007"/>
    <n v="4"/>
    <x v="501"/>
    <x v="214"/>
    <x v="503"/>
  </r>
  <r>
    <x v="6255"/>
    <x v="995"/>
    <x v="1"/>
    <s v="ATS-108"/>
    <x v="1"/>
    <s v="Gold"/>
    <s v="Finance"/>
    <s v="Standard"/>
    <n v="5682.6647999999996"/>
    <n v="4"/>
    <x v="461"/>
    <x v="198"/>
    <x v="463"/>
  </r>
  <r>
    <x v="6256"/>
    <x v="995"/>
    <x v="0"/>
    <s v="ATC-109"/>
    <x v="1"/>
    <s v="Palladium"/>
    <s v="Finance"/>
    <s v="Standard"/>
    <n v="6808.3775999999998"/>
    <n v="2"/>
    <x v="385"/>
    <x v="0"/>
    <x v="387"/>
  </r>
  <r>
    <x v="6257"/>
    <x v="996"/>
    <x v="0"/>
    <s v="CGD-106"/>
    <x v="0"/>
    <s v="Gold"/>
    <s v="Cash"/>
    <s v="Standard"/>
    <n v="3087"/>
    <n v="1"/>
    <x v="369"/>
    <x v="0"/>
    <x v="371"/>
  </r>
  <r>
    <x v="6258"/>
    <x v="996"/>
    <x v="0"/>
    <s v="DCM-107"/>
    <x v="2"/>
    <s v="Palladium"/>
    <s v="Finance"/>
    <s v="Standard"/>
    <n v="10294.758"/>
    <n v="3"/>
    <x v="435"/>
    <x v="188"/>
    <x v="437"/>
  </r>
  <r>
    <x v="6259"/>
    <x v="996"/>
    <x v="1"/>
    <s v="DCFE-111"/>
    <x v="2"/>
    <s v="Gold"/>
    <s v="Finance"/>
    <s v="Standard"/>
    <n v="9100.3788000000004"/>
    <n v="1"/>
    <x v="386"/>
    <x v="0"/>
    <x v="388"/>
  </r>
  <r>
    <x v="6260"/>
    <x v="996"/>
    <x v="0"/>
    <s v="CPA-108"/>
    <x v="0"/>
    <s v="Palladium"/>
    <s v="Cash"/>
    <s v="Standard"/>
    <n v="2335.6980000000003"/>
    <n v="2"/>
    <x v="441"/>
    <x v="0"/>
    <x v="443"/>
  </r>
  <r>
    <x v="6261"/>
    <x v="996"/>
    <x v="0"/>
    <s v="DCFE-102"/>
    <x v="2"/>
    <s v="Platinum"/>
    <s v="Finance"/>
    <s v="Standard"/>
    <n v="10263.546"/>
    <n v="3"/>
    <x v="499"/>
    <x v="212"/>
    <x v="501"/>
  </r>
  <r>
    <x v="6262"/>
    <x v="996"/>
    <x v="1"/>
    <s v="CPD-109"/>
    <x v="0"/>
    <s v="Palladium"/>
    <s v="Finance"/>
    <s v="Standard"/>
    <n v="11858.000000000002"/>
    <n v="2"/>
    <x v="367"/>
    <x v="159"/>
    <x v="369"/>
  </r>
  <r>
    <x v="6263"/>
    <x v="996"/>
    <x v="1"/>
    <s v="ATC-106"/>
    <x v="1"/>
    <s v="Palladium"/>
    <s v="Finance"/>
    <s v="Standard"/>
    <n v="6015.2400000000007"/>
    <n v="1"/>
    <x v="428"/>
    <x v="0"/>
    <x v="430"/>
  </r>
  <r>
    <x v="6264"/>
    <x v="996"/>
    <x v="0"/>
    <s v="ATC-108"/>
    <x v="1"/>
    <s v="Palladium"/>
    <s v="Finance"/>
    <s v="Promotion"/>
    <n v="8786.1779999999999"/>
    <n v="2"/>
    <x v="360"/>
    <x v="156"/>
    <x v="362"/>
  </r>
  <r>
    <x v="6265"/>
    <x v="996"/>
    <x v="0"/>
    <s v="ATC-106"/>
    <x v="1"/>
    <s v="Palladium"/>
    <s v="Finance"/>
    <s v="Standard"/>
    <n v="6015.2400000000007"/>
    <n v="1"/>
    <x v="428"/>
    <x v="0"/>
    <x v="430"/>
  </r>
  <r>
    <x v="6266"/>
    <x v="996"/>
    <x v="0"/>
    <s v="DCFE-104"/>
    <x v="2"/>
    <s v="Gold"/>
    <s v="Finance"/>
    <s v="Standard"/>
    <n v="5876.1792000000005"/>
    <n v="4"/>
    <x v="505"/>
    <x v="217"/>
    <x v="507"/>
  </r>
  <r>
    <x v="6267"/>
    <x v="996"/>
    <x v="1"/>
    <s v="DCM-106"/>
    <x v="2"/>
    <s v="Palladium"/>
    <s v="Finance"/>
    <s v="Promotion"/>
    <n v="6219.5112000000008"/>
    <n v="1"/>
    <x v="420"/>
    <x v="0"/>
    <x v="422"/>
  </r>
  <r>
    <x v="6268"/>
    <x v="996"/>
    <x v="3"/>
    <s v="DCFE-112"/>
    <x v="2"/>
    <s v="Gold"/>
    <s v="Finance"/>
    <s v="Standard"/>
    <n v="10741.170000000002"/>
    <n v="1"/>
    <x v="349"/>
    <x v="0"/>
    <x v="351"/>
  </r>
  <r>
    <x v="6269"/>
    <x v="997"/>
    <x v="2"/>
    <s v="ATS-106"/>
    <x v="1"/>
    <s v="Gold"/>
    <s v="Finance"/>
    <s v="Promotion"/>
    <n v="5676.4224000000004"/>
    <n v="1"/>
    <x v="418"/>
    <x v="0"/>
    <x v="420"/>
  </r>
  <r>
    <x v="6270"/>
    <x v="997"/>
    <x v="1"/>
    <s v="CPD-109"/>
    <x v="0"/>
    <s v="Palladium"/>
    <s v="Finance"/>
    <s v="Standard"/>
    <n v="11858.000000000002"/>
    <n v="1"/>
    <x v="444"/>
    <x v="0"/>
    <x v="446"/>
  </r>
  <r>
    <x v="6271"/>
    <x v="997"/>
    <x v="0"/>
    <s v="DCFE-103"/>
    <x v="2"/>
    <s v="Platinum"/>
    <s v="Finance"/>
    <s v="Standard"/>
    <n v="5896.170000000001"/>
    <n v="1"/>
    <x v="462"/>
    <x v="0"/>
    <x v="464"/>
  </r>
  <r>
    <x v="6272"/>
    <x v="997"/>
    <x v="1"/>
    <s v="CPA-110"/>
    <x v="0"/>
    <s v="Palladium"/>
    <s v="Finance"/>
    <s v="Standard"/>
    <n v="7803"/>
    <n v="4"/>
    <x v="500"/>
    <x v="213"/>
    <x v="502"/>
  </r>
  <r>
    <x v="6273"/>
    <x v="998"/>
    <x v="0"/>
    <s v="ATS-103"/>
    <x v="1"/>
    <s v="Platinum"/>
    <s v="Finance"/>
    <s v="Standard"/>
    <n v="2243.1023999999998"/>
    <n v="3"/>
    <x v="424"/>
    <x v="0"/>
    <x v="426"/>
  </r>
  <r>
    <x v="6274"/>
    <x v="998"/>
    <x v="2"/>
    <s v="CPD-109"/>
    <x v="0"/>
    <s v="Palladium"/>
    <s v="Finance"/>
    <s v="Promotion"/>
    <n v="11858.000000000002"/>
    <n v="4"/>
    <x v="426"/>
    <x v="185"/>
    <x v="428"/>
  </r>
  <r>
    <x v="6275"/>
    <x v="999"/>
    <x v="1"/>
    <s v="CGD-106"/>
    <x v="0"/>
    <s v="Gold"/>
    <s v="Cash"/>
    <s v="Standard"/>
    <n v="3087"/>
    <n v="2"/>
    <x v="346"/>
    <x v="0"/>
    <x v="348"/>
  </r>
  <r>
    <x v="6276"/>
    <x v="999"/>
    <x v="1"/>
    <s v="ATC-107"/>
    <x v="1"/>
    <s v="Palladium"/>
    <s v="Finance"/>
    <s v="Standard"/>
    <n v="2583.3500000000004"/>
    <n v="2"/>
    <x v="463"/>
    <x v="0"/>
    <x v="465"/>
  </r>
  <r>
    <x v="6277"/>
    <x v="999"/>
    <x v="0"/>
    <s v="DCFE-104"/>
    <x v="2"/>
    <s v="Gold"/>
    <s v="Finance"/>
    <s v="Promotion"/>
    <n v="5876.1792000000005"/>
    <n v="3"/>
    <x v="456"/>
    <x v="195"/>
    <x v="458"/>
  </r>
  <r>
    <x v="6278"/>
    <x v="999"/>
    <x v="0"/>
    <s v="CGD-106"/>
    <x v="0"/>
    <s v="Gold"/>
    <s v="Cash"/>
    <s v="Standard"/>
    <n v="3087"/>
    <n v="1"/>
    <x v="369"/>
    <x v="0"/>
    <x v="371"/>
  </r>
  <r>
    <x v="6279"/>
    <x v="999"/>
    <x v="0"/>
    <s v="ATC-108"/>
    <x v="1"/>
    <s v="Palladium"/>
    <s v="Finance"/>
    <s v="Standard"/>
    <n v="8786.1779999999999"/>
    <n v="3"/>
    <x v="452"/>
    <x v="193"/>
    <x v="454"/>
  </r>
  <r>
    <x v="6280"/>
    <x v="999"/>
    <x v="0"/>
    <s v="DCFE-101"/>
    <x v="2"/>
    <s v="Platinum"/>
    <s v="Finance"/>
    <s v="Standard"/>
    <n v="6444.1125000000002"/>
    <n v="2"/>
    <x v="408"/>
    <x v="0"/>
    <x v="410"/>
  </r>
  <r>
    <x v="6281"/>
    <x v="999"/>
    <x v="0"/>
    <s v="CGD-106"/>
    <x v="0"/>
    <s v="Gold"/>
    <s v="Cash"/>
    <s v="Promotion"/>
    <n v="3087"/>
    <n v="1"/>
    <x v="369"/>
    <x v="0"/>
    <x v="371"/>
  </r>
  <r>
    <x v="6282"/>
    <x v="999"/>
    <x v="0"/>
    <s v="CGJ-105"/>
    <x v="0"/>
    <s v="Gold"/>
    <s v="Cash"/>
    <s v="Promotion"/>
    <n v="2288.88"/>
    <n v="1"/>
    <x v="502"/>
    <x v="0"/>
    <x v="504"/>
  </r>
  <r>
    <x v="6283"/>
    <x v="1000"/>
    <x v="0"/>
    <s v="CPD-109"/>
    <x v="0"/>
    <s v="Palladium"/>
    <s v="Finance"/>
    <s v="Standard"/>
    <n v="11858.000000000002"/>
    <n v="4"/>
    <x v="426"/>
    <x v="185"/>
    <x v="428"/>
  </r>
  <r>
    <x v="6284"/>
    <x v="1000"/>
    <x v="0"/>
    <s v="DCFE-100"/>
    <x v="2"/>
    <s v="Platinum"/>
    <s v="Finance"/>
    <s v="Standard"/>
    <n v="5869.9368000000004"/>
    <n v="3"/>
    <x v="359"/>
    <x v="155"/>
    <x v="361"/>
  </r>
  <r>
    <x v="6285"/>
    <x v="1000"/>
    <x v="0"/>
    <s v="ATS-111"/>
    <x v="1"/>
    <s v="Gold"/>
    <s v="Finance"/>
    <s v="Standard"/>
    <n v="10762.95"/>
    <n v="3"/>
    <x v="352"/>
    <x v="152"/>
    <x v="354"/>
  </r>
  <r>
    <x v="6286"/>
    <x v="1000"/>
    <x v="0"/>
    <s v="DCM-106"/>
    <x v="2"/>
    <s v="Palladium"/>
    <s v="Finance"/>
    <s v="Standard"/>
    <n v="6219.5112000000008"/>
    <n v="2"/>
    <x v="362"/>
    <x v="0"/>
    <x v="364"/>
  </r>
  <r>
    <x v="6287"/>
    <x v="1000"/>
    <x v="0"/>
    <s v="DCM-106"/>
    <x v="2"/>
    <s v="Palladium"/>
    <s v="Finance"/>
    <s v="Promotion"/>
    <n v="6219.5112000000008"/>
    <n v="2"/>
    <x v="362"/>
    <x v="0"/>
    <x v="364"/>
  </r>
  <r>
    <x v="6288"/>
    <x v="1001"/>
    <x v="1"/>
    <s v="ATC-108"/>
    <x v="1"/>
    <s v="Palladium"/>
    <s v="Finance"/>
    <s v="Standard"/>
    <n v="8786.1779999999999"/>
    <n v="1"/>
    <x v="431"/>
    <x v="0"/>
    <x v="433"/>
  </r>
  <r>
    <x v="6289"/>
    <x v="1001"/>
    <x v="1"/>
    <s v="CPD-109"/>
    <x v="0"/>
    <s v="Palladium"/>
    <s v="Finance"/>
    <s v="Promotion"/>
    <n v="11858.000000000002"/>
    <n v="1"/>
    <x v="444"/>
    <x v="0"/>
    <x v="446"/>
  </r>
  <r>
    <x v="6290"/>
    <x v="1001"/>
    <x v="0"/>
    <s v="ATS-105"/>
    <x v="1"/>
    <s v="Platinum"/>
    <s v="Finance"/>
    <s v="Standard"/>
    <n v="2315.25"/>
    <n v="4"/>
    <x v="433"/>
    <x v="0"/>
    <x v="435"/>
  </r>
  <r>
    <x v="6291"/>
    <x v="1001"/>
    <x v="1"/>
    <s v="ATC-108"/>
    <x v="1"/>
    <s v="Palladium"/>
    <s v="Finance"/>
    <s v="Standard"/>
    <n v="8786.1779999999999"/>
    <n v="2"/>
    <x v="360"/>
    <x v="156"/>
    <x v="362"/>
  </r>
  <r>
    <x v="6292"/>
    <x v="1001"/>
    <x v="2"/>
    <s v="ATC-108"/>
    <x v="1"/>
    <s v="Palladium"/>
    <s v="Finance"/>
    <s v="Standard"/>
    <n v="8786.1779999999999"/>
    <n v="1"/>
    <x v="431"/>
    <x v="0"/>
    <x v="433"/>
  </r>
  <r>
    <x v="6293"/>
    <x v="1001"/>
    <x v="0"/>
    <s v="DCFE-108"/>
    <x v="2"/>
    <s v="Gold"/>
    <s v="Finance"/>
    <s v="Standard"/>
    <n v="9698.692500000001"/>
    <n v="2"/>
    <x v="365"/>
    <x v="158"/>
    <x v="367"/>
  </r>
  <r>
    <x v="6294"/>
    <x v="1001"/>
    <x v="0"/>
    <s v="DCFE-101"/>
    <x v="2"/>
    <s v="Platinum"/>
    <s v="Finance"/>
    <s v="Standard"/>
    <n v="6444.1125000000002"/>
    <n v="2"/>
    <x v="408"/>
    <x v="0"/>
    <x v="410"/>
  </r>
  <r>
    <x v="6295"/>
    <x v="1001"/>
    <x v="1"/>
    <s v="CPJ-102"/>
    <x v="0"/>
    <s v="Platinum"/>
    <s v="Cash"/>
    <s v="Standard"/>
    <n v="1323"/>
    <n v="2"/>
    <x v="481"/>
    <x v="0"/>
    <x v="483"/>
  </r>
  <r>
    <x v="6296"/>
    <x v="1001"/>
    <x v="0"/>
    <s v="ATS-100"/>
    <x v="1"/>
    <s v="Platinum"/>
    <s v="Finance"/>
    <s v="Promotion"/>
    <n v="2340.6075000000001"/>
    <n v="2"/>
    <x v="474"/>
    <x v="0"/>
    <x v="476"/>
  </r>
  <r>
    <x v="6297"/>
    <x v="1002"/>
    <x v="1"/>
    <s v="CPJ-111"/>
    <x v="0"/>
    <s v="Palladium"/>
    <s v="Finance"/>
    <s v="Standard"/>
    <n v="4988.8125"/>
    <n v="1"/>
    <x v="485"/>
    <x v="0"/>
    <x v="487"/>
  </r>
  <r>
    <x v="6298"/>
    <x v="1002"/>
    <x v="0"/>
    <s v="ATC-106"/>
    <x v="1"/>
    <s v="Palladium"/>
    <s v="Finance"/>
    <s v="Standard"/>
    <n v="6015.2400000000007"/>
    <n v="2"/>
    <x v="497"/>
    <x v="0"/>
    <x v="499"/>
  </r>
  <r>
    <x v="6299"/>
    <x v="1002"/>
    <x v="0"/>
    <s v="DCFE-104"/>
    <x v="2"/>
    <s v="Gold"/>
    <s v="Finance"/>
    <s v="Promotion"/>
    <n v="5876.1792000000005"/>
    <n v="4"/>
    <x v="505"/>
    <x v="217"/>
    <x v="507"/>
  </r>
  <r>
    <x v="6300"/>
    <x v="1002"/>
    <x v="2"/>
    <s v="ATS-103"/>
    <x v="1"/>
    <s v="Platinum"/>
    <s v="Finance"/>
    <s v="Standard"/>
    <n v="2243.1023999999998"/>
    <n v="1"/>
    <x v="387"/>
    <x v="0"/>
    <x v="389"/>
  </r>
  <r>
    <x v="6301"/>
    <x v="1002"/>
    <x v="0"/>
    <s v="DCFE-108"/>
    <x v="2"/>
    <s v="Gold"/>
    <s v="Finance"/>
    <s v="Standard"/>
    <n v="9698.692500000001"/>
    <n v="3"/>
    <x v="489"/>
    <x v="209"/>
    <x v="491"/>
  </r>
  <r>
    <x v="6302"/>
    <x v="1003"/>
    <x v="1"/>
    <s v="DCM-105"/>
    <x v="2"/>
    <s v="Palladium"/>
    <s v="Finance"/>
    <s v="Standard"/>
    <n v="10269.7875"/>
    <n v="3"/>
    <x v="430"/>
    <x v="187"/>
    <x v="432"/>
  </r>
  <r>
    <x v="6303"/>
    <x v="1003"/>
    <x v="0"/>
    <s v="DCM-106"/>
    <x v="2"/>
    <s v="Palladium"/>
    <s v="Finance"/>
    <s v="Standard"/>
    <n v="6219.5112000000008"/>
    <n v="3"/>
    <x v="466"/>
    <x v="199"/>
    <x v="468"/>
  </r>
  <r>
    <x v="6304"/>
    <x v="1003"/>
    <x v="3"/>
    <s v="DCFE-111"/>
    <x v="2"/>
    <s v="Gold"/>
    <s v="Finance"/>
    <s v="Standard"/>
    <n v="9100.3788000000004"/>
    <n v="3"/>
    <x v="460"/>
    <x v="197"/>
    <x v="462"/>
  </r>
  <r>
    <x v="6305"/>
    <x v="1004"/>
    <x v="2"/>
    <s v="CPD-109"/>
    <x v="0"/>
    <s v="Palladium"/>
    <s v="Finance"/>
    <s v="Promotion"/>
    <n v="11858.000000000002"/>
    <n v="4"/>
    <x v="426"/>
    <x v="185"/>
    <x v="428"/>
  </r>
  <r>
    <x v="6306"/>
    <x v="1004"/>
    <x v="1"/>
    <s v="DCFE-107"/>
    <x v="2"/>
    <s v="Palladium"/>
    <s v="Finance"/>
    <s v="Standard"/>
    <n v="10910.340000000002"/>
    <n v="4"/>
    <x v="440"/>
    <x v="190"/>
    <x v="442"/>
  </r>
  <r>
    <x v="6307"/>
    <x v="1004"/>
    <x v="0"/>
    <s v="DCFE-100"/>
    <x v="2"/>
    <s v="Platinum"/>
    <s v="Finance"/>
    <s v="Standard"/>
    <n v="5869.9368000000004"/>
    <n v="1"/>
    <x v="478"/>
    <x v="0"/>
    <x v="480"/>
  </r>
  <r>
    <x v="6308"/>
    <x v="1004"/>
    <x v="0"/>
    <s v="DCFE-102"/>
    <x v="2"/>
    <s v="Platinum"/>
    <s v="Finance"/>
    <s v="Standard"/>
    <n v="10263.546"/>
    <n v="2"/>
    <x v="371"/>
    <x v="160"/>
    <x v="373"/>
  </r>
  <r>
    <x v="6309"/>
    <x v="1004"/>
    <x v="0"/>
    <s v="ATC-109"/>
    <x v="1"/>
    <s v="Palladium"/>
    <s v="Finance"/>
    <s v="Standard"/>
    <n v="6808.3775999999998"/>
    <n v="2"/>
    <x v="385"/>
    <x v="0"/>
    <x v="387"/>
  </r>
  <r>
    <x v="6310"/>
    <x v="1004"/>
    <x v="0"/>
    <s v="CPD-109"/>
    <x v="0"/>
    <s v="Palladium"/>
    <s v="Finance"/>
    <s v="Standard"/>
    <n v="11858.000000000002"/>
    <n v="3"/>
    <x v="351"/>
    <x v="151"/>
    <x v="353"/>
  </r>
  <r>
    <x v="6311"/>
    <x v="1005"/>
    <x v="0"/>
    <s v="DCFE-108"/>
    <x v="2"/>
    <s v="Gold"/>
    <s v="Finance"/>
    <s v="Promotion"/>
    <n v="9698.692500000001"/>
    <n v="1"/>
    <x v="393"/>
    <x v="0"/>
    <x v="395"/>
  </r>
  <r>
    <x v="6312"/>
    <x v="1005"/>
    <x v="0"/>
    <s v="DCFE-111"/>
    <x v="2"/>
    <s v="Gold"/>
    <s v="Finance"/>
    <s v="Standard"/>
    <n v="9100.3788000000004"/>
    <n v="1"/>
    <x v="386"/>
    <x v="0"/>
    <x v="388"/>
  </r>
  <r>
    <x v="6313"/>
    <x v="1005"/>
    <x v="2"/>
    <s v="DCM-108"/>
    <x v="2"/>
    <s v="Palladium"/>
    <s v="Finance"/>
    <s v="Standard"/>
    <n v="10602.020000000002"/>
    <n v="4"/>
    <x v="414"/>
    <x v="179"/>
    <x v="416"/>
  </r>
  <r>
    <x v="6314"/>
    <x v="1005"/>
    <x v="0"/>
    <s v="DCFE-106"/>
    <x v="2"/>
    <s v="Palladium"/>
    <s v="Finance"/>
    <s v="Standard"/>
    <n v="9144.0756000000001"/>
    <n v="1"/>
    <x v="450"/>
    <x v="0"/>
    <x v="452"/>
  </r>
  <r>
    <x v="6315"/>
    <x v="1005"/>
    <x v="0"/>
    <s v="ATC-106"/>
    <x v="1"/>
    <s v="Palladium"/>
    <s v="Finance"/>
    <s v="Standard"/>
    <n v="6015.2400000000007"/>
    <n v="1"/>
    <x v="428"/>
    <x v="0"/>
    <x v="430"/>
  </r>
  <r>
    <x v="6316"/>
    <x v="1005"/>
    <x v="1"/>
    <s v="DCFE-101"/>
    <x v="2"/>
    <s v="Platinum"/>
    <s v="Finance"/>
    <s v="Standard"/>
    <n v="6444.1125000000002"/>
    <n v="2"/>
    <x v="408"/>
    <x v="0"/>
    <x v="410"/>
  </r>
  <r>
    <x v="6317"/>
    <x v="1006"/>
    <x v="0"/>
    <s v="DCFE-104"/>
    <x v="2"/>
    <s v="Gold"/>
    <s v="Finance"/>
    <s v="Standard"/>
    <n v="5876.1792000000005"/>
    <n v="1"/>
    <x v="357"/>
    <x v="0"/>
    <x v="359"/>
  </r>
  <r>
    <x v="6318"/>
    <x v="1006"/>
    <x v="1"/>
    <s v="DCFE-102"/>
    <x v="2"/>
    <s v="Platinum"/>
    <s v="Finance"/>
    <s v="Promotion"/>
    <n v="10263.546"/>
    <n v="3"/>
    <x v="499"/>
    <x v="212"/>
    <x v="501"/>
  </r>
  <r>
    <x v="6319"/>
    <x v="1006"/>
    <x v="0"/>
    <s v="DCFE-112"/>
    <x v="2"/>
    <s v="Gold"/>
    <s v="Finance"/>
    <s v="Standard"/>
    <n v="10741.170000000002"/>
    <n v="2"/>
    <x v="421"/>
    <x v="183"/>
    <x v="423"/>
  </r>
  <r>
    <x v="6320"/>
    <x v="1006"/>
    <x v="2"/>
    <s v="DCFE-104"/>
    <x v="2"/>
    <s v="Gold"/>
    <s v="Finance"/>
    <s v="Standard"/>
    <n v="5876.1792000000005"/>
    <n v="4"/>
    <x v="505"/>
    <x v="217"/>
    <x v="507"/>
  </r>
  <r>
    <x v="6321"/>
    <x v="1006"/>
    <x v="1"/>
    <s v="DCM-107"/>
    <x v="2"/>
    <s v="Palladium"/>
    <s v="Finance"/>
    <s v="Standard"/>
    <n v="10294.758"/>
    <n v="4"/>
    <x v="397"/>
    <x v="169"/>
    <x v="399"/>
  </r>
  <r>
    <x v="6322"/>
    <x v="1007"/>
    <x v="0"/>
    <s v="CPA-108"/>
    <x v="0"/>
    <s v="Palladium"/>
    <s v="Cash"/>
    <s v="Standard"/>
    <n v="2335.6980000000003"/>
    <n v="3"/>
    <x v="361"/>
    <x v="0"/>
    <x v="363"/>
  </r>
  <r>
    <x v="6323"/>
    <x v="1007"/>
    <x v="2"/>
    <s v="DCFE-106"/>
    <x v="2"/>
    <s v="Palladium"/>
    <s v="Finance"/>
    <s v="Standard"/>
    <n v="9144.0756000000001"/>
    <n v="2"/>
    <x v="391"/>
    <x v="166"/>
    <x v="393"/>
  </r>
  <r>
    <x v="6324"/>
    <x v="1007"/>
    <x v="0"/>
    <s v="DCFE-104"/>
    <x v="2"/>
    <s v="Gold"/>
    <s v="Finance"/>
    <s v="Standard"/>
    <n v="5876.1792000000005"/>
    <n v="3"/>
    <x v="456"/>
    <x v="195"/>
    <x v="458"/>
  </r>
  <r>
    <x v="6325"/>
    <x v="1008"/>
    <x v="0"/>
    <s v="ATS-107"/>
    <x v="1"/>
    <s v="Gold"/>
    <s v="Finance"/>
    <s v="Standard"/>
    <n v="2995.3116"/>
    <n v="2"/>
    <x v="375"/>
    <x v="0"/>
    <x v="377"/>
  </r>
  <r>
    <x v="6326"/>
    <x v="1008"/>
    <x v="0"/>
    <s v="ATS-100"/>
    <x v="1"/>
    <s v="Platinum"/>
    <s v="Finance"/>
    <s v="Promotion"/>
    <n v="2340.6075000000001"/>
    <n v="4"/>
    <x v="467"/>
    <x v="0"/>
    <x v="469"/>
  </r>
  <r>
    <x v="6327"/>
    <x v="1008"/>
    <x v="0"/>
    <s v="ATC-108"/>
    <x v="1"/>
    <s v="Palladium"/>
    <s v="Finance"/>
    <s v="Standard"/>
    <n v="8786.1779999999999"/>
    <n v="1"/>
    <x v="431"/>
    <x v="0"/>
    <x v="433"/>
  </r>
  <r>
    <x v="6328"/>
    <x v="1008"/>
    <x v="2"/>
    <s v="CPJ-102"/>
    <x v="0"/>
    <s v="Platinum"/>
    <s v="Cash"/>
    <s v="Standard"/>
    <n v="1323"/>
    <n v="3"/>
    <x v="447"/>
    <x v="0"/>
    <x v="449"/>
  </r>
  <r>
    <x v="6329"/>
    <x v="1008"/>
    <x v="0"/>
    <s v="DCM-107"/>
    <x v="2"/>
    <s v="Palladium"/>
    <s v="Finance"/>
    <s v="Promotion"/>
    <n v="10294.758"/>
    <n v="4"/>
    <x v="397"/>
    <x v="169"/>
    <x v="399"/>
  </r>
  <r>
    <x v="6330"/>
    <x v="1008"/>
    <x v="1"/>
    <s v="CGD-106"/>
    <x v="0"/>
    <s v="Gold"/>
    <s v="Cash"/>
    <s v="Promotion"/>
    <n v="3087"/>
    <n v="2"/>
    <x v="346"/>
    <x v="0"/>
    <x v="348"/>
  </r>
  <r>
    <x v="6331"/>
    <x v="1009"/>
    <x v="0"/>
    <s v="DCFE-112"/>
    <x v="2"/>
    <s v="Gold"/>
    <s v="Finance"/>
    <s v="Standard"/>
    <n v="10741.170000000002"/>
    <n v="4"/>
    <x v="419"/>
    <x v="182"/>
    <x v="421"/>
  </r>
  <r>
    <x v="6332"/>
    <x v="1009"/>
    <x v="0"/>
    <s v="CGD-107"/>
    <x v="0"/>
    <s v="Gold"/>
    <s v="Cash"/>
    <s v="Promotion"/>
    <n v="5722.2"/>
    <n v="4"/>
    <x v="470"/>
    <x v="202"/>
    <x v="472"/>
  </r>
  <r>
    <x v="6333"/>
    <x v="1009"/>
    <x v="0"/>
    <s v="DCM-106"/>
    <x v="2"/>
    <s v="Palladium"/>
    <s v="Finance"/>
    <s v="Standard"/>
    <n v="6219.5112000000008"/>
    <n v="2"/>
    <x v="362"/>
    <x v="0"/>
    <x v="364"/>
  </r>
  <r>
    <x v="6334"/>
    <x v="1009"/>
    <x v="0"/>
    <s v="ATS-102"/>
    <x v="1"/>
    <s v="Platinum"/>
    <s v="Finance"/>
    <s v="Promotion"/>
    <n v="5119.5100000000011"/>
    <n v="2"/>
    <x v="495"/>
    <x v="0"/>
    <x v="497"/>
  </r>
  <r>
    <x v="6335"/>
    <x v="1009"/>
    <x v="1"/>
    <s v="CPA-108"/>
    <x v="0"/>
    <s v="Palladium"/>
    <s v="Cash"/>
    <s v="Standard"/>
    <n v="2335.6980000000003"/>
    <n v="4"/>
    <x v="510"/>
    <x v="0"/>
    <x v="512"/>
  </r>
  <r>
    <x v="6336"/>
    <x v="1009"/>
    <x v="0"/>
    <s v="ATC-110"/>
    <x v="1"/>
    <s v="Palladium"/>
    <s v="Finance"/>
    <s v="Standard"/>
    <n v="9015.7100000000009"/>
    <n v="4"/>
    <x v="377"/>
    <x v="162"/>
    <x v="379"/>
  </r>
  <r>
    <x v="6337"/>
    <x v="1009"/>
    <x v="0"/>
    <s v="DCFE-100"/>
    <x v="2"/>
    <s v="Platinum"/>
    <s v="Finance"/>
    <s v="Standard"/>
    <n v="5869.9368000000004"/>
    <n v="4"/>
    <x v="454"/>
    <x v="194"/>
    <x v="456"/>
  </r>
  <r>
    <x v="6338"/>
    <x v="1009"/>
    <x v="0"/>
    <s v="DCFE-100"/>
    <x v="2"/>
    <s v="Platinum"/>
    <s v="Finance"/>
    <s v="Standard"/>
    <n v="5869.9368000000004"/>
    <n v="1"/>
    <x v="478"/>
    <x v="0"/>
    <x v="480"/>
  </r>
  <r>
    <x v="6339"/>
    <x v="1010"/>
    <x v="1"/>
    <s v="ATS-107"/>
    <x v="1"/>
    <s v="Gold"/>
    <s v="Finance"/>
    <s v="Standard"/>
    <n v="2995.3116"/>
    <n v="2"/>
    <x v="375"/>
    <x v="0"/>
    <x v="377"/>
  </r>
  <r>
    <x v="6340"/>
    <x v="1010"/>
    <x v="0"/>
    <s v="ATS-102"/>
    <x v="1"/>
    <s v="Platinum"/>
    <s v="Finance"/>
    <s v="Promotion"/>
    <n v="5119.5100000000011"/>
    <n v="2"/>
    <x v="495"/>
    <x v="0"/>
    <x v="497"/>
  </r>
  <r>
    <x v="6341"/>
    <x v="1010"/>
    <x v="0"/>
    <s v="DCFE-106"/>
    <x v="2"/>
    <s v="Palladium"/>
    <s v="Finance"/>
    <s v="Promotion"/>
    <n v="9144.0756000000001"/>
    <n v="3"/>
    <x v="457"/>
    <x v="196"/>
    <x v="459"/>
  </r>
  <r>
    <x v="6342"/>
    <x v="1010"/>
    <x v="0"/>
    <s v="DCFE-109"/>
    <x v="2"/>
    <s v="Gold"/>
    <s v="Finance"/>
    <s v="Standard"/>
    <n v="5706.5940000000001"/>
    <n v="1"/>
    <x v="432"/>
    <x v="0"/>
    <x v="434"/>
  </r>
  <r>
    <x v="6343"/>
    <x v="1010"/>
    <x v="0"/>
    <s v="ATS-100"/>
    <x v="1"/>
    <s v="Platinum"/>
    <s v="Finance"/>
    <s v="Standard"/>
    <n v="2340.6075000000001"/>
    <n v="3"/>
    <x v="445"/>
    <x v="0"/>
    <x v="447"/>
  </r>
  <r>
    <x v="6344"/>
    <x v="1010"/>
    <x v="1"/>
    <s v="CPA-110"/>
    <x v="0"/>
    <s v="Palladium"/>
    <s v="Finance"/>
    <s v="Standard"/>
    <n v="7803"/>
    <n v="1"/>
    <x v="479"/>
    <x v="0"/>
    <x v="481"/>
  </r>
  <r>
    <x v="6345"/>
    <x v="1010"/>
    <x v="0"/>
    <s v="ATS-104"/>
    <x v="1"/>
    <s v="Platinum"/>
    <s v="Finance"/>
    <s v="Standard"/>
    <n v="2845.9200000000005"/>
    <n v="3"/>
    <x v="429"/>
    <x v="0"/>
    <x v="431"/>
  </r>
  <r>
    <x v="6346"/>
    <x v="1011"/>
    <x v="1"/>
    <s v="ATS-103"/>
    <x v="1"/>
    <s v="Platinum"/>
    <s v="Finance"/>
    <s v="Standard"/>
    <n v="2243.1023999999998"/>
    <n v="2"/>
    <x v="459"/>
    <x v="0"/>
    <x v="461"/>
  </r>
  <r>
    <x v="6347"/>
    <x v="1011"/>
    <x v="1"/>
    <s v="DCFE-106"/>
    <x v="2"/>
    <s v="Palladium"/>
    <s v="Finance"/>
    <s v="Standard"/>
    <n v="9144.0756000000001"/>
    <n v="4"/>
    <x v="415"/>
    <x v="180"/>
    <x v="417"/>
  </r>
  <r>
    <x v="6348"/>
    <x v="1011"/>
    <x v="0"/>
    <s v="DCM-108"/>
    <x v="2"/>
    <s v="Palladium"/>
    <s v="Finance"/>
    <s v="Promotion"/>
    <n v="10602.020000000002"/>
    <n v="2"/>
    <x v="492"/>
    <x v="210"/>
    <x v="494"/>
  </r>
  <r>
    <x v="6349"/>
    <x v="1011"/>
    <x v="0"/>
    <s v="CPJ-102"/>
    <x v="0"/>
    <s v="Platinum"/>
    <s v="Cash"/>
    <s v="Standard"/>
    <n v="1323"/>
    <n v="2"/>
    <x v="481"/>
    <x v="0"/>
    <x v="483"/>
  </r>
  <r>
    <x v="6350"/>
    <x v="1011"/>
    <x v="0"/>
    <s v="DCFE-100"/>
    <x v="2"/>
    <s v="Platinum"/>
    <s v="Finance"/>
    <s v="Standard"/>
    <n v="5869.9368000000004"/>
    <n v="1"/>
    <x v="478"/>
    <x v="0"/>
    <x v="480"/>
  </r>
  <r>
    <x v="6351"/>
    <x v="1011"/>
    <x v="2"/>
    <s v="DCFE-108"/>
    <x v="2"/>
    <s v="Gold"/>
    <s v="Finance"/>
    <s v="Standard"/>
    <n v="9698.692500000001"/>
    <n v="1"/>
    <x v="393"/>
    <x v="0"/>
    <x v="395"/>
  </r>
  <r>
    <x v="6352"/>
    <x v="1011"/>
    <x v="0"/>
    <s v="DCFE-107"/>
    <x v="2"/>
    <s v="Palladium"/>
    <s v="Finance"/>
    <s v="Standard"/>
    <n v="10910.340000000002"/>
    <n v="4"/>
    <x v="440"/>
    <x v="190"/>
    <x v="442"/>
  </r>
  <r>
    <x v="6353"/>
    <x v="1011"/>
    <x v="0"/>
    <s v="ATS-103"/>
    <x v="1"/>
    <s v="Platinum"/>
    <s v="Finance"/>
    <s v="Promotion"/>
    <n v="2243.1023999999998"/>
    <n v="3"/>
    <x v="424"/>
    <x v="0"/>
    <x v="426"/>
  </r>
  <r>
    <x v="6354"/>
    <x v="1012"/>
    <x v="0"/>
    <s v="ATS-103"/>
    <x v="1"/>
    <s v="Platinum"/>
    <s v="Finance"/>
    <s v="Standard"/>
    <n v="2243.1023999999998"/>
    <n v="3"/>
    <x v="424"/>
    <x v="0"/>
    <x v="426"/>
  </r>
  <r>
    <x v="6355"/>
    <x v="1012"/>
    <x v="1"/>
    <s v="DCFE-105"/>
    <x v="2"/>
    <s v="Gold"/>
    <s v="Finance"/>
    <s v="Standard"/>
    <n v="6137.3196000000007"/>
    <n v="3"/>
    <x v="477"/>
    <x v="206"/>
    <x v="479"/>
  </r>
  <r>
    <x v="6356"/>
    <x v="1012"/>
    <x v="1"/>
    <s v="DCM-105"/>
    <x v="2"/>
    <s v="Palladium"/>
    <s v="Finance"/>
    <s v="Standard"/>
    <n v="10269.7875"/>
    <n v="1"/>
    <x v="487"/>
    <x v="0"/>
    <x v="489"/>
  </r>
  <r>
    <x v="6357"/>
    <x v="1012"/>
    <x v="0"/>
    <s v="DCFE-106"/>
    <x v="2"/>
    <s v="Palladium"/>
    <s v="Finance"/>
    <s v="Standard"/>
    <n v="9144.0756000000001"/>
    <n v="1"/>
    <x v="450"/>
    <x v="0"/>
    <x v="452"/>
  </r>
  <r>
    <x v="6358"/>
    <x v="1012"/>
    <x v="0"/>
    <s v="CGJ-105"/>
    <x v="0"/>
    <s v="Gold"/>
    <s v="Cash"/>
    <s v="Standard"/>
    <n v="2288.88"/>
    <n v="2"/>
    <x v="517"/>
    <x v="0"/>
    <x v="519"/>
  </r>
  <r>
    <x v="6359"/>
    <x v="1012"/>
    <x v="0"/>
    <s v="CPD-100"/>
    <x v="0"/>
    <s v="Platinum"/>
    <s v="Cash"/>
    <s v="Standard"/>
    <n v="10299.960000000001"/>
    <n v="2"/>
    <x v="519"/>
    <x v="226"/>
    <x v="521"/>
  </r>
  <r>
    <x v="6360"/>
    <x v="1012"/>
    <x v="0"/>
    <s v="DCFE-109"/>
    <x v="2"/>
    <s v="Gold"/>
    <s v="Finance"/>
    <s v="Standard"/>
    <n v="5706.5940000000001"/>
    <n v="4"/>
    <x v="394"/>
    <x v="168"/>
    <x v="396"/>
  </r>
  <r>
    <x v="6361"/>
    <x v="1013"/>
    <x v="0"/>
    <s v="DCFE-103"/>
    <x v="2"/>
    <s v="Platinum"/>
    <s v="Finance"/>
    <s v="Standard"/>
    <n v="5896.170000000001"/>
    <n v="4"/>
    <x v="469"/>
    <x v="201"/>
    <x v="471"/>
  </r>
  <r>
    <x v="6362"/>
    <x v="1013"/>
    <x v="0"/>
    <s v="CPA-110"/>
    <x v="0"/>
    <s v="Palladium"/>
    <s v="Finance"/>
    <s v="Standard"/>
    <n v="7803"/>
    <n v="1"/>
    <x v="479"/>
    <x v="0"/>
    <x v="481"/>
  </r>
  <r>
    <x v="6363"/>
    <x v="1013"/>
    <x v="0"/>
    <s v="ATC-106"/>
    <x v="1"/>
    <s v="Palladium"/>
    <s v="Finance"/>
    <s v="Standard"/>
    <n v="6015.2400000000007"/>
    <n v="2"/>
    <x v="497"/>
    <x v="0"/>
    <x v="499"/>
  </r>
  <r>
    <x v="6364"/>
    <x v="1013"/>
    <x v="0"/>
    <s v="ATC-109"/>
    <x v="1"/>
    <s v="Palladium"/>
    <s v="Finance"/>
    <s v="Standard"/>
    <n v="6808.3775999999998"/>
    <n v="3"/>
    <x v="404"/>
    <x v="174"/>
    <x v="406"/>
  </r>
  <r>
    <x v="6365"/>
    <x v="1013"/>
    <x v="0"/>
    <s v="ATS-100"/>
    <x v="1"/>
    <s v="Platinum"/>
    <s v="Finance"/>
    <s v="Standard"/>
    <n v="2340.6075000000001"/>
    <n v="4"/>
    <x v="467"/>
    <x v="0"/>
    <x v="469"/>
  </r>
  <r>
    <x v="6366"/>
    <x v="1013"/>
    <x v="0"/>
    <s v="CGJ-105"/>
    <x v="0"/>
    <s v="Gold"/>
    <s v="Cash"/>
    <s v="Standard"/>
    <n v="2288.88"/>
    <n v="3"/>
    <x v="434"/>
    <x v="0"/>
    <x v="436"/>
  </r>
  <r>
    <x v="6367"/>
    <x v="1013"/>
    <x v="0"/>
    <s v="CPJ-111"/>
    <x v="0"/>
    <s v="Palladium"/>
    <s v="Finance"/>
    <s v="Promotion"/>
    <n v="4988.8125"/>
    <n v="1"/>
    <x v="485"/>
    <x v="0"/>
    <x v="487"/>
  </r>
  <r>
    <x v="6368"/>
    <x v="1013"/>
    <x v="0"/>
    <s v="DCM-106"/>
    <x v="2"/>
    <s v="Palladium"/>
    <s v="Finance"/>
    <s v="Promotion"/>
    <n v="6219.5112000000008"/>
    <n v="4"/>
    <x v="410"/>
    <x v="176"/>
    <x v="412"/>
  </r>
  <r>
    <x v="6369"/>
    <x v="1013"/>
    <x v="1"/>
    <s v="ATS-109"/>
    <x v="1"/>
    <s v="Gold"/>
    <s v="Finance"/>
    <s v="Standard"/>
    <n v="6266.61"/>
    <n v="3"/>
    <x v="425"/>
    <x v="184"/>
    <x v="427"/>
  </r>
  <r>
    <x v="6370"/>
    <x v="1013"/>
    <x v="0"/>
    <s v="CPD-101"/>
    <x v="0"/>
    <s v="Platinum"/>
    <s v="Cash"/>
    <s v="Standard"/>
    <n v="9883.7999999999993"/>
    <n v="1"/>
    <x v="476"/>
    <x v="0"/>
    <x v="478"/>
  </r>
  <r>
    <x v="6371"/>
    <x v="1014"/>
    <x v="0"/>
    <s v="ATC-106"/>
    <x v="1"/>
    <s v="Palladium"/>
    <s v="Finance"/>
    <s v="Standard"/>
    <n v="6015.2400000000007"/>
    <n v="4"/>
    <x v="501"/>
    <x v="214"/>
    <x v="503"/>
  </r>
  <r>
    <x v="6372"/>
    <x v="1014"/>
    <x v="0"/>
    <s v="CPD-101"/>
    <x v="0"/>
    <s v="Platinum"/>
    <s v="Cash"/>
    <s v="Standard"/>
    <n v="9883.7999999999993"/>
    <n v="2"/>
    <x v="484"/>
    <x v="208"/>
    <x v="486"/>
  </r>
  <r>
    <x v="6373"/>
    <x v="1014"/>
    <x v="0"/>
    <s v="CPA-110"/>
    <x v="0"/>
    <s v="Palladium"/>
    <s v="Finance"/>
    <s v="Standard"/>
    <n v="7803"/>
    <n v="4"/>
    <x v="500"/>
    <x v="213"/>
    <x v="502"/>
  </r>
  <r>
    <x v="6374"/>
    <x v="1015"/>
    <x v="0"/>
    <s v="ATC-106"/>
    <x v="1"/>
    <s v="Palladium"/>
    <s v="Finance"/>
    <s v="Standard"/>
    <n v="6015.2400000000007"/>
    <n v="3"/>
    <x v="482"/>
    <x v="207"/>
    <x v="484"/>
  </r>
  <r>
    <x v="6375"/>
    <x v="1015"/>
    <x v="1"/>
    <s v="DCFE-107"/>
    <x v="2"/>
    <s v="Palladium"/>
    <s v="Finance"/>
    <s v="Standard"/>
    <n v="10910.340000000002"/>
    <n v="1"/>
    <x v="494"/>
    <x v="0"/>
    <x v="496"/>
  </r>
  <r>
    <x v="6376"/>
    <x v="1015"/>
    <x v="0"/>
    <s v="ATC-106"/>
    <x v="1"/>
    <s v="Palladium"/>
    <s v="Finance"/>
    <s v="Standard"/>
    <n v="6015.2400000000007"/>
    <n v="4"/>
    <x v="501"/>
    <x v="214"/>
    <x v="503"/>
  </r>
  <r>
    <x v="6377"/>
    <x v="1015"/>
    <x v="0"/>
    <s v="ATS-104"/>
    <x v="1"/>
    <s v="Platinum"/>
    <s v="Finance"/>
    <s v="Standard"/>
    <n v="2845.9200000000005"/>
    <n v="1"/>
    <x v="376"/>
    <x v="0"/>
    <x v="378"/>
  </r>
  <r>
    <x v="6378"/>
    <x v="1015"/>
    <x v="0"/>
    <s v="ATC-110"/>
    <x v="1"/>
    <s v="Palladium"/>
    <s v="Finance"/>
    <s v="Promotion"/>
    <n v="9015.7100000000009"/>
    <n v="2"/>
    <x v="472"/>
    <x v="204"/>
    <x v="474"/>
  </r>
  <r>
    <x v="6379"/>
    <x v="1015"/>
    <x v="0"/>
    <s v="CPD-100"/>
    <x v="0"/>
    <s v="Platinum"/>
    <s v="Cash"/>
    <s v="Promotion"/>
    <n v="10299.960000000001"/>
    <n v="2"/>
    <x v="519"/>
    <x v="226"/>
    <x v="521"/>
  </r>
  <r>
    <x v="6380"/>
    <x v="1015"/>
    <x v="3"/>
    <s v="CPD-100"/>
    <x v="0"/>
    <s v="Platinum"/>
    <s v="Cash"/>
    <s v="Promotion"/>
    <n v="10299.960000000001"/>
    <n v="1"/>
    <x v="382"/>
    <x v="0"/>
    <x v="384"/>
  </r>
  <r>
    <x v="6381"/>
    <x v="1016"/>
    <x v="0"/>
    <s v="CPA-103"/>
    <x v="0"/>
    <s v="Platinum"/>
    <s v="Cash"/>
    <s v="Standard"/>
    <n v="2299.2839999999997"/>
    <n v="3"/>
    <x v="405"/>
    <x v="0"/>
    <x v="407"/>
  </r>
  <r>
    <x v="6382"/>
    <x v="1016"/>
    <x v="2"/>
    <s v="ATS-102"/>
    <x v="1"/>
    <s v="Platinum"/>
    <s v="Finance"/>
    <s v="Standard"/>
    <n v="5119.5100000000011"/>
    <n v="4"/>
    <x v="409"/>
    <x v="175"/>
    <x v="411"/>
  </r>
  <r>
    <x v="6383"/>
    <x v="1016"/>
    <x v="1"/>
    <s v="DCFE-107"/>
    <x v="2"/>
    <s v="Palladium"/>
    <s v="Finance"/>
    <s v="Standard"/>
    <n v="10910.340000000002"/>
    <n v="1"/>
    <x v="494"/>
    <x v="0"/>
    <x v="496"/>
  </r>
  <r>
    <x v="6384"/>
    <x v="1016"/>
    <x v="1"/>
    <s v="ATC-108"/>
    <x v="1"/>
    <s v="Palladium"/>
    <s v="Finance"/>
    <s v="Standard"/>
    <n v="8786.1779999999999"/>
    <n v="4"/>
    <x v="518"/>
    <x v="225"/>
    <x v="520"/>
  </r>
  <r>
    <x v="6385"/>
    <x v="1016"/>
    <x v="0"/>
    <s v="ATS-100"/>
    <x v="1"/>
    <s v="Platinum"/>
    <s v="Finance"/>
    <s v="Standard"/>
    <n v="2340.6075000000001"/>
    <n v="1"/>
    <x v="496"/>
    <x v="0"/>
    <x v="498"/>
  </r>
  <r>
    <x v="6386"/>
    <x v="1017"/>
    <x v="1"/>
    <s v="ATC-106"/>
    <x v="1"/>
    <s v="Palladium"/>
    <s v="Finance"/>
    <s v="Standard"/>
    <n v="6015.2400000000007"/>
    <n v="3"/>
    <x v="482"/>
    <x v="207"/>
    <x v="484"/>
  </r>
  <r>
    <x v="6387"/>
    <x v="1017"/>
    <x v="0"/>
    <s v="CPA-103"/>
    <x v="0"/>
    <s v="Platinum"/>
    <s v="Cash"/>
    <s v="Standard"/>
    <n v="2299.2839999999997"/>
    <n v="2"/>
    <x v="506"/>
    <x v="0"/>
    <x v="508"/>
  </r>
  <r>
    <x v="6388"/>
    <x v="1017"/>
    <x v="2"/>
    <s v="CPA-110"/>
    <x v="0"/>
    <s v="Palladium"/>
    <s v="Finance"/>
    <s v="Standard"/>
    <n v="7803"/>
    <n v="3"/>
    <x v="509"/>
    <x v="220"/>
    <x v="511"/>
  </r>
  <r>
    <x v="6389"/>
    <x v="1017"/>
    <x v="0"/>
    <s v="ATS-108"/>
    <x v="1"/>
    <s v="Gold"/>
    <s v="Finance"/>
    <s v="Promotion"/>
    <n v="5682.6647999999996"/>
    <n v="4"/>
    <x v="461"/>
    <x v="198"/>
    <x v="463"/>
  </r>
  <r>
    <x v="6390"/>
    <x v="1017"/>
    <x v="2"/>
    <s v="ATS-103"/>
    <x v="1"/>
    <s v="Platinum"/>
    <s v="Finance"/>
    <s v="Standard"/>
    <n v="2243.1023999999998"/>
    <n v="3"/>
    <x v="424"/>
    <x v="0"/>
    <x v="426"/>
  </r>
  <r>
    <x v="6391"/>
    <x v="1017"/>
    <x v="3"/>
    <s v="ATS-103"/>
    <x v="1"/>
    <s v="Platinum"/>
    <s v="Finance"/>
    <s v="Standard"/>
    <n v="2243.1023999999998"/>
    <n v="3"/>
    <x v="424"/>
    <x v="0"/>
    <x v="426"/>
  </r>
  <r>
    <x v="6392"/>
    <x v="1018"/>
    <x v="2"/>
    <s v="DCFE-106"/>
    <x v="2"/>
    <s v="Palladium"/>
    <s v="Finance"/>
    <s v="Standard"/>
    <n v="9144.0756000000001"/>
    <n v="1"/>
    <x v="450"/>
    <x v="0"/>
    <x v="452"/>
  </r>
  <r>
    <x v="6393"/>
    <x v="1018"/>
    <x v="0"/>
    <s v="CPD-109"/>
    <x v="0"/>
    <s v="Palladium"/>
    <s v="Finance"/>
    <s v="Promotion"/>
    <n v="11858.000000000002"/>
    <n v="3"/>
    <x v="351"/>
    <x v="151"/>
    <x v="353"/>
  </r>
  <r>
    <x v="6394"/>
    <x v="1018"/>
    <x v="1"/>
    <s v="DCFE-111"/>
    <x v="2"/>
    <s v="Gold"/>
    <s v="Finance"/>
    <s v="Standard"/>
    <n v="9100.3788000000004"/>
    <n v="4"/>
    <x v="443"/>
    <x v="191"/>
    <x v="445"/>
  </r>
  <r>
    <x v="6395"/>
    <x v="1018"/>
    <x v="0"/>
    <s v="CGD-107"/>
    <x v="0"/>
    <s v="Gold"/>
    <s v="Cash"/>
    <s v="Promotion"/>
    <n v="5722.2"/>
    <n v="3"/>
    <x v="471"/>
    <x v="203"/>
    <x v="473"/>
  </r>
  <r>
    <x v="6396"/>
    <x v="1018"/>
    <x v="0"/>
    <s v="DCFE-104"/>
    <x v="2"/>
    <s v="Gold"/>
    <s v="Finance"/>
    <s v="Standard"/>
    <n v="5876.1792000000005"/>
    <n v="1"/>
    <x v="357"/>
    <x v="0"/>
    <x v="359"/>
  </r>
  <r>
    <x v="6397"/>
    <x v="1018"/>
    <x v="0"/>
    <s v="CPJ-102"/>
    <x v="0"/>
    <s v="Platinum"/>
    <s v="Cash"/>
    <s v="Standard"/>
    <n v="1323"/>
    <n v="1"/>
    <x v="488"/>
    <x v="0"/>
    <x v="490"/>
  </r>
  <r>
    <x v="6398"/>
    <x v="1018"/>
    <x v="1"/>
    <s v="ATS-101"/>
    <x v="1"/>
    <s v="Platinum"/>
    <s v="Finance"/>
    <s v="Standard"/>
    <n v="2351.6325000000002"/>
    <n v="4"/>
    <x v="483"/>
    <x v="0"/>
    <x v="485"/>
  </r>
  <r>
    <x v="6399"/>
    <x v="1018"/>
    <x v="1"/>
    <s v="ATS-107"/>
    <x v="1"/>
    <s v="Gold"/>
    <s v="Finance"/>
    <s v="Promotion"/>
    <n v="2995.3116"/>
    <n v="1"/>
    <x v="458"/>
    <x v="0"/>
    <x v="460"/>
  </r>
  <r>
    <x v="6400"/>
    <x v="1019"/>
    <x v="0"/>
    <s v="ATC-107"/>
    <x v="1"/>
    <s v="Palladium"/>
    <s v="Finance"/>
    <s v="Promotion"/>
    <n v="2583.3500000000004"/>
    <n v="2"/>
    <x v="463"/>
    <x v="0"/>
    <x v="465"/>
  </r>
  <r>
    <x v="6401"/>
    <x v="1019"/>
    <x v="3"/>
    <s v="DCM-108"/>
    <x v="2"/>
    <s v="Palladium"/>
    <s v="Finance"/>
    <s v="Standard"/>
    <n v="10602.020000000002"/>
    <n v="3"/>
    <x v="508"/>
    <x v="219"/>
    <x v="510"/>
  </r>
  <r>
    <x v="6402"/>
    <x v="1019"/>
    <x v="0"/>
    <s v="ATS-107"/>
    <x v="1"/>
    <s v="Gold"/>
    <s v="Finance"/>
    <s v="Promotion"/>
    <n v="2995.3116"/>
    <n v="2"/>
    <x v="375"/>
    <x v="0"/>
    <x v="377"/>
  </r>
  <r>
    <x v="6403"/>
    <x v="1019"/>
    <x v="0"/>
    <s v="DCFE-107"/>
    <x v="2"/>
    <s v="Palladium"/>
    <s v="Finance"/>
    <s v="Standard"/>
    <n v="10910.340000000002"/>
    <n v="4"/>
    <x v="440"/>
    <x v="190"/>
    <x v="442"/>
  </r>
  <r>
    <x v="6404"/>
    <x v="1019"/>
    <x v="0"/>
    <s v="DCFE-105"/>
    <x v="2"/>
    <s v="Gold"/>
    <s v="Finance"/>
    <s v="Standard"/>
    <n v="6137.3196000000007"/>
    <n v="1"/>
    <x v="388"/>
    <x v="0"/>
    <x v="390"/>
  </r>
  <r>
    <x v="6405"/>
    <x v="1019"/>
    <x v="1"/>
    <s v="ATS-104"/>
    <x v="1"/>
    <s v="Platinum"/>
    <s v="Finance"/>
    <s v="Standard"/>
    <n v="2845.9200000000005"/>
    <n v="4"/>
    <x v="378"/>
    <x v="0"/>
    <x v="380"/>
  </r>
  <r>
    <x v="6406"/>
    <x v="1019"/>
    <x v="1"/>
    <s v="CPA-110"/>
    <x v="0"/>
    <s v="Palladium"/>
    <s v="Finance"/>
    <s v="Standard"/>
    <n v="7803"/>
    <n v="3"/>
    <x v="509"/>
    <x v="220"/>
    <x v="511"/>
  </r>
  <r>
    <x v="6407"/>
    <x v="1019"/>
    <x v="2"/>
    <s v="DCFE-106"/>
    <x v="2"/>
    <s v="Palladium"/>
    <s v="Finance"/>
    <s v="Standard"/>
    <n v="9144.0756000000001"/>
    <n v="3"/>
    <x v="457"/>
    <x v="196"/>
    <x v="459"/>
  </r>
  <r>
    <x v="6408"/>
    <x v="1019"/>
    <x v="1"/>
    <s v="DCFE-103"/>
    <x v="2"/>
    <s v="Platinum"/>
    <s v="Finance"/>
    <s v="Standard"/>
    <n v="5896.170000000001"/>
    <n v="2"/>
    <x v="396"/>
    <x v="0"/>
    <x v="398"/>
  </r>
  <r>
    <x v="6409"/>
    <x v="1020"/>
    <x v="0"/>
    <s v="DCFE-103"/>
    <x v="2"/>
    <s v="Platinum"/>
    <s v="Finance"/>
    <s v="Standard"/>
    <n v="5896.170000000001"/>
    <n v="1"/>
    <x v="462"/>
    <x v="0"/>
    <x v="464"/>
  </r>
  <r>
    <x v="6410"/>
    <x v="1020"/>
    <x v="1"/>
    <s v="DCFE-105"/>
    <x v="2"/>
    <s v="Gold"/>
    <s v="Finance"/>
    <s v="Standard"/>
    <n v="6137.3196000000007"/>
    <n v="2"/>
    <x v="464"/>
    <x v="0"/>
    <x v="466"/>
  </r>
  <r>
    <x v="6411"/>
    <x v="1020"/>
    <x v="1"/>
    <s v="CPA-110"/>
    <x v="0"/>
    <s v="Palladium"/>
    <s v="Finance"/>
    <s v="Standard"/>
    <n v="7803"/>
    <n v="3"/>
    <x v="509"/>
    <x v="220"/>
    <x v="511"/>
  </r>
  <r>
    <x v="6412"/>
    <x v="1020"/>
    <x v="1"/>
    <s v="ATS-106"/>
    <x v="1"/>
    <s v="Gold"/>
    <s v="Finance"/>
    <s v="Standard"/>
    <n v="5676.4224000000004"/>
    <n v="4"/>
    <x v="515"/>
    <x v="223"/>
    <x v="517"/>
  </r>
  <r>
    <x v="6413"/>
    <x v="1020"/>
    <x v="0"/>
    <s v="ATS-105"/>
    <x v="1"/>
    <s v="Platinum"/>
    <s v="Finance"/>
    <s v="Standard"/>
    <n v="2315.25"/>
    <n v="1"/>
    <x v="348"/>
    <x v="0"/>
    <x v="350"/>
  </r>
  <r>
    <x v="6414"/>
    <x v="1020"/>
    <x v="1"/>
    <s v="CGD-107"/>
    <x v="0"/>
    <s v="Gold"/>
    <s v="Cash"/>
    <s v="Standard"/>
    <n v="5722.2"/>
    <n v="3"/>
    <x v="471"/>
    <x v="203"/>
    <x v="473"/>
  </r>
  <r>
    <x v="6415"/>
    <x v="1020"/>
    <x v="1"/>
    <s v="CGA-104"/>
    <x v="0"/>
    <s v="Gold"/>
    <s v="Cash"/>
    <s v="Standard"/>
    <n v="2337.3000000000002"/>
    <n v="3"/>
    <x v="449"/>
    <x v="0"/>
    <x v="451"/>
  </r>
  <r>
    <x v="6416"/>
    <x v="1020"/>
    <x v="2"/>
    <s v="ATS-102"/>
    <x v="1"/>
    <s v="Platinum"/>
    <s v="Finance"/>
    <s v="Standard"/>
    <n v="5119.5100000000011"/>
    <n v="4"/>
    <x v="409"/>
    <x v="175"/>
    <x v="411"/>
  </r>
  <r>
    <x v="6417"/>
    <x v="1020"/>
    <x v="0"/>
    <s v="CPJ-102"/>
    <x v="0"/>
    <s v="Platinum"/>
    <s v="Cash"/>
    <s v="Promotion"/>
    <n v="1323"/>
    <n v="4"/>
    <x v="417"/>
    <x v="0"/>
    <x v="419"/>
  </r>
  <r>
    <x v="6418"/>
    <x v="1021"/>
    <x v="0"/>
    <s v="DCFE-102"/>
    <x v="2"/>
    <s v="Platinum"/>
    <s v="Finance"/>
    <s v="Standard"/>
    <n v="10263.546"/>
    <n v="3"/>
    <x v="499"/>
    <x v="212"/>
    <x v="501"/>
  </r>
  <r>
    <x v="6419"/>
    <x v="1021"/>
    <x v="0"/>
    <s v="CGA-104"/>
    <x v="0"/>
    <s v="Gold"/>
    <s v="Cash"/>
    <s v="Promotion"/>
    <n v="2337.3000000000002"/>
    <n v="2"/>
    <x v="389"/>
    <x v="0"/>
    <x v="391"/>
  </r>
  <r>
    <x v="6420"/>
    <x v="1021"/>
    <x v="0"/>
    <s v="DCFE-105"/>
    <x v="2"/>
    <s v="Gold"/>
    <s v="Finance"/>
    <s v="Standard"/>
    <n v="6137.3196000000007"/>
    <n v="2"/>
    <x v="464"/>
    <x v="0"/>
    <x v="466"/>
  </r>
  <r>
    <x v="6421"/>
    <x v="1021"/>
    <x v="0"/>
    <s v="CGA-104"/>
    <x v="0"/>
    <s v="Gold"/>
    <s v="Cash"/>
    <s v="Standard"/>
    <n v="2337.3000000000002"/>
    <n v="2"/>
    <x v="389"/>
    <x v="0"/>
    <x v="391"/>
  </r>
  <r>
    <x v="6422"/>
    <x v="1021"/>
    <x v="3"/>
    <s v="CGJ-105"/>
    <x v="0"/>
    <s v="Gold"/>
    <s v="Cash"/>
    <s v="Promotion"/>
    <n v="2288.88"/>
    <n v="2"/>
    <x v="517"/>
    <x v="0"/>
    <x v="519"/>
  </r>
  <r>
    <x v="6423"/>
    <x v="1021"/>
    <x v="0"/>
    <s v="ATS-103"/>
    <x v="1"/>
    <s v="Platinum"/>
    <s v="Finance"/>
    <s v="Standard"/>
    <n v="2243.1023999999998"/>
    <n v="1"/>
    <x v="387"/>
    <x v="0"/>
    <x v="389"/>
  </r>
  <r>
    <x v="6424"/>
    <x v="1021"/>
    <x v="0"/>
    <s v="DCM-105"/>
    <x v="2"/>
    <s v="Palladium"/>
    <s v="Finance"/>
    <s v="Standard"/>
    <n v="10269.7875"/>
    <n v="1"/>
    <x v="487"/>
    <x v="0"/>
    <x v="489"/>
  </r>
  <r>
    <x v="6425"/>
    <x v="1021"/>
    <x v="0"/>
    <s v="ATS-106"/>
    <x v="1"/>
    <s v="Gold"/>
    <s v="Finance"/>
    <s v="Standard"/>
    <n v="5676.4224000000004"/>
    <n v="3"/>
    <x v="507"/>
    <x v="218"/>
    <x v="509"/>
  </r>
  <r>
    <x v="6426"/>
    <x v="1022"/>
    <x v="0"/>
    <s v="DCM-105"/>
    <x v="2"/>
    <s v="Palladium"/>
    <s v="Finance"/>
    <s v="Standard"/>
    <n v="10269.7875"/>
    <n v="3"/>
    <x v="430"/>
    <x v="187"/>
    <x v="432"/>
  </r>
  <r>
    <x v="6427"/>
    <x v="1022"/>
    <x v="0"/>
    <s v="CGA-104"/>
    <x v="0"/>
    <s v="Gold"/>
    <s v="Cash"/>
    <s v="Standard"/>
    <n v="2337.3000000000002"/>
    <n v="2"/>
    <x v="389"/>
    <x v="0"/>
    <x v="391"/>
  </r>
  <r>
    <x v="6428"/>
    <x v="1022"/>
    <x v="0"/>
    <s v="DCM-108"/>
    <x v="2"/>
    <s v="Palladium"/>
    <s v="Finance"/>
    <s v="Standard"/>
    <n v="10602.020000000002"/>
    <n v="4"/>
    <x v="414"/>
    <x v="179"/>
    <x v="416"/>
  </r>
  <r>
    <x v="6429"/>
    <x v="1022"/>
    <x v="2"/>
    <s v="DCFE-111"/>
    <x v="2"/>
    <s v="Gold"/>
    <s v="Finance"/>
    <s v="Promotion"/>
    <n v="9100.3788000000004"/>
    <n v="2"/>
    <x v="401"/>
    <x v="173"/>
    <x v="403"/>
  </r>
  <r>
    <x v="6430"/>
    <x v="1022"/>
    <x v="1"/>
    <s v="ATS-106"/>
    <x v="1"/>
    <s v="Gold"/>
    <s v="Finance"/>
    <s v="Standard"/>
    <n v="5676.4224000000004"/>
    <n v="4"/>
    <x v="515"/>
    <x v="223"/>
    <x v="517"/>
  </r>
  <r>
    <x v="6431"/>
    <x v="1022"/>
    <x v="0"/>
    <s v="ATS-100"/>
    <x v="1"/>
    <s v="Platinum"/>
    <s v="Finance"/>
    <s v="Standard"/>
    <n v="2340.6075000000001"/>
    <n v="1"/>
    <x v="496"/>
    <x v="0"/>
    <x v="498"/>
  </r>
  <r>
    <x v="6432"/>
    <x v="1023"/>
    <x v="0"/>
    <s v="ATS-109"/>
    <x v="1"/>
    <s v="Gold"/>
    <s v="Finance"/>
    <s v="Promotion"/>
    <n v="6266.61"/>
    <n v="4"/>
    <x v="436"/>
    <x v="189"/>
    <x v="438"/>
  </r>
  <r>
    <x v="6433"/>
    <x v="1023"/>
    <x v="0"/>
    <s v="ATS-104"/>
    <x v="1"/>
    <s v="Platinum"/>
    <s v="Finance"/>
    <s v="Standard"/>
    <n v="2845.9200000000005"/>
    <n v="4"/>
    <x v="378"/>
    <x v="0"/>
    <x v="380"/>
  </r>
  <r>
    <x v="6434"/>
    <x v="1023"/>
    <x v="1"/>
    <s v="DCM-107"/>
    <x v="2"/>
    <s v="Palladium"/>
    <s v="Finance"/>
    <s v="Promotion"/>
    <n v="10294.758"/>
    <n v="4"/>
    <x v="397"/>
    <x v="169"/>
    <x v="399"/>
  </r>
  <r>
    <x v="6435"/>
    <x v="1023"/>
    <x v="1"/>
    <s v="CPA-108"/>
    <x v="0"/>
    <s v="Palladium"/>
    <s v="Cash"/>
    <s v="Standard"/>
    <n v="2335.6980000000003"/>
    <n v="3"/>
    <x v="361"/>
    <x v="0"/>
    <x v="363"/>
  </r>
  <r>
    <x v="6436"/>
    <x v="1023"/>
    <x v="0"/>
    <s v="ATS-108"/>
    <x v="1"/>
    <s v="Gold"/>
    <s v="Finance"/>
    <s v="Standard"/>
    <n v="5682.6647999999996"/>
    <n v="3"/>
    <x v="504"/>
    <x v="216"/>
    <x v="506"/>
  </r>
  <r>
    <x v="6437"/>
    <x v="1023"/>
    <x v="0"/>
    <s v="CPJ-102"/>
    <x v="0"/>
    <s v="Platinum"/>
    <s v="Cash"/>
    <s v="Standard"/>
    <n v="1323"/>
    <n v="3"/>
    <x v="447"/>
    <x v="0"/>
    <x v="449"/>
  </r>
  <r>
    <x v="6438"/>
    <x v="1023"/>
    <x v="0"/>
    <s v="DCFE-100"/>
    <x v="2"/>
    <s v="Platinum"/>
    <s v="Finance"/>
    <s v="Standard"/>
    <n v="5869.9368000000004"/>
    <n v="1"/>
    <x v="478"/>
    <x v="0"/>
    <x v="480"/>
  </r>
  <r>
    <x v="6439"/>
    <x v="1023"/>
    <x v="0"/>
    <s v="CGD-106"/>
    <x v="0"/>
    <s v="Gold"/>
    <s v="Cash"/>
    <s v="Standard"/>
    <n v="3087"/>
    <n v="2"/>
    <x v="346"/>
    <x v="0"/>
    <x v="348"/>
  </r>
  <r>
    <x v="6440"/>
    <x v="1024"/>
    <x v="3"/>
    <s v="DCFE-112"/>
    <x v="2"/>
    <s v="Gold"/>
    <s v="Finance"/>
    <s v="Standard"/>
    <n v="10741.170000000002"/>
    <n v="1"/>
    <x v="349"/>
    <x v="0"/>
    <x v="351"/>
  </r>
  <r>
    <x v="6441"/>
    <x v="1024"/>
    <x v="0"/>
    <s v="ATS-104"/>
    <x v="1"/>
    <s v="Platinum"/>
    <s v="Finance"/>
    <s v="Standard"/>
    <n v="2845.9200000000005"/>
    <n v="4"/>
    <x v="378"/>
    <x v="0"/>
    <x v="380"/>
  </r>
  <r>
    <x v="6442"/>
    <x v="1024"/>
    <x v="0"/>
    <s v="CPD-100"/>
    <x v="0"/>
    <s v="Platinum"/>
    <s v="Cash"/>
    <s v="Standard"/>
    <n v="10299.960000000001"/>
    <n v="4"/>
    <x v="514"/>
    <x v="222"/>
    <x v="516"/>
  </r>
  <r>
    <x v="6443"/>
    <x v="1024"/>
    <x v="0"/>
    <s v="ATC-107"/>
    <x v="1"/>
    <s v="Palladium"/>
    <s v="Finance"/>
    <s v="Standard"/>
    <n v="2583.3500000000004"/>
    <n v="3"/>
    <x v="511"/>
    <x v="0"/>
    <x v="513"/>
  </r>
  <r>
    <x v="6444"/>
    <x v="1024"/>
    <x v="0"/>
    <s v="ATC-107"/>
    <x v="1"/>
    <s v="Palladium"/>
    <s v="Finance"/>
    <s v="Promotion"/>
    <n v="2583.3500000000004"/>
    <n v="3"/>
    <x v="511"/>
    <x v="0"/>
    <x v="513"/>
  </r>
  <r>
    <x v="6445"/>
    <x v="1024"/>
    <x v="0"/>
    <s v="CPA-108"/>
    <x v="0"/>
    <s v="Palladium"/>
    <s v="Cash"/>
    <s v="Standard"/>
    <n v="2335.6980000000003"/>
    <n v="1"/>
    <x v="455"/>
    <x v="0"/>
    <x v="457"/>
  </r>
  <r>
    <x v="6446"/>
    <x v="1024"/>
    <x v="1"/>
    <s v="CPA-108"/>
    <x v="0"/>
    <s v="Palladium"/>
    <s v="Cash"/>
    <s v="Standard"/>
    <n v="2335.6980000000003"/>
    <n v="3"/>
    <x v="361"/>
    <x v="0"/>
    <x v="363"/>
  </r>
  <r>
    <x v="6447"/>
    <x v="1024"/>
    <x v="0"/>
    <s v="DCFE-102"/>
    <x v="2"/>
    <s v="Platinum"/>
    <s v="Finance"/>
    <s v="Standard"/>
    <n v="10263.546"/>
    <n v="3"/>
    <x v="499"/>
    <x v="212"/>
    <x v="501"/>
  </r>
  <r>
    <x v="6448"/>
    <x v="1024"/>
    <x v="0"/>
    <s v="CPD-100"/>
    <x v="0"/>
    <s v="Platinum"/>
    <s v="Cash"/>
    <s v="Promotion"/>
    <n v="10299.960000000001"/>
    <n v="2"/>
    <x v="519"/>
    <x v="226"/>
    <x v="521"/>
  </r>
  <r>
    <x v="6449"/>
    <x v="1024"/>
    <x v="0"/>
    <s v="CGD-107"/>
    <x v="0"/>
    <s v="Gold"/>
    <s v="Cash"/>
    <s v="Standard"/>
    <n v="5722.2"/>
    <n v="4"/>
    <x v="470"/>
    <x v="202"/>
    <x v="472"/>
  </r>
  <r>
    <x v="6450"/>
    <x v="1024"/>
    <x v="0"/>
    <s v="ATC-110"/>
    <x v="1"/>
    <s v="Palladium"/>
    <s v="Finance"/>
    <s v="Standard"/>
    <n v="9015.7100000000009"/>
    <n v="2"/>
    <x v="472"/>
    <x v="204"/>
    <x v="474"/>
  </r>
  <r>
    <x v="6451"/>
    <x v="1025"/>
    <x v="0"/>
    <s v="DCFE-108"/>
    <x v="2"/>
    <s v="Gold"/>
    <s v="Finance"/>
    <s v="Promotion"/>
    <n v="9698.692500000001"/>
    <n v="3"/>
    <x v="489"/>
    <x v="209"/>
    <x v="491"/>
  </r>
  <r>
    <x v="6452"/>
    <x v="1025"/>
    <x v="0"/>
    <s v="ATC-106"/>
    <x v="1"/>
    <s v="Palladium"/>
    <s v="Finance"/>
    <s v="Standard"/>
    <n v="6015.2400000000007"/>
    <n v="3"/>
    <x v="482"/>
    <x v="207"/>
    <x v="484"/>
  </r>
  <r>
    <x v="6453"/>
    <x v="1025"/>
    <x v="0"/>
    <s v="CGD-106"/>
    <x v="0"/>
    <s v="Gold"/>
    <s v="Cash"/>
    <s v="Promotion"/>
    <n v="3087"/>
    <n v="4"/>
    <x v="442"/>
    <x v="0"/>
    <x v="444"/>
  </r>
  <r>
    <x v="6454"/>
    <x v="1025"/>
    <x v="1"/>
    <s v="DCFE-109"/>
    <x v="2"/>
    <s v="Gold"/>
    <s v="Finance"/>
    <s v="Standard"/>
    <n v="5706.5940000000001"/>
    <n v="4"/>
    <x v="394"/>
    <x v="168"/>
    <x v="396"/>
  </r>
  <r>
    <x v="6455"/>
    <x v="1025"/>
    <x v="0"/>
    <s v="CPD-101"/>
    <x v="0"/>
    <s v="Platinum"/>
    <s v="Cash"/>
    <s v="Promotion"/>
    <n v="9883.7999999999993"/>
    <n v="4"/>
    <x v="411"/>
    <x v="177"/>
    <x v="413"/>
  </r>
  <r>
    <x v="6456"/>
    <x v="1025"/>
    <x v="0"/>
    <s v="CPA-110"/>
    <x v="0"/>
    <s v="Palladium"/>
    <s v="Finance"/>
    <s v="Standard"/>
    <n v="7803"/>
    <n v="2"/>
    <x v="512"/>
    <x v="221"/>
    <x v="514"/>
  </r>
  <r>
    <x v="6457"/>
    <x v="1025"/>
    <x v="3"/>
    <s v="ATS-111"/>
    <x v="1"/>
    <s v="Gold"/>
    <s v="Finance"/>
    <s v="Standard"/>
    <n v="10762.95"/>
    <n v="1"/>
    <x v="437"/>
    <x v="0"/>
    <x v="439"/>
  </r>
  <r>
    <x v="6458"/>
    <x v="1026"/>
    <x v="2"/>
    <s v="DCFE-108"/>
    <x v="2"/>
    <s v="Gold"/>
    <s v="Finance"/>
    <s v="Standard"/>
    <n v="9698.692500000001"/>
    <n v="2"/>
    <x v="365"/>
    <x v="158"/>
    <x v="367"/>
  </r>
  <r>
    <x v="6459"/>
    <x v="1026"/>
    <x v="0"/>
    <s v="CGA-104"/>
    <x v="0"/>
    <s v="Gold"/>
    <s v="Cash"/>
    <s v="Standard"/>
    <n v="2337.3000000000002"/>
    <n v="2"/>
    <x v="389"/>
    <x v="0"/>
    <x v="391"/>
  </r>
  <r>
    <x v="6460"/>
    <x v="1026"/>
    <x v="0"/>
    <s v="ATS-103"/>
    <x v="1"/>
    <s v="Platinum"/>
    <s v="Finance"/>
    <s v="Standard"/>
    <n v="2243.1023999999998"/>
    <n v="2"/>
    <x v="459"/>
    <x v="0"/>
    <x v="461"/>
  </r>
  <r>
    <x v="6461"/>
    <x v="1026"/>
    <x v="0"/>
    <s v="CGA-104"/>
    <x v="0"/>
    <s v="Gold"/>
    <s v="Cash"/>
    <s v="Standard"/>
    <n v="2337.3000000000002"/>
    <n v="3"/>
    <x v="449"/>
    <x v="0"/>
    <x v="451"/>
  </r>
  <r>
    <x v="6462"/>
    <x v="1026"/>
    <x v="1"/>
    <s v="CGD-107"/>
    <x v="0"/>
    <s v="Gold"/>
    <s v="Cash"/>
    <s v="Standard"/>
    <n v="5722.2"/>
    <n v="2"/>
    <x v="402"/>
    <x v="0"/>
    <x v="404"/>
  </r>
  <r>
    <x v="6463"/>
    <x v="1027"/>
    <x v="1"/>
    <s v="ATC-108"/>
    <x v="1"/>
    <s v="Palladium"/>
    <s v="Finance"/>
    <s v="Standard"/>
    <n v="8786.1779999999999"/>
    <n v="4"/>
    <x v="518"/>
    <x v="225"/>
    <x v="520"/>
  </r>
  <r>
    <x v="6464"/>
    <x v="1027"/>
    <x v="0"/>
    <s v="DCFE-111"/>
    <x v="2"/>
    <s v="Gold"/>
    <s v="Finance"/>
    <s v="Standard"/>
    <n v="9100.3788000000004"/>
    <n v="2"/>
    <x v="401"/>
    <x v="173"/>
    <x v="403"/>
  </r>
  <r>
    <x v="6465"/>
    <x v="1027"/>
    <x v="0"/>
    <s v="DCFE-107"/>
    <x v="2"/>
    <s v="Palladium"/>
    <s v="Finance"/>
    <s v="Standard"/>
    <n v="10910.340000000002"/>
    <n v="2"/>
    <x v="383"/>
    <x v="164"/>
    <x v="385"/>
  </r>
  <r>
    <x v="6466"/>
    <x v="1027"/>
    <x v="3"/>
    <s v="ATS-107"/>
    <x v="1"/>
    <s v="Gold"/>
    <s v="Finance"/>
    <s v="Standard"/>
    <n v="2995.3116"/>
    <n v="4"/>
    <x v="438"/>
    <x v="0"/>
    <x v="440"/>
  </r>
  <r>
    <x v="6467"/>
    <x v="1027"/>
    <x v="0"/>
    <s v="DCFE-112"/>
    <x v="2"/>
    <s v="Gold"/>
    <s v="Finance"/>
    <s v="Standard"/>
    <n v="10741.170000000002"/>
    <n v="3"/>
    <x v="416"/>
    <x v="181"/>
    <x v="418"/>
  </r>
  <r>
    <x v="6468"/>
    <x v="1028"/>
    <x v="2"/>
    <s v="DCM-108"/>
    <x v="2"/>
    <s v="Palladium"/>
    <s v="Finance"/>
    <s v="Standard"/>
    <n v="10602.020000000002"/>
    <n v="4"/>
    <x v="414"/>
    <x v="179"/>
    <x v="416"/>
  </r>
  <r>
    <x v="6469"/>
    <x v="1028"/>
    <x v="0"/>
    <s v="ATS-107"/>
    <x v="1"/>
    <s v="Gold"/>
    <s v="Finance"/>
    <s v="Standard"/>
    <n v="2995.3116"/>
    <n v="3"/>
    <x v="374"/>
    <x v="0"/>
    <x v="376"/>
  </r>
  <r>
    <x v="6470"/>
    <x v="1028"/>
    <x v="0"/>
    <s v="DCFE-103"/>
    <x v="2"/>
    <s v="Platinum"/>
    <s v="Finance"/>
    <s v="Standard"/>
    <n v="5896.170000000001"/>
    <n v="3"/>
    <x v="384"/>
    <x v="165"/>
    <x v="386"/>
  </r>
  <r>
    <x v="6471"/>
    <x v="1028"/>
    <x v="0"/>
    <s v="DCFE-101"/>
    <x v="2"/>
    <s v="Platinum"/>
    <s v="Finance"/>
    <s v="Standard"/>
    <n v="6444.1125000000002"/>
    <n v="4"/>
    <x v="503"/>
    <x v="215"/>
    <x v="505"/>
  </r>
  <r>
    <x v="6472"/>
    <x v="1028"/>
    <x v="2"/>
    <s v="DCFE-107"/>
    <x v="2"/>
    <s v="Palladium"/>
    <s v="Finance"/>
    <s v="Promotion"/>
    <n v="10910.340000000002"/>
    <n v="1"/>
    <x v="494"/>
    <x v="0"/>
    <x v="496"/>
  </r>
  <r>
    <x v="6473"/>
    <x v="1028"/>
    <x v="0"/>
    <s v="ATS-102"/>
    <x v="1"/>
    <s v="Platinum"/>
    <s v="Finance"/>
    <s v="Standard"/>
    <n v="5119.5100000000011"/>
    <n v="1"/>
    <x v="448"/>
    <x v="0"/>
    <x v="450"/>
  </r>
  <r>
    <x v="6474"/>
    <x v="1028"/>
    <x v="0"/>
    <s v="ATS-109"/>
    <x v="1"/>
    <s v="Gold"/>
    <s v="Finance"/>
    <s v="Standard"/>
    <n v="6266.61"/>
    <n v="3"/>
    <x v="425"/>
    <x v="184"/>
    <x v="427"/>
  </r>
  <r>
    <x v="6475"/>
    <x v="1028"/>
    <x v="1"/>
    <s v="CPD-100"/>
    <x v="0"/>
    <s v="Platinum"/>
    <s v="Cash"/>
    <s v="Standard"/>
    <n v="10299.960000000001"/>
    <n v="2"/>
    <x v="519"/>
    <x v="226"/>
    <x v="521"/>
  </r>
  <r>
    <x v="6476"/>
    <x v="1029"/>
    <x v="0"/>
    <s v="DCM-105"/>
    <x v="2"/>
    <s v="Palladium"/>
    <s v="Finance"/>
    <s v="Promotion"/>
    <n v="10269.7875"/>
    <n v="1"/>
    <x v="487"/>
    <x v="0"/>
    <x v="489"/>
  </r>
  <r>
    <x v="6477"/>
    <x v="1030"/>
    <x v="0"/>
    <s v="CPJ-102"/>
    <x v="0"/>
    <s v="Platinum"/>
    <s v="Cash"/>
    <s v="Promotion"/>
    <n v="1323"/>
    <n v="3"/>
    <x v="447"/>
    <x v="0"/>
    <x v="449"/>
  </r>
  <r>
    <x v="6478"/>
    <x v="1030"/>
    <x v="0"/>
    <s v="ATC-109"/>
    <x v="1"/>
    <s v="Palladium"/>
    <s v="Finance"/>
    <s v="Standard"/>
    <n v="6808.3775999999998"/>
    <n v="4"/>
    <x v="468"/>
    <x v="200"/>
    <x v="470"/>
  </r>
  <r>
    <x v="6479"/>
    <x v="1030"/>
    <x v="0"/>
    <s v="ATS-107"/>
    <x v="1"/>
    <s v="Gold"/>
    <s v="Finance"/>
    <s v="Standard"/>
    <n v="2995.3116"/>
    <n v="1"/>
    <x v="458"/>
    <x v="0"/>
    <x v="460"/>
  </r>
  <r>
    <x v="6480"/>
    <x v="1030"/>
    <x v="0"/>
    <s v="CGD-106"/>
    <x v="0"/>
    <s v="Gold"/>
    <s v="Cash"/>
    <s v="Standard"/>
    <n v="3087"/>
    <n v="1"/>
    <x v="369"/>
    <x v="0"/>
    <x v="371"/>
  </r>
  <r>
    <x v="6481"/>
    <x v="1031"/>
    <x v="2"/>
    <s v="DCM-106"/>
    <x v="2"/>
    <s v="Palladium"/>
    <s v="Finance"/>
    <s v="Promotion"/>
    <n v="6219.5112000000008"/>
    <n v="2"/>
    <x v="362"/>
    <x v="0"/>
    <x v="364"/>
  </r>
  <r>
    <x v="6482"/>
    <x v="1031"/>
    <x v="1"/>
    <s v="CPJ-102"/>
    <x v="0"/>
    <s v="Platinum"/>
    <s v="Cash"/>
    <s v="Standard"/>
    <n v="1323"/>
    <n v="1"/>
    <x v="488"/>
    <x v="0"/>
    <x v="490"/>
  </r>
  <r>
    <x v="6483"/>
    <x v="1031"/>
    <x v="0"/>
    <s v="CGD-106"/>
    <x v="0"/>
    <s v="Gold"/>
    <s v="Cash"/>
    <s v="Standard"/>
    <n v="3087"/>
    <n v="1"/>
    <x v="369"/>
    <x v="0"/>
    <x v="371"/>
  </r>
  <r>
    <x v="6484"/>
    <x v="1032"/>
    <x v="1"/>
    <s v="ATS-111"/>
    <x v="1"/>
    <s v="Gold"/>
    <s v="Finance"/>
    <s v="Standard"/>
    <n v="10762.95"/>
    <n v="1"/>
    <x v="437"/>
    <x v="0"/>
    <x v="439"/>
  </r>
  <r>
    <x v="6485"/>
    <x v="1032"/>
    <x v="0"/>
    <s v="DCFE-109"/>
    <x v="2"/>
    <s v="Gold"/>
    <s v="Finance"/>
    <s v="Standard"/>
    <n v="5706.5940000000001"/>
    <n v="3"/>
    <x v="398"/>
    <x v="170"/>
    <x v="400"/>
  </r>
  <r>
    <x v="6486"/>
    <x v="1032"/>
    <x v="1"/>
    <s v="DCFE-108"/>
    <x v="2"/>
    <s v="Gold"/>
    <s v="Finance"/>
    <s v="Promotion"/>
    <n v="9698.692500000001"/>
    <n v="4"/>
    <x v="355"/>
    <x v="154"/>
    <x v="357"/>
  </r>
  <r>
    <x v="6487"/>
    <x v="1032"/>
    <x v="0"/>
    <s v="ATC-108"/>
    <x v="1"/>
    <s v="Palladium"/>
    <s v="Finance"/>
    <s v="Standard"/>
    <n v="8786.1779999999999"/>
    <n v="3"/>
    <x v="452"/>
    <x v="193"/>
    <x v="454"/>
  </r>
  <r>
    <x v="6488"/>
    <x v="1032"/>
    <x v="0"/>
    <s v="ATS-101"/>
    <x v="1"/>
    <s v="Platinum"/>
    <s v="Finance"/>
    <s v="Standard"/>
    <n v="2351.6325000000002"/>
    <n v="2"/>
    <x v="372"/>
    <x v="0"/>
    <x v="374"/>
  </r>
  <r>
    <x v="6489"/>
    <x v="1032"/>
    <x v="0"/>
    <s v="DCFE-108"/>
    <x v="2"/>
    <s v="Gold"/>
    <s v="Finance"/>
    <s v="Standard"/>
    <n v="9698.692500000001"/>
    <n v="1"/>
    <x v="393"/>
    <x v="0"/>
    <x v="395"/>
  </r>
  <r>
    <x v="6490"/>
    <x v="1032"/>
    <x v="1"/>
    <s v="ATS-107"/>
    <x v="1"/>
    <s v="Gold"/>
    <s v="Finance"/>
    <s v="Standard"/>
    <n v="2995.3116"/>
    <n v="1"/>
    <x v="458"/>
    <x v="0"/>
    <x v="460"/>
  </r>
  <r>
    <x v="6491"/>
    <x v="1033"/>
    <x v="2"/>
    <s v="DCFE-107"/>
    <x v="2"/>
    <s v="Palladium"/>
    <s v="Finance"/>
    <s v="Standard"/>
    <n v="10910.340000000002"/>
    <n v="3"/>
    <x v="392"/>
    <x v="167"/>
    <x v="394"/>
  </r>
  <r>
    <x v="6492"/>
    <x v="1033"/>
    <x v="0"/>
    <s v="CPD-100"/>
    <x v="0"/>
    <s v="Platinum"/>
    <s v="Cash"/>
    <s v="Standard"/>
    <n v="10299.960000000001"/>
    <n v="3"/>
    <x v="354"/>
    <x v="153"/>
    <x v="356"/>
  </r>
  <r>
    <x v="6493"/>
    <x v="1033"/>
    <x v="0"/>
    <s v="DCM-107"/>
    <x v="2"/>
    <s v="Palladium"/>
    <s v="Finance"/>
    <s v="Standard"/>
    <n v="10294.758"/>
    <n v="2"/>
    <x v="412"/>
    <x v="178"/>
    <x v="414"/>
  </r>
  <r>
    <x v="6494"/>
    <x v="1033"/>
    <x v="0"/>
    <s v="CPA-108"/>
    <x v="0"/>
    <s v="Palladium"/>
    <s v="Cash"/>
    <s v="Promotion"/>
    <n v="2335.6980000000003"/>
    <n v="1"/>
    <x v="455"/>
    <x v="0"/>
    <x v="457"/>
  </r>
  <r>
    <x v="6495"/>
    <x v="1033"/>
    <x v="0"/>
    <s v="ATS-109"/>
    <x v="1"/>
    <s v="Gold"/>
    <s v="Finance"/>
    <s v="Promotion"/>
    <n v="6266.61"/>
    <n v="1"/>
    <x v="406"/>
    <x v="0"/>
    <x v="408"/>
  </r>
  <r>
    <x v="6496"/>
    <x v="1033"/>
    <x v="1"/>
    <s v="DCM-106"/>
    <x v="2"/>
    <s v="Palladium"/>
    <s v="Finance"/>
    <s v="Standard"/>
    <n v="6219.5112000000008"/>
    <n v="4"/>
    <x v="410"/>
    <x v="176"/>
    <x v="412"/>
  </r>
  <r>
    <x v="6497"/>
    <x v="1033"/>
    <x v="0"/>
    <s v="CPD-101"/>
    <x v="0"/>
    <s v="Platinum"/>
    <s v="Cash"/>
    <s v="Promotion"/>
    <n v="9883.7999999999993"/>
    <n v="3"/>
    <x v="493"/>
    <x v="211"/>
    <x v="495"/>
  </r>
  <r>
    <x v="6498"/>
    <x v="1033"/>
    <x v="0"/>
    <s v="CGJ-105"/>
    <x v="0"/>
    <s v="Gold"/>
    <s v="Cash"/>
    <s v="Promotion"/>
    <n v="2288.88"/>
    <n v="4"/>
    <x v="350"/>
    <x v="0"/>
    <x v="352"/>
  </r>
  <r>
    <x v="6499"/>
    <x v="1034"/>
    <x v="3"/>
    <s v="DCFE-111"/>
    <x v="2"/>
    <s v="Gold"/>
    <s v="Finance"/>
    <s v="Standard"/>
    <n v="9100.3788000000004"/>
    <n v="2"/>
    <x v="401"/>
    <x v="173"/>
    <x v="403"/>
  </r>
  <r>
    <x v="6500"/>
    <x v="1034"/>
    <x v="2"/>
    <s v="DCFE-106"/>
    <x v="2"/>
    <s v="Palladium"/>
    <s v="Finance"/>
    <s v="Standard"/>
    <n v="9144.0756000000001"/>
    <n v="4"/>
    <x v="415"/>
    <x v="180"/>
    <x v="417"/>
  </r>
  <r>
    <x v="6501"/>
    <x v="1034"/>
    <x v="0"/>
    <s v="CPA-108"/>
    <x v="0"/>
    <s v="Palladium"/>
    <s v="Cash"/>
    <s v="Standard"/>
    <n v="2335.6980000000003"/>
    <n v="1"/>
    <x v="455"/>
    <x v="0"/>
    <x v="457"/>
  </r>
  <r>
    <x v="6502"/>
    <x v="1034"/>
    <x v="0"/>
    <s v="DCFE-107"/>
    <x v="2"/>
    <s v="Palladium"/>
    <s v="Finance"/>
    <s v="Promotion"/>
    <n v="10910.340000000002"/>
    <n v="1"/>
    <x v="494"/>
    <x v="0"/>
    <x v="496"/>
  </r>
  <r>
    <x v="6503"/>
    <x v="1034"/>
    <x v="0"/>
    <s v="DCM-108"/>
    <x v="2"/>
    <s v="Palladium"/>
    <s v="Finance"/>
    <s v="Standard"/>
    <n v="10602.020000000002"/>
    <n v="2"/>
    <x v="492"/>
    <x v="210"/>
    <x v="494"/>
  </r>
  <r>
    <x v="6504"/>
    <x v="1035"/>
    <x v="0"/>
    <s v="DCM-105"/>
    <x v="2"/>
    <s v="Palladium"/>
    <s v="Finance"/>
    <s v="Standard"/>
    <n v="10269.7875"/>
    <n v="1"/>
    <x v="487"/>
    <x v="0"/>
    <x v="489"/>
  </r>
  <r>
    <x v="6505"/>
    <x v="1035"/>
    <x v="1"/>
    <s v="CPA-108"/>
    <x v="0"/>
    <s v="Palladium"/>
    <s v="Cash"/>
    <s v="Standard"/>
    <n v="2335.6980000000003"/>
    <n v="1"/>
    <x v="455"/>
    <x v="0"/>
    <x v="457"/>
  </r>
  <r>
    <x v="6506"/>
    <x v="1035"/>
    <x v="0"/>
    <s v="DCM-106"/>
    <x v="2"/>
    <s v="Palladium"/>
    <s v="Finance"/>
    <s v="Promotion"/>
    <n v="6219.5112000000008"/>
    <n v="2"/>
    <x v="362"/>
    <x v="0"/>
    <x v="364"/>
  </r>
  <r>
    <x v="6507"/>
    <x v="1035"/>
    <x v="0"/>
    <s v="ATS-101"/>
    <x v="1"/>
    <s v="Platinum"/>
    <s v="Finance"/>
    <s v="Standard"/>
    <n v="2351.6325000000002"/>
    <n v="3"/>
    <x v="358"/>
    <x v="0"/>
    <x v="360"/>
  </r>
  <r>
    <x v="6508"/>
    <x v="1035"/>
    <x v="0"/>
    <s v="ATS-108"/>
    <x v="1"/>
    <s v="Gold"/>
    <s v="Finance"/>
    <s v="Promotion"/>
    <n v="5682.6647999999996"/>
    <n v="1"/>
    <x v="439"/>
    <x v="0"/>
    <x v="441"/>
  </r>
  <r>
    <x v="6509"/>
    <x v="1035"/>
    <x v="1"/>
    <s v="ATS-102"/>
    <x v="1"/>
    <s v="Platinum"/>
    <s v="Finance"/>
    <s v="Standard"/>
    <n v="5119.5100000000011"/>
    <n v="1"/>
    <x v="448"/>
    <x v="0"/>
    <x v="450"/>
  </r>
  <r>
    <x v="6510"/>
    <x v="1036"/>
    <x v="0"/>
    <s v="DCFE-107"/>
    <x v="2"/>
    <s v="Palladium"/>
    <s v="Finance"/>
    <s v="Standard"/>
    <n v="10910.340000000002"/>
    <n v="1"/>
    <x v="494"/>
    <x v="0"/>
    <x v="496"/>
  </r>
  <r>
    <x v="6511"/>
    <x v="1036"/>
    <x v="1"/>
    <s v="CPA-108"/>
    <x v="0"/>
    <s v="Palladium"/>
    <s v="Cash"/>
    <s v="Standard"/>
    <n v="2335.6980000000003"/>
    <n v="1"/>
    <x v="455"/>
    <x v="0"/>
    <x v="457"/>
  </r>
  <r>
    <x v="6512"/>
    <x v="1036"/>
    <x v="0"/>
    <s v="CGD-107"/>
    <x v="0"/>
    <s v="Gold"/>
    <s v="Cash"/>
    <s v="Standard"/>
    <n v="5722.2"/>
    <n v="3"/>
    <x v="471"/>
    <x v="203"/>
    <x v="473"/>
  </r>
  <r>
    <x v="6513"/>
    <x v="1036"/>
    <x v="0"/>
    <s v="DCFE-107"/>
    <x v="2"/>
    <s v="Palladium"/>
    <s v="Finance"/>
    <s v="Standard"/>
    <n v="10910.340000000002"/>
    <n v="2"/>
    <x v="383"/>
    <x v="164"/>
    <x v="385"/>
  </r>
  <r>
    <x v="6514"/>
    <x v="1036"/>
    <x v="0"/>
    <s v="ATC-108"/>
    <x v="1"/>
    <s v="Palladium"/>
    <s v="Finance"/>
    <s v="Standard"/>
    <n v="8786.1779999999999"/>
    <n v="2"/>
    <x v="360"/>
    <x v="156"/>
    <x v="362"/>
  </r>
  <r>
    <x v="6515"/>
    <x v="1036"/>
    <x v="0"/>
    <s v="DCFE-111"/>
    <x v="2"/>
    <s v="Gold"/>
    <s v="Finance"/>
    <s v="Standard"/>
    <n v="9100.3788000000004"/>
    <n v="1"/>
    <x v="386"/>
    <x v="0"/>
    <x v="388"/>
  </r>
  <r>
    <x v="6516"/>
    <x v="1036"/>
    <x v="0"/>
    <s v="ATS-101"/>
    <x v="1"/>
    <s v="Platinum"/>
    <s v="Finance"/>
    <s v="Standard"/>
    <n v="2351.6325000000002"/>
    <n v="1"/>
    <x v="473"/>
    <x v="0"/>
    <x v="475"/>
  </r>
  <r>
    <x v="6517"/>
    <x v="1036"/>
    <x v="0"/>
    <s v="DCFE-109"/>
    <x v="2"/>
    <s v="Gold"/>
    <s v="Finance"/>
    <s v="Standard"/>
    <n v="5706.5940000000001"/>
    <n v="3"/>
    <x v="398"/>
    <x v="170"/>
    <x v="400"/>
  </r>
  <r>
    <x v="6518"/>
    <x v="1036"/>
    <x v="2"/>
    <s v="CGJ-105"/>
    <x v="0"/>
    <s v="Gold"/>
    <s v="Cash"/>
    <s v="Standard"/>
    <n v="2288.88"/>
    <n v="2"/>
    <x v="517"/>
    <x v="0"/>
    <x v="519"/>
  </r>
  <r>
    <x v="6519"/>
    <x v="1037"/>
    <x v="0"/>
    <s v="CPJ-102"/>
    <x v="0"/>
    <s v="Platinum"/>
    <s v="Cash"/>
    <s v="Standard"/>
    <n v="1323"/>
    <n v="4"/>
    <x v="417"/>
    <x v="0"/>
    <x v="419"/>
  </r>
  <r>
    <x v="6520"/>
    <x v="1037"/>
    <x v="0"/>
    <s v="DCFE-104"/>
    <x v="2"/>
    <s v="Gold"/>
    <s v="Finance"/>
    <s v="Standard"/>
    <n v="5876.1792000000005"/>
    <n v="1"/>
    <x v="357"/>
    <x v="0"/>
    <x v="359"/>
  </r>
  <r>
    <x v="6521"/>
    <x v="1037"/>
    <x v="2"/>
    <s v="ATC-109"/>
    <x v="1"/>
    <s v="Palladium"/>
    <s v="Finance"/>
    <s v="Standard"/>
    <n v="6808.3775999999998"/>
    <n v="3"/>
    <x v="404"/>
    <x v="174"/>
    <x v="406"/>
  </r>
  <r>
    <x v="6522"/>
    <x v="1037"/>
    <x v="1"/>
    <s v="ATS-100"/>
    <x v="1"/>
    <s v="Platinum"/>
    <s v="Finance"/>
    <s v="Promotion"/>
    <n v="2340.6075000000001"/>
    <n v="4"/>
    <x v="467"/>
    <x v="0"/>
    <x v="469"/>
  </r>
  <r>
    <x v="6523"/>
    <x v="1037"/>
    <x v="0"/>
    <s v="ATC-109"/>
    <x v="1"/>
    <s v="Palladium"/>
    <s v="Finance"/>
    <s v="Standard"/>
    <n v="6808.3775999999998"/>
    <n v="2"/>
    <x v="385"/>
    <x v="0"/>
    <x v="387"/>
  </r>
  <r>
    <x v="6524"/>
    <x v="1037"/>
    <x v="0"/>
    <s v="CPD-100"/>
    <x v="0"/>
    <s v="Platinum"/>
    <s v="Cash"/>
    <s v="Standard"/>
    <n v="10299.960000000001"/>
    <n v="3"/>
    <x v="354"/>
    <x v="153"/>
    <x v="356"/>
  </r>
  <r>
    <x v="6525"/>
    <x v="1037"/>
    <x v="0"/>
    <s v="ATC-110"/>
    <x v="1"/>
    <s v="Palladium"/>
    <s v="Finance"/>
    <s v="Standard"/>
    <n v="9015.7100000000009"/>
    <n v="1"/>
    <x v="480"/>
    <x v="0"/>
    <x v="482"/>
  </r>
  <r>
    <x v="6526"/>
    <x v="1037"/>
    <x v="0"/>
    <s v="DCFE-105"/>
    <x v="2"/>
    <s v="Gold"/>
    <s v="Finance"/>
    <s v="Standard"/>
    <n v="6137.3196000000007"/>
    <n v="2"/>
    <x v="464"/>
    <x v="0"/>
    <x v="466"/>
  </r>
  <r>
    <x v="6527"/>
    <x v="1037"/>
    <x v="0"/>
    <s v="ATS-105"/>
    <x v="1"/>
    <s v="Platinum"/>
    <s v="Finance"/>
    <s v="Standard"/>
    <n v="2315.25"/>
    <n v="2"/>
    <x v="491"/>
    <x v="0"/>
    <x v="493"/>
  </r>
  <r>
    <x v="6528"/>
    <x v="1037"/>
    <x v="0"/>
    <s v="CPD-109"/>
    <x v="0"/>
    <s v="Palladium"/>
    <s v="Finance"/>
    <s v="Standard"/>
    <n v="11858.000000000002"/>
    <n v="1"/>
    <x v="444"/>
    <x v="0"/>
    <x v="446"/>
  </r>
  <r>
    <x v="6529"/>
    <x v="1038"/>
    <x v="0"/>
    <s v="CGD-107"/>
    <x v="0"/>
    <s v="Gold"/>
    <s v="Cash"/>
    <s v="Standard"/>
    <n v="5722.2"/>
    <n v="3"/>
    <x v="471"/>
    <x v="203"/>
    <x v="473"/>
  </r>
  <r>
    <x v="6530"/>
    <x v="1038"/>
    <x v="3"/>
    <s v="ATS-105"/>
    <x v="1"/>
    <s v="Platinum"/>
    <s v="Finance"/>
    <s v="Standard"/>
    <n v="2315.25"/>
    <n v="1"/>
    <x v="348"/>
    <x v="0"/>
    <x v="350"/>
  </r>
  <r>
    <x v="6531"/>
    <x v="1038"/>
    <x v="0"/>
    <s v="ATS-108"/>
    <x v="1"/>
    <s v="Gold"/>
    <s v="Finance"/>
    <s v="Standard"/>
    <n v="5682.6647999999996"/>
    <n v="1"/>
    <x v="439"/>
    <x v="0"/>
    <x v="441"/>
  </r>
  <r>
    <x v="6532"/>
    <x v="1038"/>
    <x v="0"/>
    <s v="DCFE-109"/>
    <x v="2"/>
    <s v="Gold"/>
    <s v="Finance"/>
    <s v="Standard"/>
    <n v="5706.5940000000001"/>
    <n v="2"/>
    <x v="413"/>
    <x v="0"/>
    <x v="415"/>
  </r>
  <r>
    <x v="6533"/>
    <x v="1038"/>
    <x v="0"/>
    <s v="CPJ-102"/>
    <x v="0"/>
    <s v="Platinum"/>
    <s v="Cash"/>
    <s v="Standard"/>
    <n v="1323"/>
    <n v="3"/>
    <x v="447"/>
    <x v="0"/>
    <x v="449"/>
  </r>
  <r>
    <x v="6534"/>
    <x v="1038"/>
    <x v="0"/>
    <s v="ATS-100"/>
    <x v="1"/>
    <s v="Platinum"/>
    <s v="Finance"/>
    <s v="Standard"/>
    <n v="2340.6075000000001"/>
    <n v="3"/>
    <x v="445"/>
    <x v="0"/>
    <x v="447"/>
  </r>
  <r>
    <x v="6535"/>
    <x v="1038"/>
    <x v="0"/>
    <s v="DCFE-104"/>
    <x v="2"/>
    <s v="Gold"/>
    <s v="Finance"/>
    <s v="Standard"/>
    <n v="5876.1792000000005"/>
    <n v="3"/>
    <x v="456"/>
    <x v="195"/>
    <x v="458"/>
  </r>
  <r>
    <x v="6536"/>
    <x v="1038"/>
    <x v="0"/>
    <s v="CGD-106"/>
    <x v="0"/>
    <s v="Gold"/>
    <s v="Cash"/>
    <s v="Standard"/>
    <n v="3087"/>
    <n v="4"/>
    <x v="442"/>
    <x v="0"/>
    <x v="444"/>
  </r>
  <r>
    <x v="6537"/>
    <x v="1039"/>
    <x v="0"/>
    <s v="DCFE-106"/>
    <x v="2"/>
    <s v="Palladium"/>
    <s v="Finance"/>
    <s v="Standard"/>
    <n v="9144.0756000000001"/>
    <n v="1"/>
    <x v="450"/>
    <x v="0"/>
    <x v="452"/>
  </r>
  <r>
    <x v="6538"/>
    <x v="1039"/>
    <x v="0"/>
    <s v="ATS-104"/>
    <x v="1"/>
    <s v="Platinum"/>
    <s v="Finance"/>
    <s v="Standard"/>
    <n v="2845.9200000000005"/>
    <n v="2"/>
    <x v="486"/>
    <x v="0"/>
    <x v="488"/>
  </r>
  <r>
    <x v="6539"/>
    <x v="1039"/>
    <x v="1"/>
    <s v="DCFE-106"/>
    <x v="2"/>
    <s v="Palladium"/>
    <s v="Finance"/>
    <s v="Standard"/>
    <n v="9144.0756000000001"/>
    <n v="3"/>
    <x v="457"/>
    <x v="196"/>
    <x v="459"/>
  </r>
  <r>
    <x v="6540"/>
    <x v="1039"/>
    <x v="0"/>
    <s v="DCFE-109"/>
    <x v="2"/>
    <s v="Gold"/>
    <s v="Finance"/>
    <s v="Standard"/>
    <n v="5706.5940000000001"/>
    <n v="3"/>
    <x v="398"/>
    <x v="170"/>
    <x v="400"/>
  </r>
  <r>
    <x v="6541"/>
    <x v="1039"/>
    <x v="0"/>
    <s v="CPD-109"/>
    <x v="0"/>
    <s v="Palladium"/>
    <s v="Finance"/>
    <s v="Standard"/>
    <n v="11858.000000000002"/>
    <n v="4"/>
    <x v="426"/>
    <x v="185"/>
    <x v="428"/>
  </r>
  <r>
    <x v="6542"/>
    <x v="1039"/>
    <x v="0"/>
    <s v="CPD-100"/>
    <x v="0"/>
    <s v="Platinum"/>
    <s v="Cash"/>
    <s v="Standard"/>
    <n v="10299.960000000001"/>
    <n v="3"/>
    <x v="354"/>
    <x v="153"/>
    <x v="356"/>
  </r>
  <r>
    <x v="6543"/>
    <x v="1039"/>
    <x v="0"/>
    <s v="CGJ-105"/>
    <x v="0"/>
    <s v="Gold"/>
    <s v="Cash"/>
    <s v="Promotion"/>
    <n v="2288.88"/>
    <n v="3"/>
    <x v="434"/>
    <x v="0"/>
    <x v="436"/>
  </r>
  <r>
    <x v="6544"/>
    <x v="1039"/>
    <x v="0"/>
    <s v="DCFE-103"/>
    <x v="2"/>
    <s v="Platinum"/>
    <s v="Finance"/>
    <s v="Promotion"/>
    <n v="5896.170000000001"/>
    <n v="3"/>
    <x v="384"/>
    <x v="165"/>
    <x v="386"/>
  </r>
  <r>
    <x v="6545"/>
    <x v="1039"/>
    <x v="0"/>
    <s v="DCFE-107"/>
    <x v="2"/>
    <s v="Palladium"/>
    <s v="Finance"/>
    <s v="Standard"/>
    <n v="10910.340000000002"/>
    <n v="3"/>
    <x v="392"/>
    <x v="167"/>
    <x v="394"/>
  </r>
  <r>
    <x v="6546"/>
    <x v="1040"/>
    <x v="0"/>
    <s v="CPD-101"/>
    <x v="0"/>
    <s v="Platinum"/>
    <s v="Cash"/>
    <s v="Standard"/>
    <n v="9883.7999999999993"/>
    <n v="1"/>
    <x v="476"/>
    <x v="0"/>
    <x v="478"/>
  </r>
  <r>
    <x v="6547"/>
    <x v="1040"/>
    <x v="0"/>
    <s v="DCFE-106"/>
    <x v="2"/>
    <s v="Palladium"/>
    <s v="Finance"/>
    <s v="Standard"/>
    <n v="9144.0756000000001"/>
    <n v="3"/>
    <x v="457"/>
    <x v="196"/>
    <x v="459"/>
  </r>
  <r>
    <x v="6548"/>
    <x v="1040"/>
    <x v="1"/>
    <s v="DCFE-109"/>
    <x v="2"/>
    <s v="Gold"/>
    <s v="Finance"/>
    <s v="Standard"/>
    <n v="5706.5940000000001"/>
    <n v="4"/>
    <x v="394"/>
    <x v="168"/>
    <x v="396"/>
  </r>
  <r>
    <x v="6549"/>
    <x v="1041"/>
    <x v="0"/>
    <s v="DCFE-112"/>
    <x v="2"/>
    <s v="Gold"/>
    <s v="Finance"/>
    <s v="Promotion"/>
    <n v="10741.170000000002"/>
    <n v="3"/>
    <x v="416"/>
    <x v="181"/>
    <x v="418"/>
  </r>
  <r>
    <x v="6550"/>
    <x v="1041"/>
    <x v="0"/>
    <s v="ATS-108"/>
    <x v="1"/>
    <s v="Gold"/>
    <s v="Finance"/>
    <s v="Standard"/>
    <n v="5682.6647999999996"/>
    <n v="3"/>
    <x v="504"/>
    <x v="216"/>
    <x v="506"/>
  </r>
  <r>
    <x v="6551"/>
    <x v="1041"/>
    <x v="1"/>
    <s v="ATC-108"/>
    <x v="1"/>
    <s v="Palladium"/>
    <s v="Finance"/>
    <s v="Promotion"/>
    <n v="8786.1779999999999"/>
    <n v="3"/>
    <x v="452"/>
    <x v="193"/>
    <x v="454"/>
  </r>
  <r>
    <x v="6552"/>
    <x v="1041"/>
    <x v="0"/>
    <s v="DCFE-109"/>
    <x v="2"/>
    <s v="Gold"/>
    <s v="Finance"/>
    <s v="Promotion"/>
    <n v="5706.5940000000001"/>
    <n v="3"/>
    <x v="398"/>
    <x v="170"/>
    <x v="400"/>
  </r>
  <r>
    <x v="6553"/>
    <x v="1041"/>
    <x v="0"/>
    <s v="ATS-105"/>
    <x v="1"/>
    <s v="Platinum"/>
    <s v="Finance"/>
    <s v="Standard"/>
    <n v="2315.25"/>
    <n v="1"/>
    <x v="348"/>
    <x v="0"/>
    <x v="350"/>
  </r>
  <r>
    <x v="6554"/>
    <x v="1041"/>
    <x v="0"/>
    <s v="CPD-100"/>
    <x v="0"/>
    <s v="Platinum"/>
    <s v="Cash"/>
    <s v="Standard"/>
    <n v="10299.960000000001"/>
    <n v="4"/>
    <x v="514"/>
    <x v="222"/>
    <x v="516"/>
  </r>
  <r>
    <x v="6555"/>
    <x v="1041"/>
    <x v="1"/>
    <s v="DCM-106"/>
    <x v="2"/>
    <s v="Palladium"/>
    <s v="Finance"/>
    <s v="Standard"/>
    <n v="6219.5112000000008"/>
    <n v="2"/>
    <x v="362"/>
    <x v="0"/>
    <x v="364"/>
  </r>
  <r>
    <x v="6556"/>
    <x v="1042"/>
    <x v="0"/>
    <s v="CPD-101"/>
    <x v="0"/>
    <s v="Platinum"/>
    <s v="Cash"/>
    <s v="Standard"/>
    <n v="9883.7999999999993"/>
    <n v="2"/>
    <x v="484"/>
    <x v="208"/>
    <x v="486"/>
  </r>
  <r>
    <x v="6557"/>
    <x v="1042"/>
    <x v="3"/>
    <s v="CGA-104"/>
    <x v="0"/>
    <s v="Gold"/>
    <s v="Cash"/>
    <s v="Promotion"/>
    <n v="2337.3000000000002"/>
    <n v="4"/>
    <x v="407"/>
    <x v="0"/>
    <x v="409"/>
  </r>
  <r>
    <x v="6558"/>
    <x v="1042"/>
    <x v="0"/>
    <s v="DCFE-112"/>
    <x v="2"/>
    <s v="Gold"/>
    <s v="Finance"/>
    <s v="Standard"/>
    <n v="10741.170000000002"/>
    <n v="1"/>
    <x v="349"/>
    <x v="0"/>
    <x v="351"/>
  </r>
  <r>
    <x v="6559"/>
    <x v="1042"/>
    <x v="3"/>
    <s v="CPA-110"/>
    <x v="0"/>
    <s v="Palladium"/>
    <s v="Finance"/>
    <s v="Standard"/>
    <n v="7803"/>
    <n v="1"/>
    <x v="479"/>
    <x v="0"/>
    <x v="481"/>
  </r>
  <r>
    <x v="6560"/>
    <x v="1043"/>
    <x v="0"/>
    <s v="ATC-109"/>
    <x v="1"/>
    <s v="Palladium"/>
    <s v="Finance"/>
    <s v="Standard"/>
    <n v="6808.3775999999998"/>
    <n v="1"/>
    <x v="368"/>
    <x v="0"/>
    <x v="370"/>
  </r>
  <r>
    <x v="6561"/>
    <x v="1043"/>
    <x v="1"/>
    <s v="DCFE-100"/>
    <x v="2"/>
    <s v="Platinum"/>
    <s v="Finance"/>
    <s v="Standard"/>
    <n v="5869.9368000000004"/>
    <n v="1"/>
    <x v="478"/>
    <x v="0"/>
    <x v="480"/>
  </r>
  <r>
    <x v="6562"/>
    <x v="1043"/>
    <x v="1"/>
    <s v="DCM-107"/>
    <x v="2"/>
    <s v="Palladium"/>
    <s v="Finance"/>
    <s v="Standard"/>
    <n v="10294.758"/>
    <n v="1"/>
    <x v="370"/>
    <x v="0"/>
    <x v="372"/>
  </r>
  <r>
    <x v="6563"/>
    <x v="1043"/>
    <x v="0"/>
    <s v="CGD-107"/>
    <x v="0"/>
    <s v="Gold"/>
    <s v="Cash"/>
    <s v="Standard"/>
    <n v="5722.2"/>
    <n v="4"/>
    <x v="470"/>
    <x v="202"/>
    <x v="472"/>
  </r>
  <r>
    <x v="6564"/>
    <x v="1043"/>
    <x v="0"/>
    <s v="ATS-109"/>
    <x v="1"/>
    <s v="Gold"/>
    <s v="Finance"/>
    <s v="Standard"/>
    <n v="6266.61"/>
    <n v="4"/>
    <x v="436"/>
    <x v="189"/>
    <x v="438"/>
  </r>
  <r>
    <x v="6565"/>
    <x v="1043"/>
    <x v="0"/>
    <s v="ATS-106"/>
    <x v="1"/>
    <s v="Gold"/>
    <s v="Finance"/>
    <s v="Standard"/>
    <n v="5676.4224000000004"/>
    <n v="2"/>
    <x v="356"/>
    <x v="0"/>
    <x v="358"/>
  </r>
  <r>
    <x v="6566"/>
    <x v="1043"/>
    <x v="1"/>
    <s v="CGD-106"/>
    <x v="0"/>
    <s v="Gold"/>
    <s v="Cash"/>
    <s v="Standard"/>
    <n v="3087"/>
    <n v="2"/>
    <x v="346"/>
    <x v="0"/>
    <x v="348"/>
  </r>
  <r>
    <x v="6567"/>
    <x v="1043"/>
    <x v="1"/>
    <s v="CGA-104"/>
    <x v="0"/>
    <s v="Gold"/>
    <s v="Cash"/>
    <s v="Standard"/>
    <n v="2337.3000000000002"/>
    <n v="2"/>
    <x v="389"/>
    <x v="0"/>
    <x v="391"/>
  </r>
  <r>
    <x v="6568"/>
    <x v="1043"/>
    <x v="1"/>
    <s v="DCFE-107"/>
    <x v="2"/>
    <s v="Palladium"/>
    <s v="Finance"/>
    <s v="Standard"/>
    <n v="10910.340000000002"/>
    <n v="1"/>
    <x v="494"/>
    <x v="0"/>
    <x v="496"/>
  </r>
  <r>
    <x v="6569"/>
    <x v="1044"/>
    <x v="1"/>
    <s v="ATC-107"/>
    <x v="1"/>
    <s v="Palladium"/>
    <s v="Finance"/>
    <s v="Promotion"/>
    <n v="2583.3500000000004"/>
    <n v="2"/>
    <x v="463"/>
    <x v="0"/>
    <x v="465"/>
  </r>
  <r>
    <x v="6570"/>
    <x v="1044"/>
    <x v="0"/>
    <s v="ATS-103"/>
    <x v="1"/>
    <s v="Platinum"/>
    <s v="Finance"/>
    <s v="Promotion"/>
    <n v="2243.1023999999998"/>
    <n v="1"/>
    <x v="387"/>
    <x v="0"/>
    <x v="389"/>
  </r>
  <r>
    <x v="6571"/>
    <x v="1044"/>
    <x v="1"/>
    <s v="DCFE-105"/>
    <x v="2"/>
    <s v="Gold"/>
    <s v="Finance"/>
    <s v="Standard"/>
    <n v="6137.3196000000007"/>
    <n v="2"/>
    <x v="464"/>
    <x v="0"/>
    <x v="466"/>
  </r>
  <r>
    <x v="6572"/>
    <x v="1044"/>
    <x v="2"/>
    <s v="CGA-104"/>
    <x v="0"/>
    <s v="Gold"/>
    <s v="Cash"/>
    <s v="Promotion"/>
    <n v="2337.3000000000002"/>
    <n v="1"/>
    <x v="403"/>
    <x v="0"/>
    <x v="405"/>
  </r>
  <r>
    <x v="6573"/>
    <x v="1044"/>
    <x v="0"/>
    <s v="ATC-107"/>
    <x v="1"/>
    <s v="Palladium"/>
    <s v="Finance"/>
    <s v="Promotion"/>
    <n v="2583.3500000000004"/>
    <n v="2"/>
    <x v="463"/>
    <x v="0"/>
    <x v="465"/>
  </r>
  <r>
    <x v="6574"/>
    <x v="1044"/>
    <x v="1"/>
    <s v="CPA-103"/>
    <x v="0"/>
    <s v="Platinum"/>
    <s v="Cash"/>
    <s v="Standard"/>
    <n v="2299.2839999999997"/>
    <n v="3"/>
    <x v="405"/>
    <x v="0"/>
    <x v="407"/>
  </r>
  <r>
    <x v="6575"/>
    <x v="1044"/>
    <x v="2"/>
    <s v="CGJ-105"/>
    <x v="0"/>
    <s v="Gold"/>
    <s v="Cash"/>
    <s v="Promotion"/>
    <n v="2288.88"/>
    <n v="2"/>
    <x v="517"/>
    <x v="0"/>
    <x v="519"/>
  </r>
  <r>
    <x v="6576"/>
    <x v="1044"/>
    <x v="0"/>
    <s v="ATC-108"/>
    <x v="1"/>
    <s v="Palladium"/>
    <s v="Finance"/>
    <s v="Standard"/>
    <n v="8786.1779999999999"/>
    <n v="4"/>
    <x v="518"/>
    <x v="225"/>
    <x v="520"/>
  </r>
  <r>
    <x v="6577"/>
    <x v="1045"/>
    <x v="0"/>
    <s v="CGD-106"/>
    <x v="0"/>
    <s v="Gold"/>
    <s v="Cash"/>
    <s v="Standard"/>
    <n v="3087"/>
    <n v="2"/>
    <x v="346"/>
    <x v="0"/>
    <x v="348"/>
  </r>
  <r>
    <x v="6578"/>
    <x v="1045"/>
    <x v="3"/>
    <s v="CGD-106"/>
    <x v="0"/>
    <s v="Gold"/>
    <s v="Cash"/>
    <s v="Standard"/>
    <n v="3087"/>
    <n v="3"/>
    <x v="433"/>
    <x v="0"/>
    <x v="435"/>
  </r>
  <r>
    <x v="6579"/>
    <x v="1045"/>
    <x v="0"/>
    <s v="ATS-101"/>
    <x v="1"/>
    <s v="Platinum"/>
    <s v="Finance"/>
    <s v="Standard"/>
    <n v="2351.6325000000002"/>
    <n v="4"/>
    <x v="483"/>
    <x v="0"/>
    <x v="485"/>
  </r>
  <r>
    <x v="6580"/>
    <x v="1045"/>
    <x v="0"/>
    <s v="ATC-106"/>
    <x v="1"/>
    <s v="Palladium"/>
    <s v="Finance"/>
    <s v="Standard"/>
    <n v="6015.2400000000007"/>
    <n v="1"/>
    <x v="428"/>
    <x v="0"/>
    <x v="430"/>
  </r>
  <r>
    <x v="6581"/>
    <x v="1045"/>
    <x v="2"/>
    <s v="DCFE-104"/>
    <x v="2"/>
    <s v="Gold"/>
    <s v="Finance"/>
    <s v="Standard"/>
    <n v="5876.1792000000005"/>
    <n v="3"/>
    <x v="456"/>
    <x v="195"/>
    <x v="458"/>
  </r>
  <r>
    <x v="6582"/>
    <x v="1045"/>
    <x v="0"/>
    <s v="DCM-107"/>
    <x v="2"/>
    <s v="Palladium"/>
    <s v="Finance"/>
    <s v="Standard"/>
    <n v="10294.758"/>
    <n v="2"/>
    <x v="412"/>
    <x v="178"/>
    <x v="414"/>
  </r>
  <r>
    <x v="6583"/>
    <x v="1045"/>
    <x v="0"/>
    <s v="ATC-108"/>
    <x v="1"/>
    <s v="Palladium"/>
    <s v="Finance"/>
    <s v="Standard"/>
    <n v="8786.1779999999999"/>
    <n v="1"/>
    <x v="431"/>
    <x v="0"/>
    <x v="433"/>
  </r>
  <r>
    <x v="6584"/>
    <x v="1045"/>
    <x v="0"/>
    <s v="ATS-108"/>
    <x v="1"/>
    <s v="Gold"/>
    <s v="Finance"/>
    <s v="Standard"/>
    <n v="5682.6647999999996"/>
    <n v="3"/>
    <x v="504"/>
    <x v="216"/>
    <x v="506"/>
  </r>
  <r>
    <x v="6585"/>
    <x v="1045"/>
    <x v="0"/>
    <s v="CPA-108"/>
    <x v="0"/>
    <s v="Palladium"/>
    <s v="Cash"/>
    <s v="Standard"/>
    <n v="2335.6980000000003"/>
    <n v="1"/>
    <x v="455"/>
    <x v="0"/>
    <x v="457"/>
  </r>
  <r>
    <x v="6586"/>
    <x v="1045"/>
    <x v="1"/>
    <s v="DCFE-107"/>
    <x v="2"/>
    <s v="Palladium"/>
    <s v="Finance"/>
    <s v="Standard"/>
    <n v="10910.340000000002"/>
    <n v="2"/>
    <x v="383"/>
    <x v="164"/>
    <x v="385"/>
  </r>
  <r>
    <x v="6587"/>
    <x v="1046"/>
    <x v="0"/>
    <s v="DCFE-108"/>
    <x v="2"/>
    <s v="Gold"/>
    <s v="Finance"/>
    <s v="Promotion"/>
    <n v="9698.692500000001"/>
    <n v="2"/>
    <x v="365"/>
    <x v="158"/>
    <x v="367"/>
  </r>
  <r>
    <x v="6588"/>
    <x v="1046"/>
    <x v="0"/>
    <s v="CPD-101"/>
    <x v="0"/>
    <s v="Platinum"/>
    <s v="Cash"/>
    <s v="Standard"/>
    <n v="9883.7999999999993"/>
    <n v="4"/>
    <x v="411"/>
    <x v="177"/>
    <x v="413"/>
  </r>
  <r>
    <x v="6589"/>
    <x v="1046"/>
    <x v="1"/>
    <s v="ATC-110"/>
    <x v="1"/>
    <s v="Palladium"/>
    <s v="Finance"/>
    <s v="Standard"/>
    <n v="9015.7100000000009"/>
    <n v="4"/>
    <x v="377"/>
    <x v="162"/>
    <x v="379"/>
  </r>
  <r>
    <x v="6590"/>
    <x v="1046"/>
    <x v="1"/>
    <s v="ATC-109"/>
    <x v="1"/>
    <s v="Palladium"/>
    <s v="Finance"/>
    <s v="Standard"/>
    <n v="6808.3775999999998"/>
    <n v="4"/>
    <x v="468"/>
    <x v="200"/>
    <x v="470"/>
  </r>
  <r>
    <x v="6591"/>
    <x v="1046"/>
    <x v="1"/>
    <s v="ATS-109"/>
    <x v="1"/>
    <s v="Gold"/>
    <s v="Finance"/>
    <s v="Standard"/>
    <n v="6266.61"/>
    <n v="4"/>
    <x v="436"/>
    <x v="189"/>
    <x v="438"/>
  </r>
  <r>
    <x v="6592"/>
    <x v="1046"/>
    <x v="2"/>
    <s v="ATS-100"/>
    <x v="1"/>
    <s v="Platinum"/>
    <s v="Finance"/>
    <s v="Promotion"/>
    <n v="2340.6075000000001"/>
    <n v="3"/>
    <x v="445"/>
    <x v="0"/>
    <x v="447"/>
  </r>
  <r>
    <x v="6593"/>
    <x v="1046"/>
    <x v="0"/>
    <s v="DCFE-101"/>
    <x v="2"/>
    <s v="Platinum"/>
    <s v="Finance"/>
    <s v="Promotion"/>
    <n v="6444.1125000000002"/>
    <n v="1"/>
    <x v="423"/>
    <x v="0"/>
    <x v="425"/>
  </r>
  <r>
    <x v="6594"/>
    <x v="1046"/>
    <x v="0"/>
    <s v="DCFE-100"/>
    <x v="2"/>
    <s v="Platinum"/>
    <s v="Finance"/>
    <s v="Promotion"/>
    <n v="5869.9368000000004"/>
    <n v="1"/>
    <x v="478"/>
    <x v="0"/>
    <x v="480"/>
  </r>
  <r>
    <x v="6595"/>
    <x v="1046"/>
    <x v="2"/>
    <s v="DCFE-103"/>
    <x v="2"/>
    <s v="Platinum"/>
    <s v="Finance"/>
    <s v="Standard"/>
    <n v="5896.170000000001"/>
    <n v="3"/>
    <x v="384"/>
    <x v="165"/>
    <x v="386"/>
  </r>
  <r>
    <x v="6596"/>
    <x v="1046"/>
    <x v="1"/>
    <s v="ATC-106"/>
    <x v="1"/>
    <s v="Palladium"/>
    <s v="Finance"/>
    <s v="Standard"/>
    <n v="6015.2400000000007"/>
    <n v="4"/>
    <x v="501"/>
    <x v="214"/>
    <x v="503"/>
  </r>
  <r>
    <x v="6597"/>
    <x v="1047"/>
    <x v="1"/>
    <s v="ATC-110"/>
    <x v="1"/>
    <s v="Palladium"/>
    <s v="Finance"/>
    <s v="Standard"/>
    <n v="9015.7100000000009"/>
    <n v="2"/>
    <x v="472"/>
    <x v="204"/>
    <x v="474"/>
  </r>
  <r>
    <x v="6598"/>
    <x v="1047"/>
    <x v="0"/>
    <s v="ATS-109"/>
    <x v="1"/>
    <s v="Gold"/>
    <s v="Finance"/>
    <s v="Standard"/>
    <n v="6266.61"/>
    <n v="3"/>
    <x v="425"/>
    <x v="184"/>
    <x v="427"/>
  </r>
  <r>
    <x v="6599"/>
    <x v="1047"/>
    <x v="0"/>
    <s v="ATC-107"/>
    <x v="1"/>
    <s v="Palladium"/>
    <s v="Finance"/>
    <s v="Standard"/>
    <n v="2583.3500000000004"/>
    <n v="1"/>
    <x v="390"/>
    <x v="0"/>
    <x v="392"/>
  </r>
  <r>
    <x v="6600"/>
    <x v="1047"/>
    <x v="0"/>
    <s v="ATS-111"/>
    <x v="1"/>
    <s v="Gold"/>
    <s v="Finance"/>
    <s v="Standard"/>
    <n v="10762.95"/>
    <n v="4"/>
    <x v="399"/>
    <x v="171"/>
    <x v="401"/>
  </r>
  <r>
    <x v="6601"/>
    <x v="1047"/>
    <x v="0"/>
    <s v="ATC-110"/>
    <x v="1"/>
    <s v="Palladium"/>
    <s v="Finance"/>
    <s v="Standard"/>
    <n v="9015.7100000000009"/>
    <n v="4"/>
    <x v="377"/>
    <x v="162"/>
    <x v="379"/>
  </r>
  <r>
    <x v="6602"/>
    <x v="1047"/>
    <x v="0"/>
    <s v="CPD-100"/>
    <x v="0"/>
    <s v="Platinum"/>
    <s v="Cash"/>
    <s v="Standard"/>
    <n v="10299.960000000001"/>
    <n v="1"/>
    <x v="382"/>
    <x v="0"/>
    <x v="384"/>
  </r>
  <r>
    <x v="6603"/>
    <x v="1048"/>
    <x v="0"/>
    <s v="ATC-110"/>
    <x v="1"/>
    <s v="Palladium"/>
    <s v="Finance"/>
    <s v="Standard"/>
    <n v="9015.7100000000009"/>
    <n v="2"/>
    <x v="472"/>
    <x v="204"/>
    <x v="474"/>
  </r>
  <r>
    <x v="6604"/>
    <x v="1048"/>
    <x v="0"/>
    <s v="DCM-107"/>
    <x v="2"/>
    <s v="Palladium"/>
    <s v="Finance"/>
    <s v="Standard"/>
    <n v="10294.758"/>
    <n v="2"/>
    <x v="412"/>
    <x v="178"/>
    <x v="414"/>
  </r>
  <r>
    <x v="6605"/>
    <x v="1048"/>
    <x v="0"/>
    <s v="CPA-108"/>
    <x v="0"/>
    <s v="Palladium"/>
    <s v="Cash"/>
    <s v="Standard"/>
    <n v="2335.6980000000003"/>
    <n v="1"/>
    <x v="455"/>
    <x v="0"/>
    <x v="457"/>
  </r>
  <r>
    <x v="6606"/>
    <x v="1048"/>
    <x v="0"/>
    <s v="DCM-106"/>
    <x v="2"/>
    <s v="Palladium"/>
    <s v="Finance"/>
    <s v="Standard"/>
    <n v="6219.5112000000008"/>
    <n v="1"/>
    <x v="420"/>
    <x v="0"/>
    <x v="422"/>
  </r>
  <r>
    <x v="6607"/>
    <x v="1048"/>
    <x v="0"/>
    <s v="DCFE-108"/>
    <x v="2"/>
    <s v="Gold"/>
    <s v="Finance"/>
    <s v="Standard"/>
    <n v="9698.692500000001"/>
    <n v="1"/>
    <x v="393"/>
    <x v="0"/>
    <x v="395"/>
  </r>
  <r>
    <x v="6608"/>
    <x v="1048"/>
    <x v="0"/>
    <s v="ATS-107"/>
    <x v="1"/>
    <s v="Gold"/>
    <s v="Finance"/>
    <s v="Standard"/>
    <n v="2995.3116"/>
    <n v="2"/>
    <x v="375"/>
    <x v="0"/>
    <x v="377"/>
  </r>
  <r>
    <x v="6609"/>
    <x v="1049"/>
    <x v="2"/>
    <s v="CPD-100"/>
    <x v="0"/>
    <s v="Platinum"/>
    <s v="Cash"/>
    <s v="Promotion"/>
    <n v="10299.960000000001"/>
    <n v="1"/>
    <x v="382"/>
    <x v="0"/>
    <x v="384"/>
  </r>
  <r>
    <x v="6610"/>
    <x v="1049"/>
    <x v="3"/>
    <s v="ATC-109"/>
    <x v="1"/>
    <s v="Palladium"/>
    <s v="Finance"/>
    <s v="Standard"/>
    <n v="6808.3775999999998"/>
    <n v="3"/>
    <x v="404"/>
    <x v="174"/>
    <x v="406"/>
  </r>
  <r>
    <x v="6611"/>
    <x v="1049"/>
    <x v="0"/>
    <s v="CGD-107"/>
    <x v="0"/>
    <s v="Gold"/>
    <s v="Cash"/>
    <s v="Standard"/>
    <n v="5722.2"/>
    <n v="3"/>
    <x v="471"/>
    <x v="203"/>
    <x v="473"/>
  </r>
  <r>
    <x v="6612"/>
    <x v="1049"/>
    <x v="1"/>
    <s v="ATC-110"/>
    <x v="1"/>
    <s v="Palladium"/>
    <s v="Finance"/>
    <s v="Promotion"/>
    <n v="9015.7100000000009"/>
    <n v="4"/>
    <x v="377"/>
    <x v="162"/>
    <x v="379"/>
  </r>
  <r>
    <x v="6613"/>
    <x v="1049"/>
    <x v="0"/>
    <s v="ATC-110"/>
    <x v="1"/>
    <s v="Palladium"/>
    <s v="Finance"/>
    <s v="Promotion"/>
    <n v="9015.7100000000009"/>
    <n v="1"/>
    <x v="480"/>
    <x v="0"/>
    <x v="482"/>
  </r>
  <r>
    <x v="6614"/>
    <x v="1049"/>
    <x v="1"/>
    <s v="DCFE-108"/>
    <x v="2"/>
    <s v="Gold"/>
    <s v="Finance"/>
    <s v="Standard"/>
    <n v="9698.692500000001"/>
    <n v="1"/>
    <x v="393"/>
    <x v="0"/>
    <x v="395"/>
  </r>
  <r>
    <x v="6615"/>
    <x v="1049"/>
    <x v="1"/>
    <s v="DCM-105"/>
    <x v="2"/>
    <s v="Palladium"/>
    <s v="Finance"/>
    <s v="Standard"/>
    <n v="10269.7875"/>
    <n v="2"/>
    <x v="373"/>
    <x v="161"/>
    <x v="375"/>
  </r>
  <r>
    <x v="6616"/>
    <x v="1050"/>
    <x v="0"/>
    <s v="ATC-108"/>
    <x v="1"/>
    <s v="Palladium"/>
    <s v="Finance"/>
    <s v="Standard"/>
    <n v="8786.1779999999999"/>
    <n v="1"/>
    <x v="431"/>
    <x v="0"/>
    <x v="433"/>
  </r>
  <r>
    <x v="6617"/>
    <x v="1050"/>
    <x v="0"/>
    <s v="ATS-104"/>
    <x v="1"/>
    <s v="Platinum"/>
    <s v="Finance"/>
    <s v="Standard"/>
    <n v="2845.9200000000005"/>
    <n v="3"/>
    <x v="429"/>
    <x v="0"/>
    <x v="431"/>
  </r>
  <r>
    <x v="6618"/>
    <x v="1050"/>
    <x v="0"/>
    <s v="DCFE-108"/>
    <x v="2"/>
    <s v="Gold"/>
    <s v="Finance"/>
    <s v="Standard"/>
    <n v="9698.692500000001"/>
    <n v="2"/>
    <x v="365"/>
    <x v="158"/>
    <x v="367"/>
  </r>
  <r>
    <x v="6619"/>
    <x v="1050"/>
    <x v="2"/>
    <s v="ATC-106"/>
    <x v="1"/>
    <s v="Palladium"/>
    <s v="Finance"/>
    <s v="Promotion"/>
    <n v="6015.2400000000007"/>
    <n v="4"/>
    <x v="501"/>
    <x v="214"/>
    <x v="503"/>
  </r>
  <r>
    <x v="6620"/>
    <x v="1051"/>
    <x v="0"/>
    <s v="DCFE-112"/>
    <x v="2"/>
    <s v="Gold"/>
    <s v="Finance"/>
    <s v="Promotion"/>
    <n v="10741.170000000002"/>
    <n v="2"/>
    <x v="421"/>
    <x v="183"/>
    <x v="423"/>
  </r>
  <r>
    <x v="6621"/>
    <x v="1051"/>
    <x v="0"/>
    <s v="CPA-103"/>
    <x v="0"/>
    <s v="Platinum"/>
    <s v="Cash"/>
    <s v="Promotion"/>
    <n v="2299.2839999999997"/>
    <n v="1"/>
    <x v="465"/>
    <x v="0"/>
    <x v="467"/>
  </r>
  <r>
    <x v="6622"/>
    <x v="1051"/>
    <x v="1"/>
    <s v="ATS-102"/>
    <x v="1"/>
    <s v="Platinum"/>
    <s v="Finance"/>
    <s v="Standard"/>
    <n v="5119.5100000000011"/>
    <n v="1"/>
    <x v="448"/>
    <x v="0"/>
    <x v="450"/>
  </r>
  <r>
    <x v="6623"/>
    <x v="1051"/>
    <x v="0"/>
    <s v="ATC-106"/>
    <x v="1"/>
    <s v="Palladium"/>
    <s v="Finance"/>
    <s v="Standard"/>
    <n v="6015.2400000000007"/>
    <n v="1"/>
    <x v="428"/>
    <x v="0"/>
    <x v="430"/>
  </r>
  <r>
    <x v="6624"/>
    <x v="1051"/>
    <x v="3"/>
    <s v="CPJ-102"/>
    <x v="0"/>
    <s v="Platinum"/>
    <s v="Cash"/>
    <s v="Standard"/>
    <n v="1323"/>
    <n v="4"/>
    <x v="417"/>
    <x v="0"/>
    <x v="419"/>
  </r>
  <r>
    <x v="6625"/>
    <x v="1051"/>
    <x v="1"/>
    <s v="ATS-111"/>
    <x v="1"/>
    <s v="Gold"/>
    <s v="Finance"/>
    <s v="Standard"/>
    <n v="10762.95"/>
    <n v="1"/>
    <x v="437"/>
    <x v="0"/>
    <x v="439"/>
  </r>
  <r>
    <x v="6626"/>
    <x v="1052"/>
    <x v="2"/>
    <s v="CPA-103"/>
    <x v="0"/>
    <s v="Platinum"/>
    <s v="Cash"/>
    <s v="Standard"/>
    <n v="2299.2839999999997"/>
    <n v="1"/>
    <x v="465"/>
    <x v="0"/>
    <x v="467"/>
  </r>
  <r>
    <x v="6627"/>
    <x v="1052"/>
    <x v="3"/>
    <s v="CPD-101"/>
    <x v="0"/>
    <s v="Platinum"/>
    <s v="Cash"/>
    <s v="Standard"/>
    <n v="9883.7999999999993"/>
    <n v="1"/>
    <x v="476"/>
    <x v="0"/>
    <x v="478"/>
  </r>
  <r>
    <x v="6628"/>
    <x v="1052"/>
    <x v="1"/>
    <s v="CGJ-105"/>
    <x v="0"/>
    <s v="Gold"/>
    <s v="Cash"/>
    <s v="Standard"/>
    <n v="2288.88"/>
    <n v="1"/>
    <x v="502"/>
    <x v="0"/>
    <x v="504"/>
  </r>
  <r>
    <x v="6629"/>
    <x v="1052"/>
    <x v="1"/>
    <s v="ATS-111"/>
    <x v="1"/>
    <s v="Gold"/>
    <s v="Finance"/>
    <s v="Standard"/>
    <n v="10762.95"/>
    <n v="1"/>
    <x v="437"/>
    <x v="0"/>
    <x v="439"/>
  </r>
  <r>
    <x v="6630"/>
    <x v="1052"/>
    <x v="0"/>
    <s v="DCFE-111"/>
    <x v="2"/>
    <s v="Gold"/>
    <s v="Finance"/>
    <s v="Standard"/>
    <n v="9100.3788000000004"/>
    <n v="2"/>
    <x v="401"/>
    <x v="173"/>
    <x v="403"/>
  </r>
  <r>
    <x v="6631"/>
    <x v="1053"/>
    <x v="0"/>
    <s v="ATC-106"/>
    <x v="1"/>
    <s v="Palladium"/>
    <s v="Finance"/>
    <s v="Standard"/>
    <n v="6015.2400000000007"/>
    <n v="1"/>
    <x v="428"/>
    <x v="0"/>
    <x v="430"/>
  </r>
  <r>
    <x v="6632"/>
    <x v="1053"/>
    <x v="2"/>
    <s v="CPJ-111"/>
    <x v="0"/>
    <s v="Palladium"/>
    <s v="Finance"/>
    <s v="Standard"/>
    <n v="4988.8125"/>
    <n v="4"/>
    <x v="427"/>
    <x v="186"/>
    <x v="429"/>
  </r>
  <r>
    <x v="6633"/>
    <x v="1053"/>
    <x v="0"/>
    <s v="ATS-104"/>
    <x v="1"/>
    <s v="Platinum"/>
    <s v="Finance"/>
    <s v="Standard"/>
    <n v="2845.9200000000005"/>
    <n v="4"/>
    <x v="378"/>
    <x v="0"/>
    <x v="380"/>
  </r>
  <r>
    <x v="6634"/>
    <x v="1053"/>
    <x v="0"/>
    <s v="CPD-101"/>
    <x v="0"/>
    <s v="Platinum"/>
    <s v="Cash"/>
    <s v="Standard"/>
    <n v="9883.7999999999993"/>
    <n v="4"/>
    <x v="411"/>
    <x v="177"/>
    <x v="413"/>
  </r>
  <r>
    <x v="6635"/>
    <x v="1053"/>
    <x v="1"/>
    <s v="DCFE-111"/>
    <x v="2"/>
    <s v="Gold"/>
    <s v="Finance"/>
    <s v="Standard"/>
    <n v="9100.3788000000004"/>
    <n v="1"/>
    <x v="386"/>
    <x v="0"/>
    <x v="388"/>
  </r>
  <r>
    <x v="6636"/>
    <x v="1053"/>
    <x v="2"/>
    <s v="ATS-103"/>
    <x v="1"/>
    <s v="Platinum"/>
    <s v="Finance"/>
    <s v="Promotion"/>
    <n v="2243.1023999999998"/>
    <n v="1"/>
    <x v="387"/>
    <x v="0"/>
    <x v="389"/>
  </r>
  <r>
    <x v="6637"/>
    <x v="1053"/>
    <x v="1"/>
    <s v="DCFE-105"/>
    <x v="2"/>
    <s v="Gold"/>
    <s v="Finance"/>
    <s v="Standard"/>
    <n v="6137.3196000000007"/>
    <n v="1"/>
    <x v="388"/>
    <x v="0"/>
    <x v="390"/>
  </r>
  <r>
    <x v="6638"/>
    <x v="1053"/>
    <x v="2"/>
    <s v="CPJ-111"/>
    <x v="0"/>
    <s v="Palladium"/>
    <s v="Finance"/>
    <s v="Standard"/>
    <n v="4988.8125"/>
    <n v="2"/>
    <x v="520"/>
    <x v="0"/>
    <x v="522"/>
  </r>
  <r>
    <x v="6639"/>
    <x v="1053"/>
    <x v="1"/>
    <s v="DCFE-102"/>
    <x v="2"/>
    <s v="Platinum"/>
    <s v="Finance"/>
    <s v="Standard"/>
    <n v="10263.546"/>
    <n v="1"/>
    <x v="380"/>
    <x v="0"/>
    <x v="382"/>
  </r>
  <r>
    <x v="6640"/>
    <x v="1054"/>
    <x v="0"/>
    <s v="ATS-105"/>
    <x v="1"/>
    <s v="Platinum"/>
    <s v="Finance"/>
    <s v="Standard"/>
    <n v="2315.25"/>
    <n v="4"/>
    <x v="433"/>
    <x v="0"/>
    <x v="435"/>
  </r>
  <r>
    <x v="6641"/>
    <x v="1054"/>
    <x v="0"/>
    <s v="ATS-106"/>
    <x v="1"/>
    <s v="Gold"/>
    <s v="Finance"/>
    <s v="Standard"/>
    <n v="5676.4224000000004"/>
    <n v="1"/>
    <x v="418"/>
    <x v="0"/>
    <x v="420"/>
  </r>
  <r>
    <x v="6642"/>
    <x v="1054"/>
    <x v="1"/>
    <s v="DCM-105"/>
    <x v="2"/>
    <s v="Palladium"/>
    <s v="Finance"/>
    <s v="Standard"/>
    <n v="10269.7875"/>
    <n v="1"/>
    <x v="487"/>
    <x v="0"/>
    <x v="489"/>
  </r>
  <r>
    <x v="6643"/>
    <x v="1054"/>
    <x v="1"/>
    <s v="ATC-106"/>
    <x v="1"/>
    <s v="Palladium"/>
    <s v="Finance"/>
    <s v="Promotion"/>
    <n v="6015.2400000000007"/>
    <n v="4"/>
    <x v="501"/>
    <x v="214"/>
    <x v="503"/>
  </r>
  <r>
    <x v="6644"/>
    <x v="1054"/>
    <x v="3"/>
    <s v="CGD-107"/>
    <x v="0"/>
    <s v="Gold"/>
    <s v="Cash"/>
    <s v="Promotion"/>
    <n v="5722.2"/>
    <n v="1"/>
    <x v="453"/>
    <x v="0"/>
    <x v="455"/>
  </r>
  <r>
    <x v="6645"/>
    <x v="1055"/>
    <x v="2"/>
    <s v="DCFE-101"/>
    <x v="2"/>
    <s v="Platinum"/>
    <s v="Finance"/>
    <s v="Promotion"/>
    <n v="6444.1125000000002"/>
    <n v="1"/>
    <x v="423"/>
    <x v="0"/>
    <x v="425"/>
  </r>
  <r>
    <x v="6646"/>
    <x v="1055"/>
    <x v="0"/>
    <s v="DCFE-106"/>
    <x v="2"/>
    <s v="Palladium"/>
    <s v="Finance"/>
    <s v="Standard"/>
    <n v="9144.0756000000001"/>
    <n v="2"/>
    <x v="391"/>
    <x v="166"/>
    <x v="393"/>
  </r>
  <r>
    <x v="6647"/>
    <x v="1055"/>
    <x v="0"/>
    <s v="DCFE-111"/>
    <x v="2"/>
    <s v="Gold"/>
    <s v="Finance"/>
    <s v="Standard"/>
    <n v="9100.3788000000004"/>
    <n v="1"/>
    <x v="386"/>
    <x v="0"/>
    <x v="388"/>
  </r>
  <r>
    <x v="6648"/>
    <x v="1055"/>
    <x v="0"/>
    <s v="ATC-107"/>
    <x v="1"/>
    <s v="Palladium"/>
    <s v="Finance"/>
    <s v="Standard"/>
    <n v="2583.3500000000004"/>
    <n v="4"/>
    <x v="490"/>
    <x v="0"/>
    <x v="492"/>
  </r>
  <r>
    <x v="6649"/>
    <x v="1056"/>
    <x v="2"/>
    <s v="DCM-107"/>
    <x v="2"/>
    <s v="Palladium"/>
    <s v="Finance"/>
    <s v="Standard"/>
    <n v="10294.758"/>
    <n v="3"/>
    <x v="435"/>
    <x v="188"/>
    <x v="437"/>
  </r>
  <r>
    <x v="6650"/>
    <x v="1056"/>
    <x v="0"/>
    <s v="DCM-108"/>
    <x v="2"/>
    <s v="Palladium"/>
    <s v="Finance"/>
    <s v="Standard"/>
    <n v="10602.020000000002"/>
    <n v="3"/>
    <x v="508"/>
    <x v="219"/>
    <x v="510"/>
  </r>
  <r>
    <x v="6651"/>
    <x v="1056"/>
    <x v="0"/>
    <s v="ATS-108"/>
    <x v="1"/>
    <s v="Gold"/>
    <s v="Finance"/>
    <s v="Standard"/>
    <n v="5682.6647999999996"/>
    <n v="1"/>
    <x v="439"/>
    <x v="0"/>
    <x v="441"/>
  </r>
  <r>
    <x v="6652"/>
    <x v="1056"/>
    <x v="1"/>
    <s v="CPJ-111"/>
    <x v="0"/>
    <s v="Palladium"/>
    <s v="Finance"/>
    <s v="Standard"/>
    <n v="4988.8125"/>
    <n v="3"/>
    <x v="379"/>
    <x v="0"/>
    <x v="381"/>
  </r>
  <r>
    <x v="6653"/>
    <x v="1056"/>
    <x v="0"/>
    <s v="DCFE-111"/>
    <x v="2"/>
    <s v="Gold"/>
    <s v="Finance"/>
    <s v="Standard"/>
    <n v="9100.3788000000004"/>
    <n v="1"/>
    <x v="386"/>
    <x v="0"/>
    <x v="388"/>
  </r>
  <r>
    <x v="6654"/>
    <x v="1056"/>
    <x v="1"/>
    <s v="ATS-103"/>
    <x v="1"/>
    <s v="Platinum"/>
    <s v="Finance"/>
    <s v="Standard"/>
    <n v="2243.1023999999998"/>
    <n v="2"/>
    <x v="459"/>
    <x v="0"/>
    <x v="461"/>
  </r>
  <r>
    <x v="6655"/>
    <x v="1057"/>
    <x v="0"/>
    <s v="DCFE-105"/>
    <x v="2"/>
    <s v="Gold"/>
    <s v="Finance"/>
    <s v="Standard"/>
    <n v="6137.3196000000007"/>
    <n v="3"/>
    <x v="477"/>
    <x v="206"/>
    <x v="479"/>
  </r>
  <r>
    <x v="6656"/>
    <x v="1057"/>
    <x v="1"/>
    <s v="ATC-107"/>
    <x v="1"/>
    <s v="Palladium"/>
    <s v="Finance"/>
    <s v="Standard"/>
    <n v="2583.3500000000004"/>
    <n v="4"/>
    <x v="490"/>
    <x v="0"/>
    <x v="492"/>
  </r>
  <r>
    <x v="6657"/>
    <x v="1057"/>
    <x v="1"/>
    <s v="DCFE-103"/>
    <x v="2"/>
    <s v="Platinum"/>
    <s v="Finance"/>
    <s v="Promotion"/>
    <n v="5896.170000000001"/>
    <n v="3"/>
    <x v="384"/>
    <x v="165"/>
    <x v="386"/>
  </r>
  <r>
    <x v="6658"/>
    <x v="1057"/>
    <x v="0"/>
    <s v="ATS-106"/>
    <x v="1"/>
    <s v="Gold"/>
    <s v="Finance"/>
    <s v="Standard"/>
    <n v="5676.4224000000004"/>
    <n v="3"/>
    <x v="507"/>
    <x v="218"/>
    <x v="509"/>
  </r>
  <r>
    <x v="6659"/>
    <x v="1057"/>
    <x v="0"/>
    <s v="DCFE-105"/>
    <x v="2"/>
    <s v="Gold"/>
    <s v="Finance"/>
    <s v="Standard"/>
    <n v="6137.3196000000007"/>
    <n v="2"/>
    <x v="464"/>
    <x v="0"/>
    <x v="466"/>
  </r>
  <r>
    <x v="6660"/>
    <x v="1057"/>
    <x v="0"/>
    <s v="DCFE-107"/>
    <x v="2"/>
    <s v="Palladium"/>
    <s v="Finance"/>
    <s v="Promotion"/>
    <n v="10910.340000000002"/>
    <n v="2"/>
    <x v="383"/>
    <x v="164"/>
    <x v="385"/>
  </r>
  <r>
    <x v="6661"/>
    <x v="1057"/>
    <x v="1"/>
    <s v="CGD-106"/>
    <x v="0"/>
    <s v="Gold"/>
    <s v="Cash"/>
    <s v="Standard"/>
    <n v="3087"/>
    <n v="2"/>
    <x v="346"/>
    <x v="0"/>
    <x v="348"/>
  </r>
  <r>
    <x v="6662"/>
    <x v="1057"/>
    <x v="2"/>
    <s v="DCM-107"/>
    <x v="2"/>
    <s v="Palladium"/>
    <s v="Finance"/>
    <s v="Standard"/>
    <n v="10294.758"/>
    <n v="1"/>
    <x v="370"/>
    <x v="0"/>
    <x v="372"/>
  </r>
  <r>
    <x v="6663"/>
    <x v="1058"/>
    <x v="2"/>
    <s v="ATS-108"/>
    <x v="1"/>
    <s v="Gold"/>
    <s v="Finance"/>
    <s v="Standard"/>
    <n v="5682.6647999999996"/>
    <n v="1"/>
    <x v="439"/>
    <x v="0"/>
    <x v="441"/>
  </r>
  <r>
    <x v="6664"/>
    <x v="1058"/>
    <x v="0"/>
    <s v="ATC-109"/>
    <x v="1"/>
    <s v="Palladium"/>
    <s v="Finance"/>
    <s v="Standard"/>
    <n v="6808.3775999999998"/>
    <n v="3"/>
    <x v="404"/>
    <x v="174"/>
    <x v="406"/>
  </r>
  <r>
    <x v="6665"/>
    <x v="1058"/>
    <x v="0"/>
    <s v="DCFE-112"/>
    <x v="2"/>
    <s v="Gold"/>
    <s v="Finance"/>
    <s v="Standard"/>
    <n v="10741.170000000002"/>
    <n v="4"/>
    <x v="419"/>
    <x v="182"/>
    <x v="421"/>
  </r>
  <r>
    <x v="6666"/>
    <x v="1058"/>
    <x v="2"/>
    <s v="CPA-103"/>
    <x v="0"/>
    <s v="Platinum"/>
    <s v="Cash"/>
    <s v="Standard"/>
    <n v="2299.2839999999997"/>
    <n v="2"/>
    <x v="506"/>
    <x v="0"/>
    <x v="508"/>
  </r>
  <r>
    <x v="6667"/>
    <x v="1058"/>
    <x v="0"/>
    <s v="DCM-105"/>
    <x v="2"/>
    <s v="Palladium"/>
    <s v="Finance"/>
    <s v="Standard"/>
    <n v="10269.7875"/>
    <n v="3"/>
    <x v="430"/>
    <x v="187"/>
    <x v="432"/>
  </r>
  <r>
    <x v="6668"/>
    <x v="1058"/>
    <x v="1"/>
    <s v="DCM-107"/>
    <x v="2"/>
    <s v="Palladium"/>
    <s v="Finance"/>
    <s v="Standard"/>
    <n v="10294.758"/>
    <n v="3"/>
    <x v="435"/>
    <x v="188"/>
    <x v="437"/>
  </r>
  <r>
    <x v="6669"/>
    <x v="1058"/>
    <x v="0"/>
    <s v="CPJ-111"/>
    <x v="0"/>
    <s v="Palladium"/>
    <s v="Finance"/>
    <s v="Standard"/>
    <n v="4988.8125"/>
    <n v="1"/>
    <x v="485"/>
    <x v="0"/>
    <x v="487"/>
  </r>
  <r>
    <x v="6670"/>
    <x v="1058"/>
    <x v="0"/>
    <s v="CPA-103"/>
    <x v="0"/>
    <s v="Platinum"/>
    <s v="Cash"/>
    <s v="Standard"/>
    <n v="2299.2839999999997"/>
    <n v="1"/>
    <x v="465"/>
    <x v="0"/>
    <x v="467"/>
  </r>
  <r>
    <x v="6671"/>
    <x v="1059"/>
    <x v="0"/>
    <s v="DCFE-100"/>
    <x v="2"/>
    <s v="Platinum"/>
    <s v="Finance"/>
    <s v="Standard"/>
    <n v="5869.9368000000004"/>
    <n v="1"/>
    <x v="478"/>
    <x v="0"/>
    <x v="480"/>
  </r>
  <r>
    <x v="6672"/>
    <x v="1059"/>
    <x v="1"/>
    <s v="CPA-103"/>
    <x v="0"/>
    <s v="Platinum"/>
    <s v="Cash"/>
    <s v="Standard"/>
    <n v="2299.2839999999997"/>
    <n v="2"/>
    <x v="506"/>
    <x v="0"/>
    <x v="508"/>
  </r>
  <r>
    <x v="6673"/>
    <x v="1059"/>
    <x v="0"/>
    <s v="DCM-106"/>
    <x v="2"/>
    <s v="Palladium"/>
    <s v="Finance"/>
    <s v="Standard"/>
    <n v="6219.5112000000008"/>
    <n v="1"/>
    <x v="420"/>
    <x v="0"/>
    <x v="422"/>
  </r>
  <r>
    <x v="6674"/>
    <x v="1059"/>
    <x v="1"/>
    <s v="DCFE-107"/>
    <x v="2"/>
    <s v="Palladium"/>
    <s v="Finance"/>
    <s v="Standard"/>
    <n v="10910.340000000002"/>
    <n v="3"/>
    <x v="392"/>
    <x v="167"/>
    <x v="394"/>
  </r>
  <r>
    <x v="6675"/>
    <x v="1059"/>
    <x v="1"/>
    <s v="ATS-111"/>
    <x v="1"/>
    <s v="Gold"/>
    <s v="Finance"/>
    <s v="Standard"/>
    <n v="10762.95"/>
    <n v="4"/>
    <x v="399"/>
    <x v="171"/>
    <x v="401"/>
  </r>
  <r>
    <x v="6676"/>
    <x v="1060"/>
    <x v="1"/>
    <s v="CPD-101"/>
    <x v="0"/>
    <s v="Platinum"/>
    <s v="Cash"/>
    <s v="Standard"/>
    <n v="9883.7999999999993"/>
    <n v="1"/>
    <x v="476"/>
    <x v="0"/>
    <x v="478"/>
  </r>
  <r>
    <x v="6677"/>
    <x v="1060"/>
    <x v="0"/>
    <s v="ATS-105"/>
    <x v="1"/>
    <s v="Platinum"/>
    <s v="Finance"/>
    <s v="Standard"/>
    <n v="2315.25"/>
    <n v="1"/>
    <x v="348"/>
    <x v="0"/>
    <x v="350"/>
  </r>
  <r>
    <x v="6678"/>
    <x v="1060"/>
    <x v="0"/>
    <s v="DCFE-101"/>
    <x v="2"/>
    <s v="Platinum"/>
    <s v="Finance"/>
    <s v="Standard"/>
    <n v="6444.1125000000002"/>
    <n v="3"/>
    <x v="347"/>
    <x v="150"/>
    <x v="349"/>
  </r>
  <r>
    <x v="6679"/>
    <x v="1060"/>
    <x v="1"/>
    <s v="DCFE-109"/>
    <x v="2"/>
    <s v="Gold"/>
    <s v="Finance"/>
    <s v="Standard"/>
    <n v="5706.5940000000001"/>
    <n v="2"/>
    <x v="413"/>
    <x v="0"/>
    <x v="415"/>
  </r>
  <r>
    <x v="6680"/>
    <x v="1061"/>
    <x v="0"/>
    <s v="ATC-108"/>
    <x v="1"/>
    <s v="Palladium"/>
    <s v="Finance"/>
    <s v="Promotion"/>
    <n v="8786.1779999999999"/>
    <n v="4"/>
    <x v="518"/>
    <x v="225"/>
    <x v="520"/>
  </r>
  <r>
    <x v="6681"/>
    <x v="1061"/>
    <x v="0"/>
    <s v="CGA-104"/>
    <x v="0"/>
    <s v="Gold"/>
    <s v="Cash"/>
    <s v="Promotion"/>
    <n v="2337.3000000000002"/>
    <n v="4"/>
    <x v="407"/>
    <x v="0"/>
    <x v="409"/>
  </r>
  <r>
    <x v="6682"/>
    <x v="1061"/>
    <x v="1"/>
    <s v="ATS-101"/>
    <x v="1"/>
    <s v="Platinum"/>
    <s v="Finance"/>
    <s v="Standard"/>
    <n v="2351.6325000000002"/>
    <n v="3"/>
    <x v="358"/>
    <x v="0"/>
    <x v="360"/>
  </r>
  <r>
    <x v="6683"/>
    <x v="1061"/>
    <x v="0"/>
    <s v="ATC-107"/>
    <x v="1"/>
    <s v="Palladium"/>
    <s v="Finance"/>
    <s v="Standard"/>
    <n v="2583.3500000000004"/>
    <n v="3"/>
    <x v="511"/>
    <x v="0"/>
    <x v="513"/>
  </r>
  <r>
    <x v="6684"/>
    <x v="1061"/>
    <x v="0"/>
    <s v="DCFE-101"/>
    <x v="2"/>
    <s v="Platinum"/>
    <s v="Finance"/>
    <s v="Promotion"/>
    <n v="6444.1125000000002"/>
    <n v="2"/>
    <x v="408"/>
    <x v="0"/>
    <x v="410"/>
  </r>
  <r>
    <x v="6685"/>
    <x v="1061"/>
    <x v="0"/>
    <s v="ATC-108"/>
    <x v="1"/>
    <s v="Palladium"/>
    <s v="Finance"/>
    <s v="Standard"/>
    <n v="8786.1779999999999"/>
    <n v="2"/>
    <x v="360"/>
    <x v="156"/>
    <x v="362"/>
  </r>
  <r>
    <x v="6686"/>
    <x v="1061"/>
    <x v="0"/>
    <s v="ATC-109"/>
    <x v="1"/>
    <s v="Palladium"/>
    <s v="Finance"/>
    <s v="Promotion"/>
    <n v="6808.3775999999998"/>
    <n v="4"/>
    <x v="468"/>
    <x v="200"/>
    <x v="470"/>
  </r>
  <r>
    <x v="6687"/>
    <x v="1061"/>
    <x v="2"/>
    <s v="DCFE-104"/>
    <x v="2"/>
    <s v="Gold"/>
    <s v="Finance"/>
    <s v="Standard"/>
    <n v="5876.1792000000005"/>
    <n v="2"/>
    <x v="353"/>
    <x v="0"/>
    <x v="355"/>
  </r>
  <r>
    <x v="6688"/>
    <x v="1062"/>
    <x v="0"/>
    <s v="DCFE-108"/>
    <x v="2"/>
    <s v="Gold"/>
    <s v="Finance"/>
    <s v="Standard"/>
    <n v="9698.692500000001"/>
    <n v="2"/>
    <x v="365"/>
    <x v="158"/>
    <x v="367"/>
  </r>
  <r>
    <x v="6689"/>
    <x v="1062"/>
    <x v="0"/>
    <s v="ATC-106"/>
    <x v="1"/>
    <s v="Palladium"/>
    <s v="Finance"/>
    <s v="Promotion"/>
    <n v="6015.2400000000007"/>
    <n v="4"/>
    <x v="501"/>
    <x v="214"/>
    <x v="503"/>
  </r>
  <r>
    <x v="6690"/>
    <x v="1062"/>
    <x v="0"/>
    <s v="ATS-104"/>
    <x v="1"/>
    <s v="Platinum"/>
    <s v="Finance"/>
    <s v="Promotion"/>
    <n v="2845.9200000000005"/>
    <n v="1"/>
    <x v="376"/>
    <x v="0"/>
    <x v="378"/>
  </r>
  <r>
    <x v="6691"/>
    <x v="1062"/>
    <x v="0"/>
    <s v="ATS-108"/>
    <x v="1"/>
    <s v="Gold"/>
    <s v="Finance"/>
    <s v="Standard"/>
    <n v="5682.6647999999996"/>
    <n v="3"/>
    <x v="504"/>
    <x v="216"/>
    <x v="506"/>
  </r>
  <r>
    <x v="6692"/>
    <x v="1062"/>
    <x v="0"/>
    <s v="ATC-106"/>
    <x v="1"/>
    <s v="Palladium"/>
    <s v="Finance"/>
    <s v="Standard"/>
    <n v="6015.2400000000007"/>
    <n v="1"/>
    <x v="428"/>
    <x v="0"/>
    <x v="430"/>
  </r>
  <r>
    <x v="6693"/>
    <x v="1062"/>
    <x v="0"/>
    <s v="ATS-108"/>
    <x v="1"/>
    <s v="Gold"/>
    <s v="Finance"/>
    <s v="Standard"/>
    <n v="5682.6647999999996"/>
    <n v="3"/>
    <x v="504"/>
    <x v="216"/>
    <x v="506"/>
  </r>
  <r>
    <x v="6694"/>
    <x v="1062"/>
    <x v="0"/>
    <s v="DCFE-107"/>
    <x v="2"/>
    <s v="Palladium"/>
    <s v="Finance"/>
    <s v="Promotion"/>
    <n v="10910.340000000002"/>
    <n v="2"/>
    <x v="383"/>
    <x v="164"/>
    <x v="385"/>
  </r>
  <r>
    <x v="6695"/>
    <x v="1062"/>
    <x v="0"/>
    <s v="ATC-107"/>
    <x v="1"/>
    <s v="Palladium"/>
    <s v="Finance"/>
    <s v="Promotion"/>
    <n v="2583.3500000000004"/>
    <n v="4"/>
    <x v="490"/>
    <x v="0"/>
    <x v="492"/>
  </r>
  <r>
    <x v="6696"/>
    <x v="1062"/>
    <x v="0"/>
    <s v="CGD-107"/>
    <x v="0"/>
    <s v="Gold"/>
    <s v="Cash"/>
    <s v="Standard"/>
    <n v="5722.2"/>
    <n v="2"/>
    <x v="402"/>
    <x v="0"/>
    <x v="404"/>
  </r>
  <r>
    <x v="6697"/>
    <x v="1062"/>
    <x v="0"/>
    <s v="DCFE-107"/>
    <x v="2"/>
    <s v="Palladium"/>
    <s v="Finance"/>
    <s v="Promotion"/>
    <n v="10910.340000000002"/>
    <n v="2"/>
    <x v="383"/>
    <x v="164"/>
    <x v="385"/>
  </r>
  <r>
    <x v="6698"/>
    <x v="1063"/>
    <x v="1"/>
    <s v="ATS-101"/>
    <x v="1"/>
    <s v="Platinum"/>
    <s v="Finance"/>
    <s v="Standard"/>
    <n v="2351.6325000000002"/>
    <n v="2"/>
    <x v="372"/>
    <x v="0"/>
    <x v="374"/>
  </r>
  <r>
    <x v="6699"/>
    <x v="1063"/>
    <x v="1"/>
    <s v="CGJ-105"/>
    <x v="0"/>
    <s v="Gold"/>
    <s v="Cash"/>
    <s v="Standard"/>
    <n v="2288.88"/>
    <n v="1"/>
    <x v="502"/>
    <x v="0"/>
    <x v="504"/>
  </r>
  <r>
    <x v="6700"/>
    <x v="1063"/>
    <x v="0"/>
    <s v="CPD-101"/>
    <x v="0"/>
    <s v="Platinum"/>
    <s v="Cash"/>
    <s v="Standard"/>
    <n v="9883.7999999999993"/>
    <n v="2"/>
    <x v="484"/>
    <x v="208"/>
    <x v="486"/>
  </r>
  <r>
    <x v="6701"/>
    <x v="1063"/>
    <x v="0"/>
    <s v="DCFE-111"/>
    <x v="2"/>
    <s v="Gold"/>
    <s v="Finance"/>
    <s v="Standard"/>
    <n v="9100.3788000000004"/>
    <n v="3"/>
    <x v="460"/>
    <x v="197"/>
    <x v="462"/>
  </r>
  <r>
    <x v="6702"/>
    <x v="1063"/>
    <x v="0"/>
    <s v="DCFE-109"/>
    <x v="2"/>
    <s v="Gold"/>
    <s v="Finance"/>
    <s v="Standard"/>
    <n v="5706.5940000000001"/>
    <n v="1"/>
    <x v="432"/>
    <x v="0"/>
    <x v="434"/>
  </r>
  <r>
    <x v="6703"/>
    <x v="1063"/>
    <x v="0"/>
    <s v="DCM-105"/>
    <x v="2"/>
    <s v="Palladium"/>
    <s v="Finance"/>
    <s v="Standard"/>
    <n v="10269.7875"/>
    <n v="4"/>
    <x v="381"/>
    <x v="163"/>
    <x v="383"/>
  </r>
  <r>
    <x v="6704"/>
    <x v="1063"/>
    <x v="0"/>
    <s v="CPJ-102"/>
    <x v="0"/>
    <s v="Platinum"/>
    <s v="Cash"/>
    <s v="Promotion"/>
    <n v="1323"/>
    <n v="2"/>
    <x v="481"/>
    <x v="0"/>
    <x v="483"/>
  </r>
  <r>
    <x v="6705"/>
    <x v="1063"/>
    <x v="0"/>
    <s v="DCFE-105"/>
    <x v="2"/>
    <s v="Gold"/>
    <s v="Finance"/>
    <s v="Standard"/>
    <n v="6137.3196000000007"/>
    <n v="4"/>
    <x v="516"/>
    <x v="224"/>
    <x v="518"/>
  </r>
  <r>
    <x v="6706"/>
    <x v="1064"/>
    <x v="0"/>
    <s v="ATS-108"/>
    <x v="1"/>
    <s v="Gold"/>
    <s v="Finance"/>
    <s v="Standard"/>
    <n v="5682.6647999999996"/>
    <n v="1"/>
    <x v="439"/>
    <x v="0"/>
    <x v="441"/>
  </r>
  <r>
    <x v="6707"/>
    <x v="1064"/>
    <x v="3"/>
    <s v="ATS-108"/>
    <x v="1"/>
    <s v="Gold"/>
    <s v="Finance"/>
    <s v="Standard"/>
    <n v="5682.6647999999996"/>
    <n v="1"/>
    <x v="439"/>
    <x v="0"/>
    <x v="441"/>
  </r>
  <r>
    <x v="6708"/>
    <x v="1064"/>
    <x v="0"/>
    <s v="DCM-105"/>
    <x v="2"/>
    <s v="Palladium"/>
    <s v="Finance"/>
    <s v="Standard"/>
    <n v="10269.7875"/>
    <n v="1"/>
    <x v="487"/>
    <x v="0"/>
    <x v="489"/>
  </r>
  <r>
    <x v="6709"/>
    <x v="1064"/>
    <x v="1"/>
    <s v="CPD-101"/>
    <x v="0"/>
    <s v="Platinum"/>
    <s v="Cash"/>
    <s v="Standard"/>
    <n v="9883.7999999999993"/>
    <n v="4"/>
    <x v="411"/>
    <x v="177"/>
    <x v="413"/>
  </r>
  <r>
    <x v="6710"/>
    <x v="1064"/>
    <x v="0"/>
    <s v="DCFE-108"/>
    <x v="2"/>
    <s v="Gold"/>
    <s v="Finance"/>
    <s v="Standard"/>
    <n v="9698.692500000001"/>
    <n v="1"/>
    <x v="393"/>
    <x v="0"/>
    <x v="395"/>
  </r>
  <r>
    <x v="6711"/>
    <x v="1064"/>
    <x v="0"/>
    <s v="DCFE-101"/>
    <x v="2"/>
    <s v="Platinum"/>
    <s v="Finance"/>
    <s v="Standard"/>
    <n v="6444.1125000000002"/>
    <n v="3"/>
    <x v="347"/>
    <x v="150"/>
    <x v="349"/>
  </r>
  <r>
    <x v="6712"/>
    <x v="1064"/>
    <x v="3"/>
    <s v="DCFE-102"/>
    <x v="2"/>
    <s v="Platinum"/>
    <s v="Finance"/>
    <s v="Standard"/>
    <n v="10263.546"/>
    <n v="1"/>
    <x v="380"/>
    <x v="0"/>
    <x v="382"/>
  </r>
  <r>
    <x v="6713"/>
    <x v="1065"/>
    <x v="0"/>
    <s v="ATS-102"/>
    <x v="1"/>
    <s v="Platinum"/>
    <s v="Finance"/>
    <s v="Standard"/>
    <n v="5119.5100000000011"/>
    <n v="1"/>
    <x v="448"/>
    <x v="0"/>
    <x v="450"/>
  </r>
  <r>
    <x v="6714"/>
    <x v="1065"/>
    <x v="1"/>
    <s v="DCFE-108"/>
    <x v="2"/>
    <s v="Gold"/>
    <s v="Finance"/>
    <s v="Promotion"/>
    <n v="9698.692500000001"/>
    <n v="4"/>
    <x v="355"/>
    <x v="154"/>
    <x v="357"/>
  </r>
  <r>
    <x v="6715"/>
    <x v="1065"/>
    <x v="1"/>
    <s v="ATS-108"/>
    <x v="1"/>
    <s v="Gold"/>
    <s v="Finance"/>
    <s v="Standard"/>
    <n v="5682.6647999999996"/>
    <n v="3"/>
    <x v="504"/>
    <x v="216"/>
    <x v="506"/>
  </r>
  <r>
    <x v="6716"/>
    <x v="1065"/>
    <x v="0"/>
    <s v="ATC-110"/>
    <x v="1"/>
    <s v="Palladium"/>
    <s v="Finance"/>
    <s v="Standard"/>
    <n v="9015.7100000000009"/>
    <n v="3"/>
    <x v="475"/>
    <x v="205"/>
    <x v="477"/>
  </r>
  <r>
    <x v="6717"/>
    <x v="1065"/>
    <x v="0"/>
    <s v="DCFE-111"/>
    <x v="2"/>
    <s v="Gold"/>
    <s v="Finance"/>
    <s v="Standard"/>
    <n v="9100.3788000000004"/>
    <n v="1"/>
    <x v="386"/>
    <x v="0"/>
    <x v="388"/>
  </r>
  <r>
    <x v="6718"/>
    <x v="1065"/>
    <x v="0"/>
    <s v="CGJ-105"/>
    <x v="0"/>
    <s v="Gold"/>
    <s v="Cash"/>
    <s v="Standard"/>
    <n v="2288.88"/>
    <n v="4"/>
    <x v="350"/>
    <x v="0"/>
    <x v="352"/>
  </r>
  <r>
    <x v="6719"/>
    <x v="1065"/>
    <x v="0"/>
    <s v="ATC-109"/>
    <x v="1"/>
    <s v="Palladium"/>
    <s v="Finance"/>
    <s v="Standard"/>
    <n v="6808.3775999999998"/>
    <n v="3"/>
    <x v="404"/>
    <x v="174"/>
    <x v="406"/>
  </r>
  <r>
    <x v="6720"/>
    <x v="1065"/>
    <x v="1"/>
    <s v="ATS-105"/>
    <x v="1"/>
    <s v="Platinum"/>
    <s v="Finance"/>
    <s v="Standard"/>
    <n v="2315.25"/>
    <n v="3"/>
    <x v="363"/>
    <x v="0"/>
    <x v="365"/>
  </r>
  <r>
    <x v="6721"/>
    <x v="1065"/>
    <x v="0"/>
    <s v="CPA-110"/>
    <x v="0"/>
    <s v="Palladium"/>
    <s v="Finance"/>
    <s v="Standard"/>
    <n v="7803"/>
    <n v="1"/>
    <x v="479"/>
    <x v="0"/>
    <x v="481"/>
  </r>
  <r>
    <x v="6722"/>
    <x v="1065"/>
    <x v="1"/>
    <s v="ATS-108"/>
    <x v="1"/>
    <s v="Gold"/>
    <s v="Finance"/>
    <s v="Standard"/>
    <n v="5682.6647999999996"/>
    <n v="3"/>
    <x v="504"/>
    <x v="216"/>
    <x v="506"/>
  </r>
  <r>
    <x v="6723"/>
    <x v="1066"/>
    <x v="0"/>
    <s v="CPA-108"/>
    <x v="0"/>
    <s v="Palladium"/>
    <s v="Cash"/>
    <s v="Standard"/>
    <n v="2335.6980000000003"/>
    <n v="3"/>
    <x v="361"/>
    <x v="0"/>
    <x v="363"/>
  </r>
  <r>
    <x v="6724"/>
    <x v="1066"/>
    <x v="1"/>
    <s v="ATS-105"/>
    <x v="1"/>
    <s v="Platinum"/>
    <s v="Finance"/>
    <s v="Standard"/>
    <n v="2315.25"/>
    <n v="1"/>
    <x v="348"/>
    <x v="0"/>
    <x v="350"/>
  </r>
  <r>
    <x v="6725"/>
    <x v="1066"/>
    <x v="1"/>
    <s v="CGD-106"/>
    <x v="0"/>
    <s v="Gold"/>
    <s v="Cash"/>
    <s v="Standard"/>
    <n v="3087"/>
    <n v="4"/>
    <x v="442"/>
    <x v="0"/>
    <x v="444"/>
  </r>
  <r>
    <x v="6726"/>
    <x v="1066"/>
    <x v="0"/>
    <s v="CGJ-105"/>
    <x v="0"/>
    <s v="Gold"/>
    <s v="Cash"/>
    <s v="Standard"/>
    <n v="2288.88"/>
    <n v="4"/>
    <x v="350"/>
    <x v="0"/>
    <x v="352"/>
  </r>
  <r>
    <x v="6727"/>
    <x v="1066"/>
    <x v="0"/>
    <s v="ATS-107"/>
    <x v="1"/>
    <s v="Gold"/>
    <s v="Finance"/>
    <s v="Standard"/>
    <n v="2995.3116"/>
    <n v="1"/>
    <x v="458"/>
    <x v="0"/>
    <x v="460"/>
  </r>
  <r>
    <x v="6728"/>
    <x v="1066"/>
    <x v="0"/>
    <s v="CPJ-111"/>
    <x v="0"/>
    <s v="Palladium"/>
    <s v="Finance"/>
    <s v="Standard"/>
    <n v="4988.8125"/>
    <n v="3"/>
    <x v="379"/>
    <x v="0"/>
    <x v="381"/>
  </r>
  <r>
    <x v="6729"/>
    <x v="1066"/>
    <x v="0"/>
    <s v="ATC-109"/>
    <x v="1"/>
    <s v="Palladium"/>
    <s v="Finance"/>
    <s v="Standard"/>
    <n v="6808.3775999999998"/>
    <n v="4"/>
    <x v="468"/>
    <x v="200"/>
    <x v="470"/>
  </r>
  <r>
    <x v="6730"/>
    <x v="1066"/>
    <x v="0"/>
    <s v="ATS-100"/>
    <x v="1"/>
    <s v="Platinum"/>
    <s v="Finance"/>
    <s v="Standard"/>
    <n v="2340.6075000000001"/>
    <n v="1"/>
    <x v="496"/>
    <x v="0"/>
    <x v="498"/>
  </r>
  <r>
    <x v="6731"/>
    <x v="1066"/>
    <x v="0"/>
    <s v="DCM-107"/>
    <x v="2"/>
    <s v="Palladium"/>
    <s v="Finance"/>
    <s v="Standard"/>
    <n v="10294.758"/>
    <n v="4"/>
    <x v="397"/>
    <x v="169"/>
    <x v="399"/>
  </r>
  <r>
    <x v="6732"/>
    <x v="1066"/>
    <x v="0"/>
    <s v="ATC-108"/>
    <x v="1"/>
    <s v="Palladium"/>
    <s v="Finance"/>
    <s v="Standard"/>
    <n v="8786.1779999999999"/>
    <n v="2"/>
    <x v="360"/>
    <x v="156"/>
    <x v="362"/>
  </r>
  <r>
    <x v="6733"/>
    <x v="1066"/>
    <x v="0"/>
    <s v="CGA-104"/>
    <x v="0"/>
    <s v="Gold"/>
    <s v="Cash"/>
    <s v="Standard"/>
    <n v="2337.3000000000002"/>
    <n v="3"/>
    <x v="449"/>
    <x v="0"/>
    <x v="451"/>
  </r>
  <r>
    <x v="6734"/>
    <x v="1067"/>
    <x v="0"/>
    <s v="DCFE-112"/>
    <x v="2"/>
    <s v="Gold"/>
    <s v="Finance"/>
    <s v="Standard"/>
    <n v="10741.170000000002"/>
    <n v="4"/>
    <x v="419"/>
    <x v="182"/>
    <x v="421"/>
  </r>
  <r>
    <x v="6735"/>
    <x v="1067"/>
    <x v="2"/>
    <s v="CGD-107"/>
    <x v="0"/>
    <s v="Gold"/>
    <s v="Cash"/>
    <s v="Standard"/>
    <n v="5722.2"/>
    <n v="4"/>
    <x v="470"/>
    <x v="202"/>
    <x v="472"/>
  </r>
  <r>
    <x v="6736"/>
    <x v="1067"/>
    <x v="2"/>
    <s v="DCFE-112"/>
    <x v="2"/>
    <s v="Gold"/>
    <s v="Finance"/>
    <s v="Standard"/>
    <n v="10741.170000000002"/>
    <n v="3"/>
    <x v="416"/>
    <x v="181"/>
    <x v="418"/>
  </r>
  <r>
    <x v="6737"/>
    <x v="1067"/>
    <x v="0"/>
    <s v="CGJ-105"/>
    <x v="0"/>
    <s v="Gold"/>
    <s v="Cash"/>
    <s v="Standard"/>
    <n v="2288.88"/>
    <n v="3"/>
    <x v="434"/>
    <x v="0"/>
    <x v="436"/>
  </r>
  <r>
    <x v="6738"/>
    <x v="1067"/>
    <x v="0"/>
    <s v="CGA-104"/>
    <x v="0"/>
    <s v="Gold"/>
    <s v="Cash"/>
    <s v="Standard"/>
    <n v="2337.3000000000002"/>
    <n v="4"/>
    <x v="407"/>
    <x v="0"/>
    <x v="409"/>
  </r>
  <r>
    <x v="6739"/>
    <x v="1067"/>
    <x v="0"/>
    <s v="DCFE-107"/>
    <x v="2"/>
    <s v="Palladium"/>
    <s v="Finance"/>
    <s v="Standard"/>
    <n v="10910.340000000002"/>
    <n v="1"/>
    <x v="494"/>
    <x v="0"/>
    <x v="496"/>
  </r>
  <r>
    <x v="6740"/>
    <x v="1067"/>
    <x v="2"/>
    <s v="DCFE-112"/>
    <x v="2"/>
    <s v="Gold"/>
    <s v="Finance"/>
    <s v="Standard"/>
    <n v="10741.170000000002"/>
    <n v="2"/>
    <x v="421"/>
    <x v="183"/>
    <x v="423"/>
  </r>
  <r>
    <x v="6741"/>
    <x v="1067"/>
    <x v="0"/>
    <s v="DCFE-112"/>
    <x v="2"/>
    <s v="Gold"/>
    <s v="Finance"/>
    <s v="Standard"/>
    <n v="10741.170000000002"/>
    <n v="1"/>
    <x v="349"/>
    <x v="0"/>
    <x v="351"/>
  </r>
  <r>
    <x v="6742"/>
    <x v="1067"/>
    <x v="0"/>
    <s v="ATS-107"/>
    <x v="1"/>
    <s v="Gold"/>
    <s v="Finance"/>
    <s v="Standard"/>
    <n v="2995.3116"/>
    <n v="2"/>
    <x v="375"/>
    <x v="0"/>
    <x v="377"/>
  </r>
  <r>
    <x v="6743"/>
    <x v="1067"/>
    <x v="1"/>
    <s v="DCFE-100"/>
    <x v="2"/>
    <s v="Platinum"/>
    <s v="Finance"/>
    <s v="Standard"/>
    <n v="5869.9368000000004"/>
    <n v="4"/>
    <x v="454"/>
    <x v="194"/>
    <x v="456"/>
  </r>
  <r>
    <x v="6744"/>
    <x v="1067"/>
    <x v="2"/>
    <s v="CGA-104"/>
    <x v="0"/>
    <s v="Gold"/>
    <s v="Cash"/>
    <s v="Standard"/>
    <n v="2337.3000000000002"/>
    <n v="1"/>
    <x v="403"/>
    <x v="0"/>
    <x v="405"/>
  </r>
  <r>
    <x v="6745"/>
    <x v="1068"/>
    <x v="0"/>
    <s v="DCFE-102"/>
    <x v="2"/>
    <s v="Platinum"/>
    <s v="Finance"/>
    <s v="Promotion"/>
    <n v="10263.546"/>
    <n v="1"/>
    <x v="380"/>
    <x v="0"/>
    <x v="382"/>
  </r>
  <r>
    <x v="6746"/>
    <x v="1068"/>
    <x v="0"/>
    <s v="CGJ-105"/>
    <x v="0"/>
    <s v="Gold"/>
    <s v="Cash"/>
    <s v="Standard"/>
    <n v="2288.88"/>
    <n v="1"/>
    <x v="502"/>
    <x v="0"/>
    <x v="504"/>
  </r>
  <r>
    <x v="6747"/>
    <x v="1068"/>
    <x v="0"/>
    <s v="ATC-106"/>
    <x v="1"/>
    <s v="Palladium"/>
    <s v="Finance"/>
    <s v="Standard"/>
    <n v="6015.2400000000007"/>
    <n v="2"/>
    <x v="497"/>
    <x v="0"/>
    <x v="499"/>
  </r>
  <r>
    <x v="6748"/>
    <x v="1068"/>
    <x v="0"/>
    <s v="DCM-105"/>
    <x v="2"/>
    <s v="Palladium"/>
    <s v="Finance"/>
    <s v="Standard"/>
    <n v="10269.7875"/>
    <n v="4"/>
    <x v="381"/>
    <x v="163"/>
    <x v="383"/>
  </r>
  <r>
    <x v="6749"/>
    <x v="1068"/>
    <x v="1"/>
    <s v="DCM-108"/>
    <x v="2"/>
    <s v="Palladium"/>
    <s v="Finance"/>
    <s v="Standard"/>
    <n v="10602.020000000002"/>
    <n v="3"/>
    <x v="508"/>
    <x v="219"/>
    <x v="510"/>
  </r>
  <r>
    <x v="6750"/>
    <x v="1068"/>
    <x v="1"/>
    <s v="DCM-106"/>
    <x v="2"/>
    <s v="Palladium"/>
    <s v="Finance"/>
    <s v="Standard"/>
    <n v="6219.5112000000008"/>
    <n v="4"/>
    <x v="410"/>
    <x v="176"/>
    <x v="412"/>
  </r>
  <r>
    <x v="6751"/>
    <x v="1069"/>
    <x v="0"/>
    <s v="DCFE-109"/>
    <x v="2"/>
    <s v="Gold"/>
    <s v="Finance"/>
    <s v="Standard"/>
    <n v="5706.5940000000001"/>
    <n v="3"/>
    <x v="398"/>
    <x v="170"/>
    <x v="400"/>
  </r>
  <r>
    <x v="6752"/>
    <x v="1069"/>
    <x v="0"/>
    <s v="CPD-100"/>
    <x v="0"/>
    <s v="Platinum"/>
    <s v="Cash"/>
    <s v="Promotion"/>
    <n v="10299.960000000001"/>
    <n v="3"/>
    <x v="354"/>
    <x v="153"/>
    <x v="356"/>
  </r>
  <r>
    <x v="6753"/>
    <x v="1069"/>
    <x v="1"/>
    <s v="CPA-108"/>
    <x v="0"/>
    <s v="Palladium"/>
    <s v="Cash"/>
    <s v="Standard"/>
    <n v="2335.6980000000003"/>
    <n v="2"/>
    <x v="441"/>
    <x v="0"/>
    <x v="443"/>
  </r>
  <r>
    <x v="6754"/>
    <x v="1069"/>
    <x v="0"/>
    <s v="CPA-103"/>
    <x v="0"/>
    <s v="Platinum"/>
    <s v="Cash"/>
    <s v="Standard"/>
    <n v="2299.2839999999997"/>
    <n v="3"/>
    <x v="405"/>
    <x v="0"/>
    <x v="407"/>
  </r>
  <r>
    <x v="6755"/>
    <x v="1069"/>
    <x v="0"/>
    <s v="DCFE-109"/>
    <x v="2"/>
    <s v="Gold"/>
    <s v="Finance"/>
    <s v="Standard"/>
    <n v="5706.5940000000001"/>
    <n v="2"/>
    <x v="413"/>
    <x v="0"/>
    <x v="415"/>
  </r>
  <r>
    <x v="6756"/>
    <x v="1069"/>
    <x v="0"/>
    <s v="DCFE-102"/>
    <x v="2"/>
    <s v="Platinum"/>
    <s v="Finance"/>
    <s v="Standard"/>
    <n v="10263.546"/>
    <n v="3"/>
    <x v="499"/>
    <x v="212"/>
    <x v="501"/>
  </r>
  <r>
    <x v="6757"/>
    <x v="1069"/>
    <x v="0"/>
    <s v="CPJ-102"/>
    <x v="0"/>
    <s v="Platinum"/>
    <s v="Cash"/>
    <s v="Promotion"/>
    <n v="1323"/>
    <n v="3"/>
    <x v="447"/>
    <x v="0"/>
    <x v="449"/>
  </r>
  <r>
    <x v="6758"/>
    <x v="1070"/>
    <x v="0"/>
    <s v="DCFE-100"/>
    <x v="2"/>
    <s v="Platinum"/>
    <s v="Finance"/>
    <s v="Standard"/>
    <n v="5869.9368000000004"/>
    <n v="4"/>
    <x v="454"/>
    <x v="194"/>
    <x v="456"/>
  </r>
  <r>
    <x v="6759"/>
    <x v="1070"/>
    <x v="2"/>
    <s v="CPD-109"/>
    <x v="0"/>
    <s v="Palladium"/>
    <s v="Finance"/>
    <s v="Promotion"/>
    <n v="11858.000000000002"/>
    <n v="1"/>
    <x v="444"/>
    <x v="0"/>
    <x v="446"/>
  </r>
  <r>
    <x v="6760"/>
    <x v="1070"/>
    <x v="0"/>
    <s v="DCFE-112"/>
    <x v="2"/>
    <s v="Gold"/>
    <s v="Finance"/>
    <s v="Standard"/>
    <n v="10741.170000000002"/>
    <n v="1"/>
    <x v="349"/>
    <x v="0"/>
    <x v="351"/>
  </r>
  <r>
    <x v="6761"/>
    <x v="1070"/>
    <x v="0"/>
    <s v="ATC-108"/>
    <x v="1"/>
    <s v="Palladium"/>
    <s v="Finance"/>
    <s v="Standard"/>
    <n v="8786.1779999999999"/>
    <n v="2"/>
    <x v="360"/>
    <x v="156"/>
    <x v="362"/>
  </r>
  <r>
    <x v="6762"/>
    <x v="1070"/>
    <x v="1"/>
    <s v="ATS-105"/>
    <x v="1"/>
    <s v="Platinum"/>
    <s v="Finance"/>
    <s v="Promotion"/>
    <n v="2315.25"/>
    <n v="4"/>
    <x v="433"/>
    <x v="0"/>
    <x v="435"/>
  </r>
  <r>
    <x v="6763"/>
    <x v="1070"/>
    <x v="1"/>
    <s v="ATS-104"/>
    <x v="1"/>
    <s v="Platinum"/>
    <s v="Finance"/>
    <s v="Standard"/>
    <n v="2845.9200000000005"/>
    <n v="3"/>
    <x v="429"/>
    <x v="0"/>
    <x v="431"/>
  </r>
  <r>
    <x v="6764"/>
    <x v="1070"/>
    <x v="1"/>
    <s v="ATC-106"/>
    <x v="1"/>
    <s v="Palladium"/>
    <s v="Finance"/>
    <s v="Standard"/>
    <n v="6015.2400000000007"/>
    <n v="4"/>
    <x v="501"/>
    <x v="214"/>
    <x v="503"/>
  </r>
  <r>
    <x v="6765"/>
    <x v="1070"/>
    <x v="0"/>
    <s v="CPA-108"/>
    <x v="0"/>
    <s v="Palladium"/>
    <s v="Cash"/>
    <s v="Standard"/>
    <n v="2335.6980000000003"/>
    <n v="4"/>
    <x v="510"/>
    <x v="0"/>
    <x v="512"/>
  </r>
  <r>
    <x v="6766"/>
    <x v="1070"/>
    <x v="0"/>
    <s v="ATS-111"/>
    <x v="1"/>
    <s v="Gold"/>
    <s v="Finance"/>
    <s v="Standard"/>
    <n v="10762.95"/>
    <n v="3"/>
    <x v="352"/>
    <x v="152"/>
    <x v="354"/>
  </r>
  <r>
    <x v="6767"/>
    <x v="1071"/>
    <x v="0"/>
    <s v="DCFE-105"/>
    <x v="2"/>
    <s v="Gold"/>
    <s v="Finance"/>
    <s v="Standard"/>
    <n v="6137.3196000000007"/>
    <n v="2"/>
    <x v="464"/>
    <x v="0"/>
    <x v="466"/>
  </r>
  <r>
    <x v="6768"/>
    <x v="1071"/>
    <x v="0"/>
    <s v="CPD-109"/>
    <x v="0"/>
    <s v="Palladium"/>
    <s v="Finance"/>
    <s v="Standard"/>
    <n v="11858.000000000002"/>
    <n v="1"/>
    <x v="444"/>
    <x v="0"/>
    <x v="446"/>
  </r>
  <r>
    <x v="6769"/>
    <x v="1071"/>
    <x v="2"/>
    <s v="CGD-106"/>
    <x v="0"/>
    <s v="Gold"/>
    <s v="Cash"/>
    <s v="Standard"/>
    <n v="3087"/>
    <n v="1"/>
    <x v="369"/>
    <x v="0"/>
    <x v="371"/>
  </r>
  <r>
    <x v="6770"/>
    <x v="1071"/>
    <x v="0"/>
    <s v="DCM-106"/>
    <x v="2"/>
    <s v="Palladium"/>
    <s v="Finance"/>
    <s v="Promotion"/>
    <n v="6219.5112000000008"/>
    <n v="2"/>
    <x v="362"/>
    <x v="0"/>
    <x v="364"/>
  </r>
  <r>
    <x v="6771"/>
    <x v="1072"/>
    <x v="3"/>
    <s v="DCM-106"/>
    <x v="2"/>
    <s v="Palladium"/>
    <s v="Finance"/>
    <s v="Standard"/>
    <n v="6219.5112000000008"/>
    <n v="3"/>
    <x v="466"/>
    <x v="199"/>
    <x v="468"/>
  </r>
  <r>
    <x v="6772"/>
    <x v="1072"/>
    <x v="0"/>
    <s v="ATS-100"/>
    <x v="1"/>
    <s v="Platinum"/>
    <s v="Finance"/>
    <s v="Standard"/>
    <n v="2340.6075000000001"/>
    <n v="3"/>
    <x v="445"/>
    <x v="0"/>
    <x v="447"/>
  </r>
  <r>
    <x v="6773"/>
    <x v="1072"/>
    <x v="0"/>
    <s v="ATS-101"/>
    <x v="1"/>
    <s v="Platinum"/>
    <s v="Finance"/>
    <s v="Standard"/>
    <n v="2351.6325000000002"/>
    <n v="1"/>
    <x v="473"/>
    <x v="0"/>
    <x v="475"/>
  </r>
  <r>
    <x v="6774"/>
    <x v="1072"/>
    <x v="1"/>
    <s v="DCM-106"/>
    <x v="2"/>
    <s v="Palladium"/>
    <s v="Finance"/>
    <s v="Standard"/>
    <n v="6219.5112000000008"/>
    <n v="3"/>
    <x v="466"/>
    <x v="199"/>
    <x v="468"/>
  </r>
  <r>
    <x v="6775"/>
    <x v="1072"/>
    <x v="0"/>
    <s v="ATS-105"/>
    <x v="1"/>
    <s v="Platinum"/>
    <s v="Finance"/>
    <s v="Standard"/>
    <n v="2315.25"/>
    <n v="3"/>
    <x v="363"/>
    <x v="0"/>
    <x v="365"/>
  </r>
  <r>
    <x v="6776"/>
    <x v="1073"/>
    <x v="0"/>
    <s v="DCFE-111"/>
    <x v="2"/>
    <s v="Gold"/>
    <s v="Finance"/>
    <s v="Standard"/>
    <n v="9100.3788000000004"/>
    <n v="4"/>
    <x v="443"/>
    <x v="191"/>
    <x v="445"/>
  </r>
  <r>
    <x v="6777"/>
    <x v="1073"/>
    <x v="0"/>
    <s v="DCFE-104"/>
    <x v="2"/>
    <s v="Gold"/>
    <s v="Finance"/>
    <s v="Standard"/>
    <n v="5876.1792000000005"/>
    <n v="2"/>
    <x v="353"/>
    <x v="0"/>
    <x v="355"/>
  </r>
  <r>
    <x v="6778"/>
    <x v="1073"/>
    <x v="0"/>
    <s v="CPD-100"/>
    <x v="0"/>
    <s v="Platinum"/>
    <s v="Cash"/>
    <s v="Standard"/>
    <n v="10299.960000000001"/>
    <n v="4"/>
    <x v="514"/>
    <x v="222"/>
    <x v="516"/>
  </r>
  <r>
    <x v="6779"/>
    <x v="1073"/>
    <x v="0"/>
    <s v="DCFE-107"/>
    <x v="2"/>
    <s v="Palladium"/>
    <s v="Finance"/>
    <s v="Standard"/>
    <n v="10910.340000000002"/>
    <n v="2"/>
    <x v="383"/>
    <x v="164"/>
    <x v="385"/>
  </r>
  <r>
    <x v="6780"/>
    <x v="1073"/>
    <x v="3"/>
    <s v="DCFE-112"/>
    <x v="2"/>
    <s v="Gold"/>
    <s v="Finance"/>
    <s v="Standard"/>
    <n v="10741.170000000002"/>
    <n v="2"/>
    <x v="421"/>
    <x v="183"/>
    <x v="423"/>
  </r>
  <r>
    <x v="6781"/>
    <x v="1074"/>
    <x v="0"/>
    <s v="CPD-100"/>
    <x v="0"/>
    <s v="Platinum"/>
    <s v="Cash"/>
    <s v="Standard"/>
    <n v="10299.960000000001"/>
    <n v="4"/>
    <x v="514"/>
    <x v="222"/>
    <x v="516"/>
  </r>
  <r>
    <x v="6782"/>
    <x v="1074"/>
    <x v="0"/>
    <s v="ATS-102"/>
    <x v="1"/>
    <s v="Platinum"/>
    <s v="Finance"/>
    <s v="Standard"/>
    <n v="5119.5100000000011"/>
    <n v="1"/>
    <x v="448"/>
    <x v="0"/>
    <x v="450"/>
  </r>
  <r>
    <x v="6783"/>
    <x v="1074"/>
    <x v="1"/>
    <s v="ATS-105"/>
    <x v="1"/>
    <s v="Platinum"/>
    <s v="Finance"/>
    <s v="Standard"/>
    <n v="2315.25"/>
    <n v="4"/>
    <x v="433"/>
    <x v="0"/>
    <x v="435"/>
  </r>
  <r>
    <x v="6784"/>
    <x v="1074"/>
    <x v="0"/>
    <s v="CPA-103"/>
    <x v="0"/>
    <s v="Platinum"/>
    <s v="Cash"/>
    <s v="Standard"/>
    <n v="2299.2839999999997"/>
    <n v="2"/>
    <x v="506"/>
    <x v="0"/>
    <x v="508"/>
  </r>
  <r>
    <x v="6785"/>
    <x v="1074"/>
    <x v="1"/>
    <s v="ATC-107"/>
    <x v="1"/>
    <s v="Palladium"/>
    <s v="Finance"/>
    <s v="Standard"/>
    <n v="2583.3500000000004"/>
    <n v="4"/>
    <x v="490"/>
    <x v="0"/>
    <x v="492"/>
  </r>
  <r>
    <x v="6786"/>
    <x v="1075"/>
    <x v="0"/>
    <s v="ATS-102"/>
    <x v="1"/>
    <s v="Platinum"/>
    <s v="Finance"/>
    <s v="Promotion"/>
    <n v="5119.5100000000011"/>
    <n v="1"/>
    <x v="448"/>
    <x v="0"/>
    <x v="450"/>
  </r>
  <r>
    <x v="6787"/>
    <x v="1075"/>
    <x v="1"/>
    <s v="CGA-104"/>
    <x v="0"/>
    <s v="Gold"/>
    <s v="Cash"/>
    <s v="Standard"/>
    <n v="2337.3000000000002"/>
    <n v="2"/>
    <x v="389"/>
    <x v="0"/>
    <x v="391"/>
  </r>
  <r>
    <x v="6788"/>
    <x v="1075"/>
    <x v="2"/>
    <s v="ATS-100"/>
    <x v="1"/>
    <s v="Platinum"/>
    <s v="Finance"/>
    <s v="Standard"/>
    <n v="2340.6075000000001"/>
    <n v="1"/>
    <x v="496"/>
    <x v="0"/>
    <x v="498"/>
  </r>
  <r>
    <x v="6789"/>
    <x v="1075"/>
    <x v="1"/>
    <s v="DCFE-103"/>
    <x v="2"/>
    <s v="Platinum"/>
    <s v="Finance"/>
    <s v="Standard"/>
    <n v="5896.170000000001"/>
    <n v="4"/>
    <x v="469"/>
    <x v="201"/>
    <x v="471"/>
  </r>
  <r>
    <x v="6790"/>
    <x v="1076"/>
    <x v="2"/>
    <s v="CGA-104"/>
    <x v="0"/>
    <s v="Gold"/>
    <s v="Cash"/>
    <s v="Standard"/>
    <n v="2337.3000000000002"/>
    <n v="1"/>
    <x v="403"/>
    <x v="0"/>
    <x v="405"/>
  </r>
  <r>
    <x v="6791"/>
    <x v="1076"/>
    <x v="0"/>
    <s v="ATC-106"/>
    <x v="1"/>
    <s v="Palladium"/>
    <s v="Finance"/>
    <s v="Standard"/>
    <n v="6015.2400000000007"/>
    <n v="1"/>
    <x v="428"/>
    <x v="0"/>
    <x v="430"/>
  </r>
  <r>
    <x v="6792"/>
    <x v="1076"/>
    <x v="0"/>
    <s v="CGJ-105"/>
    <x v="0"/>
    <s v="Gold"/>
    <s v="Cash"/>
    <s v="Standard"/>
    <n v="2288.88"/>
    <n v="2"/>
    <x v="517"/>
    <x v="0"/>
    <x v="519"/>
  </r>
  <r>
    <x v="6793"/>
    <x v="1076"/>
    <x v="0"/>
    <s v="CPA-110"/>
    <x v="0"/>
    <s v="Palladium"/>
    <s v="Finance"/>
    <s v="Standard"/>
    <n v="7803"/>
    <n v="1"/>
    <x v="479"/>
    <x v="0"/>
    <x v="481"/>
  </r>
  <r>
    <x v="6794"/>
    <x v="1076"/>
    <x v="1"/>
    <s v="DCFE-100"/>
    <x v="2"/>
    <s v="Platinum"/>
    <s v="Finance"/>
    <s v="Standard"/>
    <n v="5869.9368000000004"/>
    <n v="1"/>
    <x v="478"/>
    <x v="0"/>
    <x v="480"/>
  </r>
  <r>
    <x v="6795"/>
    <x v="1077"/>
    <x v="2"/>
    <s v="CGD-106"/>
    <x v="0"/>
    <s v="Gold"/>
    <s v="Cash"/>
    <s v="Standard"/>
    <n v="3087"/>
    <n v="2"/>
    <x v="346"/>
    <x v="0"/>
    <x v="348"/>
  </r>
  <r>
    <x v="6796"/>
    <x v="1077"/>
    <x v="2"/>
    <s v="CPA-103"/>
    <x v="0"/>
    <s v="Platinum"/>
    <s v="Cash"/>
    <s v="Standard"/>
    <n v="2299.2839999999997"/>
    <n v="3"/>
    <x v="405"/>
    <x v="0"/>
    <x v="407"/>
  </r>
  <r>
    <x v="6797"/>
    <x v="1077"/>
    <x v="0"/>
    <s v="CPA-108"/>
    <x v="0"/>
    <s v="Palladium"/>
    <s v="Cash"/>
    <s v="Standard"/>
    <n v="2335.6980000000003"/>
    <n v="3"/>
    <x v="361"/>
    <x v="0"/>
    <x v="363"/>
  </r>
  <r>
    <x v="6798"/>
    <x v="1077"/>
    <x v="2"/>
    <s v="DCM-108"/>
    <x v="2"/>
    <s v="Palladium"/>
    <s v="Finance"/>
    <s v="Standard"/>
    <n v="10602.020000000002"/>
    <n v="2"/>
    <x v="492"/>
    <x v="210"/>
    <x v="494"/>
  </r>
  <r>
    <x v="6799"/>
    <x v="1077"/>
    <x v="1"/>
    <s v="DCM-108"/>
    <x v="2"/>
    <s v="Palladium"/>
    <s v="Finance"/>
    <s v="Standard"/>
    <n v="10602.020000000002"/>
    <n v="1"/>
    <x v="366"/>
    <x v="0"/>
    <x v="368"/>
  </r>
  <r>
    <x v="6800"/>
    <x v="1077"/>
    <x v="0"/>
    <s v="ATS-107"/>
    <x v="1"/>
    <s v="Gold"/>
    <s v="Finance"/>
    <s v="Standard"/>
    <n v="2995.3116"/>
    <n v="3"/>
    <x v="374"/>
    <x v="0"/>
    <x v="376"/>
  </r>
  <r>
    <x v="6801"/>
    <x v="1077"/>
    <x v="0"/>
    <s v="CPJ-102"/>
    <x v="0"/>
    <s v="Platinum"/>
    <s v="Cash"/>
    <s v="Standard"/>
    <n v="1323"/>
    <n v="3"/>
    <x v="447"/>
    <x v="0"/>
    <x v="449"/>
  </r>
  <r>
    <x v="6802"/>
    <x v="1077"/>
    <x v="0"/>
    <s v="CPD-109"/>
    <x v="0"/>
    <s v="Palladium"/>
    <s v="Finance"/>
    <s v="Standard"/>
    <n v="11858.000000000002"/>
    <n v="3"/>
    <x v="351"/>
    <x v="151"/>
    <x v="353"/>
  </r>
  <r>
    <x v="6803"/>
    <x v="1077"/>
    <x v="2"/>
    <s v="ATC-107"/>
    <x v="1"/>
    <s v="Palladium"/>
    <s v="Finance"/>
    <s v="Standard"/>
    <n v="2583.3500000000004"/>
    <n v="1"/>
    <x v="390"/>
    <x v="0"/>
    <x v="392"/>
  </r>
  <r>
    <x v="6804"/>
    <x v="1077"/>
    <x v="0"/>
    <s v="DCM-105"/>
    <x v="2"/>
    <s v="Palladium"/>
    <s v="Finance"/>
    <s v="Standard"/>
    <n v="10269.7875"/>
    <n v="1"/>
    <x v="487"/>
    <x v="0"/>
    <x v="489"/>
  </r>
  <r>
    <x v="6805"/>
    <x v="1077"/>
    <x v="1"/>
    <s v="ATS-106"/>
    <x v="1"/>
    <s v="Gold"/>
    <s v="Finance"/>
    <s v="Standard"/>
    <n v="5676.4224000000004"/>
    <n v="4"/>
    <x v="515"/>
    <x v="223"/>
    <x v="517"/>
  </r>
  <r>
    <x v="6806"/>
    <x v="1078"/>
    <x v="0"/>
    <s v="ATS-109"/>
    <x v="1"/>
    <s v="Gold"/>
    <s v="Finance"/>
    <s v="Standard"/>
    <n v="6266.61"/>
    <n v="4"/>
    <x v="436"/>
    <x v="189"/>
    <x v="438"/>
  </r>
  <r>
    <x v="6807"/>
    <x v="1078"/>
    <x v="0"/>
    <s v="DCM-107"/>
    <x v="2"/>
    <s v="Palladium"/>
    <s v="Finance"/>
    <s v="Standard"/>
    <n v="10294.758"/>
    <n v="4"/>
    <x v="397"/>
    <x v="169"/>
    <x v="399"/>
  </r>
  <r>
    <x v="6808"/>
    <x v="1078"/>
    <x v="2"/>
    <s v="CGJ-105"/>
    <x v="0"/>
    <s v="Gold"/>
    <s v="Cash"/>
    <s v="Standard"/>
    <n v="2288.88"/>
    <n v="3"/>
    <x v="434"/>
    <x v="0"/>
    <x v="436"/>
  </r>
  <r>
    <x v="6809"/>
    <x v="1078"/>
    <x v="0"/>
    <s v="ATS-108"/>
    <x v="1"/>
    <s v="Gold"/>
    <s v="Finance"/>
    <s v="Standard"/>
    <n v="5682.6647999999996"/>
    <n v="3"/>
    <x v="504"/>
    <x v="216"/>
    <x v="506"/>
  </r>
  <r>
    <x v="6810"/>
    <x v="1078"/>
    <x v="1"/>
    <s v="DCFE-106"/>
    <x v="2"/>
    <s v="Palladium"/>
    <s v="Finance"/>
    <s v="Standard"/>
    <n v="9144.0756000000001"/>
    <n v="1"/>
    <x v="450"/>
    <x v="0"/>
    <x v="452"/>
  </r>
  <r>
    <x v="6811"/>
    <x v="1078"/>
    <x v="1"/>
    <s v="ATC-106"/>
    <x v="1"/>
    <s v="Palladium"/>
    <s v="Finance"/>
    <s v="Standard"/>
    <n v="6015.2400000000007"/>
    <n v="1"/>
    <x v="428"/>
    <x v="0"/>
    <x v="430"/>
  </r>
  <r>
    <x v="6812"/>
    <x v="1078"/>
    <x v="0"/>
    <s v="CGJ-105"/>
    <x v="0"/>
    <s v="Gold"/>
    <s v="Cash"/>
    <s v="Standard"/>
    <n v="2288.88"/>
    <n v="1"/>
    <x v="502"/>
    <x v="0"/>
    <x v="504"/>
  </r>
  <r>
    <x v="6813"/>
    <x v="1078"/>
    <x v="1"/>
    <s v="ATC-107"/>
    <x v="1"/>
    <s v="Palladium"/>
    <s v="Finance"/>
    <s v="Promotion"/>
    <n v="2583.3500000000004"/>
    <n v="4"/>
    <x v="490"/>
    <x v="0"/>
    <x v="492"/>
  </r>
  <r>
    <x v="6814"/>
    <x v="1078"/>
    <x v="0"/>
    <s v="DCFE-106"/>
    <x v="2"/>
    <s v="Palladium"/>
    <s v="Finance"/>
    <s v="Standard"/>
    <n v="9144.0756000000001"/>
    <n v="4"/>
    <x v="415"/>
    <x v="180"/>
    <x v="417"/>
  </r>
  <r>
    <x v="6815"/>
    <x v="1079"/>
    <x v="1"/>
    <s v="DCFE-104"/>
    <x v="2"/>
    <s v="Gold"/>
    <s v="Finance"/>
    <s v="Standard"/>
    <n v="5876.1792000000005"/>
    <n v="1"/>
    <x v="357"/>
    <x v="0"/>
    <x v="359"/>
  </r>
  <r>
    <x v="6816"/>
    <x v="1079"/>
    <x v="1"/>
    <s v="ATS-104"/>
    <x v="1"/>
    <s v="Platinum"/>
    <s v="Finance"/>
    <s v="Standard"/>
    <n v="2845.9200000000005"/>
    <n v="3"/>
    <x v="429"/>
    <x v="0"/>
    <x v="431"/>
  </r>
  <r>
    <x v="6817"/>
    <x v="1079"/>
    <x v="0"/>
    <s v="CPJ-102"/>
    <x v="0"/>
    <s v="Platinum"/>
    <s v="Cash"/>
    <s v="Standard"/>
    <n v="1323"/>
    <n v="2"/>
    <x v="481"/>
    <x v="0"/>
    <x v="483"/>
  </r>
  <r>
    <x v="6818"/>
    <x v="1079"/>
    <x v="2"/>
    <s v="DCFE-104"/>
    <x v="2"/>
    <s v="Gold"/>
    <s v="Finance"/>
    <s v="Standard"/>
    <n v="5876.1792000000005"/>
    <n v="4"/>
    <x v="505"/>
    <x v="217"/>
    <x v="507"/>
  </r>
  <r>
    <x v="6819"/>
    <x v="1080"/>
    <x v="1"/>
    <s v="ATC-110"/>
    <x v="1"/>
    <s v="Palladium"/>
    <s v="Finance"/>
    <s v="Standard"/>
    <n v="9015.7100000000009"/>
    <n v="3"/>
    <x v="475"/>
    <x v="205"/>
    <x v="477"/>
  </r>
  <r>
    <x v="6820"/>
    <x v="1080"/>
    <x v="2"/>
    <s v="DCFE-111"/>
    <x v="2"/>
    <s v="Gold"/>
    <s v="Finance"/>
    <s v="Standard"/>
    <n v="9100.3788000000004"/>
    <n v="1"/>
    <x v="386"/>
    <x v="0"/>
    <x v="388"/>
  </r>
  <r>
    <x v="6821"/>
    <x v="1080"/>
    <x v="0"/>
    <s v="ATS-103"/>
    <x v="1"/>
    <s v="Platinum"/>
    <s v="Finance"/>
    <s v="Standard"/>
    <n v="2243.1023999999998"/>
    <n v="3"/>
    <x v="424"/>
    <x v="0"/>
    <x v="426"/>
  </r>
  <r>
    <x v="6822"/>
    <x v="1081"/>
    <x v="1"/>
    <s v="CPA-108"/>
    <x v="0"/>
    <s v="Palladium"/>
    <s v="Cash"/>
    <s v="Standard"/>
    <n v="2335.6980000000003"/>
    <n v="1"/>
    <x v="455"/>
    <x v="0"/>
    <x v="457"/>
  </r>
  <r>
    <x v="6823"/>
    <x v="1081"/>
    <x v="1"/>
    <s v="DCFE-108"/>
    <x v="2"/>
    <s v="Gold"/>
    <s v="Finance"/>
    <s v="Standard"/>
    <n v="9698.692500000001"/>
    <n v="3"/>
    <x v="489"/>
    <x v="209"/>
    <x v="491"/>
  </r>
  <r>
    <x v="6824"/>
    <x v="1081"/>
    <x v="0"/>
    <s v="DCM-105"/>
    <x v="2"/>
    <s v="Palladium"/>
    <s v="Finance"/>
    <s v="Standard"/>
    <n v="10269.7875"/>
    <n v="1"/>
    <x v="487"/>
    <x v="0"/>
    <x v="489"/>
  </r>
  <r>
    <x v="6825"/>
    <x v="1081"/>
    <x v="3"/>
    <s v="DCM-106"/>
    <x v="2"/>
    <s v="Palladium"/>
    <s v="Finance"/>
    <s v="Standard"/>
    <n v="6219.5112000000008"/>
    <n v="1"/>
    <x v="420"/>
    <x v="0"/>
    <x v="422"/>
  </r>
  <r>
    <x v="6826"/>
    <x v="1081"/>
    <x v="0"/>
    <s v="CPD-109"/>
    <x v="0"/>
    <s v="Palladium"/>
    <s v="Finance"/>
    <s v="Standard"/>
    <n v="11858.000000000002"/>
    <n v="3"/>
    <x v="351"/>
    <x v="151"/>
    <x v="353"/>
  </r>
  <r>
    <x v="6827"/>
    <x v="1081"/>
    <x v="0"/>
    <s v="ATS-109"/>
    <x v="1"/>
    <s v="Gold"/>
    <s v="Finance"/>
    <s v="Standard"/>
    <n v="6266.61"/>
    <n v="4"/>
    <x v="436"/>
    <x v="189"/>
    <x v="438"/>
  </r>
  <r>
    <x v="6828"/>
    <x v="1081"/>
    <x v="0"/>
    <s v="ATS-108"/>
    <x v="1"/>
    <s v="Gold"/>
    <s v="Finance"/>
    <s v="Standard"/>
    <n v="5682.6647999999996"/>
    <n v="1"/>
    <x v="439"/>
    <x v="0"/>
    <x v="441"/>
  </r>
  <r>
    <x v="6829"/>
    <x v="1082"/>
    <x v="2"/>
    <s v="ATC-108"/>
    <x v="1"/>
    <s v="Palladium"/>
    <s v="Finance"/>
    <s v="Standard"/>
    <n v="8786.1779999999999"/>
    <n v="4"/>
    <x v="518"/>
    <x v="225"/>
    <x v="520"/>
  </r>
  <r>
    <x v="6830"/>
    <x v="1082"/>
    <x v="0"/>
    <s v="DCFE-112"/>
    <x v="2"/>
    <s v="Gold"/>
    <s v="Finance"/>
    <s v="Standard"/>
    <n v="10741.170000000002"/>
    <n v="3"/>
    <x v="416"/>
    <x v="181"/>
    <x v="418"/>
  </r>
  <r>
    <x v="6831"/>
    <x v="1082"/>
    <x v="0"/>
    <s v="ATS-108"/>
    <x v="1"/>
    <s v="Gold"/>
    <s v="Finance"/>
    <s v="Standard"/>
    <n v="5682.6647999999996"/>
    <n v="3"/>
    <x v="504"/>
    <x v="216"/>
    <x v="506"/>
  </r>
  <r>
    <x v="6832"/>
    <x v="1082"/>
    <x v="1"/>
    <s v="DCM-107"/>
    <x v="2"/>
    <s v="Palladium"/>
    <s v="Finance"/>
    <s v="Standard"/>
    <n v="10294.758"/>
    <n v="4"/>
    <x v="397"/>
    <x v="169"/>
    <x v="399"/>
  </r>
  <r>
    <x v="6833"/>
    <x v="1082"/>
    <x v="0"/>
    <s v="DCFE-109"/>
    <x v="2"/>
    <s v="Gold"/>
    <s v="Finance"/>
    <s v="Standard"/>
    <n v="5706.5940000000001"/>
    <n v="4"/>
    <x v="394"/>
    <x v="168"/>
    <x v="396"/>
  </r>
  <r>
    <x v="6834"/>
    <x v="1082"/>
    <x v="0"/>
    <s v="ATS-108"/>
    <x v="1"/>
    <s v="Gold"/>
    <s v="Finance"/>
    <s v="Standard"/>
    <n v="5682.6647999999996"/>
    <n v="3"/>
    <x v="504"/>
    <x v="216"/>
    <x v="506"/>
  </r>
  <r>
    <x v="6835"/>
    <x v="1082"/>
    <x v="0"/>
    <s v="DCFE-101"/>
    <x v="2"/>
    <s v="Platinum"/>
    <s v="Finance"/>
    <s v="Standard"/>
    <n v="6444.1125000000002"/>
    <n v="4"/>
    <x v="503"/>
    <x v="215"/>
    <x v="505"/>
  </r>
  <r>
    <x v="6836"/>
    <x v="1082"/>
    <x v="0"/>
    <s v="DCFE-106"/>
    <x v="2"/>
    <s v="Palladium"/>
    <s v="Finance"/>
    <s v="Promotion"/>
    <n v="9144.0756000000001"/>
    <n v="2"/>
    <x v="391"/>
    <x v="166"/>
    <x v="393"/>
  </r>
  <r>
    <x v="6837"/>
    <x v="1082"/>
    <x v="0"/>
    <s v="CPA-103"/>
    <x v="0"/>
    <s v="Platinum"/>
    <s v="Cash"/>
    <s v="Standard"/>
    <n v="2299.2839999999997"/>
    <n v="4"/>
    <x v="498"/>
    <x v="0"/>
    <x v="500"/>
  </r>
  <r>
    <x v="6838"/>
    <x v="1082"/>
    <x v="0"/>
    <s v="CPJ-102"/>
    <x v="0"/>
    <s v="Platinum"/>
    <s v="Cash"/>
    <s v="Standard"/>
    <n v="1323"/>
    <n v="2"/>
    <x v="481"/>
    <x v="0"/>
    <x v="483"/>
  </r>
  <r>
    <x v="6839"/>
    <x v="1082"/>
    <x v="2"/>
    <s v="ATS-104"/>
    <x v="1"/>
    <s v="Platinum"/>
    <s v="Finance"/>
    <s v="Promotion"/>
    <n v="2845.9200000000005"/>
    <n v="4"/>
    <x v="378"/>
    <x v="0"/>
    <x v="380"/>
  </r>
  <r>
    <x v="6840"/>
    <x v="1082"/>
    <x v="0"/>
    <s v="DCM-106"/>
    <x v="2"/>
    <s v="Palladium"/>
    <s v="Finance"/>
    <s v="Standard"/>
    <n v="6219.5112000000008"/>
    <n v="4"/>
    <x v="410"/>
    <x v="176"/>
    <x v="412"/>
  </r>
  <r>
    <x v="6841"/>
    <x v="1083"/>
    <x v="0"/>
    <s v="CPD-100"/>
    <x v="0"/>
    <s v="Platinum"/>
    <s v="Cash"/>
    <s v="Standard"/>
    <n v="10299.960000000001"/>
    <n v="2"/>
    <x v="519"/>
    <x v="226"/>
    <x v="521"/>
  </r>
  <r>
    <x v="6842"/>
    <x v="1083"/>
    <x v="3"/>
    <s v="ATC-107"/>
    <x v="1"/>
    <s v="Palladium"/>
    <s v="Finance"/>
    <s v="Promotion"/>
    <n v="2583.3500000000004"/>
    <n v="4"/>
    <x v="490"/>
    <x v="0"/>
    <x v="492"/>
  </r>
  <r>
    <x v="6843"/>
    <x v="1083"/>
    <x v="0"/>
    <s v="ATS-103"/>
    <x v="1"/>
    <s v="Platinum"/>
    <s v="Finance"/>
    <s v="Standard"/>
    <n v="2243.1023999999998"/>
    <n v="1"/>
    <x v="387"/>
    <x v="0"/>
    <x v="389"/>
  </r>
  <r>
    <x v="6844"/>
    <x v="1083"/>
    <x v="1"/>
    <s v="DCFE-112"/>
    <x v="2"/>
    <s v="Gold"/>
    <s v="Finance"/>
    <s v="Standard"/>
    <n v="10741.170000000002"/>
    <n v="4"/>
    <x v="419"/>
    <x v="182"/>
    <x v="421"/>
  </r>
  <r>
    <x v="6845"/>
    <x v="1083"/>
    <x v="0"/>
    <s v="CPA-103"/>
    <x v="0"/>
    <s v="Platinum"/>
    <s v="Cash"/>
    <s v="Standard"/>
    <n v="2299.2839999999997"/>
    <n v="1"/>
    <x v="465"/>
    <x v="0"/>
    <x v="467"/>
  </r>
  <r>
    <x v="6846"/>
    <x v="1083"/>
    <x v="0"/>
    <s v="DCFE-106"/>
    <x v="2"/>
    <s v="Palladium"/>
    <s v="Finance"/>
    <s v="Standard"/>
    <n v="9144.0756000000001"/>
    <n v="3"/>
    <x v="457"/>
    <x v="196"/>
    <x v="459"/>
  </r>
  <r>
    <x v="6847"/>
    <x v="1084"/>
    <x v="0"/>
    <s v="ATS-111"/>
    <x v="1"/>
    <s v="Gold"/>
    <s v="Finance"/>
    <s v="Standard"/>
    <n v="10762.95"/>
    <n v="2"/>
    <x v="400"/>
    <x v="172"/>
    <x v="402"/>
  </r>
  <r>
    <x v="6848"/>
    <x v="1084"/>
    <x v="0"/>
    <s v="CPD-100"/>
    <x v="0"/>
    <s v="Platinum"/>
    <s v="Cash"/>
    <s v="Standard"/>
    <n v="10299.960000000001"/>
    <n v="1"/>
    <x v="382"/>
    <x v="0"/>
    <x v="384"/>
  </r>
  <r>
    <x v="6849"/>
    <x v="1084"/>
    <x v="0"/>
    <s v="ATS-108"/>
    <x v="1"/>
    <s v="Gold"/>
    <s v="Finance"/>
    <s v="Standard"/>
    <n v="5682.6647999999996"/>
    <n v="4"/>
    <x v="461"/>
    <x v="198"/>
    <x v="463"/>
  </r>
  <r>
    <x v="6850"/>
    <x v="1084"/>
    <x v="0"/>
    <s v="CPJ-102"/>
    <x v="0"/>
    <s v="Platinum"/>
    <s v="Cash"/>
    <s v="Standard"/>
    <n v="1323"/>
    <n v="4"/>
    <x v="417"/>
    <x v="0"/>
    <x v="419"/>
  </r>
  <r>
    <x v="6851"/>
    <x v="1084"/>
    <x v="1"/>
    <s v="ATS-103"/>
    <x v="1"/>
    <s v="Platinum"/>
    <s v="Finance"/>
    <s v="Standard"/>
    <n v="2243.1023999999998"/>
    <n v="1"/>
    <x v="387"/>
    <x v="0"/>
    <x v="389"/>
  </r>
  <r>
    <x v="6852"/>
    <x v="1084"/>
    <x v="0"/>
    <s v="ATS-107"/>
    <x v="1"/>
    <s v="Gold"/>
    <s v="Finance"/>
    <s v="Standard"/>
    <n v="2995.3116"/>
    <n v="3"/>
    <x v="374"/>
    <x v="0"/>
    <x v="376"/>
  </r>
  <r>
    <x v="6853"/>
    <x v="1084"/>
    <x v="0"/>
    <s v="CPD-109"/>
    <x v="0"/>
    <s v="Palladium"/>
    <s v="Finance"/>
    <s v="Standard"/>
    <n v="11858.000000000002"/>
    <n v="4"/>
    <x v="426"/>
    <x v="185"/>
    <x v="428"/>
  </r>
  <r>
    <x v="6854"/>
    <x v="1084"/>
    <x v="3"/>
    <s v="DCFE-103"/>
    <x v="2"/>
    <s v="Platinum"/>
    <s v="Finance"/>
    <s v="Standard"/>
    <n v="5896.170000000001"/>
    <n v="2"/>
    <x v="396"/>
    <x v="0"/>
    <x v="398"/>
  </r>
  <r>
    <x v="6855"/>
    <x v="1084"/>
    <x v="0"/>
    <s v="CPJ-102"/>
    <x v="0"/>
    <s v="Platinum"/>
    <s v="Cash"/>
    <s v="Promotion"/>
    <n v="1323"/>
    <n v="1"/>
    <x v="488"/>
    <x v="0"/>
    <x v="490"/>
  </r>
  <r>
    <x v="6856"/>
    <x v="1085"/>
    <x v="3"/>
    <s v="DCFE-109"/>
    <x v="2"/>
    <s v="Gold"/>
    <s v="Finance"/>
    <s v="Standard"/>
    <n v="5706.5940000000001"/>
    <n v="1"/>
    <x v="432"/>
    <x v="0"/>
    <x v="434"/>
  </r>
  <r>
    <x v="6857"/>
    <x v="1085"/>
    <x v="0"/>
    <s v="CPD-100"/>
    <x v="0"/>
    <s v="Platinum"/>
    <s v="Cash"/>
    <s v="Standard"/>
    <n v="10299.960000000001"/>
    <n v="3"/>
    <x v="354"/>
    <x v="153"/>
    <x v="356"/>
  </r>
  <r>
    <x v="6858"/>
    <x v="1085"/>
    <x v="0"/>
    <s v="CPJ-102"/>
    <x v="0"/>
    <s v="Platinum"/>
    <s v="Cash"/>
    <s v="Standard"/>
    <n v="1323"/>
    <n v="4"/>
    <x v="417"/>
    <x v="0"/>
    <x v="419"/>
  </r>
  <r>
    <x v="6859"/>
    <x v="1085"/>
    <x v="0"/>
    <s v="CPJ-111"/>
    <x v="0"/>
    <s v="Palladium"/>
    <s v="Finance"/>
    <s v="Standard"/>
    <n v="4988.8125"/>
    <n v="3"/>
    <x v="379"/>
    <x v="0"/>
    <x v="381"/>
  </r>
  <r>
    <x v="6860"/>
    <x v="1085"/>
    <x v="2"/>
    <s v="ATC-108"/>
    <x v="1"/>
    <s v="Palladium"/>
    <s v="Finance"/>
    <s v="Promotion"/>
    <n v="8786.1779999999999"/>
    <n v="4"/>
    <x v="518"/>
    <x v="225"/>
    <x v="520"/>
  </r>
  <r>
    <x v="6861"/>
    <x v="1086"/>
    <x v="1"/>
    <s v="CPA-103"/>
    <x v="0"/>
    <s v="Platinum"/>
    <s v="Cash"/>
    <s v="Promotion"/>
    <n v="2299.2839999999997"/>
    <n v="3"/>
    <x v="405"/>
    <x v="0"/>
    <x v="407"/>
  </r>
  <r>
    <x v="6862"/>
    <x v="1086"/>
    <x v="0"/>
    <s v="CPJ-111"/>
    <x v="0"/>
    <s v="Palladium"/>
    <s v="Finance"/>
    <s v="Promotion"/>
    <n v="4988.8125"/>
    <n v="1"/>
    <x v="485"/>
    <x v="0"/>
    <x v="487"/>
  </r>
  <r>
    <x v="6863"/>
    <x v="1086"/>
    <x v="0"/>
    <s v="ATS-105"/>
    <x v="1"/>
    <s v="Platinum"/>
    <s v="Finance"/>
    <s v="Standard"/>
    <n v="2315.25"/>
    <n v="1"/>
    <x v="348"/>
    <x v="0"/>
    <x v="350"/>
  </r>
  <r>
    <x v="6864"/>
    <x v="1086"/>
    <x v="2"/>
    <s v="DCFE-101"/>
    <x v="2"/>
    <s v="Platinum"/>
    <s v="Finance"/>
    <s v="Standard"/>
    <n v="6444.1125000000002"/>
    <n v="3"/>
    <x v="347"/>
    <x v="150"/>
    <x v="349"/>
  </r>
  <r>
    <x v="6865"/>
    <x v="1086"/>
    <x v="0"/>
    <s v="CPJ-102"/>
    <x v="0"/>
    <s v="Platinum"/>
    <s v="Cash"/>
    <s v="Standard"/>
    <n v="1323"/>
    <n v="3"/>
    <x v="447"/>
    <x v="0"/>
    <x v="449"/>
  </r>
  <r>
    <x v="6866"/>
    <x v="1086"/>
    <x v="1"/>
    <s v="CPA-110"/>
    <x v="0"/>
    <s v="Palladium"/>
    <s v="Finance"/>
    <s v="Standard"/>
    <n v="7803"/>
    <n v="3"/>
    <x v="509"/>
    <x v="220"/>
    <x v="511"/>
  </r>
  <r>
    <x v="6867"/>
    <x v="1087"/>
    <x v="1"/>
    <s v="CGD-106"/>
    <x v="0"/>
    <s v="Gold"/>
    <s v="Cash"/>
    <s v="Standard"/>
    <n v="3087"/>
    <n v="4"/>
    <x v="442"/>
    <x v="0"/>
    <x v="444"/>
  </r>
  <r>
    <x v="6868"/>
    <x v="1087"/>
    <x v="0"/>
    <s v="CGA-104"/>
    <x v="0"/>
    <s v="Gold"/>
    <s v="Cash"/>
    <s v="Standard"/>
    <n v="2337.3000000000002"/>
    <n v="1"/>
    <x v="403"/>
    <x v="0"/>
    <x v="405"/>
  </r>
  <r>
    <x v="6869"/>
    <x v="1087"/>
    <x v="0"/>
    <s v="ATC-107"/>
    <x v="1"/>
    <s v="Palladium"/>
    <s v="Finance"/>
    <s v="Standard"/>
    <n v="2583.3500000000004"/>
    <n v="1"/>
    <x v="390"/>
    <x v="0"/>
    <x v="392"/>
  </r>
  <r>
    <x v="6870"/>
    <x v="1087"/>
    <x v="1"/>
    <s v="ATS-109"/>
    <x v="1"/>
    <s v="Gold"/>
    <s v="Finance"/>
    <s v="Standard"/>
    <n v="6266.61"/>
    <n v="1"/>
    <x v="406"/>
    <x v="0"/>
    <x v="408"/>
  </r>
  <r>
    <x v="6871"/>
    <x v="1087"/>
    <x v="0"/>
    <s v="DCFE-104"/>
    <x v="2"/>
    <s v="Gold"/>
    <s v="Finance"/>
    <s v="Standard"/>
    <n v="5876.1792000000005"/>
    <n v="1"/>
    <x v="357"/>
    <x v="0"/>
    <x v="359"/>
  </r>
  <r>
    <x v="6872"/>
    <x v="1087"/>
    <x v="2"/>
    <s v="DCM-105"/>
    <x v="2"/>
    <s v="Palladium"/>
    <s v="Finance"/>
    <s v="Standard"/>
    <n v="10269.7875"/>
    <n v="2"/>
    <x v="373"/>
    <x v="161"/>
    <x v="375"/>
  </r>
  <r>
    <x v="6873"/>
    <x v="1087"/>
    <x v="0"/>
    <s v="CGD-106"/>
    <x v="0"/>
    <s v="Gold"/>
    <s v="Cash"/>
    <s v="Promotion"/>
    <n v="3087"/>
    <n v="1"/>
    <x v="369"/>
    <x v="0"/>
    <x v="371"/>
  </r>
  <r>
    <x v="6874"/>
    <x v="1088"/>
    <x v="2"/>
    <s v="ATS-109"/>
    <x v="1"/>
    <s v="Gold"/>
    <s v="Finance"/>
    <s v="Standard"/>
    <n v="6266.61"/>
    <n v="2"/>
    <x v="422"/>
    <x v="0"/>
    <x v="424"/>
  </r>
  <r>
    <x v="6875"/>
    <x v="1088"/>
    <x v="0"/>
    <s v="DCFE-105"/>
    <x v="2"/>
    <s v="Gold"/>
    <s v="Finance"/>
    <s v="Standard"/>
    <n v="6137.3196000000007"/>
    <n v="1"/>
    <x v="388"/>
    <x v="0"/>
    <x v="390"/>
  </r>
  <r>
    <x v="6876"/>
    <x v="1088"/>
    <x v="1"/>
    <s v="DCFE-108"/>
    <x v="2"/>
    <s v="Gold"/>
    <s v="Finance"/>
    <s v="Standard"/>
    <n v="9698.692500000001"/>
    <n v="4"/>
    <x v="355"/>
    <x v="154"/>
    <x v="357"/>
  </r>
  <r>
    <x v="6877"/>
    <x v="1088"/>
    <x v="1"/>
    <s v="ATC-108"/>
    <x v="1"/>
    <s v="Palladium"/>
    <s v="Finance"/>
    <s v="Standard"/>
    <n v="8786.1779999999999"/>
    <n v="4"/>
    <x v="518"/>
    <x v="225"/>
    <x v="520"/>
  </r>
  <r>
    <x v="6878"/>
    <x v="1089"/>
    <x v="0"/>
    <s v="ATS-111"/>
    <x v="1"/>
    <s v="Gold"/>
    <s v="Finance"/>
    <s v="Standard"/>
    <n v="10762.95"/>
    <n v="1"/>
    <x v="437"/>
    <x v="0"/>
    <x v="439"/>
  </r>
  <r>
    <x v="6879"/>
    <x v="1089"/>
    <x v="1"/>
    <s v="ATC-110"/>
    <x v="1"/>
    <s v="Palladium"/>
    <s v="Finance"/>
    <s v="Standard"/>
    <n v="9015.7100000000009"/>
    <n v="3"/>
    <x v="475"/>
    <x v="205"/>
    <x v="477"/>
  </r>
  <r>
    <x v="6880"/>
    <x v="1089"/>
    <x v="0"/>
    <s v="DCM-107"/>
    <x v="2"/>
    <s v="Palladium"/>
    <s v="Finance"/>
    <s v="Standard"/>
    <n v="10294.758"/>
    <n v="2"/>
    <x v="412"/>
    <x v="178"/>
    <x v="414"/>
  </r>
  <r>
    <x v="6881"/>
    <x v="1090"/>
    <x v="0"/>
    <s v="ATC-109"/>
    <x v="1"/>
    <s v="Palladium"/>
    <s v="Finance"/>
    <s v="Standard"/>
    <n v="6808.3775999999998"/>
    <n v="3"/>
    <x v="404"/>
    <x v="174"/>
    <x v="406"/>
  </r>
  <r>
    <x v="6882"/>
    <x v="1090"/>
    <x v="0"/>
    <s v="DCFE-108"/>
    <x v="2"/>
    <s v="Gold"/>
    <s v="Finance"/>
    <s v="Standard"/>
    <n v="9698.692500000001"/>
    <n v="1"/>
    <x v="393"/>
    <x v="0"/>
    <x v="395"/>
  </r>
  <r>
    <x v="6883"/>
    <x v="1090"/>
    <x v="3"/>
    <s v="CPD-100"/>
    <x v="0"/>
    <s v="Platinum"/>
    <s v="Cash"/>
    <s v="Standard"/>
    <n v="10299.960000000001"/>
    <n v="4"/>
    <x v="514"/>
    <x v="222"/>
    <x v="516"/>
  </r>
  <r>
    <x v="6884"/>
    <x v="1090"/>
    <x v="1"/>
    <s v="CPA-110"/>
    <x v="0"/>
    <s v="Palladium"/>
    <s v="Finance"/>
    <s v="Standard"/>
    <n v="7803"/>
    <n v="1"/>
    <x v="479"/>
    <x v="0"/>
    <x v="481"/>
  </r>
  <r>
    <x v="6885"/>
    <x v="1090"/>
    <x v="1"/>
    <s v="DCFE-107"/>
    <x v="2"/>
    <s v="Palladium"/>
    <s v="Finance"/>
    <s v="Standard"/>
    <n v="10910.340000000002"/>
    <n v="2"/>
    <x v="383"/>
    <x v="164"/>
    <x v="385"/>
  </r>
  <r>
    <x v="6886"/>
    <x v="1090"/>
    <x v="0"/>
    <s v="ATS-101"/>
    <x v="1"/>
    <s v="Platinum"/>
    <s v="Finance"/>
    <s v="Standard"/>
    <n v="2351.6325000000002"/>
    <n v="2"/>
    <x v="372"/>
    <x v="0"/>
    <x v="374"/>
  </r>
  <r>
    <x v="6887"/>
    <x v="1090"/>
    <x v="2"/>
    <s v="DCFE-108"/>
    <x v="2"/>
    <s v="Gold"/>
    <s v="Finance"/>
    <s v="Standard"/>
    <n v="9698.692500000001"/>
    <n v="1"/>
    <x v="393"/>
    <x v="0"/>
    <x v="395"/>
  </r>
  <r>
    <x v="6888"/>
    <x v="1090"/>
    <x v="0"/>
    <s v="CPJ-111"/>
    <x v="0"/>
    <s v="Palladium"/>
    <s v="Finance"/>
    <s v="Standard"/>
    <n v="4988.8125"/>
    <n v="1"/>
    <x v="485"/>
    <x v="0"/>
    <x v="487"/>
  </r>
  <r>
    <x v="6889"/>
    <x v="1090"/>
    <x v="1"/>
    <s v="ATS-109"/>
    <x v="1"/>
    <s v="Gold"/>
    <s v="Finance"/>
    <s v="Standard"/>
    <n v="6266.61"/>
    <n v="4"/>
    <x v="436"/>
    <x v="189"/>
    <x v="438"/>
  </r>
  <r>
    <x v="6890"/>
    <x v="1090"/>
    <x v="0"/>
    <s v="DCFE-106"/>
    <x v="2"/>
    <s v="Palladium"/>
    <s v="Finance"/>
    <s v="Standard"/>
    <n v="9144.0756000000001"/>
    <n v="1"/>
    <x v="450"/>
    <x v="0"/>
    <x v="452"/>
  </r>
  <r>
    <x v="6891"/>
    <x v="1091"/>
    <x v="1"/>
    <s v="DCFE-109"/>
    <x v="2"/>
    <s v="Gold"/>
    <s v="Finance"/>
    <s v="Standard"/>
    <n v="5706.5940000000001"/>
    <n v="1"/>
    <x v="432"/>
    <x v="0"/>
    <x v="434"/>
  </r>
  <r>
    <x v="6892"/>
    <x v="1091"/>
    <x v="2"/>
    <s v="DCFE-101"/>
    <x v="2"/>
    <s v="Platinum"/>
    <s v="Finance"/>
    <s v="Promotion"/>
    <n v="6444.1125000000002"/>
    <n v="3"/>
    <x v="347"/>
    <x v="150"/>
    <x v="349"/>
  </r>
  <r>
    <x v="6893"/>
    <x v="1091"/>
    <x v="0"/>
    <s v="DCFE-107"/>
    <x v="2"/>
    <s v="Palladium"/>
    <s v="Finance"/>
    <s v="Standard"/>
    <n v="10910.340000000002"/>
    <n v="4"/>
    <x v="440"/>
    <x v="190"/>
    <x v="442"/>
  </r>
  <r>
    <x v="6894"/>
    <x v="1091"/>
    <x v="1"/>
    <s v="DCFE-108"/>
    <x v="2"/>
    <s v="Gold"/>
    <s v="Finance"/>
    <s v="Standard"/>
    <n v="9698.692500000001"/>
    <n v="3"/>
    <x v="489"/>
    <x v="209"/>
    <x v="491"/>
  </r>
  <r>
    <x v="6895"/>
    <x v="1091"/>
    <x v="1"/>
    <s v="CPA-103"/>
    <x v="0"/>
    <s v="Platinum"/>
    <s v="Cash"/>
    <s v="Promotion"/>
    <n v="2299.2839999999997"/>
    <n v="1"/>
    <x v="465"/>
    <x v="0"/>
    <x v="467"/>
  </r>
  <r>
    <x v="6896"/>
    <x v="1091"/>
    <x v="0"/>
    <s v="DCFE-111"/>
    <x v="2"/>
    <s v="Gold"/>
    <s v="Finance"/>
    <s v="Promotion"/>
    <n v="9100.3788000000004"/>
    <n v="1"/>
    <x v="386"/>
    <x v="0"/>
    <x v="388"/>
  </r>
  <r>
    <x v="6897"/>
    <x v="1092"/>
    <x v="0"/>
    <s v="DCM-106"/>
    <x v="2"/>
    <s v="Palladium"/>
    <s v="Finance"/>
    <s v="Promotion"/>
    <n v="6219.5112000000008"/>
    <n v="3"/>
    <x v="466"/>
    <x v="199"/>
    <x v="468"/>
  </r>
  <r>
    <x v="6898"/>
    <x v="1092"/>
    <x v="1"/>
    <s v="DCFE-100"/>
    <x v="2"/>
    <s v="Platinum"/>
    <s v="Finance"/>
    <s v="Standard"/>
    <n v="5869.9368000000004"/>
    <n v="4"/>
    <x v="454"/>
    <x v="194"/>
    <x v="456"/>
  </r>
  <r>
    <x v="6899"/>
    <x v="1092"/>
    <x v="0"/>
    <s v="ATS-111"/>
    <x v="1"/>
    <s v="Gold"/>
    <s v="Finance"/>
    <s v="Standard"/>
    <n v="10762.95"/>
    <n v="4"/>
    <x v="399"/>
    <x v="171"/>
    <x v="401"/>
  </r>
  <r>
    <x v="6900"/>
    <x v="1092"/>
    <x v="1"/>
    <s v="ATS-108"/>
    <x v="1"/>
    <s v="Gold"/>
    <s v="Finance"/>
    <s v="Standard"/>
    <n v="5682.6647999999996"/>
    <n v="2"/>
    <x v="513"/>
    <x v="0"/>
    <x v="515"/>
  </r>
  <r>
    <x v="6901"/>
    <x v="1092"/>
    <x v="1"/>
    <s v="DCFE-107"/>
    <x v="2"/>
    <s v="Palladium"/>
    <s v="Finance"/>
    <s v="Standard"/>
    <n v="10910.340000000002"/>
    <n v="1"/>
    <x v="494"/>
    <x v="0"/>
    <x v="496"/>
  </r>
  <r>
    <x v="6902"/>
    <x v="1092"/>
    <x v="0"/>
    <s v="ATC-107"/>
    <x v="1"/>
    <s v="Palladium"/>
    <s v="Finance"/>
    <s v="Standard"/>
    <n v="2583.3500000000004"/>
    <n v="3"/>
    <x v="511"/>
    <x v="0"/>
    <x v="513"/>
  </r>
  <r>
    <x v="6903"/>
    <x v="1093"/>
    <x v="0"/>
    <s v="DCFE-103"/>
    <x v="2"/>
    <s v="Platinum"/>
    <s v="Finance"/>
    <s v="Standard"/>
    <n v="5896.170000000001"/>
    <n v="1"/>
    <x v="462"/>
    <x v="0"/>
    <x v="464"/>
  </r>
  <r>
    <x v="6904"/>
    <x v="1093"/>
    <x v="1"/>
    <s v="CGJ-105"/>
    <x v="0"/>
    <s v="Gold"/>
    <s v="Cash"/>
    <s v="Standard"/>
    <n v="2288.88"/>
    <n v="2"/>
    <x v="517"/>
    <x v="0"/>
    <x v="519"/>
  </r>
  <r>
    <x v="6905"/>
    <x v="1093"/>
    <x v="1"/>
    <s v="ATS-101"/>
    <x v="1"/>
    <s v="Platinum"/>
    <s v="Finance"/>
    <s v="Standard"/>
    <n v="2351.6325000000002"/>
    <n v="3"/>
    <x v="358"/>
    <x v="0"/>
    <x v="360"/>
  </r>
  <r>
    <x v="6906"/>
    <x v="1093"/>
    <x v="0"/>
    <s v="DCFE-107"/>
    <x v="2"/>
    <s v="Palladium"/>
    <s v="Finance"/>
    <s v="Promotion"/>
    <n v="10910.340000000002"/>
    <n v="3"/>
    <x v="392"/>
    <x v="167"/>
    <x v="394"/>
  </r>
  <r>
    <x v="6907"/>
    <x v="1093"/>
    <x v="0"/>
    <s v="CPA-108"/>
    <x v="0"/>
    <s v="Palladium"/>
    <s v="Cash"/>
    <s v="Standard"/>
    <n v="2335.6980000000003"/>
    <n v="4"/>
    <x v="510"/>
    <x v="0"/>
    <x v="512"/>
  </r>
  <r>
    <x v="6908"/>
    <x v="1093"/>
    <x v="0"/>
    <s v="CGA-104"/>
    <x v="0"/>
    <s v="Gold"/>
    <s v="Cash"/>
    <s v="Standard"/>
    <n v="2337.3000000000002"/>
    <n v="3"/>
    <x v="449"/>
    <x v="0"/>
    <x v="451"/>
  </r>
  <r>
    <x v="6909"/>
    <x v="1093"/>
    <x v="1"/>
    <s v="CPA-103"/>
    <x v="0"/>
    <s v="Platinum"/>
    <s v="Cash"/>
    <s v="Standard"/>
    <n v="2299.2839999999997"/>
    <n v="2"/>
    <x v="506"/>
    <x v="0"/>
    <x v="508"/>
  </r>
  <r>
    <x v="6910"/>
    <x v="1093"/>
    <x v="2"/>
    <s v="DCM-106"/>
    <x v="2"/>
    <s v="Palladium"/>
    <s v="Finance"/>
    <s v="Promotion"/>
    <n v="6219.5112000000008"/>
    <n v="1"/>
    <x v="420"/>
    <x v="0"/>
    <x v="422"/>
  </r>
  <r>
    <x v="6911"/>
    <x v="1093"/>
    <x v="0"/>
    <s v="DCM-107"/>
    <x v="2"/>
    <s v="Palladium"/>
    <s v="Finance"/>
    <s v="Standard"/>
    <n v="10294.758"/>
    <n v="4"/>
    <x v="397"/>
    <x v="169"/>
    <x v="399"/>
  </r>
  <r>
    <x v="6912"/>
    <x v="1094"/>
    <x v="0"/>
    <s v="ATS-109"/>
    <x v="1"/>
    <s v="Gold"/>
    <s v="Finance"/>
    <s v="Standard"/>
    <n v="6266.61"/>
    <n v="2"/>
    <x v="422"/>
    <x v="0"/>
    <x v="424"/>
  </r>
  <r>
    <x v="6913"/>
    <x v="1094"/>
    <x v="0"/>
    <s v="CGA-104"/>
    <x v="0"/>
    <s v="Gold"/>
    <s v="Cash"/>
    <s v="Promotion"/>
    <n v="2337.3000000000002"/>
    <n v="3"/>
    <x v="449"/>
    <x v="0"/>
    <x v="451"/>
  </r>
  <r>
    <x v="6914"/>
    <x v="1094"/>
    <x v="0"/>
    <s v="ATS-101"/>
    <x v="1"/>
    <s v="Platinum"/>
    <s v="Finance"/>
    <s v="Standard"/>
    <n v="2351.6325000000002"/>
    <n v="2"/>
    <x v="372"/>
    <x v="0"/>
    <x v="374"/>
  </r>
  <r>
    <x v="6915"/>
    <x v="1094"/>
    <x v="1"/>
    <s v="ATC-107"/>
    <x v="1"/>
    <s v="Palladium"/>
    <s v="Finance"/>
    <s v="Standard"/>
    <n v="2583.3500000000004"/>
    <n v="3"/>
    <x v="511"/>
    <x v="0"/>
    <x v="513"/>
  </r>
  <r>
    <x v="6916"/>
    <x v="1094"/>
    <x v="3"/>
    <s v="ATC-109"/>
    <x v="1"/>
    <s v="Palladium"/>
    <s v="Finance"/>
    <s v="Standard"/>
    <n v="6808.3775999999998"/>
    <n v="3"/>
    <x v="404"/>
    <x v="174"/>
    <x v="406"/>
  </r>
  <r>
    <x v="6917"/>
    <x v="1094"/>
    <x v="0"/>
    <s v="DCFE-107"/>
    <x v="2"/>
    <s v="Palladium"/>
    <s v="Finance"/>
    <s v="Standard"/>
    <n v="10910.340000000002"/>
    <n v="3"/>
    <x v="392"/>
    <x v="167"/>
    <x v="3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B7CF2-80E4-42B9-953C-3BF8C34A7C29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5">
  <location ref="A3:E8" firstHeaderRow="0" firstDataRow="1" firstDataCol="1"/>
  <pivotFields count="15">
    <pivotField dataField="1" showAll="0">
      <items count="69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descending">
      <items count="5">
        <item x="3"/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numFmtId="166" showAll="0"/>
    <pivotField numFmtId="1" showAll="0"/>
    <pivotField dataField="1" numFmtId="166" showAll="0">
      <items count="522">
        <item x="66"/>
        <item x="269"/>
        <item x="488"/>
        <item x="16"/>
        <item x="38"/>
        <item x="21"/>
        <item x="109"/>
        <item x="36"/>
        <item x="110"/>
        <item x="251"/>
        <item x="85"/>
        <item x="209"/>
        <item x="77"/>
        <item x="319"/>
        <item x="227"/>
        <item x="301"/>
        <item x="387"/>
        <item x="226"/>
        <item x="106"/>
        <item x="280"/>
        <item x="502"/>
        <item x="218"/>
        <item x="465"/>
        <item x="348"/>
        <item x="455"/>
        <item x="403"/>
        <item x="496"/>
        <item x="322"/>
        <item x="473"/>
        <item x="97"/>
        <item x="94"/>
        <item x="271"/>
        <item x="390"/>
        <item x="266"/>
        <item x="481"/>
        <item x="39"/>
        <item x="376"/>
        <item x="96"/>
        <item x="206"/>
        <item x="263"/>
        <item x="458"/>
        <item x="369"/>
        <item x="73"/>
        <item x="239"/>
        <item x="447"/>
        <item x="135"/>
        <item x="67"/>
        <item x="108"/>
        <item x="69"/>
        <item x="122"/>
        <item x="142"/>
        <item x="10"/>
        <item x="318"/>
        <item x="47"/>
        <item x="243"/>
        <item x="0"/>
        <item x="255"/>
        <item x="234"/>
        <item x="254"/>
        <item x="459"/>
        <item x="283"/>
        <item x="87"/>
        <item x="188"/>
        <item x="8"/>
        <item x="517"/>
        <item x="343"/>
        <item x="506"/>
        <item x="491"/>
        <item x="241"/>
        <item x="441"/>
        <item x="389"/>
        <item x="474"/>
        <item x="282"/>
        <item x="372"/>
        <item x="34"/>
        <item x="337"/>
        <item x="159"/>
        <item x="485"/>
        <item x="225"/>
        <item x="448"/>
        <item x="463"/>
        <item x="244"/>
        <item x="417"/>
        <item x="78"/>
        <item x="63"/>
        <item x="58"/>
        <item x="133"/>
        <item x="25"/>
        <item x="342"/>
        <item x="250"/>
        <item x="204"/>
        <item x="17"/>
        <item x="324"/>
        <item x="286"/>
        <item x="127"/>
        <item x="64"/>
        <item x="418"/>
        <item x="439"/>
        <item x="79"/>
        <item x="486"/>
        <item x="432"/>
        <item x="453"/>
        <item x="261"/>
        <item x="187"/>
        <item x="162"/>
        <item x="191"/>
        <item x="46"/>
        <item x="478"/>
        <item x="222"/>
        <item x="357"/>
        <item x="229"/>
        <item x="462"/>
        <item x="13"/>
        <item x="314"/>
        <item x="65"/>
        <item x="375"/>
        <item x="428"/>
        <item x="328"/>
        <item x="184"/>
        <item x="231"/>
        <item x="388"/>
        <item x="346"/>
        <item x="420"/>
        <item x="406"/>
        <item x="147"/>
        <item x="6"/>
        <item x="129"/>
        <item x="136"/>
        <item x="18"/>
        <item x="423"/>
        <item x="157"/>
        <item x="59"/>
        <item x="262"/>
        <item x="93"/>
        <item x="236"/>
        <item x="75"/>
        <item x="308"/>
        <item x="307"/>
        <item x="223"/>
        <item x="179"/>
        <item x="424"/>
        <item x="278"/>
        <item x="105"/>
        <item x="334"/>
        <item x="368"/>
        <item x="434"/>
        <item x="200"/>
        <item x="405"/>
        <item x="363"/>
        <item x="361"/>
        <item x="449"/>
        <item x="445"/>
        <item x="310"/>
        <item x="358"/>
        <item x="100"/>
        <item x="91"/>
        <item x="9"/>
        <item x="214"/>
        <item x="511"/>
        <item x="197"/>
        <item x="479"/>
        <item x="257"/>
        <item x="30"/>
        <item x="84"/>
        <item x="70"/>
        <item x="165"/>
        <item x="45"/>
        <item x="155"/>
        <item x="429"/>
        <item x="138"/>
        <item x="297"/>
        <item x="50"/>
        <item x="154"/>
        <item x="98"/>
        <item x="103"/>
        <item x="431"/>
        <item x="37"/>
        <item x="291"/>
        <item x="20"/>
        <item x="62"/>
        <item x="315"/>
        <item x="177"/>
        <item x="132"/>
        <item x="121"/>
        <item x="40"/>
        <item x="253"/>
        <item x="302"/>
        <item x="183"/>
        <item x="321"/>
        <item x="196"/>
        <item x="395"/>
        <item x="215"/>
        <item x="43"/>
        <item x="374"/>
        <item x="480"/>
        <item x="344"/>
        <item x="111"/>
        <item x="386"/>
        <item x="450"/>
        <item x="350"/>
        <item x="329"/>
        <item x="498"/>
        <item x="294"/>
        <item x="433"/>
        <item x="192"/>
        <item x="102"/>
        <item x="510"/>
        <item x="407"/>
        <item x="467"/>
        <item x="305"/>
        <item x="483"/>
        <item x="72"/>
        <item x="119"/>
        <item x="330"/>
        <item x="304"/>
        <item x="238"/>
        <item x="393"/>
        <item x="264"/>
        <item x="296"/>
        <item x="221"/>
        <item x="140"/>
        <item x="26"/>
        <item x="476"/>
        <item x="49"/>
        <item x="89"/>
        <item x="150"/>
        <item x="520"/>
        <item x="281"/>
        <item x="340"/>
        <item x="275"/>
        <item x="495"/>
        <item x="380"/>
        <item x="487"/>
        <item x="370"/>
        <item x="382"/>
        <item x="490"/>
        <item x="276"/>
        <item x="189"/>
        <item x="366"/>
        <item x="86"/>
        <item x="349"/>
        <item x="437"/>
        <item x="267"/>
        <item x="494"/>
        <item x="1"/>
        <item x="32"/>
        <item x="44"/>
        <item x="14"/>
        <item x="235"/>
        <item x="289"/>
        <item x="323"/>
        <item x="55"/>
        <item x="265"/>
        <item x="237"/>
        <item x="95"/>
        <item x="113"/>
        <item x="356"/>
        <item x="513"/>
        <item x="160"/>
        <item x="378"/>
        <item x="413"/>
        <item x="402"/>
        <item x="316"/>
        <item x="341"/>
        <item x="149"/>
        <item x="228"/>
        <item x="130"/>
        <item x="446"/>
        <item x="176"/>
        <item x="353"/>
        <item x="333"/>
        <item x="396"/>
        <item x="42"/>
        <item x="444"/>
        <item x="220"/>
        <item x="120"/>
        <item x="438"/>
        <item x="497"/>
        <item x="211"/>
        <item x="345"/>
        <item x="256"/>
        <item x="464"/>
        <item x="442"/>
        <item x="362"/>
        <item x="422"/>
        <item x="99"/>
        <item x="408"/>
        <item x="52"/>
        <item x="202"/>
        <item x="68"/>
        <item x="385"/>
        <item x="274"/>
        <item x="210"/>
        <item x="22"/>
        <item x="379"/>
        <item x="128"/>
        <item x="339"/>
        <item x="451"/>
        <item x="512"/>
        <item x="124"/>
        <item x="82"/>
        <item x="104"/>
        <item x="198"/>
        <item x="90"/>
        <item x="88"/>
        <item x="242"/>
        <item x="205"/>
        <item x="172"/>
        <item x="312"/>
        <item x="247"/>
        <item x="29"/>
        <item x="115"/>
        <item x="131"/>
        <item x="4"/>
        <item x="507"/>
        <item x="504"/>
        <item x="23"/>
        <item x="398"/>
        <item x="471"/>
        <item x="326"/>
        <item x="268"/>
        <item x="240"/>
        <item x="216"/>
        <item x="118"/>
        <item x="56"/>
        <item x="169"/>
        <item x="360"/>
        <item x="164"/>
        <item x="28"/>
        <item x="359"/>
        <item x="456"/>
        <item x="384"/>
        <item x="168"/>
        <item x="81"/>
        <item x="83"/>
        <item x="199"/>
        <item x="277"/>
        <item x="279"/>
        <item x="126"/>
        <item x="472"/>
        <item x="482"/>
        <item x="230"/>
        <item x="114"/>
        <item x="401"/>
        <item x="391"/>
        <item x="272"/>
        <item x="181"/>
        <item x="477"/>
        <item x="173"/>
        <item x="293"/>
        <item x="123"/>
        <item x="466"/>
        <item x="425"/>
        <item x="134"/>
        <item x="331"/>
        <item x="194"/>
        <item x="347"/>
        <item x="233"/>
        <item x="365"/>
        <item x="273"/>
        <item x="320"/>
        <item x="303"/>
        <item x="15"/>
        <item x="54"/>
        <item x="161"/>
        <item x="484"/>
        <item x="116"/>
        <item x="145"/>
        <item x="148"/>
        <item x="427"/>
        <item x="175"/>
        <item x="325"/>
        <item x="208"/>
        <item x="306"/>
        <item x="404"/>
        <item x="409"/>
        <item x="371"/>
        <item x="373"/>
        <item x="412"/>
        <item x="519"/>
        <item x="232"/>
        <item x="492"/>
        <item x="51"/>
        <item x="421"/>
        <item x="400"/>
        <item x="285"/>
        <item x="383"/>
        <item x="27"/>
        <item x="158"/>
        <item x="141"/>
        <item x="61"/>
        <item x="298"/>
        <item x="246"/>
        <item x="92"/>
        <item x="201"/>
        <item x="327"/>
        <item x="299"/>
        <item x="151"/>
        <item x="3"/>
        <item x="12"/>
        <item x="515"/>
        <item x="461"/>
        <item x="7"/>
        <item x="394"/>
        <item x="470"/>
        <item x="178"/>
        <item x="335"/>
        <item x="252"/>
        <item x="203"/>
        <item x="74"/>
        <item x="509"/>
        <item x="454"/>
        <item x="505"/>
        <item x="469"/>
        <item x="166"/>
        <item x="367"/>
        <item x="260"/>
        <item x="35"/>
        <item x="501"/>
        <item x="219"/>
        <item x="217"/>
        <item x="249"/>
        <item x="516"/>
        <item x="309"/>
        <item x="410"/>
        <item x="436"/>
        <item x="125"/>
        <item x="503"/>
        <item x="300"/>
        <item x="57"/>
        <item x="71"/>
        <item x="153"/>
        <item x="452"/>
        <item x="146"/>
        <item x="143"/>
        <item x="137"/>
        <item x="117"/>
        <item x="245"/>
        <item x="317"/>
        <item x="224"/>
        <item x="475"/>
        <item x="468"/>
        <item x="460"/>
        <item x="457"/>
        <item x="284"/>
        <item x="24"/>
        <item x="80"/>
        <item x="190"/>
        <item x="259"/>
        <item x="489"/>
        <item x="270"/>
        <item x="182"/>
        <item x="338"/>
        <item x="170"/>
        <item x="107"/>
        <item x="493"/>
        <item x="33"/>
        <item x="156"/>
        <item x="31"/>
        <item x="163"/>
        <item x="101"/>
        <item x="180"/>
        <item x="292"/>
        <item x="171"/>
        <item x="311"/>
        <item x="499"/>
        <item x="430"/>
        <item x="435"/>
        <item x="354"/>
        <item x="288"/>
        <item x="500"/>
        <item x="508"/>
        <item x="416"/>
        <item x="352"/>
        <item x="332"/>
        <item x="392"/>
        <item x="195"/>
        <item x="144"/>
        <item x="193"/>
        <item x="60"/>
        <item x="19"/>
        <item x="518"/>
        <item x="41"/>
        <item x="5"/>
        <item x="76"/>
        <item x="351"/>
        <item x="53"/>
        <item x="258"/>
        <item x="295"/>
        <item x="377"/>
        <item x="443"/>
        <item x="415"/>
        <item x="185"/>
        <item x="152"/>
        <item x="167"/>
        <item x="212"/>
        <item x="174"/>
        <item x="355"/>
        <item x="207"/>
        <item x="313"/>
        <item x="336"/>
        <item x="139"/>
        <item x="2"/>
        <item x="411"/>
        <item x="11"/>
        <item x="48"/>
        <item x="112"/>
        <item x="248"/>
        <item x="290"/>
        <item x="213"/>
        <item x="364"/>
        <item x="381"/>
        <item x="397"/>
        <item x="514"/>
        <item x="186"/>
        <item x="414"/>
        <item x="419"/>
        <item x="399"/>
        <item x="287"/>
        <item x="440"/>
        <item x="426"/>
        <item t="default"/>
      </items>
    </pivotField>
    <pivotField dataField="1" numFmtId="166" showAll="0">
      <items count="228">
        <item x="0"/>
        <item x="149"/>
        <item x="221"/>
        <item x="38"/>
        <item x="89"/>
        <item x="14"/>
        <item x="142"/>
        <item x="116"/>
        <item x="23"/>
        <item x="156"/>
        <item x="68"/>
        <item x="121"/>
        <item x="50"/>
        <item x="204"/>
        <item x="207"/>
        <item x="42"/>
        <item x="166"/>
        <item x="118"/>
        <item x="47"/>
        <item x="199"/>
        <item x="144"/>
        <item x="87"/>
        <item x="140"/>
        <item x="8"/>
        <item x="22"/>
        <item x="44"/>
        <item x="58"/>
        <item x="186"/>
        <item x="78"/>
        <item x="95"/>
        <item x="174"/>
        <item x="161"/>
        <item x="178"/>
        <item x="103"/>
        <item x="210"/>
        <item x="123"/>
        <item x="164"/>
        <item x="32"/>
        <item x="39"/>
        <item x="35"/>
        <item x="106"/>
        <item x="93"/>
        <item x="36"/>
        <item x="75"/>
        <item x="61"/>
        <item x="3"/>
        <item x="218"/>
        <item x="216"/>
        <item x="10"/>
        <item x="170"/>
        <item x="79"/>
        <item x="146"/>
        <item x="98"/>
        <item x="46"/>
        <item x="220"/>
        <item x="13"/>
        <item x="195"/>
        <item x="71"/>
        <item x="31"/>
        <item x="159"/>
        <item x="33"/>
        <item x="90"/>
        <item x="120"/>
        <item x="17"/>
        <item x="214"/>
        <item x="102"/>
        <item x="173"/>
        <item x="99"/>
        <item x="206"/>
        <item x="135"/>
        <item x="76"/>
        <item x="176"/>
        <item x="184"/>
        <item x="49"/>
        <item x="132"/>
        <item x="158"/>
        <item x="119"/>
        <item x="133"/>
        <item x="24"/>
        <item x="63"/>
        <item x="193"/>
        <item x="59"/>
        <item x="107"/>
        <item x="101"/>
        <item x="205"/>
        <item x="200"/>
        <item x="196"/>
        <item x="11"/>
        <item x="183"/>
        <item x="172"/>
        <item x="85"/>
        <item x="12"/>
        <item x="65"/>
        <item x="55"/>
        <item x="82"/>
        <item x="73"/>
        <item x="130"/>
        <item x="16"/>
        <item x="64"/>
        <item x="108"/>
        <item x="67"/>
        <item x="91"/>
        <item x="37"/>
        <item x="7"/>
        <item x="223"/>
        <item x="127"/>
        <item x="198"/>
        <item x="5"/>
        <item x="168"/>
        <item x="136"/>
        <item x="192"/>
        <item x="92"/>
        <item x="187"/>
        <item x="188"/>
        <item x="125"/>
        <item x="213"/>
        <item x="217"/>
        <item x="69"/>
        <item x="219"/>
        <item x="115"/>
        <item x="48"/>
        <item x="100"/>
        <item x="145"/>
        <item x="167"/>
        <item x="224"/>
        <item x="88"/>
        <item x="189"/>
        <item x="109"/>
        <item x="57"/>
        <item x="43"/>
        <item x="51"/>
        <item x="86"/>
        <item x="105"/>
        <item x="27"/>
        <item x="9"/>
        <item x="72"/>
        <item x="225"/>
        <item x="18"/>
        <item x="56"/>
        <item x="155"/>
        <item x="165"/>
        <item x="53"/>
        <item x="151"/>
        <item x="45"/>
        <item x="139"/>
        <item x="129"/>
        <item x="162"/>
        <item x="197"/>
        <item x="180"/>
        <item x="81"/>
        <item x="122"/>
        <item x="128"/>
        <item x="62"/>
        <item x="96"/>
        <item x="150"/>
        <item x="209"/>
        <item x="117"/>
        <item x="138"/>
        <item x="148"/>
        <item x="54"/>
        <item x="66"/>
        <item x="6"/>
        <item x="19"/>
        <item x="141"/>
        <item x="126"/>
        <item x="175"/>
        <item x="160"/>
        <item x="163"/>
        <item x="169"/>
        <item x="84"/>
        <item x="179"/>
        <item x="20"/>
        <item x="181"/>
        <item x="152"/>
        <item x="124"/>
        <item x="190"/>
        <item x="34"/>
        <item x="137"/>
        <item x="131"/>
        <item x="2"/>
        <item x="203"/>
        <item x="112"/>
        <item x="25"/>
        <item x="28"/>
        <item x="4"/>
        <item x="194"/>
        <item x="201"/>
        <item x="29"/>
        <item x="185"/>
        <item x="21"/>
        <item x="113"/>
        <item x="191"/>
        <item x="111"/>
        <item x="83"/>
        <item x="215"/>
        <item x="154"/>
        <item x="94"/>
        <item x="147"/>
        <item x="182"/>
        <item x="171"/>
        <item x="26"/>
        <item x="40"/>
        <item x="143"/>
        <item x="80"/>
        <item x="202"/>
        <item x="212"/>
        <item x="52"/>
        <item x="104"/>
        <item x="1"/>
        <item x="208"/>
        <item x="60"/>
        <item x="110"/>
        <item x="134"/>
        <item x="157"/>
        <item x="226"/>
        <item x="30"/>
        <item x="114"/>
        <item x="211"/>
        <item x="15"/>
        <item x="74"/>
        <item x="153"/>
        <item x="70"/>
        <item x="77"/>
        <item x="177"/>
        <item x="41"/>
        <item x="97"/>
        <item x="222"/>
        <item t="default"/>
      </items>
    </pivotField>
    <pivotField dataField="1" numFmtId="166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"/>
  </rowFields>
  <rowItems count="5">
    <i>
      <x v="1"/>
    </i>
    <i>
      <x v="3"/>
    </i>
    <i>
      <x v="2"/>
    </i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TransId" fld="0" subtotal="count" baseField="0" baseItem="0"/>
    <dataField name="Sum of Sale_Total" fld="10" baseField="0" baseItem="0"/>
    <dataField name="Sum of Discount" fld="11" showDataAs="percentOfTotal" baseField="2" baseItem="0" numFmtId="10"/>
    <dataField name="Sum of Final Bill Amount" fld="12" showDataAs="percentOfTotal" baseField="2" baseItem="1" numFmtId="10"/>
  </dataFields>
  <chartFormats count="60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3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3" format="34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3" format="37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3" format="38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3" format="39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1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1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1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1" format="8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1" format="9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1" format="10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1" format="16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1" format="17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11" format="18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11" format="19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6E9D83-DAD7-439D-9766-D2D0174B07AA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">
  <location ref="A41:C55" firstHeaderRow="1" firstDataRow="2" firstDataCol="1"/>
  <pivotFields count="15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166" showAll="0"/>
    <pivotField numFmtId="1" showAll="0"/>
    <pivotField dataField="1" numFmtId="166" showAll="0"/>
    <pivotField numFmtId="166" showAll="0"/>
    <pivotField numFmtId="166" showAll="0">
      <items count="524">
        <item x="66"/>
        <item x="271"/>
        <item x="490"/>
        <item x="16"/>
        <item x="38"/>
        <item x="21"/>
        <item x="111"/>
        <item x="36"/>
        <item x="112"/>
        <item x="253"/>
        <item x="85"/>
        <item x="211"/>
        <item x="77"/>
        <item x="321"/>
        <item x="229"/>
        <item x="303"/>
        <item x="389"/>
        <item x="228"/>
        <item x="107"/>
        <item x="282"/>
        <item x="504"/>
        <item x="220"/>
        <item x="467"/>
        <item x="350"/>
        <item x="457"/>
        <item x="405"/>
        <item x="498"/>
        <item x="324"/>
        <item x="475"/>
        <item x="97"/>
        <item x="94"/>
        <item x="273"/>
        <item x="392"/>
        <item x="268"/>
        <item x="483"/>
        <item x="39"/>
        <item x="378"/>
        <item x="96"/>
        <item x="208"/>
        <item x="265"/>
        <item x="460"/>
        <item x="371"/>
        <item x="73"/>
        <item x="241"/>
        <item x="449"/>
        <item x="137"/>
        <item x="67"/>
        <item x="109"/>
        <item x="69"/>
        <item x="124"/>
        <item x="144"/>
        <item x="10"/>
        <item x="320"/>
        <item x="47"/>
        <item x="245"/>
        <item x="0"/>
        <item x="257"/>
        <item x="236"/>
        <item x="256"/>
        <item x="461"/>
        <item x="285"/>
        <item x="87"/>
        <item x="190"/>
        <item x="8"/>
        <item x="519"/>
        <item x="345"/>
        <item x="508"/>
        <item x="493"/>
        <item x="243"/>
        <item x="443"/>
        <item x="391"/>
        <item x="476"/>
        <item x="284"/>
        <item x="374"/>
        <item x="34"/>
        <item x="339"/>
        <item x="161"/>
        <item x="487"/>
        <item x="227"/>
        <item x="450"/>
        <item x="465"/>
        <item x="246"/>
        <item x="419"/>
        <item x="78"/>
        <item x="63"/>
        <item x="58"/>
        <item x="135"/>
        <item x="25"/>
        <item x="344"/>
        <item x="252"/>
        <item x="206"/>
        <item x="17"/>
        <item x="326"/>
        <item x="288"/>
        <item x="129"/>
        <item x="64"/>
        <item x="420"/>
        <item x="441"/>
        <item x="79"/>
        <item x="488"/>
        <item x="434"/>
        <item x="455"/>
        <item x="263"/>
        <item x="189"/>
        <item x="164"/>
        <item x="193"/>
        <item x="46"/>
        <item x="480"/>
        <item x="224"/>
        <item x="359"/>
        <item x="231"/>
        <item x="464"/>
        <item x="13"/>
        <item x="316"/>
        <item x="65"/>
        <item x="377"/>
        <item x="430"/>
        <item x="330"/>
        <item x="186"/>
        <item x="233"/>
        <item x="390"/>
        <item x="348"/>
        <item x="422"/>
        <item x="408"/>
        <item x="149"/>
        <item x="6"/>
        <item x="131"/>
        <item x="138"/>
        <item x="18"/>
        <item x="425"/>
        <item x="159"/>
        <item x="59"/>
        <item x="264"/>
        <item x="93"/>
        <item x="238"/>
        <item x="75"/>
        <item x="310"/>
        <item x="309"/>
        <item x="225"/>
        <item x="181"/>
        <item x="426"/>
        <item x="280"/>
        <item x="106"/>
        <item x="336"/>
        <item x="370"/>
        <item x="436"/>
        <item x="202"/>
        <item x="407"/>
        <item x="365"/>
        <item x="363"/>
        <item x="451"/>
        <item x="447"/>
        <item x="312"/>
        <item x="360"/>
        <item x="100"/>
        <item x="91"/>
        <item x="9"/>
        <item x="216"/>
        <item x="513"/>
        <item x="199"/>
        <item x="481"/>
        <item x="259"/>
        <item x="30"/>
        <item x="84"/>
        <item x="70"/>
        <item x="167"/>
        <item x="45"/>
        <item x="157"/>
        <item x="431"/>
        <item x="140"/>
        <item x="299"/>
        <item x="50"/>
        <item x="156"/>
        <item x="98"/>
        <item x="104"/>
        <item x="433"/>
        <item x="37"/>
        <item x="293"/>
        <item x="20"/>
        <item x="62"/>
        <item x="317"/>
        <item x="179"/>
        <item x="134"/>
        <item x="123"/>
        <item x="40"/>
        <item x="255"/>
        <item x="304"/>
        <item x="185"/>
        <item x="323"/>
        <item x="198"/>
        <item x="397"/>
        <item x="217"/>
        <item x="43"/>
        <item x="376"/>
        <item x="482"/>
        <item x="346"/>
        <item x="113"/>
        <item x="388"/>
        <item x="452"/>
        <item x="352"/>
        <item x="331"/>
        <item x="500"/>
        <item x="296"/>
        <item x="435"/>
        <item x="194"/>
        <item x="102"/>
        <item x="512"/>
        <item x="409"/>
        <item x="469"/>
        <item x="307"/>
        <item x="485"/>
        <item x="72"/>
        <item x="121"/>
        <item x="332"/>
        <item x="306"/>
        <item x="240"/>
        <item x="395"/>
        <item x="266"/>
        <item x="298"/>
        <item x="223"/>
        <item x="142"/>
        <item x="26"/>
        <item x="478"/>
        <item x="49"/>
        <item x="89"/>
        <item x="152"/>
        <item x="522"/>
        <item x="283"/>
        <item x="342"/>
        <item x="277"/>
        <item x="497"/>
        <item x="382"/>
        <item x="489"/>
        <item x="372"/>
        <item x="384"/>
        <item x="492"/>
        <item x="278"/>
        <item x="191"/>
        <item x="368"/>
        <item x="86"/>
        <item x="351"/>
        <item x="439"/>
        <item x="269"/>
        <item x="496"/>
        <item x="1"/>
        <item x="32"/>
        <item x="44"/>
        <item x="14"/>
        <item x="237"/>
        <item x="291"/>
        <item x="325"/>
        <item x="55"/>
        <item x="267"/>
        <item x="239"/>
        <item x="95"/>
        <item x="115"/>
        <item x="358"/>
        <item x="515"/>
        <item x="162"/>
        <item x="380"/>
        <item x="415"/>
        <item x="404"/>
        <item x="318"/>
        <item x="343"/>
        <item x="151"/>
        <item x="230"/>
        <item x="132"/>
        <item x="448"/>
        <item x="178"/>
        <item x="355"/>
        <item x="335"/>
        <item x="398"/>
        <item x="42"/>
        <item x="446"/>
        <item x="222"/>
        <item x="122"/>
        <item x="440"/>
        <item x="499"/>
        <item x="213"/>
        <item x="347"/>
        <item x="258"/>
        <item x="466"/>
        <item x="444"/>
        <item x="364"/>
        <item x="424"/>
        <item x="99"/>
        <item x="410"/>
        <item x="52"/>
        <item x="204"/>
        <item x="68"/>
        <item x="387"/>
        <item x="276"/>
        <item x="212"/>
        <item x="453"/>
        <item x="341"/>
        <item x="22"/>
        <item x="381"/>
        <item x="130"/>
        <item x="126"/>
        <item x="514"/>
        <item x="88"/>
        <item x="314"/>
        <item x="82"/>
        <item x="105"/>
        <item x="473"/>
        <item x="90"/>
        <item x="249"/>
        <item x="103"/>
        <item x="200"/>
        <item x="117"/>
        <item x="133"/>
        <item x="244"/>
        <item x="207"/>
        <item x="174"/>
        <item x="242"/>
        <item x="4"/>
        <item x="509"/>
        <item x="506"/>
        <item x="23"/>
        <item x="29"/>
        <item x="400"/>
        <item x="171"/>
        <item x="361"/>
        <item x="218"/>
        <item x="386"/>
        <item x="328"/>
        <item x="270"/>
        <item x="136"/>
        <item x="120"/>
        <item x="28"/>
        <item x="458"/>
        <item x="170"/>
        <item x="56"/>
        <item x="81"/>
        <item x="362"/>
        <item x="166"/>
        <item x="235"/>
        <item x="83"/>
        <item x="201"/>
        <item x="279"/>
        <item x="183"/>
        <item x="232"/>
        <item x="281"/>
        <item x="486"/>
        <item x="128"/>
        <item x="150"/>
        <item x="403"/>
        <item x="474"/>
        <item x="295"/>
        <item x="484"/>
        <item x="116"/>
        <item x="479"/>
        <item x="175"/>
        <item x="393"/>
        <item x="274"/>
        <item x="308"/>
        <item x="427"/>
        <item x="125"/>
        <item x="468"/>
        <item x="521"/>
        <item x="349"/>
        <item x="333"/>
        <item x="163"/>
        <item x="367"/>
        <item x="196"/>
        <item x="275"/>
        <item x="305"/>
        <item x="327"/>
        <item x="322"/>
        <item x="15"/>
        <item x="54"/>
        <item x="118"/>
        <item x="147"/>
        <item x="411"/>
        <item x="373"/>
        <item x="429"/>
        <item x="177"/>
        <item x="210"/>
        <item x="406"/>
        <item x="375"/>
        <item x="414"/>
        <item x="51"/>
        <item x="234"/>
        <item x="61"/>
        <item x="494"/>
        <item x="423"/>
        <item x="329"/>
        <item x="402"/>
        <item x="287"/>
        <item x="27"/>
        <item x="160"/>
        <item x="472"/>
        <item x="143"/>
        <item x="301"/>
        <item x="385"/>
        <item x="110"/>
        <item x="3"/>
        <item x="300"/>
        <item x="248"/>
        <item x="203"/>
        <item x="254"/>
        <item x="92"/>
        <item x="12"/>
        <item x="517"/>
        <item x="463"/>
        <item x="153"/>
        <item x="7"/>
        <item x="396"/>
        <item x="74"/>
        <item x="456"/>
        <item x="205"/>
        <item x="471"/>
        <item x="180"/>
        <item x="337"/>
        <item x="507"/>
        <item x="168"/>
        <item x="511"/>
        <item x="262"/>
        <item x="369"/>
        <item x="251"/>
        <item x="221"/>
        <item x="35"/>
        <item x="503"/>
        <item x="518"/>
        <item x="219"/>
        <item x="311"/>
        <item x="438"/>
        <item x="412"/>
        <item x="505"/>
        <item x="127"/>
        <item x="302"/>
        <item x="80"/>
        <item x="71"/>
        <item x="145"/>
        <item x="57"/>
        <item x="155"/>
        <item x="139"/>
        <item x="454"/>
        <item x="148"/>
        <item x="261"/>
        <item x="119"/>
        <item x="319"/>
        <item x="247"/>
        <item x="226"/>
        <item x="495"/>
        <item x="31"/>
        <item x="462"/>
        <item x="477"/>
        <item x="470"/>
        <item x="286"/>
        <item x="459"/>
        <item x="173"/>
        <item x="24"/>
        <item x="356"/>
        <item x="108"/>
        <item x="491"/>
        <item x="192"/>
        <item x="272"/>
        <item x="340"/>
        <item x="182"/>
        <item x="184"/>
        <item x="172"/>
        <item x="33"/>
        <item x="158"/>
        <item x="165"/>
        <item x="501"/>
        <item x="101"/>
        <item x="294"/>
        <item x="313"/>
        <item x="432"/>
        <item x="437"/>
        <item x="290"/>
        <item x="502"/>
        <item x="510"/>
        <item x="418"/>
        <item x="354"/>
        <item x="334"/>
        <item x="394"/>
        <item x="197"/>
        <item x="146"/>
        <item x="195"/>
        <item x="169"/>
        <item x="60"/>
        <item x="5"/>
        <item x="19"/>
        <item x="76"/>
        <item x="520"/>
        <item x="41"/>
        <item x="176"/>
        <item x="53"/>
        <item x="260"/>
        <item x="353"/>
        <item x="297"/>
        <item x="413"/>
        <item x="114"/>
        <item x="445"/>
        <item x="379"/>
        <item x="187"/>
        <item x="417"/>
        <item x="215"/>
        <item x="154"/>
        <item x="516"/>
        <item x="2"/>
        <item x="357"/>
        <item x="214"/>
        <item x="209"/>
        <item x="338"/>
        <item x="250"/>
        <item x="315"/>
        <item x="141"/>
        <item x="11"/>
        <item x="48"/>
        <item x="366"/>
        <item x="292"/>
        <item x="383"/>
        <item x="399"/>
        <item x="188"/>
        <item x="416"/>
        <item x="421"/>
        <item x="401"/>
        <item x="289"/>
        <item x="442"/>
        <item x="428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h="1" sd="0" x="0"/>
        <item h="1" sd="0" x="1"/>
        <item h="1" sd="0" x="2"/>
        <item sd="0" x="3"/>
        <item h="1" sd="0" x="4"/>
        <item h="1" sd="0" x="5"/>
      </items>
    </pivotField>
  </pivotFields>
  <rowFields count="1"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4"/>
  </colFields>
  <colItems count="2">
    <i>
      <x v="3"/>
    </i>
    <i t="grand">
      <x/>
    </i>
  </colItems>
  <dataFields count="1">
    <dataField name="Sum of Sale_Total" fld="10" baseField="0" baseItem="0"/>
  </dataFields>
  <chartFormats count="1"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DC321D-D26C-440C-925A-D327BD0C9C77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7">
  <location ref="A26:D30" firstHeaderRow="0" firstDataRow="1" firstDataCol="1" rowPageCount="1" colPageCount="1"/>
  <pivotFields count="1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5">
        <item x="3"/>
        <item x="0"/>
        <item x="2"/>
        <item x="1"/>
        <item t="default"/>
      </items>
    </pivotField>
    <pivotField showAll="0"/>
    <pivotField axis="axisRow" showAll="0" sortType="descending">
      <items count="4"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66" showAll="0"/>
    <pivotField numFmtId="1" showAll="0"/>
    <pivotField dataField="1" numFmtId="166" showAll="0"/>
    <pivotField dataField="1" numFmtId="166" showAll="0"/>
    <pivotField dataField="1" numFmtId="166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4"/>
  </rowFields>
  <rowItems count="4">
    <i>
      <x v="2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item="1" hier="-1"/>
  </pageFields>
  <dataFields count="3">
    <dataField name="Sum of Sale_Total" fld="10" baseField="0" baseItem="0"/>
    <dataField name="Sum of Discount" fld="11" baseField="0" baseItem="0"/>
    <dataField name="Sum of Final Bill Amount" fld="12" baseField="0" baseItem="0"/>
  </dataFields>
  <chartFormats count="6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Items" displayName="tbl_Items" ref="A1:G45" totalsRowShown="0" headerRowDxfId="21" dataDxfId="20" tableBorderDxfId="19">
  <tableColumns count="7">
    <tableColumn id="1" xr3:uid="{00000000-0010-0000-0000-000001000000}" name="Product ID" dataDxfId="18"/>
    <tableColumn id="2" xr3:uid="{00000000-0010-0000-0000-000002000000}" name="Type" dataDxfId="17"/>
    <tableColumn id="3" xr3:uid="{00000000-0010-0000-0000-000003000000}" name="Feature" dataDxfId="16"/>
    <tableColumn id="4" xr3:uid="{00000000-0010-0000-0000-000004000000}" name="Embellishment" dataDxfId="15"/>
    <tableColumn id="5" xr3:uid="{00000000-0010-0000-0000-000005000000}" name="Case Shape" dataDxfId="14" dataCellStyle="Comma"/>
    <tableColumn id="6" xr3:uid="{00000000-0010-0000-0000-000006000000}" name="Band Type" dataDxfId="13"/>
    <tableColumn id="7" xr3:uid="{00000000-0010-0000-0000-000007000000}" name="Gender" dataDxfId="12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transactions" displayName="tbl_transactions" ref="A1:M6919" totalsRowShown="0" headerRowDxfId="9" headerRowBorderDxfId="8" headerRowCellStyle="Percent 2">
  <tableColumns count="13">
    <tableColumn id="1" xr3:uid="{00000000-0010-0000-0100-000001000000}" name="TransId"/>
    <tableColumn id="2" xr3:uid="{00000000-0010-0000-0100-000002000000}" name="Date" dataDxfId="7"/>
    <tableColumn id="3" xr3:uid="{00000000-0010-0000-0100-000003000000}" name="Salesperson"/>
    <tableColumn id="4" xr3:uid="{00000000-0010-0000-0100-000004000000}" name="Product_ID"/>
    <tableColumn id="5" xr3:uid="{00000000-0010-0000-0100-000005000000}" name="Type" dataDxfId="6">
      <calculatedColumnFormula>VLOOKUP(tbl_transactions[[#This Row],[Product_ID]],tbl_Items[],2,)</calculatedColumnFormula>
    </tableColumn>
    <tableColumn id="6" xr3:uid="{00000000-0010-0000-0100-000006000000}" name="Feature" dataDxfId="5">
      <calculatedColumnFormula>VLOOKUP(tbl_transactions[[#This Row],[Product_ID]],tbl_Items[],3,)</calculatedColumnFormula>
    </tableColumn>
    <tableColumn id="7" xr3:uid="{00000000-0010-0000-0100-000007000000}" name="Cash Finance"/>
    <tableColumn id="8" xr3:uid="{00000000-0010-0000-0100-000008000000}" name="Promotion/ Standard"/>
    <tableColumn id="9" xr3:uid="{00000000-0010-0000-0100-000009000000}" name="Unit Price" dataDxfId="4">
      <calculatedColumnFormula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calculatedColumnFormula>
    </tableColumn>
    <tableColumn id="10" xr3:uid="{00000000-0010-0000-0100-00000A000000}" name="Quantity" dataDxfId="3"/>
    <tableColumn id="11" xr3:uid="{00000000-0010-0000-0100-00000B000000}" name="Sale_Total" dataDxfId="2">
      <calculatedColumnFormula>I2*J2</calculatedColumnFormula>
    </tableColumn>
    <tableColumn id="12" xr3:uid="{00000000-0010-0000-0100-00000C000000}" name="Discount" dataDxfId="1">
      <calculatedColumnFormula>IF(tbl_transactions[[#This Row],[Sale_Total]]&gt;Discount!$I$1,VLOOKUP(tbl_transactions[[#This Row],[Feature]],Discount!$A$3:$C$5,IF(tbl_transactions[[#This Row],[Cash Finance]]=Discount!$B$2,2,3),FALSE),0)*tbl_transactions[[#This Row],[Sale_Total]]</calculatedColumnFormula>
    </tableColumn>
    <tableColumn id="13" xr3:uid="{00000000-0010-0000-0100-00000D000000}" name="Final Bill Amount" dataDxfId="0">
      <calculatedColumnFormula>K2-L2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5"/>
  <sheetViews>
    <sheetView topLeftCell="A16" zoomScale="90" zoomScaleNormal="90" workbookViewId="0">
      <selection activeCell="B2" sqref="B2"/>
    </sheetView>
  </sheetViews>
  <sheetFormatPr defaultColWidth="10.109375" defaultRowHeight="14.4" x14ac:dyDescent="0.3"/>
  <cols>
    <col min="1" max="3" width="13.44140625" style="6" customWidth="1"/>
    <col min="4" max="4" width="16.44140625" style="6" customWidth="1"/>
    <col min="5" max="6" width="13.44140625" style="6" customWidth="1"/>
    <col min="7" max="7" width="13.44140625" style="8" customWidth="1"/>
    <col min="8" max="8" width="13.77734375" style="8" customWidth="1"/>
    <col min="9" max="9" width="11.44140625" style="6" customWidth="1"/>
    <col min="10" max="10" width="22.109375" style="6" customWidth="1"/>
    <col min="11" max="11" width="12.44140625" style="6" customWidth="1"/>
    <col min="12" max="12" width="18.77734375" style="6" customWidth="1"/>
    <col min="13" max="13" width="18.109375" style="6" customWidth="1"/>
    <col min="14" max="14" width="15.77734375" style="6" customWidth="1"/>
    <col min="15" max="16384" width="10.109375" style="6"/>
  </cols>
  <sheetData>
    <row r="1" spans="1:8" x14ac:dyDescent="0.3">
      <c r="A1" s="37" t="s">
        <v>59</v>
      </c>
      <c r="B1" s="37" t="s">
        <v>50</v>
      </c>
      <c r="C1" s="37" t="s">
        <v>51</v>
      </c>
      <c r="D1" s="37" t="s">
        <v>52</v>
      </c>
      <c r="E1" s="37" t="s">
        <v>53</v>
      </c>
      <c r="F1" s="37" t="s">
        <v>54</v>
      </c>
      <c r="G1" s="38" t="s">
        <v>55</v>
      </c>
      <c r="H1" s="6"/>
    </row>
    <row r="2" spans="1:8" x14ac:dyDescent="0.3">
      <c r="A2" s="12" t="s">
        <v>60</v>
      </c>
      <c r="B2" s="12" t="s">
        <v>61</v>
      </c>
      <c r="C2" s="12" t="s">
        <v>62</v>
      </c>
      <c r="D2" s="12" t="s">
        <v>63</v>
      </c>
      <c r="E2" s="13" t="s">
        <v>64</v>
      </c>
      <c r="F2" s="12" t="s">
        <v>58</v>
      </c>
      <c r="G2" s="35" t="s">
        <v>65</v>
      </c>
      <c r="H2" s="6"/>
    </row>
    <row r="3" spans="1:8" x14ac:dyDescent="0.3">
      <c r="A3" s="15" t="s">
        <v>66</v>
      </c>
      <c r="B3" s="15" t="s">
        <v>61</v>
      </c>
      <c r="C3" s="15" t="s">
        <v>62</v>
      </c>
      <c r="D3" s="15" t="s">
        <v>63</v>
      </c>
      <c r="E3" s="16" t="s">
        <v>64</v>
      </c>
      <c r="F3" s="15" t="s">
        <v>58</v>
      </c>
      <c r="G3" s="36" t="s">
        <v>65</v>
      </c>
      <c r="H3" s="6"/>
    </row>
    <row r="4" spans="1:8" x14ac:dyDescent="0.3">
      <c r="A4" s="12" t="s">
        <v>67</v>
      </c>
      <c r="B4" s="12" t="s">
        <v>61</v>
      </c>
      <c r="C4" s="12" t="s">
        <v>62</v>
      </c>
      <c r="D4" s="12" t="s">
        <v>57</v>
      </c>
      <c r="E4" s="13" t="s">
        <v>68</v>
      </c>
      <c r="F4" s="12" t="s">
        <v>69</v>
      </c>
      <c r="G4" s="35" t="s">
        <v>70</v>
      </c>
      <c r="H4" s="6"/>
    </row>
    <row r="5" spans="1:8" x14ac:dyDescent="0.3">
      <c r="A5" s="15" t="s">
        <v>71</v>
      </c>
      <c r="B5" s="15" t="s">
        <v>61</v>
      </c>
      <c r="C5" s="15" t="s">
        <v>62</v>
      </c>
      <c r="D5" s="15" t="s">
        <v>72</v>
      </c>
      <c r="E5" s="16" t="s">
        <v>73</v>
      </c>
      <c r="F5" s="15" t="s">
        <v>58</v>
      </c>
      <c r="G5" s="36" t="s">
        <v>70</v>
      </c>
      <c r="H5" s="6"/>
    </row>
    <row r="6" spans="1:8" x14ac:dyDescent="0.3">
      <c r="A6" s="12" t="s">
        <v>74</v>
      </c>
      <c r="B6" s="12" t="s">
        <v>61</v>
      </c>
      <c r="C6" s="12" t="s">
        <v>56</v>
      </c>
      <c r="D6" s="12" t="s">
        <v>72</v>
      </c>
      <c r="E6" s="13" t="s">
        <v>73</v>
      </c>
      <c r="F6" s="12" t="s">
        <v>58</v>
      </c>
      <c r="G6" s="35" t="s">
        <v>75</v>
      </c>
      <c r="H6" s="6"/>
    </row>
    <row r="7" spans="1:8" x14ac:dyDescent="0.3">
      <c r="A7" s="15" t="s">
        <v>76</v>
      </c>
      <c r="B7" s="15" t="s">
        <v>61</v>
      </c>
      <c r="C7" s="15" t="s">
        <v>56</v>
      </c>
      <c r="D7" s="15" t="s">
        <v>57</v>
      </c>
      <c r="E7" s="16" t="s">
        <v>68</v>
      </c>
      <c r="F7" s="15" t="s">
        <v>69</v>
      </c>
      <c r="G7" s="36" t="s">
        <v>70</v>
      </c>
      <c r="H7" s="6"/>
    </row>
    <row r="8" spans="1:8" x14ac:dyDescent="0.3">
      <c r="A8" s="12" t="s">
        <v>77</v>
      </c>
      <c r="B8" s="12" t="s">
        <v>61</v>
      </c>
      <c r="C8" s="12" t="s">
        <v>56</v>
      </c>
      <c r="D8" s="12" t="s">
        <v>63</v>
      </c>
      <c r="E8" s="13" t="s">
        <v>64</v>
      </c>
      <c r="F8" s="12" t="s">
        <v>58</v>
      </c>
      <c r="G8" s="35" t="s">
        <v>75</v>
      </c>
      <c r="H8" s="6"/>
    </row>
    <row r="9" spans="1:8" x14ac:dyDescent="0.3">
      <c r="A9" s="15" t="s">
        <v>78</v>
      </c>
      <c r="B9" s="15" t="s">
        <v>61</v>
      </c>
      <c r="C9" s="15" t="s">
        <v>56</v>
      </c>
      <c r="D9" s="15" t="s">
        <v>63</v>
      </c>
      <c r="E9" s="16" t="s">
        <v>64</v>
      </c>
      <c r="F9" s="15" t="s">
        <v>58</v>
      </c>
      <c r="G9" s="36" t="s">
        <v>75</v>
      </c>
      <c r="H9" s="6"/>
    </row>
    <row r="10" spans="1:8" x14ac:dyDescent="0.3">
      <c r="A10" s="12" t="s">
        <v>79</v>
      </c>
      <c r="B10" s="12" t="s">
        <v>61</v>
      </c>
      <c r="C10" s="12" t="s">
        <v>80</v>
      </c>
      <c r="D10" s="12" t="s">
        <v>72</v>
      </c>
      <c r="E10" s="13" t="s">
        <v>73</v>
      </c>
      <c r="F10" s="12" t="s">
        <v>58</v>
      </c>
      <c r="G10" s="35" t="s">
        <v>65</v>
      </c>
      <c r="H10" s="6"/>
    </row>
    <row r="11" spans="1:8" x14ac:dyDescent="0.3">
      <c r="A11" s="15" t="s">
        <v>81</v>
      </c>
      <c r="B11" s="15" t="s">
        <v>61</v>
      </c>
      <c r="C11" s="15" t="s">
        <v>80</v>
      </c>
      <c r="D11" s="15" t="s">
        <v>63</v>
      </c>
      <c r="E11" s="16" t="s">
        <v>64</v>
      </c>
      <c r="F11" s="15" t="s">
        <v>58</v>
      </c>
      <c r="G11" s="36" t="s">
        <v>65</v>
      </c>
      <c r="H11" s="6"/>
    </row>
    <row r="12" spans="1:8" x14ac:dyDescent="0.3">
      <c r="A12" s="12" t="s">
        <v>82</v>
      </c>
      <c r="B12" s="12" t="s">
        <v>61</v>
      </c>
      <c r="C12" s="12" t="s">
        <v>80</v>
      </c>
      <c r="D12" s="12" t="s">
        <v>72</v>
      </c>
      <c r="E12" s="13" t="s">
        <v>73</v>
      </c>
      <c r="F12" s="12" t="s">
        <v>69</v>
      </c>
      <c r="G12" s="35" t="s">
        <v>65</v>
      </c>
      <c r="H12" s="6"/>
    </row>
    <row r="13" spans="1:8" x14ac:dyDescent="0.3">
      <c r="A13" s="15" t="s">
        <v>83</v>
      </c>
      <c r="B13" s="15" t="s">
        <v>61</v>
      </c>
      <c r="C13" s="15" t="s">
        <v>80</v>
      </c>
      <c r="D13" s="15" t="s">
        <v>57</v>
      </c>
      <c r="E13" s="16" t="s">
        <v>68</v>
      </c>
      <c r="F13" s="15" t="s">
        <v>69</v>
      </c>
      <c r="G13" s="36" t="s">
        <v>75</v>
      </c>
      <c r="H13" s="6"/>
    </row>
    <row r="14" spans="1:8" x14ac:dyDescent="0.3">
      <c r="A14" s="12" t="s">
        <v>84</v>
      </c>
      <c r="B14" s="12" t="s">
        <v>85</v>
      </c>
      <c r="C14" s="12" t="s">
        <v>62</v>
      </c>
      <c r="D14" s="12" t="s">
        <v>86</v>
      </c>
      <c r="E14" s="13" t="s">
        <v>87</v>
      </c>
      <c r="F14" s="12" t="s">
        <v>69</v>
      </c>
      <c r="G14" s="35" t="s">
        <v>70</v>
      </c>
      <c r="H14" s="6"/>
    </row>
    <row r="15" spans="1:8" x14ac:dyDescent="0.3">
      <c r="A15" s="15" t="s">
        <v>88</v>
      </c>
      <c r="B15" s="15" t="s">
        <v>85</v>
      </c>
      <c r="C15" s="15" t="s">
        <v>62</v>
      </c>
      <c r="D15" s="15" t="s">
        <v>86</v>
      </c>
      <c r="E15" s="16" t="s">
        <v>87</v>
      </c>
      <c r="F15" s="15" t="s">
        <v>58</v>
      </c>
      <c r="G15" s="36" t="s">
        <v>70</v>
      </c>
      <c r="H15" s="6"/>
    </row>
    <row r="16" spans="1:8" x14ac:dyDescent="0.3">
      <c r="A16" s="12" t="s">
        <v>89</v>
      </c>
      <c r="B16" s="12" t="s">
        <v>85</v>
      </c>
      <c r="C16" s="12" t="s">
        <v>62</v>
      </c>
      <c r="D16" s="12" t="s">
        <v>90</v>
      </c>
      <c r="E16" s="13" t="s">
        <v>91</v>
      </c>
      <c r="F16" s="12" t="s">
        <v>58</v>
      </c>
      <c r="G16" s="35" t="s">
        <v>75</v>
      </c>
      <c r="H16" s="6"/>
    </row>
    <row r="17" spans="1:8" x14ac:dyDescent="0.3">
      <c r="A17" s="15" t="s">
        <v>92</v>
      </c>
      <c r="B17" s="15" t="s">
        <v>85</v>
      </c>
      <c r="C17" s="15" t="s">
        <v>62</v>
      </c>
      <c r="D17" s="15" t="s">
        <v>93</v>
      </c>
      <c r="E17" s="16" t="s">
        <v>64</v>
      </c>
      <c r="F17" s="15" t="s">
        <v>69</v>
      </c>
      <c r="G17" s="36" t="s">
        <v>75</v>
      </c>
      <c r="H17" s="6"/>
    </row>
    <row r="18" spans="1:8" x14ac:dyDescent="0.3">
      <c r="A18" s="12" t="s">
        <v>94</v>
      </c>
      <c r="B18" s="12" t="s">
        <v>85</v>
      </c>
      <c r="C18" s="12" t="s">
        <v>62</v>
      </c>
      <c r="D18" s="12" t="s">
        <v>72</v>
      </c>
      <c r="E18" s="13" t="s">
        <v>87</v>
      </c>
      <c r="F18" s="12" t="s">
        <v>58</v>
      </c>
      <c r="G18" s="35" t="s">
        <v>65</v>
      </c>
      <c r="H18" s="6"/>
    </row>
    <row r="19" spans="1:8" x14ac:dyDescent="0.3">
      <c r="A19" s="15" t="s">
        <v>95</v>
      </c>
      <c r="B19" s="15" t="s">
        <v>85</v>
      </c>
      <c r="C19" s="15" t="s">
        <v>62</v>
      </c>
      <c r="D19" s="15" t="s">
        <v>57</v>
      </c>
      <c r="E19" s="16" t="s">
        <v>64</v>
      </c>
      <c r="F19" s="15" t="s">
        <v>69</v>
      </c>
      <c r="G19" s="36" t="s">
        <v>70</v>
      </c>
      <c r="H19" s="6"/>
    </row>
    <row r="20" spans="1:8" x14ac:dyDescent="0.3">
      <c r="A20" s="12" t="s">
        <v>7005</v>
      </c>
      <c r="B20" s="12" t="s">
        <v>85</v>
      </c>
      <c r="C20" s="12" t="s">
        <v>56</v>
      </c>
      <c r="D20" s="12" t="s">
        <v>90</v>
      </c>
      <c r="E20" s="13" t="s">
        <v>91</v>
      </c>
      <c r="F20" s="12" t="s">
        <v>69</v>
      </c>
      <c r="G20" s="35" t="s">
        <v>70</v>
      </c>
      <c r="H20" s="6"/>
    </row>
    <row r="21" spans="1:8" x14ac:dyDescent="0.3">
      <c r="A21" s="15" t="s">
        <v>96</v>
      </c>
      <c r="B21" s="15" t="s">
        <v>85</v>
      </c>
      <c r="C21" s="15" t="s">
        <v>56</v>
      </c>
      <c r="D21" s="15" t="s">
        <v>93</v>
      </c>
      <c r="E21" s="16" t="s">
        <v>87</v>
      </c>
      <c r="F21" s="15" t="s">
        <v>58</v>
      </c>
      <c r="G21" s="36" t="s">
        <v>75</v>
      </c>
      <c r="H21" s="6"/>
    </row>
    <row r="22" spans="1:8" x14ac:dyDescent="0.3">
      <c r="A22" s="12" t="s">
        <v>97</v>
      </c>
      <c r="B22" s="12" t="s">
        <v>85</v>
      </c>
      <c r="C22" s="12" t="s">
        <v>56</v>
      </c>
      <c r="D22" s="12" t="s">
        <v>98</v>
      </c>
      <c r="E22" s="13" t="s">
        <v>87</v>
      </c>
      <c r="F22" s="12" t="s">
        <v>58</v>
      </c>
      <c r="G22" s="35" t="s">
        <v>70</v>
      </c>
      <c r="H22" s="6"/>
    </row>
    <row r="23" spans="1:8" x14ac:dyDescent="0.3">
      <c r="A23" s="15" t="s">
        <v>7006</v>
      </c>
      <c r="B23" s="15" t="s">
        <v>85</v>
      </c>
      <c r="C23" s="15" t="s">
        <v>56</v>
      </c>
      <c r="D23" s="15" t="s">
        <v>86</v>
      </c>
      <c r="E23" s="16" t="s">
        <v>87</v>
      </c>
      <c r="F23" s="15" t="s">
        <v>69</v>
      </c>
      <c r="G23" s="36" t="s">
        <v>70</v>
      </c>
      <c r="H23" s="6"/>
    </row>
    <row r="24" spans="1:8" x14ac:dyDescent="0.3">
      <c r="A24" s="12" t="s">
        <v>99</v>
      </c>
      <c r="B24" s="12" t="s">
        <v>85</v>
      </c>
      <c r="C24" s="12" t="s">
        <v>56</v>
      </c>
      <c r="D24" s="12" t="s">
        <v>93</v>
      </c>
      <c r="E24" s="13" t="s">
        <v>87</v>
      </c>
      <c r="F24" s="12" t="s">
        <v>69</v>
      </c>
      <c r="G24" s="35" t="s">
        <v>65</v>
      </c>
      <c r="H24" s="6"/>
    </row>
    <row r="25" spans="1:8" x14ac:dyDescent="0.3">
      <c r="A25" s="15" t="s">
        <v>100</v>
      </c>
      <c r="B25" s="15" t="s">
        <v>85</v>
      </c>
      <c r="C25" s="15" t="s">
        <v>80</v>
      </c>
      <c r="D25" s="15" t="s">
        <v>93</v>
      </c>
      <c r="E25" s="16" t="s">
        <v>87</v>
      </c>
      <c r="F25" s="15" t="s">
        <v>58</v>
      </c>
      <c r="G25" s="36" t="s">
        <v>70</v>
      </c>
      <c r="H25" s="6"/>
    </row>
    <row r="26" spans="1:8" x14ac:dyDescent="0.3">
      <c r="A26" s="12" t="s">
        <v>101</v>
      </c>
      <c r="B26" s="12" t="s">
        <v>85</v>
      </c>
      <c r="C26" s="12" t="s">
        <v>80</v>
      </c>
      <c r="D26" s="12" t="s">
        <v>90</v>
      </c>
      <c r="E26" s="13" t="s">
        <v>91</v>
      </c>
      <c r="F26" s="12" t="s">
        <v>58</v>
      </c>
      <c r="G26" s="35" t="s">
        <v>70</v>
      </c>
      <c r="H26" s="6"/>
    </row>
    <row r="27" spans="1:8" x14ac:dyDescent="0.3">
      <c r="A27" s="15" t="s">
        <v>102</v>
      </c>
      <c r="B27" s="15" t="s">
        <v>85</v>
      </c>
      <c r="C27" s="15" t="s">
        <v>80</v>
      </c>
      <c r="D27" s="15" t="s">
        <v>57</v>
      </c>
      <c r="E27" s="16" t="s">
        <v>68</v>
      </c>
      <c r="F27" s="15" t="s">
        <v>58</v>
      </c>
      <c r="G27" s="36" t="s">
        <v>70</v>
      </c>
      <c r="H27" s="6"/>
    </row>
    <row r="28" spans="1:8" x14ac:dyDescent="0.3">
      <c r="A28" s="12" t="s">
        <v>103</v>
      </c>
      <c r="B28" s="12" t="s">
        <v>85</v>
      </c>
      <c r="C28" s="12" t="s">
        <v>80</v>
      </c>
      <c r="D28" s="12" t="s">
        <v>93</v>
      </c>
      <c r="E28" s="13" t="s">
        <v>68</v>
      </c>
      <c r="F28" s="12" t="s">
        <v>69</v>
      </c>
      <c r="G28" s="35" t="s">
        <v>75</v>
      </c>
      <c r="H28" s="6"/>
    </row>
    <row r="29" spans="1:8" x14ac:dyDescent="0.3">
      <c r="A29" s="15" t="s">
        <v>104</v>
      </c>
      <c r="B29" s="15" t="s">
        <v>85</v>
      </c>
      <c r="C29" s="15" t="s">
        <v>80</v>
      </c>
      <c r="D29" s="15" t="s">
        <v>90</v>
      </c>
      <c r="E29" s="16" t="s">
        <v>91</v>
      </c>
      <c r="F29" s="15" t="s">
        <v>58</v>
      </c>
      <c r="G29" s="36" t="s">
        <v>75</v>
      </c>
      <c r="H29" s="6"/>
    </row>
    <row r="30" spans="1:8" x14ac:dyDescent="0.3">
      <c r="A30" s="12" t="s">
        <v>105</v>
      </c>
      <c r="B30" s="12" t="s">
        <v>106</v>
      </c>
      <c r="C30" s="12" t="s">
        <v>62</v>
      </c>
      <c r="D30" s="12" t="s">
        <v>107</v>
      </c>
      <c r="E30" s="13" t="s">
        <v>68</v>
      </c>
      <c r="F30" s="12" t="s">
        <v>69</v>
      </c>
      <c r="G30" s="35" t="s">
        <v>70</v>
      </c>
      <c r="H30" s="6"/>
    </row>
    <row r="31" spans="1:8" x14ac:dyDescent="0.3">
      <c r="A31" s="15" t="s">
        <v>108</v>
      </c>
      <c r="B31" s="15" t="s">
        <v>106</v>
      </c>
      <c r="C31" s="15" t="s">
        <v>62</v>
      </c>
      <c r="D31" s="15" t="s">
        <v>98</v>
      </c>
      <c r="E31" s="16" t="s">
        <v>91</v>
      </c>
      <c r="F31" s="15" t="s">
        <v>58</v>
      </c>
      <c r="G31" s="36" t="s">
        <v>75</v>
      </c>
      <c r="H31" s="6"/>
    </row>
    <row r="32" spans="1:8" x14ac:dyDescent="0.3">
      <c r="A32" s="12" t="s">
        <v>109</v>
      </c>
      <c r="B32" s="12" t="s">
        <v>106</v>
      </c>
      <c r="C32" s="12" t="s">
        <v>62</v>
      </c>
      <c r="D32" s="12" t="s">
        <v>86</v>
      </c>
      <c r="E32" s="13" t="s">
        <v>87</v>
      </c>
      <c r="F32" s="12" t="s">
        <v>69</v>
      </c>
      <c r="G32" s="35" t="s">
        <v>70</v>
      </c>
      <c r="H32" s="6"/>
    </row>
    <row r="33" spans="1:8" x14ac:dyDescent="0.3">
      <c r="A33" s="15" t="s">
        <v>110</v>
      </c>
      <c r="B33" s="15" t="s">
        <v>106</v>
      </c>
      <c r="C33" s="15" t="s">
        <v>62</v>
      </c>
      <c r="D33" s="15" t="s">
        <v>57</v>
      </c>
      <c r="E33" s="16" t="s">
        <v>68</v>
      </c>
      <c r="F33" s="15" t="s">
        <v>69</v>
      </c>
      <c r="G33" s="36" t="s">
        <v>65</v>
      </c>
      <c r="H33" s="6"/>
    </row>
    <row r="34" spans="1:8" x14ac:dyDescent="0.3">
      <c r="A34" s="12" t="s">
        <v>111</v>
      </c>
      <c r="B34" s="12" t="s">
        <v>106</v>
      </c>
      <c r="C34" s="12" t="s">
        <v>56</v>
      </c>
      <c r="D34" s="12" t="s">
        <v>86</v>
      </c>
      <c r="E34" s="13" t="s">
        <v>87</v>
      </c>
      <c r="F34" s="12" t="s">
        <v>69</v>
      </c>
      <c r="G34" s="35" t="s">
        <v>65</v>
      </c>
      <c r="H34" s="6"/>
    </row>
    <row r="35" spans="1:8" x14ac:dyDescent="0.3">
      <c r="A35" s="15" t="s">
        <v>112</v>
      </c>
      <c r="B35" s="15" t="s">
        <v>106</v>
      </c>
      <c r="C35" s="15" t="s">
        <v>56</v>
      </c>
      <c r="D35" s="15" t="s">
        <v>57</v>
      </c>
      <c r="E35" s="16" t="s">
        <v>68</v>
      </c>
      <c r="F35" s="15" t="s">
        <v>58</v>
      </c>
      <c r="G35" s="36" t="s">
        <v>75</v>
      </c>
      <c r="H35" s="6"/>
    </row>
    <row r="36" spans="1:8" x14ac:dyDescent="0.3">
      <c r="A36" s="12" t="s">
        <v>7007</v>
      </c>
      <c r="B36" s="12" t="s">
        <v>106</v>
      </c>
      <c r="C36" s="12" t="s">
        <v>56</v>
      </c>
      <c r="D36" s="12" t="s">
        <v>93</v>
      </c>
      <c r="E36" s="13" t="s">
        <v>91</v>
      </c>
      <c r="F36" s="12" t="s">
        <v>58</v>
      </c>
      <c r="G36" s="35" t="s">
        <v>70</v>
      </c>
      <c r="H36" s="6"/>
    </row>
    <row r="37" spans="1:8" x14ac:dyDescent="0.3">
      <c r="A37" s="15" t="s">
        <v>7008</v>
      </c>
      <c r="B37" s="15" t="s">
        <v>106</v>
      </c>
      <c r="C37" s="15" t="s">
        <v>56</v>
      </c>
      <c r="D37" s="15" t="s">
        <v>86</v>
      </c>
      <c r="E37" s="16" t="s">
        <v>87</v>
      </c>
      <c r="F37" s="15" t="s">
        <v>58</v>
      </c>
      <c r="G37" s="36" t="s">
        <v>65</v>
      </c>
      <c r="H37" s="6"/>
    </row>
    <row r="38" spans="1:8" x14ac:dyDescent="0.3">
      <c r="A38" s="12" t="s">
        <v>115</v>
      </c>
      <c r="B38" s="12" t="s">
        <v>106</v>
      </c>
      <c r="C38" s="12" t="s">
        <v>56</v>
      </c>
      <c r="D38" s="12" t="s">
        <v>93</v>
      </c>
      <c r="E38" s="13" t="s">
        <v>68</v>
      </c>
      <c r="F38" s="12" t="s">
        <v>58</v>
      </c>
      <c r="G38" s="35" t="s">
        <v>70</v>
      </c>
      <c r="H38" s="6"/>
    </row>
    <row r="39" spans="1:8" x14ac:dyDescent="0.3">
      <c r="A39" s="15" t="s">
        <v>116</v>
      </c>
      <c r="B39" s="15" t="s">
        <v>106</v>
      </c>
      <c r="C39" s="15" t="s">
        <v>56</v>
      </c>
      <c r="D39" s="15" t="s">
        <v>57</v>
      </c>
      <c r="E39" s="16" t="s">
        <v>68</v>
      </c>
      <c r="F39" s="15" t="s">
        <v>58</v>
      </c>
      <c r="G39" s="36" t="s">
        <v>75</v>
      </c>
      <c r="H39" s="6"/>
    </row>
    <row r="40" spans="1:8" x14ac:dyDescent="0.3">
      <c r="A40" s="12" t="s">
        <v>113</v>
      </c>
      <c r="B40" s="12" t="s">
        <v>106</v>
      </c>
      <c r="C40" s="12" t="s">
        <v>80</v>
      </c>
      <c r="D40" s="12" t="s">
        <v>72</v>
      </c>
      <c r="E40" s="13" t="s">
        <v>73</v>
      </c>
      <c r="F40" s="12" t="s">
        <v>69</v>
      </c>
      <c r="G40" s="35" t="s">
        <v>70</v>
      </c>
      <c r="H40" s="6"/>
    </row>
    <row r="41" spans="1:8" x14ac:dyDescent="0.3">
      <c r="A41" s="15" t="s">
        <v>114</v>
      </c>
      <c r="B41" s="15" t="s">
        <v>106</v>
      </c>
      <c r="C41" s="15" t="s">
        <v>80</v>
      </c>
      <c r="D41" s="15" t="s">
        <v>107</v>
      </c>
      <c r="E41" s="16" t="s">
        <v>73</v>
      </c>
      <c r="F41" s="15" t="s">
        <v>58</v>
      </c>
      <c r="G41" s="36" t="s">
        <v>65</v>
      </c>
      <c r="H41" s="6"/>
    </row>
    <row r="42" spans="1:8" x14ac:dyDescent="0.3">
      <c r="A42" s="12" t="s">
        <v>117</v>
      </c>
      <c r="B42" s="12" t="s">
        <v>106</v>
      </c>
      <c r="C42" s="12" t="s">
        <v>80</v>
      </c>
      <c r="D42" s="12" t="s">
        <v>98</v>
      </c>
      <c r="E42" s="13" t="s">
        <v>64</v>
      </c>
      <c r="F42" s="12" t="s">
        <v>69</v>
      </c>
      <c r="G42" s="35" t="s">
        <v>65</v>
      </c>
      <c r="H42" s="6"/>
    </row>
    <row r="43" spans="1:8" x14ac:dyDescent="0.3">
      <c r="A43" s="15" t="s">
        <v>118</v>
      </c>
      <c r="B43" s="15" t="s">
        <v>106</v>
      </c>
      <c r="C43" s="15" t="s">
        <v>80</v>
      </c>
      <c r="D43" s="15" t="s">
        <v>72</v>
      </c>
      <c r="E43" s="16" t="s">
        <v>73</v>
      </c>
      <c r="F43" s="15" t="s">
        <v>69</v>
      </c>
      <c r="G43" s="36" t="s">
        <v>65</v>
      </c>
      <c r="H43" s="6"/>
    </row>
    <row r="44" spans="1:8" x14ac:dyDescent="0.3">
      <c r="A44" s="12" t="s">
        <v>119</v>
      </c>
      <c r="B44" s="12" t="s">
        <v>106</v>
      </c>
      <c r="C44" s="12" t="s">
        <v>80</v>
      </c>
      <c r="D44" s="12" t="s">
        <v>98</v>
      </c>
      <c r="E44" s="13" t="s">
        <v>64</v>
      </c>
      <c r="F44" s="12" t="s">
        <v>69</v>
      </c>
      <c r="G44" s="35" t="s">
        <v>65</v>
      </c>
      <c r="H44" s="6"/>
    </row>
    <row r="45" spans="1:8" x14ac:dyDescent="0.3">
      <c r="A45" s="15" t="s">
        <v>120</v>
      </c>
      <c r="B45" s="15" t="s">
        <v>106</v>
      </c>
      <c r="C45" s="15" t="s">
        <v>80</v>
      </c>
      <c r="D45" s="15" t="s">
        <v>98</v>
      </c>
      <c r="E45" s="16" t="s">
        <v>64</v>
      </c>
      <c r="F45" s="15" t="s">
        <v>69</v>
      </c>
      <c r="G45" s="36" t="s">
        <v>65</v>
      </c>
      <c r="H45" s="6"/>
    </row>
  </sheetData>
  <conditionalFormatting sqref="A2:A45">
    <cfRule type="duplicateValues" dxfId="22" priority="1"/>
  </conditionalFormatting>
  <dataValidations count="1">
    <dataValidation allowBlank="1" error="pavI8MeUFtEyxX2I4tky612a9764-b5e4-4137-a10c-a9ea130cab37" sqref="A1:G45" xr:uid="{00000000-0002-0000-0000-000000000000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6"/>
  <sheetViews>
    <sheetView zoomScale="90" zoomScaleNormal="90" workbookViewId="0">
      <selection activeCell="E8" sqref="E8"/>
    </sheetView>
  </sheetViews>
  <sheetFormatPr defaultColWidth="10.109375" defaultRowHeight="14.4" x14ac:dyDescent="0.3"/>
  <cols>
    <col min="1" max="1" width="11.77734375" style="6" customWidth="1"/>
    <col min="2" max="3" width="11.77734375" style="8" customWidth="1"/>
    <col min="4" max="4" width="11.77734375" style="6" customWidth="1"/>
    <col min="5" max="5" width="22.109375" style="6" customWidth="1"/>
    <col min="6" max="6" width="18.109375" style="6" customWidth="1"/>
    <col min="7" max="7" width="15.77734375" style="6" customWidth="1"/>
    <col min="8" max="16384" width="10.109375" style="6"/>
  </cols>
  <sheetData>
    <row r="1" spans="1:4" x14ac:dyDescent="0.3">
      <c r="A1" s="10"/>
      <c r="B1" s="25"/>
      <c r="C1" s="27" t="s">
        <v>121</v>
      </c>
      <c r="D1" s="26"/>
    </row>
    <row r="2" spans="1:4" x14ac:dyDescent="0.3">
      <c r="A2" s="10" t="s">
        <v>59</v>
      </c>
      <c r="B2" s="24">
        <v>2016</v>
      </c>
      <c r="C2" s="24">
        <v>2017</v>
      </c>
      <c r="D2" s="24">
        <v>2018</v>
      </c>
    </row>
    <row r="3" spans="1:4" x14ac:dyDescent="0.3">
      <c r="A3" s="11" t="s">
        <v>60</v>
      </c>
      <c r="B3" s="17">
        <v>9900</v>
      </c>
      <c r="C3" s="17">
        <v>10098</v>
      </c>
      <c r="D3" s="20">
        <v>10299.960000000001</v>
      </c>
    </row>
    <row r="4" spans="1:4" x14ac:dyDescent="0.3">
      <c r="A4" s="14" t="s">
        <v>66</v>
      </c>
      <c r="B4" s="18">
        <v>9500</v>
      </c>
      <c r="C4" s="18">
        <v>9690</v>
      </c>
      <c r="D4" s="21">
        <v>9883.7999999999993</v>
      </c>
    </row>
    <row r="5" spans="1:4" x14ac:dyDescent="0.3">
      <c r="A5" s="11" t="s">
        <v>67</v>
      </c>
      <c r="B5" s="17">
        <v>1200</v>
      </c>
      <c r="C5" s="17">
        <v>1260</v>
      </c>
      <c r="D5" s="20">
        <v>1323</v>
      </c>
    </row>
    <row r="6" spans="1:4" x14ac:dyDescent="0.3">
      <c r="A6" s="14" t="s">
        <v>71</v>
      </c>
      <c r="B6" s="18">
        <v>2210</v>
      </c>
      <c r="C6" s="18">
        <v>2254.1999999999998</v>
      </c>
      <c r="D6" s="21">
        <v>2299.2839999999997</v>
      </c>
    </row>
    <row r="7" spans="1:4" x14ac:dyDescent="0.3">
      <c r="A7" s="11" t="s">
        <v>74</v>
      </c>
      <c r="B7" s="17">
        <v>2120</v>
      </c>
      <c r="C7" s="17">
        <v>2226</v>
      </c>
      <c r="D7" s="20">
        <v>2337.3000000000002</v>
      </c>
    </row>
    <row r="8" spans="1:4" x14ac:dyDescent="0.3">
      <c r="A8" s="14" t="s">
        <v>76</v>
      </c>
      <c r="B8" s="18">
        <v>2200</v>
      </c>
      <c r="C8" s="18">
        <v>2244</v>
      </c>
      <c r="D8" s="21">
        <v>2288.88</v>
      </c>
    </row>
    <row r="9" spans="1:4" x14ac:dyDescent="0.3">
      <c r="A9" s="11" t="s">
        <v>77</v>
      </c>
      <c r="B9" s="17">
        <v>2800</v>
      </c>
      <c r="C9" s="17">
        <v>2940</v>
      </c>
      <c r="D9" s="20">
        <v>3087</v>
      </c>
    </row>
    <row r="10" spans="1:4" x14ac:dyDescent="0.3">
      <c r="A10" s="14" t="s">
        <v>78</v>
      </c>
      <c r="B10" s="18">
        <v>5500</v>
      </c>
      <c r="C10" s="18">
        <v>5610</v>
      </c>
      <c r="D10" s="21">
        <v>5722.2</v>
      </c>
    </row>
    <row r="11" spans="1:4" x14ac:dyDescent="0.3">
      <c r="A11" s="11" t="s">
        <v>79</v>
      </c>
      <c r="B11" s="17">
        <v>2245</v>
      </c>
      <c r="C11" s="17">
        <v>2289.9</v>
      </c>
      <c r="D11" s="20">
        <v>2335.6980000000003</v>
      </c>
    </row>
    <row r="12" spans="1:4" x14ac:dyDescent="0.3">
      <c r="A12" s="14" t="s">
        <v>81</v>
      </c>
      <c r="B12" s="18">
        <v>9800</v>
      </c>
      <c r="C12" s="18">
        <v>10780</v>
      </c>
      <c r="D12" s="21">
        <v>11858.000000000002</v>
      </c>
    </row>
    <row r="13" spans="1:4" x14ac:dyDescent="0.3">
      <c r="A13" s="11" t="s">
        <v>82</v>
      </c>
      <c r="B13" s="17">
        <v>7500</v>
      </c>
      <c r="C13" s="17">
        <v>7650</v>
      </c>
      <c r="D13" s="20">
        <v>7803</v>
      </c>
    </row>
    <row r="14" spans="1:4" x14ac:dyDescent="0.3">
      <c r="A14" s="14" t="s">
        <v>83</v>
      </c>
      <c r="B14" s="18">
        <v>4525</v>
      </c>
      <c r="C14" s="18">
        <v>4751.25</v>
      </c>
      <c r="D14" s="21">
        <v>4988.8125</v>
      </c>
    </row>
    <row r="15" spans="1:4" x14ac:dyDescent="0.3">
      <c r="A15" s="11" t="s">
        <v>84</v>
      </c>
      <c r="B15" s="17">
        <v>2123</v>
      </c>
      <c r="C15" s="17">
        <v>2229.15</v>
      </c>
      <c r="D15" s="20">
        <v>2340.6075000000001</v>
      </c>
    </row>
    <row r="16" spans="1:4" x14ac:dyDescent="0.3">
      <c r="A16" s="14" t="s">
        <v>88</v>
      </c>
      <c r="B16" s="18">
        <v>2133</v>
      </c>
      <c r="C16" s="18">
        <v>2239.65</v>
      </c>
      <c r="D16" s="21">
        <v>2351.6325000000002</v>
      </c>
    </row>
    <row r="17" spans="1:4" x14ac:dyDescent="0.3">
      <c r="A17" s="11" t="s">
        <v>89</v>
      </c>
      <c r="B17" s="17">
        <v>4231</v>
      </c>
      <c r="C17" s="17">
        <v>4654.1000000000004</v>
      </c>
      <c r="D17" s="20">
        <v>5119.5100000000011</v>
      </c>
    </row>
    <row r="18" spans="1:4" x14ac:dyDescent="0.3">
      <c r="A18" s="14" t="s">
        <v>92</v>
      </c>
      <c r="B18" s="18">
        <v>2156</v>
      </c>
      <c r="C18" s="18">
        <v>2199.12</v>
      </c>
      <c r="D18" s="21">
        <v>2243.1023999999998</v>
      </c>
    </row>
    <row r="19" spans="1:4" x14ac:dyDescent="0.3">
      <c r="A19" s="11" t="s">
        <v>94</v>
      </c>
      <c r="B19" s="17">
        <v>2352</v>
      </c>
      <c r="C19" s="17">
        <v>2587.2000000000003</v>
      </c>
      <c r="D19" s="20">
        <v>2845.9200000000005</v>
      </c>
    </row>
    <row r="20" spans="1:4" x14ac:dyDescent="0.3">
      <c r="A20" s="14" t="s">
        <v>95</v>
      </c>
      <c r="B20" s="18">
        <v>2100</v>
      </c>
      <c r="C20" s="18">
        <v>2205</v>
      </c>
      <c r="D20" s="21">
        <v>2315.25</v>
      </c>
    </row>
    <row r="21" spans="1:4" x14ac:dyDescent="0.3">
      <c r="A21" s="11" t="s">
        <v>7005</v>
      </c>
      <c r="B21" s="17">
        <v>5684</v>
      </c>
      <c r="C21" s="17">
        <v>5968.2</v>
      </c>
      <c r="D21" s="20">
        <v>6266.61</v>
      </c>
    </row>
    <row r="22" spans="1:4" x14ac:dyDescent="0.3">
      <c r="A22" s="14" t="s">
        <v>96</v>
      </c>
      <c r="B22" s="18">
        <v>5456</v>
      </c>
      <c r="C22" s="18">
        <v>5565.12</v>
      </c>
      <c r="D22" s="21">
        <v>5676.4224000000004</v>
      </c>
    </row>
    <row r="23" spans="1:4" x14ac:dyDescent="0.3">
      <c r="A23" s="11" t="s">
        <v>97</v>
      </c>
      <c r="B23" s="17">
        <v>2879</v>
      </c>
      <c r="C23" s="17">
        <v>2936.58</v>
      </c>
      <c r="D23" s="20">
        <v>2995.3116</v>
      </c>
    </row>
    <row r="24" spans="1:4" x14ac:dyDescent="0.3">
      <c r="A24" s="14" t="s">
        <v>7006</v>
      </c>
      <c r="B24" s="18">
        <v>8895</v>
      </c>
      <c r="C24" s="18">
        <v>9784.5</v>
      </c>
      <c r="D24" s="21">
        <v>10762.95</v>
      </c>
    </row>
    <row r="25" spans="1:4" x14ac:dyDescent="0.3">
      <c r="A25" s="11" t="s">
        <v>99</v>
      </c>
      <c r="B25" s="17">
        <v>5462</v>
      </c>
      <c r="C25" s="17">
        <v>5571.24</v>
      </c>
      <c r="D25" s="20">
        <v>5682.6647999999996</v>
      </c>
    </row>
    <row r="26" spans="1:4" x14ac:dyDescent="0.3">
      <c r="A26" s="14" t="s">
        <v>100</v>
      </c>
      <c r="B26" s="18">
        <v>5456</v>
      </c>
      <c r="C26" s="18">
        <v>5728.8</v>
      </c>
      <c r="D26" s="21">
        <v>6015.2400000000007</v>
      </c>
    </row>
    <row r="27" spans="1:4" x14ac:dyDescent="0.3">
      <c r="A27" s="11" t="s">
        <v>101</v>
      </c>
      <c r="B27" s="17">
        <v>2135</v>
      </c>
      <c r="C27" s="17">
        <v>2348.5</v>
      </c>
      <c r="D27" s="20">
        <v>2583.3500000000004</v>
      </c>
    </row>
    <row r="28" spans="1:4" x14ac:dyDescent="0.3">
      <c r="A28" s="14" t="s">
        <v>102</v>
      </c>
      <c r="B28" s="18">
        <v>8445</v>
      </c>
      <c r="C28" s="18">
        <v>8613.9</v>
      </c>
      <c r="D28" s="21">
        <v>8786.1779999999999</v>
      </c>
    </row>
    <row r="29" spans="1:4" x14ac:dyDescent="0.3">
      <c r="A29" s="11" t="s">
        <v>103</v>
      </c>
      <c r="B29" s="17">
        <v>6544</v>
      </c>
      <c r="C29" s="17">
        <v>6674.88</v>
      </c>
      <c r="D29" s="20">
        <v>6808.3775999999998</v>
      </c>
    </row>
    <row r="30" spans="1:4" x14ac:dyDescent="0.3">
      <c r="A30" s="14" t="s">
        <v>104</v>
      </c>
      <c r="B30" s="18">
        <v>7451</v>
      </c>
      <c r="C30" s="18">
        <v>8196.1</v>
      </c>
      <c r="D30" s="21">
        <v>9015.7100000000009</v>
      </c>
    </row>
    <row r="31" spans="1:4" x14ac:dyDescent="0.3">
      <c r="A31" s="11" t="s">
        <v>105</v>
      </c>
      <c r="B31" s="17">
        <v>5642</v>
      </c>
      <c r="C31" s="17">
        <v>5754.84</v>
      </c>
      <c r="D31" s="20">
        <v>5869.9368000000004</v>
      </c>
    </row>
    <row r="32" spans="1:4" x14ac:dyDescent="0.3">
      <c r="A32" s="14" t="s">
        <v>108</v>
      </c>
      <c r="B32" s="18">
        <v>5845</v>
      </c>
      <c r="C32" s="18">
        <v>6137.25</v>
      </c>
      <c r="D32" s="21">
        <v>6444.1125000000002</v>
      </c>
    </row>
    <row r="33" spans="1:4" x14ac:dyDescent="0.3">
      <c r="A33" s="11" t="s">
        <v>109</v>
      </c>
      <c r="B33" s="17">
        <v>9865</v>
      </c>
      <c r="C33" s="17">
        <v>10062.299999999999</v>
      </c>
      <c r="D33" s="20">
        <v>10263.546</v>
      </c>
    </row>
    <row r="34" spans="1:4" x14ac:dyDescent="0.3">
      <c r="A34" s="14" t="s">
        <v>110</v>
      </c>
      <c r="B34" s="18">
        <v>5348</v>
      </c>
      <c r="C34" s="18">
        <v>5615.4000000000005</v>
      </c>
      <c r="D34" s="21">
        <v>5896.170000000001</v>
      </c>
    </row>
    <row r="35" spans="1:4" x14ac:dyDescent="0.3">
      <c r="A35" s="11" t="s">
        <v>111</v>
      </c>
      <c r="B35" s="17">
        <v>5648</v>
      </c>
      <c r="C35" s="17">
        <v>5760.96</v>
      </c>
      <c r="D35" s="20">
        <v>5876.1792000000005</v>
      </c>
    </row>
    <row r="36" spans="1:4" x14ac:dyDescent="0.3">
      <c r="A36" s="14" t="s">
        <v>112</v>
      </c>
      <c r="B36" s="18">
        <v>5899</v>
      </c>
      <c r="C36" s="18">
        <v>6016.9800000000005</v>
      </c>
      <c r="D36" s="21">
        <v>6137.3196000000007</v>
      </c>
    </row>
    <row r="37" spans="1:4" x14ac:dyDescent="0.3">
      <c r="A37" s="11" t="s">
        <v>7007</v>
      </c>
      <c r="B37" s="17">
        <v>8747</v>
      </c>
      <c r="C37" s="17">
        <v>8921.94</v>
      </c>
      <c r="D37" s="20">
        <v>9100.3788000000004</v>
      </c>
    </row>
    <row r="38" spans="1:4" x14ac:dyDescent="0.3">
      <c r="A38" s="14" t="s">
        <v>7008</v>
      </c>
      <c r="B38" s="18">
        <v>8877</v>
      </c>
      <c r="C38" s="18">
        <v>9764.7000000000007</v>
      </c>
      <c r="D38" s="21">
        <v>10741.170000000002</v>
      </c>
    </row>
    <row r="39" spans="1:4" x14ac:dyDescent="0.3">
      <c r="A39" s="11" t="s">
        <v>115</v>
      </c>
      <c r="B39" s="17">
        <v>8797</v>
      </c>
      <c r="C39" s="17">
        <v>9236.85</v>
      </c>
      <c r="D39" s="20">
        <v>9698.692500000001</v>
      </c>
    </row>
    <row r="40" spans="1:4" x14ac:dyDescent="0.3">
      <c r="A40" s="14" t="s">
        <v>116</v>
      </c>
      <c r="B40" s="18">
        <v>5485</v>
      </c>
      <c r="C40" s="18">
        <v>5594.7</v>
      </c>
      <c r="D40" s="21">
        <v>5706.5940000000001</v>
      </c>
    </row>
    <row r="41" spans="1:4" x14ac:dyDescent="0.3">
      <c r="A41" s="11" t="s">
        <v>113</v>
      </c>
      <c r="B41" s="17">
        <v>8789</v>
      </c>
      <c r="C41" s="17">
        <v>8964.7800000000007</v>
      </c>
      <c r="D41" s="20">
        <v>9144.0756000000001</v>
      </c>
    </row>
    <row r="42" spans="1:4" x14ac:dyDescent="0.3">
      <c r="A42" s="14" t="s">
        <v>114</v>
      </c>
      <c r="B42" s="18">
        <v>9896</v>
      </c>
      <c r="C42" s="18">
        <v>10390.800000000001</v>
      </c>
      <c r="D42" s="21">
        <v>10910.340000000002</v>
      </c>
    </row>
    <row r="43" spans="1:4" x14ac:dyDescent="0.3">
      <c r="A43" s="11" t="s">
        <v>117</v>
      </c>
      <c r="B43" s="17">
        <v>9315</v>
      </c>
      <c r="C43" s="17">
        <v>9780.75</v>
      </c>
      <c r="D43" s="20">
        <v>10269.7875</v>
      </c>
    </row>
    <row r="44" spans="1:4" x14ac:dyDescent="0.3">
      <c r="A44" s="14" t="s">
        <v>118</v>
      </c>
      <c r="B44" s="18">
        <v>5978</v>
      </c>
      <c r="C44" s="18">
        <v>6097.56</v>
      </c>
      <c r="D44" s="21">
        <v>6219.5112000000008</v>
      </c>
    </row>
    <row r="45" spans="1:4" x14ac:dyDescent="0.3">
      <c r="A45" s="11" t="s">
        <v>119</v>
      </c>
      <c r="B45" s="17">
        <v>9895</v>
      </c>
      <c r="C45" s="17">
        <v>10092.9</v>
      </c>
      <c r="D45" s="20">
        <v>10294.758</v>
      </c>
    </row>
    <row r="46" spans="1:4" x14ac:dyDescent="0.3">
      <c r="A46" s="9" t="s">
        <v>120</v>
      </c>
      <c r="B46" s="19">
        <v>8762</v>
      </c>
      <c r="C46" s="19">
        <v>9638.2000000000007</v>
      </c>
      <c r="D46" s="22">
        <v>10602.020000000002</v>
      </c>
    </row>
  </sheetData>
  <conditionalFormatting sqref="A3:A46">
    <cfRule type="duplicateValues" dxfId="11" priority="1"/>
    <cfRule type="duplicateValues" dxfId="10" priority="2"/>
  </conditionalFormatting>
  <dataValidations count="1">
    <dataValidation allowBlank="1" error="pavI8MeUFtEyxX2I4tky612a9764-b5e4-4137-a10c-a9ea130cab37" sqref="A1 C3:C46 D2:D46 A2:B46" xr:uid="{00000000-0002-0000-0100-000000000000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5"/>
  <sheetViews>
    <sheetView workbookViewId="0">
      <selection activeCell="I1" sqref="I1"/>
    </sheetView>
  </sheetViews>
  <sheetFormatPr defaultColWidth="8.77734375" defaultRowHeight="14.4" x14ac:dyDescent="0.3"/>
  <cols>
    <col min="1" max="1" width="9.109375" style="6"/>
  </cols>
  <sheetData>
    <row r="1" spans="1:9" x14ac:dyDescent="0.3">
      <c r="A1" s="32" t="s">
        <v>7013</v>
      </c>
      <c r="I1" s="34">
        <v>15000</v>
      </c>
    </row>
    <row r="2" spans="1:9" x14ac:dyDescent="0.3">
      <c r="A2" s="10" t="s">
        <v>51</v>
      </c>
      <c r="B2" s="33" t="s">
        <v>8</v>
      </c>
      <c r="C2" s="33" t="s">
        <v>12</v>
      </c>
    </row>
    <row r="3" spans="1:9" x14ac:dyDescent="0.3">
      <c r="A3" s="31" t="s">
        <v>62</v>
      </c>
      <c r="B3" s="23">
        <v>0.12</v>
      </c>
      <c r="C3" s="23">
        <v>0.06</v>
      </c>
    </row>
    <row r="4" spans="1:9" x14ac:dyDescent="0.3">
      <c r="A4" s="31" t="s">
        <v>56</v>
      </c>
      <c r="B4" s="23">
        <v>0.08</v>
      </c>
      <c r="C4" s="23">
        <v>0.04</v>
      </c>
    </row>
    <row r="5" spans="1:9" x14ac:dyDescent="0.3">
      <c r="A5" s="31" t="s">
        <v>80</v>
      </c>
      <c r="B5" s="23">
        <v>0.06</v>
      </c>
      <c r="C5" s="23">
        <v>0.03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M6919"/>
  <sheetViews>
    <sheetView zoomScale="99" workbookViewId="0">
      <selection activeCell="Q11" sqref="Q11"/>
    </sheetView>
  </sheetViews>
  <sheetFormatPr defaultColWidth="8.77734375" defaultRowHeight="14.4" x14ac:dyDescent="0.3"/>
  <cols>
    <col min="1" max="1" width="12" customWidth="1"/>
    <col min="2" max="2" width="11.44140625" customWidth="1"/>
    <col min="3" max="4" width="17.44140625" customWidth="1"/>
    <col min="5" max="5" width="11.88671875" style="6" customWidth="1"/>
    <col min="6" max="6" width="17.44140625" style="6" customWidth="1"/>
    <col min="7" max="7" width="16.44140625" customWidth="1"/>
    <col min="8" max="8" width="23.109375" customWidth="1"/>
    <col min="9" max="9" width="14.44140625" customWidth="1"/>
    <col min="10" max="11" width="14.44140625" style="6" customWidth="1"/>
    <col min="12" max="12" width="12.77734375" customWidth="1"/>
    <col min="13" max="13" width="18.77734375" customWidth="1"/>
  </cols>
  <sheetData>
    <row r="1" spans="1:13" ht="16.8" x14ac:dyDescent="0.45">
      <c r="A1" s="1" t="s">
        <v>0</v>
      </c>
      <c r="B1" s="29" t="s">
        <v>1</v>
      </c>
      <c r="C1" s="2" t="s">
        <v>2</v>
      </c>
      <c r="D1" s="2" t="s">
        <v>7004</v>
      </c>
      <c r="E1" s="2" t="s">
        <v>50</v>
      </c>
      <c r="F1" s="2" t="s">
        <v>51</v>
      </c>
      <c r="G1" s="2" t="s">
        <v>3</v>
      </c>
      <c r="H1" s="3" t="s">
        <v>4</v>
      </c>
      <c r="I1" s="4" t="s">
        <v>7009</v>
      </c>
      <c r="J1" s="4" t="s">
        <v>7010</v>
      </c>
      <c r="K1" s="4" t="s">
        <v>7011</v>
      </c>
      <c r="L1" s="5" t="s">
        <v>7012</v>
      </c>
      <c r="M1" s="4" t="s">
        <v>5</v>
      </c>
    </row>
    <row r="2" spans="1:13" x14ac:dyDescent="0.3">
      <c r="A2" t="s">
        <v>6</v>
      </c>
      <c r="B2" s="28">
        <v>42370</v>
      </c>
      <c r="C2" t="s">
        <v>24</v>
      </c>
      <c r="D2" t="s">
        <v>71</v>
      </c>
      <c r="E2" s="6" t="str">
        <f>VLOOKUP(tbl_transactions[[#This Row],[Product_ID]],tbl_Items[],2,)</f>
        <v>Chronograph</v>
      </c>
      <c r="F2" s="6" t="str">
        <f>VLOOKUP(tbl_transactions[[#This Row],[Product_ID]],tbl_Items[],3,)</f>
        <v>Platinum</v>
      </c>
      <c r="G2" t="s">
        <v>8</v>
      </c>
      <c r="H2" t="s">
        <v>9</v>
      </c>
      <c r="I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" s="30">
        <v>2</v>
      </c>
      <c r="K2" s="7">
        <f t="shared" ref="K2:K65" si="0">I2*J2</f>
        <v>4420</v>
      </c>
      <c r="L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" s="7">
        <f t="shared" ref="M2:M65" si="1">K2-L2</f>
        <v>4420</v>
      </c>
    </row>
    <row r="3" spans="1:13" x14ac:dyDescent="0.3">
      <c r="A3" s="6" t="s">
        <v>10</v>
      </c>
      <c r="B3" s="28">
        <v>42370</v>
      </c>
      <c r="C3" s="6" t="s">
        <v>24</v>
      </c>
      <c r="D3" s="6" t="s">
        <v>96</v>
      </c>
      <c r="E3" s="6" t="str">
        <f>VLOOKUP(tbl_transactions[[#This Row],[Product_ID]],tbl_Items[],2,)</f>
        <v>Automatic</v>
      </c>
      <c r="F3" s="6" t="str">
        <f>VLOOKUP(tbl_transactions[[#This Row],[Product_ID]],tbl_Items[],3,)</f>
        <v>Gold</v>
      </c>
      <c r="G3" s="6" t="s">
        <v>12</v>
      </c>
      <c r="H3" s="6" t="s">
        <v>13</v>
      </c>
      <c r="I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3" s="30">
        <v>2</v>
      </c>
      <c r="K3" s="7">
        <f t="shared" si="0"/>
        <v>10912</v>
      </c>
      <c r="L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" s="7">
        <f t="shared" si="1"/>
        <v>10912</v>
      </c>
    </row>
    <row r="4" spans="1:13" x14ac:dyDescent="0.3">
      <c r="A4" s="6" t="s">
        <v>14</v>
      </c>
      <c r="B4" s="28">
        <v>42370</v>
      </c>
      <c r="C4" s="6" t="s">
        <v>11</v>
      </c>
      <c r="D4" s="6" t="s">
        <v>109</v>
      </c>
      <c r="E4" s="6" t="str">
        <f>VLOOKUP(tbl_transactions[[#This Row],[Product_ID]],tbl_Items[],2,)</f>
        <v>Digital</v>
      </c>
      <c r="F4" s="6" t="str">
        <f>VLOOKUP(tbl_transactions[[#This Row],[Product_ID]],tbl_Items[],3,)</f>
        <v>Platinum</v>
      </c>
      <c r="G4" s="6" t="s">
        <v>12</v>
      </c>
      <c r="H4" s="6" t="s">
        <v>9</v>
      </c>
      <c r="I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4" s="30">
        <v>4</v>
      </c>
      <c r="K4" s="7">
        <f t="shared" si="0"/>
        <v>39460</v>
      </c>
      <c r="L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4" s="7">
        <f t="shared" si="1"/>
        <v>37092.400000000001</v>
      </c>
    </row>
    <row r="5" spans="1:13" x14ac:dyDescent="0.3">
      <c r="A5" s="6" t="s">
        <v>16</v>
      </c>
      <c r="B5" s="28">
        <v>42370</v>
      </c>
      <c r="C5" s="6" t="s">
        <v>7</v>
      </c>
      <c r="D5" s="6" t="s">
        <v>105</v>
      </c>
      <c r="E5" s="6" t="str">
        <f>VLOOKUP(tbl_transactions[[#This Row],[Product_ID]],tbl_Items[],2,)</f>
        <v>Digital</v>
      </c>
      <c r="F5" s="6" t="str">
        <f>VLOOKUP(tbl_transactions[[#This Row],[Product_ID]],tbl_Items[],3,)</f>
        <v>Platinum</v>
      </c>
      <c r="G5" s="6" t="s">
        <v>12</v>
      </c>
      <c r="H5" s="6" t="s">
        <v>13</v>
      </c>
      <c r="I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5" s="30">
        <v>4</v>
      </c>
      <c r="K5" s="7">
        <f t="shared" si="0"/>
        <v>22568</v>
      </c>
      <c r="L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5" s="7">
        <f t="shared" si="1"/>
        <v>21213.919999999998</v>
      </c>
    </row>
    <row r="6" spans="1:13" x14ac:dyDescent="0.3">
      <c r="A6" s="6" t="s">
        <v>17</v>
      </c>
      <c r="B6" s="28">
        <v>42370</v>
      </c>
      <c r="C6" s="6" t="s">
        <v>24</v>
      </c>
      <c r="D6" s="6" t="s">
        <v>111</v>
      </c>
      <c r="E6" s="6" t="str">
        <f>VLOOKUP(tbl_transactions[[#This Row],[Product_ID]],tbl_Items[],2,)</f>
        <v>Digital</v>
      </c>
      <c r="F6" s="6" t="str">
        <f>VLOOKUP(tbl_transactions[[#This Row],[Product_ID]],tbl_Items[],3,)</f>
        <v>Gold</v>
      </c>
      <c r="G6" s="6" t="s">
        <v>12</v>
      </c>
      <c r="H6" s="6" t="s">
        <v>13</v>
      </c>
      <c r="I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6" s="30">
        <v>3</v>
      </c>
      <c r="K6" s="7">
        <f t="shared" si="0"/>
        <v>16944</v>
      </c>
      <c r="L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6" s="7">
        <f t="shared" si="1"/>
        <v>16266.24</v>
      </c>
    </row>
    <row r="7" spans="1:13" x14ac:dyDescent="0.3">
      <c r="A7" s="6" t="s">
        <v>18</v>
      </c>
      <c r="B7" s="28">
        <v>42371</v>
      </c>
      <c r="C7" s="6" t="s">
        <v>24</v>
      </c>
      <c r="D7" s="6" t="s">
        <v>115</v>
      </c>
      <c r="E7" s="6" t="str">
        <f>VLOOKUP(tbl_transactions[[#This Row],[Product_ID]],tbl_Items[],2,)</f>
        <v>Digital</v>
      </c>
      <c r="F7" s="6" t="str">
        <f>VLOOKUP(tbl_transactions[[#This Row],[Product_ID]],tbl_Items[],3,)</f>
        <v>Gold</v>
      </c>
      <c r="G7" s="6" t="s">
        <v>12</v>
      </c>
      <c r="H7" s="6" t="s">
        <v>9</v>
      </c>
      <c r="I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7" s="30">
        <v>4</v>
      </c>
      <c r="K7" s="7">
        <f t="shared" si="0"/>
        <v>35188</v>
      </c>
      <c r="L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7" s="7">
        <f t="shared" si="1"/>
        <v>33780.480000000003</v>
      </c>
    </row>
    <row r="8" spans="1:13" x14ac:dyDescent="0.3">
      <c r="A8" s="6" t="s">
        <v>19</v>
      </c>
      <c r="B8" s="28">
        <v>42371</v>
      </c>
      <c r="C8" s="6" t="s">
        <v>7</v>
      </c>
      <c r="D8" s="6" t="s">
        <v>74</v>
      </c>
      <c r="E8" s="6" t="str">
        <f>VLOOKUP(tbl_transactions[[#This Row],[Product_ID]],tbl_Items[],2,)</f>
        <v>Chronograph</v>
      </c>
      <c r="F8" s="6" t="str">
        <f>VLOOKUP(tbl_transactions[[#This Row],[Product_ID]],tbl_Items[],3,)</f>
        <v>Gold</v>
      </c>
      <c r="G8" s="6" t="s">
        <v>8</v>
      </c>
      <c r="H8" s="6" t="s">
        <v>13</v>
      </c>
      <c r="I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8" s="30">
        <v>3</v>
      </c>
      <c r="K8" s="7">
        <f t="shared" si="0"/>
        <v>6360</v>
      </c>
      <c r="L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" s="7">
        <f t="shared" si="1"/>
        <v>6360</v>
      </c>
    </row>
    <row r="9" spans="1:13" x14ac:dyDescent="0.3">
      <c r="A9" s="6" t="s">
        <v>20</v>
      </c>
      <c r="B9" s="28">
        <v>42372</v>
      </c>
      <c r="C9" s="6" t="s">
        <v>24</v>
      </c>
      <c r="D9" s="6" t="s">
        <v>7005</v>
      </c>
      <c r="E9" s="6" t="str">
        <f>VLOOKUP(tbl_transactions[[#This Row],[Product_ID]],tbl_Items[],2,)</f>
        <v>Automatic</v>
      </c>
      <c r="F9" s="6" t="str">
        <f>VLOOKUP(tbl_transactions[[#This Row],[Product_ID]],tbl_Items[],3,)</f>
        <v>Gold</v>
      </c>
      <c r="G9" s="6" t="s">
        <v>12</v>
      </c>
      <c r="H9" s="6" t="s">
        <v>9</v>
      </c>
      <c r="I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9" s="30">
        <v>4</v>
      </c>
      <c r="K9" s="7">
        <f t="shared" si="0"/>
        <v>22736</v>
      </c>
      <c r="L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9" s="7">
        <f t="shared" si="1"/>
        <v>21826.560000000001</v>
      </c>
    </row>
    <row r="10" spans="1:13" x14ac:dyDescent="0.3">
      <c r="A10" s="6" t="s">
        <v>21</v>
      </c>
      <c r="B10" s="28">
        <v>42372</v>
      </c>
      <c r="C10" s="6" t="s">
        <v>24</v>
      </c>
      <c r="D10" s="6" t="s">
        <v>83</v>
      </c>
      <c r="E10" s="6" t="str">
        <f>VLOOKUP(tbl_transactions[[#This Row],[Product_ID]],tbl_Items[],2,)</f>
        <v>Chronograph</v>
      </c>
      <c r="F10" s="6" t="str">
        <f>VLOOKUP(tbl_transactions[[#This Row],[Product_ID]],tbl_Items[],3,)</f>
        <v>Palladium</v>
      </c>
      <c r="G10" s="6" t="s">
        <v>12</v>
      </c>
      <c r="H10" s="6" t="s">
        <v>9</v>
      </c>
      <c r="I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0" s="30">
        <v>1</v>
      </c>
      <c r="K10" s="7">
        <f t="shared" si="0"/>
        <v>4525</v>
      </c>
      <c r="L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" s="7">
        <f t="shared" si="1"/>
        <v>4525</v>
      </c>
    </row>
    <row r="11" spans="1:13" x14ac:dyDescent="0.3">
      <c r="A11" s="6" t="s">
        <v>22</v>
      </c>
      <c r="B11" s="28">
        <v>42372</v>
      </c>
      <c r="C11" s="6" t="s">
        <v>7</v>
      </c>
      <c r="D11" s="6" t="s">
        <v>82</v>
      </c>
      <c r="E11" s="6" t="str">
        <f>VLOOKUP(tbl_transactions[[#This Row],[Product_ID]],tbl_Items[],2,)</f>
        <v>Chronograph</v>
      </c>
      <c r="F11" s="6" t="str">
        <f>VLOOKUP(tbl_transactions[[#This Row],[Product_ID]],tbl_Items[],3,)</f>
        <v>Palladium</v>
      </c>
      <c r="G11" s="6" t="s">
        <v>12</v>
      </c>
      <c r="H11" s="6" t="s">
        <v>9</v>
      </c>
      <c r="I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1" s="30">
        <v>1</v>
      </c>
      <c r="K11" s="7">
        <f t="shared" si="0"/>
        <v>7500</v>
      </c>
      <c r="L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" s="7">
        <f t="shared" si="1"/>
        <v>7500</v>
      </c>
    </row>
    <row r="12" spans="1:13" x14ac:dyDescent="0.3">
      <c r="A12" s="6" t="s">
        <v>23</v>
      </c>
      <c r="B12" s="28">
        <v>42372</v>
      </c>
      <c r="C12" s="6" t="s">
        <v>24</v>
      </c>
      <c r="D12" s="6" t="s">
        <v>92</v>
      </c>
      <c r="E12" s="6" t="str">
        <f>VLOOKUP(tbl_transactions[[#This Row],[Product_ID]],tbl_Items[],2,)</f>
        <v>Automatic</v>
      </c>
      <c r="F12" s="6" t="str">
        <f>VLOOKUP(tbl_transactions[[#This Row],[Product_ID]],tbl_Items[],3,)</f>
        <v>Platinum</v>
      </c>
      <c r="G12" s="6" t="s">
        <v>12</v>
      </c>
      <c r="H12" s="6" t="s">
        <v>9</v>
      </c>
      <c r="I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2" s="30">
        <v>2</v>
      </c>
      <c r="K12" s="7">
        <f t="shared" si="0"/>
        <v>4312</v>
      </c>
      <c r="L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" s="7">
        <f t="shared" si="1"/>
        <v>4312</v>
      </c>
    </row>
    <row r="13" spans="1:13" x14ac:dyDescent="0.3">
      <c r="A13" s="6" t="s">
        <v>25</v>
      </c>
      <c r="B13" s="28">
        <v>42372</v>
      </c>
      <c r="C13" s="6" t="s">
        <v>24</v>
      </c>
      <c r="D13" s="6" t="s">
        <v>119</v>
      </c>
      <c r="E13" s="6" t="str">
        <f>VLOOKUP(tbl_transactions[[#This Row],[Product_ID]],tbl_Items[],2,)</f>
        <v>Digital</v>
      </c>
      <c r="F13" s="6" t="str">
        <f>VLOOKUP(tbl_transactions[[#This Row],[Product_ID]],tbl_Items[],3,)</f>
        <v>Palladium</v>
      </c>
      <c r="G13" s="6" t="s">
        <v>12</v>
      </c>
      <c r="H13" s="6" t="s">
        <v>13</v>
      </c>
      <c r="I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3" s="30">
        <v>4</v>
      </c>
      <c r="K13" s="7">
        <f t="shared" si="0"/>
        <v>39580</v>
      </c>
      <c r="L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13" s="7">
        <f t="shared" si="1"/>
        <v>38392.6</v>
      </c>
    </row>
    <row r="14" spans="1:13" x14ac:dyDescent="0.3">
      <c r="A14" s="6" t="s">
        <v>26</v>
      </c>
      <c r="B14" s="28">
        <v>42372</v>
      </c>
      <c r="C14" s="6" t="s">
        <v>24</v>
      </c>
      <c r="D14" s="6" t="s">
        <v>111</v>
      </c>
      <c r="E14" s="6" t="str">
        <f>VLOOKUP(tbl_transactions[[#This Row],[Product_ID]],tbl_Items[],2,)</f>
        <v>Digital</v>
      </c>
      <c r="F14" s="6" t="str">
        <f>VLOOKUP(tbl_transactions[[#This Row],[Product_ID]],tbl_Items[],3,)</f>
        <v>Gold</v>
      </c>
      <c r="G14" s="6" t="s">
        <v>12</v>
      </c>
      <c r="H14" s="6" t="s">
        <v>9</v>
      </c>
      <c r="I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4" s="30">
        <v>4</v>
      </c>
      <c r="K14" s="7">
        <f t="shared" si="0"/>
        <v>22592</v>
      </c>
      <c r="L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14" s="7">
        <f t="shared" si="1"/>
        <v>21688.32</v>
      </c>
    </row>
    <row r="15" spans="1:13" x14ac:dyDescent="0.3">
      <c r="A15" s="6" t="s">
        <v>27</v>
      </c>
      <c r="B15" s="28">
        <v>42372</v>
      </c>
      <c r="C15" s="6" t="s">
        <v>11</v>
      </c>
      <c r="D15" s="6" t="s">
        <v>112</v>
      </c>
      <c r="E15" s="6" t="str">
        <f>VLOOKUP(tbl_transactions[[#This Row],[Product_ID]],tbl_Items[],2,)</f>
        <v>Digital</v>
      </c>
      <c r="F15" s="6" t="str">
        <f>VLOOKUP(tbl_transactions[[#This Row],[Product_ID]],tbl_Items[],3,)</f>
        <v>Gold</v>
      </c>
      <c r="G15" s="6" t="s">
        <v>12</v>
      </c>
      <c r="H15" s="6" t="s">
        <v>9</v>
      </c>
      <c r="I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5" s="30">
        <v>1</v>
      </c>
      <c r="K15" s="7">
        <f t="shared" si="0"/>
        <v>5899</v>
      </c>
      <c r="L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" s="7">
        <f t="shared" si="1"/>
        <v>5899</v>
      </c>
    </row>
    <row r="16" spans="1:13" x14ac:dyDescent="0.3">
      <c r="A16" s="6" t="s">
        <v>28</v>
      </c>
      <c r="B16" s="28">
        <v>42372</v>
      </c>
      <c r="C16" s="6" t="s">
        <v>24</v>
      </c>
      <c r="D16" s="6" t="s">
        <v>78</v>
      </c>
      <c r="E16" s="6" t="str">
        <f>VLOOKUP(tbl_transactions[[#This Row],[Product_ID]],tbl_Items[],2,)</f>
        <v>Chronograph</v>
      </c>
      <c r="F16" s="6" t="str">
        <f>VLOOKUP(tbl_transactions[[#This Row],[Product_ID]],tbl_Items[],3,)</f>
        <v>Gold</v>
      </c>
      <c r="G16" s="6" t="s">
        <v>8</v>
      </c>
      <c r="H16" s="6" t="s">
        <v>9</v>
      </c>
      <c r="I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6" s="30">
        <v>2</v>
      </c>
      <c r="K16" s="7">
        <f t="shared" si="0"/>
        <v>11000</v>
      </c>
      <c r="L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" s="7">
        <f t="shared" si="1"/>
        <v>11000</v>
      </c>
    </row>
    <row r="17" spans="1:13" x14ac:dyDescent="0.3">
      <c r="A17" s="6" t="s">
        <v>29</v>
      </c>
      <c r="B17" s="28">
        <v>42373</v>
      </c>
      <c r="C17" s="6" t="s">
        <v>11</v>
      </c>
      <c r="D17" s="6" t="s">
        <v>81</v>
      </c>
      <c r="E17" s="6" t="str">
        <f>VLOOKUP(tbl_transactions[[#This Row],[Product_ID]],tbl_Items[],2,)</f>
        <v>Chronograph</v>
      </c>
      <c r="F17" s="6" t="str">
        <f>VLOOKUP(tbl_transactions[[#This Row],[Product_ID]],tbl_Items[],3,)</f>
        <v>Palladium</v>
      </c>
      <c r="G17" s="6" t="s">
        <v>12</v>
      </c>
      <c r="H17" s="6" t="s">
        <v>9</v>
      </c>
      <c r="I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7" s="30">
        <v>2</v>
      </c>
      <c r="K17" s="7">
        <f t="shared" si="0"/>
        <v>19600</v>
      </c>
      <c r="L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17" s="7">
        <f t="shared" si="1"/>
        <v>19012</v>
      </c>
    </row>
    <row r="18" spans="1:13" x14ac:dyDescent="0.3">
      <c r="A18" s="6" t="s">
        <v>30</v>
      </c>
      <c r="B18" s="28">
        <v>42373</v>
      </c>
      <c r="C18" s="6" t="s">
        <v>24</v>
      </c>
      <c r="D18" s="6" t="s">
        <v>95</v>
      </c>
      <c r="E18" s="6" t="str">
        <f>VLOOKUP(tbl_transactions[[#This Row],[Product_ID]],tbl_Items[],2,)</f>
        <v>Automatic</v>
      </c>
      <c r="F18" s="6" t="str">
        <f>VLOOKUP(tbl_transactions[[#This Row],[Product_ID]],tbl_Items[],3,)</f>
        <v>Platinum</v>
      </c>
      <c r="G18" s="6" t="s">
        <v>12</v>
      </c>
      <c r="H18" s="6" t="s">
        <v>9</v>
      </c>
      <c r="I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8" s="30">
        <v>1</v>
      </c>
      <c r="K18" s="7">
        <f t="shared" si="0"/>
        <v>2100</v>
      </c>
      <c r="L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" s="7">
        <f t="shared" si="1"/>
        <v>2100</v>
      </c>
    </row>
    <row r="19" spans="1:13" x14ac:dyDescent="0.3">
      <c r="A19" s="6" t="s">
        <v>31</v>
      </c>
      <c r="B19" s="28">
        <v>42373</v>
      </c>
      <c r="C19" s="6" t="s">
        <v>24</v>
      </c>
      <c r="D19" s="6" t="s">
        <v>77</v>
      </c>
      <c r="E19" s="6" t="str">
        <f>VLOOKUP(tbl_transactions[[#This Row],[Product_ID]],tbl_Items[],2,)</f>
        <v>Chronograph</v>
      </c>
      <c r="F19" s="6" t="str">
        <f>VLOOKUP(tbl_transactions[[#This Row],[Product_ID]],tbl_Items[],3,)</f>
        <v>Gold</v>
      </c>
      <c r="G19" s="6" t="s">
        <v>8</v>
      </c>
      <c r="H19" s="6" t="s">
        <v>9</v>
      </c>
      <c r="I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9" s="30">
        <v>2</v>
      </c>
      <c r="K19" s="7">
        <f t="shared" si="0"/>
        <v>5600</v>
      </c>
      <c r="L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" s="7">
        <f t="shared" si="1"/>
        <v>5600</v>
      </c>
    </row>
    <row r="20" spans="1:13" x14ac:dyDescent="0.3">
      <c r="A20" s="6" t="s">
        <v>32</v>
      </c>
      <c r="B20" s="28">
        <v>42373</v>
      </c>
      <c r="C20" s="6" t="s">
        <v>11</v>
      </c>
      <c r="D20" s="6" t="s">
        <v>101</v>
      </c>
      <c r="E20" s="6" t="str">
        <f>VLOOKUP(tbl_transactions[[#This Row],[Product_ID]],tbl_Items[],2,)</f>
        <v>Automatic</v>
      </c>
      <c r="F20" s="6" t="str">
        <f>VLOOKUP(tbl_transactions[[#This Row],[Product_ID]],tbl_Items[],3,)</f>
        <v>Palladium</v>
      </c>
      <c r="G20" s="6" t="s">
        <v>12</v>
      </c>
      <c r="H20" s="6" t="s">
        <v>9</v>
      </c>
      <c r="I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0" s="30">
        <v>3</v>
      </c>
      <c r="K20" s="7">
        <f t="shared" si="0"/>
        <v>6405</v>
      </c>
      <c r="L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" s="7">
        <f t="shared" si="1"/>
        <v>6405</v>
      </c>
    </row>
    <row r="21" spans="1:13" x14ac:dyDescent="0.3">
      <c r="A21" s="6" t="s">
        <v>33</v>
      </c>
      <c r="B21" s="28">
        <v>42374</v>
      </c>
      <c r="C21" s="6" t="s">
        <v>24</v>
      </c>
      <c r="D21" s="6" t="s">
        <v>120</v>
      </c>
      <c r="E21" s="6" t="str">
        <f>VLOOKUP(tbl_transactions[[#This Row],[Product_ID]],tbl_Items[],2,)</f>
        <v>Digital</v>
      </c>
      <c r="F21" s="6" t="str">
        <f>VLOOKUP(tbl_transactions[[#This Row],[Product_ID]],tbl_Items[],3,)</f>
        <v>Palladium</v>
      </c>
      <c r="G21" s="6" t="s">
        <v>12</v>
      </c>
      <c r="H21" s="6" t="s">
        <v>9</v>
      </c>
      <c r="I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21" s="30">
        <v>4</v>
      </c>
      <c r="K21" s="7">
        <f t="shared" si="0"/>
        <v>35048</v>
      </c>
      <c r="L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21" s="7">
        <f t="shared" si="1"/>
        <v>33996.559999999998</v>
      </c>
    </row>
    <row r="22" spans="1:13" x14ac:dyDescent="0.3">
      <c r="A22" s="6" t="s">
        <v>34</v>
      </c>
      <c r="B22" s="28">
        <v>42374</v>
      </c>
      <c r="C22" s="6" t="s">
        <v>24</v>
      </c>
      <c r="D22" s="6" t="s">
        <v>115</v>
      </c>
      <c r="E22" s="6" t="str">
        <f>VLOOKUP(tbl_transactions[[#This Row],[Product_ID]],tbl_Items[],2,)</f>
        <v>Digital</v>
      </c>
      <c r="F22" s="6" t="str">
        <f>VLOOKUP(tbl_transactions[[#This Row],[Product_ID]],tbl_Items[],3,)</f>
        <v>Gold</v>
      </c>
      <c r="G22" s="6" t="s">
        <v>12</v>
      </c>
      <c r="H22" s="6" t="s">
        <v>9</v>
      </c>
      <c r="I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22" s="30">
        <v>1</v>
      </c>
      <c r="K22" s="7">
        <f t="shared" si="0"/>
        <v>8797</v>
      </c>
      <c r="L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" s="7">
        <f t="shared" si="1"/>
        <v>8797</v>
      </c>
    </row>
    <row r="23" spans="1:13" x14ac:dyDescent="0.3">
      <c r="A23" s="6" t="s">
        <v>35</v>
      </c>
      <c r="B23" s="28">
        <v>42374</v>
      </c>
      <c r="C23" s="6" t="s">
        <v>7</v>
      </c>
      <c r="D23" s="6" t="s">
        <v>84</v>
      </c>
      <c r="E23" s="6" t="str">
        <f>VLOOKUP(tbl_transactions[[#This Row],[Product_ID]],tbl_Items[],2,)</f>
        <v>Automatic</v>
      </c>
      <c r="F23" s="6" t="str">
        <f>VLOOKUP(tbl_transactions[[#This Row],[Product_ID]],tbl_Items[],3,)</f>
        <v>Platinum</v>
      </c>
      <c r="G23" s="6" t="s">
        <v>12</v>
      </c>
      <c r="H23" s="6" t="s">
        <v>9</v>
      </c>
      <c r="I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3" s="30">
        <v>1</v>
      </c>
      <c r="K23" s="7">
        <f t="shared" si="0"/>
        <v>2123</v>
      </c>
      <c r="L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" s="7">
        <f t="shared" si="1"/>
        <v>2123</v>
      </c>
    </row>
    <row r="24" spans="1:13" x14ac:dyDescent="0.3">
      <c r="A24" s="6" t="s">
        <v>36</v>
      </c>
      <c r="B24" s="28">
        <v>42374</v>
      </c>
      <c r="C24" s="6" t="s">
        <v>24</v>
      </c>
      <c r="D24" s="6" t="s">
        <v>104</v>
      </c>
      <c r="E24" s="6" t="str">
        <f>VLOOKUP(tbl_transactions[[#This Row],[Product_ID]],tbl_Items[],2,)</f>
        <v>Automatic</v>
      </c>
      <c r="F24" s="6" t="str">
        <f>VLOOKUP(tbl_transactions[[#This Row],[Product_ID]],tbl_Items[],3,)</f>
        <v>Palladium</v>
      </c>
      <c r="G24" s="6" t="s">
        <v>12</v>
      </c>
      <c r="H24" s="6" t="s">
        <v>9</v>
      </c>
      <c r="I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4" s="30">
        <v>2</v>
      </c>
      <c r="K24" s="7">
        <f t="shared" si="0"/>
        <v>14902</v>
      </c>
      <c r="L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" s="7">
        <f t="shared" si="1"/>
        <v>14902</v>
      </c>
    </row>
    <row r="25" spans="1:13" x14ac:dyDescent="0.3">
      <c r="A25" s="6" t="s">
        <v>37</v>
      </c>
      <c r="B25" s="28">
        <v>42375</v>
      </c>
      <c r="C25" s="6" t="s">
        <v>11</v>
      </c>
      <c r="D25" s="6" t="s">
        <v>7005</v>
      </c>
      <c r="E25" s="6" t="str">
        <f>VLOOKUP(tbl_transactions[[#This Row],[Product_ID]],tbl_Items[],2,)</f>
        <v>Automatic</v>
      </c>
      <c r="F25" s="6" t="str">
        <f>VLOOKUP(tbl_transactions[[#This Row],[Product_ID]],tbl_Items[],3,)</f>
        <v>Gold</v>
      </c>
      <c r="G25" s="6" t="s">
        <v>12</v>
      </c>
      <c r="H25" s="6" t="s">
        <v>9</v>
      </c>
      <c r="I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5" s="30">
        <v>3</v>
      </c>
      <c r="K25" s="7">
        <f t="shared" si="0"/>
        <v>17052</v>
      </c>
      <c r="L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25" s="7">
        <f t="shared" si="1"/>
        <v>16369.92</v>
      </c>
    </row>
    <row r="26" spans="1:13" x14ac:dyDescent="0.3">
      <c r="A26" s="6" t="s">
        <v>38</v>
      </c>
      <c r="B26" s="28">
        <v>42375</v>
      </c>
      <c r="C26" s="6" t="s">
        <v>7</v>
      </c>
      <c r="D26" s="6" t="s">
        <v>117</v>
      </c>
      <c r="E26" s="6" t="str">
        <f>VLOOKUP(tbl_transactions[[#This Row],[Product_ID]],tbl_Items[],2,)</f>
        <v>Digital</v>
      </c>
      <c r="F26" s="6" t="str">
        <f>VLOOKUP(tbl_transactions[[#This Row],[Product_ID]],tbl_Items[],3,)</f>
        <v>Palladium</v>
      </c>
      <c r="G26" s="6" t="s">
        <v>12</v>
      </c>
      <c r="H26" s="6" t="s">
        <v>9</v>
      </c>
      <c r="I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6" s="30">
        <v>3</v>
      </c>
      <c r="K26" s="7">
        <f t="shared" si="0"/>
        <v>27945</v>
      </c>
      <c r="L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26" s="7">
        <f t="shared" si="1"/>
        <v>27106.65</v>
      </c>
    </row>
    <row r="27" spans="1:13" x14ac:dyDescent="0.3">
      <c r="A27" s="6" t="s">
        <v>39</v>
      </c>
      <c r="B27" s="28">
        <v>42375</v>
      </c>
      <c r="C27" s="6" t="s">
        <v>11</v>
      </c>
      <c r="D27" s="6" t="s">
        <v>78</v>
      </c>
      <c r="E27" s="6" t="str">
        <f>VLOOKUP(tbl_transactions[[#This Row],[Product_ID]],tbl_Items[],2,)</f>
        <v>Chronograph</v>
      </c>
      <c r="F27" s="6" t="str">
        <f>VLOOKUP(tbl_transactions[[#This Row],[Product_ID]],tbl_Items[],3,)</f>
        <v>Gold</v>
      </c>
      <c r="G27" s="6" t="s">
        <v>8</v>
      </c>
      <c r="H27" s="6" t="s">
        <v>13</v>
      </c>
      <c r="I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27" s="30">
        <v>1</v>
      </c>
      <c r="K27" s="7">
        <f t="shared" si="0"/>
        <v>5500</v>
      </c>
      <c r="L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" s="7">
        <f t="shared" si="1"/>
        <v>5500</v>
      </c>
    </row>
    <row r="28" spans="1:13" x14ac:dyDescent="0.3">
      <c r="A28" s="6" t="s">
        <v>40</v>
      </c>
      <c r="B28" s="28">
        <v>42375</v>
      </c>
      <c r="C28" s="6" t="s">
        <v>24</v>
      </c>
      <c r="D28" s="6" t="s">
        <v>109</v>
      </c>
      <c r="E28" s="6" t="str">
        <f>VLOOKUP(tbl_transactions[[#This Row],[Product_ID]],tbl_Items[],2,)</f>
        <v>Digital</v>
      </c>
      <c r="F28" s="6" t="str">
        <f>VLOOKUP(tbl_transactions[[#This Row],[Product_ID]],tbl_Items[],3,)</f>
        <v>Platinum</v>
      </c>
      <c r="G28" s="6" t="s">
        <v>12</v>
      </c>
      <c r="H28" s="6" t="s">
        <v>9</v>
      </c>
      <c r="I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8" s="30">
        <v>1</v>
      </c>
      <c r="K28" s="7">
        <f t="shared" si="0"/>
        <v>9865</v>
      </c>
      <c r="L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" s="7">
        <f t="shared" si="1"/>
        <v>9865</v>
      </c>
    </row>
    <row r="29" spans="1:13" x14ac:dyDescent="0.3">
      <c r="A29" s="6" t="s">
        <v>41</v>
      </c>
      <c r="B29" s="28">
        <v>42376</v>
      </c>
      <c r="C29" s="6" t="s">
        <v>11</v>
      </c>
      <c r="D29" s="6" t="s">
        <v>96</v>
      </c>
      <c r="E29" s="6" t="str">
        <f>VLOOKUP(tbl_transactions[[#This Row],[Product_ID]],tbl_Items[],2,)</f>
        <v>Automatic</v>
      </c>
      <c r="F29" s="6" t="str">
        <f>VLOOKUP(tbl_transactions[[#This Row],[Product_ID]],tbl_Items[],3,)</f>
        <v>Gold</v>
      </c>
      <c r="G29" s="6" t="s">
        <v>12</v>
      </c>
      <c r="H29" s="6" t="s">
        <v>13</v>
      </c>
      <c r="I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9" s="30">
        <v>4</v>
      </c>
      <c r="K29" s="7">
        <f t="shared" si="0"/>
        <v>21824</v>
      </c>
      <c r="L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29" s="7">
        <f t="shared" si="1"/>
        <v>20951.04</v>
      </c>
    </row>
    <row r="30" spans="1:13" x14ac:dyDescent="0.3">
      <c r="A30" s="6" t="s">
        <v>42</v>
      </c>
      <c r="B30" s="28">
        <v>42376</v>
      </c>
      <c r="C30" s="6" t="s">
        <v>11</v>
      </c>
      <c r="D30" s="6" t="s">
        <v>115</v>
      </c>
      <c r="E30" s="6" t="str">
        <f>VLOOKUP(tbl_transactions[[#This Row],[Product_ID]],tbl_Items[],2,)</f>
        <v>Digital</v>
      </c>
      <c r="F30" s="6" t="str">
        <f>VLOOKUP(tbl_transactions[[#This Row],[Product_ID]],tbl_Items[],3,)</f>
        <v>Gold</v>
      </c>
      <c r="G30" s="6" t="s">
        <v>12</v>
      </c>
      <c r="H30" s="6" t="s">
        <v>9</v>
      </c>
      <c r="I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30" s="30">
        <v>2</v>
      </c>
      <c r="K30" s="7">
        <f t="shared" si="0"/>
        <v>17594</v>
      </c>
      <c r="L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30" s="7">
        <f t="shared" si="1"/>
        <v>16890.240000000002</v>
      </c>
    </row>
    <row r="31" spans="1:13" x14ac:dyDescent="0.3">
      <c r="A31" s="6" t="s">
        <v>43</v>
      </c>
      <c r="B31" s="28">
        <v>42376</v>
      </c>
      <c r="C31" s="6" t="s">
        <v>24</v>
      </c>
      <c r="D31" s="6" t="s">
        <v>102</v>
      </c>
      <c r="E31" s="6" t="str">
        <f>VLOOKUP(tbl_transactions[[#This Row],[Product_ID]],tbl_Items[],2,)</f>
        <v>Automatic</v>
      </c>
      <c r="F31" s="6" t="str">
        <f>VLOOKUP(tbl_transactions[[#This Row],[Product_ID]],tbl_Items[],3,)</f>
        <v>Palladium</v>
      </c>
      <c r="G31" s="6" t="s">
        <v>12</v>
      </c>
      <c r="H31" s="6" t="s">
        <v>9</v>
      </c>
      <c r="I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31" s="30">
        <v>2</v>
      </c>
      <c r="K31" s="7">
        <f t="shared" si="0"/>
        <v>16890</v>
      </c>
      <c r="L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31" s="7">
        <f t="shared" si="1"/>
        <v>16383.3</v>
      </c>
    </row>
    <row r="32" spans="1:13" x14ac:dyDescent="0.3">
      <c r="A32" s="6" t="s">
        <v>44</v>
      </c>
      <c r="B32" s="28">
        <v>42376</v>
      </c>
      <c r="C32" s="6" t="s">
        <v>11</v>
      </c>
      <c r="D32" s="6" t="s">
        <v>77</v>
      </c>
      <c r="E32" s="6" t="str">
        <f>VLOOKUP(tbl_transactions[[#This Row],[Product_ID]],tbl_Items[],2,)</f>
        <v>Chronograph</v>
      </c>
      <c r="F32" s="6" t="str">
        <f>VLOOKUP(tbl_transactions[[#This Row],[Product_ID]],tbl_Items[],3,)</f>
        <v>Gold</v>
      </c>
      <c r="G32" s="6" t="s">
        <v>8</v>
      </c>
      <c r="H32" s="6" t="s">
        <v>9</v>
      </c>
      <c r="I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32" s="30">
        <v>3</v>
      </c>
      <c r="K32" s="7">
        <f t="shared" si="0"/>
        <v>8400</v>
      </c>
      <c r="L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" s="7">
        <f t="shared" si="1"/>
        <v>8400</v>
      </c>
    </row>
    <row r="33" spans="1:13" x14ac:dyDescent="0.3">
      <c r="A33" s="6" t="s">
        <v>45</v>
      </c>
      <c r="B33" s="28">
        <v>42376</v>
      </c>
      <c r="C33" s="6" t="s">
        <v>24</v>
      </c>
      <c r="D33" s="6" t="s">
        <v>60</v>
      </c>
      <c r="E33" s="6" t="str">
        <f>VLOOKUP(tbl_transactions[[#This Row],[Product_ID]],tbl_Items[],2,)</f>
        <v>Chronograph</v>
      </c>
      <c r="F33" s="6" t="str">
        <f>VLOOKUP(tbl_transactions[[#This Row],[Product_ID]],tbl_Items[],3,)</f>
        <v>Platinum</v>
      </c>
      <c r="G33" s="6" t="s">
        <v>8</v>
      </c>
      <c r="H33" s="6" t="s">
        <v>9</v>
      </c>
      <c r="I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33" s="30">
        <v>3</v>
      </c>
      <c r="K33" s="7">
        <f t="shared" si="0"/>
        <v>29700</v>
      </c>
      <c r="L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33" s="7">
        <f t="shared" si="1"/>
        <v>26136</v>
      </c>
    </row>
    <row r="34" spans="1:13" x14ac:dyDescent="0.3">
      <c r="A34" s="6" t="s">
        <v>46</v>
      </c>
      <c r="B34" s="28">
        <v>42377</v>
      </c>
      <c r="C34" s="6" t="s">
        <v>11</v>
      </c>
      <c r="D34" s="6" t="s">
        <v>99</v>
      </c>
      <c r="E34" s="6" t="str">
        <f>VLOOKUP(tbl_transactions[[#This Row],[Product_ID]],tbl_Items[],2,)</f>
        <v>Automatic</v>
      </c>
      <c r="F34" s="6" t="str">
        <f>VLOOKUP(tbl_transactions[[#This Row],[Product_ID]],tbl_Items[],3,)</f>
        <v>Gold</v>
      </c>
      <c r="G34" s="6" t="s">
        <v>12</v>
      </c>
      <c r="H34" s="6" t="s">
        <v>9</v>
      </c>
      <c r="I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34" s="30">
        <v>2</v>
      </c>
      <c r="K34" s="7">
        <f t="shared" si="0"/>
        <v>10924</v>
      </c>
      <c r="L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" s="7">
        <f t="shared" si="1"/>
        <v>10924</v>
      </c>
    </row>
    <row r="35" spans="1:13" x14ac:dyDescent="0.3">
      <c r="A35" s="6" t="s">
        <v>47</v>
      </c>
      <c r="B35" s="28">
        <v>42377</v>
      </c>
      <c r="C35" s="6" t="s">
        <v>7</v>
      </c>
      <c r="D35" s="6" t="s">
        <v>119</v>
      </c>
      <c r="E35" s="6" t="str">
        <f>VLOOKUP(tbl_transactions[[#This Row],[Product_ID]],tbl_Items[],2,)</f>
        <v>Digital</v>
      </c>
      <c r="F35" s="6" t="str">
        <f>VLOOKUP(tbl_transactions[[#This Row],[Product_ID]],tbl_Items[],3,)</f>
        <v>Palladium</v>
      </c>
      <c r="G35" s="6" t="s">
        <v>12</v>
      </c>
      <c r="H35" s="6" t="s">
        <v>9</v>
      </c>
      <c r="I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35" s="30">
        <v>3</v>
      </c>
      <c r="K35" s="7">
        <f t="shared" si="0"/>
        <v>29685</v>
      </c>
      <c r="L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35" s="7">
        <f t="shared" si="1"/>
        <v>28794.45</v>
      </c>
    </row>
    <row r="36" spans="1:13" x14ac:dyDescent="0.3">
      <c r="A36" s="6" t="s">
        <v>48</v>
      </c>
      <c r="B36" s="28">
        <v>42377</v>
      </c>
      <c r="C36" s="6" t="s">
        <v>24</v>
      </c>
      <c r="D36" s="6" t="s">
        <v>94</v>
      </c>
      <c r="E36" s="6" t="str">
        <f>VLOOKUP(tbl_transactions[[#This Row],[Product_ID]],tbl_Items[],2,)</f>
        <v>Automatic</v>
      </c>
      <c r="F36" s="6" t="str">
        <f>VLOOKUP(tbl_transactions[[#This Row],[Product_ID]],tbl_Items[],3,)</f>
        <v>Platinum</v>
      </c>
      <c r="G36" s="6" t="s">
        <v>12</v>
      </c>
      <c r="H36" s="6" t="s">
        <v>9</v>
      </c>
      <c r="I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36" s="30">
        <v>2</v>
      </c>
      <c r="K36" s="7">
        <f t="shared" si="0"/>
        <v>4704</v>
      </c>
      <c r="L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" s="7">
        <f t="shared" si="1"/>
        <v>4704</v>
      </c>
    </row>
    <row r="37" spans="1:13" x14ac:dyDescent="0.3">
      <c r="A37" s="6" t="s">
        <v>49</v>
      </c>
      <c r="B37" s="28">
        <v>42377</v>
      </c>
      <c r="C37" s="6" t="s">
        <v>24</v>
      </c>
      <c r="D37" s="6" t="s">
        <v>118</v>
      </c>
      <c r="E37" s="6" t="str">
        <f>VLOOKUP(tbl_transactions[[#This Row],[Product_ID]],tbl_Items[],2,)</f>
        <v>Digital</v>
      </c>
      <c r="F37" s="6" t="str">
        <f>VLOOKUP(tbl_transactions[[#This Row],[Product_ID]],tbl_Items[],3,)</f>
        <v>Palladium</v>
      </c>
      <c r="G37" s="6" t="s">
        <v>12</v>
      </c>
      <c r="H37" s="6" t="s">
        <v>9</v>
      </c>
      <c r="I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37" s="30">
        <v>4</v>
      </c>
      <c r="K37" s="7">
        <f t="shared" si="0"/>
        <v>23912</v>
      </c>
      <c r="L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37" s="7">
        <f t="shared" si="1"/>
        <v>23194.639999999999</v>
      </c>
    </row>
    <row r="38" spans="1:13" x14ac:dyDescent="0.3">
      <c r="A38" s="6" t="s">
        <v>122</v>
      </c>
      <c r="B38" s="28">
        <v>42377</v>
      </c>
      <c r="C38" s="6" t="s">
        <v>24</v>
      </c>
      <c r="D38" s="6" t="s">
        <v>101</v>
      </c>
      <c r="E38" s="6" t="str">
        <f>VLOOKUP(tbl_transactions[[#This Row],[Product_ID]],tbl_Items[],2,)</f>
        <v>Automatic</v>
      </c>
      <c r="F38" s="6" t="str">
        <f>VLOOKUP(tbl_transactions[[#This Row],[Product_ID]],tbl_Items[],3,)</f>
        <v>Palladium</v>
      </c>
      <c r="G38" s="6" t="s">
        <v>12</v>
      </c>
      <c r="H38" s="6" t="s">
        <v>13</v>
      </c>
      <c r="I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38" s="30">
        <v>1</v>
      </c>
      <c r="K38" s="7">
        <f t="shared" si="0"/>
        <v>2135</v>
      </c>
      <c r="L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" s="7">
        <f t="shared" si="1"/>
        <v>2135</v>
      </c>
    </row>
    <row r="39" spans="1:13" x14ac:dyDescent="0.3">
      <c r="A39" s="6" t="s">
        <v>123</v>
      </c>
      <c r="B39" s="28">
        <v>42377</v>
      </c>
      <c r="C39" s="6" t="s">
        <v>11</v>
      </c>
      <c r="D39" s="6" t="s">
        <v>113</v>
      </c>
      <c r="E39" s="6" t="str">
        <f>VLOOKUP(tbl_transactions[[#This Row],[Product_ID]],tbl_Items[],2,)</f>
        <v>Digital</v>
      </c>
      <c r="F39" s="6" t="str">
        <f>VLOOKUP(tbl_transactions[[#This Row],[Product_ID]],tbl_Items[],3,)</f>
        <v>Palladium</v>
      </c>
      <c r="G39" s="6" t="s">
        <v>12</v>
      </c>
      <c r="H39" s="6" t="s">
        <v>9</v>
      </c>
      <c r="I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39" s="30">
        <v>1</v>
      </c>
      <c r="K39" s="7">
        <f t="shared" si="0"/>
        <v>8789</v>
      </c>
      <c r="L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" s="7">
        <f t="shared" si="1"/>
        <v>8789</v>
      </c>
    </row>
    <row r="40" spans="1:13" x14ac:dyDescent="0.3">
      <c r="A40" s="6" t="s">
        <v>124</v>
      </c>
      <c r="B40" s="28">
        <v>42377</v>
      </c>
      <c r="C40" s="6" t="s">
        <v>24</v>
      </c>
      <c r="D40" s="6" t="s">
        <v>74</v>
      </c>
      <c r="E40" s="6" t="str">
        <f>VLOOKUP(tbl_transactions[[#This Row],[Product_ID]],tbl_Items[],2,)</f>
        <v>Chronograph</v>
      </c>
      <c r="F40" s="6" t="str">
        <f>VLOOKUP(tbl_transactions[[#This Row],[Product_ID]],tbl_Items[],3,)</f>
        <v>Gold</v>
      </c>
      <c r="G40" s="6" t="s">
        <v>8</v>
      </c>
      <c r="H40" s="6" t="s">
        <v>9</v>
      </c>
      <c r="I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40" s="30">
        <v>1</v>
      </c>
      <c r="K40" s="7">
        <f t="shared" si="0"/>
        <v>2120</v>
      </c>
      <c r="L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" s="7">
        <f t="shared" si="1"/>
        <v>2120</v>
      </c>
    </row>
    <row r="41" spans="1:13" x14ac:dyDescent="0.3">
      <c r="A41" s="6" t="s">
        <v>125</v>
      </c>
      <c r="B41" s="28">
        <v>42378</v>
      </c>
      <c r="C41" s="6" t="s">
        <v>24</v>
      </c>
      <c r="D41" s="6" t="s">
        <v>77</v>
      </c>
      <c r="E41" s="6" t="str">
        <f>VLOOKUP(tbl_transactions[[#This Row],[Product_ID]],tbl_Items[],2,)</f>
        <v>Chronograph</v>
      </c>
      <c r="F41" s="6" t="str">
        <f>VLOOKUP(tbl_transactions[[#This Row],[Product_ID]],tbl_Items[],3,)</f>
        <v>Gold</v>
      </c>
      <c r="G41" s="6" t="s">
        <v>8</v>
      </c>
      <c r="H41" s="6" t="s">
        <v>9</v>
      </c>
      <c r="I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41" s="30">
        <v>1</v>
      </c>
      <c r="K41" s="7">
        <f t="shared" si="0"/>
        <v>2800</v>
      </c>
      <c r="L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" s="7">
        <f t="shared" si="1"/>
        <v>2800</v>
      </c>
    </row>
    <row r="42" spans="1:13" x14ac:dyDescent="0.3">
      <c r="A42" s="6" t="s">
        <v>126</v>
      </c>
      <c r="B42" s="28">
        <v>42378</v>
      </c>
      <c r="C42" s="6" t="s">
        <v>7</v>
      </c>
      <c r="D42" s="6" t="s">
        <v>7006</v>
      </c>
      <c r="E42" s="6" t="str">
        <f>VLOOKUP(tbl_transactions[[#This Row],[Product_ID]],tbl_Items[],2,)</f>
        <v>Automatic</v>
      </c>
      <c r="F42" s="6" t="str">
        <f>VLOOKUP(tbl_transactions[[#This Row],[Product_ID]],tbl_Items[],3,)</f>
        <v>Gold</v>
      </c>
      <c r="G42" s="6" t="s">
        <v>12</v>
      </c>
      <c r="H42" s="6" t="s">
        <v>13</v>
      </c>
      <c r="I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42" s="30">
        <v>1</v>
      </c>
      <c r="K42" s="7">
        <f t="shared" si="0"/>
        <v>8895</v>
      </c>
      <c r="L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" s="7">
        <f t="shared" si="1"/>
        <v>8895</v>
      </c>
    </row>
    <row r="43" spans="1:13" x14ac:dyDescent="0.3">
      <c r="A43" s="6" t="s">
        <v>127</v>
      </c>
      <c r="B43" s="28">
        <v>42378</v>
      </c>
      <c r="C43" s="6" t="s">
        <v>24</v>
      </c>
      <c r="D43" s="6" t="s">
        <v>96</v>
      </c>
      <c r="E43" s="6" t="str">
        <f>VLOOKUP(tbl_transactions[[#This Row],[Product_ID]],tbl_Items[],2,)</f>
        <v>Automatic</v>
      </c>
      <c r="F43" s="6" t="str">
        <f>VLOOKUP(tbl_transactions[[#This Row],[Product_ID]],tbl_Items[],3,)</f>
        <v>Gold</v>
      </c>
      <c r="G43" s="6" t="s">
        <v>12</v>
      </c>
      <c r="H43" s="6" t="s">
        <v>9</v>
      </c>
      <c r="I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43" s="30">
        <v>4</v>
      </c>
      <c r="K43" s="7">
        <f t="shared" si="0"/>
        <v>21824</v>
      </c>
      <c r="L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43" s="7">
        <f t="shared" si="1"/>
        <v>20951.04</v>
      </c>
    </row>
    <row r="44" spans="1:13" x14ac:dyDescent="0.3">
      <c r="A44" s="6" t="s">
        <v>128</v>
      </c>
      <c r="B44" s="28">
        <v>42378</v>
      </c>
      <c r="C44" s="6" t="s">
        <v>24</v>
      </c>
      <c r="D44" s="6" t="s">
        <v>113</v>
      </c>
      <c r="E44" s="6" t="str">
        <f>VLOOKUP(tbl_transactions[[#This Row],[Product_ID]],tbl_Items[],2,)</f>
        <v>Digital</v>
      </c>
      <c r="F44" s="6" t="str">
        <f>VLOOKUP(tbl_transactions[[#This Row],[Product_ID]],tbl_Items[],3,)</f>
        <v>Palladium</v>
      </c>
      <c r="G44" s="6" t="s">
        <v>12</v>
      </c>
      <c r="H44" s="6" t="s">
        <v>13</v>
      </c>
      <c r="I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44" s="30">
        <v>4</v>
      </c>
      <c r="K44" s="7">
        <f t="shared" si="0"/>
        <v>35156</v>
      </c>
      <c r="L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1054.68</v>
      </c>
      <c r="M44" s="7">
        <f t="shared" si="1"/>
        <v>34101.32</v>
      </c>
    </row>
    <row r="45" spans="1:13" x14ac:dyDescent="0.3">
      <c r="A45" s="6" t="s">
        <v>129</v>
      </c>
      <c r="B45" s="28">
        <v>42378</v>
      </c>
      <c r="C45" s="6" t="s">
        <v>24</v>
      </c>
      <c r="D45" s="6" t="s">
        <v>78</v>
      </c>
      <c r="E45" s="6" t="str">
        <f>VLOOKUP(tbl_transactions[[#This Row],[Product_ID]],tbl_Items[],2,)</f>
        <v>Chronograph</v>
      </c>
      <c r="F45" s="6" t="str">
        <f>VLOOKUP(tbl_transactions[[#This Row],[Product_ID]],tbl_Items[],3,)</f>
        <v>Gold</v>
      </c>
      <c r="G45" s="6" t="s">
        <v>8</v>
      </c>
      <c r="H45" s="6" t="s">
        <v>9</v>
      </c>
      <c r="I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45" s="30">
        <v>1</v>
      </c>
      <c r="K45" s="7">
        <f t="shared" si="0"/>
        <v>5500</v>
      </c>
      <c r="L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" s="7">
        <f t="shared" si="1"/>
        <v>5500</v>
      </c>
    </row>
    <row r="46" spans="1:13" x14ac:dyDescent="0.3">
      <c r="A46" s="6" t="s">
        <v>130</v>
      </c>
      <c r="B46" s="28">
        <v>42378</v>
      </c>
      <c r="C46" s="6" t="s">
        <v>11</v>
      </c>
      <c r="D46" s="6" t="s">
        <v>112</v>
      </c>
      <c r="E46" s="6" t="str">
        <f>VLOOKUP(tbl_transactions[[#This Row],[Product_ID]],tbl_Items[],2,)</f>
        <v>Digital</v>
      </c>
      <c r="F46" s="6" t="str">
        <f>VLOOKUP(tbl_transactions[[#This Row],[Product_ID]],tbl_Items[],3,)</f>
        <v>Gold</v>
      </c>
      <c r="G46" s="6" t="s">
        <v>12</v>
      </c>
      <c r="H46" s="6" t="s">
        <v>9</v>
      </c>
      <c r="I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46" s="30">
        <v>2</v>
      </c>
      <c r="K46" s="7">
        <f t="shared" si="0"/>
        <v>11798</v>
      </c>
      <c r="L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" s="7">
        <f t="shared" si="1"/>
        <v>11798</v>
      </c>
    </row>
    <row r="47" spans="1:13" x14ac:dyDescent="0.3">
      <c r="A47" s="6" t="s">
        <v>131</v>
      </c>
      <c r="B47" s="28">
        <v>42379</v>
      </c>
      <c r="C47" s="6" t="s">
        <v>24</v>
      </c>
      <c r="D47" s="6" t="s">
        <v>79</v>
      </c>
      <c r="E47" s="6" t="str">
        <f>VLOOKUP(tbl_transactions[[#This Row],[Product_ID]],tbl_Items[],2,)</f>
        <v>Chronograph</v>
      </c>
      <c r="F47" s="6" t="str">
        <f>VLOOKUP(tbl_transactions[[#This Row],[Product_ID]],tbl_Items[],3,)</f>
        <v>Palladium</v>
      </c>
      <c r="G47" s="6" t="s">
        <v>8</v>
      </c>
      <c r="H47" s="6" t="s">
        <v>9</v>
      </c>
      <c r="I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47" s="30">
        <v>4</v>
      </c>
      <c r="K47" s="7">
        <f t="shared" si="0"/>
        <v>8980</v>
      </c>
      <c r="L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" s="7">
        <f t="shared" si="1"/>
        <v>8980</v>
      </c>
    </row>
    <row r="48" spans="1:13" x14ac:dyDescent="0.3">
      <c r="A48" s="6" t="s">
        <v>132</v>
      </c>
      <c r="B48" s="28">
        <v>42379</v>
      </c>
      <c r="C48" s="6" t="s">
        <v>7</v>
      </c>
      <c r="D48" s="6" t="s">
        <v>81</v>
      </c>
      <c r="E48" s="6" t="str">
        <f>VLOOKUP(tbl_transactions[[#This Row],[Product_ID]],tbl_Items[],2,)</f>
        <v>Chronograph</v>
      </c>
      <c r="F48" s="6" t="str">
        <f>VLOOKUP(tbl_transactions[[#This Row],[Product_ID]],tbl_Items[],3,)</f>
        <v>Palladium</v>
      </c>
      <c r="G48" s="6" t="s">
        <v>12</v>
      </c>
      <c r="H48" s="6" t="s">
        <v>9</v>
      </c>
      <c r="I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48" s="30">
        <v>2</v>
      </c>
      <c r="K48" s="7">
        <f t="shared" si="0"/>
        <v>19600</v>
      </c>
      <c r="L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48" s="7">
        <f t="shared" si="1"/>
        <v>19012</v>
      </c>
    </row>
    <row r="49" spans="1:13" x14ac:dyDescent="0.3">
      <c r="A49" s="6" t="s">
        <v>133</v>
      </c>
      <c r="B49" s="28">
        <v>42379</v>
      </c>
      <c r="C49" s="6" t="s">
        <v>24</v>
      </c>
      <c r="D49" s="6" t="s">
        <v>116</v>
      </c>
      <c r="E49" s="6" t="str">
        <f>VLOOKUP(tbl_transactions[[#This Row],[Product_ID]],tbl_Items[],2,)</f>
        <v>Digital</v>
      </c>
      <c r="F49" s="6" t="str">
        <f>VLOOKUP(tbl_transactions[[#This Row],[Product_ID]],tbl_Items[],3,)</f>
        <v>Gold</v>
      </c>
      <c r="G49" s="6" t="s">
        <v>12</v>
      </c>
      <c r="H49" s="6" t="s">
        <v>9</v>
      </c>
      <c r="I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49" s="30">
        <v>2</v>
      </c>
      <c r="K49" s="7">
        <f t="shared" si="0"/>
        <v>10970</v>
      </c>
      <c r="L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" s="7">
        <f t="shared" si="1"/>
        <v>10970</v>
      </c>
    </row>
    <row r="50" spans="1:13" x14ac:dyDescent="0.3">
      <c r="A50" s="6" t="s">
        <v>134</v>
      </c>
      <c r="B50" s="28">
        <v>42379</v>
      </c>
      <c r="C50" s="6" t="s">
        <v>24</v>
      </c>
      <c r="D50" s="6" t="s">
        <v>84</v>
      </c>
      <c r="E50" s="6" t="str">
        <f>VLOOKUP(tbl_transactions[[#This Row],[Product_ID]],tbl_Items[],2,)</f>
        <v>Automatic</v>
      </c>
      <c r="F50" s="6" t="str">
        <f>VLOOKUP(tbl_transactions[[#This Row],[Product_ID]],tbl_Items[],3,)</f>
        <v>Platinum</v>
      </c>
      <c r="G50" s="6" t="s">
        <v>12</v>
      </c>
      <c r="H50" s="6" t="s">
        <v>9</v>
      </c>
      <c r="I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50" s="30">
        <v>4</v>
      </c>
      <c r="K50" s="7">
        <f t="shared" si="0"/>
        <v>8492</v>
      </c>
      <c r="L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" s="7">
        <f t="shared" si="1"/>
        <v>8492</v>
      </c>
    </row>
    <row r="51" spans="1:13" x14ac:dyDescent="0.3">
      <c r="A51" s="6" t="s">
        <v>135</v>
      </c>
      <c r="B51" s="28">
        <v>42380</v>
      </c>
      <c r="C51" s="6" t="s">
        <v>24</v>
      </c>
      <c r="D51" s="6" t="s">
        <v>108</v>
      </c>
      <c r="E51" s="6" t="str">
        <f>VLOOKUP(tbl_transactions[[#This Row],[Product_ID]],tbl_Items[],2,)</f>
        <v>Digital</v>
      </c>
      <c r="F51" s="6" t="str">
        <f>VLOOKUP(tbl_transactions[[#This Row],[Product_ID]],tbl_Items[],3,)</f>
        <v>Platinum</v>
      </c>
      <c r="G51" s="6" t="s">
        <v>12</v>
      </c>
      <c r="H51" s="6" t="s">
        <v>13</v>
      </c>
      <c r="I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51" s="30">
        <v>1</v>
      </c>
      <c r="K51" s="7">
        <f t="shared" si="0"/>
        <v>5845</v>
      </c>
      <c r="L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" s="7">
        <f t="shared" si="1"/>
        <v>5845</v>
      </c>
    </row>
    <row r="52" spans="1:13" x14ac:dyDescent="0.3">
      <c r="A52" s="6" t="s">
        <v>136</v>
      </c>
      <c r="B52" s="28">
        <v>42380</v>
      </c>
      <c r="C52" s="6" t="s">
        <v>24</v>
      </c>
      <c r="D52" s="6" t="s">
        <v>76</v>
      </c>
      <c r="E52" s="6" t="str">
        <f>VLOOKUP(tbl_transactions[[#This Row],[Product_ID]],tbl_Items[],2,)</f>
        <v>Chronograph</v>
      </c>
      <c r="F52" s="6" t="str">
        <f>VLOOKUP(tbl_transactions[[#This Row],[Product_ID]],tbl_Items[],3,)</f>
        <v>Gold</v>
      </c>
      <c r="G52" s="6" t="s">
        <v>8</v>
      </c>
      <c r="H52" s="6" t="s">
        <v>9</v>
      </c>
      <c r="I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52" s="30">
        <v>2</v>
      </c>
      <c r="K52" s="7">
        <f t="shared" si="0"/>
        <v>4400</v>
      </c>
      <c r="L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" s="7">
        <f t="shared" si="1"/>
        <v>4400</v>
      </c>
    </row>
    <row r="53" spans="1:13" x14ac:dyDescent="0.3">
      <c r="A53" s="6" t="s">
        <v>137</v>
      </c>
      <c r="B53" s="28">
        <v>42380</v>
      </c>
      <c r="C53" s="6" t="s">
        <v>24</v>
      </c>
      <c r="D53" s="6" t="s">
        <v>7005</v>
      </c>
      <c r="E53" s="6" t="str">
        <f>VLOOKUP(tbl_transactions[[#This Row],[Product_ID]],tbl_Items[],2,)</f>
        <v>Automatic</v>
      </c>
      <c r="F53" s="6" t="str">
        <f>VLOOKUP(tbl_transactions[[#This Row],[Product_ID]],tbl_Items[],3,)</f>
        <v>Gold</v>
      </c>
      <c r="G53" s="6" t="s">
        <v>12</v>
      </c>
      <c r="H53" s="6" t="s">
        <v>9</v>
      </c>
      <c r="I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53" s="30">
        <v>3</v>
      </c>
      <c r="K53" s="7">
        <f t="shared" si="0"/>
        <v>17052</v>
      </c>
      <c r="L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53" s="7">
        <f t="shared" si="1"/>
        <v>16369.92</v>
      </c>
    </row>
    <row r="54" spans="1:13" x14ac:dyDescent="0.3">
      <c r="A54" s="6" t="s">
        <v>138</v>
      </c>
      <c r="B54" s="28">
        <v>42380</v>
      </c>
      <c r="C54" s="6" t="s">
        <v>24</v>
      </c>
      <c r="D54" s="6" t="s">
        <v>114</v>
      </c>
      <c r="E54" s="6" t="str">
        <f>VLOOKUP(tbl_transactions[[#This Row],[Product_ID]],tbl_Items[],2,)</f>
        <v>Digital</v>
      </c>
      <c r="F54" s="6" t="str">
        <f>VLOOKUP(tbl_transactions[[#This Row],[Product_ID]],tbl_Items[],3,)</f>
        <v>Palladium</v>
      </c>
      <c r="G54" s="6" t="s">
        <v>12</v>
      </c>
      <c r="H54" s="6" t="s">
        <v>9</v>
      </c>
      <c r="I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54" s="30">
        <v>4</v>
      </c>
      <c r="K54" s="7">
        <f t="shared" si="0"/>
        <v>39584</v>
      </c>
      <c r="L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54" s="7">
        <f t="shared" si="1"/>
        <v>38396.480000000003</v>
      </c>
    </row>
    <row r="55" spans="1:13" x14ac:dyDescent="0.3">
      <c r="A55" s="6" t="s">
        <v>139</v>
      </c>
      <c r="B55" s="28">
        <v>42380</v>
      </c>
      <c r="C55" s="6" t="s">
        <v>24</v>
      </c>
      <c r="D55" s="6" t="s">
        <v>119</v>
      </c>
      <c r="E55" s="6" t="str">
        <f>VLOOKUP(tbl_transactions[[#This Row],[Product_ID]],tbl_Items[],2,)</f>
        <v>Digital</v>
      </c>
      <c r="F55" s="6" t="str">
        <f>VLOOKUP(tbl_transactions[[#This Row],[Product_ID]],tbl_Items[],3,)</f>
        <v>Palladium</v>
      </c>
      <c r="G55" s="6" t="s">
        <v>12</v>
      </c>
      <c r="H55" s="6" t="s">
        <v>9</v>
      </c>
      <c r="I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55" s="30">
        <v>1</v>
      </c>
      <c r="K55" s="7">
        <f t="shared" si="0"/>
        <v>9895</v>
      </c>
      <c r="L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" s="7">
        <f t="shared" si="1"/>
        <v>9895</v>
      </c>
    </row>
    <row r="56" spans="1:13" x14ac:dyDescent="0.3">
      <c r="A56" s="6" t="s">
        <v>140</v>
      </c>
      <c r="B56" s="28">
        <v>42381</v>
      </c>
      <c r="C56" s="6" t="s">
        <v>24</v>
      </c>
      <c r="D56" s="6" t="s">
        <v>92</v>
      </c>
      <c r="E56" s="6" t="str">
        <f>VLOOKUP(tbl_transactions[[#This Row],[Product_ID]],tbl_Items[],2,)</f>
        <v>Automatic</v>
      </c>
      <c r="F56" s="6" t="str">
        <f>VLOOKUP(tbl_transactions[[#This Row],[Product_ID]],tbl_Items[],3,)</f>
        <v>Platinum</v>
      </c>
      <c r="G56" s="6" t="s">
        <v>12</v>
      </c>
      <c r="H56" s="6" t="s">
        <v>9</v>
      </c>
      <c r="I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56" s="30">
        <v>4</v>
      </c>
      <c r="K56" s="7">
        <f t="shared" si="0"/>
        <v>8624</v>
      </c>
      <c r="L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" s="7">
        <f t="shared" si="1"/>
        <v>8624</v>
      </c>
    </row>
    <row r="57" spans="1:13" x14ac:dyDescent="0.3">
      <c r="A57" s="6" t="s">
        <v>141</v>
      </c>
      <c r="B57" s="28">
        <v>42381</v>
      </c>
      <c r="C57" s="6" t="s">
        <v>24</v>
      </c>
      <c r="D57" s="6" t="s">
        <v>110</v>
      </c>
      <c r="E57" s="6" t="str">
        <f>VLOOKUP(tbl_transactions[[#This Row],[Product_ID]],tbl_Items[],2,)</f>
        <v>Digital</v>
      </c>
      <c r="F57" s="6" t="str">
        <f>VLOOKUP(tbl_transactions[[#This Row],[Product_ID]],tbl_Items[],3,)</f>
        <v>Platinum</v>
      </c>
      <c r="G57" s="6" t="s">
        <v>12</v>
      </c>
      <c r="H57" s="6" t="s">
        <v>9</v>
      </c>
      <c r="I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57" s="30">
        <v>4</v>
      </c>
      <c r="K57" s="7">
        <f t="shared" si="0"/>
        <v>21392</v>
      </c>
      <c r="L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57" s="7">
        <f t="shared" si="1"/>
        <v>20108.48</v>
      </c>
    </row>
    <row r="58" spans="1:13" x14ac:dyDescent="0.3">
      <c r="A58" s="6" t="s">
        <v>142</v>
      </c>
      <c r="B58" s="28">
        <v>42381</v>
      </c>
      <c r="C58" s="6" t="s">
        <v>24</v>
      </c>
      <c r="D58" s="6" t="s">
        <v>103</v>
      </c>
      <c r="E58" s="6" t="str">
        <f>VLOOKUP(tbl_transactions[[#This Row],[Product_ID]],tbl_Items[],2,)</f>
        <v>Automatic</v>
      </c>
      <c r="F58" s="6" t="str">
        <f>VLOOKUP(tbl_transactions[[#This Row],[Product_ID]],tbl_Items[],3,)</f>
        <v>Palladium</v>
      </c>
      <c r="G58" s="6" t="s">
        <v>12</v>
      </c>
      <c r="H58" s="6" t="s">
        <v>9</v>
      </c>
      <c r="I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58" s="30">
        <v>2</v>
      </c>
      <c r="K58" s="7">
        <f t="shared" si="0"/>
        <v>13088</v>
      </c>
      <c r="L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" s="7">
        <f t="shared" si="1"/>
        <v>13088</v>
      </c>
    </row>
    <row r="59" spans="1:13" x14ac:dyDescent="0.3">
      <c r="A59" s="6" t="s">
        <v>143</v>
      </c>
      <c r="B59" s="28">
        <v>42381</v>
      </c>
      <c r="C59" s="6" t="s">
        <v>15</v>
      </c>
      <c r="D59" s="6" t="s">
        <v>109</v>
      </c>
      <c r="E59" s="6" t="str">
        <f>VLOOKUP(tbl_transactions[[#This Row],[Product_ID]],tbl_Items[],2,)</f>
        <v>Digital</v>
      </c>
      <c r="F59" s="6" t="str">
        <f>VLOOKUP(tbl_transactions[[#This Row],[Product_ID]],tbl_Items[],3,)</f>
        <v>Platinum</v>
      </c>
      <c r="G59" s="6" t="s">
        <v>12</v>
      </c>
      <c r="H59" s="6" t="s">
        <v>9</v>
      </c>
      <c r="I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59" s="30">
        <v>4</v>
      </c>
      <c r="K59" s="7">
        <f t="shared" si="0"/>
        <v>39460</v>
      </c>
      <c r="L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59" s="7">
        <f t="shared" si="1"/>
        <v>37092.400000000001</v>
      </c>
    </row>
    <row r="60" spans="1:13" x14ac:dyDescent="0.3">
      <c r="A60" s="6" t="s">
        <v>144</v>
      </c>
      <c r="B60" s="28">
        <v>42382</v>
      </c>
      <c r="C60" s="6" t="s">
        <v>24</v>
      </c>
      <c r="D60" s="6" t="s">
        <v>7006</v>
      </c>
      <c r="E60" s="6" t="str">
        <f>VLOOKUP(tbl_transactions[[#This Row],[Product_ID]],tbl_Items[],2,)</f>
        <v>Automatic</v>
      </c>
      <c r="F60" s="6" t="str">
        <f>VLOOKUP(tbl_transactions[[#This Row],[Product_ID]],tbl_Items[],3,)</f>
        <v>Gold</v>
      </c>
      <c r="G60" s="6" t="s">
        <v>12</v>
      </c>
      <c r="H60" s="6" t="s">
        <v>9</v>
      </c>
      <c r="I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60" s="30">
        <v>4</v>
      </c>
      <c r="K60" s="7">
        <f t="shared" si="0"/>
        <v>35580</v>
      </c>
      <c r="L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60" s="7">
        <f t="shared" si="1"/>
        <v>34156.800000000003</v>
      </c>
    </row>
    <row r="61" spans="1:13" x14ac:dyDescent="0.3">
      <c r="A61" s="6" t="s">
        <v>145</v>
      </c>
      <c r="B61" s="28">
        <v>42382</v>
      </c>
      <c r="C61" s="6" t="s">
        <v>11</v>
      </c>
      <c r="D61" s="6" t="s">
        <v>103</v>
      </c>
      <c r="E61" s="6" t="str">
        <f>VLOOKUP(tbl_transactions[[#This Row],[Product_ID]],tbl_Items[],2,)</f>
        <v>Automatic</v>
      </c>
      <c r="F61" s="6" t="str">
        <f>VLOOKUP(tbl_transactions[[#This Row],[Product_ID]],tbl_Items[],3,)</f>
        <v>Palladium</v>
      </c>
      <c r="G61" s="6" t="s">
        <v>12</v>
      </c>
      <c r="H61" s="6" t="s">
        <v>9</v>
      </c>
      <c r="I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61" s="30">
        <v>3</v>
      </c>
      <c r="K61" s="7">
        <f t="shared" si="0"/>
        <v>19632</v>
      </c>
      <c r="L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61" s="7">
        <f t="shared" si="1"/>
        <v>19043.04</v>
      </c>
    </row>
    <row r="62" spans="1:13" x14ac:dyDescent="0.3">
      <c r="A62" s="6" t="s">
        <v>146</v>
      </c>
      <c r="B62" s="28">
        <v>42382</v>
      </c>
      <c r="C62" s="6" t="s">
        <v>24</v>
      </c>
      <c r="D62" s="6" t="s">
        <v>117</v>
      </c>
      <c r="E62" s="6" t="str">
        <f>VLOOKUP(tbl_transactions[[#This Row],[Product_ID]],tbl_Items[],2,)</f>
        <v>Digital</v>
      </c>
      <c r="F62" s="6" t="str">
        <f>VLOOKUP(tbl_transactions[[#This Row],[Product_ID]],tbl_Items[],3,)</f>
        <v>Palladium</v>
      </c>
      <c r="G62" s="6" t="s">
        <v>12</v>
      </c>
      <c r="H62" s="6" t="s">
        <v>9</v>
      </c>
      <c r="I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62" s="30">
        <v>3</v>
      </c>
      <c r="K62" s="7">
        <f t="shared" si="0"/>
        <v>27945</v>
      </c>
      <c r="L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62" s="7">
        <f t="shared" si="1"/>
        <v>27106.65</v>
      </c>
    </row>
    <row r="63" spans="1:13" x14ac:dyDescent="0.3">
      <c r="A63" s="6" t="s">
        <v>147</v>
      </c>
      <c r="B63" s="28">
        <v>42382</v>
      </c>
      <c r="C63" s="6" t="s">
        <v>11</v>
      </c>
      <c r="D63" s="6" t="s">
        <v>81</v>
      </c>
      <c r="E63" s="6" t="str">
        <f>VLOOKUP(tbl_transactions[[#This Row],[Product_ID]],tbl_Items[],2,)</f>
        <v>Chronograph</v>
      </c>
      <c r="F63" s="6" t="str">
        <f>VLOOKUP(tbl_transactions[[#This Row],[Product_ID]],tbl_Items[],3,)</f>
        <v>Palladium</v>
      </c>
      <c r="G63" s="6" t="s">
        <v>12</v>
      </c>
      <c r="H63" s="6" t="s">
        <v>9</v>
      </c>
      <c r="I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63" s="30">
        <v>2</v>
      </c>
      <c r="K63" s="7">
        <f t="shared" si="0"/>
        <v>19600</v>
      </c>
      <c r="L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63" s="7">
        <f t="shared" si="1"/>
        <v>19012</v>
      </c>
    </row>
    <row r="64" spans="1:13" x14ac:dyDescent="0.3">
      <c r="A64" s="6" t="s">
        <v>148</v>
      </c>
      <c r="B64" s="28">
        <v>42382</v>
      </c>
      <c r="C64" s="6" t="s">
        <v>24</v>
      </c>
      <c r="D64" s="6" t="s">
        <v>118</v>
      </c>
      <c r="E64" s="6" t="str">
        <f>VLOOKUP(tbl_transactions[[#This Row],[Product_ID]],tbl_Items[],2,)</f>
        <v>Digital</v>
      </c>
      <c r="F64" s="6" t="str">
        <f>VLOOKUP(tbl_transactions[[#This Row],[Product_ID]],tbl_Items[],3,)</f>
        <v>Palladium</v>
      </c>
      <c r="G64" s="6" t="s">
        <v>12</v>
      </c>
      <c r="H64" s="6" t="s">
        <v>13</v>
      </c>
      <c r="I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64" s="30">
        <v>4</v>
      </c>
      <c r="K64" s="7">
        <f t="shared" si="0"/>
        <v>23912</v>
      </c>
      <c r="L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64" s="7">
        <f t="shared" si="1"/>
        <v>23194.639999999999</v>
      </c>
    </row>
    <row r="65" spans="1:13" x14ac:dyDescent="0.3">
      <c r="A65" s="6" t="s">
        <v>149</v>
      </c>
      <c r="B65" s="28">
        <v>42382</v>
      </c>
      <c r="C65" s="6" t="s">
        <v>7</v>
      </c>
      <c r="D65" s="6" t="s">
        <v>108</v>
      </c>
      <c r="E65" s="6" t="str">
        <f>VLOOKUP(tbl_transactions[[#This Row],[Product_ID]],tbl_Items[],2,)</f>
        <v>Digital</v>
      </c>
      <c r="F65" s="6" t="str">
        <f>VLOOKUP(tbl_transactions[[#This Row],[Product_ID]],tbl_Items[],3,)</f>
        <v>Platinum</v>
      </c>
      <c r="G65" s="6" t="s">
        <v>12</v>
      </c>
      <c r="H65" s="6" t="s">
        <v>9</v>
      </c>
      <c r="I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65" s="30">
        <v>1</v>
      </c>
      <c r="K65" s="7">
        <f t="shared" si="0"/>
        <v>5845</v>
      </c>
      <c r="L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" s="7">
        <f t="shared" si="1"/>
        <v>5845</v>
      </c>
    </row>
    <row r="66" spans="1:13" x14ac:dyDescent="0.3">
      <c r="A66" s="6" t="s">
        <v>150</v>
      </c>
      <c r="B66" s="28">
        <v>42382</v>
      </c>
      <c r="C66" s="6" t="s">
        <v>24</v>
      </c>
      <c r="D66" s="6" t="s">
        <v>77</v>
      </c>
      <c r="E66" s="6" t="str">
        <f>VLOOKUP(tbl_transactions[[#This Row],[Product_ID]],tbl_Items[],2,)</f>
        <v>Chronograph</v>
      </c>
      <c r="F66" s="6" t="str">
        <f>VLOOKUP(tbl_transactions[[#This Row],[Product_ID]],tbl_Items[],3,)</f>
        <v>Gold</v>
      </c>
      <c r="G66" s="6" t="s">
        <v>8</v>
      </c>
      <c r="H66" s="6" t="s">
        <v>9</v>
      </c>
      <c r="I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6" s="30">
        <v>4</v>
      </c>
      <c r="K66" s="7">
        <f t="shared" ref="K66:K129" si="2">I66*J66</f>
        <v>11200</v>
      </c>
      <c r="L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" s="7">
        <f t="shared" ref="M66:M129" si="3">K66-L66</f>
        <v>11200</v>
      </c>
    </row>
    <row r="67" spans="1:13" x14ac:dyDescent="0.3">
      <c r="A67" s="6" t="s">
        <v>151</v>
      </c>
      <c r="B67" s="28">
        <v>42382</v>
      </c>
      <c r="C67" s="6" t="s">
        <v>24</v>
      </c>
      <c r="D67" s="6" t="s">
        <v>77</v>
      </c>
      <c r="E67" s="6" t="str">
        <f>VLOOKUP(tbl_transactions[[#This Row],[Product_ID]],tbl_Items[],2,)</f>
        <v>Chronograph</v>
      </c>
      <c r="F67" s="6" t="str">
        <f>VLOOKUP(tbl_transactions[[#This Row],[Product_ID]],tbl_Items[],3,)</f>
        <v>Gold</v>
      </c>
      <c r="G67" s="6" t="s">
        <v>8</v>
      </c>
      <c r="H67" s="6" t="s">
        <v>9</v>
      </c>
      <c r="I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7" s="30">
        <v>4</v>
      </c>
      <c r="K67" s="7">
        <f t="shared" si="2"/>
        <v>11200</v>
      </c>
      <c r="L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" s="7">
        <f t="shared" si="3"/>
        <v>11200</v>
      </c>
    </row>
    <row r="68" spans="1:13" x14ac:dyDescent="0.3">
      <c r="A68" s="6" t="s">
        <v>152</v>
      </c>
      <c r="B68" s="28">
        <v>42382</v>
      </c>
      <c r="C68" s="6" t="s">
        <v>24</v>
      </c>
      <c r="D68" s="6" t="s">
        <v>120</v>
      </c>
      <c r="E68" s="6" t="str">
        <f>VLOOKUP(tbl_transactions[[#This Row],[Product_ID]],tbl_Items[],2,)</f>
        <v>Digital</v>
      </c>
      <c r="F68" s="6" t="str">
        <f>VLOOKUP(tbl_transactions[[#This Row],[Product_ID]],tbl_Items[],3,)</f>
        <v>Palladium</v>
      </c>
      <c r="G68" s="6" t="s">
        <v>12</v>
      </c>
      <c r="H68" s="6" t="s">
        <v>9</v>
      </c>
      <c r="I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68" s="30">
        <v>2</v>
      </c>
      <c r="K68" s="7">
        <f t="shared" si="2"/>
        <v>17524</v>
      </c>
      <c r="L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68" s="7">
        <f t="shared" si="3"/>
        <v>16998.28</v>
      </c>
    </row>
    <row r="69" spans="1:13" x14ac:dyDescent="0.3">
      <c r="A69" s="6" t="s">
        <v>153</v>
      </c>
      <c r="B69" s="28">
        <v>42382</v>
      </c>
      <c r="C69" s="6" t="s">
        <v>24</v>
      </c>
      <c r="D69" s="6" t="s">
        <v>103</v>
      </c>
      <c r="E69" s="6" t="str">
        <f>VLOOKUP(tbl_transactions[[#This Row],[Product_ID]],tbl_Items[],2,)</f>
        <v>Automatic</v>
      </c>
      <c r="F69" s="6" t="str">
        <f>VLOOKUP(tbl_transactions[[#This Row],[Product_ID]],tbl_Items[],3,)</f>
        <v>Palladium</v>
      </c>
      <c r="G69" s="6" t="s">
        <v>12</v>
      </c>
      <c r="H69" s="6" t="s">
        <v>9</v>
      </c>
      <c r="I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69" s="30">
        <v>4</v>
      </c>
      <c r="K69" s="7">
        <f t="shared" si="2"/>
        <v>26176</v>
      </c>
      <c r="L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69" s="7">
        <f t="shared" si="3"/>
        <v>25390.720000000001</v>
      </c>
    </row>
    <row r="70" spans="1:13" x14ac:dyDescent="0.3">
      <c r="A70" s="6" t="s">
        <v>154</v>
      </c>
      <c r="B70" s="28">
        <v>42382</v>
      </c>
      <c r="C70" s="6" t="s">
        <v>24</v>
      </c>
      <c r="D70" s="6" t="s">
        <v>99</v>
      </c>
      <c r="E70" s="6" t="str">
        <f>VLOOKUP(tbl_transactions[[#This Row],[Product_ID]],tbl_Items[],2,)</f>
        <v>Automatic</v>
      </c>
      <c r="F70" s="6" t="str">
        <f>VLOOKUP(tbl_transactions[[#This Row],[Product_ID]],tbl_Items[],3,)</f>
        <v>Gold</v>
      </c>
      <c r="G70" s="6" t="s">
        <v>12</v>
      </c>
      <c r="H70" s="6" t="s">
        <v>9</v>
      </c>
      <c r="I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70" s="30">
        <v>1</v>
      </c>
      <c r="K70" s="7">
        <f t="shared" si="2"/>
        <v>5462</v>
      </c>
      <c r="L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0" s="7">
        <f t="shared" si="3"/>
        <v>5462</v>
      </c>
    </row>
    <row r="71" spans="1:13" x14ac:dyDescent="0.3">
      <c r="A71" s="6" t="s">
        <v>155</v>
      </c>
      <c r="B71" s="28">
        <v>42383</v>
      </c>
      <c r="C71" s="6" t="s">
        <v>24</v>
      </c>
      <c r="D71" s="6" t="s">
        <v>108</v>
      </c>
      <c r="E71" s="6" t="str">
        <f>VLOOKUP(tbl_transactions[[#This Row],[Product_ID]],tbl_Items[],2,)</f>
        <v>Digital</v>
      </c>
      <c r="F71" s="6" t="str">
        <f>VLOOKUP(tbl_transactions[[#This Row],[Product_ID]],tbl_Items[],3,)</f>
        <v>Platinum</v>
      </c>
      <c r="G71" s="6" t="s">
        <v>12</v>
      </c>
      <c r="H71" s="6" t="s">
        <v>13</v>
      </c>
      <c r="I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71" s="30">
        <v>1</v>
      </c>
      <c r="K71" s="7">
        <f t="shared" si="2"/>
        <v>5845</v>
      </c>
      <c r="L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1" s="7">
        <f t="shared" si="3"/>
        <v>5845</v>
      </c>
    </row>
    <row r="72" spans="1:13" x14ac:dyDescent="0.3">
      <c r="A72" s="6" t="s">
        <v>156</v>
      </c>
      <c r="B72" s="28">
        <v>42383</v>
      </c>
      <c r="C72" s="6" t="s">
        <v>11</v>
      </c>
      <c r="D72" s="6" t="s">
        <v>7006</v>
      </c>
      <c r="E72" s="6" t="str">
        <f>VLOOKUP(tbl_transactions[[#This Row],[Product_ID]],tbl_Items[],2,)</f>
        <v>Automatic</v>
      </c>
      <c r="F72" s="6" t="str">
        <f>VLOOKUP(tbl_transactions[[#This Row],[Product_ID]],tbl_Items[],3,)</f>
        <v>Gold</v>
      </c>
      <c r="G72" s="6" t="s">
        <v>12</v>
      </c>
      <c r="H72" s="6" t="s">
        <v>9</v>
      </c>
      <c r="I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72" s="30">
        <v>4</v>
      </c>
      <c r="K72" s="7">
        <f t="shared" si="2"/>
        <v>35580</v>
      </c>
      <c r="L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72" s="7">
        <f t="shared" si="3"/>
        <v>34156.800000000003</v>
      </c>
    </row>
    <row r="73" spans="1:13" x14ac:dyDescent="0.3">
      <c r="A73" s="6" t="s">
        <v>157</v>
      </c>
      <c r="B73" s="28">
        <v>42383</v>
      </c>
      <c r="C73" s="6" t="s">
        <v>24</v>
      </c>
      <c r="D73" s="6" t="s">
        <v>103</v>
      </c>
      <c r="E73" s="6" t="str">
        <f>VLOOKUP(tbl_transactions[[#This Row],[Product_ID]],tbl_Items[],2,)</f>
        <v>Automatic</v>
      </c>
      <c r="F73" s="6" t="str">
        <f>VLOOKUP(tbl_transactions[[#This Row],[Product_ID]],tbl_Items[],3,)</f>
        <v>Palladium</v>
      </c>
      <c r="G73" s="6" t="s">
        <v>12</v>
      </c>
      <c r="H73" s="6" t="s">
        <v>9</v>
      </c>
      <c r="I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73" s="30">
        <v>1</v>
      </c>
      <c r="K73" s="7">
        <f t="shared" si="2"/>
        <v>6544</v>
      </c>
      <c r="L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" s="7">
        <f t="shared" si="3"/>
        <v>6544</v>
      </c>
    </row>
    <row r="74" spans="1:13" x14ac:dyDescent="0.3">
      <c r="A74" s="6" t="s">
        <v>158</v>
      </c>
      <c r="B74" s="28">
        <v>42383</v>
      </c>
      <c r="C74" s="6" t="s">
        <v>24</v>
      </c>
      <c r="D74" s="6" t="s">
        <v>100</v>
      </c>
      <c r="E74" s="6" t="str">
        <f>VLOOKUP(tbl_transactions[[#This Row],[Product_ID]],tbl_Items[],2,)</f>
        <v>Automatic</v>
      </c>
      <c r="F74" s="6" t="str">
        <f>VLOOKUP(tbl_transactions[[#This Row],[Product_ID]],tbl_Items[],3,)</f>
        <v>Palladium</v>
      </c>
      <c r="G74" s="6" t="s">
        <v>12</v>
      </c>
      <c r="H74" s="6" t="s">
        <v>13</v>
      </c>
      <c r="I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4" s="30">
        <v>2</v>
      </c>
      <c r="K74" s="7">
        <f t="shared" si="2"/>
        <v>10912</v>
      </c>
      <c r="L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4" s="7">
        <f t="shared" si="3"/>
        <v>10912</v>
      </c>
    </row>
    <row r="75" spans="1:13" x14ac:dyDescent="0.3">
      <c r="A75" s="6" t="s">
        <v>159</v>
      </c>
      <c r="B75" s="28">
        <v>42383</v>
      </c>
      <c r="C75" s="6" t="s">
        <v>24</v>
      </c>
      <c r="D75" s="6" t="s">
        <v>7007</v>
      </c>
      <c r="E75" s="6" t="str">
        <f>VLOOKUP(tbl_transactions[[#This Row],[Product_ID]],tbl_Items[],2,)</f>
        <v>Digital</v>
      </c>
      <c r="F75" s="6" t="str">
        <f>VLOOKUP(tbl_transactions[[#This Row],[Product_ID]],tbl_Items[],3,)</f>
        <v>Gold</v>
      </c>
      <c r="G75" s="6" t="s">
        <v>12</v>
      </c>
      <c r="H75" s="6" t="s">
        <v>9</v>
      </c>
      <c r="I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75" s="30">
        <v>4</v>
      </c>
      <c r="K75" s="7">
        <f t="shared" si="2"/>
        <v>34988</v>
      </c>
      <c r="L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1399.52</v>
      </c>
      <c r="M75" s="7">
        <f t="shared" si="3"/>
        <v>33588.480000000003</v>
      </c>
    </row>
    <row r="76" spans="1:13" x14ac:dyDescent="0.3">
      <c r="A76" s="6" t="s">
        <v>160</v>
      </c>
      <c r="B76" s="28">
        <v>42383</v>
      </c>
      <c r="C76" s="6" t="s">
        <v>11</v>
      </c>
      <c r="D76" s="6" t="s">
        <v>78</v>
      </c>
      <c r="E76" s="6" t="str">
        <f>VLOOKUP(tbl_transactions[[#This Row],[Product_ID]],tbl_Items[],2,)</f>
        <v>Chronograph</v>
      </c>
      <c r="F76" s="6" t="str">
        <f>VLOOKUP(tbl_transactions[[#This Row],[Product_ID]],tbl_Items[],3,)</f>
        <v>Gold</v>
      </c>
      <c r="G76" s="6" t="s">
        <v>8</v>
      </c>
      <c r="H76" s="6" t="s">
        <v>9</v>
      </c>
      <c r="I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76" s="30">
        <v>4</v>
      </c>
      <c r="K76" s="7">
        <f t="shared" si="2"/>
        <v>22000</v>
      </c>
      <c r="L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76" s="7">
        <f t="shared" si="3"/>
        <v>20240</v>
      </c>
    </row>
    <row r="77" spans="1:13" x14ac:dyDescent="0.3">
      <c r="A77" s="6" t="s">
        <v>161</v>
      </c>
      <c r="B77" s="28">
        <v>42383</v>
      </c>
      <c r="C77" s="6" t="s">
        <v>24</v>
      </c>
      <c r="D77" s="6" t="s">
        <v>76</v>
      </c>
      <c r="E77" s="6" t="str">
        <f>VLOOKUP(tbl_transactions[[#This Row],[Product_ID]],tbl_Items[],2,)</f>
        <v>Chronograph</v>
      </c>
      <c r="F77" s="6" t="str">
        <f>VLOOKUP(tbl_transactions[[#This Row],[Product_ID]],tbl_Items[],3,)</f>
        <v>Gold</v>
      </c>
      <c r="G77" s="6" t="s">
        <v>8</v>
      </c>
      <c r="H77" s="6" t="s">
        <v>9</v>
      </c>
      <c r="I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77" s="30">
        <v>4</v>
      </c>
      <c r="K77" s="7">
        <f t="shared" si="2"/>
        <v>8800</v>
      </c>
      <c r="L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7" s="7">
        <f t="shared" si="3"/>
        <v>8800</v>
      </c>
    </row>
    <row r="78" spans="1:13" x14ac:dyDescent="0.3">
      <c r="A78" s="6" t="s">
        <v>162</v>
      </c>
      <c r="B78" s="28">
        <v>42383</v>
      </c>
      <c r="C78" s="6" t="s">
        <v>24</v>
      </c>
      <c r="D78" s="6" t="s">
        <v>110</v>
      </c>
      <c r="E78" s="6" t="str">
        <f>VLOOKUP(tbl_transactions[[#This Row],[Product_ID]],tbl_Items[],2,)</f>
        <v>Digital</v>
      </c>
      <c r="F78" s="6" t="str">
        <f>VLOOKUP(tbl_transactions[[#This Row],[Product_ID]],tbl_Items[],3,)</f>
        <v>Platinum</v>
      </c>
      <c r="G78" s="6" t="s">
        <v>12</v>
      </c>
      <c r="H78" s="6" t="s">
        <v>9</v>
      </c>
      <c r="I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78" s="30">
        <v>4</v>
      </c>
      <c r="K78" s="7">
        <f t="shared" si="2"/>
        <v>21392</v>
      </c>
      <c r="L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78" s="7">
        <f t="shared" si="3"/>
        <v>20108.48</v>
      </c>
    </row>
    <row r="79" spans="1:13" x14ac:dyDescent="0.3">
      <c r="A79" s="6" t="s">
        <v>163</v>
      </c>
      <c r="B79" s="28">
        <v>42384</v>
      </c>
      <c r="C79" s="6" t="s">
        <v>24</v>
      </c>
      <c r="D79" s="6" t="s">
        <v>113</v>
      </c>
      <c r="E79" s="6" t="str">
        <f>VLOOKUP(tbl_transactions[[#This Row],[Product_ID]],tbl_Items[],2,)</f>
        <v>Digital</v>
      </c>
      <c r="F79" s="6" t="str">
        <f>VLOOKUP(tbl_transactions[[#This Row],[Product_ID]],tbl_Items[],3,)</f>
        <v>Palladium</v>
      </c>
      <c r="G79" s="6" t="s">
        <v>12</v>
      </c>
      <c r="H79" s="6" t="s">
        <v>9</v>
      </c>
      <c r="I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79" s="30">
        <v>4</v>
      </c>
      <c r="K79" s="7">
        <f t="shared" si="2"/>
        <v>35156</v>
      </c>
      <c r="L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1054.68</v>
      </c>
      <c r="M79" s="7">
        <f t="shared" si="3"/>
        <v>34101.32</v>
      </c>
    </row>
    <row r="80" spans="1:13" x14ac:dyDescent="0.3">
      <c r="A80" s="6" t="s">
        <v>164</v>
      </c>
      <c r="B80" s="28">
        <v>42384</v>
      </c>
      <c r="C80" s="6" t="s">
        <v>24</v>
      </c>
      <c r="D80" s="6" t="s">
        <v>100</v>
      </c>
      <c r="E80" s="6" t="str">
        <f>VLOOKUP(tbl_transactions[[#This Row],[Product_ID]],tbl_Items[],2,)</f>
        <v>Automatic</v>
      </c>
      <c r="F80" s="6" t="str">
        <f>VLOOKUP(tbl_transactions[[#This Row],[Product_ID]],tbl_Items[],3,)</f>
        <v>Palladium</v>
      </c>
      <c r="G80" s="6" t="s">
        <v>12</v>
      </c>
      <c r="H80" s="6" t="s">
        <v>9</v>
      </c>
      <c r="I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80" s="30">
        <v>1</v>
      </c>
      <c r="K80" s="7">
        <f t="shared" si="2"/>
        <v>5456</v>
      </c>
      <c r="L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0" s="7">
        <f t="shared" si="3"/>
        <v>5456</v>
      </c>
    </row>
    <row r="81" spans="1:13" x14ac:dyDescent="0.3">
      <c r="A81" s="6" t="s">
        <v>165</v>
      </c>
      <c r="B81" s="28">
        <v>42384</v>
      </c>
      <c r="C81" s="6" t="s">
        <v>15</v>
      </c>
      <c r="D81" s="6" t="s">
        <v>84</v>
      </c>
      <c r="E81" s="6" t="str">
        <f>VLOOKUP(tbl_transactions[[#This Row],[Product_ID]],tbl_Items[],2,)</f>
        <v>Automatic</v>
      </c>
      <c r="F81" s="6" t="str">
        <f>VLOOKUP(tbl_transactions[[#This Row],[Product_ID]],tbl_Items[],3,)</f>
        <v>Platinum</v>
      </c>
      <c r="G81" s="6" t="s">
        <v>12</v>
      </c>
      <c r="H81" s="6" t="s">
        <v>9</v>
      </c>
      <c r="I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81" s="30">
        <v>4</v>
      </c>
      <c r="K81" s="7">
        <f t="shared" si="2"/>
        <v>8492</v>
      </c>
      <c r="L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1" s="7">
        <f t="shared" si="3"/>
        <v>8492</v>
      </c>
    </row>
    <row r="82" spans="1:13" x14ac:dyDescent="0.3">
      <c r="A82" s="6" t="s">
        <v>166</v>
      </c>
      <c r="B82" s="28">
        <v>42384</v>
      </c>
      <c r="C82" s="6" t="s">
        <v>24</v>
      </c>
      <c r="D82" s="6" t="s">
        <v>111</v>
      </c>
      <c r="E82" s="6" t="str">
        <f>VLOOKUP(tbl_transactions[[#This Row],[Product_ID]],tbl_Items[],2,)</f>
        <v>Digital</v>
      </c>
      <c r="F82" s="6" t="str">
        <f>VLOOKUP(tbl_transactions[[#This Row],[Product_ID]],tbl_Items[],3,)</f>
        <v>Gold</v>
      </c>
      <c r="G82" s="6" t="s">
        <v>12</v>
      </c>
      <c r="H82" s="6" t="s">
        <v>9</v>
      </c>
      <c r="I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82" s="30">
        <v>1</v>
      </c>
      <c r="K82" s="7">
        <f t="shared" si="2"/>
        <v>5648</v>
      </c>
      <c r="L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2" s="7">
        <f t="shared" si="3"/>
        <v>5648</v>
      </c>
    </row>
    <row r="83" spans="1:13" x14ac:dyDescent="0.3">
      <c r="A83" s="6" t="s">
        <v>167</v>
      </c>
      <c r="B83" s="28">
        <v>42384</v>
      </c>
      <c r="C83" s="6" t="s">
        <v>24</v>
      </c>
      <c r="D83" s="6" t="s">
        <v>71</v>
      </c>
      <c r="E83" s="6" t="str">
        <f>VLOOKUP(tbl_transactions[[#This Row],[Product_ID]],tbl_Items[],2,)</f>
        <v>Chronograph</v>
      </c>
      <c r="F83" s="6" t="str">
        <f>VLOOKUP(tbl_transactions[[#This Row],[Product_ID]],tbl_Items[],3,)</f>
        <v>Platinum</v>
      </c>
      <c r="G83" s="6" t="s">
        <v>8</v>
      </c>
      <c r="H83" s="6" t="s">
        <v>9</v>
      </c>
      <c r="I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83" s="30">
        <v>2</v>
      </c>
      <c r="K83" s="7">
        <f t="shared" si="2"/>
        <v>4420</v>
      </c>
      <c r="L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3" s="7">
        <f t="shared" si="3"/>
        <v>4420</v>
      </c>
    </row>
    <row r="84" spans="1:13" x14ac:dyDescent="0.3">
      <c r="A84" s="6" t="s">
        <v>168</v>
      </c>
      <c r="B84" s="28">
        <v>42384</v>
      </c>
      <c r="C84" s="6" t="s">
        <v>11</v>
      </c>
      <c r="D84" s="6" t="s">
        <v>118</v>
      </c>
      <c r="E84" s="6" t="str">
        <f>VLOOKUP(tbl_transactions[[#This Row],[Product_ID]],tbl_Items[],2,)</f>
        <v>Digital</v>
      </c>
      <c r="F84" s="6" t="str">
        <f>VLOOKUP(tbl_transactions[[#This Row],[Product_ID]],tbl_Items[],3,)</f>
        <v>Palladium</v>
      </c>
      <c r="G84" s="6" t="s">
        <v>12</v>
      </c>
      <c r="H84" s="6" t="s">
        <v>9</v>
      </c>
      <c r="I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84" s="30">
        <v>1</v>
      </c>
      <c r="K84" s="7">
        <f t="shared" si="2"/>
        <v>5978</v>
      </c>
      <c r="L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4" s="7">
        <f t="shared" si="3"/>
        <v>5978</v>
      </c>
    </row>
    <row r="85" spans="1:13" x14ac:dyDescent="0.3">
      <c r="A85" s="6" t="s">
        <v>169</v>
      </c>
      <c r="B85" s="28">
        <v>42384</v>
      </c>
      <c r="C85" s="6" t="s">
        <v>11</v>
      </c>
      <c r="D85" s="6" t="s">
        <v>67</v>
      </c>
      <c r="E85" s="6" t="str">
        <f>VLOOKUP(tbl_transactions[[#This Row],[Product_ID]],tbl_Items[],2,)</f>
        <v>Chronograph</v>
      </c>
      <c r="F85" s="6" t="str">
        <f>VLOOKUP(tbl_transactions[[#This Row],[Product_ID]],tbl_Items[],3,)</f>
        <v>Platinum</v>
      </c>
      <c r="G85" s="6" t="s">
        <v>8</v>
      </c>
      <c r="H85" s="6" t="s">
        <v>9</v>
      </c>
      <c r="I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85" s="30">
        <v>1</v>
      </c>
      <c r="K85" s="7">
        <f t="shared" si="2"/>
        <v>1200</v>
      </c>
      <c r="L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5" s="7">
        <f t="shared" si="3"/>
        <v>1200</v>
      </c>
    </row>
    <row r="86" spans="1:13" x14ac:dyDescent="0.3">
      <c r="A86" s="6" t="s">
        <v>170</v>
      </c>
      <c r="B86" s="28">
        <v>42385</v>
      </c>
      <c r="C86" s="6" t="s">
        <v>15</v>
      </c>
      <c r="D86" s="6" t="s">
        <v>99</v>
      </c>
      <c r="E86" s="6" t="str">
        <f>VLOOKUP(tbl_transactions[[#This Row],[Product_ID]],tbl_Items[],2,)</f>
        <v>Automatic</v>
      </c>
      <c r="F86" s="6" t="str">
        <f>VLOOKUP(tbl_transactions[[#This Row],[Product_ID]],tbl_Items[],3,)</f>
        <v>Gold</v>
      </c>
      <c r="G86" s="6" t="s">
        <v>12</v>
      </c>
      <c r="H86" s="6" t="s">
        <v>9</v>
      </c>
      <c r="I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86" s="30">
        <v>1</v>
      </c>
      <c r="K86" s="7">
        <f t="shared" si="2"/>
        <v>5462</v>
      </c>
      <c r="L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" s="7">
        <f t="shared" si="3"/>
        <v>5462</v>
      </c>
    </row>
    <row r="87" spans="1:13" x14ac:dyDescent="0.3">
      <c r="A87" s="6" t="s">
        <v>171</v>
      </c>
      <c r="B87" s="28">
        <v>42385</v>
      </c>
      <c r="C87" s="6" t="s">
        <v>24</v>
      </c>
      <c r="D87" s="6" t="s">
        <v>120</v>
      </c>
      <c r="E87" s="6" t="str">
        <f>VLOOKUP(tbl_transactions[[#This Row],[Product_ID]],tbl_Items[],2,)</f>
        <v>Digital</v>
      </c>
      <c r="F87" s="6" t="str">
        <f>VLOOKUP(tbl_transactions[[#This Row],[Product_ID]],tbl_Items[],3,)</f>
        <v>Palladium</v>
      </c>
      <c r="G87" s="6" t="s">
        <v>12</v>
      </c>
      <c r="H87" s="6" t="s">
        <v>13</v>
      </c>
      <c r="I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87" s="30">
        <v>2</v>
      </c>
      <c r="K87" s="7">
        <f t="shared" si="2"/>
        <v>17524</v>
      </c>
      <c r="L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87" s="7">
        <f t="shared" si="3"/>
        <v>16998.28</v>
      </c>
    </row>
    <row r="88" spans="1:13" x14ac:dyDescent="0.3">
      <c r="A88" s="6" t="s">
        <v>172</v>
      </c>
      <c r="B88" s="28">
        <v>42385</v>
      </c>
      <c r="C88" s="6" t="s">
        <v>11</v>
      </c>
      <c r="D88" s="6" t="s">
        <v>89</v>
      </c>
      <c r="E88" s="6" t="str">
        <f>VLOOKUP(tbl_transactions[[#This Row],[Product_ID]],tbl_Items[],2,)</f>
        <v>Automatic</v>
      </c>
      <c r="F88" s="6" t="str">
        <f>VLOOKUP(tbl_transactions[[#This Row],[Product_ID]],tbl_Items[],3,)</f>
        <v>Platinum</v>
      </c>
      <c r="G88" s="6" t="s">
        <v>12</v>
      </c>
      <c r="H88" s="6" t="s">
        <v>13</v>
      </c>
      <c r="I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88" s="30">
        <v>1</v>
      </c>
      <c r="K88" s="7">
        <f t="shared" si="2"/>
        <v>4231</v>
      </c>
      <c r="L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" s="7">
        <f t="shared" si="3"/>
        <v>4231</v>
      </c>
    </row>
    <row r="89" spans="1:13" x14ac:dyDescent="0.3">
      <c r="A89" s="6" t="s">
        <v>173</v>
      </c>
      <c r="B89" s="28">
        <v>42385</v>
      </c>
      <c r="C89" s="6" t="s">
        <v>24</v>
      </c>
      <c r="D89" s="6" t="s">
        <v>102</v>
      </c>
      <c r="E89" s="6" t="str">
        <f>VLOOKUP(tbl_transactions[[#This Row],[Product_ID]],tbl_Items[],2,)</f>
        <v>Automatic</v>
      </c>
      <c r="F89" s="6" t="str">
        <f>VLOOKUP(tbl_transactions[[#This Row],[Product_ID]],tbl_Items[],3,)</f>
        <v>Palladium</v>
      </c>
      <c r="G89" s="6" t="s">
        <v>12</v>
      </c>
      <c r="H89" s="6" t="s">
        <v>9</v>
      </c>
      <c r="I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89" s="30">
        <v>2</v>
      </c>
      <c r="K89" s="7">
        <f t="shared" si="2"/>
        <v>16890</v>
      </c>
      <c r="L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89" s="7">
        <f t="shared" si="3"/>
        <v>16383.3</v>
      </c>
    </row>
    <row r="90" spans="1:13" x14ac:dyDescent="0.3">
      <c r="A90" s="6" t="s">
        <v>174</v>
      </c>
      <c r="B90" s="28">
        <v>42386</v>
      </c>
      <c r="C90" s="6" t="s">
        <v>15</v>
      </c>
      <c r="D90" s="6" t="s">
        <v>83</v>
      </c>
      <c r="E90" s="6" t="str">
        <f>VLOOKUP(tbl_transactions[[#This Row],[Product_ID]],tbl_Items[],2,)</f>
        <v>Chronograph</v>
      </c>
      <c r="F90" s="6" t="str">
        <f>VLOOKUP(tbl_transactions[[#This Row],[Product_ID]],tbl_Items[],3,)</f>
        <v>Palladium</v>
      </c>
      <c r="G90" s="6" t="s">
        <v>12</v>
      </c>
      <c r="H90" s="6" t="s">
        <v>9</v>
      </c>
      <c r="I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90" s="30">
        <v>3</v>
      </c>
      <c r="K90" s="7">
        <f t="shared" si="2"/>
        <v>13575</v>
      </c>
      <c r="L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0" s="7">
        <f t="shared" si="3"/>
        <v>13575</v>
      </c>
    </row>
    <row r="91" spans="1:13" x14ac:dyDescent="0.3">
      <c r="A91" s="6" t="s">
        <v>175</v>
      </c>
      <c r="B91" s="28">
        <v>42386</v>
      </c>
      <c r="C91" s="6" t="s">
        <v>24</v>
      </c>
      <c r="D91" s="6" t="s">
        <v>84</v>
      </c>
      <c r="E91" s="6" t="str">
        <f>VLOOKUP(tbl_transactions[[#This Row],[Product_ID]],tbl_Items[],2,)</f>
        <v>Automatic</v>
      </c>
      <c r="F91" s="6" t="str">
        <f>VLOOKUP(tbl_transactions[[#This Row],[Product_ID]],tbl_Items[],3,)</f>
        <v>Platinum</v>
      </c>
      <c r="G91" s="6" t="s">
        <v>12</v>
      </c>
      <c r="H91" s="6" t="s">
        <v>9</v>
      </c>
      <c r="I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91" s="30">
        <v>2</v>
      </c>
      <c r="K91" s="7">
        <f t="shared" si="2"/>
        <v>4246</v>
      </c>
      <c r="L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1" s="7">
        <f t="shared" si="3"/>
        <v>4246</v>
      </c>
    </row>
    <row r="92" spans="1:13" x14ac:dyDescent="0.3">
      <c r="A92" s="6" t="s">
        <v>176</v>
      </c>
      <c r="B92" s="28">
        <v>42386</v>
      </c>
      <c r="C92" s="6" t="s">
        <v>24</v>
      </c>
      <c r="D92" s="6" t="s">
        <v>89</v>
      </c>
      <c r="E92" s="6" t="str">
        <f>VLOOKUP(tbl_transactions[[#This Row],[Product_ID]],tbl_Items[],2,)</f>
        <v>Automatic</v>
      </c>
      <c r="F92" s="6" t="str">
        <f>VLOOKUP(tbl_transactions[[#This Row],[Product_ID]],tbl_Items[],3,)</f>
        <v>Platinum</v>
      </c>
      <c r="G92" s="6" t="s">
        <v>12</v>
      </c>
      <c r="H92" s="6" t="s">
        <v>13</v>
      </c>
      <c r="I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92" s="30">
        <v>2</v>
      </c>
      <c r="K92" s="7">
        <f t="shared" si="2"/>
        <v>8462</v>
      </c>
      <c r="L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2" s="7">
        <f t="shared" si="3"/>
        <v>8462</v>
      </c>
    </row>
    <row r="93" spans="1:13" x14ac:dyDescent="0.3">
      <c r="A93" s="6" t="s">
        <v>177</v>
      </c>
      <c r="B93" s="28">
        <v>42386</v>
      </c>
      <c r="C93" s="6" t="s">
        <v>24</v>
      </c>
      <c r="D93" s="6" t="s">
        <v>7007</v>
      </c>
      <c r="E93" s="6" t="str">
        <f>VLOOKUP(tbl_transactions[[#This Row],[Product_ID]],tbl_Items[],2,)</f>
        <v>Digital</v>
      </c>
      <c r="F93" s="6" t="str">
        <f>VLOOKUP(tbl_transactions[[#This Row],[Product_ID]],tbl_Items[],3,)</f>
        <v>Gold</v>
      </c>
      <c r="G93" s="6" t="s">
        <v>12</v>
      </c>
      <c r="H93" s="6" t="s">
        <v>9</v>
      </c>
      <c r="I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93" s="30">
        <v>3</v>
      </c>
      <c r="K93" s="7">
        <f t="shared" si="2"/>
        <v>26241</v>
      </c>
      <c r="L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93" s="7">
        <f t="shared" si="3"/>
        <v>25191.360000000001</v>
      </c>
    </row>
    <row r="94" spans="1:13" x14ac:dyDescent="0.3">
      <c r="A94" s="6" t="s">
        <v>178</v>
      </c>
      <c r="B94" s="28">
        <v>42386</v>
      </c>
      <c r="C94" s="6" t="s">
        <v>15</v>
      </c>
      <c r="D94" s="6" t="s">
        <v>94</v>
      </c>
      <c r="E94" s="6" t="str">
        <f>VLOOKUP(tbl_transactions[[#This Row],[Product_ID]],tbl_Items[],2,)</f>
        <v>Automatic</v>
      </c>
      <c r="F94" s="6" t="str">
        <f>VLOOKUP(tbl_transactions[[#This Row],[Product_ID]],tbl_Items[],3,)</f>
        <v>Platinum</v>
      </c>
      <c r="G94" s="6" t="s">
        <v>12</v>
      </c>
      <c r="H94" s="6" t="s">
        <v>9</v>
      </c>
      <c r="I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94" s="30">
        <v>4</v>
      </c>
      <c r="K94" s="7">
        <f t="shared" si="2"/>
        <v>9408</v>
      </c>
      <c r="L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4" s="7">
        <f t="shared" si="3"/>
        <v>9408</v>
      </c>
    </row>
    <row r="95" spans="1:13" x14ac:dyDescent="0.3">
      <c r="A95" s="6" t="s">
        <v>179</v>
      </c>
      <c r="B95" s="28">
        <v>42386</v>
      </c>
      <c r="C95" s="6" t="s">
        <v>7</v>
      </c>
      <c r="D95" s="6" t="s">
        <v>67</v>
      </c>
      <c r="E95" s="6" t="str">
        <f>VLOOKUP(tbl_transactions[[#This Row],[Product_ID]],tbl_Items[],2,)</f>
        <v>Chronograph</v>
      </c>
      <c r="F95" s="6" t="str">
        <f>VLOOKUP(tbl_transactions[[#This Row],[Product_ID]],tbl_Items[],3,)</f>
        <v>Platinum</v>
      </c>
      <c r="G95" s="6" t="s">
        <v>8</v>
      </c>
      <c r="H95" s="6" t="s">
        <v>9</v>
      </c>
      <c r="I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95" s="30">
        <v>3</v>
      </c>
      <c r="K95" s="7">
        <f t="shared" si="2"/>
        <v>3600</v>
      </c>
      <c r="L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5" s="7">
        <f t="shared" si="3"/>
        <v>3600</v>
      </c>
    </row>
    <row r="96" spans="1:13" x14ac:dyDescent="0.3">
      <c r="A96" s="6" t="s">
        <v>180</v>
      </c>
      <c r="B96" s="28">
        <v>42386</v>
      </c>
      <c r="C96" s="6" t="s">
        <v>11</v>
      </c>
      <c r="D96" s="6" t="s">
        <v>108</v>
      </c>
      <c r="E96" s="6" t="str">
        <f>VLOOKUP(tbl_transactions[[#This Row],[Product_ID]],tbl_Items[],2,)</f>
        <v>Digital</v>
      </c>
      <c r="F96" s="6" t="str">
        <f>VLOOKUP(tbl_transactions[[#This Row],[Product_ID]],tbl_Items[],3,)</f>
        <v>Platinum</v>
      </c>
      <c r="G96" s="6" t="s">
        <v>12</v>
      </c>
      <c r="H96" s="6" t="s">
        <v>9</v>
      </c>
      <c r="I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96" s="30">
        <v>4</v>
      </c>
      <c r="K96" s="7">
        <f t="shared" si="2"/>
        <v>23380</v>
      </c>
      <c r="L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96" s="7">
        <f t="shared" si="3"/>
        <v>21977.200000000001</v>
      </c>
    </row>
    <row r="97" spans="1:13" x14ac:dyDescent="0.3">
      <c r="A97" s="6" t="s">
        <v>181</v>
      </c>
      <c r="B97" s="28">
        <v>42386</v>
      </c>
      <c r="C97" s="6" t="s">
        <v>11</v>
      </c>
      <c r="D97" s="6" t="s">
        <v>103</v>
      </c>
      <c r="E97" s="6" t="str">
        <f>VLOOKUP(tbl_transactions[[#This Row],[Product_ID]],tbl_Items[],2,)</f>
        <v>Automatic</v>
      </c>
      <c r="F97" s="6" t="str">
        <f>VLOOKUP(tbl_transactions[[#This Row],[Product_ID]],tbl_Items[],3,)</f>
        <v>Palladium</v>
      </c>
      <c r="G97" s="6" t="s">
        <v>12</v>
      </c>
      <c r="H97" s="6" t="s">
        <v>13</v>
      </c>
      <c r="I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97" s="30">
        <v>2</v>
      </c>
      <c r="K97" s="7">
        <f t="shared" si="2"/>
        <v>13088</v>
      </c>
      <c r="L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7" s="7">
        <f t="shared" si="3"/>
        <v>13088</v>
      </c>
    </row>
    <row r="98" spans="1:13" x14ac:dyDescent="0.3">
      <c r="A98" s="6" t="s">
        <v>182</v>
      </c>
      <c r="B98" s="28">
        <v>42387</v>
      </c>
      <c r="C98" s="6" t="s">
        <v>7</v>
      </c>
      <c r="D98" s="6" t="s">
        <v>71</v>
      </c>
      <c r="E98" s="6" t="str">
        <f>VLOOKUP(tbl_transactions[[#This Row],[Product_ID]],tbl_Items[],2,)</f>
        <v>Chronograph</v>
      </c>
      <c r="F98" s="6" t="str">
        <f>VLOOKUP(tbl_transactions[[#This Row],[Product_ID]],tbl_Items[],3,)</f>
        <v>Platinum</v>
      </c>
      <c r="G98" s="6" t="s">
        <v>8</v>
      </c>
      <c r="H98" s="6" t="s">
        <v>9</v>
      </c>
      <c r="I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98" s="30">
        <v>3</v>
      </c>
      <c r="K98" s="7">
        <f t="shared" si="2"/>
        <v>6630</v>
      </c>
      <c r="L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8" s="7">
        <f t="shared" si="3"/>
        <v>6630</v>
      </c>
    </row>
    <row r="99" spans="1:13" x14ac:dyDescent="0.3">
      <c r="A99" s="6" t="s">
        <v>183</v>
      </c>
      <c r="B99" s="28">
        <v>42387</v>
      </c>
      <c r="C99" s="6" t="s">
        <v>11</v>
      </c>
      <c r="D99" s="6" t="s">
        <v>101</v>
      </c>
      <c r="E99" s="6" t="str">
        <f>VLOOKUP(tbl_transactions[[#This Row],[Product_ID]],tbl_Items[],2,)</f>
        <v>Automatic</v>
      </c>
      <c r="F99" s="6" t="str">
        <f>VLOOKUP(tbl_transactions[[#This Row],[Product_ID]],tbl_Items[],3,)</f>
        <v>Palladium</v>
      </c>
      <c r="G99" s="6" t="s">
        <v>12</v>
      </c>
      <c r="H99" s="6" t="s">
        <v>9</v>
      </c>
      <c r="I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99" s="30">
        <v>1</v>
      </c>
      <c r="K99" s="7">
        <f t="shared" si="2"/>
        <v>2135</v>
      </c>
      <c r="L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9" s="7">
        <f t="shared" si="3"/>
        <v>2135</v>
      </c>
    </row>
    <row r="100" spans="1:13" x14ac:dyDescent="0.3">
      <c r="A100" s="6" t="s">
        <v>184</v>
      </c>
      <c r="B100" s="28">
        <v>42387</v>
      </c>
      <c r="C100" s="6" t="s">
        <v>24</v>
      </c>
      <c r="D100" s="6" t="s">
        <v>89</v>
      </c>
      <c r="E100" s="6" t="str">
        <f>VLOOKUP(tbl_transactions[[#This Row],[Product_ID]],tbl_Items[],2,)</f>
        <v>Automatic</v>
      </c>
      <c r="F100" s="6" t="str">
        <f>VLOOKUP(tbl_transactions[[#This Row],[Product_ID]],tbl_Items[],3,)</f>
        <v>Platinum</v>
      </c>
      <c r="G100" s="6" t="s">
        <v>12</v>
      </c>
      <c r="H100" s="6" t="s">
        <v>13</v>
      </c>
      <c r="I1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00" s="30">
        <v>1</v>
      </c>
      <c r="K100" s="7">
        <f t="shared" si="2"/>
        <v>4231</v>
      </c>
      <c r="L1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" s="7">
        <f t="shared" si="3"/>
        <v>4231</v>
      </c>
    </row>
    <row r="101" spans="1:13" x14ac:dyDescent="0.3">
      <c r="A101" s="6" t="s">
        <v>185</v>
      </c>
      <c r="B101" s="28">
        <v>42387</v>
      </c>
      <c r="C101" s="6" t="s">
        <v>11</v>
      </c>
      <c r="D101" s="6" t="s">
        <v>7008</v>
      </c>
      <c r="E101" s="6" t="str">
        <f>VLOOKUP(tbl_transactions[[#This Row],[Product_ID]],tbl_Items[],2,)</f>
        <v>Digital</v>
      </c>
      <c r="F101" s="6" t="str">
        <f>VLOOKUP(tbl_transactions[[#This Row],[Product_ID]],tbl_Items[],3,)</f>
        <v>Gold</v>
      </c>
      <c r="G101" s="6" t="s">
        <v>12</v>
      </c>
      <c r="H101" s="6" t="s">
        <v>9</v>
      </c>
      <c r="I1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01" s="30">
        <v>4</v>
      </c>
      <c r="K101" s="7">
        <f t="shared" si="2"/>
        <v>35508</v>
      </c>
      <c r="L1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1420.32</v>
      </c>
      <c r="M101" s="7">
        <f t="shared" si="3"/>
        <v>34087.68</v>
      </c>
    </row>
    <row r="102" spans="1:13" x14ac:dyDescent="0.3">
      <c r="A102" s="6" t="s">
        <v>186</v>
      </c>
      <c r="B102" s="28">
        <v>42387</v>
      </c>
      <c r="C102" s="6" t="s">
        <v>15</v>
      </c>
      <c r="D102" s="6" t="s">
        <v>71</v>
      </c>
      <c r="E102" s="6" t="str">
        <f>VLOOKUP(tbl_transactions[[#This Row],[Product_ID]],tbl_Items[],2,)</f>
        <v>Chronograph</v>
      </c>
      <c r="F102" s="6" t="str">
        <f>VLOOKUP(tbl_transactions[[#This Row],[Product_ID]],tbl_Items[],3,)</f>
        <v>Platinum</v>
      </c>
      <c r="G102" s="6" t="s">
        <v>8</v>
      </c>
      <c r="H102" s="6" t="s">
        <v>9</v>
      </c>
      <c r="I1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02" s="30">
        <v>1</v>
      </c>
      <c r="K102" s="7">
        <f t="shared" si="2"/>
        <v>2210</v>
      </c>
      <c r="L1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2" s="7">
        <f t="shared" si="3"/>
        <v>2210</v>
      </c>
    </row>
    <row r="103" spans="1:13" x14ac:dyDescent="0.3">
      <c r="A103" s="6" t="s">
        <v>187</v>
      </c>
      <c r="B103" s="28">
        <v>42387</v>
      </c>
      <c r="C103" s="6" t="s">
        <v>24</v>
      </c>
      <c r="D103" s="6" t="s">
        <v>77</v>
      </c>
      <c r="E103" s="6" t="str">
        <f>VLOOKUP(tbl_transactions[[#This Row],[Product_ID]],tbl_Items[],2,)</f>
        <v>Chronograph</v>
      </c>
      <c r="F103" s="6" t="str">
        <f>VLOOKUP(tbl_transactions[[#This Row],[Product_ID]],tbl_Items[],3,)</f>
        <v>Gold</v>
      </c>
      <c r="G103" s="6" t="s">
        <v>8</v>
      </c>
      <c r="H103" s="6" t="s">
        <v>9</v>
      </c>
      <c r="I1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03" s="30">
        <v>4</v>
      </c>
      <c r="K103" s="7">
        <f t="shared" si="2"/>
        <v>11200</v>
      </c>
      <c r="L1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3" s="7">
        <f t="shared" si="3"/>
        <v>11200</v>
      </c>
    </row>
    <row r="104" spans="1:13" x14ac:dyDescent="0.3">
      <c r="A104" s="6" t="s">
        <v>188</v>
      </c>
      <c r="B104" s="28">
        <v>42387</v>
      </c>
      <c r="C104" s="6" t="s">
        <v>24</v>
      </c>
      <c r="D104" s="6" t="s">
        <v>110</v>
      </c>
      <c r="E104" s="6" t="str">
        <f>VLOOKUP(tbl_transactions[[#This Row],[Product_ID]],tbl_Items[],2,)</f>
        <v>Digital</v>
      </c>
      <c r="F104" s="6" t="str">
        <f>VLOOKUP(tbl_transactions[[#This Row],[Product_ID]],tbl_Items[],3,)</f>
        <v>Platinum</v>
      </c>
      <c r="G104" s="6" t="s">
        <v>12</v>
      </c>
      <c r="H104" s="6" t="s">
        <v>13</v>
      </c>
      <c r="I1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04" s="30">
        <v>1</v>
      </c>
      <c r="K104" s="7">
        <f t="shared" si="2"/>
        <v>5348</v>
      </c>
      <c r="L1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" s="7">
        <f t="shared" si="3"/>
        <v>5348</v>
      </c>
    </row>
    <row r="105" spans="1:13" x14ac:dyDescent="0.3">
      <c r="A105" s="6" t="s">
        <v>189</v>
      </c>
      <c r="B105" s="28">
        <v>42387</v>
      </c>
      <c r="C105" s="6" t="s">
        <v>11</v>
      </c>
      <c r="D105" s="6" t="s">
        <v>7005</v>
      </c>
      <c r="E105" s="6" t="str">
        <f>VLOOKUP(tbl_transactions[[#This Row],[Product_ID]],tbl_Items[],2,)</f>
        <v>Automatic</v>
      </c>
      <c r="F105" s="6" t="str">
        <f>VLOOKUP(tbl_transactions[[#This Row],[Product_ID]],tbl_Items[],3,)</f>
        <v>Gold</v>
      </c>
      <c r="G105" s="6" t="s">
        <v>12</v>
      </c>
      <c r="H105" s="6" t="s">
        <v>9</v>
      </c>
      <c r="I1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05" s="30">
        <v>1</v>
      </c>
      <c r="K105" s="7">
        <f t="shared" si="2"/>
        <v>5684</v>
      </c>
      <c r="L1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5" s="7">
        <f t="shared" si="3"/>
        <v>5684</v>
      </c>
    </row>
    <row r="106" spans="1:13" x14ac:dyDescent="0.3">
      <c r="A106" s="6" t="s">
        <v>190</v>
      </c>
      <c r="B106" s="28">
        <v>42388</v>
      </c>
      <c r="C106" s="6" t="s">
        <v>11</v>
      </c>
      <c r="D106" s="6" t="s">
        <v>96</v>
      </c>
      <c r="E106" s="6" t="str">
        <f>VLOOKUP(tbl_transactions[[#This Row],[Product_ID]],tbl_Items[],2,)</f>
        <v>Automatic</v>
      </c>
      <c r="F106" s="6" t="str">
        <f>VLOOKUP(tbl_transactions[[#This Row],[Product_ID]],tbl_Items[],3,)</f>
        <v>Gold</v>
      </c>
      <c r="G106" s="6" t="s">
        <v>12</v>
      </c>
      <c r="H106" s="6" t="s">
        <v>9</v>
      </c>
      <c r="I1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06" s="30">
        <v>4</v>
      </c>
      <c r="K106" s="7">
        <f t="shared" si="2"/>
        <v>21824</v>
      </c>
      <c r="L1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106" s="7">
        <f t="shared" si="3"/>
        <v>20951.04</v>
      </c>
    </row>
    <row r="107" spans="1:13" x14ac:dyDescent="0.3">
      <c r="A107" s="6" t="s">
        <v>191</v>
      </c>
      <c r="B107" s="28">
        <v>42388</v>
      </c>
      <c r="C107" s="6" t="s">
        <v>24</v>
      </c>
      <c r="D107" s="6" t="s">
        <v>66</v>
      </c>
      <c r="E107" s="6" t="str">
        <f>VLOOKUP(tbl_transactions[[#This Row],[Product_ID]],tbl_Items[],2,)</f>
        <v>Chronograph</v>
      </c>
      <c r="F107" s="6" t="str">
        <f>VLOOKUP(tbl_transactions[[#This Row],[Product_ID]],tbl_Items[],3,)</f>
        <v>Platinum</v>
      </c>
      <c r="G107" s="6" t="s">
        <v>8</v>
      </c>
      <c r="H107" s="6" t="s">
        <v>9</v>
      </c>
      <c r="I1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07" s="30">
        <v>3</v>
      </c>
      <c r="K107" s="7">
        <f t="shared" si="2"/>
        <v>28500</v>
      </c>
      <c r="L1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107" s="7">
        <f t="shared" si="3"/>
        <v>25080</v>
      </c>
    </row>
    <row r="108" spans="1:13" x14ac:dyDescent="0.3">
      <c r="A108" s="6" t="s">
        <v>192</v>
      </c>
      <c r="B108" s="28">
        <v>42388</v>
      </c>
      <c r="C108" s="6" t="s">
        <v>24</v>
      </c>
      <c r="D108" s="6" t="s">
        <v>110</v>
      </c>
      <c r="E108" s="6" t="str">
        <f>VLOOKUP(tbl_transactions[[#This Row],[Product_ID]],tbl_Items[],2,)</f>
        <v>Digital</v>
      </c>
      <c r="F108" s="6" t="str">
        <f>VLOOKUP(tbl_transactions[[#This Row],[Product_ID]],tbl_Items[],3,)</f>
        <v>Platinum</v>
      </c>
      <c r="G108" s="6" t="s">
        <v>12</v>
      </c>
      <c r="H108" s="6" t="s">
        <v>9</v>
      </c>
      <c r="I1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08" s="30">
        <v>1</v>
      </c>
      <c r="K108" s="7">
        <f t="shared" si="2"/>
        <v>5348</v>
      </c>
      <c r="L1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8" s="7">
        <f t="shared" si="3"/>
        <v>5348</v>
      </c>
    </row>
    <row r="109" spans="1:13" x14ac:dyDescent="0.3">
      <c r="A109" s="6" t="s">
        <v>193</v>
      </c>
      <c r="B109" s="28">
        <v>42388</v>
      </c>
      <c r="C109" s="6" t="s">
        <v>24</v>
      </c>
      <c r="D109" s="6" t="s">
        <v>84</v>
      </c>
      <c r="E109" s="6" t="str">
        <f>VLOOKUP(tbl_transactions[[#This Row],[Product_ID]],tbl_Items[],2,)</f>
        <v>Automatic</v>
      </c>
      <c r="F109" s="6" t="str">
        <f>VLOOKUP(tbl_transactions[[#This Row],[Product_ID]],tbl_Items[],3,)</f>
        <v>Platinum</v>
      </c>
      <c r="G109" s="6" t="s">
        <v>12</v>
      </c>
      <c r="H109" s="6" t="s">
        <v>13</v>
      </c>
      <c r="I1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09" s="30">
        <v>1</v>
      </c>
      <c r="K109" s="7">
        <f t="shared" si="2"/>
        <v>2123</v>
      </c>
      <c r="L1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9" s="7">
        <f t="shared" si="3"/>
        <v>2123</v>
      </c>
    </row>
    <row r="110" spans="1:13" x14ac:dyDescent="0.3">
      <c r="A110" s="6" t="s">
        <v>194</v>
      </c>
      <c r="B110" s="28">
        <v>42388</v>
      </c>
      <c r="C110" s="6" t="s">
        <v>24</v>
      </c>
      <c r="D110" s="6" t="s">
        <v>7008</v>
      </c>
      <c r="E110" s="6" t="str">
        <f>VLOOKUP(tbl_transactions[[#This Row],[Product_ID]],tbl_Items[],2,)</f>
        <v>Digital</v>
      </c>
      <c r="F110" s="6" t="str">
        <f>VLOOKUP(tbl_transactions[[#This Row],[Product_ID]],tbl_Items[],3,)</f>
        <v>Gold</v>
      </c>
      <c r="G110" s="6" t="s">
        <v>12</v>
      </c>
      <c r="H110" s="6" t="s">
        <v>9</v>
      </c>
      <c r="I1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10" s="30">
        <v>2</v>
      </c>
      <c r="K110" s="7">
        <f t="shared" si="2"/>
        <v>17754</v>
      </c>
      <c r="L1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710.16</v>
      </c>
      <c r="M110" s="7">
        <f t="shared" si="3"/>
        <v>17043.84</v>
      </c>
    </row>
    <row r="111" spans="1:13" x14ac:dyDescent="0.3">
      <c r="A111" s="6" t="s">
        <v>195</v>
      </c>
      <c r="B111" s="28">
        <v>42388</v>
      </c>
      <c r="C111" s="6" t="s">
        <v>24</v>
      </c>
      <c r="D111" s="6" t="s">
        <v>96</v>
      </c>
      <c r="E111" s="6" t="str">
        <f>VLOOKUP(tbl_transactions[[#This Row],[Product_ID]],tbl_Items[],2,)</f>
        <v>Automatic</v>
      </c>
      <c r="F111" s="6" t="str">
        <f>VLOOKUP(tbl_transactions[[#This Row],[Product_ID]],tbl_Items[],3,)</f>
        <v>Gold</v>
      </c>
      <c r="G111" s="6" t="s">
        <v>12</v>
      </c>
      <c r="H111" s="6" t="s">
        <v>9</v>
      </c>
      <c r="I1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1" s="30">
        <v>3</v>
      </c>
      <c r="K111" s="7">
        <f t="shared" si="2"/>
        <v>16368</v>
      </c>
      <c r="L1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111" s="7">
        <f t="shared" si="3"/>
        <v>15713.28</v>
      </c>
    </row>
    <row r="112" spans="1:13" x14ac:dyDescent="0.3">
      <c r="A112" s="6" t="s">
        <v>196</v>
      </c>
      <c r="B112" s="28">
        <v>42388</v>
      </c>
      <c r="C112" s="6" t="s">
        <v>24</v>
      </c>
      <c r="D112" s="6" t="s">
        <v>7006</v>
      </c>
      <c r="E112" s="6" t="str">
        <f>VLOOKUP(tbl_transactions[[#This Row],[Product_ID]],tbl_Items[],2,)</f>
        <v>Automatic</v>
      </c>
      <c r="F112" s="6" t="str">
        <f>VLOOKUP(tbl_transactions[[#This Row],[Product_ID]],tbl_Items[],3,)</f>
        <v>Gold</v>
      </c>
      <c r="G112" s="6" t="s">
        <v>12</v>
      </c>
      <c r="H112" s="6" t="s">
        <v>9</v>
      </c>
      <c r="I1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12" s="30">
        <v>2</v>
      </c>
      <c r="K112" s="7">
        <f t="shared" si="2"/>
        <v>17790</v>
      </c>
      <c r="L1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112" s="7">
        <f t="shared" si="3"/>
        <v>17078.400000000001</v>
      </c>
    </row>
    <row r="113" spans="1:13" x14ac:dyDescent="0.3">
      <c r="A113" s="6" t="s">
        <v>197</v>
      </c>
      <c r="B113" s="28">
        <v>42388</v>
      </c>
      <c r="C113" s="6" t="s">
        <v>24</v>
      </c>
      <c r="D113" s="6" t="s">
        <v>102</v>
      </c>
      <c r="E113" s="6" t="str">
        <f>VLOOKUP(tbl_transactions[[#This Row],[Product_ID]],tbl_Items[],2,)</f>
        <v>Automatic</v>
      </c>
      <c r="F113" s="6" t="str">
        <f>VLOOKUP(tbl_transactions[[#This Row],[Product_ID]],tbl_Items[],3,)</f>
        <v>Palladium</v>
      </c>
      <c r="G113" s="6" t="s">
        <v>12</v>
      </c>
      <c r="H113" s="6" t="s">
        <v>13</v>
      </c>
      <c r="I1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13" s="30">
        <v>1</v>
      </c>
      <c r="K113" s="7">
        <f t="shared" si="2"/>
        <v>8445</v>
      </c>
      <c r="L1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3" s="7">
        <f t="shared" si="3"/>
        <v>8445</v>
      </c>
    </row>
    <row r="114" spans="1:13" x14ac:dyDescent="0.3">
      <c r="A114" s="6" t="s">
        <v>198</v>
      </c>
      <c r="B114" s="28">
        <v>42388</v>
      </c>
      <c r="C114" s="6" t="s">
        <v>24</v>
      </c>
      <c r="D114" s="6" t="s">
        <v>78</v>
      </c>
      <c r="E114" s="6" t="str">
        <f>VLOOKUP(tbl_transactions[[#This Row],[Product_ID]],tbl_Items[],2,)</f>
        <v>Chronograph</v>
      </c>
      <c r="F114" s="6" t="str">
        <f>VLOOKUP(tbl_transactions[[#This Row],[Product_ID]],tbl_Items[],3,)</f>
        <v>Gold</v>
      </c>
      <c r="G114" s="6" t="s">
        <v>8</v>
      </c>
      <c r="H114" s="6" t="s">
        <v>13</v>
      </c>
      <c r="I1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14" s="30">
        <v>4</v>
      </c>
      <c r="K114" s="7">
        <f t="shared" si="2"/>
        <v>22000</v>
      </c>
      <c r="L1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114" s="7">
        <f t="shared" si="3"/>
        <v>20240</v>
      </c>
    </row>
    <row r="115" spans="1:13" x14ac:dyDescent="0.3">
      <c r="A115" s="6" t="s">
        <v>199</v>
      </c>
      <c r="B115" s="28">
        <v>42388</v>
      </c>
      <c r="C115" s="6" t="s">
        <v>11</v>
      </c>
      <c r="D115" s="6" t="s">
        <v>95</v>
      </c>
      <c r="E115" s="6" t="str">
        <f>VLOOKUP(tbl_transactions[[#This Row],[Product_ID]],tbl_Items[],2,)</f>
        <v>Automatic</v>
      </c>
      <c r="F115" s="6" t="str">
        <f>VLOOKUP(tbl_transactions[[#This Row],[Product_ID]],tbl_Items[],3,)</f>
        <v>Platinum</v>
      </c>
      <c r="G115" s="6" t="s">
        <v>12</v>
      </c>
      <c r="H115" s="6" t="s">
        <v>9</v>
      </c>
      <c r="I1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15" s="30">
        <v>4</v>
      </c>
      <c r="K115" s="7">
        <f t="shared" si="2"/>
        <v>8400</v>
      </c>
      <c r="L1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5" s="7">
        <f t="shared" si="3"/>
        <v>8400</v>
      </c>
    </row>
    <row r="116" spans="1:13" x14ac:dyDescent="0.3">
      <c r="A116" s="6" t="s">
        <v>200</v>
      </c>
      <c r="B116" s="28">
        <v>42389</v>
      </c>
      <c r="C116" s="6" t="s">
        <v>7</v>
      </c>
      <c r="D116" s="6" t="s">
        <v>76</v>
      </c>
      <c r="E116" s="6" t="str">
        <f>VLOOKUP(tbl_transactions[[#This Row],[Product_ID]],tbl_Items[],2,)</f>
        <v>Chronograph</v>
      </c>
      <c r="F116" s="6" t="str">
        <f>VLOOKUP(tbl_transactions[[#This Row],[Product_ID]],tbl_Items[],3,)</f>
        <v>Gold</v>
      </c>
      <c r="G116" s="6" t="s">
        <v>8</v>
      </c>
      <c r="H116" s="6" t="s">
        <v>13</v>
      </c>
      <c r="I1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16" s="30">
        <v>1</v>
      </c>
      <c r="K116" s="7">
        <f t="shared" si="2"/>
        <v>2200</v>
      </c>
      <c r="L1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6" s="7">
        <f t="shared" si="3"/>
        <v>2200</v>
      </c>
    </row>
    <row r="117" spans="1:13" x14ac:dyDescent="0.3">
      <c r="A117" s="6" t="s">
        <v>201</v>
      </c>
      <c r="B117" s="28">
        <v>42389</v>
      </c>
      <c r="C117" s="6" t="s">
        <v>24</v>
      </c>
      <c r="D117" s="6" t="s">
        <v>78</v>
      </c>
      <c r="E117" s="6" t="str">
        <f>VLOOKUP(tbl_transactions[[#This Row],[Product_ID]],tbl_Items[],2,)</f>
        <v>Chronograph</v>
      </c>
      <c r="F117" s="6" t="str">
        <f>VLOOKUP(tbl_transactions[[#This Row],[Product_ID]],tbl_Items[],3,)</f>
        <v>Gold</v>
      </c>
      <c r="G117" s="6" t="s">
        <v>8</v>
      </c>
      <c r="H117" s="6" t="s">
        <v>9</v>
      </c>
      <c r="I1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17" s="30">
        <v>2</v>
      </c>
      <c r="K117" s="7">
        <f t="shared" si="2"/>
        <v>11000</v>
      </c>
      <c r="L1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7" s="7">
        <f t="shared" si="3"/>
        <v>11000</v>
      </c>
    </row>
    <row r="118" spans="1:13" x14ac:dyDescent="0.3">
      <c r="A118" s="6" t="s">
        <v>202</v>
      </c>
      <c r="B118" s="28">
        <v>42389</v>
      </c>
      <c r="C118" s="6" t="s">
        <v>24</v>
      </c>
      <c r="D118" s="6" t="s">
        <v>110</v>
      </c>
      <c r="E118" s="6" t="str">
        <f>VLOOKUP(tbl_transactions[[#This Row],[Product_ID]],tbl_Items[],2,)</f>
        <v>Digital</v>
      </c>
      <c r="F118" s="6" t="str">
        <f>VLOOKUP(tbl_transactions[[#This Row],[Product_ID]],tbl_Items[],3,)</f>
        <v>Platinum</v>
      </c>
      <c r="G118" s="6" t="s">
        <v>12</v>
      </c>
      <c r="H118" s="6" t="s">
        <v>9</v>
      </c>
      <c r="I1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18" s="30">
        <v>2</v>
      </c>
      <c r="K118" s="7">
        <f t="shared" si="2"/>
        <v>10696</v>
      </c>
      <c r="L1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8" s="7">
        <f t="shared" si="3"/>
        <v>10696</v>
      </c>
    </row>
    <row r="119" spans="1:13" x14ac:dyDescent="0.3">
      <c r="A119" s="6" t="s">
        <v>203</v>
      </c>
      <c r="B119" s="28">
        <v>42390</v>
      </c>
      <c r="C119" s="6" t="s">
        <v>7</v>
      </c>
      <c r="D119" s="6" t="s">
        <v>112</v>
      </c>
      <c r="E119" s="6" t="str">
        <f>VLOOKUP(tbl_transactions[[#This Row],[Product_ID]],tbl_Items[],2,)</f>
        <v>Digital</v>
      </c>
      <c r="F119" s="6" t="str">
        <f>VLOOKUP(tbl_transactions[[#This Row],[Product_ID]],tbl_Items[],3,)</f>
        <v>Gold</v>
      </c>
      <c r="G119" s="6" t="s">
        <v>12</v>
      </c>
      <c r="H119" s="6" t="s">
        <v>9</v>
      </c>
      <c r="I1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19" s="30">
        <v>2</v>
      </c>
      <c r="K119" s="7">
        <f t="shared" si="2"/>
        <v>11798</v>
      </c>
      <c r="L1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" s="7">
        <f t="shared" si="3"/>
        <v>11798</v>
      </c>
    </row>
    <row r="120" spans="1:13" x14ac:dyDescent="0.3">
      <c r="A120" s="6" t="s">
        <v>204</v>
      </c>
      <c r="B120" s="28">
        <v>42390</v>
      </c>
      <c r="C120" s="6" t="s">
        <v>24</v>
      </c>
      <c r="D120" s="6" t="s">
        <v>79</v>
      </c>
      <c r="E120" s="6" t="str">
        <f>VLOOKUP(tbl_transactions[[#This Row],[Product_ID]],tbl_Items[],2,)</f>
        <v>Chronograph</v>
      </c>
      <c r="F120" s="6" t="str">
        <f>VLOOKUP(tbl_transactions[[#This Row],[Product_ID]],tbl_Items[],3,)</f>
        <v>Palladium</v>
      </c>
      <c r="G120" s="6" t="s">
        <v>8</v>
      </c>
      <c r="H120" s="6" t="s">
        <v>13</v>
      </c>
      <c r="I1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20" s="30">
        <v>2</v>
      </c>
      <c r="K120" s="7">
        <f t="shared" si="2"/>
        <v>4490</v>
      </c>
      <c r="L1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0" s="7">
        <f t="shared" si="3"/>
        <v>4490</v>
      </c>
    </row>
    <row r="121" spans="1:13" x14ac:dyDescent="0.3">
      <c r="A121" s="6" t="s">
        <v>205</v>
      </c>
      <c r="B121" s="28">
        <v>42390</v>
      </c>
      <c r="C121" s="6" t="s">
        <v>24</v>
      </c>
      <c r="D121" s="6" t="s">
        <v>7005</v>
      </c>
      <c r="E121" s="6" t="str">
        <f>VLOOKUP(tbl_transactions[[#This Row],[Product_ID]],tbl_Items[],2,)</f>
        <v>Automatic</v>
      </c>
      <c r="F121" s="6" t="str">
        <f>VLOOKUP(tbl_transactions[[#This Row],[Product_ID]],tbl_Items[],3,)</f>
        <v>Gold</v>
      </c>
      <c r="G121" s="6" t="s">
        <v>12</v>
      </c>
      <c r="H121" s="6" t="s">
        <v>9</v>
      </c>
      <c r="I1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21" s="30">
        <v>1</v>
      </c>
      <c r="K121" s="7">
        <f t="shared" si="2"/>
        <v>5684</v>
      </c>
      <c r="L1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" s="7">
        <f t="shared" si="3"/>
        <v>5684</v>
      </c>
    </row>
    <row r="122" spans="1:13" x14ac:dyDescent="0.3">
      <c r="A122" s="6" t="s">
        <v>206</v>
      </c>
      <c r="B122" s="28">
        <v>42390</v>
      </c>
      <c r="C122" s="6" t="s">
        <v>24</v>
      </c>
      <c r="D122" s="6" t="s">
        <v>79</v>
      </c>
      <c r="E122" s="6" t="str">
        <f>VLOOKUP(tbl_transactions[[#This Row],[Product_ID]],tbl_Items[],2,)</f>
        <v>Chronograph</v>
      </c>
      <c r="F122" s="6" t="str">
        <f>VLOOKUP(tbl_transactions[[#This Row],[Product_ID]],tbl_Items[],3,)</f>
        <v>Palladium</v>
      </c>
      <c r="G122" s="6" t="s">
        <v>8</v>
      </c>
      <c r="H122" s="6" t="s">
        <v>13</v>
      </c>
      <c r="I1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22" s="30">
        <v>4</v>
      </c>
      <c r="K122" s="7">
        <f t="shared" si="2"/>
        <v>8980</v>
      </c>
      <c r="L1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2" s="7">
        <f t="shared" si="3"/>
        <v>8980</v>
      </c>
    </row>
    <row r="123" spans="1:13" x14ac:dyDescent="0.3">
      <c r="A123" s="6" t="s">
        <v>207</v>
      </c>
      <c r="B123" s="28">
        <v>42390</v>
      </c>
      <c r="C123" s="6" t="s">
        <v>24</v>
      </c>
      <c r="D123" s="6" t="s">
        <v>78</v>
      </c>
      <c r="E123" s="6" t="str">
        <f>VLOOKUP(tbl_transactions[[#This Row],[Product_ID]],tbl_Items[],2,)</f>
        <v>Chronograph</v>
      </c>
      <c r="F123" s="6" t="str">
        <f>VLOOKUP(tbl_transactions[[#This Row],[Product_ID]],tbl_Items[],3,)</f>
        <v>Gold</v>
      </c>
      <c r="G123" s="6" t="s">
        <v>8</v>
      </c>
      <c r="H123" s="6" t="s">
        <v>9</v>
      </c>
      <c r="I1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23" s="30">
        <v>3</v>
      </c>
      <c r="K123" s="7">
        <f t="shared" si="2"/>
        <v>16500</v>
      </c>
      <c r="L1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123" s="7">
        <f t="shared" si="3"/>
        <v>15180</v>
      </c>
    </row>
    <row r="124" spans="1:13" x14ac:dyDescent="0.3">
      <c r="A124" s="6" t="s">
        <v>208</v>
      </c>
      <c r="B124" s="28">
        <v>42390</v>
      </c>
      <c r="C124" s="6" t="s">
        <v>11</v>
      </c>
      <c r="D124" s="6" t="s">
        <v>82</v>
      </c>
      <c r="E124" s="6" t="str">
        <f>VLOOKUP(tbl_transactions[[#This Row],[Product_ID]],tbl_Items[],2,)</f>
        <v>Chronograph</v>
      </c>
      <c r="F124" s="6" t="str">
        <f>VLOOKUP(tbl_transactions[[#This Row],[Product_ID]],tbl_Items[],3,)</f>
        <v>Palladium</v>
      </c>
      <c r="G124" s="6" t="s">
        <v>12</v>
      </c>
      <c r="H124" s="6" t="s">
        <v>9</v>
      </c>
      <c r="I1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24" s="30">
        <v>1</v>
      </c>
      <c r="K124" s="7">
        <f t="shared" si="2"/>
        <v>7500</v>
      </c>
      <c r="L1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4" s="7">
        <f t="shared" si="3"/>
        <v>7500</v>
      </c>
    </row>
    <row r="125" spans="1:13" x14ac:dyDescent="0.3">
      <c r="A125" s="6" t="s">
        <v>209</v>
      </c>
      <c r="B125" s="28">
        <v>42390</v>
      </c>
      <c r="C125" s="6" t="s">
        <v>24</v>
      </c>
      <c r="D125" s="6" t="s">
        <v>114</v>
      </c>
      <c r="E125" s="6" t="str">
        <f>VLOOKUP(tbl_transactions[[#This Row],[Product_ID]],tbl_Items[],2,)</f>
        <v>Digital</v>
      </c>
      <c r="F125" s="6" t="str">
        <f>VLOOKUP(tbl_transactions[[#This Row],[Product_ID]],tbl_Items[],3,)</f>
        <v>Palladium</v>
      </c>
      <c r="G125" s="6" t="s">
        <v>12</v>
      </c>
      <c r="H125" s="6" t="s">
        <v>9</v>
      </c>
      <c r="I1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25" s="30">
        <v>1</v>
      </c>
      <c r="K125" s="7">
        <f t="shared" si="2"/>
        <v>9896</v>
      </c>
      <c r="L1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" s="7">
        <f t="shared" si="3"/>
        <v>9896</v>
      </c>
    </row>
    <row r="126" spans="1:13" x14ac:dyDescent="0.3">
      <c r="A126" s="6" t="s">
        <v>210</v>
      </c>
      <c r="B126" s="28">
        <v>42390</v>
      </c>
      <c r="C126" s="6" t="s">
        <v>24</v>
      </c>
      <c r="D126" s="6" t="s">
        <v>116</v>
      </c>
      <c r="E126" s="6" t="str">
        <f>VLOOKUP(tbl_transactions[[#This Row],[Product_ID]],tbl_Items[],2,)</f>
        <v>Digital</v>
      </c>
      <c r="F126" s="6" t="str">
        <f>VLOOKUP(tbl_transactions[[#This Row],[Product_ID]],tbl_Items[],3,)</f>
        <v>Gold</v>
      </c>
      <c r="G126" s="6" t="s">
        <v>12</v>
      </c>
      <c r="H126" s="6" t="s">
        <v>9</v>
      </c>
      <c r="I1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26" s="30">
        <v>3</v>
      </c>
      <c r="K126" s="7">
        <f t="shared" si="2"/>
        <v>16455</v>
      </c>
      <c r="L1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126" s="7">
        <f t="shared" si="3"/>
        <v>15796.8</v>
      </c>
    </row>
    <row r="127" spans="1:13" x14ac:dyDescent="0.3">
      <c r="A127" s="6" t="s">
        <v>211</v>
      </c>
      <c r="B127" s="28">
        <v>42390</v>
      </c>
      <c r="C127" s="6" t="s">
        <v>11</v>
      </c>
      <c r="D127" s="6" t="s">
        <v>104</v>
      </c>
      <c r="E127" s="6" t="str">
        <f>VLOOKUP(tbl_transactions[[#This Row],[Product_ID]],tbl_Items[],2,)</f>
        <v>Automatic</v>
      </c>
      <c r="F127" s="6" t="str">
        <f>VLOOKUP(tbl_transactions[[#This Row],[Product_ID]],tbl_Items[],3,)</f>
        <v>Palladium</v>
      </c>
      <c r="G127" s="6" t="s">
        <v>12</v>
      </c>
      <c r="H127" s="6" t="s">
        <v>9</v>
      </c>
      <c r="I1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27" s="30">
        <v>1</v>
      </c>
      <c r="K127" s="7">
        <f t="shared" si="2"/>
        <v>7451</v>
      </c>
      <c r="L1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7" s="7">
        <f t="shared" si="3"/>
        <v>7451</v>
      </c>
    </row>
    <row r="128" spans="1:13" x14ac:dyDescent="0.3">
      <c r="A128" s="6" t="s">
        <v>212</v>
      </c>
      <c r="B128" s="28">
        <v>42391</v>
      </c>
      <c r="C128" s="6" t="s">
        <v>24</v>
      </c>
      <c r="D128" s="6" t="s">
        <v>109</v>
      </c>
      <c r="E128" s="6" t="str">
        <f>VLOOKUP(tbl_transactions[[#This Row],[Product_ID]],tbl_Items[],2,)</f>
        <v>Digital</v>
      </c>
      <c r="F128" s="6" t="str">
        <f>VLOOKUP(tbl_transactions[[#This Row],[Product_ID]],tbl_Items[],3,)</f>
        <v>Platinum</v>
      </c>
      <c r="G128" s="6" t="s">
        <v>12</v>
      </c>
      <c r="H128" s="6" t="s">
        <v>9</v>
      </c>
      <c r="I1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28" s="30">
        <v>4</v>
      </c>
      <c r="K128" s="7">
        <f t="shared" si="2"/>
        <v>39460</v>
      </c>
      <c r="L1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128" s="7">
        <f t="shared" si="3"/>
        <v>37092.400000000001</v>
      </c>
    </row>
    <row r="129" spans="1:13" x14ac:dyDescent="0.3">
      <c r="A129" s="6" t="s">
        <v>213</v>
      </c>
      <c r="B129" s="28">
        <v>42391</v>
      </c>
      <c r="C129" s="6" t="s">
        <v>11</v>
      </c>
      <c r="D129" s="6" t="s">
        <v>104</v>
      </c>
      <c r="E129" s="6" t="str">
        <f>VLOOKUP(tbl_transactions[[#This Row],[Product_ID]],tbl_Items[],2,)</f>
        <v>Automatic</v>
      </c>
      <c r="F129" s="6" t="str">
        <f>VLOOKUP(tbl_transactions[[#This Row],[Product_ID]],tbl_Items[],3,)</f>
        <v>Palladium</v>
      </c>
      <c r="G129" s="6" t="s">
        <v>12</v>
      </c>
      <c r="H129" s="6" t="s">
        <v>13</v>
      </c>
      <c r="I1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29" s="30">
        <v>3</v>
      </c>
      <c r="K129" s="7">
        <f t="shared" si="2"/>
        <v>22353</v>
      </c>
      <c r="L1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29" s="7">
        <f t="shared" si="3"/>
        <v>21682.41</v>
      </c>
    </row>
    <row r="130" spans="1:13" x14ac:dyDescent="0.3">
      <c r="A130" s="6" t="s">
        <v>214</v>
      </c>
      <c r="B130" s="28">
        <v>42391</v>
      </c>
      <c r="C130" s="6" t="s">
        <v>11</v>
      </c>
      <c r="D130" s="6" t="s">
        <v>119</v>
      </c>
      <c r="E130" s="6" t="str">
        <f>VLOOKUP(tbl_transactions[[#This Row],[Product_ID]],tbl_Items[],2,)</f>
        <v>Digital</v>
      </c>
      <c r="F130" s="6" t="str">
        <f>VLOOKUP(tbl_transactions[[#This Row],[Product_ID]],tbl_Items[],3,)</f>
        <v>Palladium</v>
      </c>
      <c r="G130" s="6" t="s">
        <v>12</v>
      </c>
      <c r="H130" s="6" t="s">
        <v>9</v>
      </c>
      <c r="I1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30" s="30">
        <v>4</v>
      </c>
      <c r="K130" s="7">
        <f t="shared" ref="K130:K193" si="4">I130*J130</f>
        <v>39580</v>
      </c>
      <c r="L1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130" s="7">
        <f t="shared" ref="M130:M193" si="5">K130-L130</f>
        <v>38392.6</v>
      </c>
    </row>
    <row r="131" spans="1:13" x14ac:dyDescent="0.3">
      <c r="A131" s="6" t="s">
        <v>215</v>
      </c>
      <c r="B131" s="28">
        <v>42391</v>
      </c>
      <c r="C131" s="6" t="s">
        <v>7</v>
      </c>
      <c r="D131" s="6" t="s">
        <v>115</v>
      </c>
      <c r="E131" s="6" t="str">
        <f>VLOOKUP(tbl_transactions[[#This Row],[Product_ID]],tbl_Items[],2,)</f>
        <v>Digital</v>
      </c>
      <c r="F131" s="6" t="str">
        <f>VLOOKUP(tbl_transactions[[#This Row],[Product_ID]],tbl_Items[],3,)</f>
        <v>Gold</v>
      </c>
      <c r="G131" s="6" t="s">
        <v>12</v>
      </c>
      <c r="H131" s="6" t="s">
        <v>9</v>
      </c>
      <c r="I1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31" s="30">
        <v>1</v>
      </c>
      <c r="K131" s="7">
        <f t="shared" si="4"/>
        <v>8797</v>
      </c>
      <c r="L1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" s="7">
        <f t="shared" si="5"/>
        <v>8797</v>
      </c>
    </row>
    <row r="132" spans="1:13" x14ac:dyDescent="0.3">
      <c r="A132" s="6" t="s">
        <v>216</v>
      </c>
      <c r="B132" s="28">
        <v>42391</v>
      </c>
      <c r="C132" s="6" t="s">
        <v>11</v>
      </c>
      <c r="D132" s="6" t="s">
        <v>76</v>
      </c>
      <c r="E132" s="6" t="str">
        <f>VLOOKUP(tbl_transactions[[#This Row],[Product_ID]],tbl_Items[],2,)</f>
        <v>Chronograph</v>
      </c>
      <c r="F132" s="6" t="str">
        <f>VLOOKUP(tbl_transactions[[#This Row],[Product_ID]],tbl_Items[],3,)</f>
        <v>Gold</v>
      </c>
      <c r="G132" s="6" t="s">
        <v>8</v>
      </c>
      <c r="H132" s="6" t="s">
        <v>13</v>
      </c>
      <c r="I1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32" s="30">
        <v>3</v>
      </c>
      <c r="K132" s="7">
        <f t="shared" si="4"/>
        <v>6600</v>
      </c>
      <c r="L1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" s="7">
        <f t="shared" si="5"/>
        <v>6600</v>
      </c>
    </row>
    <row r="133" spans="1:13" x14ac:dyDescent="0.3">
      <c r="A133" s="6" t="s">
        <v>217</v>
      </c>
      <c r="B133" s="28">
        <v>42391</v>
      </c>
      <c r="C133" s="6" t="s">
        <v>7</v>
      </c>
      <c r="D133" s="6" t="s">
        <v>67</v>
      </c>
      <c r="E133" s="6" t="str">
        <f>VLOOKUP(tbl_transactions[[#This Row],[Product_ID]],tbl_Items[],2,)</f>
        <v>Chronograph</v>
      </c>
      <c r="F133" s="6" t="str">
        <f>VLOOKUP(tbl_transactions[[#This Row],[Product_ID]],tbl_Items[],3,)</f>
        <v>Platinum</v>
      </c>
      <c r="G133" s="6" t="s">
        <v>8</v>
      </c>
      <c r="H133" s="6" t="s">
        <v>9</v>
      </c>
      <c r="I1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33" s="30">
        <v>2</v>
      </c>
      <c r="K133" s="7">
        <f t="shared" si="4"/>
        <v>2400</v>
      </c>
      <c r="L1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3" s="7">
        <f t="shared" si="5"/>
        <v>2400</v>
      </c>
    </row>
    <row r="134" spans="1:13" x14ac:dyDescent="0.3">
      <c r="A134" s="6" t="s">
        <v>218</v>
      </c>
      <c r="B134" s="28">
        <v>42391</v>
      </c>
      <c r="C134" s="6" t="s">
        <v>24</v>
      </c>
      <c r="D134" s="6" t="s">
        <v>100</v>
      </c>
      <c r="E134" s="6" t="str">
        <f>VLOOKUP(tbl_transactions[[#This Row],[Product_ID]],tbl_Items[],2,)</f>
        <v>Automatic</v>
      </c>
      <c r="F134" s="6" t="str">
        <f>VLOOKUP(tbl_transactions[[#This Row],[Product_ID]],tbl_Items[],3,)</f>
        <v>Palladium</v>
      </c>
      <c r="G134" s="6" t="s">
        <v>12</v>
      </c>
      <c r="H134" s="6" t="s">
        <v>13</v>
      </c>
      <c r="I1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34" s="30">
        <v>1</v>
      </c>
      <c r="K134" s="7">
        <f t="shared" si="4"/>
        <v>5456</v>
      </c>
      <c r="L1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" s="7">
        <f t="shared" si="5"/>
        <v>5456</v>
      </c>
    </row>
    <row r="135" spans="1:13" x14ac:dyDescent="0.3">
      <c r="A135" s="6" t="s">
        <v>219</v>
      </c>
      <c r="B135" s="28">
        <v>42391</v>
      </c>
      <c r="C135" s="6" t="s">
        <v>7</v>
      </c>
      <c r="D135" s="6" t="s">
        <v>81</v>
      </c>
      <c r="E135" s="6" t="str">
        <f>VLOOKUP(tbl_transactions[[#This Row],[Product_ID]],tbl_Items[],2,)</f>
        <v>Chronograph</v>
      </c>
      <c r="F135" s="6" t="str">
        <f>VLOOKUP(tbl_transactions[[#This Row],[Product_ID]],tbl_Items[],3,)</f>
        <v>Palladium</v>
      </c>
      <c r="G135" s="6" t="s">
        <v>12</v>
      </c>
      <c r="H135" s="6" t="s">
        <v>9</v>
      </c>
      <c r="I1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35" s="30">
        <v>2</v>
      </c>
      <c r="K135" s="7">
        <f t="shared" si="4"/>
        <v>19600</v>
      </c>
      <c r="L1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135" s="7">
        <f t="shared" si="5"/>
        <v>19012</v>
      </c>
    </row>
    <row r="136" spans="1:13" x14ac:dyDescent="0.3">
      <c r="A136" s="6" t="s">
        <v>220</v>
      </c>
      <c r="B136" s="28">
        <v>42391</v>
      </c>
      <c r="C136" s="6" t="s">
        <v>15</v>
      </c>
      <c r="D136" s="6" t="s">
        <v>105</v>
      </c>
      <c r="E136" s="6" t="str">
        <f>VLOOKUP(tbl_transactions[[#This Row],[Product_ID]],tbl_Items[],2,)</f>
        <v>Digital</v>
      </c>
      <c r="F136" s="6" t="str">
        <f>VLOOKUP(tbl_transactions[[#This Row],[Product_ID]],tbl_Items[],3,)</f>
        <v>Platinum</v>
      </c>
      <c r="G136" s="6" t="s">
        <v>12</v>
      </c>
      <c r="H136" s="6" t="s">
        <v>9</v>
      </c>
      <c r="I1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36" s="30">
        <v>2</v>
      </c>
      <c r="K136" s="7">
        <f t="shared" si="4"/>
        <v>11284</v>
      </c>
      <c r="L1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" s="7">
        <f t="shared" si="5"/>
        <v>11284</v>
      </c>
    </row>
    <row r="137" spans="1:13" x14ac:dyDescent="0.3">
      <c r="A137" s="6" t="s">
        <v>221</v>
      </c>
      <c r="B137" s="28">
        <v>42392</v>
      </c>
      <c r="C137" s="6" t="s">
        <v>11</v>
      </c>
      <c r="D137" s="6" t="s">
        <v>110</v>
      </c>
      <c r="E137" s="6" t="str">
        <f>VLOOKUP(tbl_transactions[[#This Row],[Product_ID]],tbl_Items[],2,)</f>
        <v>Digital</v>
      </c>
      <c r="F137" s="6" t="str">
        <f>VLOOKUP(tbl_transactions[[#This Row],[Product_ID]],tbl_Items[],3,)</f>
        <v>Platinum</v>
      </c>
      <c r="G137" s="6" t="s">
        <v>12</v>
      </c>
      <c r="H137" s="6" t="s">
        <v>9</v>
      </c>
      <c r="I1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37" s="30">
        <v>4</v>
      </c>
      <c r="K137" s="7">
        <f t="shared" si="4"/>
        <v>21392</v>
      </c>
      <c r="L1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137" s="7">
        <f t="shared" si="5"/>
        <v>20108.48</v>
      </c>
    </row>
    <row r="138" spans="1:13" x14ac:dyDescent="0.3">
      <c r="A138" s="6" t="s">
        <v>222</v>
      </c>
      <c r="B138" s="28">
        <v>42392</v>
      </c>
      <c r="C138" s="6" t="s">
        <v>11</v>
      </c>
      <c r="D138" s="6" t="s">
        <v>110</v>
      </c>
      <c r="E138" s="6" t="str">
        <f>VLOOKUP(tbl_transactions[[#This Row],[Product_ID]],tbl_Items[],2,)</f>
        <v>Digital</v>
      </c>
      <c r="F138" s="6" t="str">
        <f>VLOOKUP(tbl_transactions[[#This Row],[Product_ID]],tbl_Items[],3,)</f>
        <v>Platinum</v>
      </c>
      <c r="G138" s="6" t="s">
        <v>12</v>
      </c>
      <c r="H138" s="6" t="s">
        <v>9</v>
      </c>
      <c r="I1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38" s="30">
        <v>2</v>
      </c>
      <c r="K138" s="7">
        <f t="shared" si="4"/>
        <v>10696</v>
      </c>
      <c r="L1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8" s="7">
        <f t="shared" si="5"/>
        <v>10696</v>
      </c>
    </row>
    <row r="139" spans="1:13" x14ac:dyDescent="0.3">
      <c r="A139" s="6" t="s">
        <v>223</v>
      </c>
      <c r="B139" s="28">
        <v>42393</v>
      </c>
      <c r="C139" s="6" t="s">
        <v>15</v>
      </c>
      <c r="D139" s="6" t="s">
        <v>97</v>
      </c>
      <c r="E139" s="6" t="str">
        <f>VLOOKUP(tbl_transactions[[#This Row],[Product_ID]],tbl_Items[],2,)</f>
        <v>Automatic</v>
      </c>
      <c r="F139" s="6" t="str">
        <f>VLOOKUP(tbl_transactions[[#This Row],[Product_ID]],tbl_Items[],3,)</f>
        <v>Gold</v>
      </c>
      <c r="G139" s="6" t="s">
        <v>12</v>
      </c>
      <c r="H139" s="6" t="s">
        <v>13</v>
      </c>
      <c r="I1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39" s="30">
        <v>1</v>
      </c>
      <c r="K139" s="7">
        <f t="shared" si="4"/>
        <v>2879</v>
      </c>
      <c r="L1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9" s="7">
        <f t="shared" si="5"/>
        <v>2879</v>
      </c>
    </row>
    <row r="140" spans="1:13" x14ac:dyDescent="0.3">
      <c r="A140" s="6" t="s">
        <v>224</v>
      </c>
      <c r="B140" s="28">
        <v>42393</v>
      </c>
      <c r="C140" s="6" t="s">
        <v>24</v>
      </c>
      <c r="D140" s="6" t="s">
        <v>94</v>
      </c>
      <c r="E140" s="6" t="str">
        <f>VLOOKUP(tbl_transactions[[#This Row],[Product_ID]],tbl_Items[],2,)</f>
        <v>Automatic</v>
      </c>
      <c r="F140" s="6" t="str">
        <f>VLOOKUP(tbl_transactions[[#This Row],[Product_ID]],tbl_Items[],3,)</f>
        <v>Platinum</v>
      </c>
      <c r="G140" s="6" t="s">
        <v>12</v>
      </c>
      <c r="H140" s="6" t="s">
        <v>9</v>
      </c>
      <c r="I1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40" s="30">
        <v>1</v>
      </c>
      <c r="K140" s="7">
        <f t="shared" si="4"/>
        <v>2352</v>
      </c>
      <c r="L1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" s="7">
        <f t="shared" si="5"/>
        <v>2352</v>
      </c>
    </row>
    <row r="141" spans="1:13" x14ac:dyDescent="0.3">
      <c r="A141" s="6" t="s">
        <v>225</v>
      </c>
      <c r="B141" s="28">
        <v>42393</v>
      </c>
      <c r="C141" s="6" t="s">
        <v>11</v>
      </c>
      <c r="D141" s="6" t="s">
        <v>7007</v>
      </c>
      <c r="E141" s="6" t="str">
        <f>VLOOKUP(tbl_transactions[[#This Row],[Product_ID]],tbl_Items[],2,)</f>
        <v>Digital</v>
      </c>
      <c r="F141" s="6" t="str">
        <f>VLOOKUP(tbl_transactions[[#This Row],[Product_ID]],tbl_Items[],3,)</f>
        <v>Gold</v>
      </c>
      <c r="G141" s="6" t="s">
        <v>12</v>
      </c>
      <c r="H141" s="6" t="s">
        <v>9</v>
      </c>
      <c r="I1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41" s="30">
        <v>1</v>
      </c>
      <c r="K141" s="7">
        <f t="shared" si="4"/>
        <v>8747</v>
      </c>
      <c r="L1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1" s="7">
        <f t="shared" si="5"/>
        <v>8747</v>
      </c>
    </row>
    <row r="142" spans="1:13" x14ac:dyDescent="0.3">
      <c r="A142" s="6" t="s">
        <v>226</v>
      </c>
      <c r="B142" s="28">
        <v>42393</v>
      </c>
      <c r="C142" s="6" t="s">
        <v>24</v>
      </c>
      <c r="D142" s="6" t="s">
        <v>7005</v>
      </c>
      <c r="E142" s="6" t="str">
        <f>VLOOKUP(tbl_transactions[[#This Row],[Product_ID]],tbl_Items[],2,)</f>
        <v>Automatic</v>
      </c>
      <c r="F142" s="6" t="str">
        <f>VLOOKUP(tbl_transactions[[#This Row],[Product_ID]],tbl_Items[],3,)</f>
        <v>Gold</v>
      </c>
      <c r="G142" s="6" t="s">
        <v>12</v>
      </c>
      <c r="H142" s="6" t="s">
        <v>13</v>
      </c>
      <c r="I1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42" s="30">
        <v>3</v>
      </c>
      <c r="K142" s="7">
        <f t="shared" si="4"/>
        <v>17052</v>
      </c>
      <c r="L1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142" s="7">
        <f t="shared" si="5"/>
        <v>16369.92</v>
      </c>
    </row>
    <row r="143" spans="1:13" x14ac:dyDescent="0.3">
      <c r="A143" s="6" t="s">
        <v>227</v>
      </c>
      <c r="B143" s="28">
        <v>42393</v>
      </c>
      <c r="C143" s="6" t="s">
        <v>11</v>
      </c>
      <c r="D143" s="6" t="s">
        <v>67</v>
      </c>
      <c r="E143" s="6" t="str">
        <f>VLOOKUP(tbl_transactions[[#This Row],[Product_ID]],tbl_Items[],2,)</f>
        <v>Chronograph</v>
      </c>
      <c r="F143" s="6" t="str">
        <f>VLOOKUP(tbl_transactions[[#This Row],[Product_ID]],tbl_Items[],3,)</f>
        <v>Platinum</v>
      </c>
      <c r="G143" s="6" t="s">
        <v>8</v>
      </c>
      <c r="H143" s="6" t="s">
        <v>9</v>
      </c>
      <c r="I1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43" s="30">
        <v>3</v>
      </c>
      <c r="K143" s="7">
        <f t="shared" si="4"/>
        <v>3600</v>
      </c>
      <c r="L1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3" s="7">
        <f t="shared" si="5"/>
        <v>3600</v>
      </c>
    </row>
    <row r="144" spans="1:13" x14ac:dyDescent="0.3">
      <c r="A144" s="6" t="s">
        <v>228</v>
      </c>
      <c r="B144" s="28">
        <v>42393</v>
      </c>
      <c r="C144" s="6" t="s">
        <v>24</v>
      </c>
      <c r="D144" s="6" t="s">
        <v>89</v>
      </c>
      <c r="E144" s="6" t="str">
        <f>VLOOKUP(tbl_transactions[[#This Row],[Product_ID]],tbl_Items[],2,)</f>
        <v>Automatic</v>
      </c>
      <c r="F144" s="6" t="str">
        <f>VLOOKUP(tbl_transactions[[#This Row],[Product_ID]],tbl_Items[],3,)</f>
        <v>Platinum</v>
      </c>
      <c r="G144" s="6" t="s">
        <v>12</v>
      </c>
      <c r="H144" s="6" t="s">
        <v>9</v>
      </c>
      <c r="I1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44" s="30">
        <v>3</v>
      </c>
      <c r="K144" s="7">
        <f t="shared" si="4"/>
        <v>12693</v>
      </c>
      <c r="L1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4" s="7">
        <f t="shared" si="5"/>
        <v>12693</v>
      </c>
    </row>
    <row r="145" spans="1:13" x14ac:dyDescent="0.3">
      <c r="A145" s="6" t="s">
        <v>229</v>
      </c>
      <c r="B145" s="28">
        <v>42393</v>
      </c>
      <c r="C145" s="6" t="s">
        <v>24</v>
      </c>
      <c r="D145" s="6" t="s">
        <v>115</v>
      </c>
      <c r="E145" s="6" t="str">
        <f>VLOOKUP(tbl_transactions[[#This Row],[Product_ID]],tbl_Items[],2,)</f>
        <v>Digital</v>
      </c>
      <c r="F145" s="6" t="str">
        <f>VLOOKUP(tbl_transactions[[#This Row],[Product_ID]],tbl_Items[],3,)</f>
        <v>Gold</v>
      </c>
      <c r="G145" s="6" t="s">
        <v>12</v>
      </c>
      <c r="H145" s="6" t="s">
        <v>9</v>
      </c>
      <c r="I1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45" s="30">
        <v>1</v>
      </c>
      <c r="K145" s="7">
        <f t="shared" si="4"/>
        <v>8797</v>
      </c>
      <c r="L1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5" s="7">
        <f t="shared" si="5"/>
        <v>8797</v>
      </c>
    </row>
    <row r="146" spans="1:13" x14ac:dyDescent="0.3">
      <c r="A146" s="6" t="s">
        <v>230</v>
      </c>
      <c r="B146" s="28">
        <v>42393</v>
      </c>
      <c r="C146" s="6" t="s">
        <v>7</v>
      </c>
      <c r="D146" s="6" t="s">
        <v>94</v>
      </c>
      <c r="E146" s="6" t="str">
        <f>VLOOKUP(tbl_transactions[[#This Row],[Product_ID]],tbl_Items[],2,)</f>
        <v>Automatic</v>
      </c>
      <c r="F146" s="6" t="str">
        <f>VLOOKUP(tbl_transactions[[#This Row],[Product_ID]],tbl_Items[],3,)</f>
        <v>Platinum</v>
      </c>
      <c r="G146" s="6" t="s">
        <v>12</v>
      </c>
      <c r="H146" s="6" t="s">
        <v>9</v>
      </c>
      <c r="I1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46" s="30">
        <v>3</v>
      </c>
      <c r="K146" s="7">
        <f t="shared" si="4"/>
        <v>7056</v>
      </c>
      <c r="L1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6" s="7">
        <f t="shared" si="5"/>
        <v>7056</v>
      </c>
    </row>
    <row r="147" spans="1:13" x14ac:dyDescent="0.3">
      <c r="A147" s="6" t="s">
        <v>231</v>
      </c>
      <c r="B147" s="28">
        <v>42394</v>
      </c>
      <c r="C147" s="6" t="s">
        <v>24</v>
      </c>
      <c r="D147" s="6" t="s">
        <v>82</v>
      </c>
      <c r="E147" s="6" t="str">
        <f>VLOOKUP(tbl_transactions[[#This Row],[Product_ID]],tbl_Items[],2,)</f>
        <v>Chronograph</v>
      </c>
      <c r="F147" s="6" t="str">
        <f>VLOOKUP(tbl_transactions[[#This Row],[Product_ID]],tbl_Items[],3,)</f>
        <v>Palladium</v>
      </c>
      <c r="G147" s="6" t="s">
        <v>12</v>
      </c>
      <c r="H147" s="6" t="s">
        <v>13</v>
      </c>
      <c r="I1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47" s="30">
        <v>4</v>
      </c>
      <c r="K147" s="7">
        <f t="shared" si="4"/>
        <v>30000</v>
      </c>
      <c r="L1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147" s="7">
        <f t="shared" si="5"/>
        <v>29100</v>
      </c>
    </row>
    <row r="148" spans="1:13" x14ac:dyDescent="0.3">
      <c r="A148" s="6" t="s">
        <v>232</v>
      </c>
      <c r="B148" s="28">
        <v>42394</v>
      </c>
      <c r="C148" s="6" t="s">
        <v>24</v>
      </c>
      <c r="D148" s="6" t="s">
        <v>117</v>
      </c>
      <c r="E148" s="6" t="str">
        <f>VLOOKUP(tbl_transactions[[#This Row],[Product_ID]],tbl_Items[],2,)</f>
        <v>Digital</v>
      </c>
      <c r="F148" s="6" t="str">
        <f>VLOOKUP(tbl_transactions[[#This Row],[Product_ID]],tbl_Items[],3,)</f>
        <v>Palladium</v>
      </c>
      <c r="G148" s="6" t="s">
        <v>12</v>
      </c>
      <c r="H148" s="6" t="s">
        <v>9</v>
      </c>
      <c r="I1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48" s="30">
        <v>1</v>
      </c>
      <c r="K148" s="7">
        <f t="shared" si="4"/>
        <v>9315</v>
      </c>
      <c r="L1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" s="7">
        <f t="shared" si="5"/>
        <v>9315</v>
      </c>
    </row>
    <row r="149" spans="1:13" x14ac:dyDescent="0.3">
      <c r="A149" s="6" t="s">
        <v>233</v>
      </c>
      <c r="B149" s="28">
        <v>42394</v>
      </c>
      <c r="C149" s="6" t="s">
        <v>11</v>
      </c>
      <c r="D149" s="6" t="s">
        <v>100</v>
      </c>
      <c r="E149" s="6" t="str">
        <f>VLOOKUP(tbl_transactions[[#This Row],[Product_ID]],tbl_Items[],2,)</f>
        <v>Automatic</v>
      </c>
      <c r="F149" s="6" t="str">
        <f>VLOOKUP(tbl_transactions[[#This Row],[Product_ID]],tbl_Items[],3,)</f>
        <v>Palladium</v>
      </c>
      <c r="G149" s="6" t="s">
        <v>12</v>
      </c>
      <c r="H149" s="6" t="s">
        <v>9</v>
      </c>
      <c r="I1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49" s="30">
        <v>3</v>
      </c>
      <c r="K149" s="7">
        <f t="shared" si="4"/>
        <v>16368</v>
      </c>
      <c r="L1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149" s="7">
        <f t="shared" si="5"/>
        <v>15876.96</v>
      </c>
    </row>
    <row r="150" spans="1:13" x14ac:dyDescent="0.3">
      <c r="A150" s="6" t="s">
        <v>234</v>
      </c>
      <c r="B150" s="28">
        <v>42395</v>
      </c>
      <c r="C150" s="6" t="s">
        <v>24</v>
      </c>
      <c r="D150" s="6" t="s">
        <v>100</v>
      </c>
      <c r="E150" s="6" t="str">
        <f>VLOOKUP(tbl_transactions[[#This Row],[Product_ID]],tbl_Items[],2,)</f>
        <v>Automatic</v>
      </c>
      <c r="F150" s="6" t="str">
        <f>VLOOKUP(tbl_transactions[[#This Row],[Product_ID]],tbl_Items[],3,)</f>
        <v>Palladium</v>
      </c>
      <c r="G150" s="6" t="s">
        <v>12</v>
      </c>
      <c r="H150" s="6" t="s">
        <v>9</v>
      </c>
      <c r="I1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50" s="30">
        <v>1</v>
      </c>
      <c r="K150" s="7">
        <f t="shared" si="4"/>
        <v>5456</v>
      </c>
      <c r="L1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0" s="7">
        <f t="shared" si="5"/>
        <v>5456</v>
      </c>
    </row>
    <row r="151" spans="1:13" x14ac:dyDescent="0.3">
      <c r="A151" s="6" t="s">
        <v>235</v>
      </c>
      <c r="B151" s="28">
        <v>42395</v>
      </c>
      <c r="C151" s="6" t="s">
        <v>24</v>
      </c>
      <c r="D151" s="6" t="s">
        <v>7005</v>
      </c>
      <c r="E151" s="6" t="str">
        <f>VLOOKUP(tbl_transactions[[#This Row],[Product_ID]],tbl_Items[],2,)</f>
        <v>Automatic</v>
      </c>
      <c r="F151" s="6" t="str">
        <f>VLOOKUP(tbl_transactions[[#This Row],[Product_ID]],tbl_Items[],3,)</f>
        <v>Gold</v>
      </c>
      <c r="G151" s="6" t="s">
        <v>12</v>
      </c>
      <c r="H151" s="6" t="s">
        <v>9</v>
      </c>
      <c r="I1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51" s="30">
        <v>4</v>
      </c>
      <c r="K151" s="7">
        <f t="shared" si="4"/>
        <v>22736</v>
      </c>
      <c r="L1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151" s="7">
        <f t="shared" si="5"/>
        <v>21826.560000000001</v>
      </c>
    </row>
    <row r="152" spans="1:13" x14ac:dyDescent="0.3">
      <c r="A152" s="6" t="s">
        <v>236</v>
      </c>
      <c r="B152" s="28">
        <v>42395</v>
      </c>
      <c r="C152" s="6" t="s">
        <v>24</v>
      </c>
      <c r="D152" s="6" t="s">
        <v>120</v>
      </c>
      <c r="E152" s="6" t="str">
        <f>VLOOKUP(tbl_transactions[[#This Row],[Product_ID]],tbl_Items[],2,)</f>
        <v>Digital</v>
      </c>
      <c r="F152" s="6" t="str">
        <f>VLOOKUP(tbl_transactions[[#This Row],[Product_ID]],tbl_Items[],3,)</f>
        <v>Palladium</v>
      </c>
      <c r="G152" s="6" t="s">
        <v>12</v>
      </c>
      <c r="H152" s="6" t="s">
        <v>9</v>
      </c>
      <c r="I1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52" s="30">
        <v>2</v>
      </c>
      <c r="K152" s="7">
        <f t="shared" si="4"/>
        <v>17524</v>
      </c>
      <c r="L1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152" s="7">
        <f t="shared" si="5"/>
        <v>16998.28</v>
      </c>
    </row>
    <row r="153" spans="1:13" x14ac:dyDescent="0.3">
      <c r="A153" s="6" t="s">
        <v>237</v>
      </c>
      <c r="B153" s="28">
        <v>42395</v>
      </c>
      <c r="C153" s="6" t="s">
        <v>24</v>
      </c>
      <c r="D153" s="6" t="s">
        <v>113</v>
      </c>
      <c r="E153" s="6" t="str">
        <f>VLOOKUP(tbl_transactions[[#This Row],[Product_ID]],tbl_Items[],2,)</f>
        <v>Digital</v>
      </c>
      <c r="F153" s="6" t="str">
        <f>VLOOKUP(tbl_transactions[[#This Row],[Product_ID]],tbl_Items[],3,)</f>
        <v>Palladium</v>
      </c>
      <c r="G153" s="6" t="s">
        <v>12</v>
      </c>
      <c r="H153" s="6" t="s">
        <v>9</v>
      </c>
      <c r="I1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53" s="30">
        <v>4</v>
      </c>
      <c r="K153" s="7">
        <f t="shared" si="4"/>
        <v>35156</v>
      </c>
      <c r="L1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1054.68</v>
      </c>
      <c r="M153" s="7">
        <f t="shared" si="5"/>
        <v>34101.32</v>
      </c>
    </row>
    <row r="154" spans="1:13" x14ac:dyDescent="0.3">
      <c r="A154" s="6" t="s">
        <v>238</v>
      </c>
      <c r="B154" s="28">
        <v>42395</v>
      </c>
      <c r="C154" s="6" t="s">
        <v>24</v>
      </c>
      <c r="D154" s="6" t="s">
        <v>67</v>
      </c>
      <c r="E154" s="6" t="str">
        <f>VLOOKUP(tbl_transactions[[#This Row],[Product_ID]],tbl_Items[],2,)</f>
        <v>Chronograph</v>
      </c>
      <c r="F154" s="6" t="str">
        <f>VLOOKUP(tbl_transactions[[#This Row],[Product_ID]],tbl_Items[],3,)</f>
        <v>Platinum</v>
      </c>
      <c r="G154" s="6" t="s">
        <v>8</v>
      </c>
      <c r="H154" s="6" t="s">
        <v>9</v>
      </c>
      <c r="I1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54" s="30">
        <v>3</v>
      </c>
      <c r="K154" s="7">
        <f t="shared" si="4"/>
        <v>3600</v>
      </c>
      <c r="L1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4" s="7">
        <f t="shared" si="5"/>
        <v>3600</v>
      </c>
    </row>
    <row r="155" spans="1:13" x14ac:dyDescent="0.3">
      <c r="A155" s="6" t="s">
        <v>239</v>
      </c>
      <c r="B155" s="28">
        <v>42395</v>
      </c>
      <c r="C155" s="6" t="s">
        <v>24</v>
      </c>
      <c r="D155" s="6" t="s">
        <v>120</v>
      </c>
      <c r="E155" s="6" t="str">
        <f>VLOOKUP(tbl_transactions[[#This Row],[Product_ID]],tbl_Items[],2,)</f>
        <v>Digital</v>
      </c>
      <c r="F155" s="6" t="str">
        <f>VLOOKUP(tbl_transactions[[#This Row],[Product_ID]],tbl_Items[],3,)</f>
        <v>Palladium</v>
      </c>
      <c r="G155" s="6" t="s">
        <v>12</v>
      </c>
      <c r="H155" s="6" t="s">
        <v>9</v>
      </c>
      <c r="I1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55" s="30">
        <v>1</v>
      </c>
      <c r="K155" s="7">
        <f t="shared" si="4"/>
        <v>8762</v>
      </c>
      <c r="L1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5" s="7">
        <f t="shared" si="5"/>
        <v>8762</v>
      </c>
    </row>
    <row r="156" spans="1:13" x14ac:dyDescent="0.3">
      <c r="A156" s="6" t="s">
        <v>240</v>
      </c>
      <c r="B156" s="28">
        <v>42395</v>
      </c>
      <c r="C156" s="6" t="s">
        <v>7</v>
      </c>
      <c r="D156" s="6" t="s">
        <v>99</v>
      </c>
      <c r="E156" s="6" t="str">
        <f>VLOOKUP(tbl_transactions[[#This Row],[Product_ID]],tbl_Items[],2,)</f>
        <v>Automatic</v>
      </c>
      <c r="F156" s="6" t="str">
        <f>VLOOKUP(tbl_transactions[[#This Row],[Product_ID]],tbl_Items[],3,)</f>
        <v>Gold</v>
      </c>
      <c r="G156" s="6" t="s">
        <v>12</v>
      </c>
      <c r="H156" s="6" t="s">
        <v>13</v>
      </c>
      <c r="I1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56" s="30">
        <v>3</v>
      </c>
      <c r="K156" s="7">
        <f t="shared" si="4"/>
        <v>16386</v>
      </c>
      <c r="L1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156" s="7">
        <f t="shared" si="5"/>
        <v>15730.56</v>
      </c>
    </row>
    <row r="157" spans="1:13" x14ac:dyDescent="0.3">
      <c r="A157" s="6" t="s">
        <v>241</v>
      </c>
      <c r="B157" s="28">
        <v>42396</v>
      </c>
      <c r="C157" s="6" t="s">
        <v>11</v>
      </c>
      <c r="D157" s="6" t="s">
        <v>120</v>
      </c>
      <c r="E157" s="6" t="str">
        <f>VLOOKUP(tbl_transactions[[#This Row],[Product_ID]],tbl_Items[],2,)</f>
        <v>Digital</v>
      </c>
      <c r="F157" s="6" t="str">
        <f>VLOOKUP(tbl_transactions[[#This Row],[Product_ID]],tbl_Items[],3,)</f>
        <v>Palladium</v>
      </c>
      <c r="G157" s="6" t="s">
        <v>12</v>
      </c>
      <c r="H157" s="6" t="s">
        <v>13</v>
      </c>
      <c r="I1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57" s="30">
        <v>4</v>
      </c>
      <c r="K157" s="7">
        <f t="shared" si="4"/>
        <v>35048</v>
      </c>
      <c r="L1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157" s="7">
        <f t="shared" si="5"/>
        <v>33996.559999999998</v>
      </c>
    </row>
    <row r="158" spans="1:13" x14ac:dyDescent="0.3">
      <c r="A158" s="6" t="s">
        <v>242</v>
      </c>
      <c r="B158" s="28">
        <v>42396</v>
      </c>
      <c r="C158" s="6" t="s">
        <v>24</v>
      </c>
      <c r="D158" s="6" t="s">
        <v>60</v>
      </c>
      <c r="E158" s="6" t="str">
        <f>VLOOKUP(tbl_transactions[[#This Row],[Product_ID]],tbl_Items[],2,)</f>
        <v>Chronograph</v>
      </c>
      <c r="F158" s="6" t="str">
        <f>VLOOKUP(tbl_transactions[[#This Row],[Product_ID]],tbl_Items[],3,)</f>
        <v>Platinum</v>
      </c>
      <c r="G158" s="6" t="s">
        <v>8</v>
      </c>
      <c r="H158" s="6" t="s">
        <v>13</v>
      </c>
      <c r="I1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58" s="30">
        <v>3</v>
      </c>
      <c r="K158" s="7">
        <f t="shared" si="4"/>
        <v>29700</v>
      </c>
      <c r="L1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158" s="7">
        <f t="shared" si="5"/>
        <v>26136</v>
      </c>
    </row>
    <row r="159" spans="1:13" x14ac:dyDescent="0.3">
      <c r="A159" s="6" t="s">
        <v>243</v>
      </c>
      <c r="B159" s="28">
        <v>42396</v>
      </c>
      <c r="C159" s="6" t="s">
        <v>11</v>
      </c>
      <c r="D159" s="6" t="s">
        <v>89</v>
      </c>
      <c r="E159" s="6" t="str">
        <f>VLOOKUP(tbl_transactions[[#This Row],[Product_ID]],tbl_Items[],2,)</f>
        <v>Automatic</v>
      </c>
      <c r="F159" s="6" t="str">
        <f>VLOOKUP(tbl_transactions[[#This Row],[Product_ID]],tbl_Items[],3,)</f>
        <v>Platinum</v>
      </c>
      <c r="G159" s="6" t="s">
        <v>12</v>
      </c>
      <c r="H159" s="6" t="s">
        <v>9</v>
      </c>
      <c r="I1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59" s="30">
        <v>1</v>
      </c>
      <c r="K159" s="7">
        <f t="shared" si="4"/>
        <v>4231</v>
      </c>
      <c r="L1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9" s="7">
        <f t="shared" si="5"/>
        <v>4231</v>
      </c>
    </row>
    <row r="160" spans="1:13" x14ac:dyDescent="0.3">
      <c r="A160" s="6" t="s">
        <v>244</v>
      </c>
      <c r="B160" s="28">
        <v>42396</v>
      </c>
      <c r="C160" s="6" t="s">
        <v>11</v>
      </c>
      <c r="D160" s="6" t="s">
        <v>89</v>
      </c>
      <c r="E160" s="6" t="str">
        <f>VLOOKUP(tbl_transactions[[#This Row],[Product_ID]],tbl_Items[],2,)</f>
        <v>Automatic</v>
      </c>
      <c r="F160" s="6" t="str">
        <f>VLOOKUP(tbl_transactions[[#This Row],[Product_ID]],tbl_Items[],3,)</f>
        <v>Platinum</v>
      </c>
      <c r="G160" s="6" t="s">
        <v>12</v>
      </c>
      <c r="H160" s="6" t="s">
        <v>9</v>
      </c>
      <c r="I1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60" s="30">
        <v>1</v>
      </c>
      <c r="K160" s="7">
        <f t="shared" si="4"/>
        <v>4231</v>
      </c>
      <c r="L1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0" s="7">
        <f t="shared" si="5"/>
        <v>4231</v>
      </c>
    </row>
    <row r="161" spans="1:13" x14ac:dyDescent="0.3">
      <c r="A161" s="6" t="s">
        <v>245</v>
      </c>
      <c r="B161" s="28">
        <v>42396</v>
      </c>
      <c r="C161" s="6" t="s">
        <v>24</v>
      </c>
      <c r="D161" s="6" t="s">
        <v>112</v>
      </c>
      <c r="E161" s="6" t="str">
        <f>VLOOKUP(tbl_transactions[[#This Row],[Product_ID]],tbl_Items[],2,)</f>
        <v>Digital</v>
      </c>
      <c r="F161" s="6" t="str">
        <f>VLOOKUP(tbl_transactions[[#This Row],[Product_ID]],tbl_Items[],3,)</f>
        <v>Gold</v>
      </c>
      <c r="G161" s="6" t="s">
        <v>12</v>
      </c>
      <c r="H161" s="6" t="s">
        <v>13</v>
      </c>
      <c r="I1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61" s="30">
        <v>2</v>
      </c>
      <c r="K161" s="7">
        <f t="shared" si="4"/>
        <v>11798</v>
      </c>
      <c r="L1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1" s="7">
        <f t="shared" si="5"/>
        <v>11798</v>
      </c>
    </row>
    <row r="162" spans="1:13" x14ac:dyDescent="0.3">
      <c r="A162" s="6" t="s">
        <v>246</v>
      </c>
      <c r="B162" s="28">
        <v>42396</v>
      </c>
      <c r="C162" s="6" t="s">
        <v>24</v>
      </c>
      <c r="D162" s="6" t="s">
        <v>79</v>
      </c>
      <c r="E162" s="6" t="str">
        <f>VLOOKUP(tbl_transactions[[#This Row],[Product_ID]],tbl_Items[],2,)</f>
        <v>Chronograph</v>
      </c>
      <c r="F162" s="6" t="str">
        <f>VLOOKUP(tbl_transactions[[#This Row],[Product_ID]],tbl_Items[],3,)</f>
        <v>Palladium</v>
      </c>
      <c r="G162" s="6" t="s">
        <v>8</v>
      </c>
      <c r="H162" s="6" t="s">
        <v>13</v>
      </c>
      <c r="I1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62" s="30">
        <v>3</v>
      </c>
      <c r="K162" s="7">
        <f t="shared" si="4"/>
        <v>6735</v>
      </c>
      <c r="L1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2" s="7">
        <f t="shared" si="5"/>
        <v>6735</v>
      </c>
    </row>
    <row r="163" spans="1:13" x14ac:dyDescent="0.3">
      <c r="A163" s="6" t="s">
        <v>247</v>
      </c>
      <c r="B163" s="28">
        <v>42396</v>
      </c>
      <c r="C163" s="6" t="s">
        <v>24</v>
      </c>
      <c r="D163" s="6" t="s">
        <v>76</v>
      </c>
      <c r="E163" s="6" t="str">
        <f>VLOOKUP(tbl_transactions[[#This Row],[Product_ID]],tbl_Items[],2,)</f>
        <v>Chronograph</v>
      </c>
      <c r="F163" s="6" t="str">
        <f>VLOOKUP(tbl_transactions[[#This Row],[Product_ID]],tbl_Items[],3,)</f>
        <v>Gold</v>
      </c>
      <c r="G163" s="6" t="s">
        <v>8</v>
      </c>
      <c r="H163" s="6" t="s">
        <v>13</v>
      </c>
      <c r="I1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63" s="30">
        <v>2</v>
      </c>
      <c r="K163" s="7">
        <f t="shared" si="4"/>
        <v>4400</v>
      </c>
      <c r="L1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3" s="7">
        <f t="shared" si="5"/>
        <v>4400</v>
      </c>
    </row>
    <row r="164" spans="1:13" x14ac:dyDescent="0.3">
      <c r="A164" s="6" t="s">
        <v>248</v>
      </c>
      <c r="B164" s="28">
        <v>42396</v>
      </c>
      <c r="C164" s="6" t="s">
        <v>24</v>
      </c>
      <c r="D164" s="6" t="s">
        <v>103</v>
      </c>
      <c r="E164" s="6" t="str">
        <f>VLOOKUP(tbl_transactions[[#This Row],[Product_ID]],tbl_Items[],2,)</f>
        <v>Automatic</v>
      </c>
      <c r="F164" s="6" t="str">
        <f>VLOOKUP(tbl_transactions[[#This Row],[Product_ID]],tbl_Items[],3,)</f>
        <v>Palladium</v>
      </c>
      <c r="G164" s="6" t="s">
        <v>12</v>
      </c>
      <c r="H164" s="6" t="s">
        <v>9</v>
      </c>
      <c r="I1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64" s="30">
        <v>3</v>
      </c>
      <c r="K164" s="7">
        <f t="shared" si="4"/>
        <v>19632</v>
      </c>
      <c r="L1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164" s="7">
        <f t="shared" si="5"/>
        <v>19043.04</v>
      </c>
    </row>
    <row r="165" spans="1:13" x14ac:dyDescent="0.3">
      <c r="A165" s="6" t="s">
        <v>249</v>
      </c>
      <c r="B165" s="28">
        <v>42396</v>
      </c>
      <c r="C165" s="6" t="s">
        <v>11</v>
      </c>
      <c r="D165" s="6" t="s">
        <v>79</v>
      </c>
      <c r="E165" s="6" t="str">
        <f>VLOOKUP(tbl_transactions[[#This Row],[Product_ID]],tbl_Items[],2,)</f>
        <v>Chronograph</v>
      </c>
      <c r="F165" s="6" t="str">
        <f>VLOOKUP(tbl_transactions[[#This Row],[Product_ID]],tbl_Items[],3,)</f>
        <v>Palladium</v>
      </c>
      <c r="G165" s="6" t="s">
        <v>8</v>
      </c>
      <c r="H165" s="6" t="s">
        <v>9</v>
      </c>
      <c r="I1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65" s="30">
        <v>1</v>
      </c>
      <c r="K165" s="7">
        <f t="shared" si="4"/>
        <v>2245</v>
      </c>
      <c r="L1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5" s="7">
        <f t="shared" si="5"/>
        <v>2245</v>
      </c>
    </row>
    <row r="166" spans="1:13" x14ac:dyDescent="0.3">
      <c r="A166" s="6" t="s">
        <v>250</v>
      </c>
      <c r="B166" s="28">
        <v>42396</v>
      </c>
      <c r="C166" s="6" t="s">
        <v>24</v>
      </c>
      <c r="D166" s="6" t="s">
        <v>109</v>
      </c>
      <c r="E166" s="6" t="str">
        <f>VLOOKUP(tbl_transactions[[#This Row],[Product_ID]],tbl_Items[],2,)</f>
        <v>Digital</v>
      </c>
      <c r="F166" s="6" t="str">
        <f>VLOOKUP(tbl_transactions[[#This Row],[Product_ID]],tbl_Items[],3,)</f>
        <v>Platinum</v>
      </c>
      <c r="G166" s="6" t="s">
        <v>12</v>
      </c>
      <c r="H166" s="6" t="s">
        <v>9</v>
      </c>
      <c r="I1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66" s="30">
        <v>3</v>
      </c>
      <c r="K166" s="7">
        <f t="shared" si="4"/>
        <v>29595</v>
      </c>
      <c r="L1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166" s="7">
        <f t="shared" si="5"/>
        <v>27819.3</v>
      </c>
    </row>
    <row r="167" spans="1:13" x14ac:dyDescent="0.3">
      <c r="A167" s="6" t="s">
        <v>251</v>
      </c>
      <c r="B167" s="28">
        <v>42397</v>
      </c>
      <c r="C167" s="6" t="s">
        <v>24</v>
      </c>
      <c r="D167" s="6" t="s">
        <v>74</v>
      </c>
      <c r="E167" s="6" t="str">
        <f>VLOOKUP(tbl_transactions[[#This Row],[Product_ID]],tbl_Items[],2,)</f>
        <v>Chronograph</v>
      </c>
      <c r="F167" s="6" t="str">
        <f>VLOOKUP(tbl_transactions[[#This Row],[Product_ID]],tbl_Items[],3,)</f>
        <v>Gold</v>
      </c>
      <c r="G167" s="6" t="s">
        <v>8</v>
      </c>
      <c r="H167" s="6" t="s">
        <v>13</v>
      </c>
      <c r="I1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67" s="30">
        <v>2</v>
      </c>
      <c r="K167" s="7">
        <f t="shared" si="4"/>
        <v>4240</v>
      </c>
      <c r="L1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" s="7">
        <f t="shared" si="5"/>
        <v>4240</v>
      </c>
    </row>
    <row r="168" spans="1:13" x14ac:dyDescent="0.3">
      <c r="A168" s="6" t="s">
        <v>252</v>
      </c>
      <c r="B168" s="28">
        <v>42397</v>
      </c>
      <c r="C168" s="6" t="s">
        <v>11</v>
      </c>
      <c r="D168" s="6" t="s">
        <v>120</v>
      </c>
      <c r="E168" s="6" t="str">
        <f>VLOOKUP(tbl_transactions[[#This Row],[Product_ID]],tbl_Items[],2,)</f>
        <v>Digital</v>
      </c>
      <c r="F168" s="6" t="str">
        <f>VLOOKUP(tbl_transactions[[#This Row],[Product_ID]],tbl_Items[],3,)</f>
        <v>Palladium</v>
      </c>
      <c r="G168" s="6" t="s">
        <v>12</v>
      </c>
      <c r="H168" s="6" t="s">
        <v>9</v>
      </c>
      <c r="I1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68" s="30">
        <v>1</v>
      </c>
      <c r="K168" s="7">
        <f t="shared" si="4"/>
        <v>8762</v>
      </c>
      <c r="L1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8" s="7">
        <f t="shared" si="5"/>
        <v>8762</v>
      </c>
    </row>
    <row r="169" spans="1:13" x14ac:dyDescent="0.3">
      <c r="A169" s="6" t="s">
        <v>253</v>
      </c>
      <c r="B169" s="28">
        <v>42397</v>
      </c>
      <c r="C169" s="6" t="s">
        <v>24</v>
      </c>
      <c r="D169" s="6" t="s">
        <v>100</v>
      </c>
      <c r="E169" s="6" t="str">
        <f>VLOOKUP(tbl_transactions[[#This Row],[Product_ID]],tbl_Items[],2,)</f>
        <v>Automatic</v>
      </c>
      <c r="F169" s="6" t="str">
        <f>VLOOKUP(tbl_transactions[[#This Row],[Product_ID]],tbl_Items[],3,)</f>
        <v>Palladium</v>
      </c>
      <c r="G169" s="6" t="s">
        <v>12</v>
      </c>
      <c r="H169" s="6" t="s">
        <v>9</v>
      </c>
      <c r="I1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69" s="30">
        <v>4</v>
      </c>
      <c r="K169" s="7">
        <f t="shared" si="4"/>
        <v>21824</v>
      </c>
      <c r="L1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169" s="7">
        <f t="shared" si="5"/>
        <v>21169.279999999999</v>
      </c>
    </row>
    <row r="170" spans="1:13" x14ac:dyDescent="0.3">
      <c r="A170" s="6" t="s">
        <v>254</v>
      </c>
      <c r="B170" s="28">
        <v>42398</v>
      </c>
      <c r="C170" s="6" t="s">
        <v>7</v>
      </c>
      <c r="D170" s="6" t="s">
        <v>88</v>
      </c>
      <c r="E170" s="6" t="str">
        <f>VLOOKUP(tbl_transactions[[#This Row],[Product_ID]],tbl_Items[],2,)</f>
        <v>Automatic</v>
      </c>
      <c r="F170" s="6" t="str">
        <f>VLOOKUP(tbl_transactions[[#This Row],[Product_ID]],tbl_Items[],3,)</f>
        <v>Platinum</v>
      </c>
      <c r="G170" s="6" t="s">
        <v>12</v>
      </c>
      <c r="H170" s="6" t="s">
        <v>9</v>
      </c>
      <c r="I1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70" s="30">
        <v>1</v>
      </c>
      <c r="K170" s="7">
        <f t="shared" si="4"/>
        <v>2133</v>
      </c>
      <c r="L1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0" s="7">
        <f t="shared" si="5"/>
        <v>2133</v>
      </c>
    </row>
    <row r="171" spans="1:13" x14ac:dyDescent="0.3">
      <c r="A171" s="6" t="s">
        <v>255</v>
      </c>
      <c r="B171" s="28">
        <v>42398</v>
      </c>
      <c r="C171" s="6" t="s">
        <v>24</v>
      </c>
      <c r="D171" s="6" t="s">
        <v>7008</v>
      </c>
      <c r="E171" s="6" t="str">
        <f>VLOOKUP(tbl_transactions[[#This Row],[Product_ID]],tbl_Items[],2,)</f>
        <v>Digital</v>
      </c>
      <c r="F171" s="6" t="str">
        <f>VLOOKUP(tbl_transactions[[#This Row],[Product_ID]],tbl_Items[],3,)</f>
        <v>Gold</v>
      </c>
      <c r="G171" s="6" t="s">
        <v>12</v>
      </c>
      <c r="H171" s="6" t="s">
        <v>9</v>
      </c>
      <c r="I1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71" s="30">
        <v>4</v>
      </c>
      <c r="K171" s="7">
        <f t="shared" si="4"/>
        <v>35508</v>
      </c>
      <c r="L1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1420.32</v>
      </c>
      <c r="M171" s="7">
        <f t="shared" si="5"/>
        <v>34087.68</v>
      </c>
    </row>
    <row r="172" spans="1:13" x14ac:dyDescent="0.3">
      <c r="A172" s="6" t="s">
        <v>256</v>
      </c>
      <c r="B172" s="28">
        <v>42398</v>
      </c>
      <c r="C172" s="6" t="s">
        <v>24</v>
      </c>
      <c r="D172" s="6" t="s">
        <v>102</v>
      </c>
      <c r="E172" s="6" t="str">
        <f>VLOOKUP(tbl_transactions[[#This Row],[Product_ID]],tbl_Items[],2,)</f>
        <v>Automatic</v>
      </c>
      <c r="F172" s="6" t="str">
        <f>VLOOKUP(tbl_transactions[[#This Row],[Product_ID]],tbl_Items[],3,)</f>
        <v>Palladium</v>
      </c>
      <c r="G172" s="6" t="s">
        <v>12</v>
      </c>
      <c r="H172" s="6" t="s">
        <v>9</v>
      </c>
      <c r="I1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72" s="30">
        <v>1</v>
      </c>
      <c r="K172" s="7">
        <f t="shared" si="4"/>
        <v>8445</v>
      </c>
      <c r="L1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" s="7">
        <f t="shared" si="5"/>
        <v>8445</v>
      </c>
    </row>
    <row r="173" spans="1:13" x14ac:dyDescent="0.3">
      <c r="A173" s="6" t="s">
        <v>257</v>
      </c>
      <c r="B173" s="28">
        <v>42398</v>
      </c>
      <c r="C173" s="6" t="s">
        <v>11</v>
      </c>
      <c r="D173" s="6" t="s">
        <v>92</v>
      </c>
      <c r="E173" s="6" t="str">
        <f>VLOOKUP(tbl_transactions[[#This Row],[Product_ID]],tbl_Items[],2,)</f>
        <v>Automatic</v>
      </c>
      <c r="F173" s="6" t="str">
        <f>VLOOKUP(tbl_transactions[[#This Row],[Product_ID]],tbl_Items[],3,)</f>
        <v>Platinum</v>
      </c>
      <c r="G173" s="6" t="s">
        <v>12</v>
      </c>
      <c r="H173" s="6" t="s">
        <v>9</v>
      </c>
      <c r="I1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73" s="30">
        <v>1</v>
      </c>
      <c r="K173" s="7">
        <f t="shared" si="4"/>
        <v>2156</v>
      </c>
      <c r="L1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3" s="7">
        <f t="shared" si="5"/>
        <v>2156</v>
      </c>
    </row>
    <row r="174" spans="1:13" x14ac:dyDescent="0.3">
      <c r="A174" s="6" t="s">
        <v>258</v>
      </c>
      <c r="B174" s="28">
        <v>42398</v>
      </c>
      <c r="C174" s="6" t="s">
        <v>11</v>
      </c>
      <c r="D174" s="6" t="s">
        <v>83</v>
      </c>
      <c r="E174" s="6" t="str">
        <f>VLOOKUP(tbl_transactions[[#This Row],[Product_ID]],tbl_Items[],2,)</f>
        <v>Chronograph</v>
      </c>
      <c r="F174" s="6" t="str">
        <f>VLOOKUP(tbl_transactions[[#This Row],[Product_ID]],tbl_Items[],3,)</f>
        <v>Palladium</v>
      </c>
      <c r="G174" s="6" t="s">
        <v>12</v>
      </c>
      <c r="H174" s="6" t="s">
        <v>13</v>
      </c>
      <c r="I1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74" s="30">
        <v>2</v>
      </c>
      <c r="K174" s="7">
        <f t="shared" si="4"/>
        <v>9050</v>
      </c>
      <c r="L1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4" s="7">
        <f t="shared" si="5"/>
        <v>9050</v>
      </c>
    </row>
    <row r="175" spans="1:13" x14ac:dyDescent="0.3">
      <c r="A175" s="6" t="s">
        <v>259</v>
      </c>
      <c r="B175" s="28">
        <v>42398</v>
      </c>
      <c r="C175" s="6" t="s">
        <v>24</v>
      </c>
      <c r="D175" s="6" t="s">
        <v>103</v>
      </c>
      <c r="E175" s="6" t="str">
        <f>VLOOKUP(tbl_transactions[[#This Row],[Product_ID]],tbl_Items[],2,)</f>
        <v>Automatic</v>
      </c>
      <c r="F175" s="6" t="str">
        <f>VLOOKUP(tbl_transactions[[#This Row],[Product_ID]],tbl_Items[],3,)</f>
        <v>Palladium</v>
      </c>
      <c r="G175" s="6" t="s">
        <v>12</v>
      </c>
      <c r="H175" s="6" t="s">
        <v>9</v>
      </c>
      <c r="I1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75" s="30">
        <v>4</v>
      </c>
      <c r="K175" s="7">
        <f t="shared" si="4"/>
        <v>26176</v>
      </c>
      <c r="L1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175" s="7">
        <f t="shared" si="5"/>
        <v>25390.720000000001</v>
      </c>
    </row>
    <row r="176" spans="1:13" x14ac:dyDescent="0.3">
      <c r="A176" s="6" t="s">
        <v>260</v>
      </c>
      <c r="B176" s="28">
        <v>42398</v>
      </c>
      <c r="C176" s="6" t="s">
        <v>24</v>
      </c>
      <c r="D176" s="6" t="s">
        <v>60</v>
      </c>
      <c r="E176" s="6" t="str">
        <f>VLOOKUP(tbl_transactions[[#This Row],[Product_ID]],tbl_Items[],2,)</f>
        <v>Chronograph</v>
      </c>
      <c r="F176" s="6" t="str">
        <f>VLOOKUP(tbl_transactions[[#This Row],[Product_ID]],tbl_Items[],3,)</f>
        <v>Platinum</v>
      </c>
      <c r="G176" s="6" t="s">
        <v>8</v>
      </c>
      <c r="H176" s="6" t="s">
        <v>9</v>
      </c>
      <c r="I1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76" s="30">
        <v>4</v>
      </c>
      <c r="K176" s="7">
        <f t="shared" si="4"/>
        <v>39600</v>
      </c>
      <c r="L1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176" s="7">
        <f t="shared" si="5"/>
        <v>34848</v>
      </c>
    </row>
    <row r="177" spans="1:13" x14ac:dyDescent="0.3">
      <c r="A177" s="6" t="s">
        <v>261</v>
      </c>
      <c r="B177" s="28">
        <v>42398</v>
      </c>
      <c r="C177" s="6" t="s">
        <v>24</v>
      </c>
      <c r="D177" s="6" t="s">
        <v>111</v>
      </c>
      <c r="E177" s="6" t="str">
        <f>VLOOKUP(tbl_transactions[[#This Row],[Product_ID]],tbl_Items[],2,)</f>
        <v>Digital</v>
      </c>
      <c r="F177" s="6" t="str">
        <f>VLOOKUP(tbl_transactions[[#This Row],[Product_ID]],tbl_Items[],3,)</f>
        <v>Gold</v>
      </c>
      <c r="G177" s="6" t="s">
        <v>12</v>
      </c>
      <c r="H177" s="6" t="s">
        <v>9</v>
      </c>
      <c r="I1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77" s="30">
        <v>2</v>
      </c>
      <c r="K177" s="7">
        <f t="shared" si="4"/>
        <v>11296</v>
      </c>
      <c r="L1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7" s="7">
        <f t="shared" si="5"/>
        <v>11296</v>
      </c>
    </row>
    <row r="178" spans="1:13" x14ac:dyDescent="0.3">
      <c r="A178" s="6" t="s">
        <v>262</v>
      </c>
      <c r="B178" s="28">
        <v>42399</v>
      </c>
      <c r="C178" s="6" t="s">
        <v>24</v>
      </c>
      <c r="D178" s="6" t="s">
        <v>89</v>
      </c>
      <c r="E178" s="6" t="str">
        <f>VLOOKUP(tbl_transactions[[#This Row],[Product_ID]],tbl_Items[],2,)</f>
        <v>Automatic</v>
      </c>
      <c r="F178" s="6" t="str">
        <f>VLOOKUP(tbl_transactions[[#This Row],[Product_ID]],tbl_Items[],3,)</f>
        <v>Platinum</v>
      </c>
      <c r="G178" s="6" t="s">
        <v>12</v>
      </c>
      <c r="H178" s="6" t="s">
        <v>13</v>
      </c>
      <c r="I1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78" s="30">
        <v>3</v>
      </c>
      <c r="K178" s="7">
        <f t="shared" si="4"/>
        <v>12693</v>
      </c>
      <c r="L1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8" s="7">
        <f t="shared" si="5"/>
        <v>12693</v>
      </c>
    </row>
    <row r="179" spans="1:13" x14ac:dyDescent="0.3">
      <c r="A179" s="6" t="s">
        <v>263</v>
      </c>
      <c r="B179" s="28">
        <v>42399</v>
      </c>
      <c r="C179" s="6" t="s">
        <v>24</v>
      </c>
      <c r="D179" s="6" t="s">
        <v>119</v>
      </c>
      <c r="E179" s="6" t="str">
        <f>VLOOKUP(tbl_transactions[[#This Row],[Product_ID]],tbl_Items[],2,)</f>
        <v>Digital</v>
      </c>
      <c r="F179" s="6" t="str">
        <f>VLOOKUP(tbl_transactions[[#This Row],[Product_ID]],tbl_Items[],3,)</f>
        <v>Palladium</v>
      </c>
      <c r="G179" s="6" t="s">
        <v>12</v>
      </c>
      <c r="H179" s="6" t="s">
        <v>9</v>
      </c>
      <c r="I1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79" s="30">
        <v>1</v>
      </c>
      <c r="K179" s="7">
        <f t="shared" si="4"/>
        <v>9895</v>
      </c>
      <c r="L1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9" s="7">
        <f t="shared" si="5"/>
        <v>9895</v>
      </c>
    </row>
    <row r="180" spans="1:13" x14ac:dyDescent="0.3">
      <c r="A180" s="6" t="s">
        <v>264</v>
      </c>
      <c r="B180" s="28">
        <v>42399</v>
      </c>
      <c r="C180" s="6" t="s">
        <v>24</v>
      </c>
      <c r="D180" s="6" t="s">
        <v>7006</v>
      </c>
      <c r="E180" s="6" t="str">
        <f>VLOOKUP(tbl_transactions[[#This Row],[Product_ID]],tbl_Items[],2,)</f>
        <v>Automatic</v>
      </c>
      <c r="F180" s="6" t="str">
        <f>VLOOKUP(tbl_transactions[[#This Row],[Product_ID]],tbl_Items[],3,)</f>
        <v>Gold</v>
      </c>
      <c r="G180" s="6" t="s">
        <v>12</v>
      </c>
      <c r="H180" s="6" t="s">
        <v>9</v>
      </c>
      <c r="I1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80" s="30">
        <v>4</v>
      </c>
      <c r="K180" s="7">
        <f t="shared" si="4"/>
        <v>35580</v>
      </c>
      <c r="L1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80" s="7">
        <f t="shared" si="5"/>
        <v>34156.800000000003</v>
      </c>
    </row>
    <row r="181" spans="1:13" x14ac:dyDescent="0.3">
      <c r="A181" s="6" t="s">
        <v>265</v>
      </c>
      <c r="B181" s="28">
        <v>42399</v>
      </c>
      <c r="C181" s="6" t="s">
        <v>11</v>
      </c>
      <c r="D181" s="6" t="s">
        <v>102</v>
      </c>
      <c r="E181" s="6" t="str">
        <f>VLOOKUP(tbl_transactions[[#This Row],[Product_ID]],tbl_Items[],2,)</f>
        <v>Automatic</v>
      </c>
      <c r="F181" s="6" t="str">
        <f>VLOOKUP(tbl_transactions[[#This Row],[Product_ID]],tbl_Items[],3,)</f>
        <v>Palladium</v>
      </c>
      <c r="G181" s="6" t="s">
        <v>12</v>
      </c>
      <c r="H181" s="6" t="s">
        <v>9</v>
      </c>
      <c r="I1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81" s="30">
        <v>2</v>
      </c>
      <c r="K181" s="7">
        <f t="shared" si="4"/>
        <v>16890</v>
      </c>
      <c r="L1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181" s="7">
        <f t="shared" si="5"/>
        <v>16383.3</v>
      </c>
    </row>
    <row r="182" spans="1:13" x14ac:dyDescent="0.3">
      <c r="A182" s="6" t="s">
        <v>266</v>
      </c>
      <c r="B182" s="28">
        <v>42399</v>
      </c>
      <c r="C182" s="6" t="s">
        <v>11</v>
      </c>
      <c r="D182" s="6" t="s">
        <v>103</v>
      </c>
      <c r="E182" s="6" t="str">
        <f>VLOOKUP(tbl_transactions[[#This Row],[Product_ID]],tbl_Items[],2,)</f>
        <v>Automatic</v>
      </c>
      <c r="F182" s="6" t="str">
        <f>VLOOKUP(tbl_transactions[[#This Row],[Product_ID]],tbl_Items[],3,)</f>
        <v>Palladium</v>
      </c>
      <c r="G182" s="6" t="s">
        <v>12</v>
      </c>
      <c r="H182" s="6" t="s">
        <v>9</v>
      </c>
      <c r="I1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82" s="30">
        <v>4</v>
      </c>
      <c r="K182" s="7">
        <f t="shared" si="4"/>
        <v>26176</v>
      </c>
      <c r="L1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182" s="7">
        <f t="shared" si="5"/>
        <v>25390.720000000001</v>
      </c>
    </row>
    <row r="183" spans="1:13" x14ac:dyDescent="0.3">
      <c r="A183" s="6" t="s">
        <v>267</v>
      </c>
      <c r="B183" s="28">
        <v>42399</v>
      </c>
      <c r="C183" s="6" t="s">
        <v>24</v>
      </c>
      <c r="D183" s="6" t="s">
        <v>83</v>
      </c>
      <c r="E183" s="6" t="str">
        <f>VLOOKUP(tbl_transactions[[#This Row],[Product_ID]],tbl_Items[],2,)</f>
        <v>Chronograph</v>
      </c>
      <c r="F183" s="6" t="str">
        <f>VLOOKUP(tbl_transactions[[#This Row],[Product_ID]],tbl_Items[],3,)</f>
        <v>Palladium</v>
      </c>
      <c r="G183" s="6" t="s">
        <v>12</v>
      </c>
      <c r="H183" s="6" t="s">
        <v>9</v>
      </c>
      <c r="I1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83" s="30">
        <v>4</v>
      </c>
      <c r="K183" s="7">
        <f t="shared" si="4"/>
        <v>18100</v>
      </c>
      <c r="L1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83" s="7">
        <f t="shared" si="5"/>
        <v>17557</v>
      </c>
    </row>
    <row r="184" spans="1:13" x14ac:dyDescent="0.3">
      <c r="A184" s="6" t="s">
        <v>268</v>
      </c>
      <c r="B184" s="28">
        <v>42399</v>
      </c>
      <c r="C184" s="6" t="s">
        <v>24</v>
      </c>
      <c r="D184" s="6" t="s">
        <v>74</v>
      </c>
      <c r="E184" s="6" t="str">
        <f>VLOOKUP(tbl_transactions[[#This Row],[Product_ID]],tbl_Items[],2,)</f>
        <v>Chronograph</v>
      </c>
      <c r="F184" s="6" t="str">
        <f>VLOOKUP(tbl_transactions[[#This Row],[Product_ID]],tbl_Items[],3,)</f>
        <v>Gold</v>
      </c>
      <c r="G184" s="6" t="s">
        <v>8</v>
      </c>
      <c r="H184" s="6" t="s">
        <v>9</v>
      </c>
      <c r="I1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84" s="30">
        <v>1</v>
      </c>
      <c r="K184" s="7">
        <f t="shared" si="4"/>
        <v>2120</v>
      </c>
      <c r="L1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" s="7">
        <f t="shared" si="5"/>
        <v>2120</v>
      </c>
    </row>
    <row r="185" spans="1:13" x14ac:dyDescent="0.3">
      <c r="A185" s="6" t="s">
        <v>269</v>
      </c>
      <c r="B185" s="28">
        <v>42400</v>
      </c>
      <c r="C185" s="6" t="s">
        <v>24</v>
      </c>
      <c r="D185" s="6" t="s">
        <v>102</v>
      </c>
      <c r="E185" s="6" t="str">
        <f>VLOOKUP(tbl_transactions[[#This Row],[Product_ID]],tbl_Items[],2,)</f>
        <v>Automatic</v>
      </c>
      <c r="F185" s="6" t="str">
        <f>VLOOKUP(tbl_transactions[[#This Row],[Product_ID]],tbl_Items[],3,)</f>
        <v>Palladium</v>
      </c>
      <c r="G185" s="6" t="s">
        <v>12</v>
      </c>
      <c r="H185" s="6" t="s">
        <v>9</v>
      </c>
      <c r="I1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85" s="30">
        <v>2</v>
      </c>
      <c r="K185" s="7">
        <f t="shared" si="4"/>
        <v>16890</v>
      </c>
      <c r="L1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185" s="7">
        <f t="shared" si="5"/>
        <v>16383.3</v>
      </c>
    </row>
    <row r="186" spans="1:13" x14ac:dyDescent="0.3">
      <c r="A186" s="6" t="s">
        <v>270</v>
      </c>
      <c r="B186" s="28">
        <v>42400</v>
      </c>
      <c r="C186" s="6" t="s">
        <v>11</v>
      </c>
      <c r="D186" s="6" t="s">
        <v>66</v>
      </c>
      <c r="E186" s="6" t="str">
        <f>VLOOKUP(tbl_transactions[[#This Row],[Product_ID]],tbl_Items[],2,)</f>
        <v>Chronograph</v>
      </c>
      <c r="F186" s="6" t="str">
        <f>VLOOKUP(tbl_transactions[[#This Row],[Product_ID]],tbl_Items[],3,)</f>
        <v>Platinum</v>
      </c>
      <c r="G186" s="6" t="s">
        <v>8</v>
      </c>
      <c r="H186" s="6" t="s">
        <v>9</v>
      </c>
      <c r="I1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86" s="30">
        <v>3</v>
      </c>
      <c r="K186" s="7">
        <f t="shared" si="4"/>
        <v>28500</v>
      </c>
      <c r="L1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186" s="7">
        <f t="shared" si="5"/>
        <v>25080</v>
      </c>
    </row>
    <row r="187" spans="1:13" x14ac:dyDescent="0.3">
      <c r="A187" s="6" t="s">
        <v>271</v>
      </c>
      <c r="B187" s="28">
        <v>42400</v>
      </c>
      <c r="C187" s="6" t="s">
        <v>11</v>
      </c>
      <c r="D187" s="6" t="s">
        <v>92</v>
      </c>
      <c r="E187" s="6" t="str">
        <f>VLOOKUP(tbl_transactions[[#This Row],[Product_ID]],tbl_Items[],2,)</f>
        <v>Automatic</v>
      </c>
      <c r="F187" s="6" t="str">
        <f>VLOOKUP(tbl_transactions[[#This Row],[Product_ID]],tbl_Items[],3,)</f>
        <v>Platinum</v>
      </c>
      <c r="G187" s="6" t="s">
        <v>12</v>
      </c>
      <c r="H187" s="6" t="s">
        <v>9</v>
      </c>
      <c r="I1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87" s="30">
        <v>2</v>
      </c>
      <c r="K187" s="7">
        <f t="shared" si="4"/>
        <v>4312</v>
      </c>
      <c r="L1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" s="7">
        <f t="shared" si="5"/>
        <v>4312</v>
      </c>
    </row>
    <row r="188" spans="1:13" x14ac:dyDescent="0.3">
      <c r="A188" s="6" t="s">
        <v>272</v>
      </c>
      <c r="B188" s="28">
        <v>42400</v>
      </c>
      <c r="C188" s="6" t="s">
        <v>24</v>
      </c>
      <c r="D188" s="6" t="s">
        <v>7008</v>
      </c>
      <c r="E188" s="6" t="str">
        <f>VLOOKUP(tbl_transactions[[#This Row],[Product_ID]],tbl_Items[],2,)</f>
        <v>Digital</v>
      </c>
      <c r="F188" s="6" t="str">
        <f>VLOOKUP(tbl_transactions[[#This Row],[Product_ID]],tbl_Items[],3,)</f>
        <v>Gold</v>
      </c>
      <c r="G188" s="6" t="s">
        <v>12</v>
      </c>
      <c r="H188" s="6" t="s">
        <v>9</v>
      </c>
      <c r="I1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88" s="30">
        <v>4</v>
      </c>
      <c r="K188" s="7">
        <f t="shared" si="4"/>
        <v>35508</v>
      </c>
      <c r="L1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1420.32</v>
      </c>
      <c r="M188" s="7">
        <f t="shared" si="5"/>
        <v>34087.68</v>
      </c>
    </row>
    <row r="189" spans="1:13" x14ac:dyDescent="0.3">
      <c r="A189" s="6" t="s">
        <v>273</v>
      </c>
      <c r="B189" s="28">
        <v>42400</v>
      </c>
      <c r="C189" s="6" t="s">
        <v>24</v>
      </c>
      <c r="D189" s="6" t="s">
        <v>7006</v>
      </c>
      <c r="E189" s="6" t="str">
        <f>VLOOKUP(tbl_transactions[[#This Row],[Product_ID]],tbl_Items[],2,)</f>
        <v>Automatic</v>
      </c>
      <c r="F189" s="6" t="str">
        <f>VLOOKUP(tbl_transactions[[#This Row],[Product_ID]],tbl_Items[],3,)</f>
        <v>Gold</v>
      </c>
      <c r="G189" s="6" t="s">
        <v>12</v>
      </c>
      <c r="H189" s="6" t="s">
        <v>9</v>
      </c>
      <c r="I1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89" s="30">
        <v>4</v>
      </c>
      <c r="K189" s="7">
        <f t="shared" si="4"/>
        <v>35580</v>
      </c>
      <c r="L1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89" s="7">
        <f t="shared" si="5"/>
        <v>34156.800000000003</v>
      </c>
    </row>
    <row r="190" spans="1:13" x14ac:dyDescent="0.3">
      <c r="A190" s="6" t="s">
        <v>274</v>
      </c>
      <c r="B190" s="28">
        <v>42400</v>
      </c>
      <c r="C190" s="6" t="s">
        <v>24</v>
      </c>
      <c r="D190" s="6" t="s">
        <v>95</v>
      </c>
      <c r="E190" s="6" t="str">
        <f>VLOOKUP(tbl_transactions[[#This Row],[Product_ID]],tbl_Items[],2,)</f>
        <v>Automatic</v>
      </c>
      <c r="F190" s="6" t="str">
        <f>VLOOKUP(tbl_transactions[[#This Row],[Product_ID]],tbl_Items[],3,)</f>
        <v>Platinum</v>
      </c>
      <c r="G190" s="6" t="s">
        <v>12</v>
      </c>
      <c r="H190" s="6" t="s">
        <v>9</v>
      </c>
      <c r="I1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90" s="30">
        <v>1</v>
      </c>
      <c r="K190" s="7">
        <f t="shared" si="4"/>
        <v>2100</v>
      </c>
      <c r="L1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0" s="7">
        <f t="shared" si="5"/>
        <v>2100</v>
      </c>
    </row>
    <row r="191" spans="1:13" x14ac:dyDescent="0.3">
      <c r="A191" s="6" t="s">
        <v>275</v>
      </c>
      <c r="B191" s="28">
        <v>42400</v>
      </c>
      <c r="C191" s="6" t="s">
        <v>24</v>
      </c>
      <c r="D191" s="6" t="s">
        <v>118</v>
      </c>
      <c r="E191" s="6" t="str">
        <f>VLOOKUP(tbl_transactions[[#This Row],[Product_ID]],tbl_Items[],2,)</f>
        <v>Digital</v>
      </c>
      <c r="F191" s="6" t="str">
        <f>VLOOKUP(tbl_transactions[[#This Row],[Product_ID]],tbl_Items[],3,)</f>
        <v>Palladium</v>
      </c>
      <c r="G191" s="6" t="s">
        <v>12</v>
      </c>
      <c r="H191" s="6" t="s">
        <v>9</v>
      </c>
      <c r="I1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91" s="30">
        <v>1</v>
      </c>
      <c r="K191" s="7">
        <f t="shared" si="4"/>
        <v>5978</v>
      </c>
      <c r="L1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1" s="7">
        <f t="shared" si="5"/>
        <v>5978</v>
      </c>
    </row>
    <row r="192" spans="1:13" x14ac:dyDescent="0.3">
      <c r="A192" s="6" t="s">
        <v>276</v>
      </c>
      <c r="B192" s="28">
        <v>42400</v>
      </c>
      <c r="C192" s="6" t="s">
        <v>11</v>
      </c>
      <c r="D192" s="6" t="s">
        <v>7005</v>
      </c>
      <c r="E192" s="6" t="str">
        <f>VLOOKUP(tbl_transactions[[#This Row],[Product_ID]],tbl_Items[],2,)</f>
        <v>Automatic</v>
      </c>
      <c r="F192" s="6" t="str">
        <f>VLOOKUP(tbl_transactions[[#This Row],[Product_ID]],tbl_Items[],3,)</f>
        <v>Gold</v>
      </c>
      <c r="G192" s="6" t="s">
        <v>12</v>
      </c>
      <c r="H192" s="6" t="s">
        <v>9</v>
      </c>
      <c r="I1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92" s="30">
        <v>1</v>
      </c>
      <c r="K192" s="7">
        <f t="shared" si="4"/>
        <v>5684</v>
      </c>
      <c r="L1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2" s="7">
        <f t="shared" si="5"/>
        <v>5684</v>
      </c>
    </row>
    <row r="193" spans="1:13" x14ac:dyDescent="0.3">
      <c r="A193" s="6" t="s">
        <v>277</v>
      </c>
      <c r="B193" s="28">
        <v>42400</v>
      </c>
      <c r="C193" s="6" t="s">
        <v>11</v>
      </c>
      <c r="D193" s="6" t="s">
        <v>92</v>
      </c>
      <c r="E193" s="6" t="str">
        <f>VLOOKUP(tbl_transactions[[#This Row],[Product_ID]],tbl_Items[],2,)</f>
        <v>Automatic</v>
      </c>
      <c r="F193" s="6" t="str">
        <f>VLOOKUP(tbl_transactions[[#This Row],[Product_ID]],tbl_Items[],3,)</f>
        <v>Platinum</v>
      </c>
      <c r="G193" s="6" t="s">
        <v>12</v>
      </c>
      <c r="H193" s="6" t="s">
        <v>9</v>
      </c>
      <c r="I1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93" s="30">
        <v>2</v>
      </c>
      <c r="K193" s="7">
        <f t="shared" si="4"/>
        <v>4312</v>
      </c>
      <c r="L1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3" s="7">
        <f t="shared" si="5"/>
        <v>4312</v>
      </c>
    </row>
    <row r="194" spans="1:13" x14ac:dyDescent="0.3">
      <c r="A194" s="6" t="s">
        <v>278</v>
      </c>
      <c r="B194" s="28">
        <v>42400</v>
      </c>
      <c r="C194" s="6" t="s">
        <v>24</v>
      </c>
      <c r="D194" s="6" t="s">
        <v>79</v>
      </c>
      <c r="E194" s="6" t="str">
        <f>VLOOKUP(tbl_transactions[[#This Row],[Product_ID]],tbl_Items[],2,)</f>
        <v>Chronograph</v>
      </c>
      <c r="F194" s="6" t="str">
        <f>VLOOKUP(tbl_transactions[[#This Row],[Product_ID]],tbl_Items[],3,)</f>
        <v>Palladium</v>
      </c>
      <c r="G194" s="6" t="s">
        <v>8</v>
      </c>
      <c r="H194" s="6" t="s">
        <v>9</v>
      </c>
      <c r="I1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94" s="30">
        <v>2</v>
      </c>
      <c r="K194" s="7">
        <f t="shared" ref="K194:K257" si="6">I194*J194</f>
        <v>4490</v>
      </c>
      <c r="L1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4" s="7">
        <f t="shared" ref="M194:M257" si="7">K194-L194</f>
        <v>4490</v>
      </c>
    </row>
    <row r="195" spans="1:13" x14ac:dyDescent="0.3">
      <c r="A195" s="6" t="s">
        <v>279</v>
      </c>
      <c r="B195" s="28">
        <v>42401</v>
      </c>
      <c r="C195" s="6" t="s">
        <v>24</v>
      </c>
      <c r="D195" s="6" t="s">
        <v>89</v>
      </c>
      <c r="E195" s="6" t="str">
        <f>VLOOKUP(tbl_transactions[[#This Row],[Product_ID]],tbl_Items[],2,)</f>
        <v>Automatic</v>
      </c>
      <c r="F195" s="6" t="str">
        <f>VLOOKUP(tbl_transactions[[#This Row],[Product_ID]],tbl_Items[],3,)</f>
        <v>Platinum</v>
      </c>
      <c r="G195" s="6" t="s">
        <v>12</v>
      </c>
      <c r="H195" s="6" t="s">
        <v>9</v>
      </c>
      <c r="I1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95" s="30">
        <v>4</v>
      </c>
      <c r="K195" s="7">
        <f t="shared" si="6"/>
        <v>16924</v>
      </c>
      <c r="L1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1015.4399999999999</v>
      </c>
      <c r="M195" s="7">
        <f t="shared" si="7"/>
        <v>15908.56</v>
      </c>
    </row>
    <row r="196" spans="1:13" x14ac:dyDescent="0.3">
      <c r="A196" s="6" t="s">
        <v>280</v>
      </c>
      <c r="B196" s="28">
        <v>42401</v>
      </c>
      <c r="C196" s="6" t="s">
        <v>24</v>
      </c>
      <c r="D196" s="6" t="s">
        <v>109</v>
      </c>
      <c r="E196" s="6" t="str">
        <f>VLOOKUP(tbl_transactions[[#This Row],[Product_ID]],tbl_Items[],2,)</f>
        <v>Digital</v>
      </c>
      <c r="F196" s="6" t="str">
        <f>VLOOKUP(tbl_transactions[[#This Row],[Product_ID]],tbl_Items[],3,)</f>
        <v>Platinum</v>
      </c>
      <c r="G196" s="6" t="s">
        <v>12</v>
      </c>
      <c r="H196" s="6" t="s">
        <v>9</v>
      </c>
      <c r="I1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96" s="30">
        <v>4</v>
      </c>
      <c r="K196" s="7">
        <f t="shared" si="6"/>
        <v>39460</v>
      </c>
      <c r="L1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196" s="7">
        <f t="shared" si="7"/>
        <v>37092.400000000001</v>
      </c>
    </row>
    <row r="197" spans="1:13" x14ac:dyDescent="0.3">
      <c r="A197" s="6" t="s">
        <v>281</v>
      </c>
      <c r="B197" s="28">
        <v>42401</v>
      </c>
      <c r="C197" s="6" t="s">
        <v>24</v>
      </c>
      <c r="D197" s="6" t="s">
        <v>7006</v>
      </c>
      <c r="E197" s="6" t="str">
        <f>VLOOKUP(tbl_transactions[[#This Row],[Product_ID]],tbl_Items[],2,)</f>
        <v>Automatic</v>
      </c>
      <c r="F197" s="6" t="str">
        <f>VLOOKUP(tbl_transactions[[#This Row],[Product_ID]],tbl_Items[],3,)</f>
        <v>Gold</v>
      </c>
      <c r="G197" s="6" t="s">
        <v>12</v>
      </c>
      <c r="H197" s="6" t="s">
        <v>9</v>
      </c>
      <c r="I1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97" s="30">
        <v>4</v>
      </c>
      <c r="K197" s="7">
        <f t="shared" si="6"/>
        <v>35580</v>
      </c>
      <c r="L1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97" s="7">
        <f t="shared" si="7"/>
        <v>34156.800000000003</v>
      </c>
    </row>
    <row r="198" spans="1:13" x14ac:dyDescent="0.3">
      <c r="A198" s="6" t="s">
        <v>282</v>
      </c>
      <c r="B198" s="28">
        <v>42401</v>
      </c>
      <c r="C198" s="6" t="s">
        <v>24</v>
      </c>
      <c r="D198" s="6" t="s">
        <v>119</v>
      </c>
      <c r="E198" s="6" t="str">
        <f>VLOOKUP(tbl_transactions[[#This Row],[Product_ID]],tbl_Items[],2,)</f>
        <v>Digital</v>
      </c>
      <c r="F198" s="6" t="str">
        <f>VLOOKUP(tbl_transactions[[#This Row],[Product_ID]],tbl_Items[],3,)</f>
        <v>Palladium</v>
      </c>
      <c r="G198" s="6" t="s">
        <v>12</v>
      </c>
      <c r="H198" s="6" t="s">
        <v>9</v>
      </c>
      <c r="I1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98" s="30">
        <v>2</v>
      </c>
      <c r="K198" s="7">
        <f t="shared" si="6"/>
        <v>19790</v>
      </c>
      <c r="L1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198" s="7">
        <f t="shared" si="7"/>
        <v>19196.3</v>
      </c>
    </row>
    <row r="199" spans="1:13" x14ac:dyDescent="0.3">
      <c r="A199" s="6" t="s">
        <v>283</v>
      </c>
      <c r="B199" s="28">
        <v>42401</v>
      </c>
      <c r="C199" s="6" t="s">
        <v>15</v>
      </c>
      <c r="D199" s="6" t="s">
        <v>7006</v>
      </c>
      <c r="E199" s="6" t="str">
        <f>VLOOKUP(tbl_transactions[[#This Row],[Product_ID]],tbl_Items[],2,)</f>
        <v>Automatic</v>
      </c>
      <c r="F199" s="6" t="str">
        <f>VLOOKUP(tbl_transactions[[#This Row],[Product_ID]],tbl_Items[],3,)</f>
        <v>Gold</v>
      </c>
      <c r="G199" s="6" t="s">
        <v>12</v>
      </c>
      <c r="H199" s="6" t="s">
        <v>9</v>
      </c>
      <c r="I1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99" s="30">
        <v>3</v>
      </c>
      <c r="K199" s="7">
        <f t="shared" si="6"/>
        <v>26685</v>
      </c>
      <c r="L1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199" s="7">
        <f t="shared" si="7"/>
        <v>25617.599999999999</v>
      </c>
    </row>
    <row r="200" spans="1:13" x14ac:dyDescent="0.3">
      <c r="A200" s="6" t="s">
        <v>284</v>
      </c>
      <c r="B200" s="28">
        <v>42402</v>
      </c>
      <c r="C200" s="6" t="s">
        <v>24</v>
      </c>
      <c r="D200" s="6" t="s">
        <v>108</v>
      </c>
      <c r="E200" s="6" t="str">
        <f>VLOOKUP(tbl_transactions[[#This Row],[Product_ID]],tbl_Items[],2,)</f>
        <v>Digital</v>
      </c>
      <c r="F200" s="6" t="str">
        <f>VLOOKUP(tbl_transactions[[#This Row],[Product_ID]],tbl_Items[],3,)</f>
        <v>Platinum</v>
      </c>
      <c r="G200" s="6" t="s">
        <v>12</v>
      </c>
      <c r="H200" s="6" t="s">
        <v>13</v>
      </c>
      <c r="I2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00" s="30">
        <v>1</v>
      </c>
      <c r="K200" s="7">
        <f t="shared" si="6"/>
        <v>5845</v>
      </c>
      <c r="L2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0" s="7">
        <f t="shared" si="7"/>
        <v>5845</v>
      </c>
    </row>
    <row r="201" spans="1:13" x14ac:dyDescent="0.3">
      <c r="A201" s="6" t="s">
        <v>285</v>
      </c>
      <c r="B201" s="28">
        <v>42402</v>
      </c>
      <c r="C201" s="6" t="s">
        <v>24</v>
      </c>
      <c r="D201" s="6" t="s">
        <v>115</v>
      </c>
      <c r="E201" s="6" t="str">
        <f>VLOOKUP(tbl_transactions[[#This Row],[Product_ID]],tbl_Items[],2,)</f>
        <v>Digital</v>
      </c>
      <c r="F201" s="6" t="str">
        <f>VLOOKUP(tbl_transactions[[#This Row],[Product_ID]],tbl_Items[],3,)</f>
        <v>Gold</v>
      </c>
      <c r="G201" s="6" t="s">
        <v>12</v>
      </c>
      <c r="H201" s="6" t="s">
        <v>9</v>
      </c>
      <c r="I2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201" s="30">
        <v>1</v>
      </c>
      <c r="K201" s="7">
        <f t="shared" si="6"/>
        <v>8797</v>
      </c>
      <c r="L2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" s="7">
        <f t="shared" si="7"/>
        <v>8797</v>
      </c>
    </row>
    <row r="202" spans="1:13" x14ac:dyDescent="0.3">
      <c r="A202" s="6" t="s">
        <v>286</v>
      </c>
      <c r="B202" s="28">
        <v>42402</v>
      </c>
      <c r="C202" s="6" t="s">
        <v>24</v>
      </c>
      <c r="D202" s="6" t="s">
        <v>100</v>
      </c>
      <c r="E202" s="6" t="str">
        <f>VLOOKUP(tbl_transactions[[#This Row],[Product_ID]],tbl_Items[],2,)</f>
        <v>Automatic</v>
      </c>
      <c r="F202" s="6" t="str">
        <f>VLOOKUP(tbl_transactions[[#This Row],[Product_ID]],tbl_Items[],3,)</f>
        <v>Palladium</v>
      </c>
      <c r="G202" s="6" t="s">
        <v>12</v>
      </c>
      <c r="H202" s="6" t="s">
        <v>9</v>
      </c>
      <c r="I2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2" s="30">
        <v>3</v>
      </c>
      <c r="K202" s="7">
        <f t="shared" si="6"/>
        <v>16368</v>
      </c>
      <c r="L2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202" s="7">
        <f t="shared" si="7"/>
        <v>15876.96</v>
      </c>
    </row>
    <row r="203" spans="1:13" x14ac:dyDescent="0.3">
      <c r="A203" s="6" t="s">
        <v>287</v>
      </c>
      <c r="B203" s="28">
        <v>42402</v>
      </c>
      <c r="C203" s="6" t="s">
        <v>24</v>
      </c>
      <c r="D203" s="6" t="s">
        <v>7007</v>
      </c>
      <c r="E203" s="6" t="str">
        <f>VLOOKUP(tbl_transactions[[#This Row],[Product_ID]],tbl_Items[],2,)</f>
        <v>Digital</v>
      </c>
      <c r="F203" s="6" t="str">
        <f>VLOOKUP(tbl_transactions[[#This Row],[Product_ID]],tbl_Items[],3,)</f>
        <v>Gold</v>
      </c>
      <c r="G203" s="6" t="s">
        <v>12</v>
      </c>
      <c r="H203" s="6" t="s">
        <v>9</v>
      </c>
      <c r="I2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03" s="30">
        <v>2</v>
      </c>
      <c r="K203" s="7">
        <f t="shared" si="6"/>
        <v>17494</v>
      </c>
      <c r="L2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203" s="7">
        <f t="shared" si="7"/>
        <v>16794.240000000002</v>
      </c>
    </row>
    <row r="204" spans="1:13" x14ac:dyDescent="0.3">
      <c r="A204" s="6" t="s">
        <v>288</v>
      </c>
      <c r="B204" s="28">
        <v>42402</v>
      </c>
      <c r="C204" s="6" t="s">
        <v>11</v>
      </c>
      <c r="D204" s="6" t="s">
        <v>7007</v>
      </c>
      <c r="E204" s="6" t="str">
        <f>VLOOKUP(tbl_transactions[[#This Row],[Product_ID]],tbl_Items[],2,)</f>
        <v>Digital</v>
      </c>
      <c r="F204" s="6" t="str">
        <f>VLOOKUP(tbl_transactions[[#This Row],[Product_ID]],tbl_Items[],3,)</f>
        <v>Gold</v>
      </c>
      <c r="G204" s="6" t="s">
        <v>12</v>
      </c>
      <c r="H204" s="6" t="s">
        <v>9</v>
      </c>
      <c r="I2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04" s="30">
        <v>1</v>
      </c>
      <c r="K204" s="7">
        <f t="shared" si="6"/>
        <v>8747</v>
      </c>
      <c r="L2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4" s="7">
        <f t="shared" si="7"/>
        <v>8747</v>
      </c>
    </row>
    <row r="205" spans="1:13" x14ac:dyDescent="0.3">
      <c r="A205" s="6" t="s">
        <v>289</v>
      </c>
      <c r="B205" s="28">
        <v>42402</v>
      </c>
      <c r="C205" s="6" t="s">
        <v>24</v>
      </c>
      <c r="D205" s="6" t="s">
        <v>7008</v>
      </c>
      <c r="E205" s="6" t="str">
        <f>VLOOKUP(tbl_transactions[[#This Row],[Product_ID]],tbl_Items[],2,)</f>
        <v>Digital</v>
      </c>
      <c r="F205" s="6" t="str">
        <f>VLOOKUP(tbl_transactions[[#This Row],[Product_ID]],tbl_Items[],3,)</f>
        <v>Gold</v>
      </c>
      <c r="G205" s="6" t="s">
        <v>12</v>
      </c>
      <c r="H205" s="6" t="s">
        <v>9</v>
      </c>
      <c r="I2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05" s="30">
        <v>4</v>
      </c>
      <c r="K205" s="7">
        <f t="shared" si="6"/>
        <v>35508</v>
      </c>
      <c r="L2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1420.32</v>
      </c>
      <c r="M205" s="7">
        <f t="shared" si="7"/>
        <v>34087.68</v>
      </c>
    </row>
    <row r="206" spans="1:13" x14ac:dyDescent="0.3">
      <c r="A206" s="6" t="s">
        <v>290</v>
      </c>
      <c r="B206" s="28">
        <v>42403</v>
      </c>
      <c r="C206" s="6" t="s">
        <v>24</v>
      </c>
      <c r="D206" s="6" t="s">
        <v>82</v>
      </c>
      <c r="E206" s="6" t="str">
        <f>VLOOKUP(tbl_transactions[[#This Row],[Product_ID]],tbl_Items[],2,)</f>
        <v>Chronograph</v>
      </c>
      <c r="F206" s="6" t="str">
        <f>VLOOKUP(tbl_transactions[[#This Row],[Product_ID]],tbl_Items[],3,)</f>
        <v>Palladium</v>
      </c>
      <c r="G206" s="6" t="s">
        <v>12</v>
      </c>
      <c r="H206" s="6" t="s">
        <v>9</v>
      </c>
      <c r="I2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206" s="30">
        <v>4</v>
      </c>
      <c r="K206" s="7">
        <f t="shared" si="6"/>
        <v>30000</v>
      </c>
      <c r="L2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206" s="7">
        <f t="shared" si="7"/>
        <v>29100</v>
      </c>
    </row>
    <row r="207" spans="1:13" x14ac:dyDescent="0.3">
      <c r="A207" s="6" t="s">
        <v>291</v>
      </c>
      <c r="B207" s="28">
        <v>42403</v>
      </c>
      <c r="C207" s="6" t="s">
        <v>11</v>
      </c>
      <c r="D207" s="6" t="s">
        <v>92</v>
      </c>
      <c r="E207" s="6" t="str">
        <f>VLOOKUP(tbl_transactions[[#This Row],[Product_ID]],tbl_Items[],2,)</f>
        <v>Automatic</v>
      </c>
      <c r="F207" s="6" t="str">
        <f>VLOOKUP(tbl_transactions[[#This Row],[Product_ID]],tbl_Items[],3,)</f>
        <v>Platinum</v>
      </c>
      <c r="G207" s="6" t="s">
        <v>12</v>
      </c>
      <c r="H207" s="6" t="s">
        <v>9</v>
      </c>
      <c r="I2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207" s="30">
        <v>2</v>
      </c>
      <c r="K207" s="7">
        <f t="shared" si="6"/>
        <v>4312</v>
      </c>
      <c r="L2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7" s="7">
        <f t="shared" si="7"/>
        <v>4312</v>
      </c>
    </row>
    <row r="208" spans="1:13" x14ac:dyDescent="0.3">
      <c r="A208" s="6" t="s">
        <v>292</v>
      </c>
      <c r="B208" s="28">
        <v>42403</v>
      </c>
      <c r="C208" s="6" t="s">
        <v>24</v>
      </c>
      <c r="D208" s="6" t="s">
        <v>66</v>
      </c>
      <c r="E208" s="6" t="str">
        <f>VLOOKUP(tbl_transactions[[#This Row],[Product_ID]],tbl_Items[],2,)</f>
        <v>Chronograph</v>
      </c>
      <c r="F208" s="6" t="str">
        <f>VLOOKUP(tbl_transactions[[#This Row],[Product_ID]],tbl_Items[],3,)</f>
        <v>Platinum</v>
      </c>
      <c r="G208" s="6" t="s">
        <v>8</v>
      </c>
      <c r="H208" s="6" t="s">
        <v>13</v>
      </c>
      <c r="I2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08" s="30">
        <v>1</v>
      </c>
      <c r="K208" s="7">
        <f t="shared" si="6"/>
        <v>9500</v>
      </c>
      <c r="L2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8" s="7">
        <f t="shared" si="7"/>
        <v>9500</v>
      </c>
    </row>
    <row r="209" spans="1:13" x14ac:dyDescent="0.3">
      <c r="A209" s="6" t="s">
        <v>293</v>
      </c>
      <c r="B209" s="28">
        <v>42403</v>
      </c>
      <c r="C209" s="6" t="s">
        <v>24</v>
      </c>
      <c r="D209" s="6" t="s">
        <v>108</v>
      </c>
      <c r="E209" s="6" t="str">
        <f>VLOOKUP(tbl_transactions[[#This Row],[Product_ID]],tbl_Items[],2,)</f>
        <v>Digital</v>
      </c>
      <c r="F209" s="6" t="str">
        <f>VLOOKUP(tbl_transactions[[#This Row],[Product_ID]],tbl_Items[],3,)</f>
        <v>Platinum</v>
      </c>
      <c r="G209" s="6" t="s">
        <v>12</v>
      </c>
      <c r="H209" s="6" t="s">
        <v>9</v>
      </c>
      <c r="I2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09" s="30">
        <v>1</v>
      </c>
      <c r="K209" s="7">
        <f t="shared" si="6"/>
        <v>5845</v>
      </c>
      <c r="L2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9" s="7">
        <f t="shared" si="7"/>
        <v>5845</v>
      </c>
    </row>
    <row r="210" spans="1:13" x14ac:dyDescent="0.3">
      <c r="A210" s="6" t="s">
        <v>294</v>
      </c>
      <c r="B210" s="28">
        <v>42403</v>
      </c>
      <c r="C210" s="6" t="s">
        <v>24</v>
      </c>
      <c r="D210" s="6" t="s">
        <v>81</v>
      </c>
      <c r="E210" s="6" t="str">
        <f>VLOOKUP(tbl_transactions[[#This Row],[Product_ID]],tbl_Items[],2,)</f>
        <v>Chronograph</v>
      </c>
      <c r="F210" s="6" t="str">
        <f>VLOOKUP(tbl_transactions[[#This Row],[Product_ID]],tbl_Items[],3,)</f>
        <v>Palladium</v>
      </c>
      <c r="G210" s="6" t="s">
        <v>12</v>
      </c>
      <c r="H210" s="6" t="s">
        <v>9</v>
      </c>
      <c r="I2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10" s="30">
        <v>2</v>
      </c>
      <c r="K210" s="7">
        <f t="shared" si="6"/>
        <v>19600</v>
      </c>
      <c r="L2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210" s="7">
        <f t="shared" si="7"/>
        <v>19012</v>
      </c>
    </row>
    <row r="211" spans="1:13" x14ac:dyDescent="0.3">
      <c r="A211" s="6" t="s">
        <v>295</v>
      </c>
      <c r="B211" s="28">
        <v>42404</v>
      </c>
      <c r="C211" s="6" t="s">
        <v>24</v>
      </c>
      <c r="D211" s="6" t="s">
        <v>104</v>
      </c>
      <c r="E211" s="6" t="str">
        <f>VLOOKUP(tbl_transactions[[#This Row],[Product_ID]],tbl_Items[],2,)</f>
        <v>Automatic</v>
      </c>
      <c r="F211" s="6" t="str">
        <f>VLOOKUP(tbl_transactions[[#This Row],[Product_ID]],tbl_Items[],3,)</f>
        <v>Palladium</v>
      </c>
      <c r="G211" s="6" t="s">
        <v>12</v>
      </c>
      <c r="H211" s="6" t="s">
        <v>9</v>
      </c>
      <c r="I2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11" s="30">
        <v>3</v>
      </c>
      <c r="K211" s="7">
        <f t="shared" si="6"/>
        <v>22353</v>
      </c>
      <c r="L2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211" s="7">
        <f t="shared" si="7"/>
        <v>21682.41</v>
      </c>
    </row>
    <row r="212" spans="1:13" x14ac:dyDescent="0.3">
      <c r="A212" s="6" t="s">
        <v>296</v>
      </c>
      <c r="B212" s="28">
        <v>42404</v>
      </c>
      <c r="C212" s="6" t="s">
        <v>24</v>
      </c>
      <c r="D212" s="6" t="s">
        <v>99</v>
      </c>
      <c r="E212" s="6" t="str">
        <f>VLOOKUP(tbl_transactions[[#This Row],[Product_ID]],tbl_Items[],2,)</f>
        <v>Automatic</v>
      </c>
      <c r="F212" s="6" t="str">
        <f>VLOOKUP(tbl_transactions[[#This Row],[Product_ID]],tbl_Items[],3,)</f>
        <v>Gold</v>
      </c>
      <c r="G212" s="6" t="s">
        <v>12</v>
      </c>
      <c r="H212" s="6" t="s">
        <v>9</v>
      </c>
      <c r="I2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212" s="30">
        <v>2</v>
      </c>
      <c r="K212" s="7">
        <f t="shared" si="6"/>
        <v>10924</v>
      </c>
      <c r="L2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2" s="7">
        <f t="shared" si="7"/>
        <v>10924</v>
      </c>
    </row>
    <row r="213" spans="1:13" x14ac:dyDescent="0.3">
      <c r="A213" s="6" t="s">
        <v>297</v>
      </c>
      <c r="B213" s="28">
        <v>42404</v>
      </c>
      <c r="C213" s="6" t="s">
        <v>24</v>
      </c>
      <c r="D213" s="6" t="s">
        <v>105</v>
      </c>
      <c r="E213" s="6" t="str">
        <f>VLOOKUP(tbl_transactions[[#This Row],[Product_ID]],tbl_Items[],2,)</f>
        <v>Digital</v>
      </c>
      <c r="F213" s="6" t="str">
        <f>VLOOKUP(tbl_transactions[[#This Row],[Product_ID]],tbl_Items[],3,)</f>
        <v>Platinum</v>
      </c>
      <c r="G213" s="6" t="s">
        <v>12</v>
      </c>
      <c r="H213" s="6" t="s">
        <v>9</v>
      </c>
      <c r="I2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13" s="30">
        <v>2</v>
      </c>
      <c r="K213" s="7">
        <f t="shared" si="6"/>
        <v>11284</v>
      </c>
      <c r="L2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3" s="7">
        <f t="shared" si="7"/>
        <v>11284</v>
      </c>
    </row>
    <row r="214" spans="1:13" x14ac:dyDescent="0.3">
      <c r="A214" s="6" t="s">
        <v>298</v>
      </c>
      <c r="B214" s="28">
        <v>42404</v>
      </c>
      <c r="C214" s="6" t="s">
        <v>11</v>
      </c>
      <c r="D214" s="6" t="s">
        <v>118</v>
      </c>
      <c r="E214" s="6" t="str">
        <f>VLOOKUP(tbl_transactions[[#This Row],[Product_ID]],tbl_Items[],2,)</f>
        <v>Digital</v>
      </c>
      <c r="F214" s="6" t="str">
        <f>VLOOKUP(tbl_transactions[[#This Row],[Product_ID]],tbl_Items[],3,)</f>
        <v>Palladium</v>
      </c>
      <c r="G214" s="6" t="s">
        <v>12</v>
      </c>
      <c r="H214" s="6" t="s">
        <v>9</v>
      </c>
      <c r="I2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214" s="30">
        <v>2</v>
      </c>
      <c r="K214" s="7">
        <f t="shared" si="6"/>
        <v>11956</v>
      </c>
      <c r="L2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4" s="7">
        <f t="shared" si="7"/>
        <v>11956</v>
      </c>
    </row>
    <row r="215" spans="1:13" x14ac:dyDescent="0.3">
      <c r="A215" s="6" t="s">
        <v>299</v>
      </c>
      <c r="B215" s="28">
        <v>42405</v>
      </c>
      <c r="C215" s="6" t="s">
        <v>24</v>
      </c>
      <c r="D215" s="6" t="s">
        <v>7008</v>
      </c>
      <c r="E215" s="6" t="str">
        <f>VLOOKUP(tbl_transactions[[#This Row],[Product_ID]],tbl_Items[],2,)</f>
        <v>Digital</v>
      </c>
      <c r="F215" s="6" t="str">
        <f>VLOOKUP(tbl_transactions[[#This Row],[Product_ID]],tbl_Items[],3,)</f>
        <v>Gold</v>
      </c>
      <c r="G215" s="6" t="s">
        <v>12</v>
      </c>
      <c r="H215" s="6" t="s">
        <v>9</v>
      </c>
      <c r="I2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15" s="30">
        <v>1</v>
      </c>
      <c r="K215" s="7">
        <f t="shared" si="6"/>
        <v>8877</v>
      </c>
      <c r="L2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" s="7">
        <f t="shared" si="7"/>
        <v>8877</v>
      </c>
    </row>
    <row r="216" spans="1:13" x14ac:dyDescent="0.3">
      <c r="A216" s="6" t="s">
        <v>300</v>
      </c>
      <c r="B216" s="28">
        <v>42405</v>
      </c>
      <c r="C216" s="6" t="s">
        <v>11</v>
      </c>
      <c r="D216" s="6" t="s">
        <v>83</v>
      </c>
      <c r="E216" s="6" t="str">
        <f>VLOOKUP(tbl_transactions[[#This Row],[Product_ID]],tbl_Items[],2,)</f>
        <v>Chronograph</v>
      </c>
      <c r="F216" s="6" t="str">
        <f>VLOOKUP(tbl_transactions[[#This Row],[Product_ID]],tbl_Items[],3,)</f>
        <v>Palladium</v>
      </c>
      <c r="G216" s="6" t="s">
        <v>12</v>
      </c>
      <c r="H216" s="6" t="s">
        <v>9</v>
      </c>
      <c r="I2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16" s="30">
        <v>1</v>
      </c>
      <c r="K216" s="7">
        <f t="shared" si="6"/>
        <v>4525</v>
      </c>
      <c r="L2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6" s="7">
        <f t="shared" si="7"/>
        <v>4525</v>
      </c>
    </row>
    <row r="217" spans="1:13" x14ac:dyDescent="0.3">
      <c r="A217" s="6" t="s">
        <v>301</v>
      </c>
      <c r="B217" s="28">
        <v>42405</v>
      </c>
      <c r="C217" s="6" t="s">
        <v>15</v>
      </c>
      <c r="D217" s="6" t="s">
        <v>88</v>
      </c>
      <c r="E217" s="6" t="str">
        <f>VLOOKUP(tbl_transactions[[#This Row],[Product_ID]],tbl_Items[],2,)</f>
        <v>Automatic</v>
      </c>
      <c r="F217" s="6" t="str">
        <f>VLOOKUP(tbl_transactions[[#This Row],[Product_ID]],tbl_Items[],3,)</f>
        <v>Platinum</v>
      </c>
      <c r="G217" s="6" t="s">
        <v>12</v>
      </c>
      <c r="H217" s="6" t="s">
        <v>9</v>
      </c>
      <c r="I2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17" s="30">
        <v>2</v>
      </c>
      <c r="K217" s="7">
        <f t="shared" si="6"/>
        <v>4266</v>
      </c>
      <c r="L2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7" s="7">
        <f t="shared" si="7"/>
        <v>4266</v>
      </c>
    </row>
    <row r="218" spans="1:13" x14ac:dyDescent="0.3">
      <c r="A218" s="6" t="s">
        <v>302</v>
      </c>
      <c r="B218" s="28">
        <v>42405</v>
      </c>
      <c r="C218" s="6" t="s">
        <v>24</v>
      </c>
      <c r="D218" s="6" t="s">
        <v>94</v>
      </c>
      <c r="E218" s="6" t="str">
        <f>VLOOKUP(tbl_transactions[[#This Row],[Product_ID]],tbl_Items[],2,)</f>
        <v>Automatic</v>
      </c>
      <c r="F218" s="6" t="str">
        <f>VLOOKUP(tbl_transactions[[#This Row],[Product_ID]],tbl_Items[],3,)</f>
        <v>Platinum</v>
      </c>
      <c r="G218" s="6" t="s">
        <v>12</v>
      </c>
      <c r="H218" s="6" t="s">
        <v>9</v>
      </c>
      <c r="I2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18" s="30">
        <v>3</v>
      </c>
      <c r="K218" s="7">
        <f t="shared" si="6"/>
        <v>7056</v>
      </c>
      <c r="L2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" s="7">
        <f t="shared" si="7"/>
        <v>7056</v>
      </c>
    </row>
    <row r="219" spans="1:13" x14ac:dyDescent="0.3">
      <c r="A219" s="6" t="s">
        <v>303</v>
      </c>
      <c r="B219" s="28">
        <v>42405</v>
      </c>
      <c r="C219" s="6" t="s">
        <v>24</v>
      </c>
      <c r="D219" s="6" t="s">
        <v>117</v>
      </c>
      <c r="E219" s="6" t="str">
        <f>VLOOKUP(tbl_transactions[[#This Row],[Product_ID]],tbl_Items[],2,)</f>
        <v>Digital</v>
      </c>
      <c r="F219" s="6" t="str">
        <f>VLOOKUP(tbl_transactions[[#This Row],[Product_ID]],tbl_Items[],3,)</f>
        <v>Palladium</v>
      </c>
      <c r="G219" s="6" t="s">
        <v>12</v>
      </c>
      <c r="H219" s="6" t="s">
        <v>9</v>
      </c>
      <c r="I2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19" s="30">
        <v>2</v>
      </c>
      <c r="K219" s="7">
        <f t="shared" si="6"/>
        <v>18630</v>
      </c>
      <c r="L2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219" s="7">
        <f t="shared" si="7"/>
        <v>18071.099999999999</v>
      </c>
    </row>
    <row r="220" spans="1:13" x14ac:dyDescent="0.3">
      <c r="A220" s="6" t="s">
        <v>304</v>
      </c>
      <c r="B220" s="28">
        <v>42405</v>
      </c>
      <c r="C220" s="6" t="s">
        <v>24</v>
      </c>
      <c r="D220" s="6" t="s">
        <v>67</v>
      </c>
      <c r="E220" s="6" t="str">
        <f>VLOOKUP(tbl_transactions[[#This Row],[Product_ID]],tbl_Items[],2,)</f>
        <v>Chronograph</v>
      </c>
      <c r="F220" s="6" t="str">
        <f>VLOOKUP(tbl_transactions[[#This Row],[Product_ID]],tbl_Items[],3,)</f>
        <v>Platinum</v>
      </c>
      <c r="G220" s="6" t="s">
        <v>8</v>
      </c>
      <c r="H220" s="6" t="s">
        <v>9</v>
      </c>
      <c r="I2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20" s="30">
        <v>1</v>
      </c>
      <c r="K220" s="7">
        <f t="shared" si="6"/>
        <v>1200</v>
      </c>
      <c r="L2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" s="7">
        <f t="shared" si="7"/>
        <v>1200</v>
      </c>
    </row>
    <row r="221" spans="1:13" x14ac:dyDescent="0.3">
      <c r="A221" s="6" t="s">
        <v>305</v>
      </c>
      <c r="B221" s="28">
        <v>42406</v>
      </c>
      <c r="C221" s="6" t="s">
        <v>11</v>
      </c>
      <c r="D221" s="6" t="s">
        <v>103</v>
      </c>
      <c r="E221" s="6" t="str">
        <f>VLOOKUP(tbl_transactions[[#This Row],[Product_ID]],tbl_Items[],2,)</f>
        <v>Automatic</v>
      </c>
      <c r="F221" s="6" t="str">
        <f>VLOOKUP(tbl_transactions[[#This Row],[Product_ID]],tbl_Items[],3,)</f>
        <v>Palladium</v>
      </c>
      <c r="G221" s="6" t="s">
        <v>12</v>
      </c>
      <c r="H221" s="6" t="s">
        <v>13</v>
      </c>
      <c r="I2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221" s="30">
        <v>3</v>
      </c>
      <c r="K221" s="7">
        <f t="shared" si="6"/>
        <v>19632</v>
      </c>
      <c r="L2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221" s="7">
        <f t="shared" si="7"/>
        <v>19043.04</v>
      </c>
    </row>
    <row r="222" spans="1:13" x14ac:dyDescent="0.3">
      <c r="A222" s="6" t="s">
        <v>306</v>
      </c>
      <c r="B222" s="28">
        <v>42406</v>
      </c>
      <c r="C222" s="6" t="s">
        <v>7</v>
      </c>
      <c r="D222" s="6" t="s">
        <v>117</v>
      </c>
      <c r="E222" s="6" t="str">
        <f>VLOOKUP(tbl_transactions[[#This Row],[Product_ID]],tbl_Items[],2,)</f>
        <v>Digital</v>
      </c>
      <c r="F222" s="6" t="str">
        <f>VLOOKUP(tbl_transactions[[#This Row],[Product_ID]],tbl_Items[],3,)</f>
        <v>Palladium</v>
      </c>
      <c r="G222" s="6" t="s">
        <v>12</v>
      </c>
      <c r="H222" s="6" t="s">
        <v>9</v>
      </c>
      <c r="I2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22" s="30">
        <v>3</v>
      </c>
      <c r="K222" s="7">
        <f t="shared" si="6"/>
        <v>27945</v>
      </c>
      <c r="L2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222" s="7">
        <f t="shared" si="7"/>
        <v>27106.65</v>
      </c>
    </row>
    <row r="223" spans="1:13" x14ac:dyDescent="0.3">
      <c r="A223" s="6" t="s">
        <v>307</v>
      </c>
      <c r="B223" s="28">
        <v>42406</v>
      </c>
      <c r="C223" s="6" t="s">
        <v>11</v>
      </c>
      <c r="D223" s="6" t="s">
        <v>81</v>
      </c>
      <c r="E223" s="6" t="str">
        <f>VLOOKUP(tbl_transactions[[#This Row],[Product_ID]],tbl_Items[],2,)</f>
        <v>Chronograph</v>
      </c>
      <c r="F223" s="6" t="str">
        <f>VLOOKUP(tbl_transactions[[#This Row],[Product_ID]],tbl_Items[],3,)</f>
        <v>Palladium</v>
      </c>
      <c r="G223" s="6" t="s">
        <v>12</v>
      </c>
      <c r="H223" s="6" t="s">
        <v>9</v>
      </c>
      <c r="I2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23" s="30">
        <v>2</v>
      </c>
      <c r="K223" s="7">
        <f t="shared" si="6"/>
        <v>19600</v>
      </c>
      <c r="L2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223" s="7">
        <f t="shared" si="7"/>
        <v>19012</v>
      </c>
    </row>
    <row r="224" spans="1:13" x14ac:dyDescent="0.3">
      <c r="A224" s="6" t="s">
        <v>308</v>
      </c>
      <c r="B224" s="28">
        <v>42406</v>
      </c>
      <c r="C224" s="6" t="s">
        <v>24</v>
      </c>
      <c r="D224" s="6" t="s">
        <v>117</v>
      </c>
      <c r="E224" s="6" t="str">
        <f>VLOOKUP(tbl_transactions[[#This Row],[Product_ID]],tbl_Items[],2,)</f>
        <v>Digital</v>
      </c>
      <c r="F224" s="6" t="str">
        <f>VLOOKUP(tbl_transactions[[#This Row],[Product_ID]],tbl_Items[],3,)</f>
        <v>Palladium</v>
      </c>
      <c r="G224" s="6" t="s">
        <v>12</v>
      </c>
      <c r="H224" s="6" t="s">
        <v>9</v>
      </c>
      <c r="I2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24" s="30">
        <v>2</v>
      </c>
      <c r="K224" s="7">
        <f t="shared" si="6"/>
        <v>18630</v>
      </c>
      <c r="L2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224" s="7">
        <f t="shared" si="7"/>
        <v>18071.099999999999</v>
      </c>
    </row>
    <row r="225" spans="1:13" x14ac:dyDescent="0.3">
      <c r="A225" s="6" t="s">
        <v>309</v>
      </c>
      <c r="B225" s="28">
        <v>42406</v>
      </c>
      <c r="C225" s="6" t="s">
        <v>11</v>
      </c>
      <c r="D225" s="6" t="s">
        <v>88</v>
      </c>
      <c r="E225" s="6" t="str">
        <f>VLOOKUP(tbl_transactions[[#This Row],[Product_ID]],tbl_Items[],2,)</f>
        <v>Automatic</v>
      </c>
      <c r="F225" s="6" t="str">
        <f>VLOOKUP(tbl_transactions[[#This Row],[Product_ID]],tbl_Items[],3,)</f>
        <v>Platinum</v>
      </c>
      <c r="G225" s="6" t="s">
        <v>12</v>
      </c>
      <c r="H225" s="6" t="s">
        <v>9</v>
      </c>
      <c r="I2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25" s="30">
        <v>1</v>
      </c>
      <c r="K225" s="7">
        <f t="shared" si="6"/>
        <v>2133</v>
      </c>
      <c r="L2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5" s="7">
        <f t="shared" si="7"/>
        <v>2133</v>
      </c>
    </row>
    <row r="226" spans="1:13" x14ac:dyDescent="0.3">
      <c r="A226" s="6" t="s">
        <v>310</v>
      </c>
      <c r="B226" s="28">
        <v>42406</v>
      </c>
      <c r="C226" s="6" t="s">
        <v>15</v>
      </c>
      <c r="D226" s="6" t="s">
        <v>110</v>
      </c>
      <c r="E226" s="6" t="str">
        <f>VLOOKUP(tbl_transactions[[#This Row],[Product_ID]],tbl_Items[],2,)</f>
        <v>Digital</v>
      </c>
      <c r="F226" s="6" t="str">
        <f>VLOOKUP(tbl_transactions[[#This Row],[Product_ID]],tbl_Items[],3,)</f>
        <v>Platinum</v>
      </c>
      <c r="G226" s="6" t="s">
        <v>12</v>
      </c>
      <c r="H226" s="6" t="s">
        <v>9</v>
      </c>
      <c r="I2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226" s="30">
        <v>3</v>
      </c>
      <c r="K226" s="7">
        <f t="shared" si="6"/>
        <v>16044</v>
      </c>
      <c r="L2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226" s="7">
        <f t="shared" si="7"/>
        <v>15081.36</v>
      </c>
    </row>
    <row r="227" spans="1:13" x14ac:dyDescent="0.3">
      <c r="A227" s="6" t="s">
        <v>311</v>
      </c>
      <c r="B227" s="28">
        <v>42407</v>
      </c>
      <c r="C227" s="6" t="s">
        <v>24</v>
      </c>
      <c r="D227" s="6" t="s">
        <v>102</v>
      </c>
      <c r="E227" s="6" t="str">
        <f>VLOOKUP(tbl_transactions[[#This Row],[Product_ID]],tbl_Items[],2,)</f>
        <v>Automatic</v>
      </c>
      <c r="F227" s="6" t="str">
        <f>VLOOKUP(tbl_transactions[[#This Row],[Product_ID]],tbl_Items[],3,)</f>
        <v>Palladium</v>
      </c>
      <c r="G227" s="6" t="s">
        <v>12</v>
      </c>
      <c r="H227" s="6" t="s">
        <v>9</v>
      </c>
      <c r="I2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27" s="30">
        <v>3</v>
      </c>
      <c r="K227" s="7">
        <f t="shared" si="6"/>
        <v>25335</v>
      </c>
      <c r="L2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227" s="7">
        <f t="shared" si="7"/>
        <v>24574.95</v>
      </c>
    </row>
    <row r="228" spans="1:13" x14ac:dyDescent="0.3">
      <c r="A228" s="6" t="s">
        <v>312</v>
      </c>
      <c r="B228" s="28">
        <v>42407</v>
      </c>
      <c r="C228" s="6" t="s">
        <v>7</v>
      </c>
      <c r="D228" s="6" t="s">
        <v>7007</v>
      </c>
      <c r="E228" s="6" t="str">
        <f>VLOOKUP(tbl_transactions[[#This Row],[Product_ID]],tbl_Items[],2,)</f>
        <v>Digital</v>
      </c>
      <c r="F228" s="6" t="str">
        <f>VLOOKUP(tbl_transactions[[#This Row],[Product_ID]],tbl_Items[],3,)</f>
        <v>Gold</v>
      </c>
      <c r="G228" s="6" t="s">
        <v>12</v>
      </c>
      <c r="H228" s="6" t="s">
        <v>9</v>
      </c>
      <c r="I2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28" s="30">
        <v>1</v>
      </c>
      <c r="K228" s="7">
        <f t="shared" si="6"/>
        <v>8747</v>
      </c>
      <c r="L2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8" s="7">
        <f t="shared" si="7"/>
        <v>8747</v>
      </c>
    </row>
    <row r="229" spans="1:13" x14ac:dyDescent="0.3">
      <c r="A229" s="6" t="s">
        <v>313</v>
      </c>
      <c r="B229" s="28">
        <v>42407</v>
      </c>
      <c r="C229" s="6" t="s">
        <v>24</v>
      </c>
      <c r="D229" s="6" t="s">
        <v>118</v>
      </c>
      <c r="E229" s="6" t="str">
        <f>VLOOKUP(tbl_transactions[[#This Row],[Product_ID]],tbl_Items[],2,)</f>
        <v>Digital</v>
      </c>
      <c r="F229" s="6" t="str">
        <f>VLOOKUP(tbl_transactions[[#This Row],[Product_ID]],tbl_Items[],3,)</f>
        <v>Palladium</v>
      </c>
      <c r="G229" s="6" t="s">
        <v>12</v>
      </c>
      <c r="H229" s="6" t="s">
        <v>9</v>
      </c>
      <c r="I2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229" s="30">
        <v>3</v>
      </c>
      <c r="K229" s="7">
        <f t="shared" si="6"/>
        <v>17934</v>
      </c>
      <c r="L2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229" s="7">
        <f t="shared" si="7"/>
        <v>17395.98</v>
      </c>
    </row>
    <row r="230" spans="1:13" x14ac:dyDescent="0.3">
      <c r="A230" s="6" t="s">
        <v>314</v>
      </c>
      <c r="B230" s="28">
        <v>42407</v>
      </c>
      <c r="C230" s="6" t="s">
        <v>7</v>
      </c>
      <c r="D230" s="6" t="s">
        <v>117</v>
      </c>
      <c r="E230" s="6" t="str">
        <f>VLOOKUP(tbl_transactions[[#This Row],[Product_ID]],tbl_Items[],2,)</f>
        <v>Digital</v>
      </c>
      <c r="F230" s="6" t="str">
        <f>VLOOKUP(tbl_transactions[[#This Row],[Product_ID]],tbl_Items[],3,)</f>
        <v>Palladium</v>
      </c>
      <c r="G230" s="6" t="s">
        <v>12</v>
      </c>
      <c r="H230" s="6" t="s">
        <v>9</v>
      </c>
      <c r="I2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30" s="30">
        <v>2</v>
      </c>
      <c r="K230" s="7">
        <f t="shared" si="6"/>
        <v>18630</v>
      </c>
      <c r="L2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230" s="7">
        <f t="shared" si="7"/>
        <v>18071.099999999999</v>
      </c>
    </row>
    <row r="231" spans="1:13" x14ac:dyDescent="0.3">
      <c r="A231" s="6" t="s">
        <v>315</v>
      </c>
      <c r="B231" s="28">
        <v>42407</v>
      </c>
      <c r="C231" s="6" t="s">
        <v>24</v>
      </c>
      <c r="D231" s="6" t="s">
        <v>71</v>
      </c>
      <c r="E231" s="6" t="str">
        <f>VLOOKUP(tbl_transactions[[#This Row],[Product_ID]],tbl_Items[],2,)</f>
        <v>Chronograph</v>
      </c>
      <c r="F231" s="6" t="str">
        <f>VLOOKUP(tbl_transactions[[#This Row],[Product_ID]],tbl_Items[],3,)</f>
        <v>Platinum</v>
      </c>
      <c r="G231" s="6" t="s">
        <v>8</v>
      </c>
      <c r="H231" s="6" t="s">
        <v>9</v>
      </c>
      <c r="I2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31" s="30">
        <v>1</v>
      </c>
      <c r="K231" s="7">
        <f t="shared" si="6"/>
        <v>2210</v>
      </c>
      <c r="L2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1" s="7">
        <f t="shared" si="7"/>
        <v>2210</v>
      </c>
    </row>
    <row r="232" spans="1:13" x14ac:dyDescent="0.3">
      <c r="A232" s="6" t="s">
        <v>316</v>
      </c>
      <c r="B232" s="28">
        <v>42407</v>
      </c>
      <c r="C232" s="6" t="s">
        <v>24</v>
      </c>
      <c r="D232" s="6" t="s">
        <v>89</v>
      </c>
      <c r="E232" s="6" t="str">
        <f>VLOOKUP(tbl_transactions[[#This Row],[Product_ID]],tbl_Items[],2,)</f>
        <v>Automatic</v>
      </c>
      <c r="F232" s="6" t="str">
        <f>VLOOKUP(tbl_transactions[[#This Row],[Product_ID]],tbl_Items[],3,)</f>
        <v>Platinum</v>
      </c>
      <c r="G232" s="6" t="s">
        <v>12</v>
      </c>
      <c r="H232" s="6" t="s">
        <v>9</v>
      </c>
      <c r="I2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232" s="30">
        <v>1</v>
      </c>
      <c r="K232" s="7">
        <f t="shared" si="6"/>
        <v>4231</v>
      </c>
      <c r="L2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2" s="7">
        <f t="shared" si="7"/>
        <v>4231</v>
      </c>
    </row>
    <row r="233" spans="1:13" x14ac:dyDescent="0.3">
      <c r="A233" s="6" t="s">
        <v>317</v>
      </c>
      <c r="B233" s="28">
        <v>42408</v>
      </c>
      <c r="C233" s="6" t="s">
        <v>24</v>
      </c>
      <c r="D233" s="6" t="s">
        <v>105</v>
      </c>
      <c r="E233" s="6" t="str">
        <f>VLOOKUP(tbl_transactions[[#This Row],[Product_ID]],tbl_Items[],2,)</f>
        <v>Digital</v>
      </c>
      <c r="F233" s="6" t="str">
        <f>VLOOKUP(tbl_transactions[[#This Row],[Product_ID]],tbl_Items[],3,)</f>
        <v>Platinum</v>
      </c>
      <c r="G233" s="6" t="s">
        <v>12</v>
      </c>
      <c r="H233" s="6" t="s">
        <v>9</v>
      </c>
      <c r="I2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33" s="30">
        <v>1</v>
      </c>
      <c r="K233" s="7">
        <f t="shared" si="6"/>
        <v>5642</v>
      </c>
      <c r="L2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3" s="7">
        <f t="shared" si="7"/>
        <v>5642</v>
      </c>
    </row>
    <row r="234" spans="1:13" x14ac:dyDescent="0.3">
      <c r="A234" s="6" t="s">
        <v>318</v>
      </c>
      <c r="B234" s="28">
        <v>42408</v>
      </c>
      <c r="C234" s="6" t="s">
        <v>15</v>
      </c>
      <c r="D234" s="6" t="s">
        <v>82</v>
      </c>
      <c r="E234" s="6" t="str">
        <f>VLOOKUP(tbl_transactions[[#This Row],[Product_ID]],tbl_Items[],2,)</f>
        <v>Chronograph</v>
      </c>
      <c r="F234" s="6" t="str">
        <f>VLOOKUP(tbl_transactions[[#This Row],[Product_ID]],tbl_Items[],3,)</f>
        <v>Palladium</v>
      </c>
      <c r="G234" s="6" t="s">
        <v>12</v>
      </c>
      <c r="H234" s="6" t="s">
        <v>9</v>
      </c>
      <c r="I2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234" s="30">
        <v>2</v>
      </c>
      <c r="K234" s="7">
        <f t="shared" si="6"/>
        <v>15000</v>
      </c>
      <c r="L2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" s="7">
        <f t="shared" si="7"/>
        <v>15000</v>
      </c>
    </row>
    <row r="235" spans="1:13" x14ac:dyDescent="0.3">
      <c r="A235" s="6" t="s">
        <v>319</v>
      </c>
      <c r="B235" s="28">
        <v>42408</v>
      </c>
      <c r="C235" s="6" t="s">
        <v>24</v>
      </c>
      <c r="D235" s="6" t="s">
        <v>84</v>
      </c>
      <c r="E235" s="6" t="str">
        <f>VLOOKUP(tbl_transactions[[#This Row],[Product_ID]],tbl_Items[],2,)</f>
        <v>Automatic</v>
      </c>
      <c r="F235" s="6" t="str">
        <f>VLOOKUP(tbl_transactions[[#This Row],[Product_ID]],tbl_Items[],3,)</f>
        <v>Platinum</v>
      </c>
      <c r="G235" s="6" t="s">
        <v>12</v>
      </c>
      <c r="H235" s="6" t="s">
        <v>9</v>
      </c>
      <c r="I2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35" s="30">
        <v>3</v>
      </c>
      <c r="K235" s="7">
        <f t="shared" si="6"/>
        <v>6369</v>
      </c>
      <c r="L2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5" s="7">
        <f t="shared" si="7"/>
        <v>6369</v>
      </c>
    </row>
    <row r="236" spans="1:13" x14ac:dyDescent="0.3">
      <c r="A236" s="6" t="s">
        <v>320</v>
      </c>
      <c r="B236" s="28">
        <v>42408</v>
      </c>
      <c r="C236" s="6" t="s">
        <v>24</v>
      </c>
      <c r="D236" s="6" t="s">
        <v>108</v>
      </c>
      <c r="E236" s="6" t="str">
        <f>VLOOKUP(tbl_transactions[[#This Row],[Product_ID]],tbl_Items[],2,)</f>
        <v>Digital</v>
      </c>
      <c r="F236" s="6" t="str">
        <f>VLOOKUP(tbl_transactions[[#This Row],[Product_ID]],tbl_Items[],3,)</f>
        <v>Platinum</v>
      </c>
      <c r="G236" s="6" t="s">
        <v>12</v>
      </c>
      <c r="H236" s="6" t="s">
        <v>9</v>
      </c>
      <c r="I2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36" s="30">
        <v>2</v>
      </c>
      <c r="K236" s="7">
        <f t="shared" si="6"/>
        <v>11690</v>
      </c>
      <c r="L2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6" s="7">
        <f t="shared" si="7"/>
        <v>11690</v>
      </c>
    </row>
    <row r="237" spans="1:13" x14ac:dyDescent="0.3">
      <c r="A237" s="6" t="s">
        <v>321</v>
      </c>
      <c r="B237" s="28">
        <v>42408</v>
      </c>
      <c r="C237" s="6" t="s">
        <v>24</v>
      </c>
      <c r="D237" s="6" t="s">
        <v>83</v>
      </c>
      <c r="E237" s="6" t="str">
        <f>VLOOKUP(tbl_transactions[[#This Row],[Product_ID]],tbl_Items[],2,)</f>
        <v>Chronograph</v>
      </c>
      <c r="F237" s="6" t="str">
        <f>VLOOKUP(tbl_transactions[[#This Row],[Product_ID]],tbl_Items[],3,)</f>
        <v>Palladium</v>
      </c>
      <c r="G237" s="6" t="s">
        <v>12</v>
      </c>
      <c r="H237" s="6" t="s">
        <v>9</v>
      </c>
      <c r="I2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37" s="30">
        <v>2</v>
      </c>
      <c r="K237" s="7">
        <f t="shared" si="6"/>
        <v>9050</v>
      </c>
      <c r="L2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7" s="7">
        <f t="shared" si="7"/>
        <v>9050</v>
      </c>
    </row>
    <row r="238" spans="1:13" x14ac:dyDescent="0.3">
      <c r="A238" s="6" t="s">
        <v>322</v>
      </c>
      <c r="B238" s="28">
        <v>42408</v>
      </c>
      <c r="C238" s="6" t="s">
        <v>24</v>
      </c>
      <c r="D238" s="6" t="s">
        <v>100</v>
      </c>
      <c r="E238" s="6" t="str">
        <f>VLOOKUP(tbl_transactions[[#This Row],[Product_ID]],tbl_Items[],2,)</f>
        <v>Automatic</v>
      </c>
      <c r="F238" s="6" t="str">
        <f>VLOOKUP(tbl_transactions[[#This Row],[Product_ID]],tbl_Items[],3,)</f>
        <v>Palladium</v>
      </c>
      <c r="G238" s="6" t="s">
        <v>12</v>
      </c>
      <c r="H238" s="6" t="s">
        <v>9</v>
      </c>
      <c r="I2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38" s="30">
        <v>2</v>
      </c>
      <c r="K238" s="7">
        <f t="shared" si="6"/>
        <v>10912</v>
      </c>
      <c r="L2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8" s="7">
        <f t="shared" si="7"/>
        <v>10912</v>
      </c>
    </row>
    <row r="239" spans="1:13" x14ac:dyDescent="0.3">
      <c r="A239" s="6" t="s">
        <v>323</v>
      </c>
      <c r="B239" s="28">
        <v>42409</v>
      </c>
      <c r="C239" s="6" t="s">
        <v>11</v>
      </c>
      <c r="D239" s="6" t="s">
        <v>105</v>
      </c>
      <c r="E239" s="6" t="str">
        <f>VLOOKUP(tbl_transactions[[#This Row],[Product_ID]],tbl_Items[],2,)</f>
        <v>Digital</v>
      </c>
      <c r="F239" s="6" t="str">
        <f>VLOOKUP(tbl_transactions[[#This Row],[Product_ID]],tbl_Items[],3,)</f>
        <v>Platinum</v>
      </c>
      <c r="G239" s="6" t="s">
        <v>12</v>
      </c>
      <c r="H239" s="6" t="s">
        <v>9</v>
      </c>
      <c r="I2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39" s="30">
        <v>1</v>
      </c>
      <c r="K239" s="7">
        <f t="shared" si="6"/>
        <v>5642</v>
      </c>
      <c r="L2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9" s="7">
        <f t="shared" si="7"/>
        <v>5642</v>
      </c>
    </row>
    <row r="240" spans="1:13" x14ac:dyDescent="0.3">
      <c r="A240" s="6" t="s">
        <v>324</v>
      </c>
      <c r="B240" s="28">
        <v>42409</v>
      </c>
      <c r="C240" s="6" t="s">
        <v>24</v>
      </c>
      <c r="D240" s="6" t="s">
        <v>84</v>
      </c>
      <c r="E240" s="6" t="str">
        <f>VLOOKUP(tbl_transactions[[#This Row],[Product_ID]],tbl_Items[],2,)</f>
        <v>Automatic</v>
      </c>
      <c r="F240" s="6" t="str">
        <f>VLOOKUP(tbl_transactions[[#This Row],[Product_ID]],tbl_Items[],3,)</f>
        <v>Platinum</v>
      </c>
      <c r="G240" s="6" t="s">
        <v>12</v>
      </c>
      <c r="H240" s="6" t="s">
        <v>9</v>
      </c>
      <c r="I2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40" s="30">
        <v>1</v>
      </c>
      <c r="K240" s="7">
        <f t="shared" si="6"/>
        <v>2123</v>
      </c>
      <c r="L2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0" s="7">
        <f t="shared" si="7"/>
        <v>2123</v>
      </c>
    </row>
    <row r="241" spans="1:13" x14ac:dyDescent="0.3">
      <c r="A241" s="6" t="s">
        <v>325</v>
      </c>
      <c r="B241" s="28">
        <v>42409</v>
      </c>
      <c r="C241" s="6" t="s">
        <v>11</v>
      </c>
      <c r="D241" s="6" t="s">
        <v>83</v>
      </c>
      <c r="E241" s="6" t="str">
        <f>VLOOKUP(tbl_transactions[[#This Row],[Product_ID]],tbl_Items[],2,)</f>
        <v>Chronograph</v>
      </c>
      <c r="F241" s="6" t="str">
        <f>VLOOKUP(tbl_transactions[[#This Row],[Product_ID]],tbl_Items[],3,)</f>
        <v>Palladium</v>
      </c>
      <c r="G241" s="6" t="s">
        <v>12</v>
      </c>
      <c r="H241" s="6" t="s">
        <v>13</v>
      </c>
      <c r="I2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41" s="30">
        <v>3</v>
      </c>
      <c r="K241" s="7">
        <f t="shared" si="6"/>
        <v>13575</v>
      </c>
      <c r="L2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" s="7">
        <f t="shared" si="7"/>
        <v>13575</v>
      </c>
    </row>
    <row r="242" spans="1:13" x14ac:dyDescent="0.3">
      <c r="A242" s="6" t="s">
        <v>326</v>
      </c>
      <c r="B242" s="28">
        <v>42409</v>
      </c>
      <c r="C242" s="6" t="s">
        <v>11</v>
      </c>
      <c r="D242" s="6" t="s">
        <v>7006</v>
      </c>
      <c r="E242" s="6" t="str">
        <f>VLOOKUP(tbl_transactions[[#This Row],[Product_ID]],tbl_Items[],2,)</f>
        <v>Automatic</v>
      </c>
      <c r="F242" s="6" t="str">
        <f>VLOOKUP(tbl_transactions[[#This Row],[Product_ID]],tbl_Items[],3,)</f>
        <v>Gold</v>
      </c>
      <c r="G242" s="6" t="s">
        <v>12</v>
      </c>
      <c r="H242" s="6" t="s">
        <v>9</v>
      </c>
      <c r="I2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42" s="30">
        <v>2</v>
      </c>
      <c r="K242" s="7">
        <f t="shared" si="6"/>
        <v>17790</v>
      </c>
      <c r="L2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242" s="7">
        <f t="shared" si="7"/>
        <v>17078.400000000001</v>
      </c>
    </row>
    <row r="243" spans="1:13" x14ac:dyDescent="0.3">
      <c r="A243" s="6" t="s">
        <v>327</v>
      </c>
      <c r="B243" s="28">
        <v>42409</v>
      </c>
      <c r="C243" s="6" t="s">
        <v>24</v>
      </c>
      <c r="D243" s="6" t="s">
        <v>76</v>
      </c>
      <c r="E243" s="6" t="str">
        <f>VLOOKUP(tbl_transactions[[#This Row],[Product_ID]],tbl_Items[],2,)</f>
        <v>Chronograph</v>
      </c>
      <c r="F243" s="6" t="str">
        <f>VLOOKUP(tbl_transactions[[#This Row],[Product_ID]],tbl_Items[],3,)</f>
        <v>Gold</v>
      </c>
      <c r="G243" s="6" t="s">
        <v>8</v>
      </c>
      <c r="H243" s="6" t="s">
        <v>9</v>
      </c>
      <c r="I2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243" s="30">
        <v>1</v>
      </c>
      <c r="K243" s="7">
        <f t="shared" si="6"/>
        <v>2200</v>
      </c>
      <c r="L2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" s="7">
        <f t="shared" si="7"/>
        <v>2200</v>
      </c>
    </row>
    <row r="244" spans="1:13" x14ac:dyDescent="0.3">
      <c r="A244" s="6" t="s">
        <v>328</v>
      </c>
      <c r="B244" s="28">
        <v>42409</v>
      </c>
      <c r="C244" s="6" t="s">
        <v>24</v>
      </c>
      <c r="D244" s="6" t="s">
        <v>108</v>
      </c>
      <c r="E244" s="6" t="str">
        <f>VLOOKUP(tbl_transactions[[#This Row],[Product_ID]],tbl_Items[],2,)</f>
        <v>Digital</v>
      </c>
      <c r="F244" s="6" t="str">
        <f>VLOOKUP(tbl_transactions[[#This Row],[Product_ID]],tbl_Items[],3,)</f>
        <v>Platinum</v>
      </c>
      <c r="G244" s="6" t="s">
        <v>12</v>
      </c>
      <c r="H244" s="6" t="s">
        <v>9</v>
      </c>
      <c r="I2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44" s="30">
        <v>2</v>
      </c>
      <c r="K244" s="7">
        <f t="shared" si="6"/>
        <v>11690</v>
      </c>
      <c r="L2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4" s="7">
        <f t="shared" si="7"/>
        <v>11690</v>
      </c>
    </row>
    <row r="245" spans="1:13" x14ac:dyDescent="0.3">
      <c r="A245" s="6" t="s">
        <v>329</v>
      </c>
      <c r="B245" s="28">
        <v>42409</v>
      </c>
      <c r="C245" s="6" t="s">
        <v>24</v>
      </c>
      <c r="D245" s="6" t="s">
        <v>105</v>
      </c>
      <c r="E245" s="6" t="str">
        <f>VLOOKUP(tbl_transactions[[#This Row],[Product_ID]],tbl_Items[],2,)</f>
        <v>Digital</v>
      </c>
      <c r="F245" s="6" t="str">
        <f>VLOOKUP(tbl_transactions[[#This Row],[Product_ID]],tbl_Items[],3,)</f>
        <v>Platinum</v>
      </c>
      <c r="G245" s="6" t="s">
        <v>12</v>
      </c>
      <c r="H245" s="6" t="s">
        <v>9</v>
      </c>
      <c r="I2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45" s="30">
        <v>2</v>
      </c>
      <c r="K245" s="7">
        <f t="shared" si="6"/>
        <v>11284</v>
      </c>
      <c r="L2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5" s="7">
        <f t="shared" si="7"/>
        <v>11284</v>
      </c>
    </row>
    <row r="246" spans="1:13" x14ac:dyDescent="0.3">
      <c r="A246" s="6" t="s">
        <v>330</v>
      </c>
      <c r="B246" s="28">
        <v>42410</v>
      </c>
      <c r="C246" s="6" t="s">
        <v>24</v>
      </c>
      <c r="D246" s="6" t="s">
        <v>105</v>
      </c>
      <c r="E246" s="6" t="str">
        <f>VLOOKUP(tbl_transactions[[#This Row],[Product_ID]],tbl_Items[],2,)</f>
        <v>Digital</v>
      </c>
      <c r="F246" s="6" t="str">
        <f>VLOOKUP(tbl_transactions[[#This Row],[Product_ID]],tbl_Items[],3,)</f>
        <v>Platinum</v>
      </c>
      <c r="G246" s="6" t="s">
        <v>12</v>
      </c>
      <c r="H246" s="6" t="s">
        <v>9</v>
      </c>
      <c r="I2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46" s="30">
        <v>3</v>
      </c>
      <c r="K246" s="7">
        <f t="shared" si="6"/>
        <v>16926</v>
      </c>
      <c r="L2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246" s="7">
        <f t="shared" si="7"/>
        <v>15910.44</v>
      </c>
    </row>
    <row r="247" spans="1:13" x14ac:dyDescent="0.3">
      <c r="A247" s="6" t="s">
        <v>331</v>
      </c>
      <c r="B247" s="28">
        <v>42410</v>
      </c>
      <c r="C247" s="6" t="s">
        <v>11</v>
      </c>
      <c r="D247" s="6" t="s">
        <v>60</v>
      </c>
      <c r="E247" s="6" t="str">
        <f>VLOOKUP(tbl_transactions[[#This Row],[Product_ID]],tbl_Items[],2,)</f>
        <v>Chronograph</v>
      </c>
      <c r="F247" s="6" t="str">
        <f>VLOOKUP(tbl_transactions[[#This Row],[Product_ID]],tbl_Items[],3,)</f>
        <v>Platinum</v>
      </c>
      <c r="G247" s="6" t="s">
        <v>8</v>
      </c>
      <c r="H247" s="6" t="s">
        <v>9</v>
      </c>
      <c r="I2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247" s="30">
        <v>3</v>
      </c>
      <c r="K247" s="7">
        <f t="shared" si="6"/>
        <v>29700</v>
      </c>
      <c r="L2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247" s="7">
        <f t="shared" si="7"/>
        <v>26136</v>
      </c>
    </row>
    <row r="248" spans="1:13" x14ac:dyDescent="0.3">
      <c r="A248" s="6" t="s">
        <v>332</v>
      </c>
      <c r="B248" s="28">
        <v>42410</v>
      </c>
      <c r="C248" s="6" t="s">
        <v>15</v>
      </c>
      <c r="D248" s="6" t="s">
        <v>119</v>
      </c>
      <c r="E248" s="6" t="str">
        <f>VLOOKUP(tbl_transactions[[#This Row],[Product_ID]],tbl_Items[],2,)</f>
        <v>Digital</v>
      </c>
      <c r="F248" s="6" t="str">
        <f>VLOOKUP(tbl_transactions[[#This Row],[Product_ID]],tbl_Items[],3,)</f>
        <v>Palladium</v>
      </c>
      <c r="G248" s="6" t="s">
        <v>12</v>
      </c>
      <c r="H248" s="6" t="s">
        <v>9</v>
      </c>
      <c r="I2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48" s="30">
        <v>4</v>
      </c>
      <c r="K248" s="7">
        <f t="shared" si="6"/>
        <v>39580</v>
      </c>
      <c r="L2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248" s="7">
        <f t="shared" si="7"/>
        <v>38392.6</v>
      </c>
    </row>
    <row r="249" spans="1:13" x14ac:dyDescent="0.3">
      <c r="A249" s="6" t="s">
        <v>333</v>
      </c>
      <c r="B249" s="28">
        <v>42410</v>
      </c>
      <c r="C249" s="6" t="s">
        <v>7</v>
      </c>
      <c r="D249" s="6" t="s">
        <v>7007</v>
      </c>
      <c r="E249" s="6" t="str">
        <f>VLOOKUP(tbl_transactions[[#This Row],[Product_ID]],tbl_Items[],2,)</f>
        <v>Digital</v>
      </c>
      <c r="F249" s="6" t="str">
        <f>VLOOKUP(tbl_transactions[[#This Row],[Product_ID]],tbl_Items[],3,)</f>
        <v>Gold</v>
      </c>
      <c r="G249" s="6" t="s">
        <v>12</v>
      </c>
      <c r="H249" s="6" t="s">
        <v>9</v>
      </c>
      <c r="I2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49" s="30">
        <v>3</v>
      </c>
      <c r="K249" s="7">
        <f t="shared" si="6"/>
        <v>26241</v>
      </c>
      <c r="L2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249" s="7">
        <f t="shared" si="7"/>
        <v>25191.360000000001</v>
      </c>
    </row>
    <row r="250" spans="1:13" x14ac:dyDescent="0.3">
      <c r="A250" s="6" t="s">
        <v>334</v>
      </c>
      <c r="B250" s="28">
        <v>42410</v>
      </c>
      <c r="C250" s="6" t="s">
        <v>11</v>
      </c>
      <c r="D250" s="6" t="s">
        <v>110</v>
      </c>
      <c r="E250" s="6" t="str">
        <f>VLOOKUP(tbl_transactions[[#This Row],[Product_ID]],tbl_Items[],2,)</f>
        <v>Digital</v>
      </c>
      <c r="F250" s="6" t="str">
        <f>VLOOKUP(tbl_transactions[[#This Row],[Product_ID]],tbl_Items[],3,)</f>
        <v>Platinum</v>
      </c>
      <c r="G250" s="6" t="s">
        <v>12</v>
      </c>
      <c r="H250" s="6" t="s">
        <v>13</v>
      </c>
      <c r="I2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250" s="30">
        <v>1</v>
      </c>
      <c r="K250" s="7">
        <f t="shared" si="6"/>
        <v>5348</v>
      </c>
      <c r="L2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0" s="7">
        <f t="shared" si="7"/>
        <v>5348</v>
      </c>
    </row>
    <row r="251" spans="1:13" x14ac:dyDescent="0.3">
      <c r="A251" s="6" t="s">
        <v>335</v>
      </c>
      <c r="B251" s="28">
        <v>42410</v>
      </c>
      <c r="C251" s="6" t="s">
        <v>11</v>
      </c>
      <c r="D251" s="6" t="s">
        <v>100</v>
      </c>
      <c r="E251" s="6" t="str">
        <f>VLOOKUP(tbl_transactions[[#This Row],[Product_ID]],tbl_Items[],2,)</f>
        <v>Automatic</v>
      </c>
      <c r="F251" s="6" t="str">
        <f>VLOOKUP(tbl_transactions[[#This Row],[Product_ID]],tbl_Items[],3,)</f>
        <v>Palladium</v>
      </c>
      <c r="G251" s="6" t="s">
        <v>12</v>
      </c>
      <c r="H251" s="6" t="s">
        <v>9</v>
      </c>
      <c r="I2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51" s="30">
        <v>3</v>
      </c>
      <c r="K251" s="7">
        <f t="shared" si="6"/>
        <v>16368</v>
      </c>
      <c r="L2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251" s="7">
        <f t="shared" si="7"/>
        <v>15876.96</v>
      </c>
    </row>
    <row r="252" spans="1:13" x14ac:dyDescent="0.3">
      <c r="A252" s="6" t="s">
        <v>336</v>
      </c>
      <c r="B252" s="28">
        <v>42410</v>
      </c>
      <c r="C252" s="6" t="s">
        <v>7</v>
      </c>
      <c r="D252" s="6" t="s">
        <v>71</v>
      </c>
      <c r="E252" s="6" t="str">
        <f>VLOOKUP(tbl_transactions[[#This Row],[Product_ID]],tbl_Items[],2,)</f>
        <v>Chronograph</v>
      </c>
      <c r="F252" s="6" t="str">
        <f>VLOOKUP(tbl_transactions[[#This Row],[Product_ID]],tbl_Items[],3,)</f>
        <v>Platinum</v>
      </c>
      <c r="G252" s="6" t="s">
        <v>8</v>
      </c>
      <c r="H252" s="6" t="s">
        <v>9</v>
      </c>
      <c r="I2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52" s="30">
        <v>4</v>
      </c>
      <c r="K252" s="7">
        <f t="shared" si="6"/>
        <v>8840</v>
      </c>
      <c r="L2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2" s="7">
        <f t="shared" si="7"/>
        <v>8840</v>
      </c>
    </row>
    <row r="253" spans="1:13" x14ac:dyDescent="0.3">
      <c r="A253" s="6" t="s">
        <v>337</v>
      </c>
      <c r="B253" s="28">
        <v>42411</v>
      </c>
      <c r="C253" s="6" t="s">
        <v>24</v>
      </c>
      <c r="D253" s="6" t="s">
        <v>105</v>
      </c>
      <c r="E253" s="6" t="str">
        <f>VLOOKUP(tbl_transactions[[#This Row],[Product_ID]],tbl_Items[],2,)</f>
        <v>Digital</v>
      </c>
      <c r="F253" s="6" t="str">
        <f>VLOOKUP(tbl_transactions[[#This Row],[Product_ID]],tbl_Items[],3,)</f>
        <v>Platinum</v>
      </c>
      <c r="G253" s="6" t="s">
        <v>12</v>
      </c>
      <c r="H253" s="6" t="s">
        <v>9</v>
      </c>
      <c r="I2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53" s="30">
        <v>1</v>
      </c>
      <c r="K253" s="7">
        <f t="shared" si="6"/>
        <v>5642</v>
      </c>
      <c r="L2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3" s="7">
        <f t="shared" si="7"/>
        <v>5642</v>
      </c>
    </row>
    <row r="254" spans="1:13" x14ac:dyDescent="0.3">
      <c r="A254" s="6" t="s">
        <v>338</v>
      </c>
      <c r="B254" s="28">
        <v>42411</v>
      </c>
      <c r="C254" s="6" t="s">
        <v>24</v>
      </c>
      <c r="D254" s="6" t="s">
        <v>116</v>
      </c>
      <c r="E254" s="6" t="str">
        <f>VLOOKUP(tbl_transactions[[#This Row],[Product_ID]],tbl_Items[],2,)</f>
        <v>Digital</v>
      </c>
      <c r="F254" s="6" t="str">
        <f>VLOOKUP(tbl_transactions[[#This Row],[Product_ID]],tbl_Items[],3,)</f>
        <v>Gold</v>
      </c>
      <c r="G254" s="6" t="s">
        <v>12</v>
      </c>
      <c r="H254" s="6" t="s">
        <v>9</v>
      </c>
      <c r="I2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254" s="30">
        <v>1</v>
      </c>
      <c r="K254" s="7">
        <f t="shared" si="6"/>
        <v>5485</v>
      </c>
      <c r="L2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4" s="7">
        <f t="shared" si="7"/>
        <v>5485</v>
      </c>
    </row>
    <row r="255" spans="1:13" x14ac:dyDescent="0.3">
      <c r="A255" s="6" t="s">
        <v>339</v>
      </c>
      <c r="B255" s="28">
        <v>42411</v>
      </c>
      <c r="C255" s="6" t="s">
        <v>11</v>
      </c>
      <c r="D255" s="6" t="s">
        <v>7008</v>
      </c>
      <c r="E255" s="6" t="str">
        <f>VLOOKUP(tbl_transactions[[#This Row],[Product_ID]],tbl_Items[],2,)</f>
        <v>Digital</v>
      </c>
      <c r="F255" s="6" t="str">
        <f>VLOOKUP(tbl_transactions[[#This Row],[Product_ID]],tbl_Items[],3,)</f>
        <v>Gold</v>
      </c>
      <c r="G255" s="6" t="s">
        <v>12</v>
      </c>
      <c r="H255" s="6" t="s">
        <v>9</v>
      </c>
      <c r="I2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55" s="30">
        <v>2</v>
      </c>
      <c r="K255" s="7">
        <f t="shared" si="6"/>
        <v>17754</v>
      </c>
      <c r="L2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710.16</v>
      </c>
      <c r="M255" s="7">
        <f t="shared" si="7"/>
        <v>17043.84</v>
      </c>
    </row>
    <row r="256" spans="1:13" x14ac:dyDescent="0.3">
      <c r="A256" s="6" t="s">
        <v>340</v>
      </c>
      <c r="B256" s="28">
        <v>42412</v>
      </c>
      <c r="C256" s="6" t="s">
        <v>24</v>
      </c>
      <c r="D256" s="6" t="s">
        <v>66</v>
      </c>
      <c r="E256" s="6" t="str">
        <f>VLOOKUP(tbl_transactions[[#This Row],[Product_ID]],tbl_Items[],2,)</f>
        <v>Chronograph</v>
      </c>
      <c r="F256" s="6" t="str">
        <f>VLOOKUP(tbl_transactions[[#This Row],[Product_ID]],tbl_Items[],3,)</f>
        <v>Platinum</v>
      </c>
      <c r="G256" s="6" t="s">
        <v>8</v>
      </c>
      <c r="H256" s="6" t="s">
        <v>9</v>
      </c>
      <c r="I2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56" s="30">
        <v>2</v>
      </c>
      <c r="K256" s="7">
        <f t="shared" si="6"/>
        <v>19000</v>
      </c>
      <c r="L2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256" s="7">
        <f t="shared" si="7"/>
        <v>16720</v>
      </c>
    </row>
    <row r="257" spans="1:13" x14ac:dyDescent="0.3">
      <c r="A257" s="6" t="s">
        <v>341</v>
      </c>
      <c r="B257" s="28">
        <v>42412</v>
      </c>
      <c r="C257" s="6" t="s">
        <v>24</v>
      </c>
      <c r="D257" s="6" t="s">
        <v>92</v>
      </c>
      <c r="E257" s="6" t="str">
        <f>VLOOKUP(tbl_transactions[[#This Row],[Product_ID]],tbl_Items[],2,)</f>
        <v>Automatic</v>
      </c>
      <c r="F257" s="6" t="str">
        <f>VLOOKUP(tbl_transactions[[#This Row],[Product_ID]],tbl_Items[],3,)</f>
        <v>Platinum</v>
      </c>
      <c r="G257" s="6" t="s">
        <v>12</v>
      </c>
      <c r="H257" s="6" t="s">
        <v>9</v>
      </c>
      <c r="I2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257" s="30">
        <v>4</v>
      </c>
      <c r="K257" s="7">
        <f t="shared" si="6"/>
        <v>8624</v>
      </c>
      <c r="L2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7" s="7">
        <f t="shared" si="7"/>
        <v>8624</v>
      </c>
    </row>
    <row r="258" spans="1:13" x14ac:dyDescent="0.3">
      <c r="A258" s="6" t="s">
        <v>342</v>
      </c>
      <c r="B258" s="28">
        <v>42412</v>
      </c>
      <c r="C258" s="6" t="s">
        <v>7</v>
      </c>
      <c r="D258" s="6" t="s">
        <v>114</v>
      </c>
      <c r="E258" s="6" t="str">
        <f>VLOOKUP(tbl_transactions[[#This Row],[Product_ID]],tbl_Items[],2,)</f>
        <v>Digital</v>
      </c>
      <c r="F258" s="6" t="str">
        <f>VLOOKUP(tbl_transactions[[#This Row],[Product_ID]],tbl_Items[],3,)</f>
        <v>Palladium</v>
      </c>
      <c r="G258" s="6" t="s">
        <v>12</v>
      </c>
      <c r="H258" s="6" t="s">
        <v>9</v>
      </c>
      <c r="I2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58" s="30">
        <v>4</v>
      </c>
      <c r="K258" s="7">
        <f t="shared" ref="K258:K321" si="8">I258*J258</f>
        <v>39584</v>
      </c>
      <c r="L2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258" s="7">
        <f t="shared" ref="M258:M321" si="9">K258-L258</f>
        <v>38396.480000000003</v>
      </c>
    </row>
    <row r="259" spans="1:13" x14ac:dyDescent="0.3">
      <c r="A259" s="6" t="s">
        <v>343</v>
      </c>
      <c r="B259" s="28">
        <v>42412</v>
      </c>
      <c r="C259" s="6" t="s">
        <v>24</v>
      </c>
      <c r="D259" s="6" t="s">
        <v>95</v>
      </c>
      <c r="E259" s="6" t="str">
        <f>VLOOKUP(tbl_transactions[[#This Row],[Product_ID]],tbl_Items[],2,)</f>
        <v>Automatic</v>
      </c>
      <c r="F259" s="6" t="str">
        <f>VLOOKUP(tbl_transactions[[#This Row],[Product_ID]],tbl_Items[],3,)</f>
        <v>Platinum</v>
      </c>
      <c r="G259" s="6" t="s">
        <v>12</v>
      </c>
      <c r="H259" s="6" t="s">
        <v>9</v>
      </c>
      <c r="I2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259" s="30">
        <v>2</v>
      </c>
      <c r="K259" s="7">
        <f t="shared" si="8"/>
        <v>4200</v>
      </c>
      <c r="L2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9" s="7">
        <f t="shared" si="9"/>
        <v>4200</v>
      </c>
    </row>
    <row r="260" spans="1:13" x14ac:dyDescent="0.3">
      <c r="A260" s="6" t="s">
        <v>344</v>
      </c>
      <c r="B260" s="28">
        <v>42412</v>
      </c>
      <c r="C260" s="6" t="s">
        <v>15</v>
      </c>
      <c r="D260" s="6" t="s">
        <v>88</v>
      </c>
      <c r="E260" s="6" t="str">
        <f>VLOOKUP(tbl_transactions[[#This Row],[Product_ID]],tbl_Items[],2,)</f>
        <v>Automatic</v>
      </c>
      <c r="F260" s="6" t="str">
        <f>VLOOKUP(tbl_transactions[[#This Row],[Product_ID]],tbl_Items[],3,)</f>
        <v>Platinum</v>
      </c>
      <c r="G260" s="6" t="s">
        <v>12</v>
      </c>
      <c r="H260" s="6" t="s">
        <v>9</v>
      </c>
      <c r="I2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60" s="30">
        <v>3</v>
      </c>
      <c r="K260" s="7">
        <f t="shared" si="8"/>
        <v>6399</v>
      </c>
      <c r="L2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0" s="7">
        <f t="shared" si="9"/>
        <v>6399</v>
      </c>
    </row>
    <row r="261" spans="1:13" x14ac:dyDescent="0.3">
      <c r="A261" s="6" t="s">
        <v>345</v>
      </c>
      <c r="B261" s="28">
        <v>42412</v>
      </c>
      <c r="C261" s="6" t="s">
        <v>24</v>
      </c>
      <c r="D261" s="6" t="s">
        <v>7008</v>
      </c>
      <c r="E261" s="6" t="str">
        <f>VLOOKUP(tbl_transactions[[#This Row],[Product_ID]],tbl_Items[],2,)</f>
        <v>Digital</v>
      </c>
      <c r="F261" s="6" t="str">
        <f>VLOOKUP(tbl_transactions[[#This Row],[Product_ID]],tbl_Items[],3,)</f>
        <v>Gold</v>
      </c>
      <c r="G261" s="6" t="s">
        <v>12</v>
      </c>
      <c r="H261" s="6" t="s">
        <v>9</v>
      </c>
      <c r="I2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61" s="30">
        <v>3</v>
      </c>
      <c r="K261" s="7">
        <f t="shared" si="8"/>
        <v>26631</v>
      </c>
      <c r="L2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261" s="7">
        <f t="shared" si="9"/>
        <v>25565.759999999998</v>
      </c>
    </row>
    <row r="262" spans="1:13" x14ac:dyDescent="0.3">
      <c r="A262" s="6" t="s">
        <v>346</v>
      </c>
      <c r="B262" s="28">
        <v>42413</v>
      </c>
      <c r="C262" s="6" t="s">
        <v>7</v>
      </c>
      <c r="D262" s="6" t="s">
        <v>77</v>
      </c>
      <c r="E262" s="6" t="str">
        <f>VLOOKUP(tbl_transactions[[#This Row],[Product_ID]],tbl_Items[],2,)</f>
        <v>Chronograph</v>
      </c>
      <c r="F262" s="6" t="str">
        <f>VLOOKUP(tbl_transactions[[#This Row],[Product_ID]],tbl_Items[],3,)</f>
        <v>Gold</v>
      </c>
      <c r="G262" s="6" t="s">
        <v>8</v>
      </c>
      <c r="H262" s="6" t="s">
        <v>9</v>
      </c>
      <c r="I2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62" s="30">
        <v>1</v>
      </c>
      <c r="K262" s="7">
        <f t="shared" si="8"/>
        <v>2800</v>
      </c>
      <c r="L2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" s="7">
        <f t="shared" si="9"/>
        <v>2800</v>
      </c>
    </row>
    <row r="263" spans="1:13" x14ac:dyDescent="0.3">
      <c r="A263" s="6" t="s">
        <v>347</v>
      </c>
      <c r="B263" s="28">
        <v>42413</v>
      </c>
      <c r="C263" s="6" t="s">
        <v>24</v>
      </c>
      <c r="D263" s="6" t="s">
        <v>67</v>
      </c>
      <c r="E263" s="6" t="str">
        <f>VLOOKUP(tbl_transactions[[#This Row],[Product_ID]],tbl_Items[],2,)</f>
        <v>Chronograph</v>
      </c>
      <c r="F263" s="6" t="str">
        <f>VLOOKUP(tbl_transactions[[#This Row],[Product_ID]],tbl_Items[],3,)</f>
        <v>Platinum</v>
      </c>
      <c r="G263" s="6" t="s">
        <v>8</v>
      </c>
      <c r="H263" s="6" t="s">
        <v>9</v>
      </c>
      <c r="I2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63" s="30">
        <v>1</v>
      </c>
      <c r="K263" s="7">
        <f t="shared" si="8"/>
        <v>1200</v>
      </c>
      <c r="L2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3" s="7">
        <f t="shared" si="9"/>
        <v>1200</v>
      </c>
    </row>
    <row r="264" spans="1:13" x14ac:dyDescent="0.3">
      <c r="A264" s="6" t="s">
        <v>348</v>
      </c>
      <c r="B264" s="28">
        <v>42413</v>
      </c>
      <c r="C264" s="6" t="s">
        <v>24</v>
      </c>
      <c r="D264" s="6" t="s">
        <v>117</v>
      </c>
      <c r="E264" s="6" t="str">
        <f>VLOOKUP(tbl_transactions[[#This Row],[Product_ID]],tbl_Items[],2,)</f>
        <v>Digital</v>
      </c>
      <c r="F264" s="6" t="str">
        <f>VLOOKUP(tbl_transactions[[#This Row],[Product_ID]],tbl_Items[],3,)</f>
        <v>Palladium</v>
      </c>
      <c r="G264" s="6" t="s">
        <v>12</v>
      </c>
      <c r="H264" s="6" t="s">
        <v>9</v>
      </c>
      <c r="I2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64" s="30">
        <v>1</v>
      </c>
      <c r="K264" s="7">
        <f t="shared" si="8"/>
        <v>9315</v>
      </c>
      <c r="L2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4" s="7">
        <f t="shared" si="9"/>
        <v>9315</v>
      </c>
    </row>
    <row r="265" spans="1:13" x14ac:dyDescent="0.3">
      <c r="A265" s="6" t="s">
        <v>349</v>
      </c>
      <c r="B265" s="28">
        <v>42413</v>
      </c>
      <c r="C265" s="6" t="s">
        <v>24</v>
      </c>
      <c r="D265" s="6" t="s">
        <v>79</v>
      </c>
      <c r="E265" s="6" t="str">
        <f>VLOOKUP(tbl_transactions[[#This Row],[Product_ID]],tbl_Items[],2,)</f>
        <v>Chronograph</v>
      </c>
      <c r="F265" s="6" t="str">
        <f>VLOOKUP(tbl_transactions[[#This Row],[Product_ID]],tbl_Items[],3,)</f>
        <v>Palladium</v>
      </c>
      <c r="G265" s="6" t="s">
        <v>8</v>
      </c>
      <c r="H265" s="6" t="s">
        <v>9</v>
      </c>
      <c r="I2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65" s="30">
        <v>1</v>
      </c>
      <c r="K265" s="7">
        <f t="shared" si="8"/>
        <v>2245</v>
      </c>
      <c r="L2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5" s="7">
        <f t="shared" si="9"/>
        <v>2245</v>
      </c>
    </row>
    <row r="266" spans="1:13" x14ac:dyDescent="0.3">
      <c r="A266" s="6" t="s">
        <v>350</v>
      </c>
      <c r="B266" s="28">
        <v>42413</v>
      </c>
      <c r="C266" s="6" t="s">
        <v>11</v>
      </c>
      <c r="D266" s="6" t="s">
        <v>76</v>
      </c>
      <c r="E266" s="6" t="str">
        <f>VLOOKUP(tbl_transactions[[#This Row],[Product_ID]],tbl_Items[],2,)</f>
        <v>Chronograph</v>
      </c>
      <c r="F266" s="6" t="str">
        <f>VLOOKUP(tbl_transactions[[#This Row],[Product_ID]],tbl_Items[],3,)</f>
        <v>Gold</v>
      </c>
      <c r="G266" s="6" t="s">
        <v>8</v>
      </c>
      <c r="H266" s="6" t="s">
        <v>9</v>
      </c>
      <c r="I2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266" s="30">
        <v>4</v>
      </c>
      <c r="K266" s="7">
        <f t="shared" si="8"/>
        <v>8800</v>
      </c>
      <c r="L2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6" s="7">
        <f t="shared" si="9"/>
        <v>8800</v>
      </c>
    </row>
    <row r="267" spans="1:13" x14ac:dyDescent="0.3">
      <c r="A267" s="6" t="s">
        <v>351</v>
      </c>
      <c r="B267" s="28">
        <v>42414</v>
      </c>
      <c r="C267" s="6" t="s">
        <v>11</v>
      </c>
      <c r="D267" s="6" t="s">
        <v>101</v>
      </c>
      <c r="E267" s="6" t="str">
        <f>VLOOKUP(tbl_transactions[[#This Row],[Product_ID]],tbl_Items[],2,)</f>
        <v>Automatic</v>
      </c>
      <c r="F267" s="6" t="str">
        <f>VLOOKUP(tbl_transactions[[#This Row],[Product_ID]],tbl_Items[],3,)</f>
        <v>Palladium</v>
      </c>
      <c r="G267" s="6" t="s">
        <v>12</v>
      </c>
      <c r="H267" s="6" t="s">
        <v>9</v>
      </c>
      <c r="I2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67" s="30">
        <v>4</v>
      </c>
      <c r="K267" s="7">
        <f t="shared" si="8"/>
        <v>8540</v>
      </c>
      <c r="L2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7" s="7">
        <f t="shared" si="9"/>
        <v>8540</v>
      </c>
    </row>
    <row r="268" spans="1:13" x14ac:dyDescent="0.3">
      <c r="A268" s="6" t="s">
        <v>352</v>
      </c>
      <c r="B268" s="28">
        <v>42414</v>
      </c>
      <c r="C268" s="6" t="s">
        <v>11</v>
      </c>
      <c r="D268" s="6" t="s">
        <v>7007</v>
      </c>
      <c r="E268" s="6" t="str">
        <f>VLOOKUP(tbl_transactions[[#This Row],[Product_ID]],tbl_Items[],2,)</f>
        <v>Digital</v>
      </c>
      <c r="F268" s="6" t="str">
        <f>VLOOKUP(tbl_transactions[[#This Row],[Product_ID]],tbl_Items[],3,)</f>
        <v>Gold</v>
      </c>
      <c r="G268" s="6" t="s">
        <v>12</v>
      </c>
      <c r="H268" s="6" t="s">
        <v>9</v>
      </c>
      <c r="I2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68" s="30">
        <v>3</v>
      </c>
      <c r="K268" s="7">
        <f t="shared" si="8"/>
        <v>26241</v>
      </c>
      <c r="L2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268" s="7">
        <f t="shared" si="9"/>
        <v>25191.360000000001</v>
      </c>
    </row>
    <row r="269" spans="1:13" x14ac:dyDescent="0.3">
      <c r="A269" s="6" t="s">
        <v>353</v>
      </c>
      <c r="B269" s="28">
        <v>42414</v>
      </c>
      <c r="C269" s="6" t="s">
        <v>7</v>
      </c>
      <c r="D269" s="6" t="s">
        <v>105</v>
      </c>
      <c r="E269" s="6" t="str">
        <f>VLOOKUP(tbl_transactions[[#This Row],[Product_ID]],tbl_Items[],2,)</f>
        <v>Digital</v>
      </c>
      <c r="F269" s="6" t="str">
        <f>VLOOKUP(tbl_transactions[[#This Row],[Product_ID]],tbl_Items[],3,)</f>
        <v>Platinum</v>
      </c>
      <c r="G269" s="6" t="s">
        <v>12</v>
      </c>
      <c r="H269" s="6" t="s">
        <v>9</v>
      </c>
      <c r="I2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69" s="30">
        <v>1</v>
      </c>
      <c r="K269" s="7">
        <f t="shared" si="8"/>
        <v>5642</v>
      </c>
      <c r="L2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9" s="7">
        <f t="shared" si="9"/>
        <v>5642</v>
      </c>
    </row>
    <row r="270" spans="1:13" x14ac:dyDescent="0.3">
      <c r="A270" s="6" t="s">
        <v>354</v>
      </c>
      <c r="B270" s="28">
        <v>42414</v>
      </c>
      <c r="C270" s="6" t="s">
        <v>24</v>
      </c>
      <c r="D270" s="6" t="s">
        <v>104</v>
      </c>
      <c r="E270" s="6" t="str">
        <f>VLOOKUP(tbl_transactions[[#This Row],[Product_ID]],tbl_Items[],2,)</f>
        <v>Automatic</v>
      </c>
      <c r="F270" s="6" t="str">
        <f>VLOOKUP(tbl_transactions[[#This Row],[Product_ID]],tbl_Items[],3,)</f>
        <v>Palladium</v>
      </c>
      <c r="G270" s="6" t="s">
        <v>12</v>
      </c>
      <c r="H270" s="6" t="s">
        <v>9</v>
      </c>
      <c r="I2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70" s="30">
        <v>1</v>
      </c>
      <c r="K270" s="7">
        <f t="shared" si="8"/>
        <v>7451</v>
      </c>
      <c r="L2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0" s="7">
        <f t="shared" si="9"/>
        <v>7451</v>
      </c>
    </row>
    <row r="271" spans="1:13" x14ac:dyDescent="0.3">
      <c r="A271" s="6" t="s">
        <v>355</v>
      </c>
      <c r="B271" s="28">
        <v>42414</v>
      </c>
      <c r="C271" s="6" t="s">
        <v>24</v>
      </c>
      <c r="D271" s="6" t="s">
        <v>81</v>
      </c>
      <c r="E271" s="6" t="str">
        <f>VLOOKUP(tbl_transactions[[#This Row],[Product_ID]],tbl_Items[],2,)</f>
        <v>Chronograph</v>
      </c>
      <c r="F271" s="6" t="str">
        <f>VLOOKUP(tbl_transactions[[#This Row],[Product_ID]],tbl_Items[],3,)</f>
        <v>Palladium</v>
      </c>
      <c r="G271" s="6" t="s">
        <v>12</v>
      </c>
      <c r="H271" s="6" t="s">
        <v>9</v>
      </c>
      <c r="I2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71" s="30">
        <v>4</v>
      </c>
      <c r="K271" s="7">
        <f t="shared" si="8"/>
        <v>39200</v>
      </c>
      <c r="L2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271" s="7">
        <f t="shared" si="9"/>
        <v>38024</v>
      </c>
    </row>
    <row r="272" spans="1:13" x14ac:dyDescent="0.3">
      <c r="A272" s="6" t="s">
        <v>356</v>
      </c>
      <c r="B272" s="28">
        <v>42414</v>
      </c>
      <c r="C272" s="6" t="s">
        <v>24</v>
      </c>
      <c r="D272" s="6" t="s">
        <v>83</v>
      </c>
      <c r="E272" s="6" t="str">
        <f>VLOOKUP(tbl_transactions[[#This Row],[Product_ID]],tbl_Items[],2,)</f>
        <v>Chronograph</v>
      </c>
      <c r="F272" s="6" t="str">
        <f>VLOOKUP(tbl_transactions[[#This Row],[Product_ID]],tbl_Items[],3,)</f>
        <v>Palladium</v>
      </c>
      <c r="G272" s="6" t="s">
        <v>12</v>
      </c>
      <c r="H272" s="6" t="s">
        <v>9</v>
      </c>
      <c r="I2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72" s="30">
        <v>2</v>
      </c>
      <c r="K272" s="7">
        <f t="shared" si="8"/>
        <v>9050</v>
      </c>
      <c r="L2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2" s="7">
        <f t="shared" si="9"/>
        <v>9050</v>
      </c>
    </row>
    <row r="273" spans="1:13" x14ac:dyDescent="0.3">
      <c r="A273" s="6" t="s">
        <v>357</v>
      </c>
      <c r="B273" s="28">
        <v>42414</v>
      </c>
      <c r="C273" s="6" t="s">
        <v>24</v>
      </c>
      <c r="D273" s="6" t="s">
        <v>92</v>
      </c>
      <c r="E273" s="6" t="str">
        <f>VLOOKUP(tbl_transactions[[#This Row],[Product_ID]],tbl_Items[],2,)</f>
        <v>Automatic</v>
      </c>
      <c r="F273" s="6" t="str">
        <f>VLOOKUP(tbl_transactions[[#This Row],[Product_ID]],tbl_Items[],3,)</f>
        <v>Platinum</v>
      </c>
      <c r="G273" s="6" t="s">
        <v>12</v>
      </c>
      <c r="H273" s="6" t="s">
        <v>9</v>
      </c>
      <c r="I2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273" s="30">
        <v>1</v>
      </c>
      <c r="K273" s="7">
        <f t="shared" si="8"/>
        <v>2156</v>
      </c>
      <c r="L2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3" s="7">
        <f t="shared" si="9"/>
        <v>2156</v>
      </c>
    </row>
    <row r="274" spans="1:13" x14ac:dyDescent="0.3">
      <c r="A274" s="6" t="s">
        <v>358</v>
      </c>
      <c r="B274" s="28">
        <v>42415</v>
      </c>
      <c r="C274" s="6" t="s">
        <v>24</v>
      </c>
      <c r="D274" s="6" t="s">
        <v>81</v>
      </c>
      <c r="E274" s="6" t="str">
        <f>VLOOKUP(tbl_transactions[[#This Row],[Product_ID]],tbl_Items[],2,)</f>
        <v>Chronograph</v>
      </c>
      <c r="F274" s="6" t="str">
        <f>VLOOKUP(tbl_transactions[[#This Row],[Product_ID]],tbl_Items[],3,)</f>
        <v>Palladium</v>
      </c>
      <c r="G274" s="6" t="s">
        <v>12</v>
      </c>
      <c r="H274" s="6" t="s">
        <v>9</v>
      </c>
      <c r="I2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74" s="30">
        <v>1</v>
      </c>
      <c r="K274" s="7">
        <f t="shared" si="8"/>
        <v>9800</v>
      </c>
      <c r="L2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4" s="7">
        <f t="shared" si="9"/>
        <v>9800</v>
      </c>
    </row>
    <row r="275" spans="1:13" x14ac:dyDescent="0.3">
      <c r="A275" s="6" t="s">
        <v>359</v>
      </c>
      <c r="B275" s="28">
        <v>42415</v>
      </c>
      <c r="C275" s="6" t="s">
        <v>11</v>
      </c>
      <c r="D275" s="6" t="s">
        <v>111</v>
      </c>
      <c r="E275" s="6" t="str">
        <f>VLOOKUP(tbl_transactions[[#This Row],[Product_ID]],tbl_Items[],2,)</f>
        <v>Digital</v>
      </c>
      <c r="F275" s="6" t="str">
        <f>VLOOKUP(tbl_transactions[[#This Row],[Product_ID]],tbl_Items[],3,)</f>
        <v>Gold</v>
      </c>
      <c r="G275" s="6" t="s">
        <v>12</v>
      </c>
      <c r="H275" s="6" t="s">
        <v>9</v>
      </c>
      <c r="I2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275" s="30">
        <v>2</v>
      </c>
      <c r="K275" s="7">
        <f t="shared" si="8"/>
        <v>11296</v>
      </c>
      <c r="L2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5" s="7">
        <f t="shared" si="9"/>
        <v>11296</v>
      </c>
    </row>
    <row r="276" spans="1:13" x14ac:dyDescent="0.3">
      <c r="A276" s="6" t="s">
        <v>360</v>
      </c>
      <c r="B276" s="28">
        <v>42415</v>
      </c>
      <c r="C276" s="6" t="s">
        <v>24</v>
      </c>
      <c r="D276" s="6" t="s">
        <v>109</v>
      </c>
      <c r="E276" s="6" t="str">
        <f>VLOOKUP(tbl_transactions[[#This Row],[Product_ID]],tbl_Items[],2,)</f>
        <v>Digital</v>
      </c>
      <c r="F276" s="6" t="str">
        <f>VLOOKUP(tbl_transactions[[#This Row],[Product_ID]],tbl_Items[],3,)</f>
        <v>Platinum</v>
      </c>
      <c r="G276" s="6" t="s">
        <v>12</v>
      </c>
      <c r="H276" s="6" t="s">
        <v>9</v>
      </c>
      <c r="I2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76" s="30">
        <v>1</v>
      </c>
      <c r="K276" s="7">
        <f t="shared" si="8"/>
        <v>9865</v>
      </c>
      <c r="L2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6" s="7">
        <f t="shared" si="9"/>
        <v>9865</v>
      </c>
    </row>
    <row r="277" spans="1:13" x14ac:dyDescent="0.3">
      <c r="A277" s="6" t="s">
        <v>361</v>
      </c>
      <c r="B277" s="28">
        <v>42416</v>
      </c>
      <c r="C277" s="6" t="s">
        <v>11</v>
      </c>
      <c r="D277" s="6" t="s">
        <v>97</v>
      </c>
      <c r="E277" s="6" t="str">
        <f>VLOOKUP(tbl_transactions[[#This Row],[Product_ID]],tbl_Items[],2,)</f>
        <v>Automatic</v>
      </c>
      <c r="F277" s="6" t="str">
        <f>VLOOKUP(tbl_transactions[[#This Row],[Product_ID]],tbl_Items[],3,)</f>
        <v>Gold</v>
      </c>
      <c r="G277" s="6" t="s">
        <v>12</v>
      </c>
      <c r="H277" s="6" t="s">
        <v>9</v>
      </c>
      <c r="I2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277" s="30">
        <v>1</v>
      </c>
      <c r="K277" s="7">
        <f t="shared" si="8"/>
        <v>2879</v>
      </c>
      <c r="L2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7" s="7">
        <f t="shared" si="9"/>
        <v>2879</v>
      </c>
    </row>
    <row r="278" spans="1:13" x14ac:dyDescent="0.3">
      <c r="A278" s="6" t="s">
        <v>362</v>
      </c>
      <c r="B278" s="28">
        <v>42416</v>
      </c>
      <c r="C278" s="6" t="s">
        <v>24</v>
      </c>
      <c r="D278" s="6" t="s">
        <v>78</v>
      </c>
      <c r="E278" s="6" t="str">
        <f>VLOOKUP(tbl_transactions[[#This Row],[Product_ID]],tbl_Items[],2,)</f>
        <v>Chronograph</v>
      </c>
      <c r="F278" s="6" t="str">
        <f>VLOOKUP(tbl_transactions[[#This Row],[Product_ID]],tbl_Items[],3,)</f>
        <v>Gold</v>
      </c>
      <c r="G278" s="6" t="s">
        <v>8</v>
      </c>
      <c r="H278" s="6" t="s">
        <v>13</v>
      </c>
      <c r="I2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278" s="30">
        <v>1</v>
      </c>
      <c r="K278" s="7">
        <f t="shared" si="8"/>
        <v>5500</v>
      </c>
      <c r="L2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8" s="7">
        <f t="shared" si="9"/>
        <v>5500</v>
      </c>
    </row>
    <row r="279" spans="1:13" x14ac:dyDescent="0.3">
      <c r="A279" s="6" t="s">
        <v>363</v>
      </c>
      <c r="B279" s="28">
        <v>42416</v>
      </c>
      <c r="C279" s="6" t="s">
        <v>7</v>
      </c>
      <c r="D279" s="6" t="s">
        <v>116</v>
      </c>
      <c r="E279" s="6" t="str">
        <f>VLOOKUP(tbl_transactions[[#This Row],[Product_ID]],tbl_Items[],2,)</f>
        <v>Digital</v>
      </c>
      <c r="F279" s="6" t="str">
        <f>VLOOKUP(tbl_transactions[[#This Row],[Product_ID]],tbl_Items[],3,)</f>
        <v>Gold</v>
      </c>
      <c r="G279" s="6" t="s">
        <v>12</v>
      </c>
      <c r="H279" s="6" t="s">
        <v>13</v>
      </c>
      <c r="I2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279" s="30">
        <v>4</v>
      </c>
      <c r="K279" s="7">
        <f t="shared" si="8"/>
        <v>21940</v>
      </c>
      <c r="L2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279" s="7">
        <f t="shared" si="9"/>
        <v>21062.400000000001</v>
      </c>
    </row>
    <row r="280" spans="1:13" x14ac:dyDescent="0.3">
      <c r="A280" s="6" t="s">
        <v>364</v>
      </c>
      <c r="B280" s="28">
        <v>42416</v>
      </c>
      <c r="C280" s="6" t="s">
        <v>24</v>
      </c>
      <c r="D280" s="6" t="s">
        <v>84</v>
      </c>
      <c r="E280" s="6" t="str">
        <f>VLOOKUP(tbl_transactions[[#This Row],[Product_ID]],tbl_Items[],2,)</f>
        <v>Automatic</v>
      </c>
      <c r="F280" s="6" t="str">
        <f>VLOOKUP(tbl_transactions[[#This Row],[Product_ID]],tbl_Items[],3,)</f>
        <v>Platinum</v>
      </c>
      <c r="G280" s="6" t="s">
        <v>12</v>
      </c>
      <c r="H280" s="6" t="s">
        <v>9</v>
      </c>
      <c r="I2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80" s="30">
        <v>4</v>
      </c>
      <c r="K280" s="7">
        <f t="shared" si="8"/>
        <v>8492</v>
      </c>
      <c r="L2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0" s="7">
        <f t="shared" si="9"/>
        <v>8492</v>
      </c>
    </row>
    <row r="281" spans="1:13" x14ac:dyDescent="0.3">
      <c r="A281" s="6" t="s">
        <v>365</v>
      </c>
      <c r="B281" s="28">
        <v>42416</v>
      </c>
      <c r="C281" s="6" t="s">
        <v>24</v>
      </c>
      <c r="D281" s="6" t="s">
        <v>109</v>
      </c>
      <c r="E281" s="6" t="str">
        <f>VLOOKUP(tbl_transactions[[#This Row],[Product_ID]],tbl_Items[],2,)</f>
        <v>Digital</v>
      </c>
      <c r="F281" s="6" t="str">
        <f>VLOOKUP(tbl_transactions[[#This Row],[Product_ID]],tbl_Items[],3,)</f>
        <v>Platinum</v>
      </c>
      <c r="G281" s="6" t="s">
        <v>12</v>
      </c>
      <c r="H281" s="6" t="s">
        <v>13</v>
      </c>
      <c r="I2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81" s="30">
        <v>4</v>
      </c>
      <c r="K281" s="7">
        <f t="shared" si="8"/>
        <v>39460</v>
      </c>
      <c r="L2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281" s="7">
        <f t="shared" si="9"/>
        <v>37092.400000000001</v>
      </c>
    </row>
    <row r="282" spans="1:13" x14ac:dyDescent="0.3">
      <c r="A282" s="6" t="s">
        <v>366</v>
      </c>
      <c r="B282" s="28">
        <v>42416</v>
      </c>
      <c r="C282" s="6" t="s">
        <v>24</v>
      </c>
      <c r="D282" s="6" t="s">
        <v>74</v>
      </c>
      <c r="E282" s="6" t="str">
        <f>VLOOKUP(tbl_transactions[[#This Row],[Product_ID]],tbl_Items[],2,)</f>
        <v>Chronograph</v>
      </c>
      <c r="F282" s="6" t="str">
        <f>VLOOKUP(tbl_transactions[[#This Row],[Product_ID]],tbl_Items[],3,)</f>
        <v>Gold</v>
      </c>
      <c r="G282" s="6" t="s">
        <v>8</v>
      </c>
      <c r="H282" s="6" t="s">
        <v>9</v>
      </c>
      <c r="I2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282" s="30">
        <v>1</v>
      </c>
      <c r="K282" s="7">
        <f t="shared" si="8"/>
        <v>2120</v>
      </c>
      <c r="L2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2" s="7">
        <f t="shared" si="9"/>
        <v>2120</v>
      </c>
    </row>
    <row r="283" spans="1:13" x14ac:dyDescent="0.3">
      <c r="A283" s="6" t="s">
        <v>367</v>
      </c>
      <c r="B283" s="28">
        <v>42416</v>
      </c>
      <c r="C283" s="6" t="s">
        <v>11</v>
      </c>
      <c r="D283" s="6" t="s">
        <v>79</v>
      </c>
      <c r="E283" s="6" t="str">
        <f>VLOOKUP(tbl_transactions[[#This Row],[Product_ID]],tbl_Items[],2,)</f>
        <v>Chronograph</v>
      </c>
      <c r="F283" s="6" t="str">
        <f>VLOOKUP(tbl_transactions[[#This Row],[Product_ID]],tbl_Items[],3,)</f>
        <v>Palladium</v>
      </c>
      <c r="G283" s="6" t="s">
        <v>8</v>
      </c>
      <c r="H283" s="6" t="s">
        <v>9</v>
      </c>
      <c r="I2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83" s="30">
        <v>2</v>
      </c>
      <c r="K283" s="7">
        <f t="shared" si="8"/>
        <v>4490</v>
      </c>
      <c r="L2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3" s="7">
        <f t="shared" si="9"/>
        <v>4490</v>
      </c>
    </row>
    <row r="284" spans="1:13" x14ac:dyDescent="0.3">
      <c r="A284" s="6" t="s">
        <v>368</v>
      </c>
      <c r="B284" s="28">
        <v>42417</v>
      </c>
      <c r="C284" s="6" t="s">
        <v>24</v>
      </c>
      <c r="D284" s="6" t="s">
        <v>97</v>
      </c>
      <c r="E284" s="6" t="str">
        <f>VLOOKUP(tbl_transactions[[#This Row],[Product_ID]],tbl_Items[],2,)</f>
        <v>Automatic</v>
      </c>
      <c r="F284" s="6" t="str">
        <f>VLOOKUP(tbl_transactions[[#This Row],[Product_ID]],tbl_Items[],3,)</f>
        <v>Gold</v>
      </c>
      <c r="G284" s="6" t="s">
        <v>12</v>
      </c>
      <c r="H284" s="6" t="s">
        <v>9</v>
      </c>
      <c r="I2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284" s="30">
        <v>1</v>
      </c>
      <c r="K284" s="7">
        <f t="shared" si="8"/>
        <v>2879</v>
      </c>
      <c r="L2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4" s="7">
        <f t="shared" si="9"/>
        <v>2879</v>
      </c>
    </row>
    <row r="285" spans="1:13" x14ac:dyDescent="0.3">
      <c r="A285" s="6" t="s">
        <v>369</v>
      </c>
      <c r="B285" s="28">
        <v>42417</v>
      </c>
      <c r="C285" s="6" t="s">
        <v>24</v>
      </c>
      <c r="D285" s="6" t="s">
        <v>109</v>
      </c>
      <c r="E285" s="6" t="str">
        <f>VLOOKUP(tbl_transactions[[#This Row],[Product_ID]],tbl_Items[],2,)</f>
        <v>Digital</v>
      </c>
      <c r="F285" s="6" t="str">
        <f>VLOOKUP(tbl_transactions[[#This Row],[Product_ID]],tbl_Items[],3,)</f>
        <v>Platinum</v>
      </c>
      <c r="G285" s="6" t="s">
        <v>12</v>
      </c>
      <c r="H285" s="6" t="s">
        <v>9</v>
      </c>
      <c r="I2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85" s="30">
        <v>1</v>
      </c>
      <c r="K285" s="7">
        <f t="shared" si="8"/>
        <v>9865</v>
      </c>
      <c r="L2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5" s="7">
        <f t="shared" si="9"/>
        <v>9865</v>
      </c>
    </row>
    <row r="286" spans="1:13" x14ac:dyDescent="0.3">
      <c r="A286" s="6" t="s">
        <v>370</v>
      </c>
      <c r="B286" s="28">
        <v>42417</v>
      </c>
      <c r="C286" s="6" t="s">
        <v>24</v>
      </c>
      <c r="D286" s="6" t="s">
        <v>77</v>
      </c>
      <c r="E286" s="6" t="str">
        <f>VLOOKUP(tbl_transactions[[#This Row],[Product_ID]],tbl_Items[],2,)</f>
        <v>Chronograph</v>
      </c>
      <c r="F286" s="6" t="str">
        <f>VLOOKUP(tbl_transactions[[#This Row],[Product_ID]],tbl_Items[],3,)</f>
        <v>Gold</v>
      </c>
      <c r="G286" s="6" t="s">
        <v>8</v>
      </c>
      <c r="H286" s="6" t="s">
        <v>9</v>
      </c>
      <c r="I2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86" s="30">
        <v>2</v>
      </c>
      <c r="K286" s="7">
        <f t="shared" si="8"/>
        <v>5600</v>
      </c>
      <c r="L2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6" s="7">
        <f t="shared" si="9"/>
        <v>5600</v>
      </c>
    </row>
    <row r="287" spans="1:13" x14ac:dyDescent="0.3">
      <c r="A287" s="6" t="s">
        <v>371</v>
      </c>
      <c r="B287" s="28">
        <v>42417</v>
      </c>
      <c r="C287" s="6" t="s">
        <v>24</v>
      </c>
      <c r="D287" s="6" t="s">
        <v>110</v>
      </c>
      <c r="E287" s="6" t="str">
        <f>VLOOKUP(tbl_transactions[[#This Row],[Product_ID]],tbl_Items[],2,)</f>
        <v>Digital</v>
      </c>
      <c r="F287" s="6" t="str">
        <f>VLOOKUP(tbl_transactions[[#This Row],[Product_ID]],tbl_Items[],3,)</f>
        <v>Platinum</v>
      </c>
      <c r="G287" s="6" t="s">
        <v>12</v>
      </c>
      <c r="H287" s="6" t="s">
        <v>9</v>
      </c>
      <c r="I2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287" s="30">
        <v>4</v>
      </c>
      <c r="K287" s="7">
        <f t="shared" si="8"/>
        <v>21392</v>
      </c>
      <c r="L2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287" s="7">
        <f t="shared" si="9"/>
        <v>20108.48</v>
      </c>
    </row>
    <row r="288" spans="1:13" x14ac:dyDescent="0.3">
      <c r="A288" s="6" t="s">
        <v>372</v>
      </c>
      <c r="B288" s="28">
        <v>42418</v>
      </c>
      <c r="C288" s="6" t="s">
        <v>24</v>
      </c>
      <c r="D288" s="6" t="s">
        <v>77</v>
      </c>
      <c r="E288" s="6" t="str">
        <f>VLOOKUP(tbl_transactions[[#This Row],[Product_ID]],tbl_Items[],2,)</f>
        <v>Chronograph</v>
      </c>
      <c r="F288" s="6" t="str">
        <f>VLOOKUP(tbl_transactions[[#This Row],[Product_ID]],tbl_Items[],3,)</f>
        <v>Gold</v>
      </c>
      <c r="G288" s="6" t="s">
        <v>8</v>
      </c>
      <c r="H288" s="6" t="s">
        <v>9</v>
      </c>
      <c r="I2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88" s="30">
        <v>1</v>
      </c>
      <c r="K288" s="7">
        <f t="shared" si="8"/>
        <v>2800</v>
      </c>
      <c r="L2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8" s="7">
        <f t="shared" si="9"/>
        <v>2800</v>
      </c>
    </row>
    <row r="289" spans="1:13" x14ac:dyDescent="0.3">
      <c r="A289" s="6" t="s">
        <v>373</v>
      </c>
      <c r="B289" s="28">
        <v>42418</v>
      </c>
      <c r="C289" s="6" t="s">
        <v>7</v>
      </c>
      <c r="D289" s="6" t="s">
        <v>105</v>
      </c>
      <c r="E289" s="6" t="str">
        <f>VLOOKUP(tbl_transactions[[#This Row],[Product_ID]],tbl_Items[],2,)</f>
        <v>Digital</v>
      </c>
      <c r="F289" s="6" t="str">
        <f>VLOOKUP(tbl_transactions[[#This Row],[Product_ID]],tbl_Items[],3,)</f>
        <v>Platinum</v>
      </c>
      <c r="G289" s="6" t="s">
        <v>12</v>
      </c>
      <c r="H289" s="6" t="s">
        <v>13</v>
      </c>
      <c r="I2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89" s="30">
        <v>1</v>
      </c>
      <c r="K289" s="7">
        <f t="shared" si="8"/>
        <v>5642</v>
      </c>
      <c r="L2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9" s="7">
        <f t="shared" si="9"/>
        <v>5642</v>
      </c>
    </row>
    <row r="290" spans="1:13" x14ac:dyDescent="0.3">
      <c r="A290" s="6" t="s">
        <v>374</v>
      </c>
      <c r="B290" s="28">
        <v>42418</v>
      </c>
      <c r="C290" s="6" t="s">
        <v>24</v>
      </c>
      <c r="D290" s="6" t="s">
        <v>114</v>
      </c>
      <c r="E290" s="6" t="str">
        <f>VLOOKUP(tbl_transactions[[#This Row],[Product_ID]],tbl_Items[],2,)</f>
        <v>Digital</v>
      </c>
      <c r="F290" s="6" t="str">
        <f>VLOOKUP(tbl_transactions[[#This Row],[Product_ID]],tbl_Items[],3,)</f>
        <v>Palladium</v>
      </c>
      <c r="G290" s="6" t="s">
        <v>12</v>
      </c>
      <c r="H290" s="6" t="s">
        <v>9</v>
      </c>
      <c r="I2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90" s="30">
        <v>4</v>
      </c>
      <c r="K290" s="7">
        <f t="shared" si="8"/>
        <v>39584</v>
      </c>
      <c r="L2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290" s="7">
        <f t="shared" si="9"/>
        <v>38396.480000000003</v>
      </c>
    </row>
    <row r="291" spans="1:13" x14ac:dyDescent="0.3">
      <c r="A291" s="6" t="s">
        <v>375</v>
      </c>
      <c r="B291" s="28">
        <v>42418</v>
      </c>
      <c r="C291" s="6" t="s">
        <v>7</v>
      </c>
      <c r="D291" s="6" t="s">
        <v>96</v>
      </c>
      <c r="E291" s="6" t="str">
        <f>VLOOKUP(tbl_transactions[[#This Row],[Product_ID]],tbl_Items[],2,)</f>
        <v>Automatic</v>
      </c>
      <c r="F291" s="6" t="str">
        <f>VLOOKUP(tbl_transactions[[#This Row],[Product_ID]],tbl_Items[],3,)</f>
        <v>Gold</v>
      </c>
      <c r="G291" s="6" t="s">
        <v>12</v>
      </c>
      <c r="H291" s="6" t="s">
        <v>9</v>
      </c>
      <c r="I2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91" s="30">
        <v>1</v>
      </c>
      <c r="K291" s="7">
        <f t="shared" si="8"/>
        <v>5456</v>
      </c>
      <c r="L2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1" s="7">
        <f t="shared" si="9"/>
        <v>5456</v>
      </c>
    </row>
    <row r="292" spans="1:13" x14ac:dyDescent="0.3">
      <c r="A292" s="6" t="s">
        <v>376</v>
      </c>
      <c r="B292" s="28">
        <v>42418</v>
      </c>
      <c r="C292" s="6" t="s">
        <v>24</v>
      </c>
      <c r="D292" s="6" t="s">
        <v>101</v>
      </c>
      <c r="E292" s="6" t="str">
        <f>VLOOKUP(tbl_transactions[[#This Row],[Product_ID]],tbl_Items[],2,)</f>
        <v>Automatic</v>
      </c>
      <c r="F292" s="6" t="str">
        <f>VLOOKUP(tbl_transactions[[#This Row],[Product_ID]],tbl_Items[],3,)</f>
        <v>Palladium</v>
      </c>
      <c r="G292" s="6" t="s">
        <v>12</v>
      </c>
      <c r="H292" s="6" t="s">
        <v>13</v>
      </c>
      <c r="I2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92" s="30">
        <v>2</v>
      </c>
      <c r="K292" s="7">
        <f t="shared" si="8"/>
        <v>4270</v>
      </c>
      <c r="L2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2" s="7">
        <f t="shared" si="9"/>
        <v>4270</v>
      </c>
    </row>
    <row r="293" spans="1:13" x14ac:dyDescent="0.3">
      <c r="A293" s="6" t="s">
        <v>377</v>
      </c>
      <c r="B293" s="28">
        <v>42418</v>
      </c>
      <c r="C293" s="6" t="s">
        <v>24</v>
      </c>
      <c r="D293" s="6" t="s">
        <v>115</v>
      </c>
      <c r="E293" s="6" t="str">
        <f>VLOOKUP(tbl_transactions[[#This Row],[Product_ID]],tbl_Items[],2,)</f>
        <v>Digital</v>
      </c>
      <c r="F293" s="6" t="str">
        <f>VLOOKUP(tbl_transactions[[#This Row],[Product_ID]],tbl_Items[],3,)</f>
        <v>Gold</v>
      </c>
      <c r="G293" s="6" t="s">
        <v>12</v>
      </c>
      <c r="H293" s="6" t="s">
        <v>9</v>
      </c>
      <c r="I2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293" s="30">
        <v>3</v>
      </c>
      <c r="K293" s="7">
        <f t="shared" si="8"/>
        <v>26391</v>
      </c>
      <c r="L2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293" s="7">
        <f t="shared" si="9"/>
        <v>25335.360000000001</v>
      </c>
    </row>
    <row r="294" spans="1:13" x14ac:dyDescent="0.3">
      <c r="A294" s="6" t="s">
        <v>378</v>
      </c>
      <c r="B294" s="28">
        <v>42418</v>
      </c>
      <c r="C294" s="6" t="s">
        <v>24</v>
      </c>
      <c r="D294" s="6" t="s">
        <v>102</v>
      </c>
      <c r="E294" s="6" t="str">
        <f>VLOOKUP(tbl_transactions[[#This Row],[Product_ID]],tbl_Items[],2,)</f>
        <v>Automatic</v>
      </c>
      <c r="F294" s="6" t="str">
        <f>VLOOKUP(tbl_transactions[[#This Row],[Product_ID]],tbl_Items[],3,)</f>
        <v>Palladium</v>
      </c>
      <c r="G294" s="6" t="s">
        <v>12</v>
      </c>
      <c r="H294" s="6" t="s">
        <v>13</v>
      </c>
      <c r="I2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94" s="30">
        <v>4</v>
      </c>
      <c r="K294" s="7">
        <f t="shared" si="8"/>
        <v>33780</v>
      </c>
      <c r="L2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294" s="7">
        <f t="shared" si="9"/>
        <v>32766.6</v>
      </c>
    </row>
    <row r="295" spans="1:13" x14ac:dyDescent="0.3">
      <c r="A295" s="6" t="s">
        <v>379</v>
      </c>
      <c r="B295" s="28">
        <v>42418</v>
      </c>
      <c r="C295" s="6" t="s">
        <v>24</v>
      </c>
      <c r="D295" s="6" t="s">
        <v>110</v>
      </c>
      <c r="E295" s="6" t="str">
        <f>VLOOKUP(tbl_transactions[[#This Row],[Product_ID]],tbl_Items[],2,)</f>
        <v>Digital</v>
      </c>
      <c r="F295" s="6" t="str">
        <f>VLOOKUP(tbl_transactions[[#This Row],[Product_ID]],tbl_Items[],3,)</f>
        <v>Platinum</v>
      </c>
      <c r="G295" s="6" t="s">
        <v>12</v>
      </c>
      <c r="H295" s="6" t="s">
        <v>9</v>
      </c>
      <c r="I2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295" s="30">
        <v>3</v>
      </c>
      <c r="K295" s="7">
        <f t="shared" si="8"/>
        <v>16044</v>
      </c>
      <c r="L2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295" s="7">
        <f t="shared" si="9"/>
        <v>15081.36</v>
      </c>
    </row>
    <row r="296" spans="1:13" x14ac:dyDescent="0.3">
      <c r="A296" s="6" t="s">
        <v>380</v>
      </c>
      <c r="B296" s="28">
        <v>42419</v>
      </c>
      <c r="C296" s="6" t="s">
        <v>24</v>
      </c>
      <c r="D296" s="6" t="s">
        <v>66</v>
      </c>
      <c r="E296" s="6" t="str">
        <f>VLOOKUP(tbl_transactions[[#This Row],[Product_ID]],tbl_Items[],2,)</f>
        <v>Chronograph</v>
      </c>
      <c r="F296" s="6" t="str">
        <f>VLOOKUP(tbl_transactions[[#This Row],[Product_ID]],tbl_Items[],3,)</f>
        <v>Platinum</v>
      </c>
      <c r="G296" s="6" t="s">
        <v>8</v>
      </c>
      <c r="H296" s="6" t="s">
        <v>9</v>
      </c>
      <c r="I2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96" s="30">
        <v>2</v>
      </c>
      <c r="K296" s="7">
        <f t="shared" si="8"/>
        <v>19000</v>
      </c>
      <c r="L2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296" s="7">
        <f t="shared" si="9"/>
        <v>16720</v>
      </c>
    </row>
    <row r="297" spans="1:13" x14ac:dyDescent="0.3">
      <c r="A297" s="6" t="s">
        <v>381</v>
      </c>
      <c r="B297" s="28">
        <v>42420</v>
      </c>
      <c r="C297" s="6" t="s">
        <v>11</v>
      </c>
      <c r="D297" s="6" t="s">
        <v>94</v>
      </c>
      <c r="E297" s="6" t="str">
        <f>VLOOKUP(tbl_transactions[[#This Row],[Product_ID]],tbl_Items[],2,)</f>
        <v>Automatic</v>
      </c>
      <c r="F297" s="6" t="str">
        <f>VLOOKUP(tbl_transactions[[#This Row],[Product_ID]],tbl_Items[],3,)</f>
        <v>Platinum</v>
      </c>
      <c r="G297" s="6" t="s">
        <v>12</v>
      </c>
      <c r="H297" s="6" t="s">
        <v>9</v>
      </c>
      <c r="I2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97" s="30">
        <v>1</v>
      </c>
      <c r="K297" s="7">
        <f t="shared" si="8"/>
        <v>2352</v>
      </c>
      <c r="L2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7" s="7">
        <f t="shared" si="9"/>
        <v>2352</v>
      </c>
    </row>
    <row r="298" spans="1:13" x14ac:dyDescent="0.3">
      <c r="A298" s="6" t="s">
        <v>382</v>
      </c>
      <c r="B298" s="28">
        <v>42421</v>
      </c>
      <c r="C298" s="6" t="s">
        <v>24</v>
      </c>
      <c r="D298" s="6" t="s">
        <v>114</v>
      </c>
      <c r="E298" s="6" t="str">
        <f>VLOOKUP(tbl_transactions[[#This Row],[Product_ID]],tbl_Items[],2,)</f>
        <v>Digital</v>
      </c>
      <c r="F298" s="6" t="str">
        <f>VLOOKUP(tbl_transactions[[#This Row],[Product_ID]],tbl_Items[],3,)</f>
        <v>Palladium</v>
      </c>
      <c r="G298" s="6" t="s">
        <v>12</v>
      </c>
      <c r="H298" s="6" t="s">
        <v>9</v>
      </c>
      <c r="I2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98" s="30">
        <v>2</v>
      </c>
      <c r="K298" s="7">
        <f t="shared" si="8"/>
        <v>19792</v>
      </c>
      <c r="L2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298" s="7">
        <f t="shared" si="9"/>
        <v>19198.240000000002</v>
      </c>
    </row>
    <row r="299" spans="1:13" x14ac:dyDescent="0.3">
      <c r="A299" s="6" t="s">
        <v>383</v>
      </c>
      <c r="B299" s="28">
        <v>42421</v>
      </c>
      <c r="C299" s="6" t="s">
        <v>11</v>
      </c>
      <c r="D299" s="6" t="s">
        <v>74</v>
      </c>
      <c r="E299" s="6" t="str">
        <f>VLOOKUP(tbl_transactions[[#This Row],[Product_ID]],tbl_Items[],2,)</f>
        <v>Chronograph</v>
      </c>
      <c r="F299" s="6" t="str">
        <f>VLOOKUP(tbl_transactions[[#This Row],[Product_ID]],tbl_Items[],3,)</f>
        <v>Gold</v>
      </c>
      <c r="G299" s="6" t="s">
        <v>8</v>
      </c>
      <c r="H299" s="6" t="s">
        <v>9</v>
      </c>
      <c r="I2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299" s="30">
        <v>3</v>
      </c>
      <c r="K299" s="7">
        <f t="shared" si="8"/>
        <v>6360</v>
      </c>
      <c r="L2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9" s="7">
        <f t="shared" si="9"/>
        <v>6360</v>
      </c>
    </row>
    <row r="300" spans="1:13" x14ac:dyDescent="0.3">
      <c r="A300" s="6" t="s">
        <v>384</v>
      </c>
      <c r="B300" s="28">
        <v>42421</v>
      </c>
      <c r="C300" s="6" t="s">
        <v>24</v>
      </c>
      <c r="D300" s="6" t="s">
        <v>7005</v>
      </c>
      <c r="E300" s="6" t="str">
        <f>VLOOKUP(tbl_transactions[[#This Row],[Product_ID]],tbl_Items[],2,)</f>
        <v>Automatic</v>
      </c>
      <c r="F300" s="6" t="str">
        <f>VLOOKUP(tbl_transactions[[#This Row],[Product_ID]],tbl_Items[],3,)</f>
        <v>Gold</v>
      </c>
      <c r="G300" s="6" t="s">
        <v>12</v>
      </c>
      <c r="H300" s="6" t="s">
        <v>9</v>
      </c>
      <c r="I3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300" s="30">
        <v>4</v>
      </c>
      <c r="K300" s="7">
        <f t="shared" si="8"/>
        <v>22736</v>
      </c>
      <c r="L3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300" s="7">
        <f t="shared" si="9"/>
        <v>21826.560000000001</v>
      </c>
    </row>
    <row r="301" spans="1:13" x14ac:dyDescent="0.3">
      <c r="A301" s="6" t="s">
        <v>385</v>
      </c>
      <c r="B301" s="28">
        <v>42421</v>
      </c>
      <c r="C301" s="6" t="s">
        <v>11</v>
      </c>
      <c r="D301" s="6" t="s">
        <v>118</v>
      </c>
      <c r="E301" s="6" t="str">
        <f>VLOOKUP(tbl_transactions[[#This Row],[Product_ID]],tbl_Items[],2,)</f>
        <v>Digital</v>
      </c>
      <c r="F301" s="6" t="str">
        <f>VLOOKUP(tbl_transactions[[#This Row],[Product_ID]],tbl_Items[],3,)</f>
        <v>Palladium</v>
      </c>
      <c r="G301" s="6" t="s">
        <v>12</v>
      </c>
      <c r="H301" s="6" t="s">
        <v>9</v>
      </c>
      <c r="I3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301" s="30">
        <v>3</v>
      </c>
      <c r="K301" s="7">
        <f t="shared" si="8"/>
        <v>17934</v>
      </c>
      <c r="L3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301" s="7">
        <f t="shared" si="9"/>
        <v>17395.98</v>
      </c>
    </row>
    <row r="302" spans="1:13" x14ac:dyDescent="0.3">
      <c r="A302" s="6" t="s">
        <v>386</v>
      </c>
      <c r="B302" s="28">
        <v>42421</v>
      </c>
      <c r="C302" s="6" t="s">
        <v>15</v>
      </c>
      <c r="D302" s="6" t="s">
        <v>105</v>
      </c>
      <c r="E302" s="6" t="str">
        <f>VLOOKUP(tbl_transactions[[#This Row],[Product_ID]],tbl_Items[],2,)</f>
        <v>Digital</v>
      </c>
      <c r="F302" s="6" t="str">
        <f>VLOOKUP(tbl_transactions[[#This Row],[Product_ID]],tbl_Items[],3,)</f>
        <v>Platinum</v>
      </c>
      <c r="G302" s="6" t="s">
        <v>12</v>
      </c>
      <c r="H302" s="6" t="s">
        <v>9</v>
      </c>
      <c r="I3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302" s="30">
        <v>1</v>
      </c>
      <c r="K302" s="7">
        <f t="shared" si="8"/>
        <v>5642</v>
      </c>
      <c r="L3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2" s="7">
        <f t="shared" si="9"/>
        <v>5642</v>
      </c>
    </row>
    <row r="303" spans="1:13" x14ac:dyDescent="0.3">
      <c r="A303" s="6" t="s">
        <v>387</v>
      </c>
      <c r="B303" s="28">
        <v>42421</v>
      </c>
      <c r="C303" s="6" t="s">
        <v>7</v>
      </c>
      <c r="D303" s="6" t="s">
        <v>94</v>
      </c>
      <c r="E303" s="6" t="str">
        <f>VLOOKUP(tbl_transactions[[#This Row],[Product_ID]],tbl_Items[],2,)</f>
        <v>Automatic</v>
      </c>
      <c r="F303" s="6" t="str">
        <f>VLOOKUP(tbl_transactions[[#This Row],[Product_ID]],tbl_Items[],3,)</f>
        <v>Platinum</v>
      </c>
      <c r="G303" s="6" t="s">
        <v>12</v>
      </c>
      <c r="H303" s="6" t="s">
        <v>9</v>
      </c>
      <c r="I3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303" s="30">
        <v>1</v>
      </c>
      <c r="K303" s="7">
        <f t="shared" si="8"/>
        <v>2352</v>
      </c>
      <c r="L3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" s="7">
        <f t="shared" si="9"/>
        <v>2352</v>
      </c>
    </row>
    <row r="304" spans="1:13" x14ac:dyDescent="0.3">
      <c r="A304" s="6" t="s">
        <v>388</v>
      </c>
      <c r="B304" s="28">
        <v>42421</v>
      </c>
      <c r="C304" s="6" t="s">
        <v>24</v>
      </c>
      <c r="D304" s="6" t="s">
        <v>115</v>
      </c>
      <c r="E304" s="6" t="str">
        <f>VLOOKUP(tbl_transactions[[#This Row],[Product_ID]],tbl_Items[],2,)</f>
        <v>Digital</v>
      </c>
      <c r="F304" s="6" t="str">
        <f>VLOOKUP(tbl_transactions[[#This Row],[Product_ID]],tbl_Items[],3,)</f>
        <v>Gold</v>
      </c>
      <c r="G304" s="6" t="s">
        <v>12</v>
      </c>
      <c r="H304" s="6" t="s">
        <v>9</v>
      </c>
      <c r="I3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304" s="30">
        <v>4</v>
      </c>
      <c r="K304" s="7">
        <f t="shared" si="8"/>
        <v>35188</v>
      </c>
      <c r="L3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304" s="7">
        <f t="shared" si="9"/>
        <v>33780.480000000003</v>
      </c>
    </row>
    <row r="305" spans="1:13" x14ac:dyDescent="0.3">
      <c r="A305" s="6" t="s">
        <v>389</v>
      </c>
      <c r="B305" s="28">
        <v>42421</v>
      </c>
      <c r="C305" s="6" t="s">
        <v>24</v>
      </c>
      <c r="D305" s="6" t="s">
        <v>113</v>
      </c>
      <c r="E305" s="6" t="str">
        <f>VLOOKUP(tbl_transactions[[#This Row],[Product_ID]],tbl_Items[],2,)</f>
        <v>Digital</v>
      </c>
      <c r="F305" s="6" t="str">
        <f>VLOOKUP(tbl_transactions[[#This Row],[Product_ID]],tbl_Items[],3,)</f>
        <v>Palladium</v>
      </c>
      <c r="G305" s="6" t="s">
        <v>12</v>
      </c>
      <c r="H305" s="6" t="s">
        <v>9</v>
      </c>
      <c r="I3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305" s="30">
        <v>3</v>
      </c>
      <c r="K305" s="7">
        <f t="shared" si="8"/>
        <v>26367</v>
      </c>
      <c r="L3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305" s="7">
        <f t="shared" si="9"/>
        <v>25575.99</v>
      </c>
    </row>
    <row r="306" spans="1:13" x14ac:dyDescent="0.3">
      <c r="A306" s="6" t="s">
        <v>390</v>
      </c>
      <c r="B306" s="28">
        <v>42421</v>
      </c>
      <c r="C306" s="6" t="s">
        <v>24</v>
      </c>
      <c r="D306" s="6" t="s">
        <v>103</v>
      </c>
      <c r="E306" s="6" t="str">
        <f>VLOOKUP(tbl_transactions[[#This Row],[Product_ID]],tbl_Items[],2,)</f>
        <v>Automatic</v>
      </c>
      <c r="F306" s="6" t="str">
        <f>VLOOKUP(tbl_transactions[[#This Row],[Product_ID]],tbl_Items[],3,)</f>
        <v>Palladium</v>
      </c>
      <c r="G306" s="6" t="s">
        <v>12</v>
      </c>
      <c r="H306" s="6" t="s">
        <v>9</v>
      </c>
      <c r="I3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306" s="30">
        <v>1</v>
      </c>
      <c r="K306" s="7">
        <f t="shared" si="8"/>
        <v>6544</v>
      </c>
      <c r="L3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6" s="7">
        <f t="shared" si="9"/>
        <v>6544</v>
      </c>
    </row>
    <row r="307" spans="1:13" x14ac:dyDescent="0.3">
      <c r="A307" s="6" t="s">
        <v>391</v>
      </c>
      <c r="B307" s="28">
        <v>42421</v>
      </c>
      <c r="C307" s="6" t="s">
        <v>11</v>
      </c>
      <c r="D307" s="6" t="s">
        <v>83</v>
      </c>
      <c r="E307" s="6" t="str">
        <f>VLOOKUP(tbl_transactions[[#This Row],[Product_ID]],tbl_Items[],2,)</f>
        <v>Chronograph</v>
      </c>
      <c r="F307" s="6" t="str">
        <f>VLOOKUP(tbl_transactions[[#This Row],[Product_ID]],tbl_Items[],3,)</f>
        <v>Palladium</v>
      </c>
      <c r="G307" s="6" t="s">
        <v>12</v>
      </c>
      <c r="H307" s="6" t="s">
        <v>9</v>
      </c>
      <c r="I3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307" s="30">
        <v>1</v>
      </c>
      <c r="K307" s="7">
        <f t="shared" si="8"/>
        <v>4525</v>
      </c>
      <c r="L3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7" s="7">
        <f t="shared" si="9"/>
        <v>4525</v>
      </c>
    </row>
    <row r="308" spans="1:13" x14ac:dyDescent="0.3">
      <c r="A308" s="6" t="s">
        <v>392</v>
      </c>
      <c r="B308" s="28">
        <v>42422</v>
      </c>
      <c r="C308" s="6" t="s">
        <v>24</v>
      </c>
      <c r="D308" s="6" t="s">
        <v>116</v>
      </c>
      <c r="E308" s="6" t="str">
        <f>VLOOKUP(tbl_transactions[[#This Row],[Product_ID]],tbl_Items[],2,)</f>
        <v>Digital</v>
      </c>
      <c r="F308" s="6" t="str">
        <f>VLOOKUP(tbl_transactions[[#This Row],[Product_ID]],tbl_Items[],3,)</f>
        <v>Gold</v>
      </c>
      <c r="G308" s="6" t="s">
        <v>12</v>
      </c>
      <c r="H308" s="6" t="s">
        <v>9</v>
      </c>
      <c r="I3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308" s="30">
        <v>4</v>
      </c>
      <c r="K308" s="7">
        <f t="shared" si="8"/>
        <v>21940</v>
      </c>
      <c r="L3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308" s="7">
        <f t="shared" si="9"/>
        <v>21062.400000000001</v>
      </c>
    </row>
    <row r="309" spans="1:13" x14ac:dyDescent="0.3">
      <c r="A309" s="6" t="s">
        <v>393</v>
      </c>
      <c r="B309" s="28">
        <v>42422</v>
      </c>
      <c r="C309" s="6" t="s">
        <v>24</v>
      </c>
      <c r="D309" s="6" t="s">
        <v>66</v>
      </c>
      <c r="E309" s="6" t="str">
        <f>VLOOKUP(tbl_transactions[[#This Row],[Product_ID]],tbl_Items[],2,)</f>
        <v>Chronograph</v>
      </c>
      <c r="F309" s="6" t="str">
        <f>VLOOKUP(tbl_transactions[[#This Row],[Product_ID]],tbl_Items[],3,)</f>
        <v>Platinum</v>
      </c>
      <c r="G309" s="6" t="s">
        <v>8</v>
      </c>
      <c r="H309" s="6" t="s">
        <v>9</v>
      </c>
      <c r="I3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309" s="30">
        <v>1</v>
      </c>
      <c r="K309" s="7">
        <f t="shared" si="8"/>
        <v>9500</v>
      </c>
      <c r="L3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9" s="7">
        <f t="shared" si="9"/>
        <v>9500</v>
      </c>
    </row>
    <row r="310" spans="1:13" x14ac:dyDescent="0.3">
      <c r="A310" s="6" t="s">
        <v>394</v>
      </c>
      <c r="B310" s="28">
        <v>42422</v>
      </c>
      <c r="C310" s="6" t="s">
        <v>24</v>
      </c>
      <c r="D310" s="6" t="s">
        <v>101</v>
      </c>
      <c r="E310" s="6" t="str">
        <f>VLOOKUP(tbl_transactions[[#This Row],[Product_ID]],tbl_Items[],2,)</f>
        <v>Automatic</v>
      </c>
      <c r="F310" s="6" t="str">
        <f>VLOOKUP(tbl_transactions[[#This Row],[Product_ID]],tbl_Items[],3,)</f>
        <v>Palladium</v>
      </c>
      <c r="G310" s="6" t="s">
        <v>12</v>
      </c>
      <c r="H310" s="6" t="s">
        <v>9</v>
      </c>
      <c r="I3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310" s="30">
        <v>3</v>
      </c>
      <c r="K310" s="7">
        <f t="shared" si="8"/>
        <v>6405</v>
      </c>
      <c r="L3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0" s="7">
        <f t="shared" si="9"/>
        <v>6405</v>
      </c>
    </row>
    <row r="311" spans="1:13" x14ac:dyDescent="0.3">
      <c r="A311" s="6" t="s">
        <v>395</v>
      </c>
      <c r="B311" s="28">
        <v>42422</v>
      </c>
      <c r="C311" s="6" t="s">
        <v>11</v>
      </c>
      <c r="D311" s="6" t="s">
        <v>77</v>
      </c>
      <c r="E311" s="6" t="str">
        <f>VLOOKUP(tbl_transactions[[#This Row],[Product_ID]],tbl_Items[],2,)</f>
        <v>Chronograph</v>
      </c>
      <c r="F311" s="6" t="str">
        <f>VLOOKUP(tbl_transactions[[#This Row],[Product_ID]],tbl_Items[],3,)</f>
        <v>Gold</v>
      </c>
      <c r="G311" s="6" t="s">
        <v>8</v>
      </c>
      <c r="H311" s="6" t="s">
        <v>9</v>
      </c>
      <c r="I3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311" s="30">
        <v>4</v>
      </c>
      <c r="K311" s="7">
        <f t="shared" si="8"/>
        <v>11200</v>
      </c>
      <c r="L3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1" s="7">
        <f t="shared" si="9"/>
        <v>11200</v>
      </c>
    </row>
    <row r="312" spans="1:13" x14ac:dyDescent="0.3">
      <c r="A312" s="6" t="s">
        <v>396</v>
      </c>
      <c r="B312" s="28">
        <v>42422</v>
      </c>
      <c r="C312" s="6" t="s">
        <v>24</v>
      </c>
      <c r="D312" s="6" t="s">
        <v>89</v>
      </c>
      <c r="E312" s="6" t="str">
        <f>VLOOKUP(tbl_transactions[[#This Row],[Product_ID]],tbl_Items[],2,)</f>
        <v>Automatic</v>
      </c>
      <c r="F312" s="6" t="str">
        <f>VLOOKUP(tbl_transactions[[#This Row],[Product_ID]],tbl_Items[],3,)</f>
        <v>Platinum</v>
      </c>
      <c r="G312" s="6" t="s">
        <v>12</v>
      </c>
      <c r="H312" s="6" t="s">
        <v>9</v>
      </c>
      <c r="I3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312" s="30">
        <v>2</v>
      </c>
      <c r="K312" s="7">
        <f t="shared" si="8"/>
        <v>8462</v>
      </c>
      <c r="L3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2" s="7">
        <f t="shared" si="9"/>
        <v>8462</v>
      </c>
    </row>
    <row r="313" spans="1:13" x14ac:dyDescent="0.3">
      <c r="A313" s="6" t="s">
        <v>397</v>
      </c>
      <c r="B313" s="28">
        <v>42422</v>
      </c>
      <c r="C313" s="6" t="s">
        <v>24</v>
      </c>
      <c r="D313" s="6" t="s">
        <v>95</v>
      </c>
      <c r="E313" s="6" t="str">
        <f>VLOOKUP(tbl_transactions[[#This Row],[Product_ID]],tbl_Items[],2,)</f>
        <v>Automatic</v>
      </c>
      <c r="F313" s="6" t="str">
        <f>VLOOKUP(tbl_transactions[[#This Row],[Product_ID]],tbl_Items[],3,)</f>
        <v>Platinum</v>
      </c>
      <c r="G313" s="6" t="s">
        <v>12</v>
      </c>
      <c r="H313" s="6" t="s">
        <v>9</v>
      </c>
      <c r="I3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313" s="30">
        <v>3</v>
      </c>
      <c r="K313" s="7">
        <f t="shared" si="8"/>
        <v>6300</v>
      </c>
      <c r="L3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" s="7">
        <f t="shared" si="9"/>
        <v>6300</v>
      </c>
    </row>
    <row r="314" spans="1:13" x14ac:dyDescent="0.3">
      <c r="A314" s="6" t="s">
        <v>398</v>
      </c>
      <c r="B314" s="28">
        <v>42422</v>
      </c>
      <c r="C314" s="6" t="s">
        <v>24</v>
      </c>
      <c r="D314" s="6" t="s">
        <v>118</v>
      </c>
      <c r="E314" s="6" t="str">
        <f>VLOOKUP(tbl_transactions[[#This Row],[Product_ID]],tbl_Items[],2,)</f>
        <v>Digital</v>
      </c>
      <c r="F314" s="6" t="str">
        <f>VLOOKUP(tbl_transactions[[#This Row],[Product_ID]],tbl_Items[],3,)</f>
        <v>Palladium</v>
      </c>
      <c r="G314" s="6" t="s">
        <v>12</v>
      </c>
      <c r="H314" s="6" t="s">
        <v>9</v>
      </c>
      <c r="I3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314" s="30">
        <v>4</v>
      </c>
      <c r="K314" s="7">
        <f t="shared" si="8"/>
        <v>23912</v>
      </c>
      <c r="L3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314" s="7">
        <f t="shared" si="9"/>
        <v>23194.639999999999</v>
      </c>
    </row>
    <row r="315" spans="1:13" x14ac:dyDescent="0.3">
      <c r="A315" s="6" t="s">
        <v>399</v>
      </c>
      <c r="B315" s="28">
        <v>42422</v>
      </c>
      <c r="C315" s="6" t="s">
        <v>15</v>
      </c>
      <c r="D315" s="6" t="s">
        <v>117</v>
      </c>
      <c r="E315" s="6" t="str">
        <f>VLOOKUP(tbl_transactions[[#This Row],[Product_ID]],tbl_Items[],2,)</f>
        <v>Digital</v>
      </c>
      <c r="F315" s="6" t="str">
        <f>VLOOKUP(tbl_transactions[[#This Row],[Product_ID]],tbl_Items[],3,)</f>
        <v>Palladium</v>
      </c>
      <c r="G315" s="6" t="s">
        <v>12</v>
      </c>
      <c r="H315" s="6" t="s">
        <v>13</v>
      </c>
      <c r="I3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315" s="30">
        <v>1</v>
      </c>
      <c r="K315" s="7">
        <f t="shared" si="8"/>
        <v>9315</v>
      </c>
      <c r="L3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5" s="7">
        <f t="shared" si="9"/>
        <v>9315</v>
      </c>
    </row>
    <row r="316" spans="1:13" x14ac:dyDescent="0.3">
      <c r="A316" s="6" t="s">
        <v>400</v>
      </c>
      <c r="B316" s="28">
        <v>42422</v>
      </c>
      <c r="C316" s="6" t="s">
        <v>11</v>
      </c>
      <c r="D316" s="6" t="s">
        <v>60</v>
      </c>
      <c r="E316" s="6" t="str">
        <f>VLOOKUP(tbl_transactions[[#This Row],[Product_ID]],tbl_Items[],2,)</f>
        <v>Chronograph</v>
      </c>
      <c r="F316" s="6" t="str">
        <f>VLOOKUP(tbl_transactions[[#This Row],[Product_ID]],tbl_Items[],3,)</f>
        <v>Platinum</v>
      </c>
      <c r="G316" s="6" t="s">
        <v>8</v>
      </c>
      <c r="H316" s="6" t="s">
        <v>9</v>
      </c>
      <c r="I3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316" s="30">
        <v>2</v>
      </c>
      <c r="K316" s="7">
        <f t="shared" si="8"/>
        <v>19800</v>
      </c>
      <c r="L3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316" s="7">
        <f t="shared" si="9"/>
        <v>17424</v>
      </c>
    </row>
    <row r="317" spans="1:13" x14ac:dyDescent="0.3">
      <c r="A317" s="6" t="s">
        <v>401</v>
      </c>
      <c r="B317" s="28">
        <v>42422</v>
      </c>
      <c r="C317" s="6" t="s">
        <v>15</v>
      </c>
      <c r="D317" s="6" t="s">
        <v>60</v>
      </c>
      <c r="E317" s="6" t="str">
        <f>VLOOKUP(tbl_transactions[[#This Row],[Product_ID]],tbl_Items[],2,)</f>
        <v>Chronograph</v>
      </c>
      <c r="F317" s="6" t="str">
        <f>VLOOKUP(tbl_transactions[[#This Row],[Product_ID]],tbl_Items[],3,)</f>
        <v>Platinum</v>
      </c>
      <c r="G317" s="6" t="s">
        <v>8</v>
      </c>
      <c r="H317" s="6" t="s">
        <v>13</v>
      </c>
      <c r="I3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317" s="30">
        <v>4</v>
      </c>
      <c r="K317" s="7">
        <f t="shared" si="8"/>
        <v>39600</v>
      </c>
      <c r="L3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317" s="7">
        <f t="shared" si="9"/>
        <v>34848</v>
      </c>
    </row>
    <row r="318" spans="1:13" x14ac:dyDescent="0.3">
      <c r="A318" s="6" t="s">
        <v>402</v>
      </c>
      <c r="B318" s="28">
        <v>42422</v>
      </c>
      <c r="C318" s="6" t="s">
        <v>11</v>
      </c>
      <c r="D318" s="6" t="s">
        <v>118</v>
      </c>
      <c r="E318" s="6" t="str">
        <f>VLOOKUP(tbl_transactions[[#This Row],[Product_ID]],tbl_Items[],2,)</f>
        <v>Digital</v>
      </c>
      <c r="F318" s="6" t="str">
        <f>VLOOKUP(tbl_transactions[[#This Row],[Product_ID]],tbl_Items[],3,)</f>
        <v>Palladium</v>
      </c>
      <c r="G318" s="6" t="s">
        <v>12</v>
      </c>
      <c r="H318" s="6" t="s">
        <v>9</v>
      </c>
      <c r="I3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318" s="30">
        <v>4</v>
      </c>
      <c r="K318" s="7">
        <f t="shared" si="8"/>
        <v>23912</v>
      </c>
      <c r="L3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318" s="7">
        <f t="shared" si="9"/>
        <v>23194.639999999999</v>
      </c>
    </row>
    <row r="319" spans="1:13" x14ac:dyDescent="0.3">
      <c r="A319" s="6" t="s">
        <v>403</v>
      </c>
      <c r="B319" s="28">
        <v>42423</v>
      </c>
      <c r="C319" s="6" t="s">
        <v>24</v>
      </c>
      <c r="D319" s="6" t="s">
        <v>97</v>
      </c>
      <c r="E319" s="6" t="str">
        <f>VLOOKUP(tbl_transactions[[#This Row],[Product_ID]],tbl_Items[],2,)</f>
        <v>Automatic</v>
      </c>
      <c r="F319" s="6" t="str">
        <f>VLOOKUP(tbl_transactions[[#This Row],[Product_ID]],tbl_Items[],3,)</f>
        <v>Gold</v>
      </c>
      <c r="G319" s="6" t="s">
        <v>12</v>
      </c>
      <c r="H319" s="6" t="s">
        <v>9</v>
      </c>
      <c r="I3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319" s="30">
        <v>4</v>
      </c>
      <c r="K319" s="7">
        <f t="shared" si="8"/>
        <v>11516</v>
      </c>
      <c r="L3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9" s="7">
        <f t="shared" si="9"/>
        <v>11516</v>
      </c>
    </row>
    <row r="320" spans="1:13" x14ac:dyDescent="0.3">
      <c r="A320" s="6" t="s">
        <v>404</v>
      </c>
      <c r="B320" s="28">
        <v>42423</v>
      </c>
      <c r="C320" s="6" t="s">
        <v>7</v>
      </c>
      <c r="D320" s="6" t="s">
        <v>100</v>
      </c>
      <c r="E320" s="6" t="str">
        <f>VLOOKUP(tbl_transactions[[#This Row],[Product_ID]],tbl_Items[],2,)</f>
        <v>Automatic</v>
      </c>
      <c r="F320" s="6" t="str">
        <f>VLOOKUP(tbl_transactions[[#This Row],[Product_ID]],tbl_Items[],3,)</f>
        <v>Palladium</v>
      </c>
      <c r="G320" s="6" t="s">
        <v>12</v>
      </c>
      <c r="H320" s="6" t="s">
        <v>9</v>
      </c>
      <c r="I3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320" s="30">
        <v>3</v>
      </c>
      <c r="K320" s="7">
        <f t="shared" si="8"/>
        <v>16368</v>
      </c>
      <c r="L3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320" s="7">
        <f t="shared" si="9"/>
        <v>15876.96</v>
      </c>
    </row>
    <row r="321" spans="1:13" x14ac:dyDescent="0.3">
      <c r="A321" s="6" t="s">
        <v>405</v>
      </c>
      <c r="B321" s="28">
        <v>42423</v>
      </c>
      <c r="C321" s="6" t="s">
        <v>24</v>
      </c>
      <c r="D321" s="6" t="s">
        <v>100</v>
      </c>
      <c r="E321" s="6" t="str">
        <f>VLOOKUP(tbl_transactions[[#This Row],[Product_ID]],tbl_Items[],2,)</f>
        <v>Automatic</v>
      </c>
      <c r="F321" s="6" t="str">
        <f>VLOOKUP(tbl_transactions[[#This Row],[Product_ID]],tbl_Items[],3,)</f>
        <v>Palladium</v>
      </c>
      <c r="G321" s="6" t="s">
        <v>12</v>
      </c>
      <c r="H321" s="6" t="s">
        <v>9</v>
      </c>
      <c r="I3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321" s="30">
        <v>2</v>
      </c>
      <c r="K321" s="7">
        <f t="shared" si="8"/>
        <v>10912</v>
      </c>
      <c r="L3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1" s="7">
        <f t="shared" si="9"/>
        <v>10912</v>
      </c>
    </row>
    <row r="322" spans="1:13" x14ac:dyDescent="0.3">
      <c r="A322" s="6" t="s">
        <v>406</v>
      </c>
      <c r="B322" s="28">
        <v>42424</v>
      </c>
      <c r="C322" s="6" t="s">
        <v>24</v>
      </c>
      <c r="D322" s="6" t="s">
        <v>7006</v>
      </c>
      <c r="E322" s="6" t="str">
        <f>VLOOKUP(tbl_transactions[[#This Row],[Product_ID]],tbl_Items[],2,)</f>
        <v>Automatic</v>
      </c>
      <c r="F322" s="6" t="str">
        <f>VLOOKUP(tbl_transactions[[#This Row],[Product_ID]],tbl_Items[],3,)</f>
        <v>Gold</v>
      </c>
      <c r="G322" s="6" t="s">
        <v>12</v>
      </c>
      <c r="H322" s="6" t="s">
        <v>9</v>
      </c>
      <c r="I3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322" s="30">
        <v>2</v>
      </c>
      <c r="K322" s="7">
        <f t="shared" ref="K322:K385" si="10">I322*J322</f>
        <v>17790</v>
      </c>
      <c r="L3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322" s="7">
        <f t="shared" ref="M322:M385" si="11">K322-L322</f>
        <v>17078.400000000001</v>
      </c>
    </row>
    <row r="323" spans="1:13" x14ac:dyDescent="0.3">
      <c r="A323" s="6" t="s">
        <v>407</v>
      </c>
      <c r="B323" s="28">
        <v>42424</v>
      </c>
      <c r="C323" s="6" t="s">
        <v>11</v>
      </c>
      <c r="D323" s="6" t="s">
        <v>60</v>
      </c>
      <c r="E323" s="6" t="str">
        <f>VLOOKUP(tbl_transactions[[#This Row],[Product_ID]],tbl_Items[],2,)</f>
        <v>Chronograph</v>
      </c>
      <c r="F323" s="6" t="str">
        <f>VLOOKUP(tbl_transactions[[#This Row],[Product_ID]],tbl_Items[],3,)</f>
        <v>Platinum</v>
      </c>
      <c r="G323" s="6" t="s">
        <v>8</v>
      </c>
      <c r="H323" s="6" t="s">
        <v>9</v>
      </c>
      <c r="I3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323" s="30">
        <v>4</v>
      </c>
      <c r="K323" s="7">
        <f t="shared" si="10"/>
        <v>39600</v>
      </c>
      <c r="L3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323" s="7">
        <f t="shared" si="11"/>
        <v>34848</v>
      </c>
    </row>
    <row r="324" spans="1:13" x14ac:dyDescent="0.3">
      <c r="A324" s="6" t="s">
        <v>408</v>
      </c>
      <c r="B324" s="28">
        <v>42424</v>
      </c>
      <c r="C324" s="6" t="s">
        <v>24</v>
      </c>
      <c r="D324" s="6" t="s">
        <v>7005</v>
      </c>
      <c r="E324" s="6" t="str">
        <f>VLOOKUP(tbl_transactions[[#This Row],[Product_ID]],tbl_Items[],2,)</f>
        <v>Automatic</v>
      </c>
      <c r="F324" s="6" t="str">
        <f>VLOOKUP(tbl_transactions[[#This Row],[Product_ID]],tbl_Items[],3,)</f>
        <v>Gold</v>
      </c>
      <c r="G324" s="6" t="s">
        <v>12</v>
      </c>
      <c r="H324" s="6" t="s">
        <v>9</v>
      </c>
      <c r="I3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324" s="30">
        <v>3</v>
      </c>
      <c r="K324" s="7">
        <f t="shared" si="10"/>
        <v>17052</v>
      </c>
      <c r="L3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324" s="7">
        <f t="shared" si="11"/>
        <v>16369.92</v>
      </c>
    </row>
    <row r="325" spans="1:13" x14ac:dyDescent="0.3">
      <c r="A325" s="6" t="s">
        <v>409</v>
      </c>
      <c r="B325" s="28">
        <v>42425</v>
      </c>
      <c r="C325" s="6" t="s">
        <v>11</v>
      </c>
      <c r="D325" s="6" t="s">
        <v>103</v>
      </c>
      <c r="E325" s="6" t="str">
        <f>VLOOKUP(tbl_transactions[[#This Row],[Product_ID]],tbl_Items[],2,)</f>
        <v>Automatic</v>
      </c>
      <c r="F325" s="6" t="str">
        <f>VLOOKUP(tbl_transactions[[#This Row],[Product_ID]],tbl_Items[],3,)</f>
        <v>Palladium</v>
      </c>
      <c r="G325" s="6" t="s">
        <v>12</v>
      </c>
      <c r="H325" s="6" t="s">
        <v>9</v>
      </c>
      <c r="I3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325" s="30">
        <v>3</v>
      </c>
      <c r="K325" s="7">
        <f t="shared" si="10"/>
        <v>19632</v>
      </c>
      <c r="L3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325" s="7">
        <f t="shared" si="11"/>
        <v>19043.04</v>
      </c>
    </row>
    <row r="326" spans="1:13" x14ac:dyDescent="0.3">
      <c r="A326" s="6" t="s">
        <v>410</v>
      </c>
      <c r="B326" s="28">
        <v>42425</v>
      </c>
      <c r="C326" s="6" t="s">
        <v>24</v>
      </c>
      <c r="D326" s="6" t="s">
        <v>84</v>
      </c>
      <c r="E326" s="6" t="str">
        <f>VLOOKUP(tbl_transactions[[#This Row],[Product_ID]],tbl_Items[],2,)</f>
        <v>Automatic</v>
      </c>
      <c r="F326" s="6" t="str">
        <f>VLOOKUP(tbl_transactions[[#This Row],[Product_ID]],tbl_Items[],3,)</f>
        <v>Platinum</v>
      </c>
      <c r="G326" s="6" t="s">
        <v>12</v>
      </c>
      <c r="H326" s="6" t="s">
        <v>13</v>
      </c>
      <c r="I3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326" s="30">
        <v>4</v>
      </c>
      <c r="K326" s="7">
        <f t="shared" si="10"/>
        <v>8492</v>
      </c>
      <c r="L3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6" s="7">
        <f t="shared" si="11"/>
        <v>8492</v>
      </c>
    </row>
    <row r="327" spans="1:13" x14ac:dyDescent="0.3">
      <c r="A327" s="6" t="s">
        <v>411</v>
      </c>
      <c r="B327" s="28">
        <v>42425</v>
      </c>
      <c r="C327" s="6" t="s">
        <v>24</v>
      </c>
      <c r="D327" s="6" t="s">
        <v>60</v>
      </c>
      <c r="E327" s="6" t="str">
        <f>VLOOKUP(tbl_transactions[[#This Row],[Product_ID]],tbl_Items[],2,)</f>
        <v>Chronograph</v>
      </c>
      <c r="F327" s="6" t="str">
        <f>VLOOKUP(tbl_transactions[[#This Row],[Product_ID]],tbl_Items[],3,)</f>
        <v>Platinum</v>
      </c>
      <c r="G327" s="6" t="s">
        <v>8</v>
      </c>
      <c r="H327" s="6" t="s">
        <v>9</v>
      </c>
      <c r="I3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327" s="30">
        <v>1</v>
      </c>
      <c r="K327" s="7">
        <f t="shared" si="10"/>
        <v>9900</v>
      </c>
      <c r="L3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7" s="7">
        <f t="shared" si="11"/>
        <v>9900</v>
      </c>
    </row>
    <row r="328" spans="1:13" x14ac:dyDescent="0.3">
      <c r="A328" s="6" t="s">
        <v>412</v>
      </c>
      <c r="B328" s="28">
        <v>42425</v>
      </c>
      <c r="C328" s="6" t="s">
        <v>11</v>
      </c>
      <c r="D328" s="6" t="s">
        <v>71</v>
      </c>
      <c r="E328" s="6" t="str">
        <f>VLOOKUP(tbl_transactions[[#This Row],[Product_ID]],tbl_Items[],2,)</f>
        <v>Chronograph</v>
      </c>
      <c r="F328" s="6" t="str">
        <f>VLOOKUP(tbl_transactions[[#This Row],[Product_ID]],tbl_Items[],3,)</f>
        <v>Platinum</v>
      </c>
      <c r="G328" s="6" t="s">
        <v>8</v>
      </c>
      <c r="H328" s="6" t="s">
        <v>9</v>
      </c>
      <c r="I3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328" s="30">
        <v>2</v>
      </c>
      <c r="K328" s="7">
        <f t="shared" si="10"/>
        <v>4420</v>
      </c>
      <c r="L3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8" s="7">
        <f t="shared" si="11"/>
        <v>4420</v>
      </c>
    </row>
    <row r="329" spans="1:13" x14ac:dyDescent="0.3">
      <c r="A329" s="6" t="s">
        <v>413</v>
      </c>
      <c r="B329" s="28">
        <v>42425</v>
      </c>
      <c r="C329" s="6" t="s">
        <v>24</v>
      </c>
      <c r="D329" s="6" t="s">
        <v>71</v>
      </c>
      <c r="E329" s="6" t="str">
        <f>VLOOKUP(tbl_transactions[[#This Row],[Product_ID]],tbl_Items[],2,)</f>
        <v>Chronograph</v>
      </c>
      <c r="F329" s="6" t="str">
        <f>VLOOKUP(tbl_transactions[[#This Row],[Product_ID]],tbl_Items[],3,)</f>
        <v>Platinum</v>
      </c>
      <c r="G329" s="6" t="s">
        <v>8</v>
      </c>
      <c r="H329" s="6" t="s">
        <v>9</v>
      </c>
      <c r="I3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329" s="30">
        <v>1</v>
      </c>
      <c r="K329" s="7">
        <f t="shared" si="10"/>
        <v>2210</v>
      </c>
      <c r="L3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9" s="7">
        <f t="shared" si="11"/>
        <v>2210</v>
      </c>
    </row>
    <row r="330" spans="1:13" x14ac:dyDescent="0.3">
      <c r="A330" s="6" t="s">
        <v>414</v>
      </c>
      <c r="B330" s="28">
        <v>42425</v>
      </c>
      <c r="C330" s="6" t="s">
        <v>11</v>
      </c>
      <c r="D330" s="6" t="s">
        <v>77</v>
      </c>
      <c r="E330" s="6" t="str">
        <f>VLOOKUP(tbl_transactions[[#This Row],[Product_ID]],tbl_Items[],2,)</f>
        <v>Chronograph</v>
      </c>
      <c r="F330" s="6" t="str">
        <f>VLOOKUP(tbl_transactions[[#This Row],[Product_ID]],tbl_Items[],3,)</f>
        <v>Gold</v>
      </c>
      <c r="G330" s="6" t="s">
        <v>8</v>
      </c>
      <c r="H330" s="6" t="s">
        <v>9</v>
      </c>
      <c r="I3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330" s="30">
        <v>4</v>
      </c>
      <c r="K330" s="7">
        <f t="shared" si="10"/>
        <v>11200</v>
      </c>
      <c r="L3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0" s="7">
        <f t="shared" si="11"/>
        <v>11200</v>
      </c>
    </row>
    <row r="331" spans="1:13" x14ac:dyDescent="0.3">
      <c r="A331" s="6" t="s">
        <v>415</v>
      </c>
      <c r="B331" s="28">
        <v>42426</v>
      </c>
      <c r="C331" s="6" t="s">
        <v>24</v>
      </c>
      <c r="D331" s="6" t="s">
        <v>60</v>
      </c>
      <c r="E331" s="6" t="str">
        <f>VLOOKUP(tbl_transactions[[#This Row],[Product_ID]],tbl_Items[],2,)</f>
        <v>Chronograph</v>
      </c>
      <c r="F331" s="6" t="str">
        <f>VLOOKUP(tbl_transactions[[#This Row],[Product_ID]],tbl_Items[],3,)</f>
        <v>Platinum</v>
      </c>
      <c r="G331" s="6" t="s">
        <v>8</v>
      </c>
      <c r="H331" s="6" t="s">
        <v>9</v>
      </c>
      <c r="I3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331" s="30">
        <v>2</v>
      </c>
      <c r="K331" s="7">
        <f t="shared" si="10"/>
        <v>19800</v>
      </c>
      <c r="L3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331" s="7">
        <f t="shared" si="11"/>
        <v>17424</v>
      </c>
    </row>
    <row r="332" spans="1:13" x14ac:dyDescent="0.3">
      <c r="A332" s="6" t="s">
        <v>416</v>
      </c>
      <c r="B332" s="28">
        <v>42426</v>
      </c>
      <c r="C332" s="6" t="s">
        <v>24</v>
      </c>
      <c r="D332" s="6" t="s">
        <v>79</v>
      </c>
      <c r="E332" s="6" t="str">
        <f>VLOOKUP(tbl_transactions[[#This Row],[Product_ID]],tbl_Items[],2,)</f>
        <v>Chronograph</v>
      </c>
      <c r="F332" s="6" t="str">
        <f>VLOOKUP(tbl_transactions[[#This Row],[Product_ID]],tbl_Items[],3,)</f>
        <v>Palladium</v>
      </c>
      <c r="G332" s="6" t="s">
        <v>8</v>
      </c>
      <c r="H332" s="6" t="s">
        <v>13</v>
      </c>
      <c r="I3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332" s="30">
        <v>1</v>
      </c>
      <c r="K332" s="7">
        <f t="shared" si="10"/>
        <v>2245</v>
      </c>
      <c r="L3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2" s="7">
        <f t="shared" si="11"/>
        <v>2245</v>
      </c>
    </row>
    <row r="333" spans="1:13" x14ac:dyDescent="0.3">
      <c r="A333" s="6" t="s">
        <v>417</v>
      </c>
      <c r="B333" s="28">
        <v>42427</v>
      </c>
      <c r="C333" s="6" t="s">
        <v>11</v>
      </c>
      <c r="D333" s="6" t="s">
        <v>82</v>
      </c>
      <c r="E333" s="6" t="str">
        <f>VLOOKUP(tbl_transactions[[#This Row],[Product_ID]],tbl_Items[],2,)</f>
        <v>Chronograph</v>
      </c>
      <c r="F333" s="6" t="str">
        <f>VLOOKUP(tbl_transactions[[#This Row],[Product_ID]],tbl_Items[],3,)</f>
        <v>Palladium</v>
      </c>
      <c r="G333" s="6" t="s">
        <v>12</v>
      </c>
      <c r="H333" s="6" t="s">
        <v>9</v>
      </c>
      <c r="I3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333" s="30">
        <v>3</v>
      </c>
      <c r="K333" s="7">
        <f t="shared" si="10"/>
        <v>22500</v>
      </c>
      <c r="L3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333" s="7">
        <f t="shared" si="11"/>
        <v>21825</v>
      </c>
    </row>
    <row r="334" spans="1:13" x14ac:dyDescent="0.3">
      <c r="A334" s="6" t="s">
        <v>418</v>
      </c>
      <c r="B334" s="28">
        <v>42427</v>
      </c>
      <c r="C334" s="6" t="s">
        <v>24</v>
      </c>
      <c r="D334" s="6" t="s">
        <v>7006</v>
      </c>
      <c r="E334" s="6" t="str">
        <f>VLOOKUP(tbl_transactions[[#This Row],[Product_ID]],tbl_Items[],2,)</f>
        <v>Automatic</v>
      </c>
      <c r="F334" s="6" t="str">
        <f>VLOOKUP(tbl_transactions[[#This Row],[Product_ID]],tbl_Items[],3,)</f>
        <v>Gold</v>
      </c>
      <c r="G334" s="6" t="s">
        <v>12</v>
      </c>
      <c r="H334" s="6" t="s">
        <v>9</v>
      </c>
      <c r="I3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334" s="30">
        <v>1</v>
      </c>
      <c r="K334" s="7">
        <f t="shared" si="10"/>
        <v>8895</v>
      </c>
      <c r="L3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4" s="7">
        <f t="shared" si="11"/>
        <v>8895</v>
      </c>
    </row>
    <row r="335" spans="1:13" x14ac:dyDescent="0.3">
      <c r="A335" s="6" t="s">
        <v>419</v>
      </c>
      <c r="B335" s="28">
        <v>42427</v>
      </c>
      <c r="C335" s="6" t="s">
        <v>7</v>
      </c>
      <c r="D335" s="6" t="s">
        <v>96</v>
      </c>
      <c r="E335" s="6" t="str">
        <f>VLOOKUP(tbl_transactions[[#This Row],[Product_ID]],tbl_Items[],2,)</f>
        <v>Automatic</v>
      </c>
      <c r="F335" s="6" t="str">
        <f>VLOOKUP(tbl_transactions[[#This Row],[Product_ID]],tbl_Items[],3,)</f>
        <v>Gold</v>
      </c>
      <c r="G335" s="6" t="s">
        <v>12</v>
      </c>
      <c r="H335" s="6" t="s">
        <v>9</v>
      </c>
      <c r="I3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335" s="30">
        <v>2</v>
      </c>
      <c r="K335" s="7">
        <f t="shared" si="10"/>
        <v>10912</v>
      </c>
      <c r="L3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5" s="7">
        <f t="shared" si="11"/>
        <v>10912</v>
      </c>
    </row>
    <row r="336" spans="1:13" x14ac:dyDescent="0.3">
      <c r="A336" s="6" t="s">
        <v>420</v>
      </c>
      <c r="B336" s="28">
        <v>42427</v>
      </c>
      <c r="C336" s="6" t="s">
        <v>24</v>
      </c>
      <c r="D336" s="6" t="s">
        <v>7005</v>
      </c>
      <c r="E336" s="6" t="str">
        <f>VLOOKUP(tbl_transactions[[#This Row],[Product_ID]],tbl_Items[],2,)</f>
        <v>Automatic</v>
      </c>
      <c r="F336" s="6" t="str">
        <f>VLOOKUP(tbl_transactions[[#This Row],[Product_ID]],tbl_Items[],3,)</f>
        <v>Gold</v>
      </c>
      <c r="G336" s="6" t="s">
        <v>12</v>
      </c>
      <c r="H336" s="6" t="s">
        <v>9</v>
      </c>
      <c r="I3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336" s="30">
        <v>1</v>
      </c>
      <c r="K336" s="7">
        <f t="shared" si="10"/>
        <v>5684</v>
      </c>
      <c r="L3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6" s="7">
        <f t="shared" si="11"/>
        <v>5684</v>
      </c>
    </row>
    <row r="337" spans="1:13" x14ac:dyDescent="0.3">
      <c r="A337" s="6" t="s">
        <v>421</v>
      </c>
      <c r="B337" s="28">
        <v>42427</v>
      </c>
      <c r="C337" s="6" t="s">
        <v>24</v>
      </c>
      <c r="D337" s="6" t="s">
        <v>79</v>
      </c>
      <c r="E337" s="6" t="str">
        <f>VLOOKUP(tbl_transactions[[#This Row],[Product_ID]],tbl_Items[],2,)</f>
        <v>Chronograph</v>
      </c>
      <c r="F337" s="6" t="str">
        <f>VLOOKUP(tbl_transactions[[#This Row],[Product_ID]],tbl_Items[],3,)</f>
        <v>Palladium</v>
      </c>
      <c r="G337" s="6" t="s">
        <v>8</v>
      </c>
      <c r="H337" s="6" t="s">
        <v>9</v>
      </c>
      <c r="I3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337" s="30">
        <v>4</v>
      </c>
      <c r="K337" s="7">
        <f t="shared" si="10"/>
        <v>8980</v>
      </c>
      <c r="L3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7" s="7">
        <f t="shared" si="11"/>
        <v>8980</v>
      </c>
    </row>
    <row r="338" spans="1:13" x14ac:dyDescent="0.3">
      <c r="A338" s="6" t="s">
        <v>422</v>
      </c>
      <c r="B338" s="28">
        <v>42427</v>
      </c>
      <c r="C338" s="6" t="s">
        <v>24</v>
      </c>
      <c r="D338" s="6" t="s">
        <v>113</v>
      </c>
      <c r="E338" s="6" t="str">
        <f>VLOOKUP(tbl_transactions[[#This Row],[Product_ID]],tbl_Items[],2,)</f>
        <v>Digital</v>
      </c>
      <c r="F338" s="6" t="str">
        <f>VLOOKUP(tbl_transactions[[#This Row],[Product_ID]],tbl_Items[],3,)</f>
        <v>Palladium</v>
      </c>
      <c r="G338" s="6" t="s">
        <v>12</v>
      </c>
      <c r="H338" s="6" t="s">
        <v>9</v>
      </c>
      <c r="I3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338" s="30">
        <v>3</v>
      </c>
      <c r="K338" s="7">
        <f t="shared" si="10"/>
        <v>26367</v>
      </c>
      <c r="L3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338" s="7">
        <f t="shared" si="11"/>
        <v>25575.99</v>
      </c>
    </row>
    <row r="339" spans="1:13" x14ac:dyDescent="0.3">
      <c r="A339" s="6" t="s">
        <v>423</v>
      </c>
      <c r="B339" s="28">
        <v>42427</v>
      </c>
      <c r="C339" s="6" t="s">
        <v>24</v>
      </c>
      <c r="D339" s="6" t="s">
        <v>117</v>
      </c>
      <c r="E339" s="6" t="str">
        <f>VLOOKUP(tbl_transactions[[#This Row],[Product_ID]],tbl_Items[],2,)</f>
        <v>Digital</v>
      </c>
      <c r="F339" s="6" t="str">
        <f>VLOOKUP(tbl_transactions[[#This Row],[Product_ID]],tbl_Items[],3,)</f>
        <v>Palladium</v>
      </c>
      <c r="G339" s="6" t="s">
        <v>12</v>
      </c>
      <c r="H339" s="6" t="s">
        <v>13</v>
      </c>
      <c r="I3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339" s="30">
        <v>4</v>
      </c>
      <c r="K339" s="7">
        <f t="shared" si="10"/>
        <v>37260</v>
      </c>
      <c r="L3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1117.8</v>
      </c>
      <c r="M339" s="7">
        <f t="shared" si="11"/>
        <v>36142.199999999997</v>
      </c>
    </row>
    <row r="340" spans="1:13" x14ac:dyDescent="0.3">
      <c r="A340" s="6" t="s">
        <v>424</v>
      </c>
      <c r="B340" s="28">
        <v>42427</v>
      </c>
      <c r="C340" s="6" t="s">
        <v>24</v>
      </c>
      <c r="D340" s="6" t="s">
        <v>77</v>
      </c>
      <c r="E340" s="6" t="str">
        <f>VLOOKUP(tbl_transactions[[#This Row],[Product_ID]],tbl_Items[],2,)</f>
        <v>Chronograph</v>
      </c>
      <c r="F340" s="6" t="str">
        <f>VLOOKUP(tbl_transactions[[#This Row],[Product_ID]],tbl_Items[],3,)</f>
        <v>Gold</v>
      </c>
      <c r="G340" s="6" t="s">
        <v>8</v>
      </c>
      <c r="H340" s="6" t="s">
        <v>9</v>
      </c>
      <c r="I3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340" s="30">
        <v>2</v>
      </c>
      <c r="K340" s="7">
        <f t="shared" si="10"/>
        <v>5600</v>
      </c>
      <c r="L3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0" s="7">
        <f t="shared" si="11"/>
        <v>5600</v>
      </c>
    </row>
    <row r="341" spans="1:13" x14ac:dyDescent="0.3">
      <c r="A341" s="6" t="s">
        <v>425</v>
      </c>
      <c r="B341" s="28">
        <v>42428</v>
      </c>
      <c r="C341" s="6" t="s">
        <v>11</v>
      </c>
      <c r="D341" s="6" t="s">
        <v>7006</v>
      </c>
      <c r="E341" s="6" t="str">
        <f>VLOOKUP(tbl_transactions[[#This Row],[Product_ID]],tbl_Items[],2,)</f>
        <v>Automatic</v>
      </c>
      <c r="F341" s="6" t="str">
        <f>VLOOKUP(tbl_transactions[[#This Row],[Product_ID]],tbl_Items[],3,)</f>
        <v>Gold</v>
      </c>
      <c r="G341" s="6" t="s">
        <v>12</v>
      </c>
      <c r="H341" s="6" t="s">
        <v>9</v>
      </c>
      <c r="I3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341" s="30">
        <v>4</v>
      </c>
      <c r="K341" s="7">
        <f t="shared" si="10"/>
        <v>35580</v>
      </c>
      <c r="L3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341" s="7">
        <f t="shared" si="11"/>
        <v>34156.800000000003</v>
      </c>
    </row>
    <row r="342" spans="1:13" x14ac:dyDescent="0.3">
      <c r="A342" s="6" t="s">
        <v>426</v>
      </c>
      <c r="B342" s="28">
        <v>42428</v>
      </c>
      <c r="C342" s="6" t="s">
        <v>7</v>
      </c>
      <c r="D342" s="6" t="s">
        <v>113</v>
      </c>
      <c r="E342" s="6" t="str">
        <f>VLOOKUP(tbl_transactions[[#This Row],[Product_ID]],tbl_Items[],2,)</f>
        <v>Digital</v>
      </c>
      <c r="F342" s="6" t="str">
        <f>VLOOKUP(tbl_transactions[[#This Row],[Product_ID]],tbl_Items[],3,)</f>
        <v>Palladium</v>
      </c>
      <c r="G342" s="6" t="s">
        <v>12</v>
      </c>
      <c r="H342" s="6" t="s">
        <v>9</v>
      </c>
      <c r="I3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342" s="30">
        <v>3</v>
      </c>
      <c r="K342" s="7">
        <f t="shared" si="10"/>
        <v>26367</v>
      </c>
      <c r="L3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342" s="7">
        <f t="shared" si="11"/>
        <v>25575.99</v>
      </c>
    </row>
    <row r="343" spans="1:13" x14ac:dyDescent="0.3">
      <c r="A343" s="6" t="s">
        <v>427</v>
      </c>
      <c r="B343" s="28">
        <v>42428</v>
      </c>
      <c r="C343" s="6" t="s">
        <v>24</v>
      </c>
      <c r="D343" s="6" t="s">
        <v>7008</v>
      </c>
      <c r="E343" s="6" t="str">
        <f>VLOOKUP(tbl_transactions[[#This Row],[Product_ID]],tbl_Items[],2,)</f>
        <v>Digital</v>
      </c>
      <c r="F343" s="6" t="str">
        <f>VLOOKUP(tbl_transactions[[#This Row],[Product_ID]],tbl_Items[],3,)</f>
        <v>Gold</v>
      </c>
      <c r="G343" s="6" t="s">
        <v>12</v>
      </c>
      <c r="H343" s="6" t="s">
        <v>13</v>
      </c>
      <c r="I3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343" s="30">
        <v>1</v>
      </c>
      <c r="K343" s="7">
        <f t="shared" si="10"/>
        <v>8877</v>
      </c>
      <c r="L3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3" s="7">
        <f t="shared" si="11"/>
        <v>8877</v>
      </c>
    </row>
    <row r="344" spans="1:13" x14ac:dyDescent="0.3">
      <c r="A344" s="6" t="s">
        <v>428</v>
      </c>
      <c r="B344" s="28">
        <v>42428</v>
      </c>
      <c r="C344" s="6" t="s">
        <v>24</v>
      </c>
      <c r="D344" s="6" t="s">
        <v>120</v>
      </c>
      <c r="E344" s="6" t="str">
        <f>VLOOKUP(tbl_transactions[[#This Row],[Product_ID]],tbl_Items[],2,)</f>
        <v>Digital</v>
      </c>
      <c r="F344" s="6" t="str">
        <f>VLOOKUP(tbl_transactions[[#This Row],[Product_ID]],tbl_Items[],3,)</f>
        <v>Palladium</v>
      </c>
      <c r="G344" s="6" t="s">
        <v>12</v>
      </c>
      <c r="H344" s="6" t="s">
        <v>9</v>
      </c>
      <c r="I3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344" s="30">
        <v>3</v>
      </c>
      <c r="K344" s="7">
        <f t="shared" si="10"/>
        <v>26286</v>
      </c>
      <c r="L3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344" s="7">
        <f t="shared" si="11"/>
        <v>25497.42</v>
      </c>
    </row>
    <row r="345" spans="1:13" x14ac:dyDescent="0.3">
      <c r="A345" s="6" t="s">
        <v>429</v>
      </c>
      <c r="B345" s="28">
        <v>42428</v>
      </c>
      <c r="C345" s="6" t="s">
        <v>24</v>
      </c>
      <c r="D345" s="6" t="s">
        <v>79</v>
      </c>
      <c r="E345" s="6" t="str">
        <f>VLOOKUP(tbl_transactions[[#This Row],[Product_ID]],tbl_Items[],2,)</f>
        <v>Chronograph</v>
      </c>
      <c r="F345" s="6" t="str">
        <f>VLOOKUP(tbl_transactions[[#This Row],[Product_ID]],tbl_Items[],3,)</f>
        <v>Palladium</v>
      </c>
      <c r="G345" s="6" t="s">
        <v>8</v>
      </c>
      <c r="H345" s="6" t="s">
        <v>9</v>
      </c>
      <c r="I3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345" s="30">
        <v>4</v>
      </c>
      <c r="K345" s="7">
        <f t="shared" si="10"/>
        <v>8980</v>
      </c>
      <c r="L3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5" s="7">
        <f t="shared" si="11"/>
        <v>8980</v>
      </c>
    </row>
    <row r="346" spans="1:13" x14ac:dyDescent="0.3">
      <c r="A346" s="6" t="s">
        <v>430</v>
      </c>
      <c r="B346" s="28">
        <v>42428</v>
      </c>
      <c r="C346" s="6" t="s">
        <v>7</v>
      </c>
      <c r="D346" s="6" t="s">
        <v>117</v>
      </c>
      <c r="E346" s="6" t="str">
        <f>VLOOKUP(tbl_transactions[[#This Row],[Product_ID]],tbl_Items[],2,)</f>
        <v>Digital</v>
      </c>
      <c r="F346" s="6" t="str">
        <f>VLOOKUP(tbl_transactions[[#This Row],[Product_ID]],tbl_Items[],3,)</f>
        <v>Palladium</v>
      </c>
      <c r="G346" s="6" t="s">
        <v>12</v>
      </c>
      <c r="H346" s="6" t="s">
        <v>9</v>
      </c>
      <c r="I3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346" s="30">
        <v>3</v>
      </c>
      <c r="K346" s="7">
        <f t="shared" si="10"/>
        <v>27945</v>
      </c>
      <c r="L3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346" s="7">
        <f t="shared" si="11"/>
        <v>27106.65</v>
      </c>
    </row>
    <row r="347" spans="1:13" x14ac:dyDescent="0.3">
      <c r="A347" s="6" t="s">
        <v>431</v>
      </c>
      <c r="B347" s="28">
        <v>42429</v>
      </c>
      <c r="C347" s="6" t="s">
        <v>24</v>
      </c>
      <c r="D347" s="6" t="s">
        <v>94</v>
      </c>
      <c r="E347" s="6" t="str">
        <f>VLOOKUP(tbl_transactions[[#This Row],[Product_ID]],tbl_Items[],2,)</f>
        <v>Automatic</v>
      </c>
      <c r="F347" s="6" t="str">
        <f>VLOOKUP(tbl_transactions[[#This Row],[Product_ID]],tbl_Items[],3,)</f>
        <v>Platinum</v>
      </c>
      <c r="G347" s="6" t="s">
        <v>12</v>
      </c>
      <c r="H347" s="6" t="s">
        <v>9</v>
      </c>
      <c r="I3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347" s="30">
        <v>2</v>
      </c>
      <c r="K347" s="7">
        <f t="shared" si="10"/>
        <v>4704</v>
      </c>
      <c r="L3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7" s="7">
        <f t="shared" si="11"/>
        <v>4704</v>
      </c>
    </row>
    <row r="348" spans="1:13" x14ac:dyDescent="0.3">
      <c r="A348" s="6" t="s">
        <v>432</v>
      </c>
      <c r="B348" s="28">
        <v>42429</v>
      </c>
      <c r="C348" s="6" t="s">
        <v>11</v>
      </c>
      <c r="D348" s="6" t="s">
        <v>82</v>
      </c>
      <c r="E348" s="6" t="str">
        <f>VLOOKUP(tbl_transactions[[#This Row],[Product_ID]],tbl_Items[],2,)</f>
        <v>Chronograph</v>
      </c>
      <c r="F348" s="6" t="str">
        <f>VLOOKUP(tbl_transactions[[#This Row],[Product_ID]],tbl_Items[],3,)</f>
        <v>Palladium</v>
      </c>
      <c r="G348" s="6" t="s">
        <v>12</v>
      </c>
      <c r="H348" s="6" t="s">
        <v>9</v>
      </c>
      <c r="I3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348" s="30">
        <v>2</v>
      </c>
      <c r="K348" s="7">
        <f t="shared" si="10"/>
        <v>15000</v>
      </c>
      <c r="L3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8" s="7">
        <f t="shared" si="11"/>
        <v>15000</v>
      </c>
    </row>
    <row r="349" spans="1:13" x14ac:dyDescent="0.3">
      <c r="A349" s="6" t="s">
        <v>433</v>
      </c>
      <c r="B349" s="28">
        <v>42429</v>
      </c>
      <c r="C349" s="6" t="s">
        <v>24</v>
      </c>
      <c r="D349" s="6" t="s">
        <v>94</v>
      </c>
      <c r="E349" s="6" t="str">
        <f>VLOOKUP(tbl_transactions[[#This Row],[Product_ID]],tbl_Items[],2,)</f>
        <v>Automatic</v>
      </c>
      <c r="F349" s="6" t="str">
        <f>VLOOKUP(tbl_transactions[[#This Row],[Product_ID]],tbl_Items[],3,)</f>
        <v>Platinum</v>
      </c>
      <c r="G349" s="6" t="s">
        <v>12</v>
      </c>
      <c r="H349" s="6" t="s">
        <v>9</v>
      </c>
      <c r="I3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349" s="30">
        <v>1</v>
      </c>
      <c r="K349" s="7">
        <f t="shared" si="10"/>
        <v>2352</v>
      </c>
      <c r="L3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9" s="7">
        <f t="shared" si="11"/>
        <v>2352</v>
      </c>
    </row>
    <row r="350" spans="1:13" x14ac:dyDescent="0.3">
      <c r="A350" s="6" t="s">
        <v>434</v>
      </c>
      <c r="B350" s="28">
        <v>42429</v>
      </c>
      <c r="C350" s="6" t="s">
        <v>7</v>
      </c>
      <c r="D350" s="6" t="s">
        <v>110</v>
      </c>
      <c r="E350" s="6" t="str">
        <f>VLOOKUP(tbl_transactions[[#This Row],[Product_ID]],tbl_Items[],2,)</f>
        <v>Digital</v>
      </c>
      <c r="F350" s="6" t="str">
        <f>VLOOKUP(tbl_transactions[[#This Row],[Product_ID]],tbl_Items[],3,)</f>
        <v>Platinum</v>
      </c>
      <c r="G350" s="6" t="s">
        <v>12</v>
      </c>
      <c r="H350" s="6" t="s">
        <v>9</v>
      </c>
      <c r="I3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350" s="30">
        <v>2</v>
      </c>
      <c r="K350" s="7">
        <f t="shared" si="10"/>
        <v>10696</v>
      </c>
      <c r="L3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0" s="7">
        <f t="shared" si="11"/>
        <v>10696</v>
      </c>
    </row>
    <row r="351" spans="1:13" x14ac:dyDescent="0.3">
      <c r="A351" s="6" t="s">
        <v>435</v>
      </c>
      <c r="B351" s="28">
        <v>42429</v>
      </c>
      <c r="C351" s="6" t="s">
        <v>24</v>
      </c>
      <c r="D351" s="6" t="s">
        <v>77</v>
      </c>
      <c r="E351" s="6" t="str">
        <f>VLOOKUP(tbl_transactions[[#This Row],[Product_ID]],tbl_Items[],2,)</f>
        <v>Chronograph</v>
      </c>
      <c r="F351" s="6" t="str">
        <f>VLOOKUP(tbl_transactions[[#This Row],[Product_ID]],tbl_Items[],3,)</f>
        <v>Gold</v>
      </c>
      <c r="G351" s="6" t="s">
        <v>8</v>
      </c>
      <c r="H351" s="6" t="s">
        <v>9</v>
      </c>
      <c r="I3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351" s="30">
        <v>4</v>
      </c>
      <c r="K351" s="7">
        <f t="shared" si="10"/>
        <v>11200</v>
      </c>
      <c r="L3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" s="7">
        <f t="shared" si="11"/>
        <v>11200</v>
      </c>
    </row>
    <row r="352" spans="1:13" x14ac:dyDescent="0.3">
      <c r="A352" s="6" t="s">
        <v>436</v>
      </c>
      <c r="B352" s="28">
        <v>42429</v>
      </c>
      <c r="C352" s="6" t="s">
        <v>24</v>
      </c>
      <c r="D352" s="6" t="s">
        <v>96</v>
      </c>
      <c r="E352" s="6" t="str">
        <f>VLOOKUP(tbl_transactions[[#This Row],[Product_ID]],tbl_Items[],2,)</f>
        <v>Automatic</v>
      </c>
      <c r="F352" s="6" t="str">
        <f>VLOOKUP(tbl_transactions[[#This Row],[Product_ID]],tbl_Items[],3,)</f>
        <v>Gold</v>
      </c>
      <c r="G352" s="6" t="s">
        <v>12</v>
      </c>
      <c r="H352" s="6" t="s">
        <v>9</v>
      </c>
      <c r="I3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352" s="30">
        <v>2</v>
      </c>
      <c r="K352" s="7">
        <f t="shared" si="10"/>
        <v>10912</v>
      </c>
      <c r="L3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2" s="7">
        <f t="shared" si="11"/>
        <v>10912</v>
      </c>
    </row>
    <row r="353" spans="1:13" x14ac:dyDescent="0.3">
      <c r="A353" s="6" t="s">
        <v>437</v>
      </c>
      <c r="B353" s="28">
        <v>42429</v>
      </c>
      <c r="C353" s="6" t="s">
        <v>7</v>
      </c>
      <c r="D353" s="6" t="s">
        <v>100</v>
      </c>
      <c r="E353" s="6" t="str">
        <f>VLOOKUP(tbl_transactions[[#This Row],[Product_ID]],tbl_Items[],2,)</f>
        <v>Automatic</v>
      </c>
      <c r="F353" s="6" t="str">
        <f>VLOOKUP(tbl_transactions[[#This Row],[Product_ID]],tbl_Items[],3,)</f>
        <v>Palladium</v>
      </c>
      <c r="G353" s="6" t="s">
        <v>12</v>
      </c>
      <c r="H353" s="6" t="s">
        <v>13</v>
      </c>
      <c r="I3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353" s="30">
        <v>1</v>
      </c>
      <c r="K353" s="7">
        <f t="shared" si="10"/>
        <v>5456</v>
      </c>
      <c r="L3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3" s="7">
        <f t="shared" si="11"/>
        <v>5456</v>
      </c>
    </row>
    <row r="354" spans="1:13" x14ac:dyDescent="0.3">
      <c r="A354" s="6" t="s">
        <v>438</v>
      </c>
      <c r="B354" s="28">
        <v>42430</v>
      </c>
      <c r="C354" s="6" t="s">
        <v>24</v>
      </c>
      <c r="D354" s="6" t="s">
        <v>109</v>
      </c>
      <c r="E354" s="6" t="str">
        <f>VLOOKUP(tbl_transactions[[#This Row],[Product_ID]],tbl_Items[],2,)</f>
        <v>Digital</v>
      </c>
      <c r="F354" s="6" t="str">
        <f>VLOOKUP(tbl_transactions[[#This Row],[Product_ID]],tbl_Items[],3,)</f>
        <v>Platinum</v>
      </c>
      <c r="G354" s="6" t="s">
        <v>12</v>
      </c>
      <c r="H354" s="6" t="s">
        <v>9</v>
      </c>
      <c r="I3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354" s="30">
        <v>3</v>
      </c>
      <c r="K354" s="7">
        <f t="shared" si="10"/>
        <v>29595</v>
      </c>
      <c r="L3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354" s="7">
        <f t="shared" si="11"/>
        <v>27819.3</v>
      </c>
    </row>
    <row r="355" spans="1:13" x14ac:dyDescent="0.3">
      <c r="A355" s="6" t="s">
        <v>439</v>
      </c>
      <c r="B355" s="28">
        <v>42430</v>
      </c>
      <c r="C355" s="6" t="s">
        <v>24</v>
      </c>
      <c r="D355" s="6" t="s">
        <v>102</v>
      </c>
      <c r="E355" s="6" t="str">
        <f>VLOOKUP(tbl_transactions[[#This Row],[Product_ID]],tbl_Items[],2,)</f>
        <v>Automatic</v>
      </c>
      <c r="F355" s="6" t="str">
        <f>VLOOKUP(tbl_transactions[[#This Row],[Product_ID]],tbl_Items[],3,)</f>
        <v>Palladium</v>
      </c>
      <c r="G355" s="6" t="s">
        <v>12</v>
      </c>
      <c r="H355" s="6" t="s">
        <v>9</v>
      </c>
      <c r="I3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355" s="30">
        <v>3</v>
      </c>
      <c r="K355" s="7">
        <f t="shared" si="10"/>
        <v>25335</v>
      </c>
      <c r="L3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355" s="7">
        <f t="shared" si="11"/>
        <v>24574.95</v>
      </c>
    </row>
    <row r="356" spans="1:13" x14ac:dyDescent="0.3">
      <c r="A356" s="6" t="s">
        <v>440</v>
      </c>
      <c r="B356" s="28">
        <v>42430</v>
      </c>
      <c r="C356" s="6" t="s">
        <v>24</v>
      </c>
      <c r="D356" s="6" t="s">
        <v>102</v>
      </c>
      <c r="E356" s="6" t="str">
        <f>VLOOKUP(tbl_transactions[[#This Row],[Product_ID]],tbl_Items[],2,)</f>
        <v>Automatic</v>
      </c>
      <c r="F356" s="6" t="str">
        <f>VLOOKUP(tbl_transactions[[#This Row],[Product_ID]],tbl_Items[],3,)</f>
        <v>Palladium</v>
      </c>
      <c r="G356" s="6" t="s">
        <v>12</v>
      </c>
      <c r="H356" s="6" t="s">
        <v>9</v>
      </c>
      <c r="I3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356" s="30">
        <v>4</v>
      </c>
      <c r="K356" s="7">
        <f t="shared" si="10"/>
        <v>33780</v>
      </c>
      <c r="L3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356" s="7">
        <f t="shared" si="11"/>
        <v>32766.6</v>
      </c>
    </row>
    <row r="357" spans="1:13" x14ac:dyDescent="0.3">
      <c r="A357" s="6" t="s">
        <v>441</v>
      </c>
      <c r="B357" s="28">
        <v>42430</v>
      </c>
      <c r="C357" s="6" t="s">
        <v>24</v>
      </c>
      <c r="D357" s="6" t="s">
        <v>88</v>
      </c>
      <c r="E357" s="6" t="str">
        <f>VLOOKUP(tbl_transactions[[#This Row],[Product_ID]],tbl_Items[],2,)</f>
        <v>Automatic</v>
      </c>
      <c r="F357" s="6" t="str">
        <f>VLOOKUP(tbl_transactions[[#This Row],[Product_ID]],tbl_Items[],3,)</f>
        <v>Platinum</v>
      </c>
      <c r="G357" s="6" t="s">
        <v>12</v>
      </c>
      <c r="H357" s="6" t="s">
        <v>9</v>
      </c>
      <c r="I3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357" s="30">
        <v>2</v>
      </c>
      <c r="K357" s="7">
        <f t="shared" si="10"/>
        <v>4266</v>
      </c>
      <c r="L3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7" s="7">
        <f t="shared" si="11"/>
        <v>4266</v>
      </c>
    </row>
    <row r="358" spans="1:13" x14ac:dyDescent="0.3">
      <c r="A358" s="6" t="s">
        <v>442</v>
      </c>
      <c r="B358" s="28">
        <v>42430</v>
      </c>
      <c r="C358" s="6" t="s">
        <v>24</v>
      </c>
      <c r="D358" s="6" t="s">
        <v>118</v>
      </c>
      <c r="E358" s="6" t="str">
        <f>VLOOKUP(tbl_transactions[[#This Row],[Product_ID]],tbl_Items[],2,)</f>
        <v>Digital</v>
      </c>
      <c r="F358" s="6" t="str">
        <f>VLOOKUP(tbl_transactions[[#This Row],[Product_ID]],tbl_Items[],3,)</f>
        <v>Palladium</v>
      </c>
      <c r="G358" s="6" t="s">
        <v>12</v>
      </c>
      <c r="H358" s="6" t="s">
        <v>9</v>
      </c>
      <c r="I3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358" s="30">
        <v>4</v>
      </c>
      <c r="K358" s="7">
        <f t="shared" si="10"/>
        <v>23912</v>
      </c>
      <c r="L3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358" s="7">
        <f t="shared" si="11"/>
        <v>23194.639999999999</v>
      </c>
    </row>
    <row r="359" spans="1:13" x14ac:dyDescent="0.3">
      <c r="A359" s="6" t="s">
        <v>443</v>
      </c>
      <c r="B359" s="28">
        <v>42430</v>
      </c>
      <c r="C359" s="6" t="s">
        <v>11</v>
      </c>
      <c r="D359" s="6" t="s">
        <v>79</v>
      </c>
      <c r="E359" s="6" t="str">
        <f>VLOOKUP(tbl_transactions[[#This Row],[Product_ID]],tbl_Items[],2,)</f>
        <v>Chronograph</v>
      </c>
      <c r="F359" s="6" t="str">
        <f>VLOOKUP(tbl_transactions[[#This Row],[Product_ID]],tbl_Items[],3,)</f>
        <v>Palladium</v>
      </c>
      <c r="G359" s="6" t="s">
        <v>8</v>
      </c>
      <c r="H359" s="6" t="s">
        <v>13</v>
      </c>
      <c r="I3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359" s="30">
        <v>4</v>
      </c>
      <c r="K359" s="7">
        <f t="shared" si="10"/>
        <v>8980</v>
      </c>
      <c r="L3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" s="7">
        <f t="shared" si="11"/>
        <v>8980</v>
      </c>
    </row>
    <row r="360" spans="1:13" x14ac:dyDescent="0.3">
      <c r="A360" s="6" t="s">
        <v>444</v>
      </c>
      <c r="B360" s="28">
        <v>42430</v>
      </c>
      <c r="C360" s="6" t="s">
        <v>11</v>
      </c>
      <c r="D360" s="6" t="s">
        <v>119</v>
      </c>
      <c r="E360" s="6" t="str">
        <f>VLOOKUP(tbl_transactions[[#This Row],[Product_ID]],tbl_Items[],2,)</f>
        <v>Digital</v>
      </c>
      <c r="F360" s="6" t="str">
        <f>VLOOKUP(tbl_transactions[[#This Row],[Product_ID]],tbl_Items[],3,)</f>
        <v>Palladium</v>
      </c>
      <c r="G360" s="6" t="s">
        <v>12</v>
      </c>
      <c r="H360" s="6" t="s">
        <v>9</v>
      </c>
      <c r="I3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360" s="30">
        <v>3</v>
      </c>
      <c r="K360" s="7">
        <f t="shared" si="10"/>
        <v>29685</v>
      </c>
      <c r="L3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360" s="7">
        <f t="shared" si="11"/>
        <v>28794.45</v>
      </c>
    </row>
    <row r="361" spans="1:13" x14ac:dyDescent="0.3">
      <c r="A361" s="6" t="s">
        <v>445</v>
      </c>
      <c r="B361" s="28">
        <v>42430</v>
      </c>
      <c r="C361" s="6" t="s">
        <v>24</v>
      </c>
      <c r="D361" s="6" t="s">
        <v>94</v>
      </c>
      <c r="E361" s="6" t="str">
        <f>VLOOKUP(tbl_transactions[[#This Row],[Product_ID]],tbl_Items[],2,)</f>
        <v>Automatic</v>
      </c>
      <c r="F361" s="6" t="str">
        <f>VLOOKUP(tbl_transactions[[#This Row],[Product_ID]],tbl_Items[],3,)</f>
        <v>Platinum</v>
      </c>
      <c r="G361" s="6" t="s">
        <v>12</v>
      </c>
      <c r="H361" s="6" t="s">
        <v>9</v>
      </c>
      <c r="I3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361" s="30">
        <v>4</v>
      </c>
      <c r="K361" s="7">
        <f t="shared" si="10"/>
        <v>9408</v>
      </c>
      <c r="L3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1" s="7">
        <f t="shared" si="11"/>
        <v>9408</v>
      </c>
    </row>
    <row r="362" spans="1:13" x14ac:dyDescent="0.3">
      <c r="A362" s="6" t="s">
        <v>446</v>
      </c>
      <c r="B362" s="28">
        <v>42430</v>
      </c>
      <c r="C362" s="6" t="s">
        <v>11</v>
      </c>
      <c r="D362" s="6" t="s">
        <v>105</v>
      </c>
      <c r="E362" s="6" t="str">
        <f>VLOOKUP(tbl_transactions[[#This Row],[Product_ID]],tbl_Items[],2,)</f>
        <v>Digital</v>
      </c>
      <c r="F362" s="6" t="str">
        <f>VLOOKUP(tbl_transactions[[#This Row],[Product_ID]],tbl_Items[],3,)</f>
        <v>Platinum</v>
      </c>
      <c r="G362" s="6" t="s">
        <v>12</v>
      </c>
      <c r="H362" s="6" t="s">
        <v>9</v>
      </c>
      <c r="I3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362" s="30">
        <v>2</v>
      </c>
      <c r="K362" s="7">
        <f t="shared" si="10"/>
        <v>11284</v>
      </c>
      <c r="L3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2" s="7">
        <f t="shared" si="11"/>
        <v>11284</v>
      </c>
    </row>
    <row r="363" spans="1:13" x14ac:dyDescent="0.3">
      <c r="A363" s="6" t="s">
        <v>447</v>
      </c>
      <c r="B363" s="28">
        <v>42431</v>
      </c>
      <c r="C363" s="6" t="s">
        <v>24</v>
      </c>
      <c r="D363" s="6" t="s">
        <v>7007</v>
      </c>
      <c r="E363" s="6" t="str">
        <f>VLOOKUP(tbl_transactions[[#This Row],[Product_ID]],tbl_Items[],2,)</f>
        <v>Digital</v>
      </c>
      <c r="F363" s="6" t="str">
        <f>VLOOKUP(tbl_transactions[[#This Row],[Product_ID]],tbl_Items[],3,)</f>
        <v>Gold</v>
      </c>
      <c r="G363" s="6" t="s">
        <v>12</v>
      </c>
      <c r="H363" s="6" t="s">
        <v>9</v>
      </c>
      <c r="I3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363" s="30">
        <v>4</v>
      </c>
      <c r="K363" s="7">
        <f t="shared" si="10"/>
        <v>34988</v>
      </c>
      <c r="L3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1399.52</v>
      </c>
      <c r="M363" s="7">
        <f t="shared" si="11"/>
        <v>33588.480000000003</v>
      </c>
    </row>
    <row r="364" spans="1:13" x14ac:dyDescent="0.3">
      <c r="A364" s="6" t="s">
        <v>448</v>
      </c>
      <c r="B364" s="28">
        <v>42431</v>
      </c>
      <c r="C364" s="6" t="s">
        <v>24</v>
      </c>
      <c r="D364" s="6" t="s">
        <v>7005</v>
      </c>
      <c r="E364" s="6" t="str">
        <f>VLOOKUP(tbl_transactions[[#This Row],[Product_ID]],tbl_Items[],2,)</f>
        <v>Automatic</v>
      </c>
      <c r="F364" s="6" t="str">
        <f>VLOOKUP(tbl_transactions[[#This Row],[Product_ID]],tbl_Items[],3,)</f>
        <v>Gold</v>
      </c>
      <c r="G364" s="6" t="s">
        <v>12</v>
      </c>
      <c r="H364" s="6" t="s">
        <v>9</v>
      </c>
      <c r="I3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364" s="30">
        <v>4</v>
      </c>
      <c r="K364" s="7">
        <f t="shared" si="10"/>
        <v>22736</v>
      </c>
      <c r="L3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364" s="7">
        <f t="shared" si="11"/>
        <v>21826.560000000001</v>
      </c>
    </row>
    <row r="365" spans="1:13" x14ac:dyDescent="0.3">
      <c r="A365" s="6" t="s">
        <v>449</v>
      </c>
      <c r="B365" s="28">
        <v>42431</v>
      </c>
      <c r="C365" s="6" t="s">
        <v>15</v>
      </c>
      <c r="D365" s="6" t="s">
        <v>115</v>
      </c>
      <c r="E365" s="6" t="str">
        <f>VLOOKUP(tbl_transactions[[#This Row],[Product_ID]],tbl_Items[],2,)</f>
        <v>Digital</v>
      </c>
      <c r="F365" s="6" t="str">
        <f>VLOOKUP(tbl_transactions[[#This Row],[Product_ID]],tbl_Items[],3,)</f>
        <v>Gold</v>
      </c>
      <c r="G365" s="6" t="s">
        <v>12</v>
      </c>
      <c r="H365" s="6" t="s">
        <v>13</v>
      </c>
      <c r="I3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365" s="30">
        <v>4</v>
      </c>
      <c r="K365" s="7">
        <f t="shared" si="10"/>
        <v>35188</v>
      </c>
      <c r="L3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365" s="7">
        <f t="shared" si="11"/>
        <v>33780.480000000003</v>
      </c>
    </row>
    <row r="366" spans="1:13" x14ac:dyDescent="0.3">
      <c r="A366" s="6" t="s">
        <v>450</v>
      </c>
      <c r="B366" s="28">
        <v>42431</v>
      </c>
      <c r="C366" s="6" t="s">
        <v>24</v>
      </c>
      <c r="D366" s="6" t="s">
        <v>97</v>
      </c>
      <c r="E366" s="6" t="str">
        <f>VLOOKUP(tbl_transactions[[#This Row],[Product_ID]],tbl_Items[],2,)</f>
        <v>Automatic</v>
      </c>
      <c r="F366" s="6" t="str">
        <f>VLOOKUP(tbl_transactions[[#This Row],[Product_ID]],tbl_Items[],3,)</f>
        <v>Gold</v>
      </c>
      <c r="G366" s="6" t="s">
        <v>12</v>
      </c>
      <c r="H366" s="6" t="s">
        <v>9</v>
      </c>
      <c r="I3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366" s="30">
        <v>3</v>
      </c>
      <c r="K366" s="7">
        <f t="shared" si="10"/>
        <v>8637</v>
      </c>
      <c r="L3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6" s="7">
        <f t="shared" si="11"/>
        <v>8637</v>
      </c>
    </row>
    <row r="367" spans="1:13" x14ac:dyDescent="0.3">
      <c r="A367" s="6" t="s">
        <v>451</v>
      </c>
      <c r="B367" s="28">
        <v>42431</v>
      </c>
      <c r="C367" s="6" t="s">
        <v>24</v>
      </c>
      <c r="D367" s="6" t="s">
        <v>89</v>
      </c>
      <c r="E367" s="6" t="str">
        <f>VLOOKUP(tbl_transactions[[#This Row],[Product_ID]],tbl_Items[],2,)</f>
        <v>Automatic</v>
      </c>
      <c r="F367" s="6" t="str">
        <f>VLOOKUP(tbl_transactions[[#This Row],[Product_ID]],tbl_Items[],3,)</f>
        <v>Platinum</v>
      </c>
      <c r="G367" s="6" t="s">
        <v>12</v>
      </c>
      <c r="H367" s="6" t="s">
        <v>9</v>
      </c>
      <c r="I3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367" s="30">
        <v>1</v>
      </c>
      <c r="K367" s="7">
        <f t="shared" si="10"/>
        <v>4231</v>
      </c>
      <c r="L3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7" s="7">
        <f t="shared" si="11"/>
        <v>4231</v>
      </c>
    </row>
    <row r="368" spans="1:13" x14ac:dyDescent="0.3">
      <c r="A368" s="6" t="s">
        <v>452</v>
      </c>
      <c r="B368" s="28">
        <v>42431</v>
      </c>
      <c r="C368" s="6" t="s">
        <v>24</v>
      </c>
      <c r="D368" s="6" t="s">
        <v>89</v>
      </c>
      <c r="E368" s="6" t="str">
        <f>VLOOKUP(tbl_transactions[[#This Row],[Product_ID]],tbl_Items[],2,)</f>
        <v>Automatic</v>
      </c>
      <c r="F368" s="6" t="str">
        <f>VLOOKUP(tbl_transactions[[#This Row],[Product_ID]],tbl_Items[],3,)</f>
        <v>Platinum</v>
      </c>
      <c r="G368" s="6" t="s">
        <v>12</v>
      </c>
      <c r="H368" s="6" t="s">
        <v>9</v>
      </c>
      <c r="I3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368" s="30">
        <v>3</v>
      </c>
      <c r="K368" s="7">
        <f t="shared" si="10"/>
        <v>12693</v>
      </c>
      <c r="L3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8" s="7">
        <f t="shared" si="11"/>
        <v>12693</v>
      </c>
    </row>
    <row r="369" spans="1:13" x14ac:dyDescent="0.3">
      <c r="A369" s="6" t="s">
        <v>453</v>
      </c>
      <c r="B369" s="28">
        <v>42431</v>
      </c>
      <c r="C369" s="6" t="s">
        <v>15</v>
      </c>
      <c r="D369" s="6" t="s">
        <v>118</v>
      </c>
      <c r="E369" s="6" t="str">
        <f>VLOOKUP(tbl_transactions[[#This Row],[Product_ID]],tbl_Items[],2,)</f>
        <v>Digital</v>
      </c>
      <c r="F369" s="6" t="str">
        <f>VLOOKUP(tbl_transactions[[#This Row],[Product_ID]],tbl_Items[],3,)</f>
        <v>Palladium</v>
      </c>
      <c r="G369" s="6" t="s">
        <v>12</v>
      </c>
      <c r="H369" s="6" t="s">
        <v>9</v>
      </c>
      <c r="I3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369" s="30">
        <v>4</v>
      </c>
      <c r="K369" s="7">
        <f t="shared" si="10"/>
        <v>23912</v>
      </c>
      <c r="L3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369" s="7">
        <f t="shared" si="11"/>
        <v>23194.639999999999</v>
      </c>
    </row>
    <row r="370" spans="1:13" x14ac:dyDescent="0.3">
      <c r="A370" s="6" t="s">
        <v>454</v>
      </c>
      <c r="B370" s="28">
        <v>42431</v>
      </c>
      <c r="C370" s="6" t="s">
        <v>11</v>
      </c>
      <c r="D370" s="6" t="s">
        <v>116</v>
      </c>
      <c r="E370" s="6" t="str">
        <f>VLOOKUP(tbl_transactions[[#This Row],[Product_ID]],tbl_Items[],2,)</f>
        <v>Digital</v>
      </c>
      <c r="F370" s="6" t="str">
        <f>VLOOKUP(tbl_transactions[[#This Row],[Product_ID]],tbl_Items[],3,)</f>
        <v>Gold</v>
      </c>
      <c r="G370" s="6" t="s">
        <v>12</v>
      </c>
      <c r="H370" s="6" t="s">
        <v>9</v>
      </c>
      <c r="I3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370" s="30">
        <v>4</v>
      </c>
      <c r="K370" s="7">
        <f t="shared" si="10"/>
        <v>21940</v>
      </c>
      <c r="L3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370" s="7">
        <f t="shared" si="11"/>
        <v>21062.400000000001</v>
      </c>
    </row>
    <row r="371" spans="1:13" x14ac:dyDescent="0.3">
      <c r="A371" s="6" t="s">
        <v>455</v>
      </c>
      <c r="B371" s="28">
        <v>42431</v>
      </c>
      <c r="C371" s="6" t="s">
        <v>11</v>
      </c>
      <c r="D371" s="6" t="s">
        <v>102</v>
      </c>
      <c r="E371" s="6" t="str">
        <f>VLOOKUP(tbl_transactions[[#This Row],[Product_ID]],tbl_Items[],2,)</f>
        <v>Automatic</v>
      </c>
      <c r="F371" s="6" t="str">
        <f>VLOOKUP(tbl_transactions[[#This Row],[Product_ID]],tbl_Items[],3,)</f>
        <v>Palladium</v>
      </c>
      <c r="G371" s="6" t="s">
        <v>12</v>
      </c>
      <c r="H371" s="6" t="s">
        <v>9</v>
      </c>
      <c r="I3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371" s="30">
        <v>2</v>
      </c>
      <c r="K371" s="7">
        <f t="shared" si="10"/>
        <v>16890</v>
      </c>
      <c r="L3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371" s="7">
        <f t="shared" si="11"/>
        <v>16383.3</v>
      </c>
    </row>
    <row r="372" spans="1:13" x14ac:dyDescent="0.3">
      <c r="A372" s="6" t="s">
        <v>456</v>
      </c>
      <c r="B372" s="28">
        <v>42431</v>
      </c>
      <c r="C372" s="6" t="s">
        <v>24</v>
      </c>
      <c r="D372" s="6" t="s">
        <v>82</v>
      </c>
      <c r="E372" s="6" t="str">
        <f>VLOOKUP(tbl_transactions[[#This Row],[Product_ID]],tbl_Items[],2,)</f>
        <v>Chronograph</v>
      </c>
      <c r="F372" s="6" t="str">
        <f>VLOOKUP(tbl_transactions[[#This Row],[Product_ID]],tbl_Items[],3,)</f>
        <v>Palladium</v>
      </c>
      <c r="G372" s="6" t="s">
        <v>12</v>
      </c>
      <c r="H372" s="6" t="s">
        <v>9</v>
      </c>
      <c r="I3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372" s="30">
        <v>3</v>
      </c>
      <c r="K372" s="7">
        <f t="shared" si="10"/>
        <v>22500</v>
      </c>
      <c r="L3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372" s="7">
        <f t="shared" si="11"/>
        <v>21825</v>
      </c>
    </row>
    <row r="373" spans="1:13" x14ac:dyDescent="0.3">
      <c r="A373" s="6" t="s">
        <v>457</v>
      </c>
      <c r="B373" s="28">
        <v>42432</v>
      </c>
      <c r="C373" s="6" t="s">
        <v>24</v>
      </c>
      <c r="D373" s="6" t="s">
        <v>102</v>
      </c>
      <c r="E373" s="6" t="str">
        <f>VLOOKUP(tbl_transactions[[#This Row],[Product_ID]],tbl_Items[],2,)</f>
        <v>Automatic</v>
      </c>
      <c r="F373" s="6" t="str">
        <f>VLOOKUP(tbl_transactions[[#This Row],[Product_ID]],tbl_Items[],3,)</f>
        <v>Palladium</v>
      </c>
      <c r="G373" s="6" t="s">
        <v>12</v>
      </c>
      <c r="H373" s="6" t="s">
        <v>9</v>
      </c>
      <c r="I3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373" s="30">
        <v>4</v>
      </c>
      <c r="K373" s="7">
        <f t="shared" si="10"/>
        <v>33780</v>
      </c>
      <c r="L3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373" s="7">
        <f t="shared" si="11"/>
        <v>32766.6</v>
      </c>
    </row>
    <row r="374" spans="1:13" x14ac:dyDescent="0.3">
      <c r="A374" s="6" t="s">
        <v>458</v>
      </c>
      <c r="B374" s="28">
        <v>42432</v>
      </c>
      <c r="C374" s="6" t="s">
        <v>24</v>
      </c>
      <c r="D374" s="6" t="s">
        <v>119</v>
      </c>
      <c r="E374" s="6" t="str">
        <f>VLOOKUP(tbl_transactions[[#This Row],[Product_ID]],tbl_Items[],2,)</f>
        <v>Digital</v>
      </c>
      <c r="F374" s="6" t="str">
        <f>VLOOKUP(tbl_transactions[[#This Row],[Product_ID]],tbl_Items[],3,)</f>
        <v>Palladium</v>
      </c>
      <c r="G374" s="6" t="s">
        <v>12</v>
      </c>
      <c r="H374" s="6" t="s">
        <v>9</v>
      </c>
      <c r="I3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374" s="30">
        <v>1</v>
      </c>
      <c r="K374" s="7">
        <f t="shared" si="10"/>
        <v>9895</v>
      </c>
      <c r="L3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4" s="7">
        <f t="shared" si="11"/>
        <v>9895</v>
      </c>
    </row>
    <row r="375" spans="1:13" x14ac:dyDescent="0.3">
      <c r="A375" s="6" t="s">
        <v>459</v>
      </c>
      <c r="B375" s="28">
        <v>42432</v>
      </c>
      <c r="C375" s="6" t="s">
        <v>24</v>
      </c>
      <c r="D375" s="6" t="s">
        <v>100</v>
      </c>
      <c r="E375" s="6" t="str">
        <f>VLOOKUP(tbl_transactions[[#This Row],[Product_ID]],tbl_Items[],2,)</f>
        <v>Automatic</v>
      </c>
      <c r="F375" s="6" t="str">
        <f>VLOOKUP(tbl_transactions[[#This Row],[Product_ID]],tbl_Items[],3,)</f>
        <v>Palladium</v>
      </c>
      <c r="G375" s="6" t="s">
        <v>12</v>
      </c>
      <c r="H375" s="6" t="s">
        <v>9</v>
      </c>
      <c r="I3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375" s="30">
        <v>4</v>
      </c>
      <c r="K375" s="7">
        <f t="shared" si="10"/>
        <v>21824</v>
      </c>
      <c r="L3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375" s="7">
        <f t="shared" si="11"/>
        <v>21169.279999999999</v>
      </c>
    </row>
    <row r="376" spans="1:13" x14ac:dyDescent="0.3">
      <c r="A376" s="6" t="s">
        <v>460</v>
      </c>
      <c r="B376" s="28">
        <v>42432</v>
      </c>
      <c r="C376" s="6" t="s">
        <v>7</v>
      </c>
      <c r="D376" s="6" t="s">
        <v>83</v>
      </c>
      <c r="E376" s="6" t="str">
        <f>VLOOKUP(tbl_transactions[[#This Row],[Product_ID]],tbl_Items[],2,)</f>
        <v>Chronograph</v>
      </c>
      <c r="F376" s="6" t="str">
        <f>VLOOKUP(tbl_transactions[[#This Row],[Product_ID]],tbl_Items[],3,)</f>
        <v>Palladium</v>
      </c>
      <c r="G376" s="6" t="s">
        <v>12</v>
      </c>
      <c r="H376" s="6" t="s">
        <v>9</v>
      </c>
      <c r="I3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376" s="30">
        <v>3</v>
      </c>
      <c r="K376" s="7">
        <f t="shared" si="10"/>
        <v>13575</v>
      </c>
      <c r="L3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" s="7">
        <f t="shared" si="11"/>
        <v>13575</v>
      </c>
    </row>
    <row r="377" spans="1:13" x14ac:dyDescent="0.3">
      <c r="A377" s="6" t="s">
        <v>461</v>
      </c>
      <c r="B377" s="28">
        <v>42432</v>
      </c>
      <c r="C377" s="6" t="s">
        <v>7</v>
      </c>
      <c r="D377" s="6" t="s">
        <v>102</v>
      </c>
      <c r="E377" s="6" t="str">
        <f>VLOOKUP(tbl_transactions[[#This Row],[Product_ID]],tbl_Items[],2,)</f>
        <v>Automatic</v>
      </c>
      <c r="F377" s="6" t="str">
        <f>VLOOKUP(tbl_transactions[[#This Row],[Product_ID]],tbl_Items[],3,)</f>
        <v>Palladium</v>
      </c>
      <c r="G377" s="6" t="s">
        <v>12</v>
      </c>
      <c r="H377" s="6" t="s">
        <v>9</v>
      </c>
      <c r="I3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377" s="30">
        <v>4</v>
      </c>
      <c r="K377" s="7">
        <f t="shared" si="10"/>
        <v>33780</v>
      </c>
      <c r="L3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377" s="7">
        <f t="shared" si="11"/>
        <v>32766.6</v>
      </c>
    </row>
    <row r="378" spans="1:13" x14ac:dyDescent="0.3">
      <c r="A378" s="6" t="s">
        <v>462</v>
      </c>
      <c r="B378" s="28">
        <v>42433</v>
      </c>
      <c r="C378" s="6" t="s">
        <v>24</v>
      </c>
      <c r="D378" s="6" t="s">
        <v>88</v>
      </c>
      <c r="E378" s="6" t="str">
        <f>VLOOKUP(tbl_transactions[[#This Row],[Product_ID]],tbl_Items[],2,)</f>
        <v>Automatic</v>
      </c>
      <c r="F378" s="6" t="str">
        <f>VLOOKUP(tbl_transactions[[#This Row],[Product_ID]],tbl_Items[],3,)</f>
        <v>Platinum</v>
      </c>
      <c r="G378" s="6" t="s">
        <v>12</v>
      </c>
      <c r="H378" s="6" t="s">
        <v>9</v>
      </c>
      <c r="I3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378" s="30">
        <v>2</v>
      </c>
      <c r="K378" s="7">
        <f t="shared" si="10"/>
        <v>4266</v>
      </c>
      <c r="L3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8" s="7">
        <f t="shared" si="11"/>
        <v>4266</v>
      </c>
    </row>
    <row r="379" spans="1:13" x14ac:dyDescent="0.3">
      <c r="A379" s="6" t="s">
        <v>463</v>
      </c>
      <c r="B379" s="28">
        <v>42433</v>
      </c>
      <c r="C379" s="6" t="s">
        <v>24</v>
      </c>
      <c r="D379" s="6" t="s">
        <v>84</v>
      </c>
      <c r="E379" s="6" t="str">
        <f>VLOOKUP(tbl_transactions[[#This Row],[Product_ID]],tbl_Items[],2,)</f>
        <v>Automatic</v>
      </c>
      <c r="F379" s="6" t="str">
        <f>VLOOKUP(tbl_transactions[[#This Row],[Product_ID]],tbl_Items[],3,)</f>
        <v>Platinum</v>
      </c>
      <c r="G379" s="6" t="s">
        <v>12</v>
      </c>
      <c r="H379" s="6" t="s">
        <v>9</v>
      </c>
      <c r="I3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379" s="30">
        <v>1</v>
      </c>
      <c r="K379" s="7">
        <f t="shared" si="10"/>
        <v>2123</v>
      </c>
      <c r="L3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9" s="7">
        <f t="shared" si="11"/>
        <v>2123</v>
      </c>
    </row>
    <row r="380" spans="1:13" x14ac:dyDescent="0.3">
      <c r="A380" s="6" t="s">
        <v>464</v>
      </c>
      <c r="B380" s="28">
        <v>42433</v>
      </c>
      <c r="C380" s="6" t="s">
        <v>11</v>
      </c>
      <c r="D380" s="6" t="s">
        <v>95</v>
      </c>
      <c r="E380" s="6" t="str">
        <f>VLOOKUP(tbl_transactions[[#This Row],[Product_ID]],tbl_Items[],2,)</f>
        <v>Automatic</v>
      </c>
      <c r="F380" s="6" t="str">
        <f>VLOOKUP(tbl_transactions[[#This Row],[Product_ID]],tbl_Items[],3,)</f>
        <v>Platinum</v>
      </c>
      <c r="G380" s="6" t="s">
        <v>12</v>
      </c>
      <c r="H380" s="6" t="s">
        <v>13</v>
      </c>
      <c r="I3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380" s="30">
        <v>4</v>
      </c>
      <c r="K380" s="7">
        <f t="shared" si="10"/>
        <v>8400</v>
      </c>
      <c r="L3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0" s="7">
        <f t="shared" si="11"/>
        <v>8400</v>
      </c>
    </row>
    <row r="381" spans="1:13" x14ac:dyDescent="0.3">
      <c r="A381" s="6" t="s">
        <v>465</v>
      </c>
      <c r="B381" s="28">
        <v>42433</v>
      </c>
      <c r="C381" s="6" t="s">
        <v>24</v>
      </c>
      <c r="D381" s="6" t="s">
        <v>7008</v>
      </c>
      <c r="E381" s="6" t="str">
        <f>VLOOKUP(tbl_transactions[[#This Row],[Product_ID]],tbl_Items[],2,)</f>
        <v>Digital</v>
      </c>
      <c r="F381" s="6" t="str">
        <f>VLOOKUP(tbl_transactions[[#This Row],[Product_ID]],tbl_Items[],3,)</f>
        <v>Gold</v>
      </c>
      <c r="G381" s="6" t="s">
        <v>12</v>
      </c>
      <c r="H381" s="6" t="s">
        <v>9</v>
      </c>
      <c r="I3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381" s="30">
        <v>4</v>
      </c>
      <c r="K381" s="7">
        <f t="shared" si="10"/>
        <v>35508</v>
      </c>
      <c r="L3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1420.32</v>
      </c>
      <c r="M381" s="7">
        <f t="shared" si="11"/>
        <v>34087.68</v>
      </c>
    </row>
    <row r="382" spans="1:13" x14ac:dyDescent="0.3">
      <c r="A382" s="6" t="s">
        <v>466</v>
      </c>
      <c r="B382" s="28">
        <v>42433</v>
      </c>
      <c r="C382" s="6" t="s">
        <v>24</v>
      </c>
      <c r="D382" s="6" t="s">
        <v>110</v>
      </c>
      <c r="E382" s="6" t="str">
        <f>VLOOKUP(tbl_transactions[[#This Row],[Product_ID]],tbl_Items[],2,)</f>
        <v>Digital</v>
      </c>
      <c r="F382" s="6" t="str">
        <f>VLOOKUP(tbl_transactions[[#This Row],[Product_ID]],tbl_Items[],3,)</f>
        <v>Platinum</v>
      </c>
      <c r="G382" s="6" t="s">
        <v>12</v>
      </c>
      <c r="H382" s="6" t="s">
        <v>13</v>
      </c>
      <c r="I3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382" s="30">
        <v>3</v>
      </c>
      <c r="K382" s="7">
        <f t="shared" si="10"/>
        <v>16044</v>
      </c>
      <c r="L3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382" s="7">
        <f t="shared" si="11"/>
        <v>15081.36</v>
      </c>
    </row>
    <row r="383" spans="1:13" x14ac:dyDescent="0.3">
      <c r="A383" s="6" t="s">
        <v>467</v>
      </c>
      <c r="B383" s="28">
        <v>42434</v>
      </c>
      <c r="C383" s="6" t="s">
        <v>24</v>
      </c>
      <c r="D383" s="6" t="s">
        <v>94</v>
      </c>
      <c r="E383" s="6" t="str">
        <f>VLOOKUP(tbl_transactions[[#This Row],[Product_ID]],tbl_Items[],2,)</f>
        <v>Automatic</v>
      </c>
      <c r="F383" s="6" t="str">
        <f>VLOOKUP(tbl_transactions[[#This Row],[Product_ID]],tbl_Items[],3,)</f>
        <v>Platinum</v>
      </c>
      <c r="G383" s="6" t="s">
        <v>12</v>
      </c>
      <c r="H383" s="6" t="s">
        <v>9</v>
      </c>
      <c r="I3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383" s="30">
        <v>4</v>
      </c>
      <c r="K383" s="7">
        <f t="shared" si="10"/>
        <v>9408</v>
      </c>
      <c r="L3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3" s="7">
        <f t="shared" si="11"/>
        <v>9408</v>
      </c>
    </row>
    <row r="384" spans="1:13" x14ac:dyDescent="0.3">
      <c r="A384" s="6" t="s">
        <v>468</v>
      </c>
      <c r="B384" s="28">
        <v>42434</v>
      </c>
      <c r="C384" s="6" t="s">
        <v>11</v>
      </c>
      <c r="D384" s="6" t="s">
        <v>66</v>
      </c>
      <c r="E384" s="6" t="str">
        <f>VLOOKUP(tbl_transactions[[#This Row],[Product_ID]],tbl_Items[],2,)</f>
        <v>Chronograph</v>
      </c>
      <c r="F384" s="6" t="str">
        <f>VLOOKUP(tbl_transactions[[#This Row],[Product_ID]],tbl_Items[],3,)</f>
        <v>Platinum</v>
      </c>
      <c r="G384" s="6" t="s">
        <v>8</v>
      </c>
      <c r="H384" s="6" t="s">
        <v>9</v>
      </c>
      <c r="I3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384" s="30">
        <v>1</v>
      </c>
      <c r="K384" s="7">
        <f t="shared" si="10"/>
        <v>9500</v>
      </c>
      <c r="L3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4" s="7">
        <f t="shared" si="11"/>
        <v>9500</v>
      </c>
    </row>
    <row r="385" spans="1:13" x14ac:dyDescent="0.3">
      <c r="A385" s="6" t="s">
        <v>469</v>
      </c>
      <c r="B385" s="28">
        <v>42434</v>
      </c>
      <c r="C385" s="6" t="s">
        <v>24</v>
      </c>
      <c r="D385" s="6" t="s">
        <v>79</v>
      </c>
      <c r="E385" s="6" t="str">
        <f>VLOOKUP(tbl_transactions[[#This Row],[Product_ID]],tbl_Items[],2,)</f>
        <v>Chronograph</v>
      </c>
      <c r="F385" s="6" t="str">
        <f>VLOOKUP(tbl_transactions[[#This Row],[Product_ID]],tbl_Items[],3,)</f>
        <v>Palladium</v>
      </c>
      <c r="G385" s="6" t="s">
        <v>8</v>
      </c>
      <c r="H385" s="6" t="s">
        <v>9</v>
      </c>
      <c r="I3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385" s="30">
        <v>3</v>
      </c>
      <c r="K385" s="7">
        <f t="shared" si="10"/>
        <v>6735</v>
      </c>
      <c r="L3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5" s="7">
        <f t="shared" si="11"/>
        <v>6735</v>
      </c>
    </row>
    <row r="386" spans="1:13" x14ac:dyDescent="0.3">
      <c r="A386" s="6" t="s">
        <v>470</v>
      </c>
      <c r="B386" s="28">
        <v>42434</v>
      </c>
      <c r="C386" s="6" t="s">
        <v>24</v>
      </c>
      <c r="D386" s="6" t="s">
        <v>114</v>
      </c>
      <c r="E386" s="6" t="str">
        <f>VLOOKUP(tbl_transactions[[#This Row],[Product_ID]],tbl_Items[],2,)</f>
        <v>Digital</v>
      </c>
      <c r="F386" s="6" t="str">
        <f>VLOOKUP(tbl_transactions[[#This Row],[Product_ID]],tbl_Items[],3,)</f>
        <v>Palladium</v>
      </c>
      <c r="G386" s="6" t="s">
        <v>12</v>
      </c>
      <c r="H386" s="6" t="s">
        <v>9</v>
      </c>
      <c r="I3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386" s="30">
        <v>4</v>
      </c>
      <c r="K386" s="7">
        <f t="shared" ref="K386:K449" si="12">I386*J386</f>
        <v>39584</v>
      </c>
      <c r="L3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386" s="7">
        <f t="shared" ref="M386:M449" si="13">K386-L386</f>
        <v>38396.480000000003</v>
      </c>
    </row>
    <row r="387" spans="1:13" x14ac:dyDescent="0.3">
      <c r="A387" s="6" t="s">
        <v>471</v>
      </c>
      <c r="B387" s="28">
        <v>42434</v>
      </c>
      <c r="C387" s="6" t="s">
        <v>24</v>
      </c>
      <c r="D387" s="6" t="s">
        <v>95</v>
      </c>
      <c r="E387" s="6" t="str">
        <f>VLOOKUP(tbl_transactions[[#This Row],[Product_ID]],tbl_Items[],2,)</f>
        <v>Automatic</v>
      </c>
      <c r="F387" s="6" t="str">
        <f>VLOOKUP(tbl_transactions[[#This Row],[Product_ID]],tbl_Items[],3,)</f>
        <v>Platinum</v>
      </c>
      <c r="G387" s="6" t="s">
        <v>12</v>
      </c>
      <c r="H387" s="6" t="s">
        <v>9</v>
      </c>
      <c r="I3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387" s="30">
        <v>3</v>
      </c>
      <c r="K387" s="7">
        <f t="shared" si="12"/>
        <v>6300</v>
      </c>
      <c r="L3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7" s="7">
        <f t="shared" si="13"/>
        <v>6300</v>
      </c>
    </row>
    <row r="388" spans="1:13" x14ac:dyDescent="0.3">
      <c r="A388" s="6" t="s">
        <v>472</v>
      </c>
      <c r="B388" s="28">
        <v>42434</v>
      </c>
      <c r="C388" s="6" t="s">
        <v>24</v>
      </c>
      <c r="D388" s="6" t="s">
        <v>78</v>
      </c>
      <c r="E388" s="6" t="str">
        <f>VLOOKUP(tbl_transactions[[#This Row],[Product_ID]],tbl_Items[],2,)</f>
        <v>Chronograph</v>
      </c>
      <c r="F388" s="6" t="str">
        <f>VLOOKUP(tbl_transactions[[#This Row],[Product_ID]],tbl_Items[],3,)</f>
        <v>Gold</v>
      </c>
      <c r="G388" s="6" t="s">
        <v>8</v>
      </c>
      <c r="H388" s="6" t="s">
        <v>9</v>
      </c>
      <c r="I3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388" s="30">
        <v>1</v>
      </c>
      <c r="K388" s="7">
        <f t="shared" si="12"/>
        <v>5500</v>
      </c>
      <c r="L3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8" s="7">
        <f t="shared" si="13"/>
        <v>5500</v>
      </c>
    </row>
    <row r="389" spans="1:13" x14ac:dyDescent="0.3">
      <c r="A389" s="6" t="s">
        <v>473</v>
      </c>
      <c r="B389" s="28">
        <v>42434</v>
      </c>
      <c r="C389" s="6" t="s">
        <v>24</v>
      </c>
      <c r="D389" s="6" t="s">
        <v>110</v>
      </c>
      <c r="E389" s="6" t="str">
        <f>VLOOKUP(tbl_transactions[[#This Row],[Product_ID]],tbl_Items[],2,)</f>
        <v>Digital</v>
      </c>
      <c r="F389" s="6" t="str">
        <f>VLOOKUP(tbl_transactions[[#This Row],[Product_ID]],tbl_Items[],3,)</f>
        <v>Platinum</v>
      </c>
      <c r="G389" s="6" t="s">
        <v>12</v>
      </c>
      <c r="H389" s="6" t="s">
        <v>9</v>
      </c>
      <c r="I3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389" s="30">
        <v>1</v>
      </c>
      <c r="K389" s="7">
        <f t="shared" si="12"/>
        <v>5348</v>
      </c>
      <c r="L3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9" s="7">
        <f t="shared" si="13"/>
        <v>5348</v>
      </c>
    </row>
    <row r="390" spans="1:13" x14ac:dyDescent="0.3">
      <c r="A390" s="6" t="s">
        <v>474</v>
      </c>
      <c r="B390" s="28">
        <v>42434</v>
      </c>
      <c r="C390" s="6" t="s">
        <v>24</v>
      </c>
      <c r="D390" s="6" t="s">
        <v>119</v>
      </c>
      <c r="E390" s="6" t="str">
        <f>VLOOKUP(tbl_transactions[[#This Row],[Product_ID]],tbl_Items[],2,)</f>
        <v>Digital</v>
      </c>
      <c r="F390" s="6" t="str">
        <f>VLOOKUP(tbl_transactions[[#This Row],[Product_ID]],tbl_Items[],3,)</f>
        <v>Palladium</v>
      </c>
      <c r="G390" s="6" t="s">
        <v>12</v>
      </c>
      <c r="H390" s="6" t="s">
        <v>9</v>
      </c>
      <c r="I3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390" s="30">
        <v>4</v>
      </c>
      <c r="K390" s="7">
        <f t="shared" si="12"/>
        <v>39580</v>
      </c>
      <c r="L3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390" s="7">
        <f t="shared" si="13"/>
        <v>38392.6</v>
      </c>
    </row>
    <row r="391" spans="1:13" x14ac:dyDescent="0.3">
      <c r="A391" s="6" t="s">
        <v>475</v>
      </c>
      <c r="B391" s="28">
        <v>42434</v>
      </c>
      <c r="C391" s="6" t="s">
        <v>24</v>
      </c>
      <c r="D391" s="6" t="s">
        <v>88</v>
      </c>
      <c r="E391" s="6" t="str">
        <f>VLOOKUP(tbl_transactions[[#This Row],[Product_ID]],tbl_Items[],2,)</f>
        <v>Automatic</v>
      </c>
      <c r="F391" s="6" t="str">
        <f>VLOOKUP(tbl_transactions[[#This Row],[Product_ID]],tbl_Items[],3,)</f>
        <v>Platinum</v>
      </c>
      <c r="G391" s="6" t="s">
        <v>12</v>
      </c>
      <c r="H391" s="6" t="s">
        <v>9</v>
      </c>
      <c r="I3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391" s="30">
        <v>4</v>
      </c>
      <c r="K391" s="7">
        <f t="shared" si="12"/>
        <v>8532</v>
      </c>
      <c r="L3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1" s="7">
        <f t="shared" si="13"/>
        <v>8532</v>
      </c>
    </row>
    <row r="392" spans="1:13" x14ac:dyDescent="0.3">
      <c r="A392" s="6" t="s">
        <v>476</v>
      </c>
      <c r="B392" s="28">
        <v>42434</v>
      </c>
      <c r="C392" s="6" t="s">
        <v>24</v>
      </c>
      <c r="D392" s="6" t="s">
        <v>7005</v>
      </c>
      <c r="E392" s="6" t="str">
        <f>VLOOKUP(tbl_transactions[[#This Row],[Product_ID]],tbl_Items[],2,)</f>
        <v>Automatic</v>
      </c>
      <c r="F392" s="6" t="str">
        <f>VLOOKUP(tbl_transactions[[#This Row],[Product_ID]],tbl_Items[],3,)</f>
        <v>Gold</v>
      </c>
      <c r="G392" s="6" t="s">
        <v>12</v>
      </c>
      <c r="H392" s="6" t="s">
        <v>9</v>
      </c>
      <c r="I3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392" s="30">
        <v>4</v>
      </c>
      <c r="K392" s="7">
        <f t="shared" si="12"/>
        <v>22736</v>
      </c>
      <c r="L3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392" s="7">
        <f t="shared" si="13"/>
        <v>21826.560000000001</v>
      </c>
    </row>
    <row r="393" spans="1:13" x14ac:dyDescent="0.3">
      <c r="A393" s="6" t="s">
        <v>477</v>
      </c>
      <c r="B393" s="28">
        <v>42435</v>
      </c>
      <c r="C393" s="6" t="s">
        <v>11</v>
      </c>
      <c r="D393" s="6" t="s">
        <v>71</v>
      </c>
      <c r="E393" s="6" t="str">
        <f>VLOOKUP(tbl_transactions[[#This Row],[Product_ID]],tbl_Items[],2,)</f>
        <v>Chronograph</v>
      </c>
      <c r="F393" s="6" t="str">
        <f>VLOOKUP(tbl_transactions[[#This Row],[Product_ID]],tbl_Items[],3,)</f>
        <v>Platinum</v>
      </c>
      <c r="G393" s="6" t="s">
        <v>8</v>
      </c>
      <c r="H393" s="6" t="s">
        <v>9</v>
      </c>
      <c r="I3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393" s="30">
        <v>3</v>
      </c>
      <c r="K393" s="7">
        <f t="shared" si="12"/>
        <v>6630</v>
      </c>
      <c r="L3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3" s="7">
        <f t="shared" si="13"/>
        <v>6630</v>
      </c>
    </row>
    <row r="394" spans="1:13" x14ac:dyDescent="0.3">
      <c r="A394" s="6" t="s">
        <v>478</v>
      </c>
      <c r="B394" s="28">
        <v>42435</v>
      </c>
      <c r="C394" s="6" t="s">
        <v>15</v>
      </c>
      <c r="D394" s="6" t="s">
        <v>71</v>
      </c>
      <c r="E394" s="6" t="str">
        <f>VLOOKUP(tbl_transactions[[#This Row],[Product_ID]],tbl_Items[],2,)</f>
        <v>Chronograph</v>
      </c>
      <c r="F394" s="6" t="str">
        <f>VLOOKUP(tbl_transactions[[#This Row],[Product_ID]],tbl_Items[],3,)</f>
        <v>Platinum</v>
      </c>
      <c r="G394" s="6" t="s">
        <v>8</v>
      </c>
      <c r="H394" s="6" t="s">
        <v>9</v>
      </c>
      <c r="I3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394" s="30">
        <v>4</v>
      </c>
      <c r="K394" s="7">
        <f t="shared" si="12"/>
        <v>8840</v>
      </c>
      <c r="L3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4" s="7">
        <f t="shared" si="13"/>
        <v>8840</v>
      </c>
    </row>
    <row r="395" spans="1:13" x14ac:dyDescent="0.3">
      <c r="A395" s="6" t="s">
        <v>479</v>
      </c>
      <c r="B395" s="28">
        <v>42435</v>
      </c>
      <c r="C395" s="6" t="s">
        <v>24</v>
      </c>
      <c r="D395" s="6" t="s">
        <v>108</v>
      </c>
      <c r="E395" s="6" t="str">
        <f>VLOOKUP(tbl_transactions[[#This Row],[Product_ID]],tbl_Items[],2,)</f>
        <v>Digital</v>
      </c>
      <c r="F395" s="6" t="str">
        <f>VLOOKUP(tbl_transactions[[#This Row],[Product_ID]],tbl_Items[],3,)</f>
        <v>Platinum</v>
      </c>
      <c r="G395" s="6" t="s">
        <v>12</v>
      </c>
      <c r="H395" s="6" t="s">
        <v>9</v>
      </c>
      <c r="I3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395" s="30">
        <v>2</v>
      </c>
      <c r="K395" s="7">
        <f t="shared" si="12"/>
        <v>11690</v>
      </c>
      <c r="L3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5" s="7">
        <f t="shared" si="13"/>
        <v>11690</v>
      </c>
    </row>
    <row r="396" spans="1:13" x14ac:dyDescent="0.3">
      <c r="A396" s="6" t="s">
        <v>480</v>
      </c>
      <c r="B396" s="28">
        <v>42435</v>
      </c>
      <c r="C396" s="6" t="s">
        <v>11</v>
      </c>
      <c r="D396" s="6" t="s">
        <v>102</v>
      </c>
      <c r="E396" s="6" t="str">
        <f>VLOOKUP(tbl_transactions[[#This Row],[Product_ID]],tbl_Items[],2,)</f>
        <v>Automatic</v>
      </c>
      <c r="F396" s="6" t="str">
        <f>VLOOKUP(tbl_transactions[[#This Row],[Product_ID]],tbl_Items[],3,)</f>
        <v>Palladium</v>
      </c>
      <c r="G396" s="6" t="s">
        <v>12</v>
      </c>
      <c r="H396" s="6" t="s">
        <v>13</v>
      </c>
      <c r="I3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396" s="30">
        <v>4</v>
      </c>
      <c r="K396" s="7">
        <f t="shared" si="12"/>
        <v>33780</v>
      </c>
      <c r="L3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396" s="7">
        <f t="shared" si="13"/>
        <v>32766.6</v>
      </c>
    </row>
    <row r="397" spans="1:13" x14ac:dyDescent="0.3">
      <c r="A397" s="6" t="s">
        <v>481</v>
      </c>
      <c r="B397" s="28">
        <v>42435</v>
      </c>
      <c r="C397" s="6" t="s">
        <v>24</v>
      </c>
      <c r="D397" s="6" t="s">
        <v>115</v>
      </c>
      <c r="E397" s="6" t="str">
        <f>VLOOKUP(tbl_transactions[[#This Row],[Product_ID]],tbl_Items[],2,)</f>
        <v>Digital</v>
      </c>
      <c r="F397" s="6" t="str">
        <f>VLOOKUP(tbl_transactions[[#This Row],[Product_ID]],tbl_Items[],3,)</f>
        <v>Gold</v>
      </c>
      <c r="G397" s="6" t="s">
        <v>12</v>
      </c>
      <c r="H397" s="6" t="s">
        <v>9</v>
      </c>
      <c r="I3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397" s="30">
        <v>3</v>
      </c>
      <c r="K397" s="7">
        <f t="shared" si="12"/>
        <v>26391</v>
      </c>
      <c r="L3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397" s="7">
        <f t="shared" si="13"/>
        <v>25335.360000000001</v>
      </c>
    </row>
    <row r="398" spans="1:13" x14ac:dyDescent="0.3">
      <c r="A398" s="6" t="s">
        <v>482</v>
      </c>
      <c r="B398" s="28">
        <v>42435</v>
      </c>
      <c r="C398" s="6" t="s">
        <v>24</v>
      </c>
      <c r="D398" s="6" t="s">
        <v>111</v>
      </c>
      <c r="E398" s="6" t="str">
        <f>VLOOKUP(tbl_transactions[[#This Row],[Product_ID]],tbl_Items[],2,)</f>
        <v>Digital</v>
      </c>
      <c r="F398" s="6" t="str">
        <f>VLOOKUP(tbl_transactions[[#This Row],[Product_ID]],tbl_Items[],3,)</f>
        <v>Gold</v>
      </c>
      <c r="G398" s="6" t="s">
        <v>12</v>
      </c>
      <c r="H398" s="6" t="s">
        <v>9</v>
      </c>
      <c r="I3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398" s="30">
        <v>1</v>
      </c>
      <c r="K398" s="7">
        <f t="shared" si="12"/>
        <v>5648</v>
      </c>
      <c r="L3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8" s="7">
        <f t="shared" si="13"/>
        <v>5648</v>
      </c>
    </row>
    <row r="399" spans="1:13" x14ac:dyDescent="0.3">
      <c r="A399" s="6" t="s">
        <v>483</v>
      </c>
      <c r="B399" s="28">
        <v>42435</v>
      </c>
      <c r="C399" s="6" t="s">
        <v>24</v>
      </c>
      <c r="D399" s="6" t="s">
        <v>114</v>
      </c>
      <c r="E399" s="6" t="str">
        <f>VLOOKUP(tbl_transactions[[#This Row],[Product_ID]],tbl_Items[],2,)</f>
        <v>Digital</v>
      </c>
      <c r="F399" s="6" t="str">
        <f>VLOOKUP(tbl_transactions[[#This Row],[Product_ID]],tbl_Items[],3,)</f>
        <v>Palladium</v>
      </c>
      <c r="G399" s="6" t="s">
        <v>12</v>
      </c>
      <c r="H399" s="6" t="s">
        <v>9</v>
      </c>
      <c r="I3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399" s="30">
        <v>3</v>
      </c>
      <c r="K399" s="7">
        <f t="shared" si="12"/>
        <v>29688</v>
      </c>
      <c r="L3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399" s="7">
        <f t="shared" si="13"/>
        <v>28797.360000000001</v>
      </c>
    </row>
    <row r="400" spans="1:13" x14ac:dyDescent="0.3">
      <c r="A400" s="6" t="s">
        <v>484</v>
      </c>
      <c r="B400" s="28">
        <v>42435</v>
      </c>
      <c r="C400" s="6" t="s">
        <v>24</v>
      </c>
      <c r="D400" s="6" t="s">
        <v>116</v>
      </c>
      <c r="E400" s="6" t="str">
        <f>VLOOKUP(tbl_transactions[[#This Row],[Product_ID]],tbl_Items[],2,)</f>
        <v>Digital</v>
      </c>
      <c r="F400" s="6" t="str">
        <f>VLOOKUP(tbl_transactions[[#This Row],[Product_ID]],tbl_Items[],3,)</f>
        <v>Gold</v>
      </c>
      <c r="G400" s="6" t="s">
        <v>12</v>
      </c>
      <c r="H400" s="6" t="s">
        <v>9</v>
      </c>
      <c r="I4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400" s="30">
        <v>1</v>
      </c>
      <c r="K400" s="7">
        <f t="shared" si="12"/>
        <v>5485</v>
      </c>
      <c r="L4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0" s="7">
        <f t="shared" si="13"/>
        <v>5485</v>
      </c>
    </row>
    <row r="401" spans="1:13" x14ac:dyDescent="0.3">
      <c r="A401" s="6" t="s">
        <v>485</v>
      </c>
      <c r="B401" s="28">
        <v>42435</v>
      </c>
      <c r="C401" s="6" t="s">
        <v>11</v>
      </c>
      <c r="D401" s="6" t="s">
        <v>78</v>
      </c>
      <c r="E401" s="6" t="str">
        <f>VLOOKUP(tbl_transactions[[#This Row],[Product_ID]],tbl_Items[],2,)</f>
        <v>Chronograph</v>
      </c>
      <c r="F401" s="6" t="str">
        <f>VLOOKUP(tbl_transactions[[#This Row],[Product_ID]],tbl_Items[],3,)</f>
        <v>Gold</v>
      </c>
      <c r="G401" s="6" t="s">
        <v>8</v>
      </c>
      <c r="H401" s="6" t="s">
        <v>9</v>
      </c>
      <c r="I4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401" s="30">
        <v>4</v>
      </c>
      <c r="K401" s="7">
        <f t="shared" si="12"/>
        <v>22000</v>
      </c>
      <c r="L4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401" s="7">
        <f t="shared" si="13"/>
        <v>20240</v>
      </c>
    </row>
    <row r="402" spans="1:13" x14ac:dyDescent="0.3">
      <c r="A402" s="6" t="s">
        <v>486</v>
      </c>
      <c r="B402" s="28">
        <v>42436</v>
      </c>
      <c r="C402" s="6" t="s">
        <v>24</v>
      </c>
      <c r="D402" s="6" t="s">
        <v>115</v>
      </c>
      <c r="E402" s="6" t="str">
        <f>VLOOKUP(tbl_transactions[[#This Row],[Product_ID]],tbl_Items[],2,)</f>
        <v>Digital</v>
      </c>
      <c r="F402" s="6" t="str">
        <f>VLOOKUP(tbl_transactions[[#This Row],[Product_ID]],tbl_Items[],3,)</f>
        <v>Gold</v>
      </c>
      <c r="G402" s="6" t="s">
        <v>12</v>
      </c>
      <c r="H402" s="6" t="s">
        <v>9</v>
      </c>
      <c r="I4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402" s="30">
        <v>2</v>
      </c>
      <c r="K402" s="7">
        <f t="shared" si="12"/>
        <v>17594</v>
      </c>
      <c r="L4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402" s="7">
        <f t="shared" si="13"/>
        <v>16890.240000000002</v>
      </c>
    </row>
    <row r="403" spans="1:13" x14ac:dyDescent="0.3">
      <c r="A403" s="6" t="s">
        <v>487</v>
      </c>
      <c r="B403" s="28">
        <v>42436</v>
      </c>
      <c r="C403" s="6" t="s">
        <v>24</v>
      </c>
      <c r="D403" s="6" t="s">
        <v>112</v>
      </c>
      <c r="E403" s="6" t="str">
        <f>VLOOKUP(tbl_transactions[[#This Row],[Product_ID]],tbl_Items[],2,)</f>
        <v>Digital</v>
      </c>
      <c r="F403" s="6" t="str">
        <f>VLOOKUP(tbl_transactions[[#This Row],[Product_ID]],tbl_Items[],3,)</f>
        <v>Gold</v>
      </c>
      <c r="G403" s="6" t="s">
        <v>12</v>
      </c>
      <c r="H403" s="6" t="s">
        <v>9</v>
      </c>
      <c r="I4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403" s="30">
        <v>2</v>
      </c>
      <c r="K403" s="7">
        <f t="shared" si="12"/>
        <v>11798</v>
      </c>
      <c r="L4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3" s="7">
        <f t="shared" si="13"/>
        <v>11798</v>
      </c>
    </row>
    <row r="404" spans="1:13" x14ac:dyDescent="0.3">
      <c r="A404" s="6" t="s">
        <v>488</v>
      </c>
      <c r="B404" s="28">
        <v>42436</v>
      </c>
      <c r="C404" s="6" t="s">
        <v>24</v>
      </c>
      <c r="D404" s="6" t="s">
        <v>78</v>
      </c>
      <c r="E404" s="6" t="str">
        <f>VLOOKUP(tbl_transactions[[#This Row],[Product_ID]],tbl_Items[],2,)</f>
        <v>Chronograph</v>
      </c>
      <c r="F404" s="6" t="str">
        <f>VLOOKUP(tbl_transactions[[#This Row],[Product_ID]],tbl_Items[],3,)</f>
        <v>Gold</v>
      </c>
      <c r="G404" s="6" t="s">
        <v>8</v>
      </c>
      <c r="H404" s="6" t="s">
        <v>9</v>
      </c>
      <c r="I4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404" s="30">
        <v>4</v>
      </c>
      <c r="K404" s="7">
        <f t="shared" si="12"/>
        <v>22000</v>
      </c>
      <c r="L4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404" s="7">
        <f t="shared" si="13"/>
        <v>20240</v>
      </c>
    </row>
    <row r="405" spans="1:13" x14ac:dyDescent="0.3">
      <c r="A405" s="6" t="s">
        <v>489</v>
      </c>
      <c r="B405" s="28">
        <v>42436</v>
      </c>
      <c r="C405" s="6" t="s">
        <v>24</v>
      </c>
      <c r="D405" s="6" t="s">
        <v>112</v>
      </c>
      <c r="E405" s="6" t="str">
        <f>VLOOKUP(tbl_transactions[[#This Row],[Product_ID]],tbl_Items[],2,)</f>
        <v>Digital</v>
      </c>
      <c r="F405" s="6" t="str">
        <f>VLOOKUP(tbl_transactions[[#This Row],[Product_ID]],tbl_Items[],3,)</f>
        <v>Gold</v>
      </c>
      <c r="G405" s="6" t="s">
        <v>12</v>
      </c>
      <c r="H405" s="6" t="s">
        <v>9</v>
      </c>
      <c r="I4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405" s="30">
        <v>1</v>
      </c>
      <c r="K405" s="7">
        <f t="shared" si="12"/>
        <v>5899</v>
      </c>
      <c r="L4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" s="7">
        <f t="shared" si="13"/>
        <v>5899</v>
      </c>
    </row>
    <row r="406" spans="1:13" x14ac:dyDescent="0.3">
      <c r="A406" s="6" t="s">
        <v>490</v>
      </c>
      <c r="B406" s="28">
        <v>42437</v>
      </c>
      <c r="C406" s="6" t="s">
        <v>15</v>
      </c>
      <c r="D406" s="6" t="s">
        <v>118</v>
      </c>
      <c r="E406" s="6" t="str">
        <f>VLOOKUP(tbl_transactions[[#This Row],[Product_ID]],tbl_Items[],2,)</f>
        <v>Digital</v>
      </c>
      <c r="F406" s="6" t="str">
        <f>VLOOKUP(tbl_transactions[[#This Row],[Product_ID]],tbl_Items[],3,)</f>
        <v>Palladium</v>
      </c>
      <c r="G406" s="6" t="s">
        <v>12</v>
      </c>
      <c r="H406" s="6" t="s">
        <v>9</v>
      </c>
      <c r="I4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406" s="30">
        <v>3</v>
      </c>
      <c r="K406" s="7">
        <f t="shared" si="12"/>
        <v>17934</v>
      </c>
      <c r="L4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406" s="7">
        <f t="shared" si="13"/>
        <v>17395.98</v>
      </c>
    </row>
    <row r="407" spans="1:13" x14ac:dyDescent="0.3">
      <c r="A407" s="6" t="s">
        <v>491</v>
      </c>
      <c r="B407" s="28">
        <v>42437</v>
      </c>
      <c r="C407" s="6" t="s">
        <v>24</v>
      </c>
      <c r="D407" s="6" t="s">
        <v>117</v>
      </c>
      <c r="E407" s="6" t="str">
        <f>VLOOKUP(tbl_transactions[[#This Row],[Product_ID]],tbl_Items[],2,)</f>
        <v>Digital</v>
      </c>
      <c r="F407" s="6" t="str">
        <f>VLOOKUP(tbl_transactions[[#This Row],[Product_ID]],tbl_Items[],3,)</f>
        <v>Palladium</v>
      </c>
      <c r="G407" s="6" t="s">
        <v>12</v>
      </c>
      <c r="H407" s="6" t="s">
        <v>9</v>
      </c>
      <c r="I4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407" s="30">
        <v>2</v>
      </c>
      <c r="K407" s="7">
        <f t="shared" si="12"/>
        <v>18630</v>
      </c>
      <c r="L4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407" s="7">
        <f t="shared" si="13"/>
        <v>18071.099999999999</v>
      </c>
    </row>
    <row r="408" spans="1:13" x14ac:dyDescent="0.3">
      <c r="A408" s="6" t="s">
        <v>492</v>
      </c>
      <c r="B408" s="28">
        <v>42437</v>
      </c>
      <c r="C408" s="6" t="s">
        <v>11</v>
      </c>
      <c r="D408" s="6" t="s">
        <v>116</v>
      </c>
      <c r="E408" s="6" t="str">
        <f>VLOOKUP(tbl_transactions[[#This Row],[Product_ID]],tbl_Items[],2,)</f>
        <v>Digital</v>
      </c>
      <c r="F408" s="6" t="str">
        <f>VLOOKUP(tbl_transactions[[#This Row],[Product_ID]],tbl_Items[],3,)</f>
        <v>Gold</v>
      </c>
      <c r="G408" s="6" t="s">
        <v>12</v>
      </c>
      <c r="H408" s="6" t="s">
        <v>9</v>
      </c>
      <c r="I4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408" s="30">
        <v>4</v>
      </c>
      <c r="K408" s="7">
        <f t="shared" si="12"/>
        <v>21940</v>
      </c>
      <c r="L4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408" s="7">
        <f t="shared" si="13"/>
        <v>21062.400000000001</v>
      </c>
    </row>
    <row r="409" spans="1:13" x14ac:dyDescent="0.3">
      <c r="A409" s="6" t="s">
        <v>493</v>
      </c>
      <c r="B409" s="28">
        <v>42437</v>
      </c>
      <c r="C409" s="6" t="s">
        <v>24</v>
      </c>
      <c r="D409" s="6" t="s">
        <v>92</v>
      </c>
      <c r="E409" s="6" t="str">
        <f>VLOOKUP(tbl_transactions[[#This Row],[Product_ID]],tbl_Items[],2,)</f>
        <v>Automatic</v>
      </c>
      <c r="F409" s="6" t="str">
        <f>VLOOKUP(tbl_transactions[[#This Row],[Product_ID]],tbl_Items[],3,)</f>
        <v>Platinum</v>
      </c>
      <c r="G409" s="6" t="s">
        <v>12</v>
      </c>
      <c r="H409" s="6" t="s">
        <v>9</v>
      </c>
      <c r="I4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409" s="30">
        <v>3</v>
      </c>
      <c r="K409" s="7">
        <f t="shared" si="12"/>
        <v>6468</v>
      </c>
      <c r="L4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" s="7">
        <f t="shared" si="13"/>
        <v>6468</v>
      </c>
    </row>
    <row r="410" spans="1:13" x14ac:dyDescent="0.3">
      <c r="A410" s="6" t="s">
        <v>494</v>
      </c>
      <c r="B410" s="28">
        <v>42438</v>
      </c>
      <c r="C410" s="6" t="s">
        <v>15</v>
      </c>
      <c r="D410" s="6" t="s">
        <v>60</v>
      </c>
      <c r="E410" s="6" t="str">
        <f>VLOOKUP(tbl_transactions[[#This Row],[Product_ID]],tbl_Items[],2,)</f>
        <v>Chronograph</v>
      </c>
      <c r="F410" s="6" t="str">
        <f>VLOOKUP(tbl_transactions[[#This Row],[Product_ID]],tbl_Items[],3,)</f>
        <v>Platinum</v>
      </c>
      <c r="G410" s="6" t="s">
        <v>8</v>
      </c>
      <c r="H410" s="6" t="s">
        <v>9</v>
      </c>
      <c r="I4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410" s="30">
        <v>1</v>
      </c>
      <c r="K410" s="7">
        <f t="shared" si="12"/>
        <v>9900</v>
      </c>
      <c r="L4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0" s="7">
        <f t="shared" si="13"/>
        <v>9900</v>
      </c>
    </row>
    <row r="411" spans="1:13" x14ac:dyDescent="0.3">
      <c r="A411" s="6" t="s">
        <v>495</v>
      </c>
      <c r="B411" s="28">
        <v>42438</v>
      </c>
      <c r="C411" s="6" t="s">
        <v>24</v>
      </c>
      <c r="D411" s="6" t="s">
        <v>108</v>
      </c>
      <c r="E411" s="6" t="str">
        <f>VLOOKUP(tbl_transactions[[#This Row],[Product_ID]],tbl_Items[],2,)</f>
        <v>Digital</v>
      </c>
      <c r="F411" s="6" t="str">
        <f>VLOOKUP(tbl_transactions[[#This Row],[Product_ID]],tbl_Items[],3,)</f>
        <v>Platinum</v>
      </c>
      <c r="G411" s="6" t="s">
        <v>12</v>
      </c>
      <c r="H411" s="6" t="s">
        <v>13</v>
      </c>
      <c r="I4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411" s="30">
        <v>1</v>
      </c>
      <c r="K411" s="7">
        <f t="shared" si="12"/>
        <v>5845</v>
      </c>
      <c r="L4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1" s="7">
        <f t="shared" si="13"/>
        <v>5845</v>
      </c>
    </row>
    <row r="412" spans="1:13" x14ac:dyDescent="0.3">
      <c r="A412" s="6" t="s">
        <v>496</v>
      </c>
      <c r="B412" s="28">
        <v>42438</v>
      </c>
      <c r="C412" s="6" t="s">
        <v>24</v>
      </c>
      <c r="D412" s="6" t="s">
        <v>7007</v>
      </c>
      <c r="E412" s="6" t="str">
        <f>VLOOKUP(tbl_transactions[[#This Row],[Product_ID]],tbl_Items[],2,)</f>
        <v>Digital</v>
      </c>
      <c r="F412" s="6" t="str">
        <f>VLOOKUP(tbl_transactions[[#This Row],[Product_ID]],tbl_Items[],3,)</f>
        <v>Gold</v>
      </c>
      <c r="G412" s="6" t="s">
        <v>12</v>
      </c>
      <c r="H412" s="6" t="s">
        <v>9</v>
      </c>
      <c r="I4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412" s="30">
        <v>1</v>
      </c>
      <c r="K412" s="7">
        <f t="shared" si="12"/>
        <v>8747</v>
      </c>
      <c r="L4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2" s="7">
        <f t="shared" si="13"/>
        <v>8747</v>
      </c>
    </row>
    <row r="413" spans="1:13" x14ac:dyDescent="0.3">
      <c r="A413" s="6" t="s">
        <v>497</v>
      </c>
      <c r="B413" s="28">
        <v>42438</v>
      </c>
      <c r="C413" s="6" t="s">
        <v>7</v>
      </c>
      <c r="D413" s="6" t="s">
        <v>120</v>
      </c>
      <c r="E413" s="6" t="str">
        <f>VLOOKUP(tbl_transactions[[#This Row],[Product_ID]],tbl_Items[],2,)</f>
        <v>Digital</v>
      </c>
      <c r="F413" s="6" t="str">
        <f>VLOOKUP(tbl_transactions[[#This Row],[Product_ID]],tbl_Items[],3,)</f>
        <v>Palladium</v>
      </c>
      <c r="G413" s="6" t="s">
        <v>12</v>
      </c>
      <c r="H413" s="6" t="s">
        <v>9</v>
      </c>
      <c r="I4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413" s="30">
        <v>4</v>
      </c>
      <c r="K413" s="7">
        <f t="shared" si="12"/>
        <v>35048</v>
      </c>
      <c r="L4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413" s="7">
        <f t="shared" si="13"/>
        <v>33996.559999999998</v>
      </c>
    </row>
    <row r="414" spans="1:13" x14ac:dyDescent="0.3">
      <c r="A414" s="6" t="s">
        <v>498</v>
      </c>
      <c r="B414" s="28">
        <v>42438</v>
      </c>
      <c r="C414" s="6" t="s">
        <v>24</v>
      </c>
      <c r="D414" s="6" t="s">
        <v>94</v>
      </c>
      <c r="E414" s="6" t="str">
        <f>VLOOKUP(tbl_transactions[[#This Row],[Product_ID]],tbl_Items[],2,)</f>
        <v>Automatic</v>
      </c>
      <c r="F414" s="6" t="str">
        <f>VLOOKUP(tbl_transactions[[#This Row],[Product_ID]],tbl_Items[],3,)</f>
        <v>Platinum</v>
      </c>
      <c r="G414" s="6" t="s">
        <v>12</v>
      </c>
      <c r="H414" s="6" t="s">
        <v>9</v>
      </c>
      <c r="I4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414" s="30">
        <v>1</v>
      </c>
      <c r="K414" s="7">
        <f t="shared" si="12"/>
        <v>2352</v>
      </c>
      <c r="L4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4" s="7">
        <f t="shared" si="13"/>
        <v>2352</v>
      </c>
    </row>
    <row r="415" spans="1:13" x14ac:dyDescent="0.3">
      <c r="A415" s="6" t="s">
        <v>499</v>
      </c>
      <c r="B415" s="28">
        <v>42438</v>
      </c>
      <c r="C415" s="6" t="s">
        <v>7</v>
      </c>
      <c r="D415" s="6" t="s">
        <v>7005</v>
      </c>
      <c r="E415" s="6" t="str">
        <f>VLOOKUP(tbl_transactions[[#This Row],[Product_ID]],tbl_Items[],2,)</f>
        <v>Automatic</v>
      </c>
      <c r="F415" s="6" t="str">
        <f>VLOOKUP(tbl_transactions[[#This Row],[Product_ID]],tbl_Items[],3,)</f>
        <v>Gold</v>
      </c>
      <c r="G415" s="6" t="s">
        <v>12</v>
      </c>
      <c r="H415" s="6" t="s">
        <v>9</v>
      </c>
      <c r="I4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415" s="30">
        <v>1</v>
      </c>
      <c r="K415" s="7">
        <f t="shared" si="12"/>
        <v>5684</v>
      </c>
      <c r="L4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5" s="7">
        <f t="shared" si="13"/>
        <v>5684</v>
      </c>
    </row>
    <row r="416" spans="1:13" x14ac:dyDescent="0.3">
      <c r="A416" s="6" t="s">
        <v>500</v>
      </c>
      <c r="B416" s="28">
        <v>42438</v>
      </c>
      <c r="C416" s="6" t="s">
        <v>15</v>
      </c>
      <c r="D416" s="6" t="s">
        <v>79</v>
      </c>
      <c r="E416" s="6" t="str">
        <f>VLOOKUP(tbl_transactions[[#This Row],[Product_ID]],tbl_Items[],2,)</f>
        <v>Chronograph</v>
      </c>
      <c r="F416" s="6" t="str">
        <f>VLOOKUP(tbl_transactions[[#This Row],[Product_ID]],tbl_Items[],3,)</f>
        <v>Palladium</v>
      </c>
      <c r="G416" s="6" t="s">
        <v>8</v>
      </c>
      <c r="H416" s="6" t="s">
        <v>9</v>
      </c>
      <c r="I4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416" s="30">
        <v>3</v>
      </c>
      <c r="K416" s="7">
        <f t="shared" si="12"/>
        <v>6735</v>
      </c>
      <c r="L4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6" s="7">
        <f t="shared" si="13"/>
        <v>6735</v>
      </c>
    </row>
    <row r="417" spans="1:13" x14ac:dyDescent="0.3">
      <c r="A417" s="6" t="s">
        <v>501</v>
      </c>
      <c r="B417" s="28">
        <v>42439</v>
      </c>
      <c r="C417" s="6" t="s">
        <v>24</v>
      </c>
      <c r="D417" s="6" t="s">
        <v>76</v>
      </c>
      <c r="E417" s="6" t="str">
        <f>VLOOKUP(tbl_transactions[[#This Row],[Product_ID]],tbl_Items[],2,)</f>
        <v>Chronograph</v>
      </c>
      <c r="F417" s="6" t="str">
        <f>VLOOKUP(tbl_transactions[[#This Row],[Product_ID]],tbl_Items[],3,)</f>
        <v>Gold</v>
      </c>
      <c r="G417" s="6" t="s">
        <v>8</v>
      </c>
      <c r="H417" s="6" t="s">
        <v>9</v>
      </c>
      <c r="I4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417" s="30">
        <v>4</v>
      </c>
      <c r="K417" s="7">
        <f t="shared" si="12"/>
        <v>8800</v>
      </c>
      <c r="L4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7" s="7">
        <f t="shared" si="13"/>
        <v>8800</v>
      </c>
    </row>
    <row r="418" spans="1:13" x14ac:dyDescent="0.3">
      <c r="A418" s="6" t="s">
        <v>502</v>
      </c>
      <c r="B418" s="28">
        <v>42439</v>
      </c>
      <c r="C418" s="6" t="s">
        <v>24</v>
      </c>
      <c r="D418" s="6" t="s">
        <v>7006</v>
      </c>
      <c r="E418" s="6" t="str">
        <f>VLOOKUP(tbl_transactions[[#This Row],[Product_ID]],tbl_Items[],2,)</f>
        <v>Automatic</v>
      </c>
      <c r="F418" s="6" t="str">
        <f>VLOOKUP(tbl_transactions[[#This Row],[Product_ID]],tbl_Items[],3,)</f>
        <v>Gold</v>
      </c>
      <c r="G418" s="6" t="s">
        <v>12</v>
      </c>
      <c r="H418" s="6" t="s">
        <v>9</v>
      </c>
      <c r="I4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418" s="30">
        <v>2</v>
      </c>
      <c r="K418" s="7">
        <f t="shared" si="12"/>
        <v>17790</v>
      </c>
      <c r="L4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418" s="7">
        <f t="shared" si="13"/>
        <v>17078.400000000001</v>
      </c>
    </row>
    <row r="419" spans="1:13" x14ac:dyDescent="0.3">
      <c r="A419" s="6" t="s">
        <v>503</v>
      </c>
      <c r="B419" s="28">
        <v>42439</v>
      </c>
      <c r="C419" s="6" t="s">
        <v>24</v>
      </c>
      <c r="D419" s="6" t="s">
        <v>94</v>
      </c>
      <c r="E419" s="6" t="str">
        <f>VLOOKUP(tbl_transactions[[#This Row],[Product_ID]],tbl_Items[],2,)</f>
        <v>Automatic</v>
      </c>
      <c r="F419" s="6" t="str">
        <f>VLOOKUP(tbl_transactions[[#This Row],[Product_ID]],tbl_Items[],3,)</f>
        <v>Platinum</v>
      </c>
      <c r="G419" s="6" t="s">
        <v>12</v>
      </c>
      <c r="H419" s="6" t="s">
        <v>9</v>
      </c>
      <c r="I4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419" s="30">
        <v>2</v>
      </c>
      <c r="K419" s="7">
        <f t="shared" si="12"/>
        <v>4704</v>
      </c>
      <c r="L4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9" s="7">
        <f t="shared" si="13"/>
        <v>4704</v>
      </c>
    </row>
    <row r="420" spans="1:13" x14ac:dyDescent="0.3">
      <c r="A420" s="6" t="s">
        <v>504</v>
      </c>
      <c r="B420" s="28">
        <v>42439</v>
      </c>
      <c r="C420" s="6" t="s">
        <v>24</v>
      </c>
      <c r="D420" s="6" t="s">
        <v>95</v>
      </c>
      <c r="E420" s="6" t="str">
        <f>VLOOKUP(tbl_transactions[[#This Row],[Product_ID]],tbl_Items[],2,)</f>
        <v>Automatic</v>
      </c>
      <c r="F420" s="6" t="str">
        <f>VLOOKUP(tbl_transactions[[#This Row],[Product_ID]],tbl_Items[],3,)</f>
        <v>Platinum</v>
      </c>
      <c r="G420" s="6" t="s">
        <v>12</v>
      </c>
      <c r="H420" s="6" t="s">
        <v>9</v>
      </c>
      <c r="I4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420" s="30">
        <v>1</v>
      </c>
      <c r="K420" s="7">
        <f t="shared" si="12"/>
        <v>2100</v>
      </c>
      <c r="L4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0" s="7">
        <f t="shared" si="13"/>
        <v>2100</v>
      </c>
    </row>
    <row r="421" spans="1:13" x14ac:dyDescent="0.3">
      <c r="A421" s="6" t="s">
        <v>505</v>
      </c>
      <c r="B421" s="28">
        <v>42439</v>
      </c>
      <c r="C421" s="6" t="s">
        <v>24</v>
      </c>
      <c r="D421" s="6" t="s">
        <v>102</v>
      </c>
      <c r="E421" s="6" t="str">
        <f>VLOOKUP(tbl_transactions[[#This Row],[Product_ID]],tbl_Items[],2,)</f>
        <v>Automatic</v>
      </c>
      <c r="F421" s="6" t="str">
        <f>VLOOKUP(tbl_transactions[[#This Row],[Product_ID]],tbl_Items[],3,)</f>
        <v>Palladium</v>
      </c>
      <c r="G421" s="6" t="s">
        <v>12</v>
      </c>
      <c r="H421" s="6" t="s">
        <v>9</v>
      </c>
      <c r="I4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421" s="30">
        <v>4</v>
      </c>
      <c r="K421" s="7">
        <f t="shared" si="12"/>
        <v>33780</v>
      </c>
      <c r="L4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421" s="7">
        <f t="shared" si="13"/>
        <v>32766.6</v>
      </c>
    </row>
    <row r="422" spans="1:13" x14ac:dyDescent="0.3">
      <c r="A422" s="6" t="s">
        <v>506</v>
      </c>
      <c r="B422" s="28">
        <v>42440</v>
      </c>
      <c r="C422" s="6" t="s">
        <v>11</v>
      </c>
      <c r="D422" s="6" t="s">
        <v>110</v>
      </c>
      <c r="E422" s="6" t="str">
        <f>VLOOKUP(tbl_transactions[[#This Row],[Product_ID]],tbl_Items[],2,)</f>
        <v>Digital</v>
      </c>
      <c r="F422" s="6" t="str">
        <f>VLOOKUP(tbl_transactions[[#This Row],[Product_ID]],tbl_Items[],3,)</f>
        <v>Platinum</v>
      </c>
      <c r="G422" s="6" t="s">
        <v>12</v>
      </c>
      <c r="H422" s="6" t="s">
        <v>9</v>
      </c>
      <c r="I4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422" s="30">
        <v>2</v>
      </c>
      <c r="K422" s="7">
        <f t="shared" si="12"/>
        <v>10696</v>
      </c>
      <c r="L4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" s="7">
        <f t="shared" si="13"/>
        <v>10696</v>
      </c>
    </row>
    <row r="423" spans="1:13" x14ac:dyDescent="0.3">
      <c r="A423" s="6" t="s">
        <v>507</v>
      </c>
      <c r="B423" s="28">
        <v>42440</v>
      </c>
      <c r="C423" s="6" t="s">
        <v>24</v>
      </c>
      <c r="D423" s="6" t="s">
        <v>99</v>
      </c>
      <c r="E423" s="6" t="str">
        <f>VLOOKUP(tbl_transactions[[#This Row],[Product_ID]],tbl_Items[],2,)</f>
        <v>Automatic</v>
      </c>
      <c r="F423" s="6" t="str">
        <f>VLOOKUP(tbl_transactions[[#This Row],[Product_ID]],tbl_Items[],3,)</f>
        <v>Gold</v>
      </c>
      <c r="G423" s="6" t="s">
        <v>12</v>
      </c>
      <c r="H423" s="6" t="s">
        <v>9</v>
      </c>
      <c r="I4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423" s="30">
        <v>4</v>
      </c>
      <c r="K423" s="7">
        <f t="shared" si="12"/>
        <v>21848</v>
      </c>
      <c r="L4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423" s="7">
        <f t="shared" si="13"/>
        <v>20974.080000000002</v>
      </c>
    </row>
    <row r="424" spans="1:13" x14ac:dyDescent="0.3">
      <c r="A424" s="6" t="s">
        <v>508</v>
      </c>
      <c r="B424" s="28">
        <v>42440</v>
      </c>
      <c r="C424" s="6" t="s">
        <v>24</v>
      </c>
      <c r="D424" s="6" t="s">
        <v>108</v>
      </c>
      <c r="E424" s="6" t="str">
        <f>VLOOKUP(tbl_transactions[[#This Row],[Product_ID]],tbl_Items[],2,)</f>
        <v>Digital</v>
      </c>
      <c r="F424" s="6" t="str">
        <f>VLOOKUP(tbl_transactions[[#This Row],[Product_ID]],tbl_Items[],3,)</f>
        <v>Platinum</v>
      </c>
      <c r="G424" s="6" t="s">
        <v>12</v>
      </c>
      <c r="H424" s="6" t="s">
        <v>13</v>
      </c>
      <c r="I4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424" s="30">
        <v>1</v>
      </c>
      <c r="K424" s="7">
        <f t="shared" si="12"/>
        <v>5845</v>
      </c>
      <c r="L4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4" s="7">
        <f t="shared" si="13"/>
        <v>5845</v>
      </c>
    </row>
    <row r="425" spans="1:13" x14ac:dyDescent="0.3">
      <c r="A425" s="6" t="s">
        <v>509</v>
      </c>
      <c r="B425" s="28">
        <v>42440</v>
      </c>
      <c r="C425" s="6" t="s">
        <v>24</v>
      </c>
      <c r="D425" s="6" t="s">
        <v>94</v>
      </c>
      <c r="E425" s="6" t="str">
        <f>VLOOKUP(tbl_transactions[[#This Row],[Product_ID]],tbl_Items[],2,)</f>
        <v>Automatic</v>
      </c>
      <c r="F425" s="6" t="str">
        <f>VLOOKUP(tbl_transactions[[#This Row],[Product_ID]],tbl_Items[],3,)</f>
        <v>Platinum</v>
      </c>
      <c r="G425" s="6" t="s">
        <v>12</v>
      </c>
      <c r="H425" s="6" t="s">
        <v>9</v>
      </c>
      <c r="I4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425" s="30">
        <v>3</v>
      </c>
      <c r="K425" s="7">
        <f t="shared" si="12"/>
        <v>7056</v>
      </c>
      <c r="L4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5" s="7">
        <f t="shared" si="13"/>
        <v>7056</v>
      </c>
    </row>
    <row r="426" spans="1:13" x14ac:dyDescent="0.3">
      <c r="A426" s="6" t="s">
        <v>510</v>
      </c>
      <c r="B426" s="28">
        <v>42440</v>
      </c>
      <c r="C426" s="6" t="s">
        <v>24</v>
      </c>
      <c r="D426" s="6" t="s">
        <v>120</v>
      </c>
      <c r="E426" s="6" t="str">
        <f>VLOOKUP(tbl_transactions[[#This Row],[Product_ID]],tbl_Items[],2,)</f>
        <v>Digital</v>
      </c>
      <c r="F426" s="6" t="str">
        <f>VLOOKUP(tbl_transactions[[#This Row],[Product_ID]],tbl_Items[],3,)</f>
        <v>Palladium</v>
      </c>
      <c r="G426" s="6" t="s">
        <v>12</v>
      </c>
      <c r="H426" s="6" t="s">
        <v>13</v>
      </c>
      <c r="I4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426" s="30">
        <v>3</v>
      </c>
      <c r="K426" s="7">
        <f t="shared" si="12"/>
        <v>26286</v>
      </c>
      <c r="L4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426" s="7">
        <f t="shared" si="13"/>
        <v>25497.42</v>
      </c>
    </row>
    <row r="427" spans="1:13" x14ac:dyDescent="0.3">
      <c r="A427" s="6" t="s">
        <v>511</v>
      </c>
      <c r="B427" s="28">
        <v>42440</v>
      </c>
      <c r="C427" s="6" t="s">
        <v>24</v>
      </c>
      <c r="D427" s="6" t="s">
        <v>110</v>
      </c>
      <c r="E427" s="6" t="str">
        <f>VLOOKUP(tbl_transactions[[#This Row],[Product_ID]],tbl_Items[],2,)</f>
        <v>Digital</v>
      </c>
      <c r="F427" s="6" t="str">
        <f>VLOOKUP(tbl_transactions[[#This Row],[Product_ID]],tbl_Items[],3,)</f>
        <v>Platinum</v>
      </c>
      <c r="G427" s="6" t="s">
        <v>12</v>
      </c>
      <c r="H427" s="6" t="s">
        <v>9</v>
      </c>
      <c r="I4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427" s="30">
        <v>4</v>
      </c>
      <c r="K427" s="7">
        <f t="shared" si="12"/>
        <v>21392</v>
      </c>
      <c r="L4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427" s="7">
        <f t="shared" si="13"/>
        <v>20108.48</v>
      </c>
    </row>
    <row r="428" spans="1:13" x14ac:dyDescent="0.3">
      <c r="A428" s="6" t="s">
        <v>512</v>
      </c>
      <c r="B428" s="28">
        <v>42440</v>
      </c>
      <c r="C428" s="6" t="s">
        <v>24</v>
      </c>
      <c r="D428" s="6" t="s">
        <v>76</v>
      </c>
      <c r="E428" s="6" t="str">
        <f>VLOOKUP(tbl_transactions[[#This Row],[Product_ID]],tbl_Items[],2,)</f>
        <v>Chronograph</v>
      </c>
      <c r="F428" s="6" t="str">
        <f>VLOOKUP(tbl_transactions[[#This Row],[Product_ID]],tbl_Items[],3,)</f>
        <v>Gold</v>
      </c>
      <c r="G428" s="6" t="s">
        <v>8</v>
      </c>
      <c r="H428" s="6" t="s">
        <v>9</v>
      </c>
      <c r="I4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428" s="30">
        <v>1</v>
      </c>
      <c r="K428" s="7">
        <f t="shared" si="12"/>
        <v>2200</v>
      </c>
      <c r="L4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8" s="7">
        <f t="shared" si="13"/>
        <v>2200</v>
      </c>
    </row>
    <row r="429" spans="1:13" x14ac:dyDescent="0.3">
      <c r="A429" s="6" t="s">
        <v>513</v>
      </c>
      <c r="B429" s="28">
        <v>42440</v>
      </c>
      <c r="C429" s="6" t="s">
        <v>15</v>
      </c>
      <c r="D429" s="6" t="s">
        <v>111</v>
      </c>
      <c r="E429" s="6" t="str">
        <f>VLOOKUP(tbl_transactions[[#This Row],[Product_ID]],tbl_Items[],2,)</f>
        <v>Digital</v>
      </c>
      <c r="F429" s="6" t="str">
        <f>VLOOKUP(tbl_transactions[[#This Row],[Product_ID]],tbl_Items[],3,)</f>
        <v>Gold</v>
      </c>
      <c r="G429" s="6" t="s">
        <v>12</v>
      </c>
      <c r="H429" s="6" t="s">
        <v>13</v>
      </c>
      <c r="I4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429" s="30">
        <v>1</v>
      </c>
      <c r="K429" s="7">
        <f t="shared" si="12"/>
        <v>5648</v>
      </c>
      <c r="L4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9" s="7">
        <f t="shared" si="13"/>
        <v>5648</v>
      </c>
    </row>
    <row r="430" spans="1:13" x14ac:dyDescent="0.3">
      <c r="A430" s="6" t="s">
        <v>514</v>
      </c>
      <c r="B430" s="28">
        <v>42440</v>
      </c>
      <c r="C430" s="6" t="s">
        <v>11</v>
      </c>
      <c r="D430" s="6" t="s">
        <v>78</v>
      </c>
      <c r="E430" s="6" t="str">
        <f>VLOOKUP(tbl_transactions[[#This Row],[Product_ID]],tbl_Items[],2,)</f>
        <v>Chronograph</v>
      </c>
      <c r="F430" s="6" t="str">
        <f>VLOOKUP(tbl_transactions[[#This Row],[Product_ID]],tbl_Items[],3,)</f>
        <v>Gold</v>
      </c>
      <c r="G430" s="6" t="s">
        <v>8</v>
      </c>
      <c r="H430" s="6" t="s">
        <v>9</v>
      </c>
      <c r="I4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430" s="30">
        <v>3</v>
      </c>
      <c r="K430" s="7">
        <f t="shared" si="12"/>
        <v>16500</v>
      </c>
      <c r="L4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430" s="7">
        <f t="shared" si="13"/>
        <v>15180</v>
      </c>
    </row>
    <row r="431" spans="1:13" x14ac:dyDescent="0.3">
      <c r="A431" s="6" t="s">
        <v>515</v>
      </c>
      <c r="B431" s="28">
        <v>42441</v>
      </c>
      <c r="C431" s="6" t="s">
        <v>24</v>
      </c>
      <c r="D431" s="6" t="s">
        <v>81</v>
      </c>
      <c r="E431" s="6" t="str">
        <f>VLOOKUP(tbl_transactions[[#This Row],[Product_ID]],tbl_Items[],2,)</f>
        <v>Chronograph</v>
      </c>
      <c r="F431" s="6" t="str">
        <f>VLOOKUP(tbl_transactions[[#This Row],[Product_ID]],tbl_Items[],3,)</f>
        <v>Palladium</v>
      </c>
      <c r="G431" s="6" t="s">
        <v>12</v>
      </c>
      <c r="H431" s="6" t="s">
        <v>9</v>
      </c>
      <c r="I4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431" s="30">
        <v>1</v>
      </c>
      <c r="K431" s="7">
        <f t="shared" si="12"/>
        <v>9800</v>
      </c>
      <c r="L4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1" s="7">
        <f t="shared" si="13"/>
        <v>9800</v>
      </c>
    </row>
    <row r="432" spans="1:13" x14ac:dyDescent="0.3">
      <c r="A432" s="6" t="s">
        <v>516</v>
      </c>
      <c r="B432" s="28">
        <v>42441</v>
      </c>
      <c r="C432" s="6" t="s">
        <v>24</v>
      </c>
      <c r="D432" s="6" t="s">
        <v>82</v>
      </c>
      <c r="E432" s="6" t="str">
        <f>VLOOKUP(tbl_transactions[[#This Row],[Product_ID]],tbl_Items[],2,)</f>
        <v>Chronograph</v>
      </c>
      <c r="F432" s="6" t="str">
        <f>VLOOKUP(tbl_transactions[[#This Row],[Product_ID]],tbl_Items[],3,)</f>
        <v>Palladium</v>
      </c>
      <c r="G432" s="6" t="s">
        <v>12</v>
      </c>
      <c r="H432" s="6" t="s">
        <v>9</v>
      </c>
      <c r="I4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432" s="30">
        <v>4</v>
      </c>
      <c r="K432" s="7">
        <f t="shared" si="12"/>
        <v>30000</v>
      </c>
      <c r="L4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432" s="7">
        <f t="shared" si="13"/>
        <v>29100</v>
      </c>
    </row>
    <row r="433" spans="1:13" x14ac:dyDescent="0.3">
      <c r="A433" s="6" t="s">
        <v>517</v>
      </c>
      <c r="B433" s="28">
        <v>42441</v>
      </c>
      <c r="C433" s="6" t="s">
        <v>24</v>
      </c>
      <c r="D433" s="6" t="s">
        <v>88</v>
      </c>
      <c r="E433" s="6" t="str">
        <f>VLOOKUP(tbl_transactions[[#This Row],[Product_ID]],tbl_Items[],2,)</f>
        <v>Automatic</v>
      </c>
      <c r="F433" s="6" t="str">
        <f>VLOOKUP(tbl_transactions[[#This Row],[Product_ID]],tbl_Items[],3,)</f>
        <v>Platinum</v>
      </c>
      <c r="G433" s="6" t="s">
        <v>12</v>
      </c>
      <c r="H433" s="6" t="s">
        <v>9</v>
      </c>
      <c r="I4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433" s="30">
        <v>1</v>
      </c>
      <c r="K433" s="7">
        <f t="shared" si="12"/>
        <v>2133</v>
      </c>
      <c r="L4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" s="7">
        <f t="shared" si="13"/>
        <v>2133</v>
      </c>
    </row>
    <row r="434" spans="1:13" x14ac:dyDescent="0.3">
      <c r="A434" s="6" t="s">
        <v>518</v>
      </c>
      <c r="B434" s="28">
        <v>42441</v>
      </c>
      <c r="C434" s="6" t="s">
        <v>7</v>
      </c>
      <c r="D434" s="6" t="s">
        <v>112</v>
      </c>
      <c r="E434" s="6" t="str">
        <f>VLOOKUP(tbl_transactions[[#This Row],[Product_ID]],tbl_Items[],2,)</f>
        <v>Digital</v>
      </c>
      <c r="F434" s="6" t="str">
        <f>VLOOKUP(tbl_transactions[[#This Row],[Product_ID]],tbl_Items[],3,)</f>
        <v>Gold</v>
      </c>
      <c r="G434" s="6" t="s">
        <v>12</v>
      </c>
      <c r="H434" s="6" t="s">
        <v>13</v>
      </c>
      <c r="I4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434" s="30">
        <v>1</v>
      </c>
      <c r="K434" s="7">
        <f t="shared" si="12"/>
        <v>5899</v>
      </c>
      <c r="L4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4" s="7">
        <f t="shared" si="13"/>
        <v>5899</v>
      </c>
    </row>
    <row r="435" spans="1:13" x14ac:dyDescent="0.3">
      <c r="A435" s="6" t="s">
        <v>519</v>
      </c>
      <c r="B435" s="28">
        <v>42441</v>
      </c>
      <c r="C435" s="6" t="s">
        <v>24</v>
      </c>
      <c r="D435" s="6" t="s">
        <v>111</v>
      </c>
      <c r="E435" s="6" t="str">
        <f>VLOOKUP(tbl_transactions[[#This Row],[Product_ID]],tbl_Items[],2,)</f>
        <v>Digital</v>
      </c>
      <c r="F435" s="6" t="str">
        <f>VLOOKUP(tbl_transactions[[#This Row],[Product_ID]],tbl_Items[],3,)</f>
        <v>Gold</v>
      </c>
      <c r="G435" s="6" t="s">
        <v>12</v>
      </c>
      <c r="H435" s="6" t="s">
        <v>9</v>
      </c>
      <c r="I4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435" s="30">
        <v>4</v>
      </c>
      <c r="K435" s="7">
        <f t="shared" si="12"/>
        <v>22592</v>
      </c>
      <c r="L4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435" s="7">
        <f t="shared" si="13"/>
        <v>21688.32</v>
      </c>
    </row>
    <row r="436" spans="1:13" x14ac:dyDescent="0.3">
      <c r="A436" s="6" t="s">
        <v>520</v>
      </c>
      <c r="B436" s="28">
        <v>42441</v>
      </c>
      <c r="C436" s="6" t="s">
        <v>24</v>
      </c>
      <c r="D436" s="6" t="s">
        <v>71</v>
      </c>
      <c r="E436" s="6" t="str">
        <f>VLOOKUP(tbl_transactions[[#This Row],[Product_ID]],tbl_Items[],2,)</f>
        <v>Chronograph</v>
      </c>
      <c r="F436" s="6" t="str">
        <f>VLOOKUP(tbl_transactions[[#This Row],[Product_ID]],tbl_Items[],3,)</f>
        <v>Platinum</v>
      </c>
      <c r="G436" s="6" t="s">
        <v>8</v>
      </c>
      <c r="H436" s="6" t="s">
        <v>9</v>
      </c>
      <c r="I4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436" s="30">
        <v>1</v>
      </c>
      <c r="K436" s="7">
        <f t="shared" si="12"/>
        <v>2210</v>
      </c>
      <c r="L4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6" s="7">
        <f t="shared" si="13"/>
        <v>2210</v>
      </c>
    </row>
    <row r="437" spans="1:13" x14ac:dyDescent="0.3">
      <c r="A437" s="6" t="s">
        <v>521</v>
      </c>
      <c r="B437" s="28">
        <v>42441</v>
      </c>
      <c r="C437" s="6" t="s">
        <v>24</v>
      </c>
      <c r="D437" s="6" t="s">
        <v>109</v>
      </c>
      <c r="E437" s="6" t="str">
        <f>VLOOKUP(tbl_transactions[[#This Row],[Product_ID]],tbl_Items[],2,)</f>
        <v>Digital</v>
      </c>
      <c r="F437" s="6" t="str">
        <f>VLOOKUP(tbl_transactions[[#This Row],[Product_ID]],tbl_Items[],3,)</f>
        <v>Platinum</v>
      </c>
      <c r="G437" s="6" t="s">
        <v>12</v>
      </c>
      <c r="H437" s="6" t="s">
        <v>9</v>
      </c>
      <c r="I4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437" s="30">
        <v>1</v>
      </c>
      <c r="K437" s="7">
        <f t="shared" si="12"/>
        <v>9865</v>
      </c>
      <c r="L4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7" s="7">
        <f t="shared" si="13"/>
        <v>9865</v>
      </c>
    </row>
    <row r="438" spans="1:13" x14ac:dyDescent="0.3">
      <c r="A438" s="6" t="s">
        <v>522</v>
      </c>
      <c r="B438" s="28">
        <v>42442</v>
      </c>
      <c r="C438" s="6" t="s">
        <v>24</v>
      </c>
      <c r="D438" s="6" t="s">
        <v>113</v>
      </c>
      <c r="E438" s="6" t="str">
        <f>VLOOKUP(tbl_transactions[[#This Row],[Product_ID]],tbl_Items[],2,)</f>
        <v>Digital</v>
      </c>
      <c r="F438" s="6" t="str">
        <f>VLOOKUP(tbl_transactions[[#This Row],[Product_ID]],tbl_Items[],3,)</f>
        <v>Palladium</v>
      </c>
      <c r="G438" s="6" t="s">
        <v>12</v>
      </c>
      <c r="H438" s="6" t="s">
        <v>9</v>
      </c>
      <c r="I4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438" s="30">
        <v>3</v>
      </c>
      <c r="K438" s="7">
        <f t="shared" si="12"/>
        <v>26367</v>
      </c>
      <c r="L4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438" s="7">
        <f t="shared" si="13"/>
        <v>25575.99</v>
      </c>
    </row>
    <row r="439" spans="1:13" x14ac:dyDescent="0.3">
      <c r="A439" s="6" t="s">
        <v>523</v>
      </c>
      <c r="B439" s="28">
        <v>42442</v>
      </c>
      <c r="C439" s="6" t="s">
        <v>24</v>
      </c>
      <c r="D439" s="6" t="s">
        <v>102</v>
      </c>
      <c r="E439" s="6" t="str">
        <f>VLOOKUP(tbl_transactions[[#This Row],[Product_ID]],tbl_Items[],2,)</f>
        <v>Automatic</v>
      </c>
      <c r="F439" s="6" t="str">
        <f>VLOOKUP(tbl_transactions[[#This Row],[Product_ID]],tbl_Items[],3,)</f>
        <v>Palladium</v>
      </c>
      <c r="G439" s="6" t="s">
        <v>12</v>
      </c>
      <c r="H439" s="6" t="s">
        <v>9</v>
      </c>
      <c r="I4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439" s="30">
        <v>3</v>
      </c>
      <c r="K439" s="7">
        <f t="shared" si="12"/>
        <v>25335</v>
      </c>
      <c r="L4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439" s="7">
        <f t="shared" si="13"/>
        <v>24574.95</v>
      </c>
    </row>
    <row r="440" spans="1:13" x14ac:dyDescent="0.3">
      <c r="A440" s="6" t="s">
        <v>524</v>
      </c>
      <c r="B440" s="28">
        <v>42442</v>
      </c>
      <c r="C440" s="6" t="s">
        <v>24</v>
      </c>
      <c r="D440" s="6" t="s">
        <v>79</v>
      </c>
      <c r="E440" s="6" t="str">
        <f>VLOOKUP(tbl_transactions[[#This Row],[Product_ID]],tbl_Items[],2,)</f>
        <v>Chronograph</v>
      </c>
      <c r="F440" s="6" t="str">
        <f>VLOOKUP(tbl_transactions[[#This Row],[Product_ID]],tbl_Items[],3,)</f>
        <v>Palladium</v>
      </c>
      <c r="G440" s="6" t="s">
        <v>8</v>
      </c>
      <c r="H440" s="6" t="s">
        <v>9</v>
      </c>
      <c r="I4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440" s="30">
        <v>1</v>
      </c>
      <c r="K440" s="7">
        <f t="shared" si="12"/>
        <v>2245</v>
      </c>
      <c r="L4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" s="7">
        <f t="shared" si="13"/>
        <v>2245</v>
      </c>
    </row>
    <row r="441" spans="1:13" x14ac:dyDescent="0.3">
      <c r="A441" s="6" t="s">
        <v>525</v>
      </c>
      <c r="B441" s="28">
        <v>42442</v>
      </c>
      <c r="C441" s="6" t="s">
        <v>24</v>
      </c>
      <c r="D441" s="6" t="s">
        <v>99</v>
      </c>
      <c r="E441" s="6" t="str">
        <f>VLOOKUP(tbl_transactions[[#This Row],[Product_ID]],tbl_Items[],2,)</f>
        <v>Automatic</v>
      </c>
      <c r="F441" s="6" t="str">
        <f>VLOOKUP(tbl_transactions[[#This Row],[Product_ID]],tbl_Items[],3,)</f>
        <v>Gold</v>
      </c>
      <c r="G441" s="6" t="s">
        <v>12</v>
      </c>
      <c r="H441" s="6" t="s">
        <v>9</v>
      </c>
      <c r="I4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441" s="30">
        <v>2</v>
      </c>
      <c r="K441" s="7">
        <f t="shared" si="12"/>
        <v>10924</v>
      </c>
      <c r="L4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1" s="7">
        <f t="shared" si="13"/>
        <v>10924</v>
      </c>
    </row>
    <row r="442" spans="1:13" x14ac:dyDescent="0.3">
      <c r="A442" s="6" t="s">
        <v>526</v>
      </c>
      <c r="B442" s="28">
        <v>42442</v>
      </c>
      <c r="C442" s="6" t="s">
        <v>11</v>
      </c>
      <c r="D442" s="6" t="s">
        <v>67</v>
      </c>
      <c r="E442" s="6" t="str">
        <f>VLOOKUP(tbl_transactions[[#This Row],[Product_ID]],tbl_Items[],2,)</f>
        <v>Chronograph</v>
      </c>
      <c r="F442" s="6" t="str">
        <f>VLOOKUP(tbl_transactions[[#This Row],[Product_ID]],tbl_Items[],3,)</f>
        <v>Platinum</v>
      </c>
      <c r="G442" s="6" t="s">
        <v>8</v>
      </c>
      <c r="H442" s="6" t="s">
        <v>9</v>
      </c>
      <c r="I4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442" s="30">
        <v>4</v>
      </c>
      <c r="K442" s="7">
        <f t="shared" si="12"/>
        <v>4800</v>
      </c>
      <c r="L4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" s="7">
        <f t="shared" si="13"/>
        <v>4800</v>
      </c>
    </row>
    <row r="443" spans="1:13" x14ac:dyDescent="0.3">
      <c r="A443" s="6" t="s">
        <v>527</v>
      </c>
      <c r="B443" s="28">
        <v>42442</v>
      </c>
      <c r="C443" s="6" t="s">
        <v>24</v>
      </c>
      <c r="D443" s="6" t="s">
        <v>83</v>
      </c>
      <c r="E443" s="6" t="str">
        <f>VLOOKUP(tbl_transactions[[#This Row],[Product_ID]],tbl_Items[],2,)</f>
        <v>Chronograph</v>
      </c>
      <c r="F443" s="6" t="str">
        <f>VLOOKUP(tbl_transactions[[#This Row],[Product_ID]],tbl_Items[],3,)</f>
        <v>Palladium</v>
      </c>
      <c r="G443" s="6" t="s">
        <v>12</v>
      </c>
      <c r="H443" s="6" t="s">
        <v>9</v>
      </c>
      <c r="I4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443" s="30">
        <v>1</v>
      </c>
      <c r="K443" s="7">
        <f t="shared" si="12"/>
        <v>4525</v>
      </c>
      <c r="L4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3" s="7">
        <f t="shared" si="13"/>
        <v>4525</v>
      </c>
    </row>
    <row r="444" spans="1:13" x14ac:dyDescent="0.3">
      <c r="A444" s="6" t="s">
        <v>528</v>
      </c>
      <c r="B444" s="28">
        <v>42442</v>
      </c>
      <c r="C444" s="6" t="s">
        <v>24</v>
      </c>
      <c r="D444" s="6" t="s">
        <v>95</v>
      </c>
      <c r="E444" s="6" t="str">
        <f>VLOOKUP(tbl_transactions[[#This Row],[Product_ID]],tbl_Items[],2,)</f>
        <v>Automatic</v>
      </c>
      <c r="F444" s="6" t="str">
        <f>VLOOKUP(tbl_transactions[[#This Row],[Product_ID]],tbl_Items[],3,)</f>
        <v>Platinum</v>
      </c>
      <c r="G444" s="6" t="s">
        <v>12</v>
      </c>
      <c r="H444" s="6" t="s">
        <v>9</v>
      </c>
      <c r="I4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444" s="30">
        <v>2</v>
      </c>
      <c r="K444" s="7">
        <f t="shared" si="12"/>
        <v>4200</v>
      </c>
      <c r="L4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4" s="7">
        <f t="shared" si="13"/>
        <v>4200</v>
      </c>
    </row>
    <row r="445" spans="1:13" x14ac:dyDescent="0.3">
      <c r="A445" s="6" t="s">
        <v>529</v>
      </c>
      <c r="B445" s="28">
        <v>42442</v>
      </c>
      <c r="C445" s="6" t="s">
        <v>7</v>
      </c>
      <c r="D445" s="6" t="s">
        <v>7005</v>
      </c>
      <c r="E445" s="6" t="str">
        <f>VLOOKUP(tbl_transactions[[#This Row],[Product_ID]],tbl_Items[],2,)</f>
        <v>Automatic</v>
      </c>
      <c r="F445" s="6" t="str">
        <f>VLOOKUP(tbl_transactions[[#This Row],[Product_ID]],tbl_Items[],3,)</f>
        <v>Gold</v>
      </c>
      <c r="G445" s="6" t="s">
        <v>12</v>
      </c>
      <c r="H445" s="6" t="s">
        <v>9</v>
      </c>
      <c r="I4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445" s="30">
        <v>2</v>
      </c>
      <c r="K445" s="7">
        <f t="shared" si="12"/>
        <v>11368</v>
      </c>
      <c r="L4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5" s="7">
        <f t="shared" si="13"/>
        <v>11368</v>
      </c>
    </row>
    <row r="446" spans="1:13" x14ac:dyDescent="0.3">
      <c r="A446" s="6" t="s">
        <v>530</v>
      </c>
      <c r="B446" s="28">
        <v>42442</v>
      </c>
      <c r="C446" s="6" t="s">
        <v>11</v>
      </c>
      <c r="D446" s="6" t="s">
        <v>100</v>
      </c>
      <c r="E446" s="6" t="str">
        <f>VLOOKUP(tbl_transactions[[#This Row],[Product_ID]],tbl_Items[],2,)</f>
        <v>Automatic</v>
      </c>
      <c r="F446" s="6" t="str">
        <f>VLOOKUP(tbl_transactions[[#This Row],[Product_ID]],tbl_Items[],3,)</f>
        <v>Palladium</v>
      </c>
      <c r="G446" s="6" t="s">
        <v>12</v>
      </c>
      <c r="H446" s="6" t="s">
        <v>9</v>
      </c>
      <c r="I4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446" s="30">
        <v>2</v>
      </c>
      <c r="K446" s="7">
        <f t="shared" si="12"/>
        <v>10912</v>
      </c>
      <c r="L4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6" s="7">
        <f t="shared" si="13"/>
        <v>10912</v>
      </c>
    </row>
    <row r="447" spans="1:13" x14ac:dyDescent="0.3">
      <c r="A447" s="6" t="s">
        <v>531</v>
      </c>
      <c r="B447" s="28">
        <v>42443</v>
      </c>
      <c r="C447" s="6" t="s">
        <v>24</v>
      </c>
      <c r="D447" s="6" t="s">
        <v>88</v>
      </c>
      <c r="E447" s="6" t="str">
        <f>VLOOKUP(tbl_transactions[[#This Row],[Product_ID]],tbl_Items[],2,)</f>
        <v>Automatic</v>
      </c>
      <c r="F447" s="6" t="str">
        <f>VLOOKUP(tbl_transactions[[#This Row],[Product_ID]],tbl_Items[],3,)</f>
        <v>Platinum</v>
      </c>
      <c r="G447" s="6" t="s">
        <v>12</v>
      </c>
      <c r="H447" s="6" t="s">
        <v>9</v>
      </c>
      <c r="I4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447" s="30">
        <v>4</v>
      </c>
      <c r="K447" s="7">
        <f t="shared" si="12"/>
        <v>8532</v>
      </c>
      <c r="L4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7" s="7">
        <f t="shared" si="13"/>
        <v>8532</v>
      </c>
    </row>
    <row r="448" spans="1:13" x14ac:dyDescent="0.3">
      <c r="A448" s="6" t="s">
        <v>532</v>
      </c>
      <c r="B448" s="28">
        <v>42443</v>
      </c>
      <c r="C448" s="6" t="s">
        <v>11</v>
      </c>
      <c r="D448" s="6" t="s">
        <v>82</v>
      </c>
      <c r="E448" s="6" t="str">
        <f>VLOOKUP(tbl_transactions[[#This Row],[Product_ID]],tbl_Items[],2,)</f>
        <v>Chronograph</v>
      </c>
      <c r="F448" s="6" t="str">
        <f>VLOOKUP(tbl_transactions[[#This Row],[Product_ID]],tbl_Items[],3,)</f>
        <v>Palladium</v>
      </c>
      <c r="G448" s="6" t="s">
        <v>12</v>
      </c>
      <c r="H448" s="6" t="s">
        <v>9</v>
      </c>
      <c r="I4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448" s="30">
        <v>4</v>
      </c>
      <c r="K448" s="7">
        <f t="shared" si="12"/>
        <v>30000</v>
      </c>
      <c r="L4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448" s="7">
        <f t="shared" si="13"/>
        <v>29100</v>
      </c>
    </row>
    <row r="449" spans="1:13" x14ac:dyDescent="0.3">
      <c r="A449" s="6" t="s">
        <v>533</v>
      </c>
      <c r="B449" s="28">
        <v>42443</v>
      </c>
      <c r="C449" s="6" t="s">
        <v>7</v>
      </c>
      <c r="D449" s="6" t="s">
        <v>84</v>
      </c>
      <c r="E449" s="6" t="str">
        <f>VLOOKUP(tbl_transactions[[#This Row],[Product_ID]],tbl_Items[],2,)</f>
        <v>Automatic</v>
      </c>
      <c r="F449" s="6" t="str">
        <f>VLOOKUP(tbl_transactions[[#This Row],[Product_ID]],tbl_Items[],3,)</f>
        <v>Platinum</v>
      </c>
      <c r="G449" s="6" t="s">
        <v>12</v>
      </c>
      <c r="H449" s="6" t="s">
        <v>9</v>
      </c>
      <c r="I4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449" s="30">
        <v>4</v>
      </c>
      <c r="K449" s="7">
        <f t="shared" si="12"/>
        <v>8492</v>
      </c>
      <c r="L4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9" s="7">
        <f t="shared" si="13"/>
        <v>8492</v>
      </c>
    </row>
    <row r="450" spans="1:13" x14ac:dyDescent="0.3">
      <c r="A450" s="6" t="s">
        <v>534</v>
      </c>
      <c r="B450" s="28">
        <v>42443</v>
      </c>
      <c r="C450" s="6" t="s">
        <v>24</v>
      </c>
      <c r="D450" s="6" t="s">
        <v>115</v>
      </c>
      <c r="E450" s="6" t="str">
        <f>VLOOKUP(tbl_transactions[[#This Row],[Product_ID]],tbl_Items[],2,)</f>
        <v>Digital</v>
      </c>
      <c r="F450" s="6" t="str">
        <f>VLOOKUP(tbl_transactions[[#This Row],[Product_ID]],tbl_Items[],3,)</f>
        <v>Gold</v>
      </c>
      <c r="G450" s="6" t="s">
        <v>12</v>
      </c>
      <c r="H450" s="6" t="s">
        <v>9</v>
      </c>
      <c r="I4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450" s="30">
        <v>2</v>
      </c>
      <c r="K450" s="7">
        <f t="shared" ref="K450:K513" si="14">I450*J450</f>
        <v>17594</v>
      </c>
      <c r="L4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450" s="7">
        <f t="shared" ref="M450:M513" si="15">K450-L450</f>
        <v>16890.240000000002</v>
      </c>
    </row>
    <row r="451" spans="1:13" x14ac:dyDescent="0.3">
      <c r="A451" s="6" t="s">
        <v>535</v>
      </c>
      <c r="B451" s="28">
        <v>42443</v>
      </c>
      <c r="C451" s="6" t="s">
        <v>24</v>
      </c>
      <c r="D451" s="6" t="s">
        <v>66</v>
      </c>
      <c r="E451" s="6" t="str">
        <f>VLOOKUP(tbl_transactions[[#This Row],[Product_ID]],tbl_Items[],2,)</f>
        <v>Chronograph</v>
      </c>
      <c r="F451" s="6" t="str">
        <f>VLOOKUP(tbl_transactions[[#This Row],[Product_ID]],tbl_Items[],3,)</f>
        <v>Platinum</v>
      </c>
      <c r="G451" s="6" t="s">
        <v>8</v>
      </c>
      <c r="H451" s="6" t="s">
        <v>9</v>
      </c>
      <c r="I4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451" s="30">
        <v>3</v>
      </c>
      <c r="K451" s="7">
        <f t="shared" si="14"/>
        <v>28500</v>
      </c>
      <c r="L4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451" s="7">
        <f t="shared" si="15"/>
        <v>25080</v>
      </c>
    </row>
    <row r="452" spans="1:13" x14ac:dyDescent="0.3">
      <c r="A452" s="6" t="s">
        <v>536</v>
      </c>
      <c r="B452" s="28">
        <v>42443</v>
      </c>
      <c r="C452" s="6" t="s">
        <v>11</v>
      </c>
      <c r="D452" s="6" t="s">
        <v>96</v>
      </c>
      <c r="E452" s="6" t="str">
        <f>VLOOKUP(tbl_transactions[[#This Row],[Product_ID]],tbl_Items[],2,)</f>
        <v>Automatic</v>
      </c>
      <c r="F452" s="6" t="str">
        <f>VLOOKUP(tbl_transactions[[#This Row],[Product_ID]],tbl_Items[],3,)</f>
        <v>Gold</v>
      </c>
      <c r="G452" s="6" t="s">
        <v>12</v>
      </c>
      <c r="H452" s="6" t="s">
        <v>13</v>
      </c>
      <c r="I4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452" s="30">
        <v>1</v>
      </c>
      <c r="K452" s="7">
        <f t="shared" si="14"/>
        <v>5456</v>
      </c>
      <c r="L4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2" s="7">
        <f t="shared" si="15"/>
        <v>5456</v>
      </c>
    </row>
    <row r="453" spans="1:13" x14ac:dyDescent="0.3">
      <c r="A453" s="6" t="s">
        <v>537</v>
      </c>
      <c r="B453" s="28">
        <v>42443</v>
      </c>
      <c r="C453" s="6" t="s">
        <v>7</v>
      </c>
      <c r="D453" s="6" t="s">
        <v>116</v>
      </c>
      <c r="E453" s="6" t="str">
        <f>VLOOKUP(tbl_transactions[[#This Row],[Product_ID]],tbl_Items[],2,)</f>
        <v>Digital</v>
      </c>
      <c r="F453" s="6" t="str">
        <f>VLOOKUP(tbl_transactions[[#This Row],[Product_ID]],tbl_Items[],3,)</f>
        <v>Gold</v>
      </c>
      <c r="G453" s="6" t="s">
        <v>12</v>
      </c>
      <c r="H453" s="6" t="s">
        <v>13</v>
      </c>
      <c r="I4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453" s="30">
        <v>2</v>
      </c>
      <c r="K453" s="7">
        <f t="shared" si="14"/>
        <v>10970</v>
      </c>
      <c r="L4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3" s="7">
        <f t="shared" si="15"/>
        <v>10970</v>
      </c>
    </row>
    <row r="454" spans="1:13" x14ac:dyDescent="0.3">
      <c r="A454" s="6" t="s">
        <v>538</v>
      </c>
      <c r="B454" s="28">
        <v>42443</v>
      </c>
      <c r="C454" s="6" t="s">
        <v>11</v>
      </c>
      <c r="D454" s="6" t="s">
        <v>94</v>
      </c>
      <c r="E454" s="6" t="str">
        <f>VLOOKUP(tbl_transactions[[#This Row],[Product_ID]],tbl_Items[],2,)</f>
        <v>Automatic</v>
      </c>
      <c r="F454" s="6" t="str">
        <f>VLOOKUP(tbl_transactions[[#This Row],[Product_ID]],tbl_Items[],3,)</f>
        <v>Platinum</v>
      </c>
      <c r="G454" s="6" t="s">
        <v>12</v>
      </c>
      <c r="H454" s="6" t="s">
        <v>9</v>
      </c>
      <c r="I4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454" s="30">
        <v>2</v>
      </c>
      <c r="K454" s="7">
        <f t="shared" si="14"/>
        <v>4704</v>
      </c>
      <c r="L4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4" s="7">
        <f t="shared" si="15"/>
        <v>4704</v>
      </c>
    </row>
    <row r="455" spans="1:13" x14ac:dyDescent="0.3">
      <c r="A455" s="6" t="s">
        <v>539</v>
      </c>
      <c r="B455" s="28">
        <v>42443</v>
      </c>
      <c r="C455" s="6" t="s">
        <v>24</v>
      </c>
      <c r="D455" s="6" t="s">
        <v>100</v>
      </c>
      <c r="E455" s="6" t="str">
        <f>VLOOKUP(tbl_transactions[[#This Row],[Product_ID]],tbl_Items[],2,)</f>
        <v>Automatic</v>
      </c>
      <c r="F455" s="6" t="str">
        <f>VLOOKUP(tbl_transactions[[#This Row],[Product_ID]],tbl_Items[],3,)</f>
        <v>Palladium</v>
      </c>
      <c r="G455" s="6" t="s">
        <v>12</v>
      </c>
      <c r="H455" s="6" t="s">
        <v>9</v>
      </c>
      <c r="I4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455" s="30">
        <v>3</v>
      </c>
      <c r="K455" s="7">
        <f t="shared" si="14"/>
        <v>16368</v>
      </c>
      <c r="L4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455" s="7">
        <f t="shared" si="15"/>
        <v>15876.96</v>
      </c>
    </row>
    <row r="456" spans="1:13" x14ac:dyDescent="0.3">
      <c r="A456" s="6" t="s">
        <v>540</v>
      </c>
      <c r="B456" s="28">
        <v>42444</v>
      </c>
      <c r="C456" s="6" t="s">
        <v>11</v>
      </c>
      <c r="D456" s="6" t="s">
        <v>60</v>
      </c>
      <c r="E456" s="6" t="str">
        <f>VLOOKUP(tbl_transactions[[#This Row],[Product_ID]],tbl_Items[],2,)</f>
        <v>Chronograph</v>
      </c>
      <c r="F456" s="6" t="str">
        <f>VLOOKUP(tbl_transactions[[#This Row],[Product_ID]],tbl_Items[],3,)</f>
        <v>Platinum</v>
      </c>
      <c r="G456" s="6" t="s">
        <v>8</v>
      </c>
      <c r="H456" s="6" t="s">
        <v>9</v>
      </c>
      <c r="I4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456" s="30">
        <v>3</v>
      </c>
      <c r="K456" s="7">
        <f t="shared" si="14"/>
        <v>29700</v>
      </c>
      <c r="L4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456" s="7">
        <f t="shared" si="15"/>
        <v>26136</v>
      </c>
    </row>
    <row r="457" spans="1:13" x14ac:dyDescent="0.3">
      <c r="A457" s="6" t="s">
        <v>541</v>
      </c>
      <c r="B457" s="28">
        <v>42444</v>
      </c>
      <c r="C457" s="6" t="s">
        <v>7</v>
      </c>
      <c r="D457" s="6" t="s">
        <v>7005</v>
      </c>
      <c r="E457" s="6" t="str">
        <f>VLOOKUP(tbl_transactions[[#This Row],[Product_ID]],tbl_Items[],2,)</f>
        <v>Automatic</v>
      </c>
      <c r="F457" s="6" t="str">
        <f>VLOOKUP(tbl_transactions[[#This Row],[Product_ID]],tbl_Items[],3,)</f>
        <v>Gold</v>
      </c>
      <c r="G457" s="6" t="s">
        <v>12</v>
      </c>
      <c r="H457" s="6" t="s">
        <v>9</v>
      </c>
      <c r="I4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457" s="30">
        <v>1</v>
      </c>
      <c r="K457" s="7">
        <f t="shared" si="14"/>
        <v>5684</v>
      </c>
      <c r="L4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7" s="7">
        <f t="shared" si="15"/>
        <v>5684</v>
      </c>
    </row>
    <row r="458" spans="1:13" x14ac:dyDescent="0.3">
      <c r="A458" s="6" t="s">
        <v>542</v>
      </c>
      <c r="B458" s="28">
        <v>42444</v>
      </c>
      <c r="C458" s="6" t="s">
        <v>24</v>
      </c>
      <c r="D458" s="6" t="s">
        <v>113</v>
      </c>
      <c r="E458" s="6" t="str">
        <f>VLOOKUP(tbl_transactions[[#This Row],[Product_ID]],tbl_Items[],2,)</f>
        <v>Digital</v>
      </c>
      <c r="F458" s="6" t="str">
        <f>VLOOKUP(tbl_transactions[[#This Row],[Product_ID]],tbl_Items[],3,)</f>
        <v>Palladium</v>
      </c>
      <c r="G458" s="6" t="s">
        <v>12</v>
      </c>
      <c r="H458" s="6" t="s">
        <v>9</v>
      </c>
      <c r="I4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458" s="30">
        <v>4</v>
      </c>
      <c r="K458" s="7">
        <f t="shared" si="14"/>
        <v>35156</v>
      </c>
      <c r="L4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1054.68</v>
      </c>
      <c r="M458" s="7">
        <f t="shared" si="15"/>
        <v>34101.32</v>
      </c>
    </row>
    <row r="459" spans="1:13" x14ac:dyDescent="0.3">
      <c r="A459" s="6" t="s">
        <v>543</v>
      </c>
      <c r="B459" s="28">
        <v>42444</v>
      </c>
      <c r="C459" s="6" t="s">
        <v>24</v>
      </c>
      <c r="D459" s="6" t="s">
        <v>83</v>
      </c>
      <c r="E459" s="6" t="str">
        <f>VLOOKUP(tbl_transactions[[#This Row],[Product_ID]],tbl_Items[],2,)</f>
        <v>Chronograph</v>
      </c>
      <c r="F459" s="6" t="str">
        <f>VLOOKUP(tbl_transactions[[#This Row],[Product_ID]],tbl_Items[],3,)</f>
        <v>Palladium</v>
      </c>
      <c r="G459" s="6" t="s">
        <v>12</v>
      </c>
      <c r="H459" s="6" t="s">
        <v>9</v>
      </c>
      <c r="I4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459" s="30">
        <v>3</v>
      </c>
      <c r="K459" s="7">
        <f t="shared" si="14"/>
        <v>13575</v>
      </c>
      <c r="L4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9" s="7">
        <f t="shared" si="15"/>
        <v>13575</v>
      </c>
    </row>
    <row r="460" spans="1:13" x14ac:dyDescent="0.3">
      <c r="A460" s="6" t="s">
        <v>544</v>
      </c>
      <c r="B460" s="28">
        <v>42444</v>
      </c>
      <c r="C460" s="6" t="s">
        <v>24</v>
      </c>
      <c r="D460" s="6" t="s">
        <v>97</v>
      </c>
      <c r="E460" s="6" t="str">
        <f>VLOOKUP(tbl_transactions[[#This Row],[Product_ID]],tbl_Items[],2,)</f>
        <v>Automatic</v>
      </c>
      <c r="F460" s="6" t="str">
        <f>VLOOKUP(tbl_transactions[[#This Row],[Product_ID]],tbl_Items[],3,)</f>
        <v>Gold</v>
      </c>
      <c r="G460" s="6" t="s">
        <v>12</v>
      </c>
      <c r="H460" s="6" t="s">
        <v>9</v>
      </c>
      <c r="I4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460" s="30">
        <v>3</v>
      </c>
      <c r="K460" s="7">
        <f t="shared" si="14"/>
        <v>8637</v>
      </c>
      <c r="L4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0" s="7">
        <f t="shared" si="15"/>
        <v>8637</v>
      </c>
    </row>
    <row r="461" spans="1:13" x14ac:dyDescent="0.3">
      <c r="A461" s="6" t="s">
        <v>545</v>
      </c>
      <c r="B461" s="28">
        <v>42445</v>
      </c>
      <c r="C461" s="6" t="s">
        <v>7</v>
      </c>
      <c r="D461" s="6" t="s">
        <v>115</v>
      </c>
      <c r="E461" s="6" t="str">
        <f>VLOOKUP(tbl_transactions[[#This Row],[Product_ID]],tbl_Items[],2,)</f>
        <v>Digital</v>
      </c>
      <c r="F461" s="6" t="str">
        <f>VLOOKUP(tbl_transactions[[#This Row],[Product_ID]],tbl_Items[],3,)</f>
        <v>Gold</v>
      </c>
      <c r="G461" s="6" t="s">
        <v>12</v>
      </c>
      <c r="H461" s="6" t="s">
        <v>9</v>
      </c>
      <c r="I4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461" s="30">
        <v>4</v>
      </c>
      <c r="K461" s="7">
        <f t="shared" si="14"/>
        <v>35188</v>
      </c>
      <c r="L4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461" s="7">
        <f t="shared" si="15"/>
        <v>33780.480000000003</v>
      </c>
    </row>
    <row r="462" spans="1:13" x14ac:dyDescent="0.3">
      <c r="A462" s="6" t="s">
        <v>546</v>
      </c>
      <c r="B462" s="28">
        <v>42445</v>
      </c>
      <c r="C462" s="6" t="s">
        <v>24</v>
      </c>
      <c r="D462" s="6" t="s">
        <v>115</v>
      </c>
      <c r="E462" s="6" t="str">
        <f>VLOOKUP(tbl_transactions[[#This Row],[Product_ID]],tbl_Items[],2,)</f>
        <v>Digital</v>
      </c>
      <c r="F462" s="6" t="str">
        <f>VLOOKUP(tbl_transactions[[#This Row],[Product_ID]],tbl_Items[],3,)</f>
        <v>Gold</v>
      </c>
      <c r="G462" s="6" t="s">
        <v>12</v>
      </c>
      <c r="H462" s="6" t="s">
        <v>9</v>
      </c>
      <c r="I4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462" s="30">
        <v>3</v>
      </c>
      <c r="K462" s="7">
        <f t="shared" si="14"/>
        <v>26391</v>
      </c>
      <c r="L4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462" s="7">
        <f t="shared" si="15"/>
        <v>25335.360000000001</v>
      </c>
    </row>
    <row r="463" spans="1:13" x14ac:dyDescent="0.3">
      <c r="A463" s="6" t="s">
        <v>547</v>
      </c>
      <c r="B463" s="28">
        <v>42445</v>
      </c>
      <c r="C463" s="6" t="s">
        <v>24</v>
      </c>
      <c r="D463" s="6" t="s">
        <v>115</v>
      </c>
      <c r="E463" s="6" t="str">
        <f>VLOOKUP(tbl_transactions[[#This Row],[Product_ID]],tbl_Items[],2,)</f>
        <v>Digital</v>
      </c>
      <c r="F463" s="6" t="str">
        <f>VLOOKUP(tbl_transactions[[#This Row],[Product_ID]],tbl_Items[],3,)</f>
        <v>Gold</v>
      </c>
      <c r="G463" s="6" t="s">
        <v>12</v>
      </c>
      <c r="H463" s="6" t="s">
        <v>9</v>
      </c>
      <c r="I4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463" s="30">
        <v>1</v>
      </c>
      <c r="K463" s="7">
        <f t="shared" si="14"/>
        <v>8797</v>
      </c>
      <c r="L4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3" s="7">
        <f t="shared" si="15"/>
        <v>8797</v>
      </c>
    </row>
    <row r="464" spans="1:13" x14ac:dyDescent="0.3">
      <c r="A464" s="6" t="s">
        <v>548</v>
      </c>
      <c r="B464" s="28">
        <v>42445</v>
      </c>
      <c r="C464" s="6" t="s">
        <v>7</v>
      </c>
      <c r="D464" s="6" t="s">
        <v>84</v>
      </c>
      <c r="E464" s="6" t="str">
        <f>VLOOKUP(tbl_transactions[[#This Row],[Product_ID]],tbl_Items[],2,)</f>
        <v>Automatic</v>
      </c>
      <c r="F464" s="6" t="str">
        <f>VLOOKUP(tbl_transactions[[#This Row],[Product_ID]],tbl_Items[],3,)</f>
        <v>Platinum</v>
      </c>
      <c r="G464" s="6" t="s">
        <v>12</v>
      </c>
      <c r="H464" s="6" t="s">
        <v>9</v>
      </c>
      <c r="I4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464" s="30">
        <v>2</v>
      </c>
      <c r="K464" s="7">
        <f t="shared" si="14"/>
        <v>4246</v>
      </c>
      <c r="L4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4" s="7">
        <f t="shared" si="15"/>
        <v>4246</v>
      </c>
    </row>
    <row r="465" spans="1:13" x14ac:dyDescent="0.3">
      <c r="A465" s="6" t="s">
        <v>549</v>
      </c>
      <c r="B465" s="28">
        <v>42445</v>
      </c>
      <c r="C465" s="6" t="s">
        <v>24</v>
      </c>
      <c r="D465" s="6" t="s">
        <v>92</v>
      </c>
      <c r="E465" s="6" t="str">
        <f>VLOOKUP(tbl_transactions[[#This Row],[Product_ID]],tbl_Items[],2,)</f>
        <v>Automatic</v>
      </c>
      <c r="F465" s="6" t="str">
        <f>VLOOKUP(tbl_transactions[[#This Row],[Product_ID]],tbl_Items[],3,)</f>
        <v>Platinum</v>
      </c>
      <c r="G465" s="6" t="s">
        <v>12</v>
      </c>
      <c r="H465" s="6" t="s">
        <v>9</v>
      </c>
      <c r="I4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465" s="30">
        <v>1</v>
      </c>
      <c r="K465" s="7">
        <f t="shared" si="14"/>
        <v>2156</v>
      </c>
      <c r="L4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5" s="7">
        <f t="shared" si="15"/>
        <v>2156</v>
      </c>
    </row>
    <row r="466" spans="1:13" x14ac:dyDescent="0.3">
      <c r="A466" s="6" t="s">
        <v>550</v>
      </c>
      <c r="B466" s="28">
        <v>42445</v>
      </c>
      <c r="C466" s="6" t="s">
        <v>24</v>
      </c>
      <c r="D466" s="6" t="s">
        <v>114</v>
      </c>
      <c r="E466" s="6" t="str">
        <f>VLOOKUP(tbl_transactions[[#This Row],[Product_ID]],tbl_Items[],2,)</f>
        <v>Digital</v>
      </c>
      <c r="F466" s="6" t="str">
        <f>VLOOKUP(tbl_transactions[[#This Row],[Product_ID]],tbl_Items[],3,)</f>
        <v>Palladium</v>
      </c>
      <c r="G466" s="6" t="s">
        <v>12</v>
      </c>
      <c r="H466" s="6" t="s">
        <v>9</v>
      </c>
      <c r="I4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466" s="30">
        <v>3</v>
      </c>
      <c r="K466" s="7">
        <f t="shared" si="14"/>
        <v>29688</v>
      </c>
      <c r="L4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466" s="7">
        <f t="shared" si="15"/>
        <v>28797.360000000001</v>
      </c>
    </row>
    <row r="467" spans="1:13" x14ac:dyDescent="0.3">
      <c r="A467" s="6" t="s">
        <v>551</v>
      </c>
      <c r="B467" s="28">
        <v>42445</v>
      </c>
      <c r="C467" s="6" t="s">
        <v>24</v>
      </c>
      <c r="D467" s="6" t="s">
        <v>111</v>
      </c>
      <c r="E467" s="6" t="str">
        <f>VLOOKUP(tbl_transactions[[#This Row],[Product_ID]],tbl_Items[],2,)</f>
        <v>Digital</v>
      </c>
      <c r="F467" s="6" t="str">
        <f>VLOOKUP(tbl_transactions[[#This Row],[Product_ID]],tbl_Items[],3,)</f>
        <v>Gold</v>
      </c>
      <c r="G467" s="6" t="s">
        <v>12</v>
      </c>
      <c r="H467" s="6" t="s">
        <v>9</v>
      </c>
      <c r="I4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467" s="30">
        <v>4</v>
      </c>
      <c r="K467" s="7">
        <f t="shared" si="14"/>
        <v>22592</v>
      </c>
      <c r="L4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467" s="7">
        <f t="shared" si="15"/>
        <v>21688.32</v>
      </c>
    </row>
    <row r="468" spans="1:13" x14ac:dyDescent="0.3">
      <c r="A468" s="6" t="s">
        <v>552</v>
      </c>
      <c r="B468" s="28">
        <v>42445</v>
      </c>
      <c r="C468" s="6" t="s">
        <v>24</v>
      </c>
      <c r="D468" s="6" t="s">
        <v>115</v>
      </c>
      <c r="E468" s="6" t="str">
        <f>VLOOKUP(tbl_transactions[[#This Row],[Product_ID]],tbl_Items[],2,)</f>
        <v>Digital</v>
      </c>
      <c r="F468" s="6" t="str">
        <f>VLOOKUP(tbl_transactions[[#This Row],[Product_ID]],tbl_Items[],3,)</f>
        <v>Gold</v>
      </c>
      <c r="G468" s="6" t="s">
        <v>12</v>
      </c>
      <c r="H468" s="6" t="s">
        <v>9</v>
      </c>
      <c r="I4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468" s="30">
        <v>1</v>
      </c>
      <c r="K468" s="7">
        <f t="shared" si="14"/>
        <v>8797</v>
      </c>
      <c r="L4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8" s="7">
        <f t="shared" si="15"/>
        <v>8797</v>
      </c>
    </row>
    <row r="469" spans="1:13" x14ac:dyDescent="0.3">
      <c r="A469" s="6" t="s">
        <v>553</v>
      </c>
      <c r="B469" s="28">
        <v>42445</v>
      </c>
      <c r="C469" s="6" t="s">
        <v>24</v>
      </c>
      <c r="D469" s="6" t="s">
        <v>79</v>
      </c>
      <c r="E469" s="6" t="str">
        <f>VLOOKUP(tbl_transactions[[#This Row],[Product_ID]],tbl_Items[],2,)</f>
        <v>Chronograph</v>
      </c>
      <c r="F469" s="6" t="str">
        <f>VLOOKUP(tbl_transactions[[#This Row],[Product_ID]],tbl_Items[],3,)</f>
        <v>Palladium</v>
      </c>
      <c r="G469" s="6" t="s">
        <v>8</v>
      </c>
      <c r="H469" s="6" t="s">
        <v>9</v>
      </c>
      <c r="I4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469" s="30">
        <v>3</v>
      </c>
      <c r="K469" s="7">
        <f t="shared" si="14"/>
        <v>6735</v>
      </c>
      <c r="L4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9" s="7">
        <f t="shared" si="15"/>
        <v>6735</v>
      </c>
    </row>
    <row r="470" spans="1:13" x14ac:dyDescent="0.3">
      <c r="A470" s="6" t="s">
        <v>554</v>
      </c>
      <c r="B470" s="28">
        <v>42445</v>
      </c>
      <c r="C470" s="6" t="s">
        <v>24</v>
      </c>
      <c r="D470" s="6" t="s">
        <v>78</v>
      </c>
      <c r="E470" s="6" t="str">
        <f>VLOOKUP(tbl_transactions[[#This Row],[Product_ID]],tbl_Items[],2,)</f>
        <v>Chronograph</v>
      </c>
      <c r="F470" s="6" t="str">
        <f>VLOOKUP(tbl_transactions[[#This Row],[Product_ID]],tbl_Items[],3,)</f>
        <v>Gold</v>
      </c>
      <c r="G470" s="6" t="s">
        <v>8</v>
      </c>
      <c r="H470" s="6" t="s">
        <v>9</v>
      </c>
      <c r="I4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470" s="30">
        <v>1</v>
      </c>
      <c r="K470" s="7">
        <f t="shared" si="14"/>
        <v>5500</v>
      </c>
      <c r="L4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0" s="7">
        <f t="shared" si="15"/>
        <v>5500</v>
      </c>
    </row>
    <row r="471" spans="1:13" x14ac:dyDescent="0.3">
      <c r="A471" s="6" t="s">
        <v>555</v>
      </c>
      <c r="B471" s="28">
        <v>42446</v>
      </c>
      <c r="C471" s="6" t="s">
        <v>24</v>
      </c>
      <c r="D471" s="6" t="s">
        <v>95</v>
      </c>
      <c r="E471" s="6" t="str">
        <f>VLOOKUP(tbl_transactions[[#This Row],[Product_ID]],tbl_Items[],2,)</f>
        <v>Automatic</v>
      </c>
      <c r="F471" s="6" t="str">
        <f>VLOOKUP(tbl_transactions[[#This Row],[Product_ID]],tbl_Items[],3,)</f>
        <v>Platinum</v>
      </c>
      <c r="G471" s="6" t="s">
        <v>12</v>
      </c>
      <c r="H471" s="6" t="s">
        <v>9</v>
      </c>
      <c r="I4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471" s="30">
        <v>4</v>
      </c>
      <c r="K471" s="7">
        <f t="shared" si="14"/>
        <v>8400</v>
      </c>
      <c r="L4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" s="7">
        <f t="shared" si="15"/>
        <v>8400</v>
      </c>
    </row>
    <row r="472" spans="1:13" x14ac:dyDescent="0.3">
      <c r="A472" s="6" t="s">
        <v>556</v>
      </c>
      <c r="B472" s="28">
        <v>42446</v>
      </c>
      <c r="C472" s="6" t="s">
        <v>11</v>
      </c>
      <c r="D472" s="6" t="s">
        <v>116</v>
      </c>
      <c r="E472" s="6" t="str">
        <f>VLOOKUP(tbl_transactions[[#This Row],[Product_ID]],tbl_Items[],2,)</f>
        <v>Digital</v>
      </c>
      <c r="F472" s="6" t="str">
        <f>VLOOKUP(tbl_transactions[[#This Row],[Product_ID]],tbl_Items[],3,)</f>
        <v>Gold</v>
      </c>
      <c r="G472" s="6" t="s">
        <v>12</v>
      </c>
      <c r="H472" s="6" t="s">
        <v>9</v>
      </c>
      <c r="I4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472" s="30">
        <v>3</v>
      </c>
      <c r="K472" s="7">
        <f t="shared" si="14"/>
        <v>16455</v>
      </c>
      <c r="L4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472" s="7">
        <f t="shared" si="15"/>
        <v>15796.8</v>
      </c>
    </row>
    <row r="473" spans="1:13" x14ac:dyDescent="0.3">
      <c r="A473" s="6" t="s">
        <v>557</v>
      </c>
      <c r="B473" s="28">
        <v>42446</v>
      </c>
      <c r="C473" s="6" t="s">
        <v>11</v>
      </c>
      <c r="D473" s="6" t="s">
        <v>100</v>
      </c>
      <c r="E473" s="6" t="str">
        <f>VLOOKUP(tbl_transactions[[#This Row],[Product_ID]],tbl_Items[],2,)</f>
        <v>Automatic</v>
      </c>
      <c r="F473" s="6" t="str">
        <f>VLOOKUP(tbl_transactions[[#This Row],[Product_ID]],tbl_Items[],3,)</f>
        <v>Palladium</v>
      </c>
      <c r="G473" s="6" t="s">
        <v>12</v>
      </c>
      <c r="H473" s="6" t="s">
        <v>9</v>
      </c>
      <c r="I4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473" s="30">
        <v>2</v>
      </c>
      <c r="K473" s="7">
        <f t="shared" si="14"/>
        <v>10912</v>
      </c>
      <c r="L4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3" s="7">
        <f t="shared" si="15"/>
        <v>10912</v>
      </c>
    </row>
    <row r="474" spans="1:13" x14ac:dyDescent="0.3">
      <c r="A474" s="6" t="s">
        <v>558</v>
      </c>
      <c r="B474" s="28">
        <v>42446</v>
      </c>
      <c r="C474" s="6" t="s">
        <v>24</v>
      </c>
      <c r="D474" s="6" t="s">
        <v>117</v>
      </c>
      <c r="E474" s="6" t="str">
        <f>VLOOKUP(tbl_transactions[[#This Row],[Product_ID]],tbl_Items[],2,)</f>
        <v>Digital</v>
      </c>
      <c r="F474" s="6" t="str">
        <f>VLOOKUP(tbl_transactions[[#This Row],[Product_ID]],tbl_Items[],3,)</f>
        <v>Palladium</v>
      </c>
      <c r="G474" s="6" t="s">
        <v>12</v>
      </c>
      <c r="H474" s="6" t="s">
        <v>9</v>
      </c>
      <c r="I4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474" s="30">
        <v>2</v>
      </c>
      <c r="K474" s="7">
        <f t="shared" si="14"/>
        <v>18630</v>
      </c>
      <c r="L4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474" s="7">
        <f t="shared" si="15"/>
        <v>18071.099999999999</v>
      </c>
    </row>
    <row r="475" spans="1:13" x14ac:dyDescent="0.3">
      <c r="A475" s="6" t="s">
        <v>559</v>
      </c>
      <c r="B475" s="28">
        <v>42446</v>
      </c>
      <c r="C475" s="6" t="s">
        <v>24</v>
      </c>
      <c r="D475" s="6" t="s">
        <v>79</v>
      </c>
      <c r="E475" s="6" t="str">
        <f>VLOOKUP(tbl_transactions[[#This Row],[Product_ID]],tbl_Items[],2,)</f>
        <v>Chronograph</v>
      </c>
      <c r="F475" s="6" t="str">
        <f>VLOOKUP(tbl_transactions[[#This Row],[Product_ID]],tbl_Items[],3,)</f>
        <v>Palladium</v>
      </c>
      <c r="G475" s="6" t="s">
        <v>8</v>
      </c>
      <c r="H475" s="6" t="s">
        <v>9</v>
      </c>
      <c r="I4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475" s="30">
        <v>4</v>
      </c>
      <c r="K475" s="7">
        <f t="shared" si="14"/>
        <v>8980</v>
      </c>
      <c r="L4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" s="7">
        <f t="shared" si="15"/>
        <v>8980</v>
      </c>
    </row>
    <row r="476" spans="1:13" x14ac:dyDescent="0.3">
      <c r="A476" s="6" t="s">
        <v>560</v>
      </c>
      <c r="B476" s="28">
        <v>42447</v>
      </c>
      <c r="C476" s="6" t="s">
        <v>24</v>
      </c>
      <c r="D476" s="6" t="s">
        <v>83</v>
      </c>
      <c r="E476" s="6" t="str">
        <f>VLOOKUP(tbl_transactions[[#This Row],[Product_ID]],tbl_Items[],2,)</f>
        <v>Chronograph</v>
      </c>
      <c r="F476" s="6" t="str">
        <f>VLOOKUP(tbl_transactions[[#This Row],[Product_ID]],tbl_Items[],3,)</f>
        <v>Palladium</v>
      </c>
      <c r="G476" s="6" t="s">
        <v>12</v>
      </c>
      <c r="H476" s="6" t="s">
        <v>9</v>
      </c>
      <c r="I4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476" s="30">
        <v>1</v>
      </c>
      <c r="K476" s="7">
        <f t="shared" si="14"/>
        <v>4525</v>
      </c>
      <c r="L4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6" s="7">
        <f t="shared" si="15"/>
        <v>4525</v>
      </c>
    </row>
    <row r="477" spans="1:13" x14ac:dyDescent="0.3">
      <c r="A477" s="6" t="s">
        <v>561</v>
      </c>
      <c r="B477" s="28">
        <v>42447</v>
      </c>
      <c r="C477" s="6" t="s">
        <v>24</v>
      </c>
      <c r="D477" s="6" t="s">
        <v>67</v>
      </c>
      <c r="E477" s="6" t="str">
        <f>VLOOKUP(tbl_transactions[[#This Row],[Product_ID]],tbl_Items[],2,)</f>
        <v>Chronograph</v>
      </c>
      <c r="F477" s="6" t="str">
        <f>VLOOKUP(tbl_transactions[[#This Row],[Product_ID]],tbl_Items[],3,)</f>
        <v>Platinum</v>
      </c>
      <c r="G477" s="6" t="s">
        <v>8</v>
      </c>
      <c r="H477" s="6" t="s">
        <v>9</v>
      </c>
      <c r="I4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477" s="30">
        <v>3</v>
      </c>
      <c r="K477" s="7">
        <f t="shared" si="14"/>
        <v>3600</v>
      </c>
      <c r="L4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7" s="7">
        <f t="shared" si="15"/>
        <v>3600</v>
      </c>
    </row>
    <row r="478" spans="1:13" x14ac:dyDescent="0.3">
      <c r="A478" s="6" t="s">
        <v>562</v>
      </c>
      <c r="B478" s="28">
        <v>42447</v>
      </c>
      <c r="C478" s="6" t="s">
        <v>15</v>
      </c>
      <c r="D478" s="6" t="s">
        <v>94</v>
      </c>
      <c r="E478" s="6" t="str">
        <f>VLOOKUP(tbl_transactions[[#This Row],[Product_ID]],tbl_Items[],2,)</f>
        <v>Automatic</v>
      </c>
      <c r="F478" s="6" t="str">
        <f>VLOOKUP(tbl_transactions[[#This Row],[Product_ID]],tbl_Items[],3,)</f>
        <v>Platinum</v>
      </c>
      <c r="G478" s="6" t="s">
        <v>12</v>
      </c>
      <c r="H478" s="6" t="s">
        <v>9</v>
      </c>
      <c r="I4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478" s="30">
        <v>4</v>
      </c>
      <c r="K478" s="7">
        <f t="shared" si="14"/>
        <v>9408</v>
      </c>
      <c r="L4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8" s="7">
        <f t="shared" si="15"/>
        <v>9408</v>
      </c>
    </row>
    <row r="479" spans="1:13" x14ac:dyDescent="0.3">
      <c r="A479" s="6" t="s">
        <v>563</v>
      </c>
      <c r="B479" s="28">
        <v>42447</v>
      </c>
      <c r="C479" s="6" t="s">
        <v>24</v>
      </c>
      <c r="D479" s="6" t="s">
        <v>78</v>
      </c>
      <c r="E479" s="6" t="str">
        <f>VLOOKUP(tbl_transactions[[#This Row],[Product_ID]],tbl_Items[],2,)</f>
        <v>Chronograph</v>
      </c>
      <c r="F479" s="6" t="str">
        <f>VLOOKUP(tbl_transactions[[#This Row],[Product_ID]],tbl_Items[],3,)</f>
        <v>Gold</v>
      </c>
      <c r="G479" s="6" t="s">
        <v>8</v>
      </c>
      <c r="H479" s="6" t="s">
        <v>9</v>
      </c>
      <c r="I4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479" s="30">
        <v>3</v>
      </c>
      <c r="K479" s="7">
        <f t="shared" si="14"/>
        <v>16500</v>
      </c>
      <c r="L4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479" s="7">
        <f t="shared" si="15"/>
        <v>15180</v>
      </c>
    </row>
    <row r="480" spans="1:13" x14ac:dyDescent="0.3">
      <c r="A480" s="6" t="s">
        <v>564</v>
      </c>
      <c r="B480" s="28">
        <v>42447</v>
      </c>
      <c r="C480" s="6" t="s">
        <v>24</v>
      </c>
      <c r="D480" s="6" t="s">
        <v>99</v>
      </c>
      <c r="E480" s="6" t="str">
        <f>VLOOKUP(tbl_transactions[[#This Row],[Product_ID]],tbl_Items[],2,)</f>
        <v>Automatic</v>
      </c>
      <c r="F480" s="6" t="str">
        <f>VLOOKUP(tbl_transactions[[#This Row],[Product_ID]],tbl_Items[],3,)</f>
        <v>Gold</v>
      </c>
      <c r="G480" s="6" t="s">
        <v>12</v>
      </c>
      <c r="H480" s="6" t="s">
        <v>9</v>
      </c>
      <c r="I4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480" s="30">
        <v>2</v>
      </c>
      <c r="K480" s="7">
        <f t="shared" si="14"/>
        <v>10924</v>
      </c>
      <c r="L4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0" s="7">
        <f t="shared" si="15"/>
        <v>10924</v>
      </c>
    </row>
    <row r="481" spans="1:13" x14ac:dyDescent="0.3">
      <c r="A481" s="6" t="s">
        <v>565</v>
      </c>
      <c r="B481" s="28">
        <v>42448</v>
      </c>
      <c r="C481" s="6" t="s">
        <v>11</v>
      </c>
      <c r="D481" s="6" t="s">
        <v>7006</v>
      </c>
      <c r="E481" s="6" t="str">
        <f>VLOOKUP(tbl_transactions[[#This Row],[Product_ID]],tbl_Items[],2,)</f>
        <v>Automatic</v>
      </c>
      <c r="F481" s="6" t="str">
        <f>VLOOKUP(tbl_transactions[[#This Row],[Product_ID]],tbl_Items[],3,)</f>
        <v>Gold</v>
      </c>
      <c r="G481" s="6" t="s">
        <v>12</v>
      </c>
      <c r="H481" s="6" t="s">
        <v>13</v>
      </c>
      <c r="I4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481" s="30">
        <v>4</v>
      </c>
      <c r="K481" s="7">
        <f t="shared" si="14"/>
        <v>35580</v>
      </c>
      <c r="L4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481" s="7">
        <f t="shared" si="15"/>
        <v>34156.800000000003</v>
      </c>
    </row>
    <row r="482" spans="1:13" x14ac:dyDescent="0.3">
      <c r="A482" s="6" t="s">
        <v>566</v>
      </c>
      <c r="B482" s="28">
        <v>42448</v>
      </c>
      <c r="C482" s="6" t="s">
        <v>24</v>
      </c>
      <c r="D482" s="6" t="s">
        <v>109</v>
      </c>
      <c r="E482" s="6" t="str">
        <f>VLOOKUP(tbl_transactions[[#This Row],[Product_ID]],tbl_Items[],2,)</f>
        <v>Digital</v>
      </c>
      <c r="F482" s="6" t="str">
        <f>VLOOKUP(tbl_transactions[[#This Row],[Product_ID]],tbl_Items[],3,)</f>
        <v>Platinum</v>
      </c>
      <c r="G482" s="6" t="s">
        <v>12</v>
      </c>
      <c r="H482" s="6" t="s">
        <v>9</v>
      </c>
      <c r="I4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482" s="30">
        <v>2</v>
      </c>
      <c r="K482" s="7">
        <f t="shared" si="14"/>
        <v>19730</v>
      </c>
      <c r="L4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482" s="7">
        <f t="shared" si="15"/>
        <v>18546.2</v>
      </c>
    </row>
    <row r="483" spans="1:13" x14ac:dyDescent="0.3">
      <c r="A483" s="6" t="s">
        <v>567</v>
      </c>
      <c r="B483" s="28">
        <v>42448</v>
      </c>
      <c r="C483" s="6" t="s">
        <v>7</v>
      </c>
      <c r="D483" s="6" t="s">
        <v>114</v>
      </c>
      <c r="E483" s="6" t="str">
        <f>VLOOKUP(tbl_transactions[[#This Row],[Product_ID]],tbl_Items[],2,)</f>
        <v>Digital</v>
      </c>
      <c r="F483" s="6" t="str">
        <f>VLOOKUP(tbl_transactions[[#This Row],[Product_ID]],tbl_Items[],3,)</f>
        <v>Palladium</v>
      </c>
      <c r="G483" s="6" t="s">
        <v>12</v>
      </c>
      <c r="H483" s="6" t="s">
        <v>9</v>
      </c>
      <c r="I4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483" s="30">
        <v>4</v>
      </c>
      <c r="K483" s="7">
        <f t="shared" si="14"/>
        <v>39584</v>
      </c>
      <c r="L4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483" s="7">
        <f t="shared" si="15"/>
        <v>38396.480000000003</v>
      </c>
    </row>
    <row r="484" spans="1:13" x14ac:dyDescent="0.3">
      <c r="A484" s="6" t="s">
        <v>568</v>
      </c>
      <c r="B484" s="28">
        <v>42448</v>
      </c>
      <c r="C484" s="6" t="s">
        <v>24</v>
      </c>
      <c r="D484" s="6" t="s">
        <v>108</v>
      </c>
      <c r="E484" s="6" t="str">
        <f>VLOOKUP(tbl_transactions[[#This Row],[Product_ID]],tbl_Items[],2,)</f>
        <v>Digital</v>
      </c>
      <c r="F484" s="6" t="str">
        <f>VLOOKUP(tbl_transactions[[#This Row],[Product_ID]],tbl_Items[],3,)</f>
        <v>Platinum</v>
      </c>
      <c r="G484" s="6" t="s">
        <v>12</v>
      </c>
      <c r="H484" s="6" t="s">
        <v>9</v>
      </c>
      <c r="I4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484" s="30">
        <v>4</v>
      </c>
      <c r="K484" s="7">
        <f t="shared" si="14"/>
        <v>23380</v>
      </c>
      <c r="L4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484" s="7">
        <f t="shared" si="15"/>
        <v>21977.200000000001</v>
      </c>
    </row>
    <row r="485" spans="1:13" x14ac:dyDescent="0.3">
      <c r="A485" s="6" t="s">
        <v>569</v>
      </c>
      <c r="B485" s="28">
        <v>42448</v>
      </c>
      <c r="C485" s="6" t="s">
        <v>24</v>
      </c>
      <c r="D485" s="6" t="s">
        <v>81</v>
      </c>
      <c r="E485" s="6" t="str">
        <f>VLOOKUP(tbl_transactions[[#This Row],[Product_ID]],tbl_Items[],2,)</f>
        <v>Chronograph</v>
      </c>
      <c r="F485" s="6" t="str">
        <f>VLOOKUP(tbl_transactions[[#This Row],[Product_ID]],tbl_Items[],3,)</f>
        <v>Palladium</v>
      </c>
      <c r="G485" s="6" t="s">
        <v>12</v>
      </c>
      <c r="H485" s="6" t="s">
        <v>9</v>
      </c>
      <c r="I4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485" s="30">
        <v>1</v>
      </c>
      <c r="K485" s="7">
        <f t="shared" si="14"/>
        <v>9800</v>
      </c>
      <c r="L4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5" s="7">
        <f t="shared" si="15"/>
        <v>9800</v>
      </c>
    </row>
    <row r="486" spans="1:13" x14ac:dyDescent="0.3">
      <c r="A486" s="6" t="s">
        <v>570</v>
      </c>
      <c r="B486" s="28">
        <v>42449</v>
      </c>
      <c r="C486" s="6" t="s">
        <v>24</v>
      </c>
      <c r="D486" s="6" t="s">
        <v>7005</v>
      </c>
      <c r="E486" s="6" t="str">
        <f>VLOOKUP(tbl_transactions[[#This Row],[Product_ID]],tbl_Items[],2,)</f>
        <v>Automatic</v>
      </c>
      <c r="F486" s="6" t="str">
        <f>VLOOKUP(tbl_transactions[[#This Row],[Product_ID]],tbl_Items[],3,)</f>
        <v>Gold</v>
      </c>
      <c r="G486" s="6" t="s">
        <v>12</v>
      </c>
      <c r="H486" s="6" t="s">
        <v>9</v>
      </c>
      <c r="I4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486" s="30">
        <v>1</v>
      </c>
      <c r="K486" s="7">
        <f t="shared" si="14"/>
        <v>5684</v>
      </c>
      <c r="L4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6" s="7">
        <f t="shared" si="15"/>
        <v>5684</v>
      </c>
    </row>
    <row r="487" spans="1:13" x14ac:dyDescent="0.3">
      <c r="A487" s="6" t="s">
        <v>571</v>
      </c>
      <c r="B487" s="28">
        <v>42449</v>
      </c>
      <c r="C487" s="6" t="s">
        <v>24</v>
      </c>
      <c r="D487" s="6" t="s">
        <v>97</v>
      </c>
      <c r="E487" s="6" t="str">
        <f>VLOOKUP(tbl_transactions[[#This Row],[Product_ID]],tbl_Items[],2,)</f>
        <v>Automatic</v>
      </c>
      <c r="F487" s="6" t="str">
        <f>VLOOKUP(tbl_transactions[[#This Row],[Product_ID]],tbl_Items[],3,)</f>
        <v>Gold</v>
      </c>
      <c r="G487" s="6" t="s">
        <v>12</v>
      </c>
      <c r="H487" s="6" t="s">
        <v>9</v>
      </c>
      <c r="I4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487" s="30">
        <v>1</v>
      </c>
      <c r="K487" s="7">
        <f t="shared" si="14"/>
        <v>2879</v>
      </c>
      <c r="L4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7" s="7">
        <f t="shared" si="15"/>
        <v>2879</v>
      </c>
    </row>
    <row r="488" spans="1:13" x14ac:dyDescent="0.3">
      <c r="A488" s="6" t="s">
        <v>572</v>
      </c>
      <c r="B488" s="28">
        <v>42449</v>
      </c>
      <c r="C488" s="6" t="s">
        <v>24</v>
      </c>
      <c r="D488" s="6" t="s">
        <v>111</v>
      </c>
      <c r="E488" s="6" t="str">
        <f>VLOOKUP(tbl_transactions[[#This Row],[Product_ID]],tbl_Items[],2,)</f>
        <v>Digital</v>
      </c>
      <c r="F488" s="6" t="str">
        <f>VLOOKUP(tbl_transactions[[#This Row],[Product_ID]],tbl_Items[],3,)</f>
        <v>Gold</v>
      </c>
      <c r="G488" s="6" t="s">
        <v>12</v>
      </c>
      <c r="H488" s="6" t="s">
        <v>9</v>
      </c>
      <c r="I4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488" s="30">
        <v>3</v>
      </c>
      <c r="K488" s="7">
        <f t="shared" si="14"/>
        <v>16944</v>
      </c>
      <c r="L4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488" s="7">
        <f t="shared" si="15"/>
        <v>16266.24</v>
      </c>
    </row>
    <row r="489" spans="1:13" x14ac:dyDescent="0.3">
      <c r="A489" s="6" t="s">
        <v>573</v>
      </c>
      <c r="B489" s="28">
        <v>42450</v>
      </c>
      <c r="C489" s="6" t="s">
        <v>24</v>
      </c>
      <c r="D489" s="6" t="s">
        <v>88</v>
      </c>
      <c r="E489" s="6" t="str">
        <f>VLOOKUP(tbl_transactions[[#This Row],[Product_ID]],tbl_Items[],2,)</f>
        <v>Automatic</v>
      </c>
      <c r="F489" s="6" t="str">
        <f>VLOOKUP(tbl_transactions[[#This Row],[Product_ID]],tbl_Items[],3,)</f>
        <v>Platinum</v>
      </c>
      <c r="G489" s="6" t="s">
        <v>12</v>
      </c>
      <c r="H489" s="6" t="s">
        <v>9</v>
      </c>
      <c r="I4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489" s="30">
        <v>3</v>
      </c>
      <c r="K489" s="7">
        <f t="shared" si="14"/>
        <v>6399</v>
      </c>
      <c r="L4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" s="7">
        <f t="shared" si="15"/>
        <v>6399</v>
      </c>
    </row>
    <row r="490" spans="1:13" x14ac:dyDescent="0.3">
      <c r="A490" s="6" t="s">
        <v>574</v>
      </c>
      <c r="B490" s="28">
        <v>42450</v>
      </c>
      <c r="C490" s="6" t="s">
        <v>24</v>
      </c>
      <c r="D490" s="6" t="s">
        <v>114</v>
      </c>
      <c r="E490" s="6" t="str">
        <f>VLOOKUP(tbl_transactions[[#This Row],[Product_ID]],tbl_Items[],2,)</f>
        <v>Digital</v>
      </c>
      <c r="F490" s="6" t="str">
        <f>VLOOKUP(tbl_transactions[[#This Row],[Product_ID]],tbl_Items[],3,)</f>
        <v>Palladium</v>
      </c>
      <c r="G490" s="6" t="s">
        <v>12</v>
      </c>
      <c r="H490" s="6" t="s">
        <v>9</v>
      </c>
      <c r="I4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490" s="30">
        <v>4</v>
      </c>
      <c r="K490" s="7">
        <f t="shared" si="14"/>
        <v>39584</v>
      </c>
      <c r="L4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490" s="7">
        <f t="shared" si="15"/>
        <v>38396.480000000003</v>
      </c>
    </row>
    <row r="491" spans="1:13" x14ac:dyDescent="0.3">
      <c r="A491" s="6" t="s">
        <v>575</v>
      </c>
      <c r="B491" s="28">
        <v>42450</v>
      </c>
      <c r="C491" s="6" t="s">
        <v>24</v>
      </c>
      <c r="D491" s="6" t="s">
        <v>115</v>
      </c>
      <c r="E491" s="6" t="str">
        <f>VLOOKUP(tbl_transactions[[#This Row],[Product_ID]],tbl_Items[],2,)</f>
        <v>Digital</v>
      </c>
      <c r="F491" s="6" t="str">
        <f>VLOOKUP(tbl_transactions[[#This Row],[Product_ID]],tbl_Items[],3,)</f>
        <v>Gold</v>
      </c>
      <c r="G491" s="6" t="s">
        <v>12</v>
      </c>
      <c r="H491" s="6" t="s">
        <v>9</v>
      </c>
      <c r="I4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491" s="30">
        <v>4</v>
      </c>
      <c r="K491" s="7">
        <f t="shared" si="14"/>
        <v>35188</v>
      </c>
      <c r="L4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491" s="7">
        <f t="shared" si="15"/>
        <v>33780.480000000003</v>
      </c>
    </row>
    <row r="492" spans="1:13" x14ac:dyDescent="0.3">
      <c r="A492" s="6" t="s">
        <v>576</v>
      </c>
      <c r="B492" s="28">
        <v>42450</v>
      </c>
      <c r="C492" s="6" t="s">
        <v>24</v>
      </c>
      <c r="D492" s="6" t="s">
        <v>113</v>
      </c>
      <c r="E492" s="6" t="str">
        <f>VLOOKUP(tbl_transactions[[#This Row],[Product_ID]],tbl_Items[],2,)</f>
        <v>Digital</v>
      </c>
      <c r="F492" s="6" t="str">
        <f>VLOOKUP(tbl_transactions[[#This Row],[Product_ID]],tbl_Items[],3,)</f>
        <v>Palladium</v>
      </c>
      <c r="G492" s="6" t="s">
        <v>12</v>
      </c>
      <c r="H492" s="6" t="s">
        <v>9</v>
      </c>
      <c r="I4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492" s="30">
        <v>3</v>
      </c>
      <c r="K492" s="7">
        <f t="shared" si="14"/>
        <v>26367</v>
      </c>
      <c r="L4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492" s="7">
        <f t="shared" si="15"/>
        <v>25575.99</v>
      </c>
    </row>
    <row r="493" spans="1:13" x14ac:dyDescent="0.3">
      <c r="A493" s="6" t="s">
        <v>577</v>
      </c>
      <c r="B493" s="28">
        <v>42450</v>
      </c>
      <c r="C493" s="6" t="s">
        <v>24</v>
      </c>
      <c r="D493" s="6" t="s">
        <v>97</v>
      </c>
      <c r="E493" s="6" t="str">
        <f>VLOOKUP(tbl_transactions[[#This Row],[Product_ID]],tbl_Items[],2,)</f>
        <v>Automatic</v>
      </c>
      <c r="F493" s="6" t="str">
        <f>VLOOKUP(tbl_transactions[[#This Row],[Product_ID]],tbl_Items[],3,)</f>
        <v>Gold</v>
      </c>
      <c r="G493" s="6" t="s">
        <v>12</v>
      </c>
      <c r="H493" s="6" t="s">
        <v>9</v>
      </c>
      <c r="I4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493" s="30">
        <v>2</v>
      </c>
      <c r="K493" s="7">
        <f t="shared" si="14"/>
        <v>5758</v>
      </c>
      <c r="L4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3" s="7">
        <f t="shared" si="15"/>
        <v>5758</v>
      </c>
    </row>
    <row r="494" spans="1:13" x14ac:dyDescent="0.3">
      <c r="A494" s="6" t="s">
        <v>578</v>
      </c>
      <c r="B494" s="28">
        <v>42451</v>
      </c>
      <c r="C494" s="6" t="s">
        <v>24</v>
      </c>
      <c r="D494" s="6" t="s">
        <v>110</v>
      </c>
      <c r="E494" s="6" t="str">
        <f>VLOOKUP(tbl_transactions[[#This Row],[Product_ID]],tbl_Items[],2,)</f>
        <v>Digital</v>
      </c>
      <c r="F494" s="6" t="str">
        <f>VLOOKUP(tbl_transactions[[#This Row],[Product_ID]],tbl_Items[],3,)</f>
        <v>Platinum</v>
      </c>
      <c r="G494" s="6" t="s">
        <v>12</v>
      </c>
      <c r="H494" s="6" t="s">
        <v>9</v>
      </c>
      <c r="I4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494" s="30">
        <v>2</v>
      </c>
      <c r="K494" s="7">
        <f t="shared" si="14"/>
        <v>10696</v>
      </c>
      <c r="L4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" s="7">
        <f t="shared" si="15"/>
        <v>10696</v>
      </c>
    </row>
    <row r="495" spans="1:13" x14ac:dyDescent="0.3">
      <c r="A495" s="6" t="s">
        <v>579</v>
      </c>
      <c r="B495" s="28">
        <v>42451</v>
      </c>
      <c r="C495" s="6" t="s">
        <v>11</v>
      </c>
      <c r="D495" s="6" t="s">
        <v>99</v>
      </c>
      <c r="E495" s="6" t="str">
        <f>VLOOKUP(tbl_transactions[[#This Row],[Product_ID]],tbl_Items[],2,)</f>
        <v>Automatic</v>
      </c>
      <c r="F495" s="6" t="str">
        <f>VLOOKUP(tbl_transactions[[#This Row],[Product_ID]],tbl_Items[],3,)</f>
        <v>Gold</v>
      </c>
      <c r="G495" s="6" t="s">
        <v>12</v>
      </c>
      <c r="H495" s="6" t="s">
        <v>13</v>
      </c>
      <c r="I4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495" s="30">
        <v>4</v>
      </c>
      <c r="K495" s="7">
        <f t="shared" si="14"/>
        <v>21848</v>
      </c>
      <c r="L4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495" s="7">
        <f t="shared" si="15"/>
        <v>20974.080000000002</v>
      </c>
    </row>
    <row r="496" spans="1:13" x14ac:dyDescent="0.3">
      <c r="A496" s="6" t="s">
        <v>580</v>
      </c>
      <c r="B496" s="28">
        <v>42451</v>
      </c>
      <c r="C496" s="6" t="s">
        <v>7</v>
      </c>
      <c r="D496" s="6" t="s">
        <v>92</v>
      </c>
      <c r="E496" s="6" t="str">
        <f>VLOOKUP(tbl_transactions[[#This Row],[Product_ID]],tbl_Items[],2,)</f>
        <v>Automatic</v>
      </c>
      <c r="F496" s="6" t="str">
        <f>VLOOKUP(tbl_transactions[[#This Row],[Product_ID]],tbl_Items[],3,)</f>
        <v>Platinum</v>
      </c>
      <c r="G496" s="6" t="s">
        <v>12</v>
      </c>
      <c r="H496" s="6" t="s">
        <v>13</v>
      </c>
      <c r="I4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496" s="30">
        <v>2</v>
      </c>
      <c r="K496" s="7">
        <f t="shared" si="14"/>
        <v>4312</v>
      </c>
      <c r="L4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6" s="7">
        <f t="shared" si="15"/>
        <v>4312</v>
      </c>
    </row>
    <row r="497" spans="1:13" x14ac:dyDescent="0.3">
      <c r="A497" s="6" t="s">
        <v>581</v>
      </c>
      <c r="B497" s="28">
        <v>42451</v>
      </c>
      <c r="C497" s="6" t="s">
        <v>11</v>
      </c>
      <c r="D497" s="6" t="s">
        <v>94</v>
      </c>
      <c r="E497" s="6" t="str">
        <f>VLOOKUP(tbl_transactions[[#This Row],[Product_ID]],tbl_Items[],2,)</f>
        <v>Automatic</v>
      </c>
      <c r="F497" s="6" t="str">
        <f>VLOOKUP(tbl_transactions[[#This Row],[Product_ID]],tbl_Items[],3,)</f>
        <v>Platinum</v>
      </c>
      <c r="G497" s="6" t="s">
        <v>12</v>
      </c>
      <c r="H497" s="6" t="s">
        <v>9</v>
      </c>
      <c r="I4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497" s="30">
        <v>3</v>
      </c>
      <c r="K497" s="7">
        <f t="shared" si="14"/>
        <v>7056</v>
      </c>
      <c r="L4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" s="7">
        <f t="shared" si="15"/>
        <v>7056</v>
      </c>
    </row>
    <row r="498" spans="1:13" x14ac:dyDescent="0.3">
      <c r="A498" s="6" t="s">
        <v>582</v>
      </c>
      <c r="B498" s="28">
        <v>42451</v>
      </c>
      <c r="C498" s="6" t="s">
        <v>11</v>
      </c>
      <c r="D498" s="6" t="s">
        <v>84</v>
      </c>
      <c r="E498" s="6" t="str">
        <f>VLOOKUP(tbl_transactions[[#This Row],[Product_ID]],tbl_Items[],2,)</f>
        <v>Automatic</v>
      </c>
      <c r="F498" s="6" t="str">
        <f>VLOOKUP(tbl_transactions[[#This Row],[Product_ID]],tbl_Items[],3,)</f>
        <v>Platinum</v>
      </c>
      <c r="G498" s="6" t="s">
        <v>12</v>
      </c>
      <c r="H498" s="6" t="s">
        <v>9</v>
      </c>
      <c r="I4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498" s="30">
        <v>1</v>
      </c>
      <c r="K498" s="7">
        <f t="shared" si="14"/>
        <v>2123</v>
      </c>
      <c r="L4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8" s="7">
        <f t="shared" si="15"/>
        <v>2123</v>
      </c>
    </row>
    <row r="499" spans="1:13" x14ac:dyDescent="0.3">
      <c r="A499" s="6" t="s">
        <v>583</v>
      </c>
      <c r="B499" s="28">
        <v>42451</v>
      </c>
      <c r="C499" s="6" t="s">
        <v>7</v>
      </c>
      <c r="D499" s="6" t="s">
        <v>110</v>
      </c>
      <c r="E499" s="6" t="str">
        <f>VLOOKUP(tbl_transactions[[#This Row],[Product_ID]],tbl_Items[],2,)</f>
        <v>Digital</v>
      </c>
      <c r="F499" s="6" t="str">
        <f>VLOOKUP(tbl_transactions[[#This Row],[Product_ID]],tbl_Items[],3,)</f>
        <v>Platinum</v>
      </c>
      <c r="G499" s="6" t="s">
        <v>12</v>
      </c>
      <c r="H499" s="6" t="s">
        <v>9</v>
      </c>
      <c r="I4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499" s="30">
        <v>2</v>
      </c>
      <c r="K499" s="7">
        <f t="shared" si="14"/>
        <v>10696</v>
      </c>
      <c r="L4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9" s="7">
        <f t="shared" si="15"/>
        <v>10696</v>
      </c>
    </row>
    <row r="500" spans="1:13" x14ac:dyDescent="0.3">
      <c r="A500" s="6" t="s">
        <v>584</v>
      </c>
      <c r="B500" s="28">
        <v>42451</v>
      </c>
      <c r="C500" s="6" t="s">
        <v>24</v>
      </c>
      <c r="D500" s="6" t="s">
        <v>84</v>
      </c>
      <c r="E500" s="6" t="str">
        <f>VLOOKUP(tbl_transactions[[#This Row],[Product_ID]],tbl_Items[],2,)</f>
        <v>Automatic</v>
      </c>
      <c r="F500" s="6" t="str">
        <f>VLOOKUP(tbl_transactions[[#This Row],[Product_ID]],tbl_Items[],3,)</f>
        <v>Platinum</v>
      </c>
      <c r="G500" s="6" t="s">
        <v>12</v>
      </c>
      <c r="H500" s="6" t="s">
        <v>9</v>
      </c>
      <c r="I5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500" s="30">
        <v>3</v>
      </c>
      <c r="K500" s="7">
        <f t="shared" si="14"/>
        <v>6369</v>
      </c>
      <c r="L5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" s="7">
        <f t="shared" si="15"/>
        <v>6369</v>
      </c>
    </row>
    <row r="501" spans="1:13" x14ac:dyDescent="0.3">
      <c r="A501" s="6" t="s">
        <v>585</v>
      </c>
      <c r="B501" s="28">
        <v>42451</v>
      </c>
      <c r="C501" s="6" t="s">
        <v>24</v>
      </c>
      <c r="D501" s="6" t="s">
        <v>118</v>
      </c>
      <c r="E501" s="6" t="str">
        <f>VLOOKUP(tbl_transactions[[#This Row],[Product_ID]],tbl_Items[],2,)</f>
        <v>Digital</v>
      </c>
      <c r="F501" s="6" t="str">
        <f>VLOOKUP(tbl_transactions[[#This Row],[Product_ID]],tbl_Items[],3,)</f>
        <v>Palladium</v>
      </c>
      <c r="G501" s="6" t="s">
        <v>12</v>
      </c>
      <c r="H501" s="6" t="s">
        <v>9</v>
      </c>
      <c r="I5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501" s="30">
        <v>2</v>
      </c>
      <c r="K501" s="7">
        <f t="shared" si="14"/>
        <v>11956</v>
      </c>
      <c r="L5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1" s="7">
        <f t="shared" si="15"/>
        <v>11956</v>
      </c>
    </row>
    <row r="502" spans="1:13" x14ac:dyDescent="0.3">
      <c r="A502" s="6" t="s">
        <v>586</v>
      </c>
      <c r="B502" s="28">
        <v>42452</v>
      </c>
      <c r="C502" s="6" t="s">
        <v>11</v>
      </c>
      <c r="D502" s="6" t="s">
        <v>118</v>
      </c>
      <c r="E502" s="6" t="str">
        <f>VLOOKUP(tbl_transactions[[#This Row],[Product_ID]],tbl_Items[],2,)</f>
        <v>Digital</v>
      </c>
      <c r="F502" s="6" t="str">
        <f>VLOOKUP(tbl_transactions[[#This Row],[Product_ID]],tbl_Items[],3,)</f>
        <v>Palladium</v>
      </c>
      <c r="G502" s="6" t="s">
        <v>12</v>
      </c>
      <c r="H502" s="6" t="s">
        <v>9</v>
      </c>
      <c r="I5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502" s="30">
        <v>2</v>
      </c>
      <c r="K502" s="7">
        <f t="shared" si="14"/>
        <v>11956</v>
      </c>
      <c r="L5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2" s="7">
        <f t="shared" si="15"/>
        <v>11956</v>
      </c>
    </row>
    <row r="503" spans="1:13" x14ac:dyDescent="0.3">
      <c r="A503" s="6" t="s">
        <v>587</v>
      </c>
      <c r="B503" s="28">
        <v>42452</v>
      </c>
      <c r="C503" s="6" t="s">
        <v>11</v>
      </c>
      <c r="D503" s="6" t="s">
        <v>102</v>
      </c>
      <c r="E503" s="6" t="str">
        <f>VLOOKUP(tbl_transactions[[#This Row],[Product_ID]],tbl_Items[],2,)</f>
        <v>Automatic</v>
      </c>
      <c r="F503" s="6" t="str">
        <f>VLOOKUP(tbl_transactions[[#This Row],[Product_ID]],tbl_Items[],3,)</f>
        <v>Palladium</v>
      </c>
      <c r="G503" s="6" t="s">
        <v>12</v>
      </c>
      <c r="H503" s="6" t="s">
        <v>9</v>
      </c>
      <c r="I5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503" s="30">
        <v>4</v>
      </c>
      <c r="K503" s="7">
        <f t="shared" si="14"/>
        <v>33780</v>
      </c>
      <c r="L5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503" s="7">
        <f t="shared" si="15"/>
        <v>32766.6</v>
      </c>
    </row>
    <row r="504" spans="1:13" x14ac:dyDescent="0.3">
      <c r="A504" s="6" t="s">
        <v>588</v>
      </c>
      <c r="B504" s="28">
        <v>42452</v>
      </c>
      <c r="C504" s="6" t="s">
        <v>24</v>
      </c>
      <c r="D504" s="6" t="s">
        <v>7006</v>
      </c>
      <c r="E504" s="6" t="str">
        <f>VLOOKUP(tbl_transactions[[#This Row],[Product_ID]],tbl_Items[],2,)</f>
        <v>Automatic</v>
      </c>
      <c r="F504" s="6" t="str">
        <f>VLOOKUP(tbl_transactions[[#This Row],[Product_ID]],tbl_Items[],3,)</f>
        <v>Gold</v>
      </c>
      <c r="G504" s="6" t="s">
        <v>12</v>
      </c>
      <c r="H504" s="6" t="s">
        <v>9</v>
      </c>
      <c r="I5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504" s="30">
        <v>1</v>
      </c>
      <c r="K504" s="7">
        <f t="shared" si="14"/>
        <v>8895</v>
      </c>
      <c r="L5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4" s="7">
        <f t="shared" si="15"/>
        <v>8895</v>
      </c>
    </row>
    <row r="505" spans="1:13" x14ac:dyDescent="0.3">
      <c r="A505" s="6" t="s">
        <v>589</v>
      </c>
      <c r="B505" s="28">
        <v>42452</v>
      </c>
      <c r="C505" s="6" t="s">
        <v>7</v>
      </c>
      <c r="D505" s="6" t="s">
        <v>117</v>
      </c>
      <c r="E505" s="6" t="str">
        <f>VLOOKUP(tbl_transactions[[#This Row],[Product_ID]],tbl_Items[],2,)</f>
        <v>Digital</v>
      </c>
      <c r="F505" s="6" t="str">
        <f>VLOOKUP(tbl_transactions[[#This Row],[Product_ID]],tbl_Items[],3,)</f>
        <v>Palladium</v>
      </c>
      <c r="G505" s="6" t="s">
        <v>12</v>
      </c>
      <c r="H505" s="6" t="s">
        <v>9</v>
      </c>
      <c r="I5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505" s="30">
        <v>2</v>
      </c>
      <c r="K505" s="7">
        <f t="shared" si="14"/>
        <v>18630</v>
      </c>
      <c r="L5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505" s="7">
        <f t="shared" si="15"/>
        <v>18071.099999999999</v>
      </c>
    </row>
    <row r="506" spans="1:13" x14ac:dyDescent="0.3">
      <c r="A506" s="6" t="s">
        <v>590</v>
      </c>
      <c r="B506" s="28">
        <v>42452</v>
      </c>
      <c r="C506" s="6" t="s">
        <v>11</v>
      </c>
      <c r="D506" s="6" t="s">
        <v>115</v>
      </c>
      <c r="E506" s="6" t="str">
        <f>VLOOKUP(tbl_transactions[[#This Row],[Product_ID]],tbl_Items[],2,)</f>
        <v>Digital</v>
      </c>
      <c r="F506" s="6" t="str">
        <f>VLOOKUP(tbl_transactions[[#This Row],[Product_ID]],tbl_Items[],3,)</f>
        <v>Gold</v>
      </c>
      <c r="G506" s="6" t="s">
        <v>12</v>
      </c>
      <c r="H506" s="6" t="s">
        <v>9</v>
      </c>
      <c r="I5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506" s="30">
        <v>3</v>
      </c>
      <c r="K506" s="7">
        <f t="shared" si="14"/>
        <v>26391</v>
      </c>
      <c r="L5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506" s="7">
        <f t="shared" si="15"/>
        <v>25335.360000000001</v>
      </c>
    </row>
    <row r="507" spans="1:13" x14ac:dyDescent="0.3">
      <c r="A507" s="6" t="s">
        <v>591</v>
      </c>
      <c r="B507" s="28">
        <v>42452</v>
      </c>
      <c r="C507" s="6" t="s">
        <v>24</v>
      </c>
      <c r="D507" s="6" t="s">
        <v>84</v>
      </c>
      <c r="E507" s="6" t="str">
        <f>VLOOKUP(tbl_transactions[[#This Row],[Product_ID]],tbl_Items[],2,)</f>
        <v>Automatic</v>
      </c>
      <c r="F507" s="6" t="str">
        <f>VLOOKUP(tbl_transactions[[#This Row],[Product_ID]],tbl_Items[],3,)</f>
        <v>Platinum</v>
      </c>
      <c r="G507" s="6" t="s">
        <v>12</v>
      </c>
      <c r="H507" s="6" t="s">
        <v>9</v>
      </c>
      <c r="I5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507" s="30">
        <v>1</v>
      </c>
      <c r="K507" s="7">
        <f t="shared" si="14"/>
        <v>2123</v>
      </c>
      <c r="L5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7" s="7">
        <f t="shared" si="15"/>
        <v>2123</v>
      </c>
    </row>
    <row r="508" spans="1:13" x14ac:dyDescent="0.3">
      <c r="A508" s="6" t="s">
        <v>592</v>
      </c>
      <c r="B508" s="28">
        <v>42452</v>
      </c>
      <c r="C508" s="6" t="s">
        <v>24</v>
      </c>
      <c r="D508" s="6" t="s">
        <v>104</v>
      </c>
      <c r="E508" s="6" t="str">
        <f>VLOOKUP(tbl_transactions[[#This Row],[Product_ID]],tbl_Items[],2,)</f>
        <v>Automatic</v>
      </c>
      <c r="F508" s="6" t="str">
        <f>VLOOKUP(tbl_transactions[[#This Row],[Product_ID]],tbl_Items[],3,)</f>
        <v>Palladium</v>
      </c>
      <c r="G508" s="6" t="s">
        <v>12</v>
      </c>
      <c r="H508" s="6" t="s">
        <v>9</v>
      </c>
      <c r="I5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508" s="30">
        <v>4</v>
      </c>
      <c r="K508" s="7">
        <f t="shared" si="14"/>
        <v>29804</v>
      </c>
      <c r="L5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508" s="7">
        <f t="shared" si="15"/>
        <v>28909.88</v>
      </c>
    </row>
    <row r="509" spans="1:13" x14ac:dyDescent="0.3">
      <c r="A509" s="6" t="s">
        <v>593</v>
      </c>
      <c r="B509" s="28">
        <v>42452</v>
      </c>
      <c r="C509" s="6" t="s">
        <v>24</v>
      </c>
      <c r="D509" s="6" t="s">
        <v>111</v>
      </c>
      <c r="E509" s="6" t="str">
        <f>VLOOKUP(tbl_transactions[[#This Row],[Product_ID]],tbl_Items[],2,)</f>
        <v>Digital</v>
      </c>
      <c r="F509" s="6" t="str">
        <f>VLOOKUP(tbl_transactions[[#This Row],[Product_ID]],tbl_Items[],3,)</f>
        <v>Gold</v>
      </c>
      <c r="G509" s="6" t="s">
        <v>12</v>
      </c>
      <c r="H509" s="6" t="s">
        <v>9</v>
      </c>
      <c r="I5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509" s="30">
        <v>3</v>
      </c>
      <c r="K509" s="7">
        <f t="shared" si="14"/>
        <v>16944</v>
      </c>
      <c r="L5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509" s="7">
        <f t="shared" si="15"/>
        <v>16266.24</v>
      </c>
    </row>
    <row r="510" spans="1:13" x14ac:dyDescent="0.3">
      <c r="A510" s="6" t="s">
        <v>594</v>
      </c>
      <c r="B510" s="28">
        <v>42452</v>
      </c>
      <c r="C510" s="6" t="s">
        <v>24</v>
      </c>
      <c r="D510" s="6" t="s">
        <v>7007</v>
      </c>
      <c r="E510" s="6" t="str">
        <f>VLOOKUP(tbl_transactions[[#This Row],[Product_ID]],tbl_Items[],2,)</f>
        <v>Digital</v>
      </c>
      <c r="F510" s="6" t="str">
        <f>VLOOKUP(tbl_transactions[[#This Row],[Product_ID]],tbl_Items[],3,)</f>
        <v>Gold</v>
      </c>
      <c r="G510" s="6" t="s">
        <v>12</v>
      </c>
      <c r="H510" s="6" t="s">
        <v>9</v>
      </c>
      <c r="I5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510" s="30">
        <v>3</v>
      </c>
      <c r="K510" s="7">
        <f t="shared" si="14"/>
        <v>26241</v>
      </c>
      <c r="L5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510" s="7">
        <f t="shared" si="15"/>
        <v>25191.360000000001</v>
      </c>
    </row>
    <row r="511" spans="1:13" x14ac:dyDescent="0.3">
      <c r="A511" s="6" t="s">
        <v>595</v>
      </c>
      <c r="B511" s="28">
        <v>42452</v>
      </c>
      <c r="C511" s="6" t="s">
        <v>24</v>
      </c>
      <c r="D511" s="6" t="s">
        <v>82</v>
      </c>
      <c r="E511" s="6" t="str">
        <f>VLOOKUP(tbl_transactions[[#This Row],[Product_ID]],tbl_Items[],2,)</f>
        <v>Chronograph</v>
      </c>
      <c r="F511" s="6" t="str">
        <f>VLOOKUP(tbl_transactions[[#This Row],[Product_ID]],tbl_Items[],3,)</f>
        <v>Palladium</v>
      </c>
      <c r="G511" s="6" t="s">
        <v>12</v>
      </c>
      <c r="H511" s="6" t="s">
        <v>9</v>
      </c>
      <c r="I5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511" s="30">
        <v>1</v>
      </c>
      <c r="K511" s="7">
        <f t="shared" si="14"/>
        <v>7500</v>
      </c>
      <c r="L5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1" s="7">
        <f t="shared" si="15"/>
        <v>7500</v>
      </c>
    </row>
    <row r="512" spans="1:13" x14ac:dyDescent="0.3">
      <c r="A512" s="6" t="s">
        <v>596</v>
      </c>
      <c r="B512" s="28">
        <v>42453</v>
      </c>
      <c r="C512" s="6" t="s">
        <v>24</v>
      </c>
      <c r="D512" s="6" t="s">
        <v>102</v>
      </c>
      <c r="E512" s="6" t="str">
        <f>VLOOKUP(tbl_transactions[[#This Row],[Product_ID]],tbl_Items[],2,)</f>
        <v>Automatic</v>
      </c>
      <c r="F512" s="6" t="str">
        <f>VLOOKUP(tbl_transactions[[#This Row],[Product_ID]],tbl_Items[],3,)</f>
        <v>Palladium</v>
      </c>
      <c r="G512" s="6" t="s">
        <v>12</v>
      </c>
      <c r="H512" s="6" t="s">
        <v>9</v>
      </c>
      <c r="I5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512" s="30">
        <v>3</v>
      </c>
      <c r="K512" s="7">
        <f t="shared" si="14"/>
        <v>25335</v>
      </c>
      <c r="L5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512" s="7">
        <f t="shared" si="15"/>
        <v>24574.95</v>
      </c>
    </row>
    <row r="513" spans="1:13" x14ac:dyDescent="0.3">
      <c r="A513" s="6" t="s">
        <v>597</v>
      </c>
      <c r="B513" s="28">
        <v>42453</v>
      </c>
      <c r="C513" s="6" t="s">
        <v>11</v>
      </c>
      <c r="D513" s="6" t="s">
        <v>111</v>
      </c>
      <c r="E513" s="6" t="str">
        <f>VLOOKUP(tbl_transactions[[#This Row],[Product_ID]],tbl_Items[],2,)</f>
        <v>Digital</v>
      </c>
      <c r="F513" s="6" t="str">
        <f>VLOOKUP(tbl_transactions[[#This Row],[Product_ID]],tbl_Items[],3,)</f>
        <v>Gold</v>
      </c>
      <c r="G513" s="6" t="s">
        <v>12</v>
      </c>
      <c r="H513" s="6" t="s">
        <v>9</v>
      </c>
      <c r="I5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513" s="30">
        <v>4</v>
      </c>
      <c r="K513" s="7">
        <f t="shared" si="14"/>
        <v>22592</v>
      </c>
      <c r="L5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513" s="7">
        <f t="shared" si="15"/>
        <v>21688.32</v>
      </c>
    </row>
    <row r="514" spans="1:13" x14ac:dyDescent="0.3">
      <c r="A514" s="6" t="s">
        <v>598</v>
      </c>
      <c r="B514" s="28">
        <v>42453</v>
      </c>
      <c r="C514" s="6" t="s">
        <v>11</v>
      </c>
      <c r="D514" s="6" t="s">
        <v>111</v>
      </c>
      <c r="E514" s="6" t="str">
        <f>VLOOKUP(tbl_transactions[[#This Row],[Product_ID]],tbl_Items[],2,)</f>
        <v>Digital</v>
      </c>
      <c r="F514" s="6" t="str">
        <f>VLOOKUP(tbl_transactions[[#This Row],[Product_ID]],tbl_Items[],3,)</f>
        <v>Gold</v>
      </c>
      <c r="G514" s="6" t="s">
        <v>12</v>
      </c>
      <c r="H514" s="6" t="s">
        <v>9</v>
      </c>
      <c r="I5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514" s="30">
        <v>4</v>
      </c>
      <c r="K514" s="7">
        <f t="shared" ref="K514:K577" si="16">I514*J514</f>
        <v>22592</v>
      </c>
      <c r="L5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514" s="7">
        <f t="shared" ref="M514:M577" si="17">K514-L514</f>
        <v>21688.32</v>
      </c>
    </row>
    <row r="515" spans="1:13" x14ac:dyDescent="0.3">
      <c r="A515" s="6" t="s">
        <v>599</v>
      </c>
      <c r="B515" s="28">
        <v>42453</v>
      </c>
      <c r="C515" s="6" t="s">
        <v>24</v>
      </c>
      <c r="D515" s="6" t="s">
        <v>111</v>
      </c>
      <c r="E515" s="6" t="str">
        <f>VLOOKUP(tbl_transactions[[#This Row],[Product_ID]],tbl_Items[],2,)</f>
        <v>Digital</v>
      </c>
      <c r="F515" s="6" t="str">
        <f>VLOOKUP(tbl_transactions[[#This Row],[Product_ID]],tbl_Items[],3,)</f>
        <v>Gold</v>
      </c>
      <c r="G515" s="6" t="s">
        <v>12</v>
      </c>
      <c r="H515" s="6" t="s">
        <v>9</v>
      </c>
      <c r="I5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515" s="30">
        <v>3</v>
      </c>
      <c r="K515" s="7">
        <f t="shared" si="16"/>
        <v>16944</v>
      </c>
      <c r="L5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515" s="7">
        <f t="shared" si="17"/>
        <v>16266.24</v>
      </c>
    </row>
    <row r="516" spans="1:13" x14ac:dyDescent="0.3">
      <c r="A516" s="6" t="s">
        <v>600</v>
      </c>
      <c r="B516" s="28">
        <v>42453</v>
      </c>
      <c r="C516" s="6" t="s">
        <v>24</v>
      </c>
      <c r="D516" s="6" t="s">
        <v>103</v>
      </c>
      <c r="E516" s="6" t="str">
        <f>VLOOKUP(tbl_transactions[[#This Row],[Product_ID]],tbl_Items[],2,)</f>
        <v>Automatic</v>
      </c>
      <c r="F516" s="6" t="str">
        <f>VLOOKUP(tbl_transactions[[#This Row],[Product_ID]],tbl_Items[],3,)</f>
        <v>Palladium</v>
      </c>
      <c r="G516" s="6" t="s">
        <v>12</v>
      </c>
      <c r="H516" s="6" t="s">
        <v>9</v>
      </c>
      <c r="I5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516" s="30">
        <v>4</v>
      </c>
      <c r="K516" s="7">
        <f t="shared" si="16"/>
        <v>26176</v>
      </c>
      <c r="L5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516" s="7">
        <f t="shared" si="17"/>
        <v>25390.720000000001</v>
      </c>
    </row>
    <row r="517" spans="1:13" x14ac:dyDescent="0.3">
      <c r="A517" s="6" t="s">
        <v>601</v>
      </c>
      <c r="B517" s="28">
        <v>42453</v>
      </c>
      <c r="C517" s="6" t="s">
        <v>11</v>
      </c>
      <c r="D517" s="6" t="s">
        <v>109</v>
      </c>
      <c r="E517" s="6" t="str">
        <f>VLOOKUP(tbl_transactions[[#This Row],[Product_ID]],tbl_Items[],2,)</f>
        <v>Digital</v>
      </c>
      <c r="F517" s="6" t="str">
        <f>VLOOKUP(tbl_transactions[[#This Row],[Product_ID]],tbl_Items[],3,)</f>
        <v>Platinum</v>
      </c>
      <c r="G517" s="6" t="s">
        <v>12</v>
      </c>
      <c r="H517" s="6" t="s">
        <v>9</v>
      </c>
      <c r="I5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517" s="30">
        <v>3</v>
      </c>
      <c r="K517" s="7">
        <f t="shared" si="16"/>
        <v>29595</v>
      </c>
      <c r="L5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517" s="7">
        <f t="shared" si="17"/>
        <v>27819.3</v>
      </c>
    </row>
    <row r="518" spans="1:13" x14ac:dyDescent="0.3">
      <c r="A518" s="6" t="s">
        <v>602</v>
      </c>
      <c r="B518" s="28">
        <v>42454</v>
      </c>
      <c r="C518" s="6" t="s">
        <v>24</v>
      </c>
      <c r="D518" s="6" t="s">
        <v>7008</v>
      </c>
      <c r="E518" s="6" t="str">
        <f>VLOOKUP(tbl_transactions[[#This Row],[Product_ID]],tbl_Items[],2,)</f>
        <v>Digital</v>
      </c>
      <c r="F518" s="6" t="str">
        <f>VLOOKUP(tbl_transactions[[#This Row],[Product_ID]],tbl_Items[],3,)</f>
        <v>Gold</v>
      </c>
      <c r="G518" s="6" t="s">
        <v>12</v>
      </c>
      <c r="H518" s="6" t="s">
        <v>13</v>
      </c>
      <c r="I5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518" s="30">
        <v>3</v>
      </c>
      <c r="K518" s="7">
        <f t="shared" si="16"/>
        <v>26631</v>
      </c>
      <c r="L5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518" s="7">
        <f t="shared" si="17"/>
        <v>25565.759999999998</v>
      </c>
    </row>
    <row r="519" spans="1:13" x14ac:dyDescent="0.3">
      <c r="A519" s="6" t="s">
        <v>603</v>
      </c>
      <c r="B519" s="28">
        <v>42454</v>
      </c>
      <c r="C519" s="6" t="s">
        <v>15</v>
      </c>
      <c r="D519" s="6" t="s">
        <v>89</v>
      </c>
      <c r="E519" s="6" t="str">
        <f>VLOOKUP(tbl_transactions[[#This Row],[Product_ID]],tbl_Items[],2,)</f>
        <v>Automatic</v>
      </c>
      <c r="F519" s="6" t="str">
        <f>VLOOKUP(tbl_transactions[[#This Row],[Product_ID]],tbl_Items[],3,)</f>
        <v>Platinum</v>
      </c>
      <c r="G519" s="6" t="s">
        <v>12</v>
      </c>
      <c r="H519" s="6" t="s">
        <v>9</v>
      </c>
      <c r="I5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519" s="30">
        <v>4</v>
      </c>
      <c r="K519" s="7">
        <f t="shared" si="16"/>
        <v>16924</v>
      </c>
      <c r="L5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1015.4399999999999</v>
      </c>
      <c r="M519" s="7">
        <f t="shared" si="17"/>
        <v>15908.56</v>
      </c>
    </row>
    <row r="520" spans="1:13" x14ac:dyDescent="0.3">
      <c r="A520" s="6" t="s">
        <v>604</v>
      </c>
      <c r="B520" s="28">
        <v>42454</v>
      </c>
      <c r="C520" s="6" t="s">
        <v>24</v>
      </c>
      <c r="D520" s="6" t="s">
        <v>115</v>
      </c>
      <c r="E520" s="6" t="str">
        <f>VLOOKUP(tbl_transactions[[#This Row],[Product_ID]],tbl_Items[],2,)</f>
        <v>Digital</v>
      </c>
      <c r="F520" s="6" t="str">
        <f>VLOOKUP(tbl_transactions[[#This Row],[Product_ID]],tbl_Items[],3,)</f>
        <v>Gold</v>
      </c>
      <c r="G520" s="6" t="s">
        <v>12</v>
      </c>
      <c r="H520" s="6" t="s">
        <v>9</v>
      </c>
      <c r="I5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520" s="30">
        <v>3</v>
      </c>
      <c r="K520" s="7">
        <f t="shared" si="16"/>
        <v>26391</v>
      </c>
      <c r="L5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520" s="7">
        <f t="shared" si="17"/>
        <v>25335.360000000001</v>
      </c>
    </row>
    <row r="521" spans="1:13" x14ac:dyDescent="0.3">
      <c r="A521" s="6" t="s">
        <v>605</v>
      </c>
      <c r="B521" s="28">
        <v>42455</v>
      </c>
      <c r="C521" s="6" t="s">
        <v>24</v>
      </c>
      <c r="D521" s="6" t="s">
        <v>116</v>
      </c>
      <c r="E521" s="6" t="str">
        <f>VLOOKUP(tbl_transactions[[#This Row],[Product_ID]],tbl_Items[],2,)</f>
        <v>Digital</v>
      </c>
      <c r="F521" s="6" t="str">
        <f>VLOOKUP(tbl_transactions[[#This Row],[Product_ID]],tbl_Items[],3,)</f>
        <v>Gold</v>
      </c>
      <c r="G521" s="6" t="s">
        <v>12</v>
      </c>
      <c r="H521" s="6" t="s">
        <v>13</v>
      </c>
      <c r="I5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521" s="30">
        <v>2</v>
      </c>
      <c r="K521" s="7">
        <f t="shared" si="16"/>
        <v>10970</v>
      </c>
      <c r="L5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1" s="7">
        <f t="shared" si="17"/>
        <v>10970</v>
      </c>
    </row>
    <row r="522" spans="1:13" x14ac:dyDescent="0.3">
      <c r="A522" s="6" t="s">
        <v>606</v>
      </c>
      <c r="B522" s="28">
        <v>42455</v>
      </c>
      <c r="C522" s="6" t="s">
        <v>24</v>
      </c>
      <c r="D522" s="6" t="s">
        <v>84</v>
      </c>
      <c r="E522" s="6" t="str">
        <f>VLOOKUP(tbl_transactions[[#This Row],[Product_ID]],tbl_Items[],2,)</f>
        <v>Automatic</v>
      </c>
      <c r="F522" s="6" t="str">
        <f>VLOOKUP(tbl_transactions[[#This Row],[Product_ID]],tbl_Items[],3,)</f>
        <v>Platinum</v>
      </c>
      <c r="G522" s="6" t="s">
        <v>12</v>
      </c>
      <c r="H522" s="6" t="s">
        <v>9</v>
      </c>
      <c r="I5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522" s="30">
        <v>4</v>
      </c>
      <c r="K522" s="7">
        <f t="shared" si="16"/>
        <v>8492</v>
      </c>
      <c r="L5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2" s="7">
        <f t="shared" si="17"/>
        <v>8492</v>
      </c>
    </row>
    <row r="523" spans="1:13" x14ac:dyDescent="0.3">
      <c r="A523" s="6" t="s">
        <v>607</v>
      </c>
      <c r="B523" s="28">
        <v>42455</v>
      </c>
      <c r="C523" s="6" t="s">
        <v>7</v>
      </c>
      <c r="D523" s="6" t="s">
        <v>115</v>
      </c>
      <c r="E523" s="6" t="str">
        <f>VLOOKUP(tbl_transactions[[#This Row],[Product_ID]],tbl_Items[],2,)</f>
        <v>Digital</v>
      </c>
      <c r="F523" s="6" t="str">
        <f>VLOOKUP(tbl_transactions[[#This Row],[Product_ID]],tbl_Items[],3,)</f>
        <v>Gold</v>
      </c>
      <c r="G523" s="6" t="s">
        <v>12</v>
      </c>
      <c r="H523" s="6" t="s">
        <v>9</v>
      </c>
      <c r="I5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523" s="30">
        <v>1</v>
      </c>
      <c r="K523" s="7">
        <f t="shared" si="16"/>
        <v>8797</v>
      </c>
      <c r="L5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3" s="7">
        <f t="shared" si="17"/>
        <v>8797</v>
      </c>
    </row>
    <row r="524" spans="1:13" x14ac:dyDescent="0.3">
      <c r="A524" s="6" t="s">
        <v>608</v>
      </c>
      <c r="B524" s="28">
        <v>42455</v>
      </c>
      <c r="C524" s="6" t="s">
        <v>24</v>
      </c>
      <c r="D524" s="6" t="s">
        <v>118</v>
      </c>
      <c r="E524" s="6" t="str">
        <f>VLOOKUP(tbl_transactions[[#This Row],[Product_ID]],tbl_Items[],2,)</f>
        <v>Digital</v>
      </c>
      <c r="F524" s="6" t="str">
        <f>VLOOKUP(tbl_transactions[[#This Row],[Product_ID]],tbl_Items[],3,)</f>
        <v>Palladium</v>
      </c>
      <c r="G524" s="6" t="s">
        <v>12</v>
      </c>
      <c r="H524" s="6" t="s">
        <v>9</v>
      </c>
      <c r="I5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524" s="30">
        <v>3</v>
      </c>
      <c r="K524" s="7">
        <f t="shared" si="16"/>
        <v>17934</v>
      </c>
      <c r="L5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524" s="7">
        <f t="shared" si="17"/>
        <v>17395.98</v>
      </c>
    </row>
    <row r="525" spans="1:13" x14ac:dyDescent="0.3">
      <c r="A525" s="6" t="s">
        <v>609</v>
      </c>
      <c r="B525" s="28">
        <v>42455</v>
      </c>
      <c r="C525" s="6" t="s">
        <v>24</v>
      </c>
      <c r="D525" s="6" t="s">
        <v>113</v>
      </c>
      <c r="E525" s="6" t="str">
        <f>VLOOKUP(tbl_transactions[[#This Row],[Product_ID]],tbl_Items[],2,)</f>
        <v>Digital</v>
      </c>
      <c r="F525" s="6" t="str">
        <f>VLOOKUP(tbl_transactions[[#This Row],[Product_ID]],tbl_Items[],3,)</f>
        <v>Palladium</v>
      </c>
      <c r="G525" s="6" t="s">
        <v>12</v>
      </c>
      <c r="H525" s="6" t="s">
        <v>9</v>
      </c>
      <c r="I5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525" s="30">
        <v>2</v>
      </c>
      <c r="K525" s="7">
        <f t="shared" si="16"/>
        <v>17578</v>
      </c>
      <c r="L5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525" s="7">
        <f t="shared" si="17"/>
        <v>17050.66</v>
      </c>
    </row>
    <row r="526" spans="1:13" x14ac:dyDescent="0.3">
      <c r="A526" s="6" t="s">
        <v>610</v>
      </c>
      <c r="B526" s="28">
        <v>42456</v>
      </c>
      <c r="C526" s="6" t="s">
        <v>11</v>
      </c>
      <c r="D526" s="6" t="s">
        <v>103</v>
      </c>
      <c r="E526" s="6" t="str">
        <f>VLOOKUP(tbl_transactions[[#This Row],[Product_ID]],tbl_Items[],2,)</f>
        <v>Automatic</v>
      </c>
      <c r="F526" s="6" t="str">
        <f>VLOOKUP(tbl_transactions[[#This Row],[Product_ID]],tbl_Items[],3,)</f>
        <v>Palladium</v>
      </c>
      <c r="G526" s="6" t="s">
        <v>12</v>
      </c>
      <c r="H526" s="6" t="s">
        <v>9</v>
      </c>
      <c r="I5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526" s="30">
        <v>1</v>
      </c>
      <c r="K526" s="7">
        <f t="shared" si="16"/>
        <v>6544</v>
      </c>
      <c r="L5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6" s="7">
        <f t="shared" si="17"/>
        <v>6544</v>
      </c>
    </row>
    <row r="527" spans="1:13" x14ac:dyDescent="0.3">
      <c r="A527" s="6" t="s">
        <v>611</v>
      </c>
      <c r="B527" s="28">
        <v>42456</v>
      </c>
      <c r="C527" s="6" t="s">
        <v>11</v>
      </c>
      <c r="D527" s="6" t="s">
        <v>7006</v>
      </c>
      <c r="E527" s="6" t="str">
        <f>VLOOKUP(tbl_transactions[[#This Row],[Product_ID]],tbl_Items[],2,)</f>
        <v>Automatic</v>
      </c>
      <c r="F527" s="6" t="str">
        <f>VLOOKUP(tbl_transactions[[#This Row],[Product_ID]],tbl_Items[],3,)</f>
        <v>Gold</v>
      </c>
      <c r="G527" s="6" t="s">
        <v>12</v>
      </c>
      <c r="H527" s="6" t="s">
        <v>9</v>
      </c>
      <c r="I5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527" s="30">
        <v>3</v>
      </c>
      <c r="K527" s="7">
        <f t="shared" si="16"/>
        <v>26685</v>
      </c>
      <c r="L5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527" s="7">
        <f t="shared" si="17"/>
        <v>25617.599999999999</v>
      </c>
    </row>
    <row r="528" spans="1:13" x14ac:dyDescent="0.3">
      <c r="A528" s="6" t="s">
        <v>612</v>
      </c>
      <c r="B528" s="28">
        <v>42456</v>
      </c>
      <c r="C528" s="6" t="s">
        <v>24</v>
      </c>
      <c r="D528" s="6" t="s">
        <v>113</v>
      </c>
      <c r="E528" s="6" t="str">
        <f>VLOOKUP(tbl_transactions[[#This Row],[Product_ID]],tbl_Items[],2,)</f>
        <v>Digital</v>
      </c>
      <c r="F528" s="6" t="str">
        <f>VLOOKUP(tbl_transactions[[#This Row],[Product_ID]],tbl_Items[],3,)</f>
        <v>Palladium</v>
      </c>
      <c r="G528" s="6" t="s">
        <v>12</v>
      </c>
      <c r="H528" s="6" t="s">
        <v>9</v>
      </c>
      <c r="I5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528" s="30">
        <v>3</v>
      </c>
      <c r="K528" s="7">
        <f t="shared" si="16"/>
        <v>26367</v>
      </c>
      <c r="L5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528" s="7">
        <f t="shared" si="17"/>
        <v>25575.99</v>
      </c>
    </row>
    <row r="529" spans="1:13" x14ac:dyDescent="0.3">
      <c r="A529" s="6" t="s">
        <v>613</v>
      </c>
      <c r="B529" s="28">
        <v>42456</v>
      </c>
      <c r="C529" s="6" t="s">
        <v>24</v>
      </c>
      <c r="D529" s="6" t="s">
        <v>104</v>
      </c>
      <c r="E529" s="6" t="str">
        <f>VLOOKUP(tbl_transactions[[#This Row],[Product_ID]],tbl_Items[],2,)</f>
        <v>Automatic</v>
      </c>
      <c r="F529" s="6" t="str">
        <f>VLOOKUP(tbl_transactions[[#This Row],[Product_ID]],tbl_Items[],3,)</f>
        <v>Palladium</v>
      </c>
      <c r="G529" s="6" t="s">
        <v>12</v>
      </c>
      <c r="H529" s="6" t="s">
        <v>13</v>
      </c>
      <c r="I5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529" s="30">
        <v>1</v>
      </c>
      <c r="K529" s="7">
        <f t="shared" si="16"/>
        <v>7451</v>
      </c>
      <c r="L5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9" s="7">
        <f t="shared" si="17"/>
        <v>7451</v>
      </c>
    </row>
    <row r="530" spans="1:13" x14ac:dyDescent="0.3">
      <c r="A530" s="6" t="s">
        <v>614</v>
      </c>
      <c r="B530" s="28">
        <v>42456</v>
      </c>
      <c r="C530" s="6" t="s">
        <v>24</v>
      </c>
      <c r="D530" s="6" t="s">
        <v>115</v>
      </c>
      <c r="E530" s="6" t="str">
        <f>VLOOKUP(tbl_transactions[[#This Row],[Product_ID]],tbl_Items[],2,)</f>
        <v>Digital</v>
      </c>
      <c r="F530" s="6" t="str">
        <f>VLOOKUP(tbl_transactions[[#This Row],[Product_ID]],tbl_Items[],3,)</f>
        <v>Gold</v>
      </c>
      <c r="G530" s="6" t="s">
        <v>12</v>
      </c>
      <c r="H530" s="6" t="s">
        <v>9</v>
      </c>
      <c r="I5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530" s="30">
        <v>2</v>
      </c>
      <c r="K530" s="7">
        <f t="shared" si="16"/>
        <v>17594</v>
      </c>
      <c r="L5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530" s="7">
        <f t="shared" si="17"/>
        <v>16890.240000000002</v>
      </c>
    </row>
    <row r="531" spans="1:13" x14ac:dyDescent="0.3">
      <c r="A531" s="6" t="s">
        <v>615</v>
      </c>
      <c r="B531" s="28">
        <v>42457</v>
      </c>
      <c r="C531" s="6" t="s">
        <v>7</v>
      </c>
      <c r="D531" s="6" t="s">
        <v>74</v>
      </c>
      <c r="E531" s="6" t="str">
        <f>VLOOKUP(tbl_transactions[[#This Row],[Product_ID]],tbl_Items[],2,)</f>
        <v>Chronograph</v>
      </c>
      <c r="F531" s="6" t="str">
        <f>VLOOKUP(tbl_transactions[[#This Row],[Product_ID]],tbl_Items[],3,)</f>
        <v>Gold</v>
      </c>
      <c r="G531" s="6" t="s">
        <v>8</v>
      </c>
      <c r="H531" s="6" t="s">
        <v>13</v>
      </c>
      <c r="I5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531" s="30">
        <v>1</v>
      </c>
      <c r="K531" s="7">
        <f t="shared" si="16"/>
        <v>2120</v>
      </c>
      <c r="L5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1" s="7">
        <f t="shared" si="17"/>
        <v>2120</v>
      </c>
    </row>
    <row r="532" spans="1:13" x14ac:dyDescent="0.3">
      <c r="A532" s="6" t="s">
        <v>616</v>
      </c>
      <c r="B532" s="28">
        <v>42457</v>
      </c>
      <c r="C532" s="6" t="s">
        <v>24</v>
      </c>
      <c r="D532" s="6" t="s">
        <v>101</v>
      </c>
      <c r="E532" s="6" t="str">
        <f>VLOOKUP(tbl_transactions[[#This Row],[Product_ID]],tbl_Items[],2,)</f>
        <v>Automatic</v>
      </c>
      <c r="F532" s="6" t="str">
        <f>VLOOKUP(tbl_transactions[[#This Row],[Product_ID]],tbl_Items[],3,)</f>
        <v>Palladium</v>
      </c>
      <c r="G532" s="6" t="s">
        <v>12</v>
      </c>
      <c r="H532" s="6" t="s">
        <v>9</v>
      </c>
      <c r="I5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532" s="30">
        <v>4</v>
      </c>
      <c r="K532" s="7">
        <f t="shared" si="16"/>
        <v>8540</v>
      </c>
      <c r="L5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" s="7">
        <f t="shared" si="17"/>
        <v>8540</v>
      </c>
    </row>
    <row r="533" spans="1:13" x14ac:dyDescent="0.3">
      <c r="A533" s="6" t="s">
        <v>617</v>
      </c>
      <c r="B533" s="28">
        <v>42457</v>
      </c>
      <c r="C533" s="6" t="s">
        <v>11</v>
      </c>
      <c r="D533" s="6" t="s">
        <v>118</v>
      </c>
      <c r="E533" s="6" t="str">
        <f>VLOOKUP(tbl_transactions[[#This Row],[Product_ID]],tbl_Items[],2,)</f>
        <v>Digital</v>
      </c>
      <c r="F533" s="6" t="str">
        <f>VLOOKUP(tbl_transactions[[#This Row],[Product_ID]],tbl_Items[],3,)</f>
        <v>Palladium</v>
      </c>
      <c r="G533" s="6" t="s">
        <v>12</v>
      </c>
      <c r="H533" s="6" t="s">
        <v>9</v>
      </c>
      <c r="I5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533" s="30">
        <v>1</v>
      </c>
      <c r="K533" s="7">
        <f t="shared" si="16"/>
        <v>5978</v>
      </c>
      <c r="L5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3" s="7">
        <f t="shared" si="17"/>
        <v>5978</v>
      </c>
    </row>
    <row r="534" spans="1:13" x14ac:dyDescent="0.3">
      <c r="A534" s="6" t="s">
        <v>618</v>
      </c>
      <c r="B534" s="28">
        <v>42457</v>
      </c>
      <c r="C534" s="6" t="s">
        <v>11</v>
      </c>
      <c r="D534" s="6" t="s">
        <v>88</v>
      </c>
      <c r="E534" s="6" t="str">
        <f>VLOOKUP(tbl_transactions[[#This Row],[Product_ID]],tbl_Items[],2,)</f>
        <v>Automatic</v>
      </c>
      <c r="F534" s="6" t="str">
        <f>VLOOKUP(tbl_transactions[[#This Row],[Product_ID]],tbl_Items[],3,)</f>
        <v>Platinum</v>
      </c>
      <c r="G534" s="6" t="s">
        <v>12</v>
      </c>
      <c r="H534" s="6" t="s">
        <v>9</v>
      </c>
      <c r="I5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534" s="30">
        <v>3</v>
      </c>
      <c r="K534" s="7">
        <f t="shared" si="16"/>
        <v>6399</v>
      </c>
      <c r="L5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4" s="7">
        <f t="shared" si="17"/>
        <v>6399</v>
      </c>
    </row>
    <row r="535" spans="1:13" x14ac:dyDescent="0.3">
      <c r="A535" s="6" t="s">
        <v>619</v>
      </c>
      <c r="B535" s="28">
        <v>42458</v>
      </c>
      <c r="C535" s="6" t="s">
        <v>11</v>
      </c>
      <c r="D535" s="6" t="s">
        <v>71</v>
      </c>
      <c r="E535" s="6" t="str">
        <f>VLOOKUP(tbl_transactions[[#This Row],[Product_ID]],tbl_Items[],2,)</f>
        <v>Chronograph</v>
      </c>
      <c r="F535" s="6" t="str">
        <f>VLOOKUP(tbl_transactions[[#This Row],[Product_ID]],tbl_Items[],3,)</f>
        <v>Platinum</v>
      </c>
      <c r="G535" s="6" t="s">
        <v>8</v>
      </c>
      <c r="H535" s="6" t="s">
        <v>9</v>
      </c>
      <c r="I5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535" s="30">
        <v>3</v>
      </c>
      <c r="K535" s="7">
        <f t="shared" si="16"/>
        <v>6630</v>
      </c>
      <c r="L5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5" s="7">
        <f t="shared" si="17"/>
        <v>6630</v>
      </c>
    </row>
    <row r="536" spans="1:13" x14ac:dyDescent="0.3">
      <c r="A536" s="6" t="s">
        <v>620</v>
      </c>
      <c r="B536" s="28">
        <v>42458</v>
      </c>
      <c r="C536" s="6" t="s">
        <v>24</v>
      </c>
      <c r="D536" s="6" t="s">
        <v>104</v>
      </c>
      <c r="E536" s="6" t="str">
        <f>VLOOKUP(tbl_transactions[[#This Row],[Product_ID]],tbl_Items[],2,)</f>
        <v>Automatic</v>
      </c>
      <c r="F536" s="6" t="str">
        <f>VLOOKUP(tbl_transactions[[#This Row],[Product_ID]],tbl_Items[],3,)</f>
        <v>Palladium</v>
      </c>
      <c r="G536" s="6" t="s">
        <v>12</v>
      </c>
      <c r="H536" s="6" t="s">
        <v>9</v>
      </c>
      <c r="I5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536" s="30">
        <v>1</v>
      </c>
      <c r="K536" s="7">
        <f t="shared" si="16"/>
        <v>7451</v>
      </c>
      <c r="L5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6" s="7">
        <f t="shared" si="17"/>
        <v>7451</v>
      </c>
    </row>
    <row r="537" spans="1:13" x14ac:dyDescent="0.3">
      <c r="A537" s="6" t="s">
        <v>621</v>
      </c>
      <c r="B537" s="28">
        <v>42458</v>
      </c>
      <c r="C537" s="6" t="s">
        <v>7</v>
      </c>
      <c r="D537" s="6" t="s">
        <v>71</v>
      </c>
      <c r="E537" s="6" t="str">
        <f>VLOOKUP(tbl_transactions[[#This Row],[Product_ID]],tbl_Items[],2,)</f>
        <v>Chronograph</v>
      </c>
      <c r="F537" s="6" t="str">
        <f>VLOOKUP(tbl_transactions[[#This Row],[Product_ID]],tbl_Items[],3,)</f>
        <v>Platinum</v>
      </c>
      <c r="G537" s="6" t="s">
        <v>8</v>
      </c>
      <c r="H537" s="6" t="s">
        <v>13</v>
      </c>
      <c r="I5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537" s="30">
        <v>3</v>
      </c>
      <c r="K537" s="7">
        <f t="shared" si="16"/>
        <v>6630</v>
      </c>
      <c r="L5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7" s="7">
        <f t="shared" si="17"/>
        <v>6630</v>
      </c>
    </row>
    <row r="538" spans="1:13" x14ac:dyDescent="0.3">
      <c r="A538" s="6" t="s">
        <v>622</v>
      </c>
      <c r="B538" s="28">
        <v>42458</v>
      </c>
      <c r="C538" s="6" t="s">
        <v>7</v>
      </c>
      <c r="D538" s="6" t="s">
        <v>120</v>
      </c>
      <c r="E538" s="6" t="str">
        <f>VLOOKUP(tbl_transactions[[#This Row],[Product_ID]],tbl_Items[],2,)</f>
        <v>Digital</v>
      </c>
      <c r="F538" s="6" t="str">
        <f>VLOOKUP(tbl_transactions[[#This Row],[Product_ID]],tbl_Items[],3,)</f>
        <v>Palladium</v>
      </c>
      <c r="G538" s="6" t="s">
        <v>12</v>
      </c>
      <c r="H538" s="6" t="s">
        <v>9</v>
      </c>
      <c r="I5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538" s="30">
        <v>4</v>
      </c>
      <c r="K538" s="7">
        <f t="shared" si="16"/>
        <v>35048</v>
      </c>
      <c r="L5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538" s="7">
        <f t="shared" si="17"/>
        <v>33996.559999999998</v>
      </c>
    </row>
    <row r="539" spans="1:13" x14ac:dyDescent="0.3">
      <c r="A539" s="6" t="s">
        <v>623</v>
      </c>
      <c r="B539" s="28">
        <v>42459</v>
      </c>
      <c r="C539" s="6" t="s">
        <v>24</v>
      </c>
      <c r="D539" s="6" t="s">
        <v>101</v>
      </c>
      <c r="E539" s="6" t="str">
        <f>VLOOKUP(tbl_transactions[[#This Row],[Product_ID]],tbl_Items[],2,)</f>
        <v>Automatic</v>
      </c>
      <c r="F539" s="6" t="str">
        <f>VLOOKUP(tbl_transactions[[#This Row],[Product_ID]],tbl_Items[],3,)</f>
        <v>Palladium</v>
      </c>
      <c r="G539" s="6" t="s">
        <v>12</v>
      </c>
      <c r="H539" s="6" t="s">
        <v>9</v>
      </c>
      <c r="I5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539" s="30">
        <v>2</v>
      </c>
      <c r="K539" s="7">
        <f t="shared" si="16"/>
        <v>4270</v>
      </c>
      <c r="L5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9" s="7">
        <f t="shared" si="17"/>
        <v>4270</v>
      </c>
    </row>
    <row r="540" spans="1:13" x14ac:dyDescent="0.3">
      <c r="A540" s="6" t="s">
        <v>624</v>
      </c>
      <c r="B540" s="28">
        <v>42459</v>
      </c>
      <c r="C540" s="6" t="s">
        <v>24</v>
      </c>
      <c r="D540" s="6" t="s">
        <v>118</v>
      </c>
      <c r="E540" s="6" t="str">
        <f>VLOOKUP(tbl_transactions[[#This Row],[Product_ID]],tbl_Items[],2,)</f>
        <v>Digital</v>
      </c>
      <c r="F540" s="6" t="str">
        <f>VLOOKUP(tbl_transactions[[#This Row],[Product_ID]],tbl_Items[],3,)</f>
        <v>Palladium</v>
      </c>
      <c r="G540" s="6" t="s">
        <v>12</v>
      </c>
      <c r="H540" s="6" t="s">
        <v>9</v>
      </c>
      <c r="I5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540" s="30">
        <v>4</v>
      </c>
      <c r="K540" s="7">
        <f t="shared" si="16"/>
        <v>23912</v>
      </c>
      <c r="L5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540" s="7">
        <f t="shared" si="17"/>
        <v>23194.639999999999</v>
      </c>
    </row>
    <row r="541" spans="1:13" x14ac:dyDescent="0.3">
      <c r="A541" s="6" t="s">
        <v>625</v>
      </c>
      <c r="B541" s="28">
        <v>42459</v>
      </c>
      <c r="C541" s="6" t="s">
        <v>7</v>
      </c>
      <c r="D541" s="6" t="s">
        <v>101</v>
      </c>
      <c r="E541" s="6" t="str">
        <f>VLOOKUP(tbl_transactions[[#This Row],[Product_ID]],tbl_Items[],2,)</f>
        <v>Automatic</v>
      </c>
      <c r="F541" s="6" t="str">
        <f>VLOOKUP(tbl_transactions[[#This Row],[Product_ID]],tbl_Items[],3,)</f>
        <v>Palladium</v>
      </c>
      <c r="G541" s="6" t="s">
        <v>12</v>
      </c>
      <c r="H541" s="6" t="s">
        <v>9</v>
      </c>
      <c r="I5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541" s="30">
        <v>4</v>
      </c>
      <c r="K541" s="7">
        <f t="shared" si="16"/>
        <v>8540</v>
      </c>
      <c r="L5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1" s="7">
        <f t="shared" si="17"/>
        <v>8540</v>
      </c>
    </row>
    <row r="542" spans="1:13" x14ac:dyDescent="0.3">
      <c r="A542" s="6" t="s">
        <v>626</v>
      </c>
      <c r="B542" s="28">
        <v>42459</v>
      </c>
      <c r="C542" s="6" t="s">
        <v>24</v>
      </c>
      <c r="D542" s="6" t="s">
        <v>114</v>
      </c>
      <c r="E542" s="6" t="str">
        <f>VLOOKUP(tbl_transactions[[#This Row],[Product_ID]],tbl_Items[],2,)</f>
        <v>Digital</v>
      </c>
      <c r="F542" s="6" t="str">
        <f>VLOOKUP(tbl_transactions[[#This Row],[Product_ID]],tbl_Items[],3,)</f>
        <v>Palladium</v>
      </c>
      <c r="G542" s="6" t="s">
        <v>12</v>
      </c>
      <c r="H542" s="6" t="s">
        <v>9</v>
      </c>
      <c r="I5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542" s="30">
        <v>3</v>
      </c>
      <c r="K542" s="7">
        <f t="shared" si="16"/>
        <v>29688</v>
      </c>
      <c r="L5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542" s="7">
        <f t="shared" si="17"/>
        <v>28797.360000000001</v>
      </c>
    </row>
    <row r="543" spans="1:13" x14ac:dyDescent="0.3">
      <c r="A543" s="6" t="s">
        <v>627</v>
      </c>
      <c r="B543" s="28">
        <v>42459</v>
      </c>
      <c r="C543" s="6" t="s">
        <v>11</v>
      </c>
      <c r="D543" s="6" t="s">
        <v>77</v>
      </c>
      <c r="E543" s="6" t="str">
        <f>VLOOKUP(tbl_transactions[[#This Row],[Product_ID]],tbl_Items[],2,)</f>
        <v>Chronograph</v>
      </c>
      <c r="F543" s="6" t="str">
        <f>VLOOKUP(tbl_transactions[[#This Row],[Product_ID]],tbl_Items[],3,)</f>
        <v>Gold</v>
      </c>
      <c r="G543" s="6" t="s">
        <v>8</v>
      </c>
      <c r="H543" s="6" t="s">
        <v>13</v>
      </c>
      <c r="I5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543" s="30">
        <v>1</v>
      </c>
      <c r="K543" s="7">
        <f t="shared" si="16"/>
        <v>2800</v>
      </c>
      <c r="L5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3" s="7">
        <f t="shared" si="17"/>
        <v>2800</v>
      </c>
    </row>
    <row r="544" spans="1:13" x14ac:dyDescent="0.3">
      <c r="A544" s="6" t="s">
        <v>628</v>
      </c>
      <c r="B544" s="28">
        <v>42459</v>
      </c>
      <c r="C544" s="6" t="s">
        <v>24</v>
      </c>
      <c r="D544" s="6" t="s">
        <v>112</v>
      </c>
      <c r="E544" s="6" t="str">
        <f>VLOOKUP(tbl_transactions[[#This Row],[Product_ID]],tbl_Items[],2,)</f>
        <v>Digital</v>
      </c>
      <c r="F544" s="6" t="str">
        <f>VLOOKUP(tbl_transactions[[#This Row],[Product_ID]],tbl_Items[],3,)</f>
        <v>Gold</v>
      </c>
      <c r="G544" s="6" t="s">
        <v>12</v>
      </c>
      <c r="H544" s="6" t="s">
        <v>9</v>
      </c>
      <c r="I5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544" s="30">
        <v>1</v>
      </c>
      <c r="K544" s="7">
        <f t="shared" si="16"/>
        <v>5899</v>
      </c>
      <c r="L5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4" s="7">
        <f t="shared" si="17"/>
        <v>5899</v>
      </c>
    </row>
    <row r="545" spans="1:13" x14ac:dyDescent="0.3">
      <c r="A545" s="6" t="s">
        <v>629</v>
      </c>
      <c r="B545" s="28">
        <v>42459</v>
      </c>
      <c r="C545" s="6" t="s">
        <v>11</v>
      </c>
      <c r="D545" s="6" t="s">
        <v>110</v>
      </c>
      <c r="E545" s="6" t="str">
        <f>VLOOKUP(tbl_transactions[[#This Row],[Product_ID]],tbl_Items[],2,)</f>
        <v>Digital</v>
      </c>
      <c r="F545" s="6" t="str">
        <f>VLOOKUP(tbl_transactions[[#This Row],[Product_ID]],tbl_Items[],3,)</f>
        <v>Platinum</v>
      </c>
      <c r="G545" s="6" t="s">
        <v>12</v>
      </c>
      <c r="H545" s="6" t="s">
        <v>13</v>
      </c>
      <c r="I5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545" s="30">
        <v>1</v>
      </c>
      <c r="K545" s="7">
        <f t="shared" si="16"/>
        <v>5348</v>
      </c>
      <c r="L5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5" s="7">
        <f t="shared" si="17"/>
        <v>5348</v>
      </c>
    </row>
    <row r="546" spans="1:13" x14ac:dyDescent="0.3">
      <c r="A546" s="6" t="s">
        <v>630</v>
      </c>
      <c r="B546" s="28">
        <v>42459</v>
      </c>
      <c r="C546" s="6" t="s">
        <v>24</v>
      </c>
      <c r="D546" s="6" t="s">
        <v>110</v>
      </c>
      <c r="E546" s="6" t="str">
        <f>VLOOKUP(tbl_transactions[[#This Row],[Product_ID]],tbl_Items[],2,)</f>
        <v>Digital</v>
      </c>
      <c r="F546" s="6" t="str">
        <f>VLOOKUP(tbl_transactions[[#This Row],[Product_ID]],tbl_Items[],3,)</f>
        <v>Platinum</v>
      </c>
      <c r="G546" s="6" t="s">
        <v>12</v>
      </c>
      <c r="H546" s="6" t="s">
        <v>9</v>
      </c>
      <c r="I5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546" s="30">
        <v>1</v>
      </c>
      <c r="K546" s="7">
        <f t="shared" si="16"/>
        <v>5348</v>
      </c>
      <c r="L5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6" s="7">
        <f t="shared" si="17"/>
        <v>5348</v>
      </c>
    </row>
    <row r="547" spans="1:13" x14ac:dyDescent="0.3">
      <c r="A547" s="6" t="s">
        <v>631</v>
      </c>
      <c r="B547" s="28">
        <v>42459</v>
      </c>
      <c r="C547" s="6" t="s">
        <v>24</v>
      </c>
      <c r="D547" s="6" t="s">
        <v>79</v>
      </c>
      <c r="E547" s="6" t="str">
        <f>VLOOKUP(tbl_transactions[[#This Row],[Product_ID]],tbl_Items[],2,)</f>
        <v>Chronograph</v>
      </c>
      <c r="F547" s="6" t="str">
        <f>VLOOKUP(tbl_transactions[[#This Row],[Product_ID]],tbl_Items[],3,)</f>
        <v>Palladium</v>
      </c>
      <c r="G547" s="6" t="s">
        <v>8</v>
      </c>
      <c r="H547" s="6" t="s">
        <v>9</v>
      </c>
      <c r="I5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547" s="30">
        <v>3</v>
      </c>
      <c r="K547" s="7">
        <f t="shared" si="16"/>
        <v>6735</v>
      </c>
      <c r="L5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7" s="7">
        <f t="shared" si="17"/>
        <v>6735</v>
      </c>
    </row>
    <row r="548" spans="1:13" x14ac:dyDescent="0.3">
      <c r="A548" s="6" t="s">
        <v>632</v>
      </c>
      <c r="B548" s="28">
        <v>42460</v>
      </c>
      <c r="C548" s="6" t="s">
        <v>7</v>
      </c>
      <c r="D548" s="6" t="s">
        <v>113</v>
      </c>
      <c r="E548" s="6" t="str">
        <f>VLOOKUP(tbl_transactions[[#This Row],[Product_ID]],tbl_Items[],2,)</f>
        <v>Digital</v>
      </c>
      <c r="F548" s="6" t="str">
        <f>VLOOKUP(tbl_transactions[[#This Row],[Product_ID]],tbl_Items[],3,)</f>
        <v>Palladium</v>
      </c>
      <c r="G548" s="6" t="s">
        <v>12</v>
      </c>
      <c r="H548" s="6" t="s">
        <v>9</v>
      </c>
      <c r="I5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548" s="30">
        <v>2</v>
      </c>
      <c r="K548" s="7">
        <f t="shared" si="16"/>
        <v>17578</v>
      </c>
      <c r="L5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548" s="7">
        <f t="shared" si="17"/>
        <v>17050.66</v>
      </c>
    </row>
    <row r="549" spans="1:13" x14ac:dyDescent="0.3">
      <c r="A549" s="6" t="s">
        <v>633</v>
      </c>
      <c r="B549" s="28">
        <v>42460</v>
      </c>
      <c r="C549" s="6" t="s">
        <v>24</v>
      </c>
      <c r="D549" s="6" t="s">
        <v>76</v>
      </c>
      <c r="E549" s="6" t="str">
        <f>VLOOKUP(tbl_transactions[[#This Row],[Product_ID]],tbl_Items[],2,)</f>
        <v>Chronograph</v>
      </c>
      <c r="F549" s="6" t="str">
        <f>VLOOKUP(tbl_transactions[[#This Row],[Product_ID]],tbl_Items[],3,)</f>
        <v>Gold</v>
      </c>
      <c r="G549" s="6" t="s">
        <v>8</v>
      </c>
      <c r="H549" s="6" t="s">
        <v>9</v>
      </c>
      <c r="I5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549" s="30">
        <v>4</v>
      </c>
      <c r="K549" s="7">
        <f t="shared" si="16"/>
        <v>8800</v>
      </c>
      <c r="L5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" s="7">
        <f t="shared" si="17"/>
        <v>8800</v>
      </c>
    </row>
    <row r="550" spans="1:13" x14ac:dyDescent="0.3">
      <c r="A550" s="6" t="s">
        <v>634</v>
      </c>
      <c r="B550" s="28">
        <v>42460</v>
      </c>
      <c r="C550" s="6" t="s">
        <v>11</v>
      </c>
      <c r="D550" s="6" t="s">
        <v>120</v>
      </c>
      <c r="E550" s="6" t="str">
        <f>VLOOKUP(tbl_transactions[[#This Row],[Product_ID]],tbl_Items[],2,)</f>
        <v>Digital</v>
      </c>
      <c r="F550" s="6" t="str">
        <f>VLOOKUP(tbl_transactions[[#This Row],[Product_ID]],tbl_Items[],3,)</f>
        <v>Palladium</v>
      </c>
      <c r="G550" s="6" t="s">
        <v>12</v>
      </c>
      <c r="H550" s="6" t="s">
        <v>9</v>
      </c>
      <c r="I5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550" s="30">
        <v>1</v>
      </c>
      <c r="K550" s="7">
        <f t="shared" si="16"/>
        <v>8762</v>
      </c>
      <c r="L5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0" s="7">
        <f t="shared" si="17"/>
        <v>8762</v>
      </c>
    </row>
    <row r="551" spans="1:13" x14ac:dyDescent="0.3">
      <c r="A551" s="6" t="s">
        <v>635</v>
      </c>
      <c r="B551" s="28">
        <v>42460</v>
      </c>
      <c r="C551" s="6" t="s">
        <v>24</v>
      </c>
      <c r="D551" s="6" t="s">
        <v>105</v>
      </c>
      <c r="E551" s="6" t="str">
        <f>VLOOKUP(tbl_transactions[[#This Row],[Product_ID]],tbl_Items[],2,)</f>
        <v>Digital</v>
      </c>
      <c r="F551" s="6" t="str">
        <f>VLOOKUP(tbl_transactions[[#This Row],[Product_ID]],tbl_Items[],3,)</f>
        <v>Platinum</v>
      </c>
      <c r="G551" s="6" t="s">
        <v>12</v>
      </c>
      <c r="H551" s="6" t="s">
        <v>9</v>
      </c>
      <c r="I5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551" s="30">
        <v>3</v>
      </c>
      <c r="K551" s="7">
        <f t="shared" si="16"/>
        <v>16926</v>
      </c>
      <c r="L5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551" s="7">
        <f t="shared" si="17"/>
        <v>15910.44</v>
      </c>
    </row>
    <row r="552" spans="1:13" x14ac:dyDescent="0.3">
      <c r="A552" s="6" t="s">
        <v>636</v>
      </c>
      <c r="B552" s="28">
        <v>42460</v>
      </c>
      <c r="C552" s="6" t="s">
        <v>24</v>
      </c>
      <c r="D552" s="6" t="s">
        <v>74</v>
      </c>
      <c r="E552" s="6" t="str">
        <f>VLOOKUP(tbl_transactions[[#This Row],[Product_ID]],tbl_Items[],2,)</f>
        <v>Chronograph</v>
      </c>
      <c r="F552" s="6" t="str">
        <f>VLOOKUP(tbl_transactions[[#This Row],[Product_ID]],tbl_Items[],3,)</f>
        <v>Gold</v>
      </c>
      <c r="G552" s="6" t="s">
        <v>8</v>
      </c>
      <c r="H552" s="6" t="s">
        <v>13</v>
      </c>
      <c r="I5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552" s="30">
        <v>1</v>
      </c>
      <c r="K552" s="7">
        <f t="shared" si="16"/>
        <v>2120</v>
      </c>
      <c r="L5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2" s="7">
        <f t="shared" si="17"/>
        <v>2120</v>
      </c>
    </row>
    <row r="553" spans="1:13" x14ac:dyDescent="0.3">
      <c r="A553" s="6" t="s">
        <v>637</v>
      </c>
      <c r="B553" s="28">
        <v>42461</v>
      </c>
      <c r="C553" s="6" t="s">
        <v>24</v>
      </c>
      <c r="D553" s="6" t="s">
        <v>71</v>
      </c>
      <c r="E553" s="6" t="str">
        <f>VLOOKUP(tbl_transactions[[#This Row],[Product_ID]],tbl_Items[],2,)</f>
        <v>Chronograph</v>
      </c>
      <c r="F553" s="6" t="str">
        <f>VLOOKUP(tbl_transactions[[#This Row],[Product_ID]],tbl_Items[],3,)</f>
        <v>Platinum</v>
      </c>
      <c r="G553" s="6" t="s">
        <v>8</v>
      </c>
      <c r="H553" s="6" t="s">
        <v>9</v>
      </c>
      <c r="I5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553" s="30">
        <v>1</v>
      </c>
      <c r="K553" s="7">
        <f t="shared" si="16"/>
        <v>2210</v>
      </c>
      <c r="L5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3" s="7">
        <f t="shared" si="17"/>
        <v>2210</v>
      </c>
    </row>
    <row r="554" spans="1:13" x14ac:dyDescent="0.3">
      <c r="A554" s="6" t="s">
        <v>638</v>
      </c>
      <c r="B554" s="28">
        <v>42461</v>
      </c>
      <c r="C554" s="6" t="s">
        <v>7</v>
      </c>
      <c r="D554" s="6" t="s">
        <v>74</v>
      </c>
      <c r="E554" s="6" t="str">
        <f>VLOOKUP(tbl_transactions[[#This Row],[Product_ID]],tbl_Items[],2,)</f>
        <v>Chronograph</v>
      </c>
      <c r="F554" s="6" t="str">
        <f>VLOOKUP(tbl_transactions[[#This Row],[Product_ID]],tbl_Items[],3,)</f>
        <v>Gold</v>
      </c>
      <c r="G554" s="6" t="s">
        <v>8</v>
      </c>
      <c r="H554" s="6" t="s">
        <v>9</v>
      </c>
      <c r="I5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554" s="30">
        <v>4</v>
      </c>
      <c r="K554" s="7">
        <f t="shared" si="16"/>
        <v>8480</v>
      </c>
      <c r="L5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4" s="7">
        <f t="shared" si="17"/>
        <v>8480</v>
      </c>
    </row>
    <row r="555" spans="1:13" x14ac:dyDescent="0.3">
      <c r="A555" s="6" t="s">
        <v>639</v>
      </c>
      <c r="B555" s="28">
        <v>42461</v>
      </c>
      <c r="C555" s="6" t="s">
        <v>7</v>
      </c>
      <c r="D555" s="6" t="s">
        <v>109</v>
      </c>
      <c r="E555" s="6" t="str">
        <f>VLOOKUP(tbl_transactions[[#This Row],[Product_ID]],tbl_Items[],2,)</f>
        <v>Digital</v>
      </c>
      <c r="F555" s="6" t="str">
        <f>VLOOKUP(tbl_transactions[[#This Row],[Product_ID]],tbl_Items[],3,)</f>
        <v>Platinum</v>
      </c>
      <c r="G555" s="6" t="s">
        <v>12</v>
      </c>
      <c r="H555" s="6" t="s">
        <v>9</v>
      </c>
      <c r="I5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555" s="30">
        <v>3</v>
      </c>
      <c r="K555" s="7">
        <f t="shared" si="16"/>
        <v>29595</v>
      </c>
      <c r="L5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555" s="7">
        <f t="shared" si="17"/>
        <v>27819.3</v>
      </c>
    </row>
    <row r="556" spans="1:13" x14ac:dyDescent="0.3">
      <c r="A556" s="6" t="s">
        <v>640</v>
      </c>
      <c r="B556" s="28">
        <v>42461</v>
      </c>
      <c r="C556" s="6" t="s">
        <v>11</v>
      </c>
      <c r="D556" s="6" t="s">
        <v>95</v>
      </c>
      <c r="E556" s="6" t="str">
        <f>VLOOKUP(tbl_transactions[[#This Row],[Product_ID]],tbl_Items[],2,)</f>
        <v>Automatic</v>
      </c>
      <c r="F556" s="6" t="str">
        <f>VLOOKUP(tbl_transactions[[#This Row],[Product_ID]],tbl_Items[],3,)</f>
        <v>Platinum</v>
      </c>
      <c r="G556" s="6" t="s">
        <v>12</v>
      </c>
      <c r="H556" s="6" t="s">
        <v>9</v>
      </c>
      <c r="I5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556" s="30">
        <v>1</v>
      </c>
      <c r="K556" s="7">
        <f t="shared" si="16"/>
        <v>2100</v>
      </c>
      <c r="L5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6" s="7">
        <f t="shared" si="17"/>
        <v>2100</v>
      </c>
    </row>
    <row r="557" spans="1:13" x14ac:dyDescent="0.3">
      <c r="A557" s="6" t="s">
        <v>641</v>
      </c>
      <c r="B557" s="28">
        <v>42461</v>
      </c>
      <c r="C557" s="6" t="s">
        <v>24</v>
      </c>
      <c r="D557" s="6" t="s">
        <v>114</v>
      </c>
      <c r="E557" s="6" t="str">
        <f>VLOOKUP(tbl_transactions[[#This Row],[Product_ID]],tbl_Items[],2,)</f>
        <v>Digital</v>
      </c>
      <c r="F557" s="6" t="str">
        <f>VLOOKUP(tbl_transactions[[#This Row],[Product_ID]],tbl_Items[],3,)</f>
        <v>Palladium</v>
      </c>
      <c r="G557" s="6" t="s">
        <v>12</v>
      </c>
      <c r="H557" s="6" t="s">
        <v>13</v>
      </c>
      <c r="I5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557" s="30">
        <v>1</v>
      </c>
      <c r="K557" s="7">
        <f t="shared" si="16"/>
        <v>9896</v>
      </c>
      <c r="L5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7" s="7">
        <f t="shared" si="17"/>
        <v>9896</v>
      </c>
    </row>
    <row r="558" spans="1:13" x14ac:dyDescent="0.3">
      <c r="A558" s="6" t="s">
        <v>642</v>
      </c>
      <c r="B558" s="28">
        <v>42461</v>
      </c>
      <c r="C558" s="6" t="s">
        <v>24</v>
      </c>
      <c r="D558" s="6" t="s">
        <v>7005</v>
      </c>
      <c r="E558" s="6" t="str">
        <f>VLOOKUP(tbl_transactions[[#This Row],[Product_ID]],tbl_Items[],2,)</f>
        <v>Automatic</v>
      </c>
      <c r="F558" s="6" t="str">
        <f>VLOOKUP(tbl_transactions[[#This Row],[Product_ID]],tbl_Items[],3,)</f>
        <v>Gold</v>
      </c>
      <c r="G558" s="6" t="s">
        <v>12</v>
      </c>
      <c r="H558" s="6" t="s">
        <v>9</v>
      </c>
      <c r="I5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558" s="30">
        <v>3</v>
      </c>
      <c r="K558" s="7">
        <f t="shared" si="16"/>
        <v>17052</v>
      </c>
      <c r="L5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558" s="7">
        <f t="shared" si="17"/>
        <v>16369.92</v>
      </c>
    </row>
    <row r="559" spans="1:13" x14ac:dyDescent="0.3">
      <c r="A559" s="6" t="s">
        <v>643</v>
      </c>
      <c r="B559" s="28">
        <v>42461</v>
      </c>
      <c r="C559" s="6" t="s">
        <v>15</v>
      </c>
      <c r="D559" s="6" t="s">
        <v>105</v>
      </c>
      <c r="E559" s="6" t="str">
        <f>VLOOKUP(tbl_transactions[[#This Row],[Product_ID]],tbl_Items[],2,)</f>
        <v>Digital</v>
      </c>
      <c r="F559" s="6" t="str">
        <f>VLOOKUP(tbl_transactions[[#This Row],[Product_ID]],tbl_Items[],3,)</f>
        <v>Platinum</v>
      </c>
      <c r="G559" s="6" t="s">
        <v>12</v>
      </c>
      <c r="H559" s="6" t="s">
        <v>9</v>
      </c>
      <c r="I5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559" s="30">
        <v>2</v>
      </c>
      <c r="K559" s="7">
        <f t="shared" si="16"/>
        <v>11284</v>
      </c>
      <c r="L5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9" s="7">
        <f t="shared" si="17"/>
        <v>11284</v>
      </c>
    </row>
    <row r="560" spans="1:13" x14ac:dyDescent="0.3">
      <c r="A560" s="6" t="s">
        <v>644</v>
      </c>
      <c r="B560" s="28">
        <v>42461</v>
      </c>
      <c r="C560" s="6" t="s">
        <v>11</v>
      </c>
      <c r="D560" s="6" t="s">
        <v>101</v>
      </c>
      <c r="E560" s="6" t="str">
        <f>VLOOKUP(tbl_transactions[[#This Row],[Product_ID]],tbl_Items[],2,)</f>
        <v>Automatic</v>
      </c>
      <c r="F560" s="6" t="str">
        <f>VLOOKUP(tbl_transactions[[#This Row],[Product_ID]],tbl_Items[],3,)</f>
        <v>Palladium</v>
      </c>
      <c r="G560" s="6" t="s">
        <v>12</v>
      </c>
      <c r="H560" s="6" t="s">
        <v>13</v>
      </c>
      <c r="I5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560" s="30">
        <v>3</v>
      </c>
      <c r="K560" s="7">
        <f t="shared" si="16"/>
        <v>6405</v>
      </c>
      <c r="L5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0" s="7">
        <f t="shared" si="17"/>
        <v>6405</v>
      </c>
    </row>
    <row r="561" spans="1:13" x14ac:dyDescent="0.3">
      <c r="A561" s="6" t="s">
        <v>645</v>
      </c>
      <c r="B561" s="28">
        <v>42461</v>
      </c>
      <c r="C561" s="6" t="s">
        <v>24</v>
      </c>
      <c r="D561" s="6" t="s">
        <v>119</v>
      </c>
      <c r="E561" s="6" t="str">
        <f>VLOOKUP(tbl_transactions[[#This Row],[Product_ID]],tbl_Items[],2,)</f>
        <v>Digital</v>
      </c>
      <c r="F561" s="6" t="str">
        <f>VLOOKUP(tbl_transactions[[#This Row],[Product_ID]],tbl_Items[],3,)</f>
        <v>Palladium</v>
      </c>
      <c r="G561" s="6" t="s">
        <v>12</v>
      </c>
      <c r="H561" s="6" t="s">
        <v>9</v>
      </c>
      <c r="I5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561" s="30">
        <v>4</v>
      </c>
      <c r="K561" s="7">
        <f t="shared" si="16"/>
        <v>39580</v>
      </c>
      <c r="L5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561" s="7">
        <f t="shared" si="17"/>
        <v>38392.6</v>
      </c>
    </row>
    <row r="562" spans="1:13" x14ac:dyDescent="0.3">
      <c r="A562" s="6" t="s">
        <v>646</v>
      </c>
      <c r="B562" s="28">
        <v>42461</v>
      </c>
      <c r="C562" s="6" t="s">
        <v>24</v>
      </c>
      <c r="D562" s="6" t="s">
        <v>115</v>
      </c>
      <c r="E562" s="6" t="str">
        <f>VLOOKUP(tbl_transactions[[#This Row],[Product_ID]],tbl_Items[],2,)</f>
        <v>Digital</v>
      </c>
      <c r="F562" s="6" t="str">
        <f>VLOOKUP(tbl_transactions[[#This Row],[Product_ID]],tbl_Items[],3,)</f>
        <v>Gold</v>
      </c>
      <c r="G562" s="6" t="s">
        <v>12</v>
      </c>
      <c r="H562" s="6" t="s">
        <v>9</v>
      </c>
      <c r="I5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562" s="30">
        <v>3</v>
      </c>
      <c r="K562" s="7">
        <f t="shared" si="16"/>
        <v>26391</v>
      </c>
      <c r="L5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562" s="7">
        <f t="shared" si="17"/>
        <v>25335.360000000001</v>
      </c>
    </row>
    <row r="563" spans="1:13" x14ac:dyDescent="0.3">
      <c r="A563" s="6" t="s">
        <v>647</v>
      </c>
      <c r="B563" s="28">
        <v>42461</v>
      </c>
      <c r="C563" s="6" t="s">
        <v>24</v>
      </c>
      <c r="D563" s="6" t="s">
        <v>96</v>
      </c>
      <c r="E563" s="6" t="str">
        <f>VLOOKUP(tbl_transactions[[#This Row],[Product_ID]],tbl_Items[],2,)</f>
        <v>Automatic</v>
      </c>
      <c r="F563" s="6" t="str">
        <f>VLOOKUP(tbl_transactions[[#This Row],[Product_ID]],tbl_Items[],3,)</f>
        <v>Gold</v>
      </c>
      <c r="G563" s="6" t="s">
        <v>12</v>
      </c>
      <c r="H563" s="6" t="s">
        <v>9</v>
      </c>
      <c r="I5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563" s="30">
        <v>3</v>
      </c>
      <c r="K563" s="7">
        <f t="shared" si="16"/>
        <v>16368</v>
      </c>
      <c r="L5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563" s="7">
        <f t="shared" si="17"/>
        <v>15713.28</v>
      </c>
    </row>
    <row r="564" spans="1:13" x14ac:dyDescent="0.3">
      <c r="A564" s="6" t="s">
        <v>648</v>
      </c>
      <c r="B564" s="28">
        <v>42461</v>
      </c>
      <c r="C564" s="6" t="s">
        <v>24</v>
      </c>
      <c r="D564" s="6" t="s">
        <v>116</v>
      </c>
      <c r="E564" s="6" t="str">
        <f>VLOOKUP(tbl_transactions[[#This Row],[Product_ID]],tbl_Items[],2,)</f>
        <v>Digital</v>
      </c>
      <c r="F564" s="6" t="str">
        <f>VLOOKUP(tbl_transactions[[#This Row],[Product_ID]],tbl_Items[],3,)</f>
        <v>Gold</v>
      </c>
      <c r="G564" s="6" t="s">
        <v>12</v>
      </c>
      <c r="H564" s="6" t="s">
        <v>9</v>
      </c>
      <c r="I5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564" s="30">
        <v>3</v>
      </c>
      <c r="K564" s="7">
        <f t="shared" si="16"/>
        <v>16455</v>
      </c>
      <c r="L5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564" s="7">
        <f t="shared" si="17"/>
        <v>15796.8</v>
      </c>
    </row>
    <row r="565" spans="1:13" x14ac:dyDescent="0.3">
      <c r="A565" s="6" t="s">
        <v>649</v>
      </c>
      <c r="B565" s="28">
        <v>42462</v>
      </c>
      <c r="C565" s="6" t="s">
        <v>7</v>
      </c>
      <c r="D565" s="6" t="s">
        <v>116</v>
      </c>
      <c r="E565" s="6" t="str">
        <f>VLOOKUP(tbl_transactions[[#This Row],[Product_ID]],tbl_Items[],2,)</f>
        <v>Digital</v>
      </c>
      <c r="F565" s="6" t="str">
        <f>VLOOKUP(tbl_transactions[[#This Row],[Product_ID]],tbl_Items[],3,)</f>
        <v>Gold</v>
      </c>
      <c r="G565" s="6" t="s">
        <v>12</v>
      </c>
      <c r="H565" s="6" t="s">
        <v>9</v>
      </c>
      <c r="I5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565" s="30">
        <v>4</v>
      </c>
      <c r="K565" s="7">
        <f t="shared" si="16"/>
        <v>21940</v>
      </c>
      <c r="L5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565" s="7">
        <f t="shared" si="17"/>
        <v>21062.400000000001</v>
      </c>
    </row>
    <row r="566" spans="1:13" x14ac:dyDescent="0.3">
      <c r="A566" s="6" t="s">
        <v>650</v>
      </c>
      <c r="B566" s="28">
        <v>42462</v>
      </c>
      <c r="C566" s="6" t="s">
        <v>15</v>
      </c>
      <c r="D566" s="6" t="s">
        <v>111</v>
      </c>
      <c r="E566" s="6" t="str">
        <f>VLOOKUP(tbl_transactions[[#This Row],[Product_ID]],tbl_Items[],2,)</f>
        <v>Digital</v>
      </c>
      <c r="F566" s="6" t="str">
        <f>VLOOKUP(tbl_transactions[[#This Row],[Product_ID]],tbl_Items[],3,)</f>
        <v>Gold</v>
      </c>
      <c r="G566" s="6" t="s">
        <v>12</v>
      </c>
      <c r="H566" s="6" t="s">
        <v>13</v>
      </c>
      <c r="I5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566" s="30">
        <v>2</v>
      </c>
      <c r="K566" s="7">
        <f t="shared" si="16"/>
        <v>11296</v>
      </c>
      <c r="L5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6" s="7">
        <f t="shared" si="17"/>
        <v>11296</v>
      </c>
    </row>
    <row r="567" spans="1:13" x14ac:dyDescent="0.3">
      <c r="A567" s="6" t="s">
        <v>651</v>
      </c>
      <c r="B567" s="28">
        <v>42463</v>
      </c>
      <c r="C567" s="6" t="s">
        <v>24</v>
      </c>
      <c r="D567" s="6" t="s">
        <v>82</v>
      </c>
      <c r="E567" s="6" t="str">
        <f>VLOOKUP(tbl_transactions[[#This Row],[Product_ID]],tbl_Items[],2,)</f>
        <v>Chronograph</v>
      </c>
      <c r="F567" s="6" t="str">
        <f>VLOOKUP(tbl_transactions[[#This Row],[Product_ID]],tbl_Items[],3,)</f>
        <v>Palladium</v>
      </c>
      <c r="G567" s="6" t="s">
        <v>12</v>
      </c>
      <c r="H567" s="6" t="s">
        <v>9</v>
      </c>
      <c r="I5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567" s="30">
        <v>2</v>
      </c>
      <c r="K567" s="7">
        <f t="shared" si="16"/>
        <v>15000</v>
      </c>
      <c r="L5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7" s="7">
        <f t="shared" si="17"/>
        <v>15000</v>
      </c>
    </row>
    <row r="568" spans="1:13" x14ac:dyDescent="0.3">
      <c r="A568" s="6" t="s">
        <v>652</v>
      </c>
      <c r="B568" s="28">
        <v>42463</v>
      </c>
      <c r="C568" s="6" t="s">
        <v>7</v>
      </c>
      <c r="D568" s="6" t="s">
        <v>92</v>
      </c>
      <c r="E568" s="6" t="str">
        <f>VLOOKUP(tbl_transactions[[#This Row],[Product_ID]],tbl_Items[],2,)</f>
        <v>Automatic</v>
      </c>
      <c r="F568" s="6" t="str">
        <f>VLOOKUP(tbl_transactions[[#This Row],[Product_ID]],tbl_Items[],3,)</f>
        <v>Platinum</v>
      </c>
      <c r="G568" s="6" t="s">
        <v>12</v>
      </c>
      <c r="H568" s="6" t="s">
        <v>9</v>
      </c>
      <c r="I5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568" s="30">
        <v>3</v>
      </c>
      <c r="K568" s="7">
        <f t="shared" si="16"/>
        <v>6468</v>
      </c>
      <c r="L5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8" s="7">
        <f t="shared" si="17"/>
        <v>6468</v>
      </c>
    </row>
    <row r="569" spans="1:13" x14ac:dyDescent="0.3">
      <c r="A569" s="6" t="s">
        <v>653</v>
      </c>
      <c r="B569" s="28">
        <v>42463</v>
      </c>
      <c r="C569" s="6" t="s">
        <v>24</v>
      </c>
      <c r="D569" s="6" t="s">
        <v>76</v>
      </c>
      <c r="E569" s="6" t="str">
        <f>VLOOKUP(tbl_transactions[[#This Row],[Product_ID]],tbl_Items[],2,)</f>
        <v>Chronograph</v>
      </c>
      <c r="F569" s="6" t="str">
        <f>VLOOKUP(tbl_transactions[[#This Row],[Product_ID]],tbl_Items[],3,)</f>
        <v>Gold</v>
      </c>
      <c r="G569" s="6" t="s">
        <v>8</v>
      </c>
      <c r="H569" s="6" t="s">
        <v>9</v>
      </c>
      <c r="I5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569" s="30">
        <v>2</v>
      </c>
      <c r="K569" s="7">
        <f t="shared" si="16"/>
        <v>4400</v>
      </c>
      <c r="L5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9" s="7">
        <f t="shared" si="17"/>
        <v>4400</v>
      </c>
    </row>
    <row r="570" spans="1:13" x14ac:dyDescent="0.3">
      <c r="A570" s="6" t="s">
        <v>654</v>
      </c>
      <c r="B570" s="28">
        <v>42463</v>
      </c>
      <c r="C570" s="6" t="s">
        <v>11</v>
      </c>
      <c r="D570" s="6" t="s">
        <v>117</v>
      </c>
      <c r="E570" s="6" t="str">
        <f>VLOOKUP(tbl_transactions[[#This Row],[Product_ID]],tbl_Items[],2,)</f>
        <v>Digital</v>
      </c>
      <c r="F570" s="6" t="str">
        <f>VLOOKUP(tbl_transactions[[#This Row],[Product_ID]],tbl_Items[],3,)</f>
        <v>Palladium</v>
      </c>
      <c r="G570" s="6" t="s">
        <v>12</v>
      </c>
      <c r="H570" s="6" t="s">
        <v>9</v>
      </c>
      <c r="I5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570" s="30">
        <v>2</v>
      </c>
      <c r="K570" s="7">
        <f t="shared" si="16"/>
        <v>18630</v>
      </c>
      <c r="L5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570" s="7">
        <f t="shared" si="17"/>
        <v>18071.099999999999</v>
      </c>
    </row>
    <row r="571" spans="1:13" x14ac:dyDescent="0.3">
      <c r="A571" s="6" t="s">
        <v>655</v>
      </c>
      <c r="B571" s="28">
        <v>42463</v>
      </c>
      <c r="C571" s="6" t="s">
        <v>7</v>
      </c>
      <c r="D571" s="6" t="s">
        <v>112</v>
      </c>
      <c r="E571" s="6" t="str">
        <f>VLOOKUP(tbl_transactions[[#This Row],[Product_ID]],tbl_Items[],2,)</f>
        <v>Digital</v>
      </c>
      <c r="F571" s="6" t="str">
        <f>VLOOKUP(tbl_transactions[[#This Row],[Product_ID]],tbl_Items[],3,)</f>
        <v>Gold</v>
      </c>
      <c r="G571" s="6" t="s">
        <v>12</v>
      </c>
      <c r="H571" s="6" t="s">
        <v>9</v>
      </c>
      <c r="I5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571" s="30">
        <v>2</v>
      </c>
      <c r="K571" s="7">
        <f t="shared" si="16"/>
        <v>11798</v>
      </c>
      <c r="L5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1" s="7">
        <f t="shared" si="17"/>
        <v>11798</v>
      </c>
    </row>
    <row r="572" spans="1:13" x14ac:dyDescent="0.3">
      <c r="A572" s="6" t="s">
        <v>656</v>
      </c>
      <c r="B572" s="28">
        <v>42464</v>
      </c>
      <c r="C572" s="6" t="s">
        <v>24</v>
      </c>
      <c r="D572" s="6" t="s">
        <v>117</v>
      </c>
      <c r="E572" s="6" t="str">
        <f>VLOOKUP(tbl_transactions[[#This Row],[Product_ID]],tbl_Items[],2,)</f>
        <v>Digital</v>
      </c>
      <c r="F572" s="6" t="str">
        <f>VLOOKUP(tbl_transactions[[#This Row],[Product_ID]],tbl_Items[],3,)</f>
        <v>Palladium</v>
      </c>
      <c r="G572" s="6" t="s">
        <v>12</v>
      </c>
      <c r="H572" s="6" t="s">
        <v>9</v>
      </c>
      <c r="I5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572" s="30">
        <v>4</v>
      </c>
      <c r="K572" s="7">
        <f t="shared" si="16"/>
        <v>37260</v>
      </c>
      <c r="L5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1117.8</v>
      </c>
      <c r="M572" s="7">
        <f t="shared" si="17"/>
        <v>36142.199999999997</v>
      </c>
    </row>
    <row r="573" spans="1:13" x14ac:dyDescent="0.3">
      <c r="A573" s="6" t="s">
        <v>657</v>
      </c>
      <c r="B573" s="28">
        <v>42464</v>
      </c>
      <c r="C573" s="6" t="s">
        <v>11</v>
      </c>
      <c r="D573" s="6" t="s">
        <v>7008</v>
      </c>
      <c r="E573" s="6" t="str">
        <f>VLOOKUP(tbl_transactions[[#This Row],[Product_ID]],tbl_Items[],2,)</f>
        <v>Digital</v>
      </c>
      <c r="F573" s="6" t="str">
        <f>VLOOKUP(tbl_transactions[[#This Row],[Product_ID]],tbl_Items[],3,)</f>
        <v>Gold</v>
      </c>
      <c r="G573" s="6" t="s">
        <v>12</v>
      </c>
      <c r="H573" s="6" t="s">
        <v>9</v>
      </c>
      <c r="I5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573" s="30">
        <v>1</v>
      </c>
      <c r="K573" s="7">
        <f t="shared" si="16"/>
        <v>8877</v>
      </c>
      <c r="L5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3" s="7">
        <f t="shared" si="17"/>
        <v>8877</v>
      </c>
    </row>
    <row r="574" spans="1:13" x14ac:dyDescent="0.3">
      <c r="A574" s="6" t="s">
        <v>658</v>
      </c>
      <c r="B574" s="28">
        <v>42464</v>
      </c>
      <c r="C574" s="6" t="s">
        <v>24</v>
      </c>
      <c r="D574" s="6" t="s">
        <v>102</v>
      </c>
      <c r="E574" s="6" t="str">
        <f>VLOOKUP(tbl_transactions[[#This Row],[Product_ID]],tbl_Items[],2,)</f>
        <v>Automatic</v>
      </c>
      <c r="F574" s="6" t="str">
        <f>VLOOKUP(tbl_transactions[[#This Row],[Product_ID]],tbl_Items[],3,)</f>
        <v>Palladium</v>
      </c>
      <c r="G574" s="6" t="s">
        <v>12</v>
      </c>
      <c r="H574" s="6" t="s">
        <v>9</v>
      </c>
      <c r="I5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574" s="30">
        <v>1</v>
      </c>
      <c r="K574" s="7">
        <f t="shared" si="16"/>
        <v>8445</v>
      </c>
      <c r="L5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4" s="7">
        <f t="shared" si="17"/>
        <v>8445</v>
      </c>
    </row>
    <row r="575" spans="1:13" x14ac:dyDescent="0.3">
      <c r="A575" s="6" t="s">
        <v>659</v>
      </c>
      <c r="B575" s="28">
        <v>42464</v>
      </c>
      <c r="C575" s="6" t="s">
        <v>24</v>
      </c>
      <c r="D575" s="6" t="s">
        <v>117</v>
      </c>
      <c r="E575" s="6" t="str">
        <f>VLOOKUP(tbl_transactions[[#This Row],[Product_ID]],tbl_Items[],2,)</f>
        <v>Digital</v>
      </c>
      <c r="F575" s="6" t="str">
        <f>VLOOKUP(tbl_transactions[[#This Row],[Product_ID]],tbl_Items[],3,)</f>
        <v>Palladium</v>
      </c>
      <c r="G575" s="6" t="s">
        <v>12</v>
      </c>
      <c r="H575" s="6" t="s">
        <v>13</v>
      </c>
      <c r="I5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575" s="30">
        <v>2</v>
      </c>
      <c r="K575" s="7">
        <f t="shared" si="16"/>
        <v>18630</v>
      </c>
      <c r="L5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575" s="7">
        <f t="shared" si="17"/>
        <v>18071.099999999999</v>
      </c>
    </row>
    <row r="576" spans="1:13" x14ac:dyDescent="0.3">
      <c r="A576" s="6" t="s">
        <v>660</v>
      </c>
      <c r="B576" s="28">
        <v>42464</v>
      </c>
      <c r="C576" s="6" t="s">
        <v>24</v>
      </c>
      <c r="D576" s="6" t="s">
        <v>66</v>
      </c>
      <c r="E576" s="6" t="str">
        <f>VLOOKUP(tbl_transactions[[#This Row],[Product_ID]],tbl_Items[],2,)</f>
        <v>Chronograph</v>
      </c>
      <c r="F576" s="6" t="str">
        <f>VLOOKUP(tbl_transactions[[#This Row],[Product_ID]],tbl_Items[],3,)</f>
        <v>Platinum</v>
      </c>
      <c r="G576" s="6" t="s">
        <v>8</v>
      </c>
      <c r="H576" s="6" t="s">
        <v>9</v>
      </c>
      <c r="I5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576" s="30">
        <v>3</v>
      </c>
      <c r="K576" s="7">
        <f t="shared" si="16"/>
        <v>28500</v>
      </c>
      <c r="L5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576" s="7">
        <f t="shared" si="17"/>
        <v>25080</v>
      </c>
    </row>
    <row r="577" spans="1:13" x14ac:dyDescent="0.3">
      <c r="A577" s="6" t="s">
        <v>661</v>
      </c>
      <c r="B577" s="28">
        <v>42465</v>
      </c>
      <c r="C577" s="6" t="s">
        <v>24</v>
      </c>
      <c r="D577" s="6" t="s">
        <v>113</v>
      </c>
      <c r="E577" s="6" t="str">
        <f>VLOOKUP(tbl_transactions[[#This Row],[Product_ID]],tbl_Items[],2,)</f>
        <v>Digital</v>
      </c>
      <c r="F577" s="6" t="str">
        <f>VLOOKUP(tbl_transactions[[#This Row],[Product_ID]],tbl_Items[],3,)</f>
        <v>Palladium</v>
      </c>
      <c r="G577" s="6" t="s">
        <v>12</v>
      </c>
      <c r="H577" s="6" t="s">
        <v>9</v>
      </c>
      <c r="I5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577" s="30">
        <v>3</v>
      </c>
      <c r="K577" s="7">
        <f t="shared" si="16"/>
        <v>26367</v>
      </c>
      <c r="L5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577" s="7">
        <f t="shared" si="17"/>
        <v>25575.99</v>
      </c>
    </row>
    <row r="578" spans="1:13" x14ac:dyDescent="0.3">
      <c r="A578" s="6" t="s">
        <v>662</v>
      </c>
      <c r="B578" s="28">
        <v>42465</v>
      </c>
      <c r="C578" s="6" t="s">
        <v>24</v>
      </c>
      <c r="D578" s="6" t="s">
        <v>89</v>
      </c>
      <c r="E578" s="6" t="str">
        <f>VLOOKUP(tbl_transactions[[#This Row],[Product_ID]],tbl_Items[],2,)</f>
        <v>Automatic</v>
      </c>
      <c r="F578" s="6" t="str">
        <f>VLOOKUP(tbl_transactions[[#This Row],[Product_ID]],tbl_Items[],3,)</f>
        <v>Platinum</v>
      </c>
      <c r="G578" s="6" t="s">
        <v>12</v>
      </c>
      <c r="H578" s="6" t="s">
        <v>9</v>
      </c>
      <c r="I5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578" s="30">
        <v>3</v>
      </c>
      <c r="K578" s="7">
        <f t="shared" ref="K578:K641" si="18">I578*J578</f>
        <v>12693</v>
      </c>
      <c r="L5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8" s="7">
        <f t="shared" ref="M578:M641" si="19">K578-L578</f>
        <v>12693</v>
      </c>
    </row>
    <row r="579" spans="1:13" x14ac:dyDescent="0.3">
      <c r="A579" s="6" t="s">
        <v>663</v>
      </c>
      <c r="B579" s="28">
        <v>42465</v>
      </c>
      <c r="C579" s="6" t="s">
        <v>24</v>
      </c>
      <c r="D579" s="6" t="s">
        <v>81</v>
      </c>
      <c r="E579" s="6" t="str">
        <f>VLOOKUP(tbl_transactions[[#This Row],[Product_ID]],tbl_Items[],2,)</f>
        <v>Chronograph</v>
      </c>
      <c r="F579" s="6" t="str">
        <f>VLOOKUP(tbl_transactions[[#This Row],[Product_ID]],tbl_Items[],3,)</f>
        <v>Palladium</v>
      </c>
      <c r="G579" s="6" t="s">
        <v>12</v>
      </c>
      <c r="H579" s="6" t="s">
        <v>9</v>
      </c>
      <c r="I5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579" s="30">
        <v>4</v>
      </c>
      <c r="K579" s="7">
        <f t="shared" si="18"/>
        <v>39200</v>
      </c>
      <c r="L5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579" s="7">
        <f t="shared" si="19"/>
        <v>38024</v>
      </c>
    </row>
    <row r="580" spans="1:13" x14ac:dyDescent="0.3">
      <c r="A580" s="6" t="s">
        <v>664</v>
      </c>
      <c r="B580" s="28">
        <v>42465</v>
      </c>
      <c r="C580" s="6" t="s">
        <v>24</v>
      </c>
      <c r="D580" s="6" t="s">
        <v>114</v>
      </c>
      <c r="E580" s="6" t="str">
        <f>VLOOKUP(tbl_transactions[[#This Row],[Product_ID]],tbl_Items[],2,)</f>
        <v>Digital</v>
      </c>
      <c r="F580" s="6" t="str">
        <f>VLOOKUP(tbl_transactions[[#This Row],[Product_ID]],tbl_Items[],3,)</f>
        <v>Palladium</v>
      </c>
      <c r="G580" s="6" t="s">
        <v>12</v>
      </c>
      <c r="H580" s="6" t="s">
        <v>9</v>
      </c>
      <c r="I5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580" s="30">
        <v>3</v>
      </c>
      <c r="K580" s="7">
        <f t="shared" si="18"/>
        <v>29688</v>
      </c>
      <c r="L5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580" s="7">
        <f t="shared" si="19"/>
        <v>28797.360000000001</v>
      </c>
    </row>
    <row r="581" spans="1:13" x14ac:dyDescent="0.3">
      <c r="A581" s="6" t="s">
        <v>665</v>
      </c>
      <c r="B581" s="28">
        <v>42466</v>
      </c>
      <c r="C581" s="6" t="s">
        <v>24</v>
      </c>
      <c r="D581" s="6" t="s">
        <v>116</v>
      </c>
      <c r="E581" s="6" t="str">
        <f>VLOOKUP(tbl_transactions[[#This Row],[Product_ID]],tbl_Items[],2,)</f>
        <v>Digital</v>
      </c>
      <c r="F581" s="6" t="str">
        <f>VLOOKUP(tbl_transactions[[#This Row],[Product_ID]],tbl_Items[],3,)</f>
        <v>Gold</v>
      </c>
      <c r="G581" s="6" t="s">
        <v>12</v>
      </c>
      <c r="H581" s="6" t="s">
        <v>9</v>
      </c>
      <c r="I5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581" s="30">
        <v>3</v>
      </c>
      <c r="K581" s="7">
        <f t="shared" si="18"/>
        <v>16455</v>
      </c>
      <c r="L5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581" s="7">
        <f t="shared" si="19"/>
        <v>15796.8</v>
      </c>
    </row>
    <row r="582" spans="1:13" x14ac:dyDescent="0.3">
      <c r="A582" s="6" t="s">
        <v>666</v>
      </c>
      <c r="B582" s="28">
        <v>42466</v>
      </c>
      <c r="C582" s="6" t="s">
        <v>24</v>
      </c>
      <c r="D582" s="6" t="s">
        <v>104</v>
      </c>
      <c r="E582" s="6" t="str">
        <f>VLOOKUP(tbl_transactions[[#This Row],[Product_ID]],tbl_Items[],2,)</f>
        <v>Automatic</v>
      </c>
      <c r="F582" s="6" t="str">
        <f>VLOOKUP(tbl_transactions[[#This Row],[Product_ID]],tbl_Items[],3,)</f>
        <v>Palladium</v>
      </c>
      <c r="G582" s="6" t="s">
        <v>12</v>
      </c>
      <c r="H582" s="6" t="s">
        <v>9</v>
      </c>
      <c r="I5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582" s="30">
        <v>1</v>
      </c>
      <c r="K582" s="7">
        <f t="shared" si="18"/>
        <v>7451</v>
      </c>
      <c r="L5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2" s="7">
        <f t="shared" si="19"/>
        <v>7451</v>
      </c>
    </row>
    <row r="583" spans="1:13" x14ac:dyDescent="0.3">
      <c r="A583" s="6" t="s">
        <v>667</v>
      </c>
      <c r="B583" s="28">
        <v>42466</v>
      </c>
      <c r="C583" s="6" t="s">
        <v>24</v>
      </c>
      <c r="D583" s="6" t="s">
        <v>119</v>
      </c>
      <c r="E583" s="6" t="str">
        <f>VLOOKUP(tbl_transactions[[#This Row],[Product_ID]],tbl_Items[],2,)</f>
        <v>Digital</v>
      </c>
      <c r="F583" s="6" t="str">
        <f>VLOOKUP(tbl_transactions[[#This Row],[Product_ID]],tbl_Items[],3,)</f>
        <v>Palladium</v>
      </c>
      <c r="G583" s="6" t="s">
        <v>12</v>
      </c>
      <c r="H583" s="6" t="s">
        <v>13</v>
      </c>
      <c r="I5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583" s="30">
        <v>1</v>
      </c>
      <c r="K583" s="7">
        <f t="shared" si="18"/>
        <v>9895</v>
      </c>
      <c r="L5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3" s="7">
        <f t="shared" si="19"/>
        <v>9895</v>
      </c>
    </row>
    <row r="584" spans="1:13" x14ac:dyDescent="0.3">
      <c r="A584" s="6" t="s">
        <v>668</v>
      </c>
      <c r="B584" s="28">
        <v>42466</v>
      </c>
      <c r="C584" s="6" t="s">
        <v>24</v>
      </c>
      <c r="D584" s="6" t="s">
        <v>103</v>
      </c>
      <c r="E584" s="6" t="str">
        <f>VLOOKUP(tbl_transactions[[#This Row],[Product_ID]],tbl_Items[],2,)</f>
        <v>Automatic</v>
      </c>
      <c r="F584" s="6" t="str">
        <f>VLOOKUP(tbl_transactions[[#This Row],[Product_ID]],tbl_Items[],3,)</f>
        <v>Palladium</v>
      </c>
      <c r="G584" s="6" t="s">
        <v>12</v>
      </c>
      <c r="H584" s="6" t="s">
        <v>9</v>
      </c>
      <c r="I5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584" s="30">
        <v>2</v>
      </c>
      <c r="K584" s="7">
        <f t="shared" si="18"/>
        <v>13088</v>
      </c>
      <c r="L5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" s="7">
        <f t="shared" si="19"/>
        <v>13088</v>
      </c>
    </row>
    <row r="585" spans="1:13" x14ac:dyDescent="0.3">
      <c r="A585" s="6" t="s">
        <v>669</v>
      </c>
      <c r="B585" s="28">
        <v>42466</v>
      </c>
      <c r="C585" s="6" t="s">
        <v>24</v>
      </c>
      <c r="D585" s="6" t="s">
        <v>99</v>
      </c>
      <c r="E585" s="6" t="str">
        <f>VLOOKUP(tbl_transactions[[#This Row],[Product_ID]],tbl_Items[],2,)</f>
        <v>Automatic</v>
      </c>
      <c r="F585" s="6" t="str">
        <f>VLOOKUP(tbl_transactions[[#This Row],[Product_ID]],tbl_Items[],3,)</f>
        <v>Gold</v>
      </c>
      <c r="G585" s="6" t="s">
        <v>12</v>
      </c>
      <c r="H585" s="6" t="s">
        <v>13</v>
      </c>
      <c r="I5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585" s="30">
        <v>4</v>
      </c>
      <c r="K585" s="7">
        <f t="shared" si="18"/>
        <v>21848</v>
      </c>
      <c r="L5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585" s="7">
        <f t="shared" si="19"/>
        <v>20974.080000000002</v>
      </c>
    </row>
    <row r="586" spans="1:13" x14ac:dyDescent="0.3">
      <c r="A586" s="6" t="s">
        <v>670</v>
      </c>
      <c r="B586" s="28">
        <v>42467</v>
      </c>
      <c r="C586" s="6" t="s">
        <v>15</v>
      </c>
      <c r="D586" s="6" t="s">
        <v>81</v>
      </c>
      <c r="E586" s="6" t="str">
        <f>VLOOKUP(tbl_transactions[[#This Row],[Product_ID]],tbl_Items[],2,)</f>
        <v>Chronograph</v>
      </c>
      <c r="F586" s="6" t="str">
        <f>VLOOKUP(tbl_transactions[[#This Row],[Product_ID]],tbl_Items[],3,)</f>
        <v>Palladium</v>
      </c>
      <c r="G586" s="6" t="s">
        <v>12</v>
      </c>
      <c r="H586" s="6" t="s">
        <v>9</v>
      </c>
      <c r="I5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586" s="30">
        <v>4</v>
      </c>
      <c r="K586" s="7">
        <f t="shared" si="18"/>
        <v>39200</v>
      </c>
      <c r="L5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586" s="7">
        <f t="shared" si="19"/>
        <v>38024</v>
      </c>
    </row>
    <row r="587" spans="1:13" x14ac:dyDescent="0.3">
      <c r="A587" s="6" t="s">
        <v>671</v>
      </c>
      <c r="B587" s="28">
        <v>42467</v>
      </c>
      <c r="C587" s="6" t="s">
        <v>15</v>
      </c>
      <c r="D587" s="6" t="s">
        <v>79</v>
      </c>
      <c r="E587" s="6" t="str">
        <f>VLOOKUP(tbl_transactions[[#This Row],[Product_ID]],tbl_Items[],2,)</f>
        <v>Chronograph</v>
      </c>
      <c r="F587" s="6" t="str">
        <f>VLOOKUP(tbl_transactions[[#This Row],[Product_ID]],tbl_Items[],3,)</f>
        <v>Palladium</v>
      </c>
      <c r="G587" s="6" t="s">
        <v>8</v>
      </c>
      <c r="H587" s="6" t="s">
        <v>13</v>
      </c>
      <c r="I5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587" s="30">
        <v>3</v>
      </c>
      <c r="K587" s="7">
        <f t="shared" si="18"/>
        <v>6735</v>
      </c>
      <c r="L5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7" s="7">
        <f t="shared" si="19"/>
        <v>6735</v>
      </c>
    </row>
    <row r="588" spans="1:13" x14ac:dyDescent="0.3">
      <c r="A588" s="6" t="s">
        <v>672</v>
      </c>
      <c r="B588" s="28">
        <v>42467</v>
      </c>
      <c r="C588" s="6" t="s">
        <v>11</v>
      </c>
      <c r="D588" s="6" t="s">
        <v>60</v>
      </c>
      <c r="E588" s="6" t="str">
        <f>VLOOKUP(tbl_transactions[[#This Row],[Product_ID]],tbl_Items[],2,)</f>
        <v>Chronograph</v>
      </c>
      <c r="F588" s="6" t="str">
        <f>VLOOKUP(tbl_transactions[[#This Row],[Product_ID]],tbl_Items[],3,)</f>
        <v>Platinum</v>
      </c>
      <c r="G588" s="6" t="s">
        <v>8</v>
      </c>
      <c r="H588" s="6" t="s">
        <v>9</v>
      </c>
      <c r="I5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588" s="30">
        <v>2</v>
      </c>
      <c r="K588" s="7">
        <f t="shared" si="18"/>
        <v>19800</v>
      </c>
      <c r="L5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588" s="7">
        <f t="shared" si="19"/>
        <v>17424</v>
      </c>
    </row>
    <row r="589" spans="1:13" x14ac:dyDescent="0.3">
      <c r="A589" s="6" t="s">
        <v>673</v>
      </c>
      <c r="B589" s="28">
        <v>42467</v>
      </c>
      <c r="C589" s="6" t="s">
        <v>24</v>
      </c>
      <c r="D589" s="6" t="s">
        <v>81</v>
      </c>
      <c r="E589" s="6" t="str">
        <f>VLOOKUP(tbl_transactions[[#This Row],[Product_ID]],tbl_Items[],2,)</f>
        <v>Chronograph</v>
      </c>
      <c r="F589" s="6" t="str">
        <f>VLOOKUP(tbl_transactions[[#This Row],[Product_ID]],tbl_Items[],3,)</f>
        <v>Palladium</v>
      </c>
      <c r="G589" s="6" t="s">
        <v>12</v>
      </c>
      <c r="H589" s="6" t="s">
        <v>9</v>
      </c>
      <c r="I5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589" s="30">
        <v>2</v>
      </c>
      <c r="K589" s="7">
        <f t="shared" si="18"/>
        <v>19600</v>
      </c>
      <c r="L5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589" s="7">
        <f t="shared" si="19"/>
        <v>19012</v>
      </c>
    </row>
    <row r="590" spans="1:13" x14ac:dyDescent="0.3">
      <c r="A590" s="6" t="s">
        <v>674</v>
      </c>
      <c r="B590" s="28">
        <v>42467</v>
      </c>
      <c r="C590" s="6" t="s">
        <v>7</v>
      </c>
      <c r="D590" s="6" t="s">
        <v>111</v>
      </c>
      <c r="E590" s="6" t="str">
        <f>VLOOKUP(tbl_transactions[[#This Row],[Product_ID]],tbl_Items[],2,)</f>
        <v>Digital</v>
      </c>
      <c r="F590" s="6" t="str">
        <f>VLOOKUP(tbl_transactions[[#This Row],[Product_ID]],tbl_Items[],3,)</f>
        <v>Gold</v>
      </c>
      <c r="G590" s="6" t="s">
        <v>12</v>
      </c>
      <c r="H590" s="6" t="s">
        <v>13</v>
      </c>
      <c r="I5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590" s="30">
        <v>2</v>
      </c>
      <c r="K590" s="7">
        <f t="shared" si="18"/>
        <v>11296</v>
      </c>
      <c r="L5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0" s="7">
        <f t="shared" si="19"/>
        <v>11296</v>
      </c>
    </row>
    <row r="591" spans="1:13" x14ac:dyDescent="0.3">
      <c r="A591" s="6" t="s">
        <v>675</v>
      </c>
      <c r="B591" s="28">
        <v>42467</v>
      </c>
      <c r="C591" s="6" t="s">
        <v>24</v>
      </c>
      <c r="D591" s="6" t="s">
        <v>94</v>
      </c>
      <c r="E591" s="6" t="str">
        <f>VLOOKUP(tbl_transactions[[#This Row],[Product_ID]],tbl_Items[],2,)</f>
        <v>Automatic</v>
      </c>
      <c r="F591" s="6" t="str">
        <f>VLOOKUP(tbl_transactions[[#This Row],[Product_ID]],tbl_Items[],3,)</f>
        <v>Platinum</v>
      </c>
      <c r="G591" s="6" t="s">
        <v>12</v>
      </c>
      <c r="H591" s="6" t="s">
        <v>9</v>
      </c>
      <c r="I5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591" s="30">
        <v>2</v>
      </c>
      <c r="K591" s="7">
        <f t="shared" si="18"/>
        <v>4704</v>
      </c>
      <c r="L5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1" s="7">
        <f t="shared" si="19"/>
        <v>4704</v>
      </c>
    </row>
    <row r="592" spans="1:13" x14ac:dyDescent="0.3">
      <c r="A592" s="6" t="s">
        <v>676</v>
      </c>
      <c r="B592" s="28">
        <v>42467</v>
      </c>
      <c r="C592" s="6" t="s">
        <v>24</v>
      </c>
      <c r="D592" s="6" t="s">
        <v>119</v>
      </c>
      <c r="E592" s="6" t="str">
        <f>VLOOKUP(tbl_transactions[[#This Row],[Product_ID]],tbl_Items[],2,)</f>
        <v>Digital</v>
      </c>
      <c r="F592" s="6" t="str">
        <f>VLOOKUP(tbl_transactions[[#This Row],[Product_ID]],tbl_Items[],3,)</f>
        <v>Palladium</v>
      </c>
      <c r="G592" s="6" t="s">
        <v>12</v>
      </c>
      <c r="H592" s="6" t="s">
        <v>9</v>
      </c>
      <c r="I5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592" s="30">
        <v>1</v>
      </c>
      <c r="K592" s="7">
        <f t="shared" si="18"/>
        <v>9895</v>
      </c>
      <c r="L5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" s="7">
        <f t="shared" si="19"/>
        <v>9895</v>
      </c>
    </row>
    <row r="593" spans="1:13" x14ac:dyDescent="0.3">
      <c r="A593" s="6" t="s">
        <v>677</v>
      </c>
      <c r="B593" s="28">
        <v>42468</v>
      </c>
      <c r="C593" s="6" t="s">
        <v>7</v>
      </c>
      <c r="D593" s="6" t="s">
        <v>77</v>
      </c>
      <c r="E593" s="6" t="str">
        <f>VLOOKUP(tbl_transactions[[#This Row],[Product_ID]],tbl_Items[],2,)</f>
        <v>Chronograph</v>
      </c>
      <c r="F593" s="6" t="str">
        <f>VLOOKUP(tbl_transactions[[#This Row],[Product_ID]],tbl_Items[],3,)</f>
        <v>Gold</v>
      </c>
      <c r="G593" s="6" t="s">
        <v>8</v>
      </c>
      <c r="H593" s="6" t="s">
        <v>9</v>
      </c>
      <c r="I5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593" s="30">
        <v>2</v>
      </c>
      <c r="K593" s="7">
        <f t="shared" si="18"/>
        <v>5600</v>
      </c>
      <c r="L5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3" s="7">
        <f t="shared" si="19"/>
        <v>5600</v>
      </c>
    </row>
    <row r="594" spans="1:13" x14ac:dyDescent="0.3">
      <c r="A594" s="6" t="s">
        <v>678</v>
      </c>
      <c r="B594" s="28">
        <v>42468</v>
      </c>
      <c r="C594" s="6" t="s">
        <v>11</v>
      </c>
      <c r="D594" s="6" t="s">
        <v>112</v>
      </c>
      <c r="E594" s="6" t="str">
        <f>VLOOKUP(tbl_transactions[[#This Row],[Product_ID]],tbl_Items[],2,)</f>
        <v>Digital</v>
      </c>
      <c r="F594" s="6" t="str">
        <f>VLOOKUP(tbl_transactions[[#This Row],[Product_ID]],tbl_Items[],3,)</f>
        <v>Gold</v>
      </c>
      <c r="G594" s="6" t="s">
        <v>12</v>
      </c>
      <c r="H594" s="6" t="s">
        <v>9</v>
      </c>
      <c r="I5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594" s="30">
        <v>4</v>
      </c>
      <c r="K594" s="7">
        <f t="shared" si="18"/>
        <v>23596</v>
      </c>
      <c r="L5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594" s="7">
        <f t="shared" si="19"/>
        <v>22652.16</v>
      </c>
    </row>
    <row r="595" spans="1:13" x14ac:dyDescent="0.3">
      <c r="A595" s="6" t="s">
        <v>679</v>
      </c>
      <c r="B595" s="28">
        <v>42468</v>
      </c>
      <c r="C595" s="6" t="s">
        <v>24</v>
      </c>
      <c r="D595" s="6" t="s">
        <v>84</v>
      </c>
      <c r="E595" s="6" t="str">
        <f>VLOOKUP(tbl_transactions[[#This Row],[Product_ID]],tbl_Items[],2,)</f>
        <v>Automatic</v>
      </c>
      <c r="F595" s="6" t="str">
        <f>VLOOKUP(tbl_transactions[[#This Row],[Product_ID]],tbl_Items[],3,)</f>
        <v>Platinum</v>
      </c>
      <c r="G595" s="6" t="s">
        <v>12</v>
      </c>
      <c r="H595" s="6" t="s">
        <v>9</v>
      </c>
      <c r="I5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595" s="30">
        <v>1</v>
      </c>
      <c r="K595" s="7">
        <f t="shared" si="18"/>
        <v>2123</v>
      </c>
      <c r="L5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" s="7">
        <f t="shared" si="19"/>
        <v>2123</v>
      </c>
    </row>
    <row r="596" spans="1:13" x14ac:dyDescent="0.3">
      <c r="A596" s="6" t="s">
        <v>680</v>
      </c>
      <c r="B596" s="28">
        <v>42468</v>
      </c>
      <c r="C596" s="6" t="s">
        <v>7</v>
      </c>
      <c r="D596" s="6" t="s">
        <v>119</v>
      </c>
      <c r="E596" s="6" t="str">
        <f>VLOOKUP(tbl_transactions[[#This Row],[Product_ID]],tbl_Items[],2,)</f>
        <v>Digital</v>
      </c>
      <c r="F596" s="6" t="str">
        <f>VLOOKUP(tbl_transactions[[#This Row],[Product_ID]],tbl_Items[],3,)</f>
        <v>Palladium</v>
      </c>
      <c r="G596" s="6" t="s">
        <v>12</v>
      </c>
      <c r="H596" s="6" t="s">
        <v>9</v>
      </c>
      <c r="I5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596" s="30">
        <v>1</v>
      </c>
      <c r="K596" s="7">
        <f t="shared" si="18"/>
        <v>9895</v>
      </c>
      <c r="L5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" s="7">
        <f t="shared" si="19"/>
        <v>9895</v>
      </c>
    </row>
    <row r="597" spans="1:13" x14ac:dyDescent="0.3">
      <c r="A597" s="6" t="s">
        <v>681</v>
      </c>
      <c r="B597" s="28">
        <v>42468</v>
      </c>
      <c r="C597" s="6" t="s">
        <v>24</v>
      </c>
      <c r="D597" s="6" t="s">
        <v>113</v>
      </c>
      <c r="E597" s="6" t="str">
        <f>VLOOKUP(tbl_transactions[[#This Row],[Product_ID]],tbl_Items[],2,)</f>
        <v>Digital</v>
      </c>
      <c r="F597" s="6" t="str">
        <f>VLOOKUP(tbl_transactions[[#This Row],[Product_ID]],tbl_Items[],3,)</f>
        <v>Palladium</v>
      </c>
      <c r="G597" s="6" t="s">
        <v>12</v>
      </c>
      <c r="H597" s="6" t="s">
        <v>9</v>
      </c>
      <c r="I5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597" s="30">
        <v>3</v>
      </c>
      <c r="K597" s="7">
        <f t="shared" si="18"/>
        <v>26367</v>
      </c>
      <c r="L5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597" s="7">
        <f t="shared" si="19"/>
        <v>25575.99</v>
      </c>
    </row>
    <row r="598" spans="1:13" x14ac:dyDescent="0.3">
      <c r="A598" s="6" t="s">
        <v>682</v>
      </c>
      <c r="B598" s="28">
        <v>42468</v>
      </c>
      <c r="C598" s="6" t="s">
        <v>7</v>
      </c>
      <c r="D598" s="6" t="s">
        <v>100</v>
      </c>
      <c r="E598" s="6" t="str">
        <f>VLOOKUP(tbl_transactions[[#This Row],[Product_ID]],tbl_Items[],2,)</f>
        <v>Automatic</v>
      </c>
      <c r="F598" s="6" t="str">
        <f>VLOOKUP(tbl_transactions[[#This Row],[Product_ID]],tbl_Items[],3,)</f>
        <v>Palladium</v>
      </c>
      <c r="G598" s="6" t="s">
        <v>12</v>
      </c>
      <c r="H598" s="6" t="s">
        <v>9</v>
      </c>
      <c r="I5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598" s="30">
        <v>3</v>
      </c>
      <c r="K598" s="7">
        <f t="shared" si="18"/>
        <v>16368</v>
      </c>
      <c r="L5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598" s="7">
        <f t="shared" si="19"/>
        <v>15876.96</v>
      </c>
    </row>
    <row r="599" spans="1:13" x14ac:dyDescent="0.3">
      <c r="A599" s="6" t="s">
        <v>683</v>
      </c>
      <c r="B599" s="28">
        <v>42468</v>
      </c>
      <c r="C599" s="6" t="s">
        <v>11</v>
      </c>
      <c r="D599" s="6" t="s">
        <v>78</v>
      </c>
      <c r="E599" s="6" t="str">
        <f>VLOOKUP(tbl_transactions[[#This Row],[Product_ID]],tbl_Items[],2,)</f>
        <v>Chronograph</v>
      </c>
      <c r="F599" s="6" t="str">
        <f>VLOOKUP(tbl_transactions[[#This Row],[Product_ID]],tbl_Items[],3,)</f>
        <v>Gold</v>
      </c>
      <c r="G599" s="6" t="s">
        <v>8</v>
      </c>
      <c r="H599" s="6" t="s">
        <v>9</v>
      </c>
      <c r="I5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599" s="30">
        <v>4</v>
      </c>
      <c r="K599" s="7">
        <f t="shared" si="18"/>
        <v>22000</v>
      </c>
      <c r="L5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599" s="7">
        <f t="shared" si="19"/>
        <v>20240</v>
      </c>
    </row>
    <row r="600" spans="1:13" x14ac:dyDescent="0.3">
      <c r="A600" s="6" t="s">
        <v>684</v>
      </c>
      <c r="B600" s="28">
        <v>42468</v>
      </c>
      <c r="C600" s="6" t="s">
        <v>11</v>
      </c>
      <c r="D600" s="6" t="s">
        <v>114</v>
      </c>
      <c r="E600" s="6" t="str">
        <f>VLOOKUP(tbl_transactions[[#This Row],[Product_ID]],tbl_Items[],2,)</f>
        <v>Digital</v>
      </c>
      <c r="F600" s="6" t="str">
        <f>VLOOKUP(tbl_transactions[[#This Row],[Product_ID]],tbl_Items[],3,)</f>
        <v>Palladium</v>
      </c>
      <c r="G600" s="6" t="s">
        <v>12</v>
      </c>
      <c r="H600" s="6" t="s">
        <v>9</v>
      </c>
      <c r="I6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600" s="30">
        <v>4</v>
      </c>
      <c r="K600" s="7">
        <f t="shared" si="18"/>
        <v>39584</v>
      </c>
      <c r="L6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600" s="7">
        <f t="shared" si="19"/>
        <v>38396.480000000003</v>
      </c>
    </row>
    <row r="601" spans="1:13" x14ac:dyDescent="0.3">
      <c r="A601" s="6" t="s">
        <v>685</v>
      </c>
      <c r="B601" s="28">
        <v>42469</v>
      </c>
      <c r="C601" s="6" t="s">
        <v>24</v>
      </c>
      <c r="D601" s="6" t="s">
        <v>117</v>
      </c>
      <c r="E601" s="6" t="str">
        <f>VLOOKUP(tbl_transactions[[#This Row],[Product_ID]],tbl_Items[],2,)</f>
        <v>Digital</v>
      </c>
      <c r="F601" s="6" t="str">
        <f>VLOOKUP(tbl_transactions[[#This Row],[Product_ID]],tbl_Items[],3,)</f>
        <v>Palladium</v>
      </c>
      <c r="G601" s="6" t="s">
        <v>12</v>
      </c>
      <c r="H601" s="6" t="s">
        <v>9</v>
      </c>
      <c r="I6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601" s="30">
        <v>2</v>
      </c>
      <c r="K601" s="7">
        <f t="shared" si="18"/>
        <v>18630</v>
      </c>
      <c r="L6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601" s="7">
        <f t="shared" si="19"/>
        <v>18071.099999999999</v>
      </c>
    </row>
    <row r="602" spans="1:13" x14ac:dyDescent="0.3">
      <c r="A602" s="6" t="s">
        <v>686</v>
      </c>
      <c r="B602" s="28">
        <v>42469</v>
      </c>
      <c r="C602" s="6" t="s">
        <v>24</v>
      </c>
      <c r="D602" s="6" t="s">
        <v>109</v>
      </c>
      <c r="E602" s="6" t="str">
        <f>VLOOKUP(tbl_transactions[[#This Row],[Product_ID]],tbl_Items[],2,)</f>
        <v>Digital</v>
      </c>
      <c r="F602" s="6" t="str">
        <f>VLOOKUP(tbl_transactions[[#This Row],[Product_ID]],tbl_Items[],3,)</f>
        <v>Platinum</v>
      </c>
      <c r="G602" s="6" t="s">
        <v>12</v>
      </c>
      <c r="H602" s="6" t="s">
        <v>9</v>
      </c>
      <c r="I6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602" s="30">
        <v>2</v>
      </c>
      <c r="K602" s="7">
        <f t="shared" si="18"/>
        <v>19730</v>
      </c>
      <c r="L6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602" s="7">
        <f t="shared" si="19"/>
        <v>18546.2</v>
      </c>
    </row>
    <row r="603" spans="1:13" x14ac:dyDescent="0.3">
      <c r="A603" s="6" t="s">
        <v>687</v>
      </c>
      <c r="B603" s="28">
        <v>42469</v>
      </c>
      <c r="C603" s="6" t="s">
        <v>24</v>
      </c>
      <c r="D603" s="6" t="s">
        <v>102</v>
      </c>
      <c r="E603" s="6" t="str">
        <f>VLOOKUP(tbl_transactions[[#This Row],[Product_ID]],tbl_Items[],2,)</f>
        <v>Automatic</v>
      </c>
      <c r="F603" s="6" t="str">
        <f>VLOOKUP(tbl_transactions[[#This Row],[Product_ID]],tbl_Items[],3,)</f>
        <v>Palladium</v>
      </c>
      <c r="G603" s="6" t="s">
        <v>12</v>
      </c>
      <c r="H603" s="6" t="s">
        <v>13</v>
      </c>
      <c r="I6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603" s="30">
        <v>3</v>
      </c>
      <c r="K603" s="7">
        <f t="shared" si="18"/>
        <v>25335</v>
      </c>
      <c r="L6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603" s="7">
        <f t="shared" si="19"/>
        <v>24574.95</v>
      </c>
    </row>
    <row r="604" spans="1:13" x14ac:dyDescent="0.3">
      <c r="A604" s="6" t="s">
        <v>688</v>
      </c>
      <c r="B604" s="28">
        <v>42469</v>
      </c>
      <c r="C604" s="6" t="s">
        <v>24</v>
      </c>
      <c r="D604" s="6" t="s">
        <v>101</v>
      </c>
      <c r="E604" s="6" t="str">
        <f>VLOOKUP(tbl_transactions[[#This Row],[Product_ID]],tbl_Items[],2,)</f>
        <v>Automatic</v>
      </c>
      <c r="F604" s="6" t="str">
        <f>VLOOKUP(tbl_transactions[[#This Row],[Product_ID]],tbl_Items[],3,)</f>
        <v>Palladium</v>
      </c>
      <c r="G604" s="6" t="s">
        <v>12</v>
      </c>
      <c r="H604" s="6" t="s">
        <v>13</v>
      </c>
      <c r="I6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604" s="30">
        <v>4</v>
      </c>
      <c r="K604" s="7">
        <f t="shared" si="18"/>
        <v>8540</v>
      </c>
      <c r="L6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4" s="7">
        <f t="shared" si="19"/>
        <v>8540</v>
      </c>
    </row>
    <row r="605" spans="1:13" x14ac:dyDescent="0.3">
      <c r="A605" s="6" t="s">
        <v>689</v>
      </c>
      <c r="B605" s="28">
        <v>42469</v>
      </c>
      <c r="C605" s="6" t="s">
        <v>24</v>
      </c>
      <c r="D605" s="6" t="s">
        <v>108</v>
      </c>
      <c r="E605" s="6" t="str">
        <f>VLOOKUP(tbl_transactions[[#This Row],[Product_ID]],tbl_Items[],2,)</f>
        <v>Digital</v>
      </c>
      <c r="F605" s="6" t="str">
        <f>VLOOKUP(tbl_transactions[[#This Row],[Product_ID]],tbl_Items[],3,)</f>
        <v>Platinum</v>
      </c>
      <c r="G605" s="6" t="s">
        <v>12</v>
      </c>
      <c r="H605" s="6" t="s">
        <v>13</v>
      </c>
      <c r="I6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605" s="30">
        <v>2</v>
      </c>
      <c r="K605" s="7">
        <f t="shared" si="18"/>
        <v>11690</v>
      </c>
      <c r="L6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5" s="7">
        <f t="shared" si="19"/>
        <v>11690</v>
      </c>
    </row>
    <row r="606" spans="1:13" x14ac:dyDescent="0.3">
      <c r="A606" s="6" t="s">
        <v>690</v>
      </c>
      <c r="B606" s="28">
        <v>42470</v>
      </c>
      <c r="C606" s="6" t="s">
        <v>24</v>
      </c>
      <c r="D606" s="6" t="s">
        <v>60</v>
      </c>
      <c r="E606" s="6" t="str">
        <f>VLOOKUP(tbl_transactions[[#This Row],[Product_ID]],tbl_Items[],2,)</f>
        <v>Chronograph</v>
      </c>
      <c r="F606" s="6" t="str">
        <f>VLOOKUP(tbl_transactions[[#This Row],[Product_ID]],tbl_Items[],3,)</f>
        <v>Platinum</v>
      </c>
      <c r="G606" s="6" t="s">
        <v>8</v>
      </c>
      <c r="H606" s="6" t="s">
        <v>9</v>
      </c>
      <c r="I6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606" s="30">
        <v>2</v>
      </c>
      <c r="K606" s="7">
        <f t="shared" si="18"/>
        <v>19800</v>
      </c>
      <c r="L6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606" s="7">
        <f t="shared" si="19"/>
        <v>17424</v>
      </c>
    </row>
    <row r="607" spans="1:13" x14ac:dyDescent="0.3">
      <c r="A607" s="6" t="s">
        <v>691</v>
      </c>
      <c r="B607" s="28">
        <v>42470</v>
      </c>
      <c r="C607" s="6" t="s">
        <v>24</v>
      </c>
      <c r="D607" s="6" t="s">
        <v>115</v>
      </c>
      <c r="E607" s="6" t="str">
        <f>VLOOKUP(tbl_transactions[[#This Row],[Product_ID]],tbl_Items[],2,)</f>
        <v>Digital</v>
      </c>
      <c r="F607" s="6" t="str">
        <f>VLOOKUP(tbl_transactions[[#This Row],[Product_ID]],tbl_Items[],3,)</f>
        <v>Gold</v>
      </c>
      <c r="G607" s="6" t="s">
        <v>12</v>
      </c>
      <c r="H607" s="6" t="s">
        <v>9</v>
      </c>
      <c r="I6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607" s="30">
        <v>3</v>
      </c>
      <c r="K607" s="7">
        <f t="shared" si="18"/>
        <v>26391</v>
      </c>
      <c r="L6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607" s="7">
        <f t="shared" si="19"/>
        <v>25335.360000000001</v>
      </c>
    </row>
    <row r="608" spans="1:13" x14ac:dyDescent="0.3">
      <c r="A608" s="6" t="s">
        <v>692</v>
      </c>
      <c r="B608" s="28">
        <v>42470</v>
      </c>
      <c r="C608" s="6" t="s">
        <v>11</v>
      </c>
      <c r="D608" s="6" t="s">
        <v>116</v>
      </c>
      <c r="E608" s="6" t="str">
        <f>VLOOKUP(tbl_transactions[[#This Row],[Product_ID]],tbl_Items[],2,)</f>
        <v>Digital</v>
      </c>
      <c r="F608" s="6" t="str">
        <f>VLOOKUP(tbl_transactions[[#This Row],[Product_ID]],tbl_Items[],3,)</f>
        <v>Gold</v>
      </c>
      <c r="G608" s="6" t="s">
        <v>12</v>
      </c>
      <c r="H608" s="6" t="s">
        <v>9</v>
      </c>
      <c r="I6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608" s="30">
        <v>4</v>
      </c>
      <c r="K608" s="7">
        <f t="shared" si="18"/>
        <v>21940</v>
      </c>
      <c r="L6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608" s="7">
        <f t="shared" si="19"/>
        <v>21062.400000000001</v>
      </c>
    </row>
    <row r="609" spans="1:13" x14ac:dyDescent="0.3">
      <c r="A609" s="6" t="s">
        <v>693</v>
      </c>
      <c r="B609" s="28">
        <v>42470</v>
      </c>
      <c r="C609" s="6" t="s">
        <v>11</v>
      </c>
      <c r="D609" s="6" t="s">
        <v>67</v>
      </c>
      <c r="E609" s="6" t="str">
        <f>VLOOKUP(tbl_transactions[[#This Row],[Product_ID]],tbl_Items[],2,)</f>
        <v>Chronograph</v>
      </c>
      <c r="F609" s="6" t="str">
        <f>VLOOKUP(tbl_transactions[[#This Row],[Product_ID]],tbl_Items[],3,)</f>
        <v>Platinum</v>
      </c>
      <c r="G609" s="6" t="s">
        <v>8</v>
      </c>
      <c r="H609" s="6" t="s">
        <v>13</v>
      </c>
      <c r="I6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609" s="30">
        <v>4</v>
      </c>
      <c r="K609" s="7">
        <f t="shared" si="18"/>
        <v>4800</v>
      </c>
      <c r="L6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9" s="7">
        <f t="shared" si="19"/>
        <v>4800</v>
      </c>
    </row>
    <row r="610" spans="1:13" x14ac:dyDescent="0.3">
      <c r="A610" s="6" t="s">
        <v>694</v>
      </c>
      <c r="B610" s="28">
        <v>42470</v>
      </c>
      <c r="C610" s="6" t="s">
        <v>24</v>
      </c>
      <c r="D610" s="6" t="s">
        <v>7006</v>
      </c>
      <c r="E610" s="6" t="str">
        <f>VLOOKUP(tbl_transactions[[#This Row],[Product_ID]],tbl_Items[],2,)</f>
        <v>Automatic</v>
      </c>
      <c r="F610" s="6" t="str">
        <f>VLOOKUP(tbl_transactions[[#This Row],[Product_ID]],tbl_Items[],3,)</f>
        <v>Gold</v>
      </c>
      <c r="G610" s="6" t="s">
        <v>12</v>
      </c>
      <c r="H610" s="6" t="s">
        <v>9</v>
      </c>
      <c r="I6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610" s="30">
        <v>2</v>
      </c>
      <c r="K610" s="7">
        <f t="shared" si="18"/>
        <v>17790</v>
      </c>
      <c r="L6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610" s="7">
        <f t="shared" si="19"/>
        <v>17078.400000000001</v>
      </c>
    </row>
    <row r="611" spans="1:13" x14ac:dyDescent="0.3">
      <c r="A611" s="6" t="s">
        <v>695</v>
      </c>
      <c r="B611" s="28">
        <v>42470</v>
      </c>
      <c r="C611" s="6" t="s">
        <v>24</v>
      </c>
      <c r="D611" s="6" t="s">
        <v>102</v>
      </c>
      <c r="E611" s="6" t="str">
        <f>VLOOKUP(tbl_transactions[[#This Row],[Product_ID]],tbl_Items[],2,)</f>
        <v>Automatic</v>
      </c>
      <c r="F611" s="6" t="str">
        <f>VLOOKUP(tbl_transactions[[#This Row],[Product_ID]],tbl_Items[],3,)</f>
        <v>Palladium</v>
      </c>
      <c r="G611" s="6" t="s">
        <v>12</v>
      </c>
      <c r="H611" s="6" t="s">
        <v>9</v>
      </c>
      <c r="I6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611" s="30">
        <v>1</v>
      </c>
      <c r="K611" s="7">
        <f t="shared" si="18"/>
        <v>8445</v>
      </c>
      <c r="L6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1" s="7">
        <f t="shared" si="19"/>
        <v>8445</v>
      </c>
    </row>
    <row r="612" spans="1:13" x14ac:dyDescent="0.3">
      <c r="A612" s="6" t="s">
        <v>696</v>
      </c>
      <c r="B612" s="28">
        <v>42470</v>
      </c>
      <c r="C612" s="6" t="s">
        <v>24</v>
      </c>
      <c r="D612" s="6" t="s">
        <v>114</v>
      </c>
      <c r="E612" s="6" t="str">
        <f>VLOOKUP(tbl_transactions[[#This Row],[Product_ID]],tbl_Items[],2,)</f>
        <v>Digital</v>
      </c>
      <c r="F612" s="6" t="str">
        <f>VLOOKUP(tbl_transactions[[#This Row],[Product_ID]],tbl_Items[],3,)</f>
        <v>Palladium</v>
      </c>
      <c r="G612" s="6" t="s">
        <v>12</v>
      </c>
      <c r="H612" s="6" t="s">
        <v>9</v>
      </c>
      <c r="I6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612" s="30">
        <v>2</v>
      </c>
      <c r="K612" s="7">
        <f t="shared" si="18"/>
        <v>19792</v>
      </c>
      <c r="L6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612" s="7">
        <f t="shared" si="19"/>
        <v>19198.240000000002</v>
      </c>
    </row>
    <row r="613" spans="1:13" x14ac:dyDescent="0.3">
      <c r="A613" s="6" t="s">
        <v>697</v>
      </c>
      <c r="B613" s="28">
        <v>42470</v>
      </c>
      <c r="C613" s="6" t="s">
        <v>7</v>
      </c>
      <c r="D613" s="6" t="s">
        <v>7006</v>
      </c>
      <c r="E613" s="6" t="str">
        <f>VLOOKUP(tbl_transactions[[#This Row],[Product_ID]],tbl_Items[],2,)</f>
        <v>Automatic</v>
      </c>
      <c r="F613" s="6" t="str">
        <f>VLOOKUP(tbl_transactions[[#This Row],[Product_ID]],tbl_Items[],3,)</f>
        <v>Gold</v>
      </c>
      <c r="G613" s="6" t="s">
        <v>12</v>
      </c>
      <c r="H613" s="6" t="s">
        <v>9</v>
      </c>
      <c r="I6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613" s="30">
        <v>1</v>
      </c>
      <c r="K613" s="7">
        <f t="shared" si="18"/>
        <v>8895</v>
      </c>
      <c r="L6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3" s="7">
        <f t="shared" si="19"/>
        <v>8895</v>
      </c>
    </row>
    <row r="614" spans="1:13" x14ac:dyDescent="0.3">
      <c r="A614" s="6" t="s">
        <v>698</v>
      </c>
      <c r="B614" s="28">
        <v>42470</v>
      </c>
      <c r="C614" s="6" t="s">
        <v>24</v>
      </c>
      <c r="D614" s="6" t="s">
        <v>88</v>
      </c>
      <c r="E614" s="6" t="str">
        <f>VLOOKUP(tbl_transactions[[#This Row],[Product_ID]],tbl_Items[],2,)</f>
        <v>Automatic</v>
      </c>
      <c r="F614" s="6" t="str">
        <f>VLOOKUP(tbl_transactions[[#This Row],[Product_ID]],tbl_Items[],3,)</f>
        <v>Platinum</v>
      </c>
      <c r="G614" s="6" t="s">
        <v>12</v>
      </c>
      <c r="H614" s="6" t="s">
        <v>9</v>
      </c>
      <c r="I6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614" s="30">
        <v>3</v>
      </c>
      <c r="K614" s="7">
        <f t="shared" si="18"/>
        <v>6399</v>
      </c>
      <c r="L6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4" s="7">
        <f t="shared" si="19"/>
        <v>6399</v>
      </c>
    </row>
    <row r="615" spans="1:13" x14ac:dyDescent="0.3">
      <c r="A615" s="6" t="s">
        <v>699</v>
      </c>
      <c r="B615" s="28">
        <v>42470</v>
      </c>
      <c r="C615" s="6" t="s">
        <v>24</v>
      </c>
      <c r="D615" s="6" t="s">
        <v>67</v>
      </c>
      <c r="E615" s="6" t="str">
        <f>VLOOKUP(tbl_transactions[[#This Row],[Product_ID]],tbl_Items[],2,)</f>
        <v>Chronograph</v>
      </c>
      <c r="F615" s="6" t="str">
        <f>VLOOKUP(tbl_transactions[[#This Row],[Product_ID]],tbl_Items[],3,)</f>
        <v>Platinum</v>
      </c>
      <c r="G615" s="6" t="s">
        <v>8</v>
      </c>
      <c r="H615" s="6" t="s">
        <v>9</v>
      </c>
      <c r="I6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615" s="30">
        <v>2</v>
      </c>
      <c r="K615" s="7">
        <f t="shared" si="18"/>
        <v>2400</v>
      </c>
      <c r="L6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5" s="7">
        <f t="shared" si="19"/>
        <v>2400</v>
      </c>
    </row>
    <row r="616" spans="1:13" x14ac:dyDescent="0.3">
      <c r="A616" s="6" t="s">
        <v>700</v>
      </c>
      <c r="B616" s="28">
        <v>42471</v>
      </c>
      <c r="C616" s="6" t="s">
        <v>24</v>
      </c>
      <c r="D616" s="6" t="s">
        <v>83</v>
      </c>
      <c r="E616" s="6" t="str">
        <f>VLOOKUP(tbl_transactions[[#This Row],[Product_ID]],tbl_Items[],2,)</f>
        <v>Chronograph</v>
      </c>
      <c r="F616" s="6" t="str">
        <f>VLOOKUP(tbl_transactions[[#This Row],[Product_ID]],tbl_Items[],3,)</f>
        <v>Palladium</v>
      </c>
      <c r="G616" s="6" t="s">
        <v>12</v>
      </c>
      <c r="H616" s="6" t="s">
        <v>9</v>
      </c>
      <c r="I6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616" s="30">
        <v>2</v>
      </c>
      <c r="K616" s="7">
        <f t="shared" si="18"/>
        <v>9050</v>
      </c>
      <c r="L6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" s="7">
        <f t="shared" si="19"/>
        <v>9050</v>
      </c>
    </row>
    <row r="617" spans="1:13" x14ac:dyDescent="0.3">
      <c r="A617" s="6" t="s">
        <v>701</v>
      </c>
      <c r="B617" s="28">
        <v>42471</v>
      </c>
      <c r="C617" s="6" t="s">
        <v>24</v>
      </c>
      <c r="D617" s="6" t="s">
        <v>89</v>
      </c>
      <c r="E617" s="6" t="str">
        <f>VLOOKUP(tbl_transactions[[#This Row],[Product_ID]],tbl_Items[],2,)</f>
        <v>Automatic</v>
      </c>
      <c r="F617" s="6" t="str">
        <f>VLOOKUP(tbl_transactions[[#This Row],[Product_ID]],tbl_Items[],3,)</f>
        <v>Platinum</v>
      </c>
      <c r="G617" s="6" t="s">
        <v>12</v>
      </c>
      <c r="H617" s="6" t="s">
        <v>13</v>
      </c>
      <c r="I6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617" s="30">
        <v>1</v>
      </c>
      <c r="K617" s="7">
        <f t="shared" si="18"/>
        <v>4231</v>
      </c>
      <c r="L6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7" s="7">
        <f t="shared" si="19"/>
        <v>4231</v>
      </c>
    </row>
    <row r="618" spans="1:13" x14ac:dyDescent="0.3">
      <c r="A618" s="6" t="s">
        <v>702</v>
      </c>
      <c r="B618" s="28">
        <v>42471</v>
      </c>
      <c r="C618" s="6" t="s">
        <v>24</v>
      </c>
      <c r="D618" s="6" t="s">
        <v>111</v>
      </c>
      <c r="E618" s="6" t="str">
        <f>VLOOKUP(tbl_transactions[[#This Row],[Product_ID]],tbl_Items[],2,)</f>
        <v>Digital</v>
      </c>
      <c r="F618" s="6" t="str">
        <f>VLOOKUP(tbl_transactions[[#This Row],[Product_ID]],tbl_Items[],3,)</f>
        <v>Gold</v>
      </c>
      <c r="G618" s="6" t="s">
        <v>12</v>
      </c>
      <c r="H618" s="6" t="s">
        <v>9</v>
      </c>
      <c r="I6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618" s="30">
        <v>4</v>
      </c>
      <c r="K618" s="7">
        <f t="shared" si="18"/>
        <v>22592</v>
      </c>
      <c r="L6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618" s="7">
        <f t="shared" si="19"/>
        <v>21688.32</v>
      </c>
    </row>
    <row r="619" spans="1:13" x14ac:dyDescent="0.3">
      <c r="A619" s="6" t="s">
        <v>703</v>
      </c>
      <c r="B619" s="28">
        <v>42471</v>
      </c>
      <c r="C619" s="6" t="s">
        <v>24</v>
      </c>
      <c r="D619" s="6" t="s">
        <v>78</v>
      </c>
      <c r="E619" s="6" t="str">
        <f>VLOOKUP(tbl_transactions[[#This Row],[Product_ID]],tbl_Items[],2,)</f>
        <v>Chronograph</v>
      </c>
      <c r="F619" s="6" t="str">
        <f>VLOOKUP(tbl_transactions[[#This Row],[Product_ID]],tbl_Items[],3,)</f>
        <v>Gold</v>
      </c>
      <c r="G619" s="6" t="s">
        <v>8</v>
      </c>
      <c r="H619" s="6" t="s">
        <v>9</v>
      </c>
      <c r="I6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619" s="30">
        <v>3</v>
      </c>
      <c r="K619" s="7">
        <f t="shared" si="18"/>
        <v>16500</v>
      </c>
      <c r="L6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619" s="7">
        <f t="shared" si="19"/>
        <v>15180</v>
      </c>
    </row>
    <row r="620" spans="1:13" x14ac:dyDescent="0.3">
      <c r="A620" s="6" t="s">
        <v>704</v>
      </c>
      <c r="B620" s="28">
        <v>42471</v>
      </c>
      <c r="C620" s="6" t="s">
        <v>24</v>
      </c>
      <c r="D620" s="6" t="s">
        <v>103</v>
      </c>
      <c r="E620" s="6" t="str">
        <f>VLOOKUP(tbl_transactions[[#This Row],[Product_ID]],tbl_Items[],2,)</f>
        <v>Automatic</v>
      </c>
      <c r="F620" s="6" t="str">
        <f>VLOOKUP(tbl_transactions[[#This Row],[Product_ID]],tbl_Items[],3,)</f>
        <v>Palladium</v>
      </c>
      <c r="G620" s="6" t="s">
        <v>12</v>
      </c>
      <c r="H620" s="6" t="s">
        <v>9</v>
      </c>
      <c r="I6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620" s="30">
        <v>4</v>
      </c>
      <c r="K620" s="7">
        <f t="shared" si="18"/>
        <v>26176</v>
      </c>
      <c r="L6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620" s="7">
        <f t="shared" si="19"/>
        <v>25390.720000000001</v>
      </c>
    </row>
    <row r="621" spans="1:13" x14ac:dyDescent="0.3">
      <c r="A621" s="6" t="s">
        <v>705</v>
      </c>
      <c r="B621" s="28">
        <v>42471</v>
      </c>
      <c r="C621" s="6" t="s">
        <v>24</v>
      </c>
      <c r="D621" s="6" t="s">
        <v>100</v>
      </c>
      <c r="E621" s="6" t="str">
        <f>VLOOKUP(tbl_transactions[[#This Row],[Product_ID]],tbl_Items[],2,)</f>
        <v>Automatic</v>
      </c>
      <c r="F621" s="6" t="str">
        <f>VLOOKUP(tbl_transactions[[#This Row],[Product_ID]],tbl_Items[],3,)</f>
        <v>Palladium</v>
      </c>
      <c r="G621" s="6" t="s">
        <v>12</v>
      </c>
      <c r="H621" s="6" t="s">
        <v>9</v>
      </c>
      <c r="I6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621" s="30">
        <v>4</v>
      </c>
      <c r="K621" s="7">
        <f t="shared" si="18"/>
        <v>21824</v>
      </c>
      <c r="L6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621" s="7">
        <f t="shared" si="19"/>
        <v>21169.279999999999</v>
      </c>
    </row>
    <row r="622" spans="1:13" x14ac:dyDescent="0.3">
      <c r="A622" s="6" t="s">
        <v>706</v>
      </c>
      <c r="B622" s="28">
        <v>42471</v>
      </c>
      <c r="C622" s="6" t="s">
        <v>24</v>
      </c>
      <c r="D622" s="6" t="s">
        <v>77</v>
      </c>
      <c r="E622" s="6" t="str">
        <f>VLOOKUP(tbl_transactions[[#This Row],[Product_ID]],tbl_Items[],2,)</f>
        <v>Chronograph</v>
      </c>
      <c r="F622" s="6" t="str">
        <f>VLOOKUP(tbl_transactions[[#This Row],[Product_ID]],tbl_Items[],3,)</f>
        <v>Gold</v>
      </c>
      <c r="G622" s="6" t="s">
        <v>8</v>
      </c>
      <c r="H622" s="6" t="s">
        <v>9</v>
      </c>
      <c r="I6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22" s="30">
        <v>3</v>
      </c>
      <c r="K622" s="7">
        <f t="shared" si="18"/>
        <v>8400</v>
      </c>
      <c r="L6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2" s="7">
        <f t="shared" si="19"/>
        <v>8400</v>
      </c>
    </row>
    <row r="623" spans="1:13" x14ac:dyDescent="0.3">
      <c r="A623" s="6" t="s">
        <v>707</v>
      </c>
      <c r="B623" s="28">
        <v>42471</v>
      </c>
      <c r="C623" s="6" t="s">
        <v>24</v>
      </c>
      <c r="D623" s="6" t="s">
        <v>119</v>
      </c>
      <c r="E623" s="6" t="str">
        <f>VLOOKUP(tbl_transactions[[#This Row],[Product_ID]],tbl_Items[],2,)</f>
        <v>Digital</v>
      </c>
      <c r="F623" s="6" t="str">
        <f>VLOOKUP(tbl_transactions[[#This Row],[Product_ID]],tbl_Items[],3,)</f>
        <v>Palladium</v>
      </c>
      <c r="G623" s="6" t="s">
        <v>12</v>
      </c>
      <c r="H623" s="6" t="s">
        <v>9</v>
      </c>
      <c r="I6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623" s="30">
        <v>3</v>
      </c>
      <c r="K623" s="7">
        <f t="shared" si="18"/>
        <v>29685</v>
      </c>
      <c r="L6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623" s="7">
        <f t="shared" si="19"/>
        <v>28794.45</v>
      </c>
    </row>
    <row r="624" spans="1:13" x14ac:dyDescent="0.3">
      <c r="A624" s="6" t="s">
        <v>708</v>
      </c>
      <c r="B624" s="28">
        <v>42472</v>
      </c>
      <c r="C624" s="6" t="s">
        <v>15</v>
      </c>
      <c r="D624" s="6" t="s">
        <v>97</v>
      </c>
      <c r="E624" s="6" t="str">
        <f>VLOOKUP(tbl_transactions[[#This Row],[Product_ID]],tbl_Items[],2,)</f>
        <v>Automatic</v>
      </c>
      <c r="F624" s="6" t="str">
        <f>VLOOKUP(tbl_transactions[[#This Row],[Product_ID]],tbl_Items[],3,)</f>
        <v>Gold</v>
      </c>
      <c r="G624" s="6" t="s">
        <v>12</v>
      </c>
      <c r="H624" s="6" t="s">
        <v>9</v>
      </c>
      <c r="I6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624" s="30">
        <v>3</v>
      </c>
      <c r="K624" s="7">
        <f t="shared" si="18"/>
        <v>8637</v>
      </c>
      <c r="L6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4" s="7">
        <f t="shared" si="19"/>
        <v>8637</v>
      </c>
    </row>
    <row r="625" spans="1:13" x14ac:dyDescent="0.3">
      <c r="A625" s="6" t="s">
        <v>709</v>
      </c>
      <c r="B625" s="28">
        <v>42472</v>
      </c>
      <c r="C625" s="6" t="s">
        <v>24</v>
      </c>
      <c r="D625" s="6" t="s">
        <v>94</v>
      </c>
      <c r="E625" s="6" t="str">
        <f>VLOOKUP(tbl_transactions[[#This Row],[Product_ID]],tbl_Items[],2,)</f>
        <v>Automatic</v>
      </c>
      <c r="F625" s="6" t="str">
        <f>VLOOKUP(tbl_transactions[[#This Row],[Product_ID]],tbl_Items[],3,)</f>
        <v>Platinum</v>
      </c>
      <c r="G625" s="6" t="s">
        <v>12</v>
      </c>
      <c r="H625" s="6" t="s">
        <v>9</v>
      </c>
      <c r="I6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625" s="30">
        <v>4</v>
      </c>
      <c r="K625" s="7">
        <f t="shared" si="18"/>
        <v>9408</v>
      </c>
      <c r="L6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5" s="7">
        <f t="shared" si="19"/>
        <v>9408</v>
      </c>
    </row>
    <row r="626" spans="1:13" x14ac:dyDescent="0.3">
      <c r="A626" s="6" t="s">
        <v>710</v>
      </c>
      <c r="B626" s="28">
        <v>42472</v>
      </c>
      <c r="C626" s="6" t="s">
        <v>11</v>
      </c>
      <c r="D626" s="6" t="s">
        <v>77</v>
      </c>
      <c r="E626" s="6" t="str">
        <f>VLOOKUP(tbl_transactions[[#This Row],[Product_ID]],tbl_Items[],2,)</f>
        <v>Chronograph</v>
      </c>
      <c r="F626" s="6" t="str">
        <f>VLOOKUP(tbl_transactions[[#This Row],[Product_ID]],tbl_Items[],3,)</f>
        <v>Gold</v>
      </c>
      <c r="G626" s="6" t="s">
        <v>8</v>
      </c>
      <c r="H626" s="6" t="s">
        <v>9</v>
      </c>
      <c r="I6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26" s="30">
        <v>4</v>
      </c>
      <c r="K626" s="7">
        <f t="shared" si="18"/>
        <v>11200</v>
      </c>
      <c r="L6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6" s="7">
        <f t="shared" si="19"/>
        <v>11200</v>
      </c>
    </row>
    <row r="627" spans="1:13" x14ac:dyDescent="0.3">
      <c r="A627" s="6" t="s">
        <v>711</v>
      </c>
      <c r="B627" s="28">
        <v>42472</v>
      </c>
      <c r="C627" s="6" t="s">
        <v>24</v>
      </c>
      <c r="D627" s="6" t="s">
        <v>104</v>
      </c>
      <c r="E627" s="6" t="str">
        <f>VLOOKUP(tbl_transactions[[#This Row],[Product_ID]],tbl_Items[],2,)</f>
        <v>Automatic</v>
      </c>
      <c r="F627" s="6" t="str">
        <f>VLOOKUP(tbl_transactions[[#This Row],[Product_ID]],tbl_Items[],3,)</f>
        <v>Palladium</v>
      </c>
      <c r="G627" s="6" t="s">
        <v>12</v>
      </c>
      <c r="H627" s="6" t="s">
        <v>9</v>
      </c>
      <c r="I6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627" s="30">
        <v>3</v>
      </c>
      <c r="K627" s="7">
        <f t="shared" si="18"/>
        <v>22353</v>
      </c>
      <c r="L6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627" s="7">
        <f t="shared" si="19"/>
        <v>21682.41</v>
      </c>
    </row>
    <row r="628" spans="1:13" x14ac:dyDescent="0.3">
      <c r="A628" s="6" t="s">
        <v>712</v>
      </c>
      <c r="B628" s="28">
        <v>42472</v>
      </c>
      <c r="C628" s="6" t="s">
        <v>7</v>
      </c>
      <c r="D628" s="6" t="s">
        <v>120</v>
      </c>
      <c r="E628" s="6" t="str">
        <f>VLOOKUP(tbl_transactions[[#This Row],[Product_ID]],tbl_Items[],2,)</f>
        <v>Digital</v>
      </c>
      <c r="F628" s="6" t="str">
        <f>VLOOKUP(tbl_transactions[[#This Row],[Product_ID]],tbl_Items[],3,)</f>
        <v>Palladium</v>
      </c>
      <c r="G628" s="6" t="s">
        <v>12</v>
      </c>
      <c r="H628" s="6" t="s">
        <v>9</v>
      </c>
      <c r="I6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628" s="30">
        <v>4</v>
      </c>
      <c r="K628" s="7">
        <f t="shared" si="18"/>
        <v>35048</v>
      </c>
      <c r="L6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628" s="7">
        <f t="shared" si="19"/>
        <v>33996.559999999998</v>
      </c>
    </row>
    <row r="629" spans="1:13" x14ac:dyDescent="0.3">
      <c r="A629" s="6" t="s">
        <v>713</v>
      </c>
      <c r="B629" s="28">
        <v>42472</v>
      </c>
      <c r="C629" s="6" t="s">
        <v>11</v>
      </c>
      <c r="D629" s="6" t="s">
        <v>77</v>
      </c>
      <c r="E629" s="6" t="str">
        <f>VLOOKUP(tbl_transactions[[#This Row],[Product_ID]],tbl_Items[],2,)</f>
        <v>Chronograph</v>
      </c>
      <c r="F629" s="6" t="str">
        <f>VLOOKUP(tbl_transactions[[#This Row],[Product_ID]],tbl_Items[],3,)</f>
        <v>Gold</v>
      </c>
      <c r="G629" s="6" t="s">
        <v>8</v>
      </c>
      <c r="H629" s="6" t="s">
        <v>9</v>
      </c>
      <c r="I6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29" s="30">
        <v>2</v>
      </c>
      <c r="K629" s="7">
        <f t="shared" si="18"/>
        <v>5600</v>
      </c>
      <c r="L6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" s="7">
        <f t="shared" si="19"/>
        <v>5600</v>
      </c>
    </row>
    <row r="630" spans="1:13" x14ac:dyDescent="0.3">
      <c r="A630" s="6" t="s">
        <v>714</v>
      </c>
      <c r="B630" s="28">
        <v>42473</v>
      </c>
      <c r="C630" s="6" t="s">
        <v>11</v>
      </c>
      <c r="D630" s="6" t="s">
        <v>7005</v>
      </c>
      <c r="E630" s="6" t="str">
        <f>VLOOKUP(tbl_transactions[[#This Row],[Product_ID]],tbl_Items[],2,)</f>
        <v>Automatic</v>
      </c>
      <c r="F630" s="6" t="str">
        <f>VLOOKUP(tbl_transactions[[#This Row],[Product_ID]],tbl_Items[],3,)</f>
        <v>Gold</v>
      </c>
      <c r="G630" s="6" t="s">
        <v>12</v>
      </c>
      <c r="H630" s="6" t="s">
        <v>9</v>
      </c>
      <c r="I6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630" s="30">
        <v>4</v>
      </c>
      <c r="K630" s="7">
        <f t="shared" si="18"/>
        <v>22736</v>
      </c>
      <c r="L6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630" s="7">
        <f t="shared" si="19"/>
        <v>21826.560000000001</v>
      </c>
    </row>
    <row r="631" spans="1:13" x14ac:dyDescent="0.3">
      <c r="A631" s="6" t="s">
        <v>715</v>
      </c>
      <c r="B631" s="28">
        <v>42473</v>
      </c>
      <c r="C631" s="6" t="s">
        <v>24</v>
      </c>
      <c r="D631" s="6" t="s">
        <v>101</v>
      </c>
      <c r="E631" s="6" t="str">
        <f>VLOOKUP(tbl_transactions[[#This Row],[Product_ID]],tbl_Items[],2,)</f>
        <v>Automatic</v>
      </c>
      <c r="F631" s="6" t="str">
        <f>VLOOKUP(tbl_transactions[[#This Row],[Product_ID]],tbl_Items[],3,)</f>
        <v>Palladium</v>
      </c>
      <c r="G631" s="6" t="s">
        <v>12</v>
      </c>
      <c r="H631" s="6" t="s">
        <v>9</v>
      </c>
      <c r="I6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631" s="30">
        <v>1</v>
      </c>
      <c r="K631" s="7">
        <f t="shared" si="18"/>
        <v>2135</v>
      </c>
      <c r="L6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1" s="7">
        <f t="shared" si="19"/>
        <v>2135</v>
      </c>
    </row>
    <row r="632" spans="1:13" x14ac:dyDescent="0.3">
      <c r="A632" s="6" t="s">
        <v>716</v>
      </c>
      <c r="B632" s="28">
        <v>42473</v>
      </c>
      <c r="C632" s="6" t="s">
        <v>7</v>
      </c>
      <c r="D632" s="6" t="s">
        <v>104</v>
      </c>
      <c r="E632" s="6" t="str">
        <f>VLOOKUP(tbl_transactions[[#This Row],[Product_ID]],tbl_Items[],2,)</f>
        <v>Automatic</v>
      </c>
      <c r="F632" s="6" t="str">
        <f>VLOOKUP(tbl_transactions[[#This Row],[Product_ID]],tbl_Items[],3,)</f>
        <v>Palladium</v>
      </c>
      <c r="G632" s="6" t="s">
        <v>12</v>
      </c>
      <c r="H632" s="6" t="s">
        <v>9</v>
      </c>
      <c r="I6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632" s="30">
        <v>4</v>
      </c>
      <c r="K632" s="7">
        <f t="shared" si="18"/>
        <v>29804</v>
      </c>
      <c r="L6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632" s="7">
        <f t="shared" si="19"/>
        <v>28909.88</v>
      </c>
    </row>
    <row r="633" spans="1:13" x14ac:dyDescent="0.3">
      <c r="A633" s="6" t="s">
        <v>717</v>
      </c>
      <c r="B633" s="28">
        <v>42473</v>
      </c>
      <c r="C633" s="6" t="s">
        <v>11</v>
      </c>
      <c r="D633" s="6" t="s">
        <v>60</v>
      </c>
      <c r="E633" s="6" t="str">
        <f>VLOOKUP(tbl_transactions[[#This Row],[Product_ID]],tbl_Items[],2,)</f>
        <v>Chronograph</v>
      </c>
      <c r="F633" s="6" t="str">
        <f>VLOOKUP(tbl_transactions[[#This Row],[Product_ID]],tbl_Items[],3,)</f>
        <v>Platinum</v>
      </c>
      <c r="G633" s="6" t="s">
        <v>8</v>
      </c>
      <c r="H633" s="6" t="s">
        <v>9</v>
      </c>
      <c r="I6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633" s="30">
        <v>4</v>
      </c>
      <c r="K633" s="7">
        <f t="shared" si="18"/>
        <v>39600</v>
      </c>
      <c r="L6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633" s="7">
        <f t="shared" si="19"/>
        <v>34848</v>
      </c>
    </row>
    <row r="634" spans="1:13" x14ac:dyDescent="0.3">
      <c r="A634" s="6" t="s">
        <v>718</v>
      </c>
      <c r="B634" s="28">
        <v>42473</v>
      </c>
      <c r="C634" s="6" t="s">
        <v>24</v>
      </c>
      <c r="D634" s="6" t="s">
        <v>95</v>
      </c>
      <c r="E634" s="6" t="str">
        <f>VLOOKUP(tbl_transactions[[#This Row],[Product_ID]],tbl_Items[],2,)</f>
        <v>Automatic</v>
      </c>
      <c r="F634" s="6" t="str">
        <f>VLOOKUP(tbl_transactions[[#This Row],[Product_ID]],tbl_Items[],3,)</f>
        <v>Platinum</v>
      </c>
      <c r="G634" s="6" t="s">
        <v>12</v>
      </c>
      <c r="H634" s="6" t="s">
        <v>9</v>
      </c>
      <c r="I6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634" s="30">
        <v>4</v>
      </c>
      <c r="K634" s="7">
        <f t="shared" si="18"/>
        <v>8400</v>
      </c>
      <c r="L6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" s="7">
        <f t="shared" si="19"/>
        <v>8400</v>
      </c>
    </row>
    <row r="635" spans="1:13" x14ac:dyDescent="0.3">
      <c r="A635" s="6" t="s">
        <v>719</v>
      </c>
      <c r="B635" s="28">
        <v>42473</v>
      </c>
      <c r="C635" s="6" t="s">
        <v>11</v>
      </c>
      <c r="D635" s="6" t="s">
        <v>117</v>
      </c>
      <c r="E635" s="6" t="str">
        <f>VLOOKUP(tbl_transactions[[#This Row],[Product_ID]],tbl_Items[],2,)</f>
        <v>Digital</v>
      </c>
      <c r="F635" s="6" t="str">
        <f>VLOOKUP(tbl_transactions[[#This Row],[Product_ID]],tbl_Items[],3,)</f>
        <v>Palladium</v>
      </c>
      <c r="G635" s="6" t="s">
        <v>12</v>
      </c>
      <c r="H635" s="6" t="s">
        <v>9</v>
      </c>
      <c r="I6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635" s="30">
        <v>4</v>
      </c>
      <c r="K635" s="7">
        <f t="shared" si="18"/>
        <v>37260</v>
      </c>
      <c r="L6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1117.8</v>
      </c>
      <c r="M635" s="7">
        <f t="shared" si="19"/>
        <v>36142.199999999997</v>
      </c>
    </row>
    <row r="636" spans="1:13" x14ac:dyDescent="0.3">
      <c r="A636" s="6" t="s">
        <v>720</v>
      </c>
      <c r="B636" s="28">
        <v>42473</v>
      </c>
      <c r="C636" s="6" t="s">
        <v>11</v>
      </c>
      <c r="D636" s="6" t="s">
        <v>120</v>
      </c>
      <c r="E636" s="6" t="str">
        <f>VLOOKUP(tbl_transactions[[#This Row],[Product_ID]],tbl_Items[],2,)</f>
        <v>Digital</v>
      </c>
      <c r="F636" s="6" t="str">
        <f>VLOOKUP(tbl_transactions[[#This Row],[Product_ID]],tbl_Items[],3,)</f>
        <v>Palladium</v>
      </c>
      <c r="G636" s="6" t="s">
        <v>12</v>
      </c>
      <c r="H636" s="6" t="s">
        <v>9</v>
      </c>
      <c r="I6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636" s="30">
        <v>3</v>
      </c>
      <c r="K636" s="7">
        <f t="shared" si="18"/>
        <v>26286</v>
      </c>
      <c r="L6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636" s="7">
        <f t="shared" si="19"/>
        <v>25497.42</v>
      </c>
    </row>
    <row r="637" spans="1:13" x14ac:dyDescent="0.3">
      <c r="A637" s="6" t="s">
        <v>721</v>
      </c>
      <c r="B637" s="28">
        <v>42473</v>
      </c>
      <c r="C637" s="6" t="s">
        <v>24</v>
      </c>
      <c r="D637" s="6" t="s">
        <v>94</v>
      </c>
      <c r="E637" s="6" t="str">
        <f>VLOOKUP(tbl_transactions[[#This Row],[Product_ID]],tbl_Items[],2,)</f>
        <v>Automatic</v>
      </c>
      <c r="F637" s="6" t="str">
        <f>VLOOKUP(tbl_transactions[[#This Row],[Product_ID]],tbl_Items[],3,)</f>
        <v>Platinum</v>
      </c>
      <c r="G637" s="6" t="s">
        <v>12</v>
      </c>
      <c r="H637" s="6" t="s">
        <v>13</v>
      </c>
      <c r="I6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637" s="30">
        <v>2</v>
      </c>
      <c r="K637" s="7">
        <f t="shared" si="18"/>
        <v>4704</v>
      </c>
      <c r="L6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7" s="7">
        <f t="shared" si="19"/>
        <v>4704</v>
      </c>
    </row>
    <row r="638" spans="1:13" x14ac:dyDescent="0.3">
      <c r="A638" s="6" t="s">
        <v>722</v>
      </c>
      <c r="B638" s="28">
        <v>42473</v>
      </c>
      <c r="C638" s="6" t="s">
        <v>24</v>
      </c>
      <c r="D638" s="6" t="s">
        <v>114</v>
      </c>
      <c r="E638" s="6" t="str">
        <f>VLOOKUP(tbl_transactions[[#This Row],[Product_ID]],tbl_Items[],2,)</f>
        <v>Digital</v>
      </c>
      <c r="F638" s="6" t="str">
        <f>VLOOKUP(tbl_transactions[[#This Row],[Product_ID]],tbl_Items[],3,)</f>
        <v>Palladium</v>
      </c>
      <c r="G638" s="6" t="s">
        <v>12</v>
      </c>
      <c r="H638" s="6" t="s">
        <v>9</v>
      </c>
      <c r="I6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638" s="30">
        <v>1</v>
      </c>
      <c r="K638" s="7">
        <f t="shared" si="18"/>
        <v>9896</v>
      </c>
      <c r="L6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8" s="7">
        <f t="shared" si="19"/>
        <v>9896</v>
      </c>
    </row>
    <row r="639" spans="1:13" x14ac:dyDescent="0.3">
      <c r="A639" s="6" t="s">
        <v>723</v>
      </c>
      <c r="B639" s="28">
        <v>42474</v>
      </c>
      <c r="C639" s="6" t="s">
        <v>24</v>
      </c>
      <c r="D639" s="6" t="s">
        <v>77</v>
      </c>
      <c r="E639" s="6" t="str">
        <f>VLOOKUP(tbl_transactions[[#This Row],[Product_ID]],tbl_Items[],2,)</f>
        <v>Chronograph</v>
      </c>
      <c r="F639" s="6" t="str">
        <f>VLOOKUP(tbl_transactions[[#This Row],[Product_ID]],tbl_Items[],3,)</f>
        <v>Gold</v>
      </c>
      <c r="G639" s="6" t="s">
        <v>8</v>
      </c>
      <c r="H639" s="6" t="s">
        <v>9</v>
      </c>
      <c r="I6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39" s="30">
        <v>1</v>
      </c>
      <c r="K639" s="7">
        <f t="shared" si="18"/>
        <v>2800</v>
      </c>
      <c r="L6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9" s="7">
        <f t="shared" si="19"/>
        <v>2800</v>
      </c>
    </row>
    <row r="640" spans="1:13" x14ac:dyDescent="0.3">
      <c r="A640" s="6" t="s">
        <v>724</v>
      </c>
      <c r="B640" s="28">
        <v>42474</v>
      </c>
      <c r="C640" s="6" t="s">
        <v>24</v>
      </c>
      <c r="D640" s="6" t="s">
        <v>77</v>
      </c>
      <c r="E640" s="6" t="str">
        <f>VLOOKUP(tbl_transactions[[#This Row],[Product_ID]],tbl_Items[],2,)</f>
        <v>Chronograph</v>
      </c>
      <c r="F640" s="6" t="str">
        <f>VLOOKUP(tbl_transactions[[#This Row],[Product_ID]],tbl_Items[],3,)</f>
        <v>Gold</v>
      </c>
      <c r="G640" s="6" t="s">
        <v>8</v>
      </c>
      <c r="H640" s="6" t="s">
        <v>9</v>
      </c>
      <c r="I6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40" s="30">
        <v>1</v>
      </c>
      <c r="K640" s="7">
        <f t="shared" si="18"/>
        <v>2800</v>
      </c>
      <c r="L6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0" s="7">
        <f t="shared" si="19"/>
        <v>2800</v>
      </c>
    </row>
    <row r="641" spans="1:13" x14ac:dyDescent="0.3">
      <c r="A641" s="6" t="s">
        <v>725</v>
      </c>
      <c r="B641" s="28">
        <v>42474</v>
      </c>
      <c r="C641" s="6" t="s">
        <v>24</v>
      </c>
      <c r="D641" s="6" t="s">
        <v>94</v>
      </c>
      <c r="E641" s="6" t="str">
        <f>VLOOKUP(tbl_transactions[[#This Row],[Product_ID]],tbl_Items[],2,)</f>
        <v>Automatic</v>
      </c>
      <c r="F641" s="6" t="str">
        <f>VLOOKUP(tbl_transactions[[#This Row],[Product_ID]],tbl_Items[],3,)</f>
        <v>Platinum</v>
      </c>
      <c r="G641" s="6" t="s">
        <v>12</v>
      </c>
      <c r="H641" s="6" t="s">
        <v>9</v>
      </c>
      <c r="I6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641" s="30">
        <v>3</v>
      </c>
      <c r="K641" s="7">
        <f t="shared" si="18"/>
        <v>7056</v>
      </c>
      <c r="L6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1" s="7">
        <f t="shared" si="19"/>
        <v>7056</v>
      </c>
    </row>
    <row r="642" spans="1:13" x14ac:dyDescent="0.3">
      <c r="A642" s="6" t="s">
        <v>726</v>
      </c>
      <c r="B642" s="28">
        <v>42474</v>
      </c>
      <c r="C642" s="6" t="s">
        <v>24</v>
      </c>
      <c r="D642" s="6" t="s">
        <v>78</v>
      </c>
      <c r="E642" s="6" t="str">
        <f>VLOOKUP(tbl_transactions[[#This Row],[Product_ID]],tbl_Items[],2,)</f>
        <v>Chronograph</v>
      </c>
      <c r="F642" s="6" t="str">
        <f>VLOOKUP(tbl_transactions[[#This Row],[Product_ID]],tbl_Items[],3,)</f>
        <v>Gold</v>
      </c>
      <c r="G642" s="6" t="s">
        <v>8</v>
      </c>
      <c r="H642" s="6" t="s">
        <v>9</v>
      </c>
      <c r="I6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642" s="30">
        <v>1</v>
      </c>
      <c r="K642" s="7">
        <f t="shared" ref="K642:K705" si="20">I642*J642</f>
        <v>5500</v>
      </c>
      <c r="L6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2" s="7">
        <f t="shared" ref="M642:M705" si="21">K642-L642</f>
        <v>5500</v>
      </c>
    </row>
    <row r="643" spans="1:13" x14ac:dyDescent="0.3">
      <c r="A643" s="6" t="s">
        <v>727</v>
      </c>
      <c r="B643" s="28">
        <v>42474</v>
      </c>
      <c r="C643" s="6" t="s">
        <v>24</v>
      </c>
      <c r="D643" s="6" t="s">
        <v>74</v>
      </c>
      <c r="E643" s="6" t="str">
        <f>VLOOKUP(tbl_transactions[[#This Row],[Product_ID]],tbl_Items[],2,)</f>
        <v>Chronograph</v>
      </c>
      <c r="F643" s="6" t="str">
        <f>VLOOKUP(tbl_transactions[[#This Row],[Product_ID]],tbl_Items[],3,)</f>
        <v>Gold</v>
      </c>
      <c r="G643" s="6" t="s">
        <v>8</v>
      </c>
      <c r="H643" s="6" t="s">
        <v>9</v>
      </c>
      <c r="I6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643" s="30">
        <v>1</v>
      </c>
      <c r="K643" s="7">
        <f t="shared" si="20"/>
        <v>2120</v>
      </c>
      <c r="L6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3" s="7">
        <f t="shared" si="21"/>
        <v>2120</v>
      </c>
    </row>
    <row r="644" spans="1:13" x14ac:dyDescent="0.3">
      <c r="A644" s="6" t="s">
        <v>728</v>
      </c>
      <c r="B644" s="28">
        <v>42474</v>
      </c>
      <c r="C644" s="6" t="s">
        <v>24</v>
      </c>
      <c r="D644" s="6" t="s">
        <v>100</v>
      </c>
      <c r="E644" s="6" t="str">
        <f>VLOOKUP(tbl_transactions[[#This Row],[Product_ID]],tbl_Items[],2,)</f>
        <v>Automatic</v>
      </c>
      <c r="F644" s="6" t="str">
        <f>VLOOKUP(tbl_transactions[[#This Row],[Product_ID]],tbl_Items[],3,)</f>
        <v>Palladium</v>
      </c>
      <c r="G644" s="6" t="s">
        <v>12</v>
      </c>
      <c r="H644" s="6" t="s">
        <v>13</v>
      </c>
      <c r="I6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644" s="30">
        <v>4</v>
      </c>
      <c r="K644" s="7">
        <f t="shared" si="20"/>
        <v>21824</v>
      </c>
      <c r="L6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644" s="7">
        <f t="shared" si="21"/>
        <v>21169.279999999999</v>
      </c>
    </row>
    <row r="645" spans="1:13" x14ac:dyDescent="0.3">
      <c r="A645" s="6" t="s">
        <v>729</v>
      </c>
      <c r="B645" s="28">
        <v>42474</v>
      </c>
      <c r="C645" s="6" t="s">
        <v>24</v>
      </c>
      <c r="D645" s="6" t="s">
        <v>92</v>
      </c>
      <c r="E645" s="6" t="str">
        <f>VLOOKUP(tbl_transactions[[#This Row],[Product_ID]],tbl_Items[],2,)</f>
        <v>Automatic</v>
      </c>
      <c r="F645" s="6" t="str">
        <f>VLOOKUP(tbl_transactions[[#This Row],[Product_ID]],tbl_Items[],3,)</f>
        <v>Platinum</v>
      </c>
      <c r="G645" s="6" t="s">
        <v>12</v>
      </c>
      <c r="H645" s="6" t="s">
        <v>9</v>
      </c>
      <c r="I6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645" s="30">
        <v>3</v>
      </c>
      <c r="K645" s="7">
        <f t="shared" si="20"/>
        <v>6468</v>
      </c>
      <c r="L6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5" s="7">
        <f t="shared" si="21"/>
        <v>6468</v>
      </c>
    </row>
    <row r="646" spans="1:13" x14ac:dyDescent="0.3">
      <c r="A646" s="6" t="s">
        <v>730</v>
      </c>
      <c r="B646" s="28">
        <v>42475</v>
      </c>
      <c r="C646" s="6" t="s">
        <v>24</v>
      </c>
      <c r="D646" s="6" t="s">
        <v>81</v>
      </c>
      <c r="E646" s="6" t="str">
        <f>VLOOKUP(tbl_transactions[[#This Row],[Product_ID]],tbl_Items[],2,)</f>
        <v>Chronograph</v>
      </c>
      <c r="F646" s="6" t="str">
        <f>VLOOKUP(tbl_transactions[[#This Row],[Product_ID]],tbl_Items[],3,)</f>
        <v>Palladium</v>
      </c>
      <c r="G646" s="6" t="s">
        <v>12</v>
      </c>
      <c r="H646" s="6" t="s">
        <v>9</v>
      </c>
      <c r="I6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646" s="30">
        <v>2</v>
      </c>
      <c r="K646" s="7">
        <f t="shared" si="20"/>
        <v>19600</v>
      </c>
      <c r="L6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646" s="7">
        <f t="shared" si="21"/>
        <v>19012</v>
      </c>
    </row>
    <row r="647" spans="1:13" x14ac:dyDescent="0.3">
      <c r="A647" s="6" t="s">
        <v>731</v>
      </c>
      <c r="B647" s="28">
        <v>42475</v>
      </c>
      <c r="C647" s="6" t="s">
        <v>11</v>
      </c>
      <c r="D647" s="6" t="s">
        <v>103</v>
      </c>
      <c r="E647" s="6" t="str">
        <f>VLOOKUP(tbl_transactions[[#This Row],[Product_ID]],tbl_Items[],2,)</f>
        <v>Automatic</v>
      </c>
      <c r="F647" s="6" t="str">
        <f>VLOOKUP(tbl_transactions[[#This Row],[Product_ID]],tbl_Items[],3,)</f>
        <v>Palladium</v>
      </c>
      <c r="G647" s="6" t="s">
        <v>12</v>
      </c>
      <c r="H647" s="6" t="s">
        <v>13</v>
      </c>
      <c r="I6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647" s="30">
        <v>1</v>
      </c>
      <c r="K647" s="7">
        <f t="shared" si="20"/>
        <v>6544</v>
      </c>
      <c r="L6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7" s="7">
        <f t="shared" si="21"/>
        <v>6544</v>
      </c>
    </row>
    <row r="648" spans="1:13" x14ac:dyDescent="0.3">
      <c r="A648" s="6" t="s">
        <v>732</v>
      </c>
      <c r="B648" s="28">
        <v>42475</v>
      </c>
      <c r="C648" s="6" t="s">
        <v>11</v>
      </c>
      <c r="D648" s="6" t="s">
        <v>105</v>
      </c>
      <c r="E648" s="6" t="str">
        <f>VLOOKUP(tbl_transactions[[#This Row],[Product_ID]],tbl_Items[],2,)</f>
        <v>Digital</v>
      </c>
      <c r="F648" s="6" t="str">
        <f>VLOOKUP(tbl_transactions[[#This Row],[Product_ID]],tbl_Items[],3,)</f>
        <v>Platinum</v>
      </c>
      <c r="G648" s="6" t="s">
        <v>12</v>
      </c>
      <c r="H648" s="6" t="s">
        <v>9</v>
      </c>
      <c r="I6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648" s="30">
        <v>3</v>
      </c>
      <c r="K648" s="7">
        <f t="shared" si="20"/>
        <v>16926</v>
      </c>
      <c r="L6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648" s="7">
        <f t="shared" si="21"/>
        <v>15910.44</v>
      </c>
    </row>
    <row r="649" spans="1:13" x14ac:dyDescent="0.3">
      <c r="A649" s="6" t="s">
        <v>733</v>
      </c>
      <c r="B649" s="28">
        <v>42475</v>
      </c>
      <c r="C649" s="6" t="s">
        <v>24</v>
      </c>
      <c r="D649" s="6" t="s">
        <v>105</v>
      </c>
      <c r="E649" s="6" t="str">
        <f>VLOOKUP(tbl_transactions[[#This Row],[Product_ID]],tbl_Items[],2,)</f>
        <v>Digital</v>
      </c>
      <c r="F649" s="6" t="str">
        <f>VLOOKUP(tbl_transactions[[#This Row],[Product_ID]],tbl_Items[],3,)</f>
        <v>Platinum</v>
      </c>
      <c r="G649" s="6" t="s">
        <v>12</v>
      </c>
      <c r="H649" s="6" t="s">
        <v>13</v>
      </c>
      <c r="I6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649" s="30">
        <v>4</v>
      </c>
      <c r="K649" s="7">
        <f t="shared" si="20"/>
        <v>22568</v>
      </c>
      <c r="L6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649" s="7">
        <f t="shared" si="21"/>
        <v>21213.919999999998</v>
      </c>
    </row>
    <row r="650" spans="1:13" x14ac:dyDescent="0.3">
      <c r="A650" s="6" t="s">
        <v>734</v>
      </c>
      <c r="B650" s="28">
        <v>42475</v>
      </c>
      <c r="C650" s="6" t="s">
        <v>24</v>
      </c>
      <c r="D650" s="6" t="s">
        <v>76</v>
      </c>
      <c r="E650" s="6" t="str">
        <f>VLOOKUP(tbl_transactions[[#This Row],[Product_ID]],tbl_Items[],2,)</f>
        <v>Chronograph</v>
      </c>
      <c r="F650" s="6" t="str">
        <f>VLOOKUP(tbl_transactions[[#This Row],[Product_ID]],tbl_Items[],3,)</f>
        <v>Gold</v>
      </c>
      <c r="G650" s="6" t="s">
        <v>8</v>
      </c>
      <c r="H650" s="6" t="s">
        <v>9</v>
      </c>
      <c r="I6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650" s="30">
        <v>4</v>
      </c>
      <c r="K650" s="7">
        <f t="shared" si="20"/>
        <v>8800</v>
      </c>
      <c r="L6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0" s="7">
        <f t="shared" si="21"/>
        <v>8800</v>
      </c>
    </row>
    <row r="651" spans="1:13" x14ac:dyDescent="0.3">
      <c r="A651" s="6" t="s">
        <v>735</v>
      </c>
      <c r="B651" s="28">
        <v>42475</v>
      </c>
      <c r="C651" s="6" t="s">
        <v>24</v>
      </c>
      <c r="D651" s="6" t="s">
        <v>102</v>
      </c>
      <c r="E651" s="6" t="str">
        <f>VLOOKUP(tbl_transactions[[#This Row],[Product_ID]],tbl_Items[],2,)</f>
        <v>Automatic</v>
      </c>
      <c r="F651" s="6" t="str">
        <f>VLOOKUP(tbl_transactions[[#This Row],[Product_ID]],tbl_Items[],3,)</f>
        <v>Palladium</v>
      </c>
      <c r="G651" s="6" t="s">
        <v>12</v>
      </c>
      <c r="H651" s="6" t="s">
        <v>9</v>
      </c>
      <c r="I6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651" s="30">
        <v>3</v>
      </c>
      <c r="K651" s="7">
        <f t="shared" si="20"/>
        <v>25335</v>
      </c>
      <c r="L6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651" s="7">
        <f t="shared" si="21"/>
        <v>24574.95</v>
      </c>
    </row>
    <row r="652" spans="1:13" x14ac:dyDescent="0.3">
      <c r="A652" s="6" t="s">
        <v>736</v>
      </c>
      <c r="B652" s="28">
        <v>42475</v>
      </c>
      <c r="C652" s="6" t="s">
        <v>24</v>
      </c>
      <c r="D652" s="6" t="s">
        <v>117</v>
      </c>
      <c r="E652" s="6" t="str">
        <f>VLOOKUP(tbl_transactions[[#This Row],[Product_ID]],tbl_Items[],2,)</f>
        <v>Digital</v>
      </c>
      <c r="F652" s="6" t="str">
        <f>VLOOKUP(tbl_transactions[[#This Row],[Product_ID]],tbl_Items[],3,)</f>
        <v>Palladium</v>
      </c>
      <c r="G652" s="6" t="s">
        <v>12</v>
      </c>
      <c r="H652" s="6" t="s">
        <v>9</v>
      </c>
      <c r="I6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652" s="30">
        <v>1</v>
      </c>
      <c r="K652" s="7">
        <f t="shared" si="20"/>
        <v>9315</v>
      </c>
      <c r="L6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" s="7">
        <f t="shared" si="21"/>
        <v>9315</v>
      </c>
    </row>
    <row r="653" spans="1:13" x14ac:dyDescent="0.3">
      <c r="A653" s="6" t="s">
        <v>737</v>
      </c>
      <c r="B653" s="28">
        <v>42476</v>
      </c>
      <c r="C653" s="6" t="s">
        <v>24</v>
      </c>
      <c r="D653" s="6" t="s">
        <v>92</v>
      </c>
      <c r="E653" s="6" t="str">
        <f>VLOOKUP(tbl_transactions[[#This Row],[Product_ID]],tbl_Items[],2,)</f>
        <v>Automatic</v>
      </c>
      <c r="F653" s="6" t="str">
        <f>VLOOKUP(tbl_transactions[[#This Row],[Product_ID]],tbl_Items[],3,)</f>
        <v>Platinum</v>
      </c>
      <c r="G653" s="6" t="s">
        <v>12</v>
      </c>
      <c r="H653" s="6" t="s">
        <v>9</v>
      </c>
      <c r="I6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653" s="30">
        <v>3</v>
      </c>
      <c r="K653" s="7">
        <f t="shared" si="20"/>
        <v>6468</v>
      </c>
      <c r="L6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" s="7">
        <f t="shared" si="21"/>
        <v>6468</v>
      </c>
    </row>
    <row r="654" spans="1:13" x14ac:dyDescent="0.3">
      <c r="A654" s="6" t="s">
        <v>738</v>
      </c>
      <c r="B654" s="28">
        <v>42476</v>
      </c>
      <c r="C654" s="6" t="s">
        <v>11</v>
      </c>
      <c r="D654" s="6" t="s">
        <v>79</v>
      </c>
      <c r="E654" s="6" t="str">
        <f>VLOOKUP(tbl_transactions[[#This Row],[Product_ID]],tbl_Items[],2,)</f>
        <v>Chronograph</v>
      </c>
      <c r="F654" s="6" t="str">
        <f>VLOOKUP(tbl_transactions[[#This Row],[Product_ID]],tbl_Items[],3,)</f>
        <v>Palladium</v>
      </c>
      <c r="G654" s="6" t="s">
        <v>8</v>
      </c>
      <c r="H654" s="6" t="s">
        <v>9</v>
      </c>
      <c r="I6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654" s="30">
        <v>4</v>
      </c>
      <c r="K654" s="7">
        <f t="shared" si="20"/>
        <v>8980</v>
      </c>
      <c r="L6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4" s="7">
        <f t="shared" si="21"/>
        <v>8980</v>
      </c>
    </row>
    <row r="655" spans="1:13" x14ac:dyDescent="0.3">
      <c r="A655" s="6" t="s">
        <v>739</v>
      </c>
      <c r="B655" s="28">
        <v>42476</v>
      </c>
      <c r="C655" s="6" t="s">
        <v>11</v>
      </c>
      <c r="D655" s="6" t="s">
        <v>66</v>
      </c>
      <c r="E655" s="6" t="str">
        <f>VLOOKUP(tbl_transactions[[#This Row],[Product_ID]],tbl_Items[],2,)</f>
        <v>Chronograph</v>
      </c>
      <c r="F655" s="6" t="str">
        <f>VLOOKUP(tbl_transactions[[#This Row],[Product_ID]],tbl_Items[],3,)</f>
        <v>Platinum</v>
      </c>
      <c r="G655" s="6" t="s">
        <v>8</v>
      </c>
      <c r="H655" s="6" t="s">
        <v>9</v>
      </c>
      <c r="I6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655" s="30">
        <v>4</v>
      </c>
      <c r="K655" s="7">
        <f t="shared" si="20"/>
        <v>38000</v>
      </c>
      <c r="L6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655" s="7">
        <f t="shared" si="21"/>
        <v>33440</v>
      </c>
    </row>
    <row r="656" spans="1:13" x14ac:dyDescent="0.3">
      <c r="A656" s="6" t="s">
        <v>740</v>
      </c>
      <c r="B656" s="28">
        <v>42476</v>
      </c>
      <c r="C656" s="6" t="s">
        <v>11</v>
      </c>
      <c r="D656" s="6" t="s">
        <v>111</v>
      </c>
      <c r="E656" s="6" t="str">
        <f>VLOOKUP(tbl_transactions[[#This Row],[Product_ID]],tbl_Items[],2,)</f>
        <v>Digital</v>
      </c>
      <c r="F656" s="6" t="str">
        <f>VLOOKUP(tbl_transactions[[#This Row],[Product_ID]],tbl_Items[],3,)</f>
        <v>Gold</v>
      </c>
      <c r="G656" s="6" t="s">
        <v>12</v>
      </c>
      <c r="H656" s="6" t="s">
        <v>9</v>
      </c>
      <c r="I6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656" s="30">
        <v>4</v>
      </c>
      <c r="K656" s="7">
        <f t="shared" si="20"/>
        <v>22592</v>
      </c>
      <c r="L6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656" s="7">
        <f t="shared" si="21"/>
        <v>21688.32</v>
      </c>
    </row>
    <row r="657" spans="1:13" x14ac:dyDescent="0.3">
      <c r="A657" s="6" t="s">
        <v>741</v>
      </c>
      <c r="B657" s="28">
        <v>42476</v>
      </c>
      <c r="C657" s="6" t="s">
        <v>24</v>
      </c>
      <c r="D657" s="6" t="s">
        <v>60</v>
      </c>
      <c r="E657" s="6" t="str">
        <f>VLOOKUP(tbl_transactions[[#This Row],[Product_ID]],tbl_Items[],2,)</f>
        <v>Chronograph</v>
      </c>
      <c r="F657" s="6" t="str">
        <f>VLOOKUP(tbl_transactions[[#This Row],[Product_ID]],tbl_Items[],3,)</f>
        <v>Platinum</v>
      </c>
      <c r="G657" s="6" t="s">
        <v>8</v>
      </c>
      <c r="H657" s="6" t="s">
        <v>9</v>
      </c>
      <c r="I6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657" s="30">
        <v>3</v>
      </c>
      <c r="K657" s="7">
        <f t="shared" si="20"/>
        <v>29700</v>
      </c>
      <c r="L6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657" s="7">
        <f t="shared" si="21"/>
        <v>26136</v>
      </c>
    </row>
    <row r="658" spans="1:13" x14ac:dyDescent="0.3">
      <c r="A658" s="6" t="s">
        <v>742</v>
      </c>
      <c r="B658" s="28">
        <v>42476</v>
      </c>
      <c r="C658" s="6" t="s">
        <v>24</v>
      </c>
      <c r="D658" s="6" t="s">
        <v>76</v>
      </c>
      <c r="E658" s="6" t="str">
        <f>VLOOKUP(tbl_transactions[[#This Row],[Product_ID]],tbl_Items[],2,)</f>
        <v>Chronograph</v>
      </c>
      <c r="F658" s="6" t="str">
        <f>VLOOKUP(tbl_transactions[[#This Row],[Product_ID]],tbl_Items[],3,)</f>
        <v>Gold</v>
      </c>
      <c r="G658" s="6" t="s">
        <v>8</v>
      </c>
      <c r="H658" s="6" t="s">
        <v>9</v>
      </c>
      <c r="I6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658" s="30">
        <v>4</v>
      </c>
      <c r="K658" s="7">
        <f t="shared" si="20"/>
        <v>8800</v>
      </c>
      <c r="L6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8" s="7">
        <f t="shared" si="21"/>
        <v>8800</v>
      </c>
    </row>
    <row r="659" spans="1:13" x14ac:dyDescent="0.3">
      <c r="A659" s="6" t="s">
        <v>743</v>
      </c>
      <c r="B659" s="28">
        <v>42476</v>
      </c>
      <c r="C659" s="6" t="s">
        <v>24</v>
      </c>
      <c r="D659" s="6" t="s">
        <v>119</v>
      </c>
      <c r="E659" s="6" t="str">
        <f>VLOOKUP(tbl_transactions[[#This Row],[Product_ID]],tbl_Items[],2,)</f>
        <v>Digital</v>
      </c>
      <c r="F659" s="6" t="str">
        <f>VLOOKUP(tbl_transactions[[#This Row],[Product_ID]],tbl_Items[],3,)</f>
        <v>Palladium</v>
      </c>
      <c r="G659" s="6" t="s">
        <v>12</v>
      </c>
      <c r="H659" s="6" t="s">
        <v>9</v>
      </c>
      <c r="I6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659" s="30">
        <v>1</v>
      </c>
      <c r="K659" s="7">
        <f t="shared" si="20"/>
        <v>9895</v>
      </c>
      <c r="L6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9" s="7">
        <f t="shared" si="21"/>
        <v>9895</v>
      </c>
    </row>
    <row r="660" spans="1:13" x14ac:dyDescent="0.3">
      <c r="A660" s="6" t="s">
        <v>744</v>
      </c>
      <c r="B660" s="28">
        <v>42476</v>
      </c>
      <c r="C660" s="6" t="s">
        <v>24</v>
      </c>
      <c r="D660" s="6" t="s">
        <v>114</v>
      </c>
      <c r="E660" s="6" t="str">
        <f>VLOOKUP(tbl_transactions[[#This Row],[Product_ID]],tbl_Items[],2,)</f>
        <v>Digital</v>
      </c>
      <c r="F660" s="6" t="str">
        <f>VLOOKUP(tbl_transactions[[#This Row],[Product_ID]],tbl_Items[],3,)</f>
        <v>Palladium</v>
      </c>
      <c r="G660" s="6" t="s">
        <v>12</v>
      </c>
      <c r="H660" s="6" t="s">
        <v>9</v>
      </c>
      <c r="I6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660" s="30">
        <v>3</v>
      </c>
      <c r="K660" s="7">
        <f t="shared" si="20"/>
        <v>29688</v>
      </c>
      <c r="L6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660" s="7">
        <f t="shared" si="21"/>
        <v>28797.360000000001</v>
      </c>
    </row>
    <row r="661" spans="1:13" x14ac:dyDescent="0.3">
      <c r="A661" s="6" t="s">
        <v>745</v>
      </c>
      <c r="B661" s="28">
        <v>42476</v>
      </c>
      <c r="C661" s="6" t="s">
        <v>11</v>
      </c>
      <c r="D661" s="6" t="s">
        <v>66</v>
      </c>
      <c r="E661" s="6" t="str">
        <f>VLOOKUP(tbl_transactions[[#This Row],[Product_ID]],tbl_Items[],2,)</f>
        <v>Chronograph</v>
      </c>
      <c r="F661" s="6" t="str">
        <f>VLOOKUP(tbl_transactions[[#This Row],[Product_ID]],tbl_Items[],3,)</f>
        <v>Platinum</v>
      </c>
      <c r="G661" s="6" t="s">
        <v>8</v>
      </c>
      <c r="H661" s="6" t="s">
        <v>9</v>
      </c>
      <c r="I6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661" s="30">
        <v>3</v>
      </c>
      <c r="K661" s="7">
        <f t="shared" si="20"/>
        <v>28500</v>
      </c>
      <c r="L6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661" s="7">
        <f t="shared" si="21"/>
        <v>25080</v>
      </c>
    </row>
    <row r="662" spans="1:13" x14ac:dyDescent="0.3">
      <c r="A662" s="6" t="s">
        <v>746</v>
      </c>
      <c r="B662" s="28">
        <v>42476</v>
      </c>
      <c r="C662" s="6" t="s">
        <v>24</v>
      </c>
      <c r="D662" s="6" t="s">
        <v>94</v>
      </c>
      <c r="E662" s="6" t="str">
        <f>VLOOKUP(tbl_transactions[[#This Row],[Product_ID]],tbl_Items[],2,)</f>
        <v>Automatic</v>
      </c>
      <c r="F662" s="6" t="str">
        <f>VLOOKUP(tbl_transactions[[#This Row],[Product_ID]],tbl_Items[],3,)</f>
        <v>Platinum</v>
      </c>
      <c r="G662" s="6" t="s">
        <v>12</v>
      </c>
      <c r="H662" s="6" t="s">
        <v>9</v>
      </c>
      <c r="I6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662" s="30">
        <v>4</v>
      </c>
      <c r="K662" s="7">
        <f t="shared" si="20"/>
        <v>9408</v>
      </c>
      <c r="L6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2" s="7">
        <f t="shared" si="21"/>
        <v>9408</v>
      </c>
    </row>
    <row r="663" spans="1:13" x14ac:dyDescent="0.3">
      <c r="A663" s="6" t="s">
        <v>747</v>
      </c>
      <c r="B663" s="28">
        <v>42476</v>
      </c>
      <c r="C663" s="6" t="s">
        <v>7</v>
      </c>
      <c r="D663" s="6" t="s">
        <v>105</v>
      </c>
      <c r="E663" s="6" t="str">
        <f>VLOOKUP(tbl_transactions[[#This Row],[Product_ID]],tbl_Items[],2,)</f>
        <v>Digital</v>
      </c>
      <c r="F663" s="6" t="str">
        <f>VLOOKUP(tbl_transactions[[#This Row],[Product_ID]],tbl_Items[],3,)</f>
        <v>Platinum</v>
      </c>
      <c r="G663" s="6" t="s">
        <v>12</v>
      </c>
      <c r="H663" s="6" t="s">
        <v>9</v>
      </c>
      <c r="I6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663" s="30">
        <v>3</v>
      </c>
      <c r="K663" s="7">
        <f t="shared" si="20"/>
        <v>16926</v>
      </c>
      <c r="L6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663" s="7">
        <f t="shared" si="21"/>
        <v>15910.44</v>
      </c>
    </row>
    <row r="664" spans="1:13" x14ac:dyDescent="0.3">
      <c r="A664" s="6" t="s">
        <v>748</v>
      </c>
      <c r="B664" s="28">
        <v>42477</v>
      </c>
      <c r="C664" s="6" t="s">
        <v>24</v>
      </c>
      <c r="D664" s="6" t="s">
        <v>7005</v>
      </c>
      <c r="E664" s="6" t="str">
        <f>VLOOKUP(tbl_transactions[[#This Row],[Product_ID]],tbl_Items[],2,)</f>
        <v>Automatic</v>
      </c>
      <c r="F664" s="6" t="str">
        <f>VLOOKUP(tbl_transactions[[#This Row],[Product_ID]],tbl_Items[],3,)</f>
        <v>Gold</v>
      </c>
      <c r="G664" s="6" t="s">
        <v>12</v>
      </c>
      <c r="H664" s="6" t="s">
        <v>9</v>
      </c>
      <c r="I6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664" s="30">
        <v>4</v>
      </c>
      <c r="K664" s="7">
        <f t="shared" si="20"/>
        <v>22736</v>
      </c>
      <c r="L6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664" s="7">
        <f t="shared" si="21"/>
        <v>21826.560000000001</v>
      </c>
    </row>
    <row r="665" spans="1:13" x14ac:dyDescent="0.3">
      <c r="A665" s="6" t="s">
        <v>749</v>
      </c>
      <c r="B665" s="28">
        <v>42477</v>
      </c>
      <c r="C665" s="6" t="s">
        <v>24</v>
      </c>
      <c r="D665" s="6" t="s">
        <v>79</v>
      </c>
      <c r="E665" s="6" t="str">
        <f>VLOOKUP(tbl_transactions[[#This Row],[Product_ID]],tbl_Items[],2,)</f>
        <v>Chronograph</v>
      </c>
      <c r="F665" s="6" t="str">
        <f>VLOOKUP(tbl_transactions[[#This Row],[Product_ID]],tbl_Items[],3,)</f>
        <v>Palladium</v>
      </c>
      <c r="G665" s="6" t="s">
        <v>8</v>
      </c>
      <c r="H665" s="6" t="s">
        <v>9</v>
      </c>
      <c r="I6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665" s="30">
        <v>3</v>
      </c>
      <c r="K665" s="7">
        <f t="shared" si="20"/>
        <v>6735</v>
      </c>
      <c r="L6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5" s="7">
        <f t="shared" si="21"/>
        <v>6735</v>
      </c>
    </row>
    <row r="666" spans="1:13" x14ac:dyDescent="0.3">
      <c r="A666" s="6" t="s">
        <v>750</v>
      </c>
      <c r="B666" s="28">
        <v>42477</v>
      </c>
      <c r="C666" s="6" t="s">
        <v>24</v>
      </c>
      <c r="D666" s="6" t="s">
        <v>7006</v>
      </c>
      <c r="E666" s="6" t="str">
        <f>VLOOKUP(tbl_transactions[[#This Row],[Product_ID]],tbl_Items[],2,)</f>
        <v>Automatic</v>
      </c>
      <c r="F666" s="6" t="str">
        <f>VLOOKUP(tbl_transactions[[#This Row],[Product_ID]],tbl_Items[],3,)</f>
        <v>Gold</v>
      </c>
      <c r="G666" s="6" t="s">
        <v>12</v>
      </c>
      <c r="H666" s="6" t="s">
        <v>9</v>
      </c>
      <c r="I6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666" s="30">
        <v>4</v>
      </c>
      <c r="K666" s="7">
        <f t="shared" si="20"/>
        <v>35580</v>
      </c>
      <c r="L6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666" s="7">
        <f t="shared" si="21"/>
        <v>34156.800000000003</v>
      </c>
    </row>
    <row r="667" spans="1:13" x14ac:dyDescent="0.3">
      <c r="A667" s="6" t="s">
        <v>751</v>
      </c>
      <c r="B667" s="28">
        <v>42477</v>
      </c>
      <c r="C667" s="6" t="s">
        <v>11</v>
      </c>
      <c r="D667" s="6" t="s">
        <v>96</v>
      </c>
      <c r="E667" s="6" t="str">
        <f>VLOOKUP(tbl_transactions[[#This Row],[Product_ID]],tbl_Items[],2,)</f>
        <v>Automatic</v>
      </c>
      <c r="F667" s="6" t="str">
        <f>VLOOKUP(tbl_transactions[[#This Row],[Product_ID]],tbl_Items[],3,)</f>
        <v>Gold</v>
      </c>
      <c r="G667" s="6" t="s">
        <v>12</v>
      </c>
      <c r="H667" s="6" t="s">
        <v>9</v>
      </c>
      <c r="I6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667" s="30">
        <v>2</v>
      </c>
      <c r="K667" s="7">
        <f t="shared" si="20"/>
        <v>10912</v>
      </c>
      <c r="L6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7" s="7">
        <f t="shared" si="21"/>
        <v>10912</v>
      </c>
    </row>
    <row r="668" spans="1:13" x14ac:dyDescent="0.3">
      <c r="A668" s="6" t="s">
        <v>752</v>
      </c>
      <c r="B668" s="28">
        <v>42477</v>
      </c>
      <c r="C668" s="6" t="s">
        <v>24</v>
      </c>
      <c r="D668" s="6" t="s">
        <v>104</v>
      </c>
      <c r="E668" s="6" t="str">
        <f>VLOOKUP(tbl_transactions[[#This Row],[Product_ID]],tbl_Items[],2,)</f>
        <v>Automatic</v>
      </c>
      <c r="F668" s="6" t="str">
        <f>VLOOKUP(tbl_transactions[[#This Row],[Product_ID]],tbl_Items[],3,)</f>
        <v>Palladium</v>
      </c>
      <c r="G668" s="6" t="s">
        <v>12</v>
      </c>
      <c r="H668" s="6" t="s">
        <v>9</v>
      </c>
      <c r="I6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668" s="30">
        <v>3</v>
      </c>
      <c r="K668" s="7">
        <f t="shared" si="20"/>
        <v>22353</v>
      </c>
      <c r="L6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668" s="7">
        <f t="shared" si="21"/>
        <v>21682.41</v>
      </c>
    </row>
    <row r="669" spans="1:13" x14ac:dyDescent="0.3">
      <c r="A669" s="6" t="s">
        <v>753</v>
      </c>
      <c r="B669" s="28">
        <v>42477</v>
      </c>
      <c r="C669" s="6" t="s">
        <v>24</v>
      </c>
      <c r="D669" s="6" t="s">
        <v>83</v>
      </c>
      <c r="E669" s="6" t="str">
        <f>VLOOKUP(tbl_transactions[[#This Row],[Product_ID]],tbl_Items[],2,)</f>
        <v>Chronograph</v>
      </c>
      <c r="F669" s="6" t="str">
        <f>VLOOKUP(tbl_transactions[[#This Row],[Product_ID]],tbl_Items[],3,)</f>
        <v>Palladium</v>
      </c>
      <c r="G669" s="6" t="s">
        <v>12</v>
      </c>
      <c r="H669" s="6" t="s">
        <v>9</v>
      </c>
      <c r="I6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669" s="30">
        <v>2</v>
      </c>
      <c r="K669" s="7">
        <f t="shared" si="20"/>
        <v>9050</v>
      </c>
      <c r="L6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9" s="7">
        <f t="shared" si="21"/>
        <v>9050</v>
      </c>
    </row>
    <row r="670" spans="1:13" x14ac:dyDescent="0.3">
      <c r="A670" s="6" t="s">
        <v>754</v>
      </c>
      <c r="B670" s="28">
        <v>42478</v>
      </c>
      <c r="C670" s="6" t="s">
        <v>11</v>
      </c>
      <c r="D670" s="6" t="s">
        <v>113</v>
      </c>
      <c r="E670" s="6" t="str">
        <f>VLOOKUP(tbl_transactions[[#This Row],[Product_ID]],tbl_Items[],2,)</f>
        <v>Digital</v>
      </c>
      <c r="F670" s="6" t="str">
        <f>VLOOKUP(tbl_transactions[[#This Row],[Product_ID]],tbl_Items[],3,)</f>
        <v>Palladium</v>
      </c>
      <c r="G670" s="6" t="s">
        <v>12</v>
      </c>
      <c r="H670" s="6" t="s">
        <v>9</v>
      </c>
      <c r="I6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670" s="30">
        <v>3</v>
      </c>
      <c r="K670" s="7">
        <f t="shared" si="20"/>
        <v>26367</v>
      </c>
      <c r="L6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670" s="7">
        <f t="shared" si="21"/>
        <v>25575.99</v>
      </c>
    </row>
    <row r="671" spans="1:13" x14ac:dyDescent="0.3">
      <c r="A671" s="6" t="s">
        <v>755</v>
      </c>
      <c r="B671" s="28">
        <v>42478</v>
      </c>
      <c r="C671" s="6" t="s">
        <v>7</v>
      </c>
      <c r="D671" s="6" t="s">
        <v>115</v>
      </c>
      <c r="E671" s="6" t="str">
        <f>VLOOKUP(tbl_transactions[[#This Row],[Product_ID]],tbl_Items[],2,)</f>
        <v>Digital</v>
      </c>
      <c r="F671" s="6" t="str">
        <f>VLOOKUP(tbl_transactions[[#This Row],[Product_ID]],tbl_Items[],3,)</f>
        <v>Gold</v>
      </c>
      <c r="G671" s="6" t="s">
        <v>12</v>
      </c>
      <c r="H671" s="6" t="s">
        <v>9</v>
      </c>
      <c r="I6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671" s="30">
        <v>4</v>
      </c>
      <c r="K671" s="7">
        <f t="shared" si="20"/>
        <v>35188</v>
      </c>
      <c r="L6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671" s="7">
        <f t="shared" si="21"/>
        <v>33780.480000000003</v>
      </c>
    </row>
    <row r="672" spans="1:13" x14ac:dyDescent="0.3">
      <c r="A672" s="6" t="s">
        <v>756</v>
      </c>
      <c r="B672" s="28">
        <v>42478</v>
      </c>
      <c r="C672" s="6" t="s">
        <v>11</v>
      </c>
      <c r="D672" s="6" t="s">
        <v>111</v>
      </c>
      <c r="E672" s="6" t="str">
        <f>VLOOKUP(tbl_transactions[[#This Row],[Product_ID]],tbl_Items[],2,)</f>
        <v>Digital</v>
      </c>
      <c r="F672" s="6" t="str">
        <f>VLOOKUP(tbl_transactions[[#This Row],[Product_ID]],tbl_Items[],3,)</f>
        <v>Gold</v>
      </c>
      <c r="G672" s="6" t="s">
        <v>12</v>
      </c>
      <c r="H672" s="6" t="s">
        <v>9</v>
      </c>
      <c r="I6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672" s="30">
        <v>2</v>
      </c>
      <c r="K672" s="7">
        <f t="shared" si="20"/>
        <v>11296</v>
      </c>
      <c r="L6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" s="7">
        <f t="shared" si="21"/>
        <v>11296</v>
      </c>
    </row>
    <row r="673" spans="1:13" x14ac:dyDescent="0.3">
      <c r="A673" s="6" t="s">
        <v>757</v>
      </c>
      <c r="B673" s="28">
        <v>42478</v>
      </c>
      <c r="C673" s="6" t="s">
        <v>24</v>
      </c>
      <c r="D673" s="6" t="s">
        <v>113</v>
      </c>
      <c r="E673" s="6" t="str">
        <f>VLOOKUP(tbl_transactions[[#This Row],[Product_ID]],tbl_Items[],2,)</f>
        <v>Digital</v>
      </c>
      <c r="F673" s="6" t="str">
        <f>VLOOKUP(tbl_transactions[[#This Row],[Product_ID]],tbl_Items[],3,)</f>
        <v>Palladium</v>
      </c>
      <c r="G673" s="6" t="s">
        <v>12</v>
      </c>
      <c r="H673" s="6" t="s">
        <v>9</v>
      </c>
      <c r="I6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673" s="30">
        <v>2</v>
      </c>
      <c r="K673" s="7">
        <f t="shared" si="20"/>
        <v>17578</v>
      </c>
      <c r="L6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673" s="7">
        <f t="shared" si="21"/>
        <v>17050.66</v>
      </c>
    </row>
    <row r="674" spans="1:13" x14ac:dyDescent="0.3">
      <c r="A674" s="6" t="s">
        <v>758</v>
      </c>
      <c r="B674" s="28">
        <v>42478</v>
      </c>
      <c r="C674" s="6" t="s">
        <v>24</v>
      </c>
      <c r="D674" s="6" t="s">
        <v>100</v>
      </c>
      <c r="E674" s="6" t="str">
        <f>VLOOKUP(tbl_transactions[[#This Row],[Product_ID]],tbl_Items[],2,)</f>
        <v>Automatic</v>
      </c>
      <c r="F674" s="6" t="str">
        <f>VLOOKUP(tbl_transactions[[#This Row],[Product_ID]],tbl_Items[],3,)</f>
        <v>Palladium</v>
      </c>
      <c r="G674" s="6" t="s">
        <v>12</v>
      </c>
      <c r="H674" s="6" t="s">
        <v>13</v>
      </c>
      <c r="I6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674" s="30">
        <v>2</v>
      </c>
      <c r="K674" s="7">
        <f t="shared" si="20"/>
        <v>10912</v>
      </c>
      <c r="L6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" s="7">
        <f t="shared" si="21"/>
        <v>10912</v>
      </c>
    </row>
    <row r="675" spans="1:13" x14ac:dyDescent="0.3">
      <c r="A675" s="6" t="s">
        <v>759</v>
      </c>
      <c r="B675" s="28">
        <v>42478</v>
      </c>
      <c r="C675" s="6" t="s">
        <v>24</v>
      </c>
      <c r="D675" s="6" t="s">
        <v>92</v>
      </c>
      <c r="E675" s="6" t="str">
        <f>VLOOKUP(tbl_transactions[[#This Row],[Product_ID]],tbl_Items[],2,)</f>
        <v>Automatic</v>
      </c>
      <c r="F675" s="6" t="str">
        <f>VLOOKUP(tbl_transactions[[#This Row],[Product_ID]],tbl_Items[],3,)</f>
        <v>Platinum</v>
      </c>
      <c r="G675" s="6" t="s">
        <v>12</v>
      </c>
      <c r="H675" s="6" t="s">
        <v>9</v>
      </c>
      <c r="I6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675" s="30">
        <v>3</v>
      </c>
      <c r="K675" s="7">
        <f t="shared" si="20"/>
        <v>6468</v>
      </c>
      <c r="L6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5" s="7">
        <f t="shared" si="21"/>
        <v>6468</v>
      </c>
    </row>
    <row r="676" spans="1:13" x14ac:dyDescent="0.3">
      <c r="A676" s="6" t="s">
        <v>760</v>
      </c>
      <c r="B676" s="28">
        <v>42478</v>
      </c>
      <c r="C676" s="6" t="s">
        <v>24</v>
      </c>
      <c r="D676" s="6" t="s">
        <v>117</v>
      </c>
      <c r="E676" s="6" t="str">
        <f>VLOOKUP(tbl_transactions[[#This Row],[Product_ID]],tbl_Items[],2,)</f>
        <v>Digital</v>
      </c>
      <c r="F676" s="6" t="str">
        <f>VLOOKUP(tbl_transactions[[#This Row],[Product_ID]],tbl_Items[],3,)</f>
        <v>Palladium</v>
      </c>
      <c r="G676" s="6" t="s">
        <v>12</v>
      </c>
      <c r="H676" s="6" t="s">
        <v>9</v>
      </c>
      <c r="I6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676" s="30">
        <v>2</v>
      </c>
      <c r="K676" s="7">
        <f t="shared" si="20"/>
        <v>18630</v>
      </c>
      <c r="L6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676" s="7">
        <f t="shared" si="21"/>
        <v>18071.099999999999</v>
      </c>
    </row>
    <row r="677" spans="1:13" x14ac:dyDescent="0.3">
      <c r="A677" s="6" t="s">
        <v>761</v>
      </c>
      <c r="B677" s="28">
        <v>42478</v>
      </c>
      <c r="C677" s="6" t="s">
        <v>24</v>
      </c>
      <c r="D677" s="6" t="s">
        <v>7006</v>
      </c>
      <c r="E677" s="6" t="str">
        <f>VLOOKUP(tbl_transactions[[#This Row],[Product_ID]],tbl_Items[],2,)</f>
        <v>Automatic</v>
      </c>
      <c r="F677" s="6" t="str">
        <f>VLOOKUP(tbl_transactions[[#This Row],[Product_ID]],tbl_Items[],3,)</f>
        <v>Gold</v>
      </c>
      <c r="G677" s="6" t="s">
        <v>12</v>
      </c>
      <c r="H677" s="6" t="s">
        <v>9</v>
      </c>
      <c r="I6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677" s="30">
        <v>3</v>
      </c>
      <c r="K677" s="7">
        <f t="shared" si="20"/>
        <v>26685</v>
      </c>
      <c r="L6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677" s="7">
        <f t="shared" si="21"/>
        <v>25617.599999999999</v>
      </c>
    </row>
    <row r="678" spans="1:13" x14ac:dyDescent="0.3">
      <c r="A678" s="6" t="s">
        <v>762</v>
      </c>
      <c r="B678" s="28">
        <v>42479</v>
      </c>
      <c r="C678" s="6" t="s">
        <v>11</v>
      </c>
      <c r="D678" s="6" t="s">
        <v>83</v>
      </c>
      <c r="E678" s="6" t="str">
        <f>VLOOKUP(tbl_transactions[[#This Row],[Product_ID]],tbl_Items[],2,)</f>
        <v>Chronograph</v>
      </c>
      <c r="F678" s="6" t="str">
        <f>VLOOKUP(tbl_transactions[[#This Row],[Product_ID]],tbl_Items[],3,)</f>
        <v>Palladium</v>
      </c>
      <c r="G678" s="6" t="s">
        <v>12</v>
      </c>
      <c r="H678" s="6" t="s">
        <v>9</v>
      </c>
      <c r="I6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678" s="30">
        <v>4</v>
      </c>
      <c r="K678" s="7">
        <f t="shared" si="20"/>
        <v>18100</v>
      </c>
      <c r="L6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678" s="7">
        <f t="shared" si="21"/>
        <v>17557</v>
      </c>
    </row>
    <row r="679" spans="1:13" x14ac:dyDescent="0.3">
      <c r="A679" s="6" t="s">
        <v>763</v>
      </c>
      <c r="B679" s="28">
        <v>42479</v>
      </c>
      <c r="C679" s="6" t="s">
        <v>24</v>
      </c>
      <c r="D679" s="6" t="s">
        <v>83</v>
      </c>
      <c r="E679" s="6" t="str">
        <f>VLOOKUP(tbl_transactions[[#This Row],[Product_ID]],tbl_Items[],2,)</f>
        <v>Chronograph</v>
      </c>
      <c r="F679" s="6" t="str">
        <f>VLOOKUP(tbl_transactions[[#This Row],[Product_ID]],tbl_Items[],3,)</f>
        <v>Palladium</v>
      </c>
      <c r="G679" s="6" t="s">
        <v>12</v>
      </c>
      <c r="H679" s="6" t="s">
        <v>9</v>
      </c>
      <c r="I6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679" s="30">
        <v>4</v>
      </c>
      <c r="K679" s="7">
        <f t="shared" si="20"/>
        <v>18100</v>
      </c>
      <c r="L6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679" s="7">
        <f t="shared" si="21"/>
        <v>17557</v>
      </c>
    </row>
    <row r="680" spans="1:13" x14ac:dyDescent="0.3">
      <c r="A680" s="6" t="s">
        <v>764</v>
      </c>
      <c r="B680" s="28">
        <v>42479</v>
      </c>
      <c r="C680" s="6" t="s">
        <v>7</v>
      </c>
      <c r="D680" s="6" t="s">
        <v>118</v>
      </c>
      <c r="E680" s="6" t="str">
        <f>VLOOKUP(tbl_transactions[[#This Row],[Product_ID]],tbl_Items[],2,)</f>
        <v>Digital</v>
      </c>
      <c r="F680" s="6" t="str">
        <f>VLOOKUP(tbl_transactions[[#This Row],[Product_ID]],tbl_Items[],3,)</f>
        <v>Palladium</v>
      </c>
      <c r="G680" s="6" t="s">
        <v>12</v>
      </c>
      <c r="H680" s="6" t="s">
        <v>13</v>
      </c>
      <c r="I6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680" s="30">
        <v>1</v>
      </c>
      <c r="K680" s="7">
        <f t="shared" si="20"/>
        <v>5978</v>
      </c>
      <c r="L6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0" s="7">
        <f t="shared" si="21"/>
        <v>5978</v>
      </c>
    </row>
    <row r="681" spans="1:13" x14ac:dyDescent="0.3">
      <c r="A681" s="6" t="s">
        <v>765</v>
      </c>
      <c r="B681" s="28">
        <v>42479</v>
      </c>
      <c r="C681" s="6" t="s">
        <v>11</v>
      </c>
      <c r="D681" s="6" t="s">
        <v>77</v>
      </c>
      <c r="E681" s="6" t="str">
        <f>VLOOKUP(tbl_transactions[[#This Row],[Product_ID]],tbl_Items[],2,)</f>
        <v>Chronograph</v>
      </c>
      <c r="F681" s="6" t="str">
        <f>VLOOKUP(tbl_transactions[[#This Row],[Product_ID]],tbl_Items[],3,)</f>
        <v>Gold</v>
      </c>
      <c r="G681" s="6" t="s">
        <v>8</v>
      </c>
      <c r="H681" s="6" t="s">
        <v>9</v>
      </c>
      <c r="I6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81" s="30">
        <v>4</v>
      </c>
      <c r="K681" s="7">
        <f t="shared" si="20"/>
        <v>11200</v>
      </c>
      <c r="L6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" s="7">
        <f t="shared" si="21"/>
        <v>11200</v>
      </c>
    </row>
    <row r="682" spans="1:13" x14ac:dyDescent="0.3">
      <c r="A682" s="6" t="s">
        <v>766</v>
      </c>
      <c r="B682" s="28">
        <v>42479</v>
      </c>
      <c r="C682" s="6" t="s">
        <v>24</v>
      </c>
      <c r="D682" s="6" t="s">
        <v>77</v>
      </c>
      <c r="E682" s="6" t="str">
        <f>VLOOKUP(tbl_transactions[[#This Row],[Product_ID]],tbl_Items[],2,)</f>
        <v>Chronograph</v>
      </c>
      <c r="F682" s="6" t="str">
        <f>VLOOKUP(tbl_transactions[[#This Row],[Product_ID]],tbl_Items[],3,)</f>
        <v>Gold</v>
      </c>
      <c r="G682" s="6" t="s">
        <v>8</v>
      </c>
      <c r="H682" s="6" t="s">
        <v>9</v>
      </c>
      <c r="I6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682" s="30">
        <v>3</v>
      </c>
      <c r="K682" s="7">
        <f t="shared" si="20"/>
        <v>8400</v>
      </c>
      <c r="L6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2" s="7">
        <f t="shared" si="21"/>
        <v>8400</v>
      </c>
    </row>
    <row r="683" spans="1:13" x14ac:dyDescent="0.3">
      <c r="A683" s="6" t="s">
        <v>767</v>
      </c>
      <c r="B683" s="28">
        <v>42480</v>
      </c>
      <c r="C683" s="6" t="s">
        <v>24</v>
      </c>
      <c r="D683" s="6" t="s">
        <v>113</v>
      </c>
      <c r="E683" s="6" t="str">
        <f>VLOOKUP(tbl_transactions[[#This Row],[Product_ID]],tbl_Items[],2,)</f>
        <v>Digital</v>
      </c>
      <c r="F683" s="6" t="str">
        <f>VLOOKUP(tbl_transactions[[#This Row],[Product_ID]],tbl_Items[],3,)</f>
        <v>Palladium</v>
      </c>
      <c r="G683" s="6" t="s">
        <v>12</v>
      </c>
      <c r="H683" s="6" t="s">
        <v>9</v>
      </c>
      <c r="I6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683" s="30">
        <v>1</v>
      </c>
      <c r="K683" s="7">
        <f t="shared" si="20"/>
        <v>8789</v>
      </c>
      <c r="L6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3" s="7">
        <f t="shared" si="21"/>
        <v>8789</v>
      </c>
    </row>
    <row r="684" spans="1:13" x14ac:dyDescent="0.3">
      <c r="A684" s="6" t="s">
        <v>768</v>
      </c>
      <c r="B684" s="28">
        <v>42480</v>
      </c>
      <c r="C684" s="6" t="s">
        <v>24</v>
      </c>
      <c r="D684" s="6" t="s">
        <v>99</v>
      </c>
      <c r="E684" s="6" t="str">
        <f>VLOOKUP(tbl_transactions[[#This Row],[Product_ID]],tbl_Items[],2,)</f>
        <v>Automatic</v>
      </c>
      <c r="F684" s="6" t="str">
        <f>VLOOKUP(tbl_transactions[[#This Row],[Product_ID]],tbl_Items[],3,)</f>
        <v>Gold</v>
      </c>
      <c r="G684" s="6" t="s">
        <v>12</v>
      </c>
      <c r="H684" s="6" t="s">
        <v>9</v>
      </c>
      <c r="I6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684" s="30">
        <v>1</v>
      </c>
      <c r="K684" s="7">
        <f t="shared" si="20"/>
        <v>5462</v>
      </c>
      <c r="L6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4" s="7">
        <f t="shared" si="21"/>
        <v>5462</v>
      </c>
    </row>
    <row r="685" spans="1:13" x14ac:dyDescent="0.3">
      <c r="A685" s="6" t="s">
        <v>769</v>
      </c>
      <c r="B685" s="28">
        <v>42480</v>
      </c>
      <c r="C685" s="6" t="s">
        <v>24</v>
      </c>
      <c r="D685" s="6" t="s">
        <v>102</v>
      </c>
      <c r="E685" s="6" t="str">
        <f>VLOOKUP(tbl_transactions[[#This Row],[Product_ID]],tbl_Items[],2,)</f>
        <v>Automatic</v>
      </c>
      <c r="F685" s="6" t="str">
        <f>VLOOKUP(tbl_transactions[[#This Row],[Product_ID]],tbl_Items[],3,)</f>
        <v>Palladium</v>
      </c>
      <c r="G685" s="6" t="s">
        <v>12</v>
      </c>
      <c r="H685" s="6" t="s">
        <v>9</v>
      </c>
      <c r="I6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685" s="30">
        <v>3</v>
      </c>
      <c r="K685" s="7">
        <f t="shared" si="20"/>
        <v>25335</v>
      </c>
      <c r="L6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685" s="7">
        <f t="shared" si="21"/>
        <v>24574.95</v>
      </c>
    </row>
    <row r="686" spans="1:13" x14ac:dyDescent="0.3">
      <c r="A686" s="6" t="s">
        <v>770</v>
      </c>
      <c r="B686" s="28">
        <v>42480</v>
      </c>
      <c r="C686" s="6" t="s">
        <v>24</v>
      </c>
      <c r="D686" s="6" t="s">
        <v>97</v>
      </c>
      <c r="E686" s="6" t="str">
        <f>VLOOKUP(tbl_transactions[[#This Row],[Product_ID]],tbl_Items[],2,)</f>
        <v>Automatic</v>
      </c>
      <c r="F686" s="6" t="str">
        <f>VLOOKUP(tbl_transactions[[#This Row],[Product_ID]],tbl_Items[],3,)</f>
        <v>Gold</v>
      </c>
      <c r="G686" s="6" t="s">
        <v>12</v>
      </c>
      <c r="H686" s="6" t="s">
        <v>9</v>
      </c>
      <c r="I6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686" s="30">
        <v>1</v>
      </c>
      <c r="K686" s="7">
        <f t="shared" si="20"/>
        <v>2879</v>
      </c>
      <c r="L6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6" s="7">
        <f t="shared" si="21"/>
        <v>2879</v>
      </c>
    </row>
    <row r="687" spans="1:13" x14ac:dyDescent="0.3">
      <c r="A687" s="6" t="s">
        <v>771</v>
      </c>
      <c r="B687" s="28">
        <v>42480</v>
      </c>
      <c r="C687" s="6" t="s">
        <v>7</v>
      </c>
      <c r="D687" s="6" t="s">
        <v>97</v>
      </c>
      <c r="E687" s="6" t="str">
        <f>VLOOKUP(tbl_transactions[[#This Row],[Product_ID]],tbl_Items[],2,)</f>
        <v>Automatic</v>
      </c>
      <c r="F687" s="6" t="str">
        <f>VLOOKUP(tbl_transactions[[#This Row],[Product_ID]],tbl_Items[],3,)</f>
        <v>Gold</v>
      </c>
      <c r="G687" s="6" t="s">
        <v>12</v>
      </c>
      <c r="H687" s="6" t="s">
        <v>9</v>
      </c>
      <c r="I6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687" s="30">
        <v>1</v>
      </c>
      <c r="K687" s="7">
        <f t="shared" si="20"/>
        <v>2879</v>
      </c>
      <c r="L6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7" s="7">
        <f t="shared" si="21"/>
        <v>2879</v>
      </c>
    </row>
    <row r="688" spans="1:13" x14ac:dyDescent="0.3">
      <c r="A688" s="6" t="s">
        <v>772</v>
      </c>
      <c r="B688" s="28">
        <v>42480</v>
      </c>
      <c r="C688" s="6" t="s">
        <v>24</v>
      </c>
      <c r="D688" s="6" t="s">
        <v>78</v>
      </c>
      <c r="E688" s="6" t="str">
        <f>VLOOKUP(tbl_transactions[[#This Row],[Product_ID]],tbl_Items[],2,)</f>
        <v>Chronograph</v>
      </c>
      <c r="F688" s="6" t="str">
        <f>VLOOKUP(tbl_transactions[[#This Row],[Product_ID]],tbl_Items[],3,)</f>
        <v>Gold</v>
      </c>
      <c r="G688" s="6" t="s">
        <v>8</v>
      </c>
      <c r="H688" s="6" t="s">
        <v>9</v>
      </c>
      <c r="I6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688" s="30">
        <v>1</v>
      </c>
      <c r="K688" s="7">
        <f t="shared" si="20"/>
        <v>5500</v>
      </c>
      <c r="L6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8" s="7">
        <f t="shared" si="21"/>
        <v>5500</v>
      </c>
    </row>
    <row r="689" spans="1:13" x14ac:dyDescent="0.3">
      <c r="A689" s="6" t="s">
        <v>773</v>
      </c>
      <c r="B689" s="28">
        <v>42481</v>
      </c>
      <c r="C689" s="6" t="s">
        <v>11</v>
      </c>
      <c r="D689" s="6" t="s">
        <v>112</v>
      </c>
      <c r="E689" s="6" t="str">
        <f>VLOOKUP(tbl_transactions[[#This Row],[Product_ID]],tbl_Items[],2,)</f>
        <v>Digital</v>
      </c>
      <c r="F689" s="6" t="str">
        <f>VLOOKUP(tbl_transactions[[#This Row],[Product_ID]],tbl_Items[],3,)</f>
        <v>Gold</v>
      </c>
      <c r="G689" s="6" t="s">
        <v>12</v>
      </c>
      <c r="H689" s="6" t="s">
        <v>9</v>
      </c>
      <c r="I6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689" s="30">
        <v>4</v>
      </c>
      <c r="K689" s="7">
        <f t="shared" si="20"/>
        <v>23596</v>
      </c>
      <c r="L6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689" s="7">
        <f t="shared" si="21"/>
        <v>22652.16</v>
      </c>
    </row>
    <row r="690" spans="1:13" x14ac:dyDescent="0.3">
      <c r="A690" s="6" t="s">
        <v>774</v>
      </c>
      <c r="B690" s="28">
        <v>42481</v>
      </c>
      <c r="C690" s="6" t="s">
        <v>24</v>
      </c>
      <c r="D690" s="6" t="s">
        <v>99</v>
      </c>
      <c r="E690" s="6" t="str">
        <f>VLOOKUP(tbl_transactions[[#This Row],[Product_ID]],tbl_Items[],2,)</f>
        <v>Automatic</v>
      </c>
      <c r="F690" s="6" t="str">
        <f>VLOOKUP(tbl_transactions[[#This Row],[Product_ID]],tbl_Items[],3,)</f>
        <v>Gold</v>
      </c>
      <c r="G690" s="6" t="s">
        <v>12</v>
      </c>
      <c r="H690" s="6" t="s">
        <v>9</v>
      </c>
      <c r="I6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690" s="30">
        <v>1</v>
      </c>
      <c r="K690" s="7">
        <f t="shared" si="20"/>
        <v>5462</v>
      </c>
      <c r="L6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0" s="7">
        <f t="shared" si="21"/>
        <v>5462</v>
      </c>
    </row>
    <row r="691" spans="1:13" x14ac:dyDescent="0.3">
      <c r="A691" s="6" t="s">
        <v>775</v>
      </c>
      <c r="B691" s="28">
        <v>42481</v>
      </c>
      <c r="C691" s="6" t="s">
        <v>24</v>
      </c>
      <c r="D691" s="6" t="s">
        <v>94</v>
      </c>
      <c r="E691" s="6" t="str">
        <f>VLOOKUP(tbl_transactions[[#This Row],[Product_ID]],tbl_Items[],2,)</f>
        <v>Automatic</v>
      </c>
      <c r="F691" s="6" t="str">
        <f>VLOOKUP(tbl_transactions[[#This Row],[Product_ID]],tbl_Items[],3,)</f>
        <v>Platinum</v>
      </c>
      <c r="G691" s="6" t="s">
        <v>12</v>
      </c>
      <c r="H691" s="6" t="s">
        <v>13</v>
      </c>
      <c r="I6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691" s="30">
        <v>3</v>
      </c>
      <c r="K691" s="7">
        <f t="shared" si="20"/>
        <v>7056</v>
      </c>
      <c r="L6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1" s="7">
        <f t="shared" si="21"/>
        <v>7056</v>
      </c>
    </row>
    <row r="692" spans="1:13" x14ac:dyDescent="0.3">
      <c r="A692" s="6" t="s">
        <v>776</v>
      </c>
      <c r="B692" s="28">
        <v>42481</v>
      </c>
      <c r="C692" s="6" t="s">
        <v>11</v>
      </c>
      <c r="D692" s="6" t="s">
        <v>96</v>
      </c>
      <c r="E692" s="6" t="str">
        <f>VLOOKUP(tbl_transactions[[#This Row],[Product_ID]],tbl_Items[],2,)</f>
        <v>Automatic</v>
      </c>
      <c r="F692" s="6" t="str">
        <f>VLOOKUP(tbl_transactions[[#This Row],[Product_ID]],tbl_Items[],3,)</f>
        <v>Gold</v>
      </c>
      <c r="G692" s="6" t="s">
        <v>12</v>
      </c>
      <c r="H692" s="6" t="s">
        <v>9</v>
      </c>
      <c r="I6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692" s="30">
        <v>1</v>
      </c>
      <c r="K692" s="7">
        <f t="shared" si="20"/>
        <v>5456</v>
      </c>
      <c r="L6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2" s="7">
        <f t="shared" si="21"/>
        <v>5456</v>
      </c>
    </row>
    <row r="693" spans="1:13" x14ac:dyDescent="0.3">
      <c r="A693" s="6" t="s">
        <v>777</v>
      </c>
      <c r="B693" s="28">
        <v>42481</v>
      </c>
      <c r="C693" s="6" t="s">
        <v>11</v>
      </c>
      <c r="D693" s="6" t="s">
        <v>92</v>
      </c>
      <c r="E693" s="6" t="str">
        <f>VLOOKUP(tbl_transactions[[#This Row],[Product_ID]],tbl_Items[],2,)</f>
        <v>Automatic</v>
      </c>
      <c r="F693" s="6" t="str">
        <f>VLOOKUP(tbl_transactions[[#This Row],[Product_ID]],tbl_Items[],3,)</f>
        <v>Platinum</v>
      </c>
      <c r="G693" s="6" t="s">
        <v>12</v>
      </c>
      <c r="H693" s="6" t="s">
        <v>9</v>
      </c>
      <c r="I6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693" s="30">
        <v>2</v>
      </c>
      <c r="K693" s="7">
        <f t="shared" si="20"/>
        <v>4312</v>
      </c>
      <c r="L6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3" s="7">
        <f t="shared" si="21"/>
        <v>4312</v>
      </c>
    </row>
    <row r="694" spans="1:13" x14ac:dyDescent="0.3">
      <c r="A694" s="6" t="s">
        <v>778</v>
      </c>
      <c r="B694" s="28">
        <v>42482</v>
      </c>
      <c r="C694" s="6" t="s">
        <v>24</v>
      </c>
      <c r="D694" s="6" t="s">
        <v>116</v>
      </c>
      <c r="E694" s="6" t="str">
        <f>VLOOKUP(tbl_transactions[[#This Row],[Product_ID]],tbl_Items[],2,)</f>
        <v>Digital</v>
      </c>
      <c r="F694" s="6" t="str">
        <f>VLOOKUP(tbl_transactions[[#This Row],[Product_ID]],tbl_Items[],3,)</f>
        <v>Gold</v>
      </c>
      <c r="G694" s="6" t="s">
        <v>12</v>
      </c>
      <c r="H694" s="6" t="s">
        <v>9</v>
      </c>
      <c r="I6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694" s="30">
        <v>1</v>
      </c>
      <c r="K694" s="7">
        <f t="shared" si="20"/>
        <v>5485</v>
      </c>
      <c r="L6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4" s="7">
        <f t="shared" si="21"/>
        <v>5485</v>
      </c>
    </row>
    <row r="695" spans="1:13" x14ac:dyDescent="0.3">
      <c r="A695" s="6" t="s">
        <v>779</v>
      </c>
      <c r="B695" s="28">
        <v>42482</v>
      </c>
      <c r="C695" s="6" t="s">
        <v>24</v>
      </c>
      <c r="D695" s="6" t="s">
        <v>101</v>
      </c>
      <c r="E695" s="6" t="str">
        <f>VLOOKUP(tbl_transactions[[#This Row],[Product_ID]],tbl_Items[],2,)</f>
        <v>Automatic</v>
      </c>
      <c r="F695" s="6" t="str">
        <f>VLOOKUP(tbl_transactions[[#This Row],[Product_ID]],tbl_Items[],3,)</f>
        <v>Palladium</v>
      </c>
      <c r="G695" s="6" t="s">
        <v>12</v>
      </c>
      <c r="H695" s="6" t="s">
        <v>9</v>
      </c>
      <c r="I6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695" s="30">
        <v>1</v>
      </c>
      <c r="K695" s="7">
        <f t="shared" si="20"/>
        <v>2135</v>
      </c>
      <c r="L6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5" s="7">
        <f t="shared" si="21"/>
        <v>2135</v>
      </c>
    </row>
    <row r="696" spans="1:13" x14ac:dyDescent="0.3">
      <c r="A696" s="6" t="s">
        <v>780</v>
      </c>
      <c r="B696" s="28">
        <v>42482</v>
      </c>
      <c r="C696" s="6" t="s">
        <v>24</v>
      </c>
      <c r="D696" s="6" t="s">
        <v>92</v>
      </c>
      <c r="E696" s="6" t="str">
        <f>VLOOKUP(tbl_transactions[[#This Row],[Product_ID]],tbl_Items[],2,)</f>
        <v>Automatic</v>
      </c>
      <c r="F696" s="6" t="str">
        <f>VLOOKUP(tbl_transactions[[#This Row],[Product_ID]],tbl_Items[],3,)</f>
        <v>Platinum</v>
      </c>
      <c r="G696" s="6" t="s">
        <v>12</v>
      </c>
      <c r="H696" s="6" t="s">
        <v>9</v>
      </c>
      <c r="I6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696" s="30">
        <v>2</v>
      </c>
      <c r="K696" s="7">
        <f t="shared" si="20"/>
        <v>4312</v>
      </c>
      <c r="L6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6" s="7">
        <f t="shared" si="21"/>
        <v>4312</v>
      </c>
    </row>
    <row r="697" spans="1:13" x14ac:dyDescent="0.3">
      <c r="A697" s="6" t="s">
        <v>781</v>
      </c>
      <c r="B697" s="28">
        <v>42482</v>
      </c>
      <c r="C697" s="6" t="s">
        <v>7</v>
      </c>
      <c r="D697" s="6" t="s">
        <v>102</v>
      </c>
      <c r="E697" s="6" t="str">
        <f>VLOOKUP(tbl_transactions[[#This Row],[Product_ID]],tbl_Items[],2,)</f>
        <v>Automatic</v>
      </c>
      <c r="F697" s="6" t="str">
        <f>VLOOKUP(tbl_transactions[[#This Row],[Product_ID]],tbl_Items[],3,)</f>
        <v>Palladium</v>
      </c>
      <c r="G697" s="6" t="s">
        <v>12</v>
      </c>
      <c r="H697" s="6" t="s">
        <v>9</v>
      </c>
      <c r="I6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697" s="30">
        <v>4</v>
      </c>
      <c r="K697" s="7">
        <f t="shared" si="20"/>
        <v>33780</v>
      </c>
      <c r="L6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697" s="7">
        <f t="shared" si="21"/>
        <v>32766.6</v>
      </c>
    </row>
    <row r="698" spans="1:13" x14ac:dyDescent="0.3">
      <c r="A698" s="6" t="s">
        <v>782</v>
      </c>
      <c r="B698" s="28">
        <v>42482</v>
      </c>
      <c r="C698" s="6" t="s">
        <v>24</v>
      </c>
      <c r="D698" s="6" t="s">
        <v>108</v>
      </c>
      <c r="E698" s="6" t="str">
        <f>VLOOKUP(tbl_transactions[[#This Row],[Product_ID]],tbl_Items[],2,)</f>
        <v>Digital</v>
      </c>
      <c r="F698" s="6" t="str">
        <f>VLOOKUP(tbl_transactions[[#This Row],[Product_ID]],tbl_Items[],3,)</f>
        <v>Platinum</v>
      </c>
      <c r="G698" s="6" t="s">
        <v>12</v>
      </c>
      <c r="H698" s="6" t="s">
        <v>13</v>
      </c>
      <c r="I6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698" s="30">
        <v>2</v>
      </c>
      <c r="K698" s="7">
        <f t="shared" si="20"/>
        <v>11690</v>
      </c>
      <c r="L6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8" s="7">
        <f t="shared" si="21"/>
        <v>11690</v>
      </c>
    </row>
    <row r="699" spans="1:13" x14ac:dyDescent="0.3">
      <c r="A699" s="6" t="s">
        <v>783</v>
      </c>
      <c r="B699" s="28">
        <v>42482</v>
      </c>
      <c r="C699" s="6" t="s">
        <v>24</v>
      </c>
      <c r="D699" s="6" t="s">
        <v>66</v>
      </c>
      <c r="E699" s="6" t="str">
        <f>VLOOKUP(tbl_transactions[[#This Row],[Product_ID]],tbl_Items[],2,)</f>
        <v>Chronograph</v>
      </c>
      <c r="F699" s="6" t="str">
        <f>VLOOKUP(tbl_transactions[[#This Row],[Product_ID]],tbl_Items[],3,)</f>
        <v>Platinum</v>
      </c>
      <c r="G699" s="6" t="s">
        <v>8</v>
      </c>
      <c r="H699" s="6" t="s">
        <v>9</v>
      </c>
      <c r="I6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699" s="30">
        <v>3</v>
      </c>
      <c r="K699" s="7">
        <f t="shared" si="20"/>
        <v>28500</v>
      </c>
      <c r="L6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699" s="7">
        <f t="shared" si="21"/>
        <v>25080</v>
      </c>
    </row>
    <row r="700" spans="1:13" x14ac:dyDescent="0.3">
      <c r="A700" s="6" t="s">
        <v>784</v>
      </c>
      <c r="B700" s="28">
        <v>42482</v>
      </c>
      <c r="C700" s="6" t="s">
        <v>15</v>
      </c>
      <c r="D700" s="6" t="s">
        <v>88</v>
      </c>
      <c r="E700" s="6" t="str">
        <f>VLOOKUP(tbl_transactions[[#This Row],[Product_ID]],tbl_Items[],2,)</f>
        <v>Automatic</v>
      </c>
      <c r="F700" s="6" t="str">
        <f>VLOOKUP(tbl_transactions[[#This Row],[Product_ID]],tbl_Items[],3,)</f>
        <v>Platinum</v>
      </c>
      <c r="G700" s="6" t="s">
        <v>12</v>
      </c>
      <c r="H700" s="6" t="s">
        <v>9</v>
      </c>
      <c r="I7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700" s="30">
        <v>4</v>
      </c>
      <c r="K700" s="7">
        <f t="shared" si="20"/>
        <v>8532</v>
      </c>
      <c r="L7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00" s="7">
        <f t="shared" si="21"/>
        <v>8532</v>
      </c>
    </row>
    <row r="701" spans="1:13" x14ac:dyDescent="0.3">
      <c r="A701" s="6" t="s">
        <v>785</v>
      </c>
      <c r="B701" s="28">
        <v>42482</v>
      </c>
      <c r="C701" s="6" t="s">
        <v>7</v>
      </c>
      <c r="D701" s="6" t="s">
        <v>99</v>
      </c>
      <c r="E701" s="6" t="str">
        <f>VLOOKUP(tbl_transactions[[#This Row],[Product_ID]],tbl_Items[],2,)</f>
        <v>Automatic</v>
      </c>
      <c r="F701" s="6" t="str">
        <f>VLOOKUP(tbl_transactions[[#This Row],[Product_ID]],tbl_Items[],3,)</f>
        <v>Gold</v>
      </c>
      <c r="G701" s="6" t="s">
        <v>12</v>
      </c>
      <c r="H701" s="6" t="s">
        <v>9</v>
      </c>
      <c r="I7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701" s="30">
        <v>4</v>
      </c>
      <c r="K701" s="7">
        <f t="shared" si="20"/>
        <v>21848</v>
      </c>
      <c r="L7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701" s="7">
        <f t="shared" si="21"/>
        <v>20974.080000000002</v>
      </c>
    </row>
    <row r="702" spans="1:13" x14ac:dyDescent="0.3">
      <c r="A702" s="6" t="s">
        <v>786</v>
      </c>
      <c r="B702" s="28">
        <v>42482</v>
      </c>
      <c r="C702" s="6" t="s">
        <v>24</v>
      </c>
      <c r="D702" s="6" t="s">
        <v>96</v>
      </c>
      <c r="E702" s="6" t="str">
        <f>VLOOKUP(tbl_transactions[[#This Row],[Product_ID]],tbl_Items[],2,)</f>
        <v>Automatic</v>
      </c>
      <c r="F702" s="6" t="str">
        <f>VLOOKUP(tbl_transactions[[#This Row],[Product_ID]],tbl_Items[],3,)</f>
        <v>Gold</v>
      </c>
      <c r="G702" s="6" t="s">
        <v>12</v>
      </c>
      <c r="H702" s="6" t="s">
        <v>9</v>
      </c>
      <c r="I7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02" s="30">
        <v>4</v>
      </c>
      <c r="K702" s="7">
        <f t="shared" si="20"/>
        <v>21824</v>
      </c>
      <c r="L7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702" s="7">
        <f t="shared" si="21"/>
        <v>20951.04</v>
      </c>
    </row>
    <row r="703" spans="1:13" x14ac:dyDescent="0.3">
      <c r="A703" s="6" t="s">
        <v>787</v>
      </c>
      <c r="B703" s="28">
        <v>42482</v>
      </c>
      <c r="C703" s="6" t="s">
        <v>24</v>
      </c>
      <c r="D703" s="6" t="s">
        <v>117</v>
      </c>
      <c r="E703" s="6" t="str">
        <f>VLOOKUP(tbl_transactions[[#This Row],[Product_ID]],tbl_Items[],2,)</f>
        <v>Digital</v>
      </c>
      <c r="F703" s="6" t="str">
        <f>VLOOKUP(tbl_transactions[[#This Row],[Product_ID]],tbl_Items[],3,)</f>
        <v>Palladium</v>
      </c>
      <c r="G703" s="6" t="s">
        <v>12</v>
      </c>
      <c r="H703" s="6" t="s">
        <v>9</v>
      </c>
      <c r="I7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703" s="30">
        <v>2</v>
      </c>
      <c r="K703" s="7">
        <f t="shared" si="20"/>
        <v>18630</v>
      </c>
      <c r="L7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703" s="7">
        <f t="shared" si="21"/>
        <v>18071.099999999999</v>
      </c>
    </row>
    <row r="704" spans="1:13" x14ac:dyDescent="0.3">
      <c r="A704" s="6" t="s">
        <v>788</v>
      </c>
      <c r="B704" s="28">
        <v>42483</v>
      </c>
      <c r="C704" s="6" t="s">
        <v>15</v>
      </c>
      <c r="D704" s="6" t="s">
        <v>60</v>
      </c>
      <c r="E704" s="6" t="str">
        <f>VLOOKUP(tbl_transactions[[#This Row],[Product_ID]],tbl_Items[],2,)</f>
        <v>Chronograph</v>
      </c>
      <c r="F704" s="6" t="str">
        <f>VLOOKUP(tbl_transactions[[#This Row],[Product_ID]],tbl_Items[],3,)</f>
        <v>Platinum</v>
      </c>
      <c r="G704" s="6" t="s">
        <v>8</v>
      </c>
      <c r="H704" s="6" t="s">
        <v>13</v>
      </c>
      <c r="I7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704" s="30">
        <v>3</v>
      </c>
      <c r="K704" s="7">
        <f t="shared" si="20"/>
        <v>29700</v>
      </c>
      <c r="L7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704" s="7">
        <f t="shared" si="21"/>
        <v>26136</v>
      </c>
    </row>
    <row r="705" spans="1:13" x14ac:dyDescent="0.3">
      <c r="A705" s="6" t="s">
        <v>789</v>
      </c>
      <c r="B705" s="28">
        <v>42483</v>
      </c>
      <c r="C705" s="6" t="s">
        <v>24</v>
      </c>
      <c r="D705" s="6" t="s">
        <v>94</v>
      </c>
      <c r="E705" s="6" t="str">
        <f>VLOOKUP(tbl_transactions[[#This Row],[Product_ID]],tbl_Items[],2,)</f>
        <v>Automatic</v>
      </c>
      <c r="F705" s="6" t="str">
        <f>VLOOKUP(tbl_transactions[[#This Row],[Product_ID]],tbl_Items[],3,)</f>
        <v>Platinum</v>
      </c>
      <c r="G705" s="6" t="s">
        <v>12</v>
      </c>
      <c r="H705" s="6" t="s">
        <v>9</v>
      </c>
      <c r="I7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705" s="30">
        <v>1</v>
      </c>
      <c r="K705" s="7">
        <f t="shared" si="20"/>
        <v>2352</v>
      </c>
      <c r="L7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05" s="7">
        <f t="shared" si="21"/>
        <v>2352</v>
      </c>
    </row>
    <row r="706" spans="1:13" x14ac:dyDescent="0.3">
      <c r="A706" s="6" t="s">
        <v>790</v>
      </c>
      <c r="B706" s="28">
        <v>42483</v>
      </c>
      <c r="C706" s="6" t="s">
        <v>24</v>
      </c>
      <c r="D706" s="6" t="s">
        <v>77</v>
      </c>
      <c r="E706" s="6" t="str">
        <f>VLOOKUP(tbl_transactions[[#This Row],[Product_ID]],tbl_Items[],2,)</f>
        <v>Chronograph</v>
      </c>
      <c r="F706" s="6" t="str">
        <f>VLOOKUP(tbl_transactions[[#This Row],[Product_ID]],tbl_Items[],3,)</f>
        <v>Gold</v>
      </c>
      <c r="G706" s="6" t="s">
        <v>8</v>
      </c>
      <c r="H706" s="6" t="s">
        <v>9</v>
      </c>
      <c r="I7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706" s="30">
        <v>3</v>
      </c>
      <c r="K706" s="7">
        <f t="shared" ref="K706:K769" si="22">I706*J706</f>
        <v>8400</v>
      </c>
      <c r="L7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06" s="7">
        <f t="shared" ref="M706:M769" si="23">K706-L706</f>
        <v>8400</v>
      </c>
    </row>
    <row r="707" spans="1:13" x14ac:dyDescent="0.3">
      <c r="A707" s="6" t="s">
        <v>791</v>
      </c>
      <c r="B707" s="28">
        <v>42483</v>
      </c>
      <c r="C707" s="6" t="s">
        <v>24</v>
      </c>
      <c r="D707" s="6" t="s">
        <v>60</v>
      </c>
      <c r="E707" s="6" t="str">
        <f>VLOOKUP(tbl_transactions[[#This Row],[Product_ID]],tbl_Items[],2,)</f>
        <v>Chronograph</v>
      </c>
      <c r="F707" s="6" t="str">
        <f>VLOOKUP(tbl_transactions[[#This Row],[Product_ID]],tbl_Items[],3,)</f>
        <v>Platinum</v>
      </c>
      <c r="G707" s="6" t="s">
        <v>8</v>
      </c>
      <c r="H707" s="6" t="s">
        <v>9</v>
      </c>
      <c r="I7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707" s="30">
        <v>4</v>
      </c>
      <c r="K707" s="7">
        <f t="shared" si="22"/>
        <v>39600</v>
      </c>
      <c r="L7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707" s="7">
        <f t="shared" si="23"/>
        <v>34848</v>
      </c>
    </row>
    <row r="708" spans="1:13" x14ac:dyDescent="0.3">
      <c r="A708" s="6" t="s">
        <v>792</v>
      </c>
      <c r="B708" s="28">
        <v>42483</v>
      </c>
      <c r="C708" s="6" t="s">
        <v>24</v>
      </c>
      <c r="D708" s="6" t="s">
        <v>113</v>
      </c>
      <c r="E708" s="6" t="str">
        <f>VLOOKUP(tbl_transactions[[#This Row],[Product_ID]],tbl_Items[],2,)</f>
        <v>Digital</v>
      </c>
      <c r="F708" s="6" t="str">
        <f>VLOOKUP(tbl_transactions[[#This Row],[Product_ID]],tbl_Items[],3,)</f>
        <v>Palladium</v>
      </c>
      <c r="G708" s="6" t="s">
        <v>12</v>
      </c>
      <c r="H708" s="6" t="s">
        <v>13</v>
      </c>
      <c r="I7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708" s="30">
        <v>1</v>
      </c>
      <c r="K708" s="7">
        <f t="shared" si="22"/>
        <v>8789</v>
      </c>
      <c r="L7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08" s="7">
        <f t="shared" si="23"/>
        <v>8789</v>
      </c>
    </row>
    <row r="709" spans="1:13" x14ac:dyDescent="0.3">
      <c r="A709" s="6" t="s">
        <v>793</v>
      </c>
      <c r="B709" s="28">
        <v>42483</v>
      </c>
      <c r="C709" s="6" t="s">
        <v>24</v>
      </c>
      <c r="D709" s="6" t="s">
        <v>99</v>
      </c>
      <c r="E709" s="6" t="str">
        <f>VLOOKUP(tbl_transactions[[#This Row],[Product_ID]],tbl_Items[],2,)</f>
        <v>Automatic</v>
      </c>
      <c r="F709" s="6" t="str">
        <f>VLOOKUP(tbl_transactions[[#This Row],[Product_ID]],tbl_Items[],3,)</f>
        <v>Gold</v>
      </c>
      <c r="G709" s="6" t="s">
        <v>12</v>
      </c>
      <c r="H709" s="6" t="s">
        <v>9</v>
      </c>
      <c r="I7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709" s="30">
        <v>2</v>
      </c>
      <c r="K709" s="7">
        <f t="shared" si="22"/>
        <v>10924</v>
      </c>
      <c r="L7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09" s="7">
        <f t="shared" si="23"/>
        <v>10924</v>
      </c>
    </row>
    <row r="710" spans="1:13" x14ac:dyDescent="0.3">
      <c r="A710" s="6" t="s">
        <v>794</v>
      </c>
      <c r="B710" s="28">
        <v>42484</v>
      </c>
      <c r="C710" s="6" t="s">
        <v>24</v>
      </c>
      <c r="D710" s="6" t="s">
        <v>113</v>
      </c>
      <c r="E710" s="6" t="str">
        <f>VLOOKUP(tbl_transactions[[#This Row],[Product_ID]],tbl_Items[],2,)</f>
        <v>Digital</v>
      </c>
      <c r="F710" s="6" t="str">
        <f>VLOOKUP(tbl_transactions[[#This Row],[Product_ID]],tbl_Items[],3,)</f>
        <v>Palladium</v>
      </c>
      <c r="G710" s="6" t="s">
        <v>12</v>
      </c>
      <c r="H710" s="6" t="s">
        <v>9</v>
      </c>
      <c r="I7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710" s="30">
        <v>4</v>
      </c>
      <c r="K710" s="7">
        <f t="shared" si="22"/>
        <v>35156</v>
      </c>
      <c r="L7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1054.68</v>
      </c>
      <c r="M710" s="7">
        <f t="shared" si="23"/>
        <v>34101.32</v>
      </c>
    </row>
    <row r="711" spans="1:13" x14ac:dyDescent="0.3">
      <c r="A711" s="6" t="s">
        <v>795</v>
      </c>
      <c r="B711" s="28">
        <v>42484</v>
      </c>
      <c r="C711" s="6" t="s">
        <v>11</v>
      </c>
      <c r="D711" s="6" t="s">
        <v>89</v>
      </c>
      <c r="E711" s="6" t="str">
        <f>VLOOKUP(tbl_transactions[[#This Row],[Product_ID]],tbl_Items[],2,)</f>
        <v>Automatic</v>
      </c>
      <c r="F711" s="6" t="str">
        <f>VLOOKUP(tbl_transactions[[#This Row],[Product_ID]],tbl_Items[],3,)</f>
        <v>Platinum</v>
      </c>
      <c r="G711" s="6" t="s">
        <v>12</v>
      </c>
      <c r="H711" s="6" t="s">
        <v>13</v>
      </c>
      <c r="I7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711" s="30">
        <v>2</v>
      </c>
      <c r="K711" s="7">
        <f t="shared" si="22"/>
        <v>8462</v>
      </c>
      <c r="L7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11" s="7">
        <f t="shared" si="23"/>
        <v>8462</v>
      </c>
    </row>
    <row r="712" spans="1:13" x14ac:dyDescent="0.3">
      <c r="A712" s="6" t="s">
        <v>796</v>
      </c>
      <c r="B712" s="28">
        <v>42484</v>
      </c>
      <c r="C712" s="6" t="s">
        <v>24</v>
      </c>
      <c r="D712" s="6" t="s">
        <v>78</v>
      </c>
      <c r="E712" s="6" t="str">
        <f>VLOOKUP(tbl_transactions[[#This Row],[Product_ID]],tbl_Items[],2,)</f>
        <v>Chronograph</v>
      </c>
      <c r="F712" s="6" t="str">
        <f>VLOOKUP(tbl_transactions[[#This Row],[Product_ID]],tbl_Items[],3,)</f>
        <v>Gold</v>
      </c>
      <c r="G712" s="6" t="s">
        <v>8</v>
      </c>
      <c r="H712" s="6" t="s">
        <v>9</v>
      </c>
      <c r="I7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712" s="30">
        <v>3</v>
      </c>
      <c r="K712" s="7">
        <f t="shared" si="22"/>
        <v>16500</v>
      </c>
      <c r="L7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712" s="7">
        <f t="shared" si="23"/>
        <v>15180</v>
      </c>
    </row>
    <row r="713" spans="1:13" x14ac:dyDescent="0.3">
      <c r="A713" s="6" t="s">
        <v>797</v>
      </c>
      <c r="B713" s="28">
        <v>42484</v>
      </c>
      <c r="C713" s="6" t="s">
        <v>24</v>
      </c>
      <c r="D713" s="6" t="s">
        <v>66</v>
      </c>
      <c r="E713" s="6" t="str">
        <f>VLOOKUP(tbl_transactions[[#This Row],[Product_ID]],tbl_Items[],2,)</f>
        <v>Chronograph</v>
      </c>
      <c r="F713" s="6" t="str">
        <f>VLOOKUP(tbl_transactions[[#This Row],[Product_ID]],tbl_Items[],3,)</f>
        <v>Platinum</v>
      </c>
      <c r="G713" s="6" t="s">
        <v>8</v>
      </c>
      <c r="H713" s="6" t="s">
        <v>9</v>
      </c>
      <c r="I7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713" s="30">
        <v>2</v>
      </c>
      <c r="K713" s="7">
        <f t="shared" si="22"/>
        <v>19000</v>
      </c>
      <c r="L7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713" s="7">
        <f t="shared" si="23"/>
        <v>16720</v>
      </c>
    </row>
    <row r="714" spans="1:13" x14ac:dyDescent="0.3">
      <c r="A714" s="6" t="s">
        <v>798</v>
      </c>
      <c r="B714" s="28">
        <v>42484</v>
      </c>
      <c r="C714" s="6" t="s">
        <v>11</v>
      </c>
      <c r="D714" s="6" t="s">
        <v>74</v>
      </c>
      <c r="E714" s="6" t="str">
        <f>VLOOKUP(tbl_transactions[[#This Row],[Product_ID]],tbl_Items[],2,)</f>
        <v>Chronograph</v>
      </c>
      <c r="F714" s="6" t="str">
        <f>VLOOKUP(tbl_transactions[[#This Row],[Product_ID]],tbl_Items[],3,)</f>
        <v>Gold</v>
      </c>
      <c r="G714" s="6" t="s">
        <v>8</v>
      </c>
      <c r="H714" s="6" t="s">
        <v>9</v>
      </c>
      <c r="I7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714" s="30">
        <v>3</v>
      </c>
      <c r="K714" s="7">
        <f t="shared" si="22"/>
        <v>6360</v>
      </c>
      <c r="L7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14" s="7">
        <f t="shared" si="23"/>
        <v>6360</v>
      </c>
    </row>
    <row r="715" spans="1:13" x14ac:dyDescent="0.3">
      <c r="A715" s="6" t="s">
        <v>799</v>
      </c>
      <c r="B715" s="28">
        <v>42485</v>
      </c>
      <c r="C715" s="6" t="s">
        <v>24</v>
      </c>
      <c r="D715" s="6" t="s">
        <v>7008</v>
      </c>
      <c r="E715" s="6" t="str">
        <f>VLOOKUP(tbl_transactions[[#This Row],[Product_ID]],tbl_Items[],2,)</f>
        <v>Digital</v>
      </c>
      <c r="F715" s="6" t="str">
        <f>VLOOKUP(tbl_transactions[[#This Row],[Product_ID]],tbl_Items[],3,)</f>
        <v>Gold</v>
      </c>
      <c r="G715" s="6" t="s">
        <v>12</v>
      </c>
      <c r="H715" s="6" t="s">
        <v>9</v>
      </c>
      <c r="I7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715" s="30">
        <v>4</v>
      </c>
      <c r="K715" s="7">
        <f t="shared" si="22"/>
        <v>35508</v>
      </c>
      <c r="L7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1420.32</v>
      </c>
      <c r="M715" s="7">
        <f t="shared" si="23"/>
        <v>34087.68</v>
      </c>
    </row>
    <row r="716" spans="1:13" x14ac:dyDescent="0.3">
      <c r="A716" s="6" t="s">
        <v>800</v>
      </c>
      <c r="B716" s="28">
        <v>42485</v>
      </c>
      <c r="C716" s="6" t="s">
        <v>24</v>
      </c>
      <c r="D716" s="6" t="s">
        <v>96</v>
      </c>
      <c r="E716" s="6" t="str">
        <f>VLOOKUP(tbl_transactions[[#This Row],[Product_ID]],tbl_Items[],2,)</f>
        <v>Automatic</v>
      </c>
      <c r="F716" s="6" t="str">
        <f>VLOOKUP(tbl_transactions[[#This Row],[Product_ID]],tbl_Items[],3,)</f>
        <v>Gold</v>
      </c>
      <c r="G716" s="6" t="s">
        <v>12</v>
      </c>
      <c r="H716" s="6" t="s">
        <v>9</v>
      </c>
      <c r="I7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16" s="30">
        <v>1</v>
      </c>
      <c r="K716" s="7">
        <f t="shared" si="22"/>
        <v>5456</v>
      </c>
      <c r="L7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16" s="7">
        <f t="shared" si="23"/>
        <v>5456</v>
      </c>
    </row>
    <row r="717" spans="1:13" x14ac:dyDescent="0.3">
      <c r="A717" s="6" t="s">
        <v>801</v>
      </c>
      <c r="B717" s="28">
        <v>42485</v>
      </c>
      <c r="C717" s="6" t="s">
        <v>11</v>
      </c>
      <c r="D717" s="6" t="s">
        <v>92</v>
      </c>
      <c r="E717" s="6" t="str">
        <f>VLOOKUP(tbl_transactions[[#This Row],[Product_ID]],tbl_Items[],2,)</f>
        <v>Automatic</v>
      </c>
      <c r="F717" s="6" t="str">
        <f>VLOOKUP(tbl_transactions[[#This Row],[Product_ID]],tbl_Items[],3,)</f>
        <v>Platinum</v>
      </c>
      <c r="G717" s="6" t="s">
        <v>12</v>
      </c>
      <c r="H717" s="6" t="s">
        <v>9</v>
      </c>
      <c r="I7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717" s="30">
        <v>2</v>
      </c>
      <c r="K717" s="7">
        <f t="shared" si="22"/>
        <v>4312</v>
      </c>
      <c r="L7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17" s="7">
        <f t="shared" si="23"/>
        <v>4312</v>
      </c>
    </row>
    <row r="718" spans="1:13" x14ac:dyDescent="0.3">
      <c r="A718" s="6" t="s">
        <v>802</v>
      </c>
      <c r="B718" s="28">
        <v>42485</v>
      </c>
      <c r="C718" s="6" t="s">
        <v>24</v>
      </c>
      <c r="D718" s="6" t="s">
        <v>71</v>
      </c>
      <c r="E718" s="6" t="str">
        <f>VLOOKUP(tbl_transactions[[#This Row],[Product_ID]],tbl_Items[],2,)</f>
        <v>Chronograph</v>
      </c>
      <c r="F718" s="6" t="str">
        <f>VLOOKUP(tbl_transactions[[#This Row],[Product_ID]],tbl_Items[],3,)</f>
        <v>Platinum</v>
      </c>
      <c r="G718" s="6" t="s">
        <v>8</v>
      </c>
      <c r="H718" s="6" t="s">
        <v>9</v>
      </c>
      <c r="I7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718" s="30">
        <v>3</v>
      </c>
      <c r="K718" s="7">
        <f t="shared" si="22"/>
        <v>6630</v>
      </c>
      <c r="L7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18" s="7">
        <f t="shared" si="23"/>
        <v>6630</v>
      </c>
    </row>
    <row r="719" spans="1:13" x14ac:dyDescent="0.3">
      <c r="A719" s="6" t="s">
        <v>803</v>
      </c>
      <c r="B719" s="28">
        <v>42485</v>
      </c>
      <c r="C719" s="6" t="s">
        <v>24</v>
      </c>
      <c r="D719" s="6" t="s">
        <v>108</v>
      </c>
      <c r="E719" s="6" t="str">
        <f>VLOOKUP(tbl_transactions[[#This Row],[Product_ID]],tbl_Items[],2,)</f>
        <v>Digital</v>
      </c>
      <c r="F719" s="6" t="str">
        <f>VLOOKUP(tbl_transactions[[#This Row],[Product_ID]],tbl_Items[],3,)</f>
        <v>Platinum</v>
      </c>
      <c r="G719" s="6" t="s">
        <v>12</v>
      </c>
      <c r="H719" s="6" t="s">
        <v>9</v>
      </c>
      <c r="I7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719" s="30">
        <v>4</v>
      </c>
      <c r="K719" s="7">
        <f t="shared" si="22"/>
        <v>23380</v>
      </c>
      <c r="L7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719" s="7">
        <f t="shared" si="23"/>
        <v>21977.200000000001</v>
      </c>
    </row>
    <row r="720" spans="1:13" x14ac:dyDescent="0.3">
      <c r="A720" s="6" t="s">
        <v>804</v>
      </c>
      <c r="B720" s="28">
        <v>42485</v>
      </c>
      <c r="C720" s="6" t="s">
        <v>24</v>
      </c>
      <c r="D720" s="6" t="s">
        <v>71</v>
      </c>
      <c r="E720" s="6" t="str">
        <f>VLOOKUP(tbl_transactions[[#This Row],[Product_ID]],tbl_Items[],2,)</f>
        <v>Chronograph</v>
      </c>
      <c r="F720" s="6" t="str">
        <f>VLOOKUP(tbl_transactions[[#This Row],[Product_ID]],tbl_Items[],3,)</f>
        <v>Platinum</v>
      </c>
      <c r="G720" s="6" t="s">
        <v>8</v>
      </c>
      <c r="H720" s="6" t="s">
        <v>9</v>
      </c>
      <c r="I7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720" s="30">
        <v>3</v>
      </c>
      <c r="K720" s="7">
        <f t="shared" si="22"/>
        <v>6630</v>
      </c>
      <c r="L7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0" s="7">
        <f t="shared" si="23"/>
        <v>6630</v>
      </c>
    </row>
    <row r="721" spans="1:13" x14ac:dyDescent="0.3">
      <c r="A721" s="6" t="s">
        <v>805</v>
      </c>
      <c r="B721" s="28">
        <v>42486</v>
      </c>
      <c r="C721" s="6" t="s">
        <v>24</v>
      </c>
      <c r="D721" s="6" t="s">
        <v>74</v>
      </c>
      <c r="E721" s="6" t="str">
        <f>VLOOKUP(tbl_transactions[[#This Row],[Product_ID]],tbl_Items[],2,)</f>
        <v>Chronograph</v>
      </c>
      <c r="F721" s="6" t="str">
        <f>VLOOKUP(tbl_transactions[[#This Row],[Product_ID]],tbl_Items[],3,)</f>
        <v>Gold</v>
      </c>
      <c r="G721" s="6" t="s">
        <v>8</v>
      </c>
      <c r="H721" s="6" t="s">
        <v>9</v>
      </c>
      <c r="I7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721" s="30">
        <v>4</v>
      </c>
      <c r="K721" s="7">
        <f t="shared" si="22"/>
        <v>8480</v>
      </c>
      <c r="L7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1" s="7">
        <f t="shared" si="23"/>
        <v>8480</v>
      </c>
    </row>
    <row r="722" spans="1:13" x14ac:dyDescent="0.3">
      <c r="A722" s="6" t="s">
        <v>806</v>
      </c>
      <c r="B722" s="28">
        <v>42486</v>
      </c>
      <c r="C722" s="6" t="s">
        <v>11</v>
      </c>
      <c r="D722" s="6" t="s">
        <v>95</v>
      </c>
      <c r="E722" s="6" t="str">
        <f>VLOOKUP(tbl_transactions[[#This Row],[Product_ID]],tbl_Items[],2,)</f>
        <v>Automatic</v>
      </c>
      <c r="F722" s="6" t="str">
        <f>VLOOKUP(tbl_transactions[[#This Row],[Product_ID]],tbl_Items[],3,)</f>
        <v>Platinum</v>
      </c>
      <c r="G722" s="6" t="s">
        <v>12</v>
      </c>
      <c r="H722" s="6" t="s">
        <v>9</v>
      </c>
      <c r="I7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722" s="30">
        <v>4</v>
      </c>
      <c r="K722" s="7">
        <f t="shared" si="22"/>
        <v>8400</v>
      </c>
      <c r="L7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2" s="7">
        <f t="shared" si="23"/>
        <v>8400</v>
      </c>
    </row>
    <row r="723" spans="1:13" x14ac:dyDescent="0.3">
      <c r="A723" s="6" t="s">
        <v>807</v>
      </c>
      <c r="B723" s="28">
        <v>42486</v>
      </c>
      <c r="C723" s="6" t="s">
        <v>24</v>
      </c>
      <c r="D723" s="6" t="s">
        <v>74</v>
      </c>
      <c r="E723" s="6" t="str">
        <f>VLOOKUP(tbl_transactions[[#This Row],[Product_ID]],tbl_Items[],2,)</f>
        <v>Chronograph</v>
      </c>
      <c r="F723" s="6" t="str">
        <f>VLOOKUP(tbl_transactions[[#This Row],[Product_ID]],tbl_Items[],3,)</f>
        <v>Gold</v>
      </c>
      <c r="G723" s="6" t="s">
        <v>8</v>
      </c>
      <c r="H723" s="6" t="s">
        <v>9</v>
      </c>
      <c r="I7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723" s="30">
        <v>4</v>
      </c>
      <c r="K723" s="7">
        <f t="shared" si="22"/>
        <v>8480</v>
      </c>
      <c r="L7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3" s="7">
        <f t="shared" si="23"/>
        <v>8480</v>
      </c>
    </row>
    <row r="724" spans="1:13" x14ac:dyDescent="0.3">
      <c r="A724" s="6" t="s">
        <v>808</v>
      </c>
      <c r="B724" s="28">
        <v>42486</v>
      </c>
      <c r="C724" s="6" t="s">
        <v>24</v>
      </c>
      <c r="D724" s="6" t="s">
        <v>96</v>
      </c>
      <c r="E724" s="6" t="str">
        <f>VLOOKUP(tbl_transactions[[#This Row],[Product_ID]],tbl_Items[],2,)</f>
        <v>Automatic</v>
      </c>
      <c r="F724" s="6" t="str">
        <f>VLOOKUP(tbl_transactions[[#This Row],[Product_ID]],tbl_Items[],3,)</f>
        <v>Gold</v>
      </c>
      <c r="G724" s="6" t="s">
        <v>12</v>
      </c>
      <c r="H724" s="6" t="s">
        <v>9</v>
      </c>
      <c r="I7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24" s="30">
        <v>1</v>
      </c>
      <c r="K724" s="7">
        <f t="shared" si="22"/>
        <v>5456</v>
      </c>
      <c r="L7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4" s="7">
        <f t="shared" si="23"/>
        <v>5456</v>
      </c>
    </row>
    <row r="725" spans="1:13" x14ac:dyDescent="0.3">
      <c r="A725" s="6" t="s">
        <v>809</v>
      </c>
      <c r="B725" s="28">
        <v>42486</v>
      </c>
      <c r="C725" s="6" t="s">
        <v>24</v>
      </c>
      <c r="D725" s="6" t="s">
        <v>97</v>
      </c>
      <c r="E725" s="6" t="str">
        <f>VLOOKUP(tbl_transactions[[#This Row],[Product_ID]],tbl_Items[],2,)</f>
        <v>Automatic</v>
      </c>
      <c r="F725" s="6" t="str">
        <f>VLOOKUP(tbl_transactions[[#This Row],[Product_ID]],tbl_Items[],3,)</f>
        <v>Gold</v>
      </c>
      <c r="G725" s="6" t="s">
        <v>12</v>
      </c>
      <c r="H725" s="6" t="s">
        <v>9</v>
      </c>
      <c r="I7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725" s="30">
        <v>4</v>
      </c>
      <c r="K725" s="7">
        <f t="shared" si="22"/>
        <v>11516</v>
      </c>
      <c r="L7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5" s="7">
        <f t="shared" si="23"/>
        <v>11516</v>
      </c>
    </row>
    <row r="726" spans="1:13" x14ac:dyDescent="0.3">
      <c r="A726" s="6" t="s">
        <v>810</v>
      </c>
      <c r="B726" s="28">
        <v>42486</v>
      </c>
      <c r="C726" s="6" t="s">
        <v>24</v>
      </c>
      <c r="D726" s="6" t="s">
        <v>108</v>
      </c>
      <c r="E726" s="6" t="str">
        <f>VLOOKUP(tbl_transactions[[#This Row],[Product_ID]],tbl_Items[],2,)</f>
        <v>Digital</v>
      </c>
      <c r="F726" s="6" t="str">
        <f>VLOOKUP(tbl_transactions[[#This Row],[Product_ID]],tbl_Items[],3,)</f>
        <v>Platinum</v>
      </c>
      <c r="G726" s="6" t="s">
        <v>12</v>
      </c>
      <c r="H726" s="6" t="s">
        <v>9</v>
      </c>
      <c r="I7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726" s="30">
        <v>1</v>
      </c>
      <c r="K726" s="7">
        <f t="shared" si="22"/>
        <v>5845</v>
      </c>
      <c r="L7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6" s="7">
        <f t="shared" si="23"/>
        <v>5845</v>
      </c>
    </row>
    <row r="727" spans="1:13" x14ac:dyDescent="0.3">
      <c r="A727" s="6" t="s">
        <v>811</v>
      </c>
      <c r="B727" s="28">
        <v>42487</v>
      </c>
      <c r="C727" s="6" t="s">
        <v>15</v>
      </c>
      <c r="D727" s="6" t="s">
        <v>83</v>
      </c>
      <c r="E727" s="6" t="str">
        <f>VLOOKUP(tbl_transactions[[#This Row],[Product_ID]],tbl_Items[],2,)</f>
        <v>Chronograph</v>
      </c>
      <c r="F727" s="6" t="str">
        <f>VLOOKUP(tbl_transactions[[#This Row],[Product_ID]],tbl_Items[],3,)</f>
        <v>Palladium</v>
      </c>
      <c r="G727" s="6" t="s">
        <v>12</v>
      </c>
      <c r="H727" s="6" t="s">
        <v>9</v>
      </c>
      <c r="I7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727" s="30">
        <v>3</v>
      </c>
      <c r="K727" s="7">
        <f t="shared" si="22"/>
        <v>13575</v>
      </c>
      <c r="L7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7" s="7">
        <f t="shared" si="23"/>
        <v>13575</v>
      </c>
    </row>
    <row r="728" spans="1:13" x14ac:dyDescent="0.3">
      <c r="A728" s="6" t="s">
        <v>812</v>
      </c>
      <c r="B728" s="28">
        <v>42487</v>
      </c>
      <c r="C728" s="6" t="s">
        <v>24</v>
      </c>
      <c r="D728" s="6" t="s">
        <v>7005</v>
      </c>
      <c r="E728" s="6" t="str">
        <f>VLOOKUP(tbl_transactions[[#This Row],[Product_ID]],tbl_Items[],2,)</f>
        <v>Automatic</v>
      </c>
      <c r="F728" s="6" t="str">
        <f>VLOOKUP(tbl_transactions[[#This Row],[Product_ID]],tbl_Items[],3,)</f>
        <v>Gold</v>
      </c>
      <c r="G728" s="6" t="s">
        <v>12</v>
      </c>
      <c r="H728" s="6" t="s">
        <v>13</v>
      </c>
      <c r="I7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728" s="30">
        <v>1</v>
      </c>
      <c r="K728" s="7">
        <f t="shared" si="22"/>
        <v>5684</v>
      </c>
      <c r="L7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28" s="7">
        <f t="shared" si="23"/>
        <v>5684</v>
      </c>
    </row>
    <row r="729" spans="1:13" x14ac:dyDescent="0.3">
      <c r="A729" s="6" t="s">
        <v>813</v>
      </c>
      <c r="B729" s="28">
        <v>42487</v>
      </c>
      <c r="C729" s="6" t="s">
        <v>24</v>
      </c>
      <c r="D729" s="6" t="s">
        <v>110</v>
      </c>
      <c r="E729" s="6" t="str">
        <f>VLOOKUP(tbl_transactions[[#This Row],[Product_ID]],tbl_Items[],2,)</f>
        <v>Digital</v>
      </c>
      <c r="F729" s="6" t="str">
        <f>VLOOKUP(tbl_transactions[[#This Row],[Product_ID]],tbl_Items[],3,)</f>
        <v>Platinum</v>
      </c>
      <c r="G729" s="6" t="s">
        <v>12</v>
      </c>
      <c r="H729" s="6" t="s">
        <v>9</v>
      </c>
      <c r="I7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729" s="30">
        <v>4</v>
      </c>
      <c r="K729" s="7">
        <f t="shared" si="22"/>
        <v>21392</v>
      </c>
      <c r="L7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729" s="7">
        <f t="shared" si="23"/>
        <v>20108.48</v>
      </c>
    </row>
    <row r="730" spans="1:13" x14ac:dyDescent="0.3">
      <c r="A730" s="6" t="s">
        <v>814</v>
      </c>
      <c r="B730" s="28">
        <v>42487</v>
      </c>
      <c r="C730" s="6" t="s">
        <v>24</v>
      </c>
      <c r="D730" s="6" t="s">
        <v>74</v>
      </c>
      <c r="E730" s="6" t="str">
        <f>VLOOKUP(tbl_transactions[[#This Row],[Product_ID]],tbl_Items[],2,)</f>
        <v>Chronograph</v>
      </c>
      <c r="F730" s="6" t="str">
        <f>VLOOKUP(tbl_transactions[[#This Row],[Product_ID]],tbl_Items[],3,)</f>
        <v>Gold</v>
      </c>
      <c r="G730" s="6" t="s">
        <v>8</v>
      </c>
      <c r="H730" s="6" t="s">
        <v>9</v>
      </c>
      <c r="I7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730" s="30">
        <v>4</v>
      </c>
      <c r="K730" s="7">
        <f t="shared" si="22"/>
        <v>8480</v>
      </c>
      <c r="L7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0" s="7">
        <f t="shared" si="23"/>
        <v>8480</v>
      </c>
    </row>
    <row r="731" spans="1:13" x14ac:dyDescent="0.3">
      <c r="A731" s="6" t="s">
        <v>815</v>
      </c>
      <c r="B731" s="28">
        <v>42487</v>
      </c>
      <c r="C731" s="6" t="s">
        <v>11</v>
      </c>
      <c r="D731" s="6" t="s">
        <v>7008</v>
      </c>
      <c r="E731" s="6" t="str">
        <f>VLOOKUP(tbl_transactions[[#This Row],[Product_ID]],tbl_Items[],2,)</f>
        <v>Digital</v>
      </c>
      <c r="F731" s="6" t="str">
        <f>VLOOKUP(tbl_transactions[[#This Row],[Product_ID]],tbl_Items[],3,)</f>
        <v>Gold</v>
      </c>
      <c r="G731" s="6" t="s">
        <v>12</v>
      </c>
      <c r="H731" s="6" t="s">
        <v>9</v>
      </c>
      <c r="I7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731" s="30">
        <v>4</v>
      </c>
      <c r="K731" s="7">
        <f t="shared" si="22"/>
        <v>35508</v>
      </c>
      <c r="L7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1420.32</v>
      </c>
      <c r="M731" s="7">
        <f t="shared" si="23"/>
        <v>34087.68</v>
      </c>
    </row>
    <row r="732" spans="1:13" x14ac:dyDescent="0.3">
      <c r="A732" s="6" t="s">
        <v>816</v>
      </c>
      <c r="B732" s="28">
        <v>42487</v>
      </c>
      <c r="C732" s="6" t="s">
        <v>24</v>
      </c>
      <c r="D732" s="6" t="s">
        <v>96</v>
      </c>
      <c r="E732" s="6" t="str">
        <f>VLOOKUP(tbl_transactions[[#This Row],[Product_ID]],tbl_Items[],2,)</f>
        <v>Automatic</v>
      </c>
      <c r="F732" s="6" t="str">
        <f>VLOOKUP(tbl_transactions[[#This Row],[Product_ID]],tbl_Items[],3,)</f>
        <v>Gold</v>
      </c>
      <c r="G732" s="6" t="s">
        <v>12</v>
      </c>
      <c r="H732" s="6" t="s">
        <v>13</v>
      </c>
      <c r="I7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32" s="30">
        <v>2</v>
      </c>
      <c r="K732" s="7">
        <f t="shared" si="22"/>
        <v>10912</v>
      </c>
      <c r="L7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2" s="7">
        <f t="shared" si="23"/>
        <v>10912</v>
      </c>
    </row>
    <row r="733" spans="1:13" x14ac:dyDescent="0.3">
      <c r="A733" s="6" t="s">
        <v>817</v>
      </c>
      <c r="B733" s="28">
        <v>42488</v>
      </c>
      <c r="C733" s="6" t="s">
        <v>24</v>
      </c>
      <c r="D733" s="6" t="s">
        <v>81</v>
      </c>
      <c r="E733" s="6" t="str">
        <f>VLOOKUP(tbl_transactions[[#This Row],[Product_ID]],tbl_Items[],2,)</f>
        <v>Chronograph</v>
      </c>
      <c r="F733" s="6" t="str">
        <f>VLOOKUP(tbl_transactions[[#This Row],[Product_ID]],tbl_Items[],3,)</f>
        <v>Palladium</v>
      </c>
      <c r="G733" s="6" t="s">
        <v>12</v>
      </c>
      <c r="H733" s="6" t="s">
        <v>13</v>
      </c>
      <c r="I7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733" s="30">
        <v>1</v>
      </c>
      <c r="K733" s="7">
        <f t="shared" si="22"/>
        <v>9800</v>
      </c>
      <c r="L7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3" s="7">
        <f t="shared" si="23"/>
        <v>9800</v>
      </c>
    </row>
    <row r="734" spans="1:13" x14ac:dyDescent="0.3">
      <c r="A734" s="6" t="s">
        <v>818</v>
      </c>
      <c r="B734" s="28">
        <v>42488</v>
      </c>
      <c r="C734" s="6" t="s">
        <v>11</v>
      </c>
      <c r="D734" s="6" t="s">
        <v>79</v>
      </c>
      <c r="E734" s="6" t="str">
        <f>VLOOKUP(tbl_transactions[[#This Row],[Product_ID]],tbl_Items[],2,)</f>
        <v>Chronograph</v>
      </c>
      <c r="F734" s="6" t="str">
        <f>VLOOKUP(tbl_transactions[[#This Row],[Product_ID]],tbl_Items[],3,)</f>
        <v>Palladium</v>
      </c>
      <c r="G734" s="6" t="s">
        <v>8</v>
      </c>
      <c r="H734" s="6" t="s">
        <v>9</v>
      </c>
      <c r="I7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734" s="30">
        <v>3</v>
      </c>
      <c r="K734" s="7">
        <f t="shared" si="22"/>
        <v>6735</v>
      </c>
      <c r="L7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4" s="7">
        <f t="shared" si="23"/>
        <v>6735</v>
      </c>
    </row>
    <row r="735" spans="1:13" x14ac:dyDescent="0.3">
      <c r="A735" s="6" t="s">
        <v>819</v>
      </c>
      <c r="B735" s="28">
        <v>42488</v>
      </c>
      <c r="C735" s="6" t="s">
        <v>24</v>
      </c>
      <c r="D735" s="6" t="s">
        <v>88</v>
      </c>
      <c r="E735" s="6" t="str">
        <f>VLOOKUP(tbl_transactions[[#This Row],[Product_ID]],tbl_Items[],2,)</f>
        <v>Automatic</v>
      </c>
      <c r="F735" s="6" t="str">
        <f>VLOOKUP(tbl_transactions[[#This Row],[Product_ID]],tbl_Items[],3,)</f>
        <v>Platinum</v>
      </c>
      <c r="G735" s="6" t="s">
        <v>12</v>
      </c>
      <c r="H735" s="6" t="s">
        <v>13</v>
      </c>
      <c r="I7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735" s="30">
        <v>1</v>
      </c>
      <c r="K735" s="7">
        <f t="shared" si="22"/>
        <v>2133</v>
      </c>
      <c r="L7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5" s="7">
        <f t="shared" si="23"/>
        <v>2133</v>
      </c>
    </row>
    <row r="736" spans="1:13" x14ac:dyDescent="0.3">
      <c r="A736" s="6" t="s">
        <v>820</v>
      </c>
      <c r="B736" s="28">
        <v>42488</v>
      </c>
      <c r="C736" s="6" t="s">
        <v>7</v>
      </c>
      <c r="D736" s="6" t="s">
        <v>103</v>
      </c>
      <c r="E736" s="6" t="str">
        <f>VLOOKUP(tbl_transactions[[#This Row],[Product_ID]],tbl_Items[],2,)</f>
        <v>Automatic</v>
      </c>
      <c r="F736" s="6" t="str">
        <f>VLOOKUP(tbl_transactions[[#This Row],[Product_ID]],tbl_Items[],3,)</f>
        <v>Palladium</v>
      </c>
      <c r="G736" s="6" t="s">
        <v>12</v>
      </c>
      <c r="H736" s="6" t="s">
        <v>9</v>
      </c>
      <c r="I7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736" s="30">
        <v>1</v>
      </c>
      <c r="K736" s="7">
        <f t="shared" si="22"/>
        <v>6544</v>
      </c>
      <c r="L7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6" s="7">
        <f t="shared" si="23"/>
        <v>6544</v>
      </c>
    </row>
    <row r="737" spans="1:13" x14ac:dyDescent="0.3">
      <c r="A737" s="6" t="s">
        <v>821</v>
      </c>
      <c r="B737" s="28">
        <v>42488</v>
      </c>
      <c r="C737" s="6" t="s">
        <v>7</v>
      </c>
      <c r="D737" s="6" t="s">
        <v>102</v>
      </c>
      <c r="E737" s="6" t="str">
        <f>VLOOKUP(tbl_transactions[[#This Row],[Product_ID]],tbl_Items[],2,)</f>
        <v>Automatic</v>
      </c>
      <c r="F737" s="6" t="str">
        <f>VLOOKUP(tbl_transactions[[#This Row],[Product_ID]],tbl_Items[],3,)</f>
        <v>Palladium</v>
      </c>
      <c r="G737" s="6" t="s">
        <v>12</v>
      </c>
      <c r="H737" s="6" t="s">
        <v>9</v>
      </c>
      <c r="I7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737" s="30">
        <v>3</v>
      </c>
      <c r="K737" s="7">
        <f t="shared" si="22"/>
        <v>25335</v>
      </c>
      <c r="L7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737" s="7">
        <f t="shared" si="23"/>
        <v>24574.95</v>
      </c>
    </row>
    <row r="738" spans="1:13" x14ac:dyDescent="0.3">
      <c r="A738" s="6" t="s">
        <v>822</v>
      </c>
      <c r="B738" s="28">
        <v>42488</v>
      </c>
      <c r="C738" s="6" t="s">
        <v>24</v>
      </c>
      <c r="D738" s="6" t="s">
        <v>84</v>
      </c>
      <c r="E738" s="6" t="str">
        <f>VLOOKUP(tbl_transactions[[#This Row],[Product_ID]],tbl_Items[],2,)</f>
        <v>Automatic</v>
      </c>
      <c r="F738" s="6" t="str">
        <f>VLOOKUP(tbl_transactions[[#This Row],[Product_ID]],tbl_Items[],3,)</f>
        <v>Platinum</v>
      </c>
      <c r="G738" s="6" t="s">
        <v>12</v>
      </c>
      <c r="H738" s="6" t="s">
        <v>9</v>
      </c>
      <c r="I7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738" s="30">
        <v>3</v>
      </c>
      <c r="K738" s="7">
        <f t="shared" si="22"/>
        <v>6369</v>
      </c>
      <c r="L7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8" s="7">
        <f t="shared" si="23"/>
        <v>6369</v>
      </c>
    </row>
    <row r="739" spans="1:13" x14ac:dyDescent="0.3">
      <c r="A739" s="6" t="s">
        <v>823</v>
      </c>
      <c r="B739" s="28">
        <v>42488</v>
      </c>
      <c r="C739" s="6" t="s">
        <v>24</v>
      </c>
      <c r="D739" s="6" t="s">
        <v>74</v>
      </c>
      <c r="E739" s="6" t="str">
        <f>VLOOKUP(tbl_transactions[[#This Row],[Product_ID]],tbl_Items[],2,)</f>
        <v>Chronograph</v>
      </c>
      <c r="F739" s="6" t="str">
        <f>VLOOKUP(tbl_transactions[[#This Row],[Product_ID]],tbl_Items[],3,)</f>
        <v>Gold</v>
      </c>
      <c r="G739" s="6" t="s">
        <v>8</v>
      </c>
      <c r="H739" s="6" t="s">
        <v>9</v>
      </c>
      <c r="I7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739" s="30">
        <v>1</v>
      </c>
      <c r="K739" s="7">
        <f t="shared" si="22"/>
        <v>2120</v>
      </c>
      <c r="L7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39" s="7">
        <f t="shared" si="23"/>
        <v>2120</v>
      </c>
    </row>
    <row r="740" spans="1:13" x14ac:dyDescent="0.3">
      <c r="A740" s="6" t="s">
        <v>824</v>
      </c>
      <c r="B740" s="28">
        <v>42489</v>
      </c>
      <c r="C740" s="6" t="s">
        <v>24</v>
      </c>
      <c r="D740" s="6" t="s">
        <v>105</v>
      </c>
      <c r="E740" s="6" t="str">
        <f>VLOOKUP(tbl_transactions[[#This Row],[Product_ID]],tbl_Items[],2,)</f>
        <v>Digital</v>
      </c>
      <c r="F740" s="6" t="str">
        <f>VLOOKUP(tbl_transactions[[#This Row],[Product_ID]],tbl_Items[],3,)</f>
        <v>Platinum</v>
      </c>
      <c r="G740" s="6" t="s">
        <v>12</v>
      </c>
      <c r="H740" s="6" t="s">
        <v>9</v>
      </c>
      <c r="I7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740" s="30">
        <v>1</v>
      </c>
      <c r="K740" s="7">
        <f t="shared" si="22"/>
        <v>5642</v>
      </c>
      <c r="L7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40" s="7">
        <f t="shared" si="23"/>
        <v>5642</v>
      </c>
    </row>
    <row r="741" spans="1:13" x14ac:dyDescent="0.3">
      <c r="A741" s="6" t="s">
        <v>825</v>
      </c>
      <c r="B741" s="28">
        <v>42489</v>
      </c>
      <c r="C741" s="6" t="s">
        <v>15</v>
      </c>
      <c r="D741" s="6" t="s">
        <v>114</v>
      </c>
      <c r="E741" s="6" t="str">
        <f>VLOOKUP(tbl_transactions[[#This Row],[Product_ID]],tbl_Items[],2,)</f>
        <v>Digital</v>
      </c>
      <c r="F741" s="6" t="str">
        <f>VLOOKUP(tbl_transactions[[#This Row],[Product_ID]],tbl_Items[],3,)</f>
        <v>Palladium</v>
      </c>
      <c r="G741" s="6" t="s">
        <v>12</v>
      </c>
      <c r="H741" s="6" t="s">
        <v>9</v>
      </c>
      <c r="I7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741" s="30">
        <v>4</v>
      </c>
      <c r="K741" s="7">
        <f t="shared" si="22"/>
        <v>39584</v>
      </c>
      <c r="L7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741" s="7">
        <f t="shared" si="23"/>
        <v>38396.480000000003</v>
      </c>
    </row>
    <row r="742" spans="1:13" x14ac:dyDescent="0.3">
      <c r="A742" s="6" t="s">
        <v>826</v>
      </c>
      <c r="B742" s="28">
        <v>42489</v>
      </c>
      <c r="C742" s="6" t="s">
        <v>11</v>
      </c>
      <c r="D742" s="6" t="s">
        <v>83</v>
      </c>
      <c r="E742" s="6" t="str">
        <f>VLOOKUP(tbl_transactions[[#This Row],[Product_ID]],tbl_Items[],2,)</f>
        <v>Chronograph</v>
      </c>
      <c r="F742" s="6" t="str">
        <f>VLOOKUP(tbl_transactions[[#This Row],[Product_ID]],tbl_Items[],3,)</f>
        <v>Palladium</v>
      </c>
      <c r="G742" s="6" t="s">
        <v>12</v>
      </c>
      <c r="H742" s="6" t="s">
        <v>9</v>
      </c>
      <c r="I7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742" s="30">
        <v>1</v>
      </c>
      <c r="K742" s="7">
        <f t="shared" si="22"/>
        <v>4525</v>
      </c>
      <c r="L7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42" s="7">
        <f t="shared" si="23"/>
        <v>4525</v>
      </c>
    </row>
    <row r="743" spans="1:13" x14ac:dyDescent="0.3">
      <c r="A743" s="6" t="s">
        <v>827</v>
      </c>
      <c r="B743" s="28">
        <v>42489</v>
      </c>
      <c r="C743" s="6" t="s">
        <v>24</v>
      </c>
      <c r="D743" s="6" t="s">
        <v>101</v>
      </c>
      <c r="E743" s="6" t="str">
        <f>VLOOKUP(tbl_transactions[[#This Row],[Product_ID]],tbl_Items[],2,)</f>
        <v>Automatic</v>
      </c>
      <c r="F743" s="6" t="str">
        <f>VLOOKUP(tbl_transactions[[#This Row],[Product_ID]],tbl_Items[],3,)</f>
        <v>Palladium</v>
      </c>
      <c r="G743" s="6" t="s">
        <v>12</v>
      </c>
      <c r="H743" s="6" t="s">
        <v>9</v>
      </c>
      <c r="I7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743" s="30">
        <v>3</v>
      </c>
      <c r="K743" s="7">
        <f t="shared" si="22"/>
        <v>6405</v>
      </c>
      <c r="L7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43" s="7">
        <f t="shared" si="23"/>
        <v>6405</v>
      </c>
    </row>
    <row r="744" spans="1:13" x14ac:dyDescent="0.3">
      <c r="A744" s="6" t="s">
        <v>828</v>
      </c>
      <c r="B744" s="28">
        <v>42489</v>
      </c>
      <c r="C744" s="6" t="s">
        <v>24</v>
      </c>
      <c r="D744" s="6" t="s">
        <v>79</v>
      </c>
      <c r="E744" s="6" t="str">
        <f>VLOOKUP(tbl_transactions[[#This Row],[Product_ID]],tbl_Items[],2,)</f>
        <v>Chronograph</v>
      </c>
      <c r="F744" s="6" t="str">
        <f>VLOOKUP(tbl_transactions[[#This Row],[Product_ID]],tbl_Items[],3,)</f>
        <v>Palladium</v>
      </c>
      <c r="G744" s="6" t="s">
        <v>8</v>
      </c>
      <c r="H744" s="6" t="s">
        <v>9</v>
      </c>
      <c r="I7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744" s="30">
        <v>1</v>
      </c>
      <c r="K744" s="7">
        <f t="shared" si="22"/>
        <v>2245</v>
      </c>
      <c r="L7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44" s="7">
        <f t="shared" si="23"/>
        <v>2245</v>
      </c>
    </row>
    <row r="745" spans="1:13" x14ac:dyDescent="0.3">
      <c r="A745" s="6" t="s">
        <v>829</v>
      </c>
      <c r="B745" s="28">
        <v>42489</v>
      </c>
      <c r="C745" s="6" t="s">
        <v>11</v>
      </c>
      <c r="D745" s="6" t="s">
        <v>60</v>
      </c>
      <c r="E745" s="6" t="str">
        <f>VLOOKUP(tbl_transactions[[#This Row],[Product_ID]],tbl_Items[],2,)</f>
        <v>Chronograph</v>
      </c>
      <c r="F745" s="6" t="str">
        <f>VLOOKUP(tbl_transactions[[#This Row],[Product_ID]],tbl_Items[],3,)</f>
        <v>Platinum</v>
      </c>
      <c r="G745" s="6" t="s">
        <v>8</v>
      </c>
      <c r="H745" s="6" t="s">
        <v>9</v>
      </c>
      <c r="I7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745" s="30">
        <v>3</v>
      </c>
      <c r="K745" s="7">
        <f t="shared" si="22"/>
        <v>29700</v>
      </c>
      <c r="L7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745" s="7">
        <f t="shared" si="23"/>
        <v>26136</v>
      </c>
    </row>
    <row r="746" spans="1:13" x14ac:dyDescent="0.3">
      <c r="A746" s="6" t="s">
        <v>830</v>
      </c>
      <c r="B746" s="28">
        <v>42489</v>
      </c>
      <c r="C746" s="6" t="s">
        <v>11</v>
      </c>
      <c r="D746" s="6" t="s">
        <v>92</v>
      </c>
      <c r="E746" s="6" t="str">
        <f>VLOOKUP(tbl_transactions[[#This Row],[Product_ID]],tbl_Items[],2,)</f>
        <v>Automatic</v>
      </c>
      <c r="F746" s="6" t="str">
        <f>VLOOKUP(tbl_transactions[[#This Row],[Product_ID]],tbl_Items[],3,)</f>
        <v>Platinum</v>
      </c>
      <c r="G746" s="6" t="s">
        <v>12</v>
      </c>
      <c r="H746" s="6" t="s">
        <v>9</v>
      </c>
      <c r="I7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746" s="30">
        <v>1</v>
      </c>
      <c r="K746" s="7">
        <f t="shared" si="22"/>
        <v>2156</v>
      </c>
      <c r="L7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46" s="7">
        <f t="shared" si="23"/>
        <v>2156</v>
      </c>
    </row>
    <row r="747" spans="1:13" x14ac:dyDescent="0.3">
      <c r="A747" s="6" t="s">
        <v>831</v>
      </c>
      <c r="B747" s="28">
        <v>42489</v>
      </c>
      <c r="C747" s="6" t="s">
        <v>11</v>
      </c>
      <c r="D747" s="6" t="s">
        <v>66</v>
      </c>
      <c r="E747" s="6" t="str">
        <f>VLOOKUP(tbl_transactions[[#This Row],[Product_ID]],tbl_Items[],2,)</f>
        <v>Chronograph</v>
      </c>
      <c r="F747" s="6" t="str">
        <f>VLOOKUP(tbl_transactions[[#This Row],[Product_ID]],tbl_Items[],3,)</f>
        <v>Platinum</v>
      </c>
      <c r="G747" s="6" t="s">
        <v>8</v>
      </c>
      <c r="H747" s="6" t="s">
        <v>9</v>
      </c>
      <c r="I7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747" s="30">
        <v>3</v>
      </c>
      <c r="K747" s="7">
        <f t="shared" si="22"/>
        <v>28500</v>
      </c>
      <c r="L7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747" s="7">
        <f t="shared" si="23"/>
        <v>25080</v>
      </c>
    </row>
    <row r="748" spans="1:13" x14ac:dyDescent="0.3">
      <c r="A748" s="6" t="s">
        <v>832</v>
      </c>
      <c r="B748" s="28">
        <v>42490</v>
      </c>
      <c r="C748" s="6" t="s">
        <v>11</v>
      </c>
      <c r="D748" s="6" t="s">
        <v>7006</v>
      </c>
      <c r="E748" s="6" t="str">
        <f>VLOOKUP(tbl_transactions[[#This Row],[Product_ID]],tbl_Items[],2,)</f>
        <v>Automatic</v>
      </c>
      <c r="F748" s="6" t="str">
        <f>VLOOKUP(tbl_transactions[[#This Row],[Product_ID]],tbl_Items[],3,)</f>
        <v>Gold</v>
      </c>
      <c r="G748" s="6" t="s">
        <v>12</v>
      </c>
      <c r="H748" s="6" t="s">
        <v>13</v>
      </c>
      <c r="I7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748" s="30">
        <v>4</v>
      </c>
      <c r="K748" s="7">
        <f t="shared" si="22"/>
        <v>35580</v>
      </c>
      <c r="L7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748" s="7">
        <f t="shared" si="23"/>
        <v>34156.800000000003</v>
      </c>
    </row>
    <row r="749" spans="1:13" x14ac:dyDescent="0.3">
      <c r="A749" s="6" t="s">
        <v>833</v>
      </c>
      <c r="B749" s="28">
        <v>42490</v>
      </c>
      <c r="C749" s="6" t="s">
        <v>24</v>
      </c>
      <c r="D749" s="6" t="s">
        <v>120</v>
      </c>
      <c r="E749" s="6" t="str">
        <f>VLOOKUP(tbl_transactions[[#This Row],[Product_ID]],tbl_Items[],2,)</f>
        <v>Digital</v>
      </c>
      <c r="F749" s="6" t="str">
        <f>VLOOKUP(tbl_transactions[[#This Row],[Product_ID]],tbl_Items[],3,)</f>
        <v>Palladium</v>
      </c>
      <c r="G749" s="6" t="s">
        <v>12</v>
      </c>
      <c r="H749" s="6" t="s">
        <v>9</v>
      </c>
      <c r="I7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749" s="30">
        <v>1</v>
      </c>
      <c r="K749" s="7">
        <f t="shared" si="22"/>
        <v>8762</v>
      </c>
      <c r="L7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49" s="7">
        <f t="shared" si="23"/>
        <v>8762</v>
      </c>
    </row>
    <row r="750" spans="1:13" x14ac:dyDescent="0.3">
      <c r="A750" s="6" t="s">
        <v>834</v>
      </c>
      <c r="B750" s="28">
        <v>42490</v>
      </c>
      <c r="C750" s="6" t="s">
        <v>7</v>
      </c>
      <c r="D750" s="6" t="s">
        <v>7005</v>
      </c>
      <c r="E750" s="6" t="str">
        <f>VLOOKUP(tbl_transactions[[#This Row],[Product_ID]],tbl_Items[],2,)</f>
        <v>Automatic</v>
      </c>
      <c r="F750" s="6" t="str">
        <f>VLOOKUP(tbl_transactions[[#This Row],[Product_ID]],tbl_Items[],3,)</f>
        <v>Gold</v>
      </c>
      <c r="G750" s="6" t="s">
        <v>12</v>
      </c>
      <c r="H750" s="6" t="s">
        <v>13</v>
      </c>
      <c r="I7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750" s="30">
        <v>2</v>
      </c>
      <c r="K750" s="7">
        <f t="shared" si="22"/>
        <v>11368</v>
      </c>
      <c r="L7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50" s="7">
        <f t="shared" si="23"/>
        <v>11368</v>
      </c>
    </row>
    <row r="751" spans="1:13" x14ac:dyDescent="0.3">
      <c r="A751" s="6" t="s">
        <v>835</v>
      </c>
      <c r="B751" s="28">
        <v>42490</v>
      </c>
      <c r="C751" s="6" t="s">
        <v>24</v>
      </c>
      <c r="D751" s="6" t="s">
        <v>71</v>
      </c>
      <c r="E751" s="6" t="str">
        <f>VLOOKUP(tbl_transactions[[#This Row],[Product_ID]],tbl_Items[],2,)</f>
        <v>Chronograph</v>
      </c>
      <c r="F751" s="6" t="str">
        <f>VLOOKUP(tbl_transactions[[#This Row],[Product_ID]],tbl_Items[],3,)</f>
        <v>Platinum</v>
      </c>
      <c r="G751" s="6" t="s">
        <v>8</v>
      </c>
      <c r="H751" s="6" t="s">
        <v>9</v>
      </c>
      <c r="I7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751" s="30">
        <v>4</v>
      </c>
      <c r="K751" s="7">
        <f t="shared" si="22"/>
        <v>8840</v>
      </c>
      <c r="L7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51" s="7">
        <f t="shared" si="23"/>
        <v>8840</v>
      </c>
    </row>
    <row r="752" spans="1:13" x14ac:dyDescent="0.3">
      <c r="A752" s="6" t="s">
        <v>836</v>
      </c>
      <c r="B752" s="28">
        <v>42490</v>
      </c>
      <c r="C752" s="6" t="s">
        <v>24</v>
      </c>
      <c r="D752" s="6" t="s">
        <v>120</v>
      </c>
      <c r="E752" s="6" t="str">
        <f>VLOOKUP(tbl_transactions[[#This Row],[Product_ID]],tbl_Items[],2,)</f>
        <v>Digital</v>
      </c>
      <c r="F752" s="6" t="str">
        <f>VLOOKUP(tbl_transactions[[#This Row],[Product_ID]],tbl_Items[],3,)</f>
        <v>Palladium</v>
      </c>
      <c r="G752" s="6" t="s">
        <v>12</v>
      </c>
      <c r="H752" s="6" t="s">
        <v>9</v>
      </c>
      <c r="I7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752" s="30">
        <v>3</v>
      </c>
      <c r="K752" s="7">
        <f t="shared" si="22"/>
        <v>26286</v>
      </c>
      <c r="L7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752" s="7">
        <f t="shared" si="23"/>
        <v>25497.42</v>
      </c>
    </row>
    <row r="753" spans="1:13" x14ac:dyDescent="0.3">
      <c r="A753" s="6" t="s">
        <v>837</v>
      </c>
      <c r="B753" s="28">
        <v>42490</v>
      </c>
      <c r="C753" s="6" t="s">
        <v>11</v>
      </c>
      <c r="D753" s="6" t="s">
        <v>104</v>
      </c>
      <c r="E753" s="6" t="str">
        <f>VLOOKUP(tbl_transactions[[#This Row],[Product_ID]],tbl_Items[],2,)</f>
        <v>Automatic</v>
      </c>
      <c r="F753" s="6" t="str">
        <f>VLOOKUP(tbl_transactions[[#This Row],[Product_ID]],tbl_Items[],3,)</f>
        <v>Palladium</v>
      </c>
      <c r="G753" s="6" t="s">
        <v>12</v>
      </c>
      <c r="H753" s="6" t="s">
        <v>9</v>
      </c>
      <c r="I7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753" s="30">
        <v>4</v>
      </c>
      <c r="K753" s="7">
        <f t="shared" si="22"/>
        <v>29804</v>
      </c>
      <c r="L7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753" s="7">
        <f t="shared" si="23"/>
        <v>28909.88</v>
      </c>
    </row>
    <row r="754" spans="1:13" x14ac:dyDescent="0.3">
      <c r="A754" s="6" t="s">
        <v>838</v>
      </c>
      <c r="B754" s="28">
        <v>42490</v>
      </c>
      <c r="C754" s="6" t="s">
        <v>24</v>
      </c>
      <c r="D754" s="6" t="s">
        <v>89</v>
      </c>
      <c r="E754" s="6" t="str">
        <f>VLOOKUP(tbl_transactions[[#This Row],[Product_ID]],tbl_Items[],2,)</f>
        <v>Automatic</v>
      </c>
      <c r="F754" s="6" t="str">
        <f>VLOOKUP(tbl_transactions[[#This Row],[Product_ID]],tbl_Items[],3,)</f>
        <v>Platinum</v>
      </c>
      <c r="G754" s="6" t="s">
        <v>12</v>
      </c>
      <c r="H754" s="6" t="s">
        <v>13</v>
      </c>
      <c r="I7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754" s="30">
        <v>2</v>
      </c>
      <c r="K754" s="7">
        <f t="shared" si="22"/>
        <v>8462</v>
      </c>
      <c r="L7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54" s="7">
        <f t="shared" si="23"/>
        <v>8462</v>
      </c>
    </row>
    <row r="755" spans="1:13" x14ac:dyDescent="0.3">
      <c r="A755" s="6" t="s">
        <v>839</v>
      </c>
      <c r="B755" s="28">
        <v>42491</v>
      </c>
      <c r="C755" s="6" t="s">
        <v>11</v>
      </c>
      <c r="D755" s="6" t="s">
        <v>88</v>
      </c>
      <c r="E755" s="6" t="str">
        <f>VLOOKUP(tbl_transactions[[#This Row],[Product_ID]],tbl_Items[],2,)</f>
        <v>Automatic</v>
      </c>
      <c r="F755" s="6" t="str">
        <f>VLOOKUP(tbl_transactions[[#This Row],[Product_ID]],tbl_Items[],3,)</f>
        <v>Platinum</v>
      </c>
      <c r="G755" s="6" t="s">
        <v>12</v>
      </c>
      <c r="H755" s="6" t="s">
        <v>13</v>
      </c>
      <c r="I7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755" s="30">
        <v>2</v>
      </c>
      <c r="K755" s="7">
        <f t="shared" si="22"/>
        <v>4266</v>
      </c>
      <c r="L7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55" s="7">
        <f t="shared" si="23"/>
        <v>4266</v>
      </c>
    </row>
    <row r="756" spans="1:13" x14ac:dyDescent="0.3">
      <c r="A756" s="6" t="s">
        <v>840</v>
      </c>
      <c r="B756" s="28">
        <v>42491</v>
      </c>
      <c r="C756" s="6" t="s">
        <v>24</v>
      </c>
      <c r="D756" s="6" t="s">
        <v>82</v>
      </c>
      <c r="E756" s="6" t="str">
        <f>VLOOKUP(tbl_transactions[[#This Row],[Product_ID]],tbl_Items[],2,)</f>
        <v>Chronograph</v>
      </c>
      <c r="F756" s="6" t="str">
        <f>VLOOKUP(tbl_transactions[[#This Row],[Product_ID]],tbl_Items[],3,)</f>
        <v>Palladium</v>
      </c>
      <c r="G756" s="6" t="s">
        <v>12</v>
      </c>
      <c r="H756" s="6" t="s">
        <v>9</v>
      </c>
      <c r="I7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756" s="30">
        <v>2</v>
      </c>
      <c r="K756" s="7">
        <f t="shared" si="22"/>
        <v>15000</v>
      </c>
      <c r="L7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56" s="7">
        <f t="shared" si="23"/>
        <v>15000</v>
      </c>
    </row>
    <row r="757" spans="1:13" x14ac:dyDescent="0.3">
      <c r="A757" s="6" t="s">
        <v>841</v>
      </c>
      <c r="B757" s="28">
        <v>42491</v>
      </c>
      <c r="C757" s="6" t="s">
        <v>24</v>
      </c>
      <c r="D757" s="6" t="s">
        <v>119</v>
      </c>
      <c r="E757" s="6" t="str">
        <f>VLOOKUP(tbl_transactions[[#This Row],[Product_ID]],tbl_Items[],2,)</f>
        <v>Digital</v>
      </c>
      <c r="F757" s="6" t="str">
        <f>VLOOKUP(tbl_transactions[[#This Row],[Product_ID]],tbl_Items[],3,)</f>
        <v>Palladium</v>
      </c>
      <c r="G757" s="6" t="s">
        <v>12</v>
      </c>
      <c r="H757" s="6" t="s">
        <v>9</v>
      </c>
      <c r="I7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757" s="30">
        <v>1</v>
      </c>
      <c r="K757" s="7">
        <f t="shared" si="22"/>
        <v>9895</v>
      </c>
      <c r="L7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57" s="7">
        <f t="shared" si="23"/>
        <v>9895</v>
      </c>
    </row>
    <row r="758" spans="1:13" x14ac:dyDescent="0.3">
      <c r="A758" s="6" t="s">
        <v>842</v>
      </c>
      <c r="B758" s="28">
        <v>42491</v>
      </c>
      <c r="C758" s="6" t="s">
        <v>24</v>
      </c>
      <c r="D758" s="6" t="s">
        <v>7006</v>
      </c>
      <c r="E758" s="6" t="str">
        <f>VLOOKUP(tbl_transactions[[#This Row],[Product_ID]],tbl_Items[],2,)</f>
        <v>Automatic</v>
      </c>
      <c r="F758" s="6" t="str">
        <f>VLOOKUP(tbl_transactions[[#This Row],[Product_ID]],tbl_Items[],3,)</f>
        <v>Gold</v>
      </c>
      <c r="G758" s="6" t="s">
        <v>12</v>
      </c>
      <c r="H758" s="6" t="s">
        <v>13</v>
      </c>
      <c r="I7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758" s="30">
        <v>4</v>
      </c>
      <c r="K758" s="7">
        <f t="shared" si="22"/>
        <v>35580</v>
      </c>
      <c r="L7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758" s="7">
        <f t="shared" si="23"/>
        <v>34156.800000000003</v>
      </c>
    </row>
    <row r="759" spans="1:13" x14ac:dyDescent="0.3">
      <c r="A759" s="6" t="s">
        <v>843</v>
      </c>
      <c r="B759" s="28">
        <v>42491</v>
      </c>
      <c r="C759" s="6" t="s">
        <v>11</v>
      </c>
      <c r="D759" s="6" t="s">
        <v>119</v>
      </c>
      <c r="E759" s="6" t="str">
        <f>VLOOKUP(tbl_transactions[[#This Row],[Product_ID]],tbl_Items[],2,)</f>
        <v>Digital</v>
      </c>
      <c r="F759" s="6" t="str">
        <f>VLOOKUP(tbl_transactions[[#This Row],[Product_ID]],tbl_Items[],3,)</f>
        <v>Palladium</v>
      </c>
      <c r="G759" s="6" t="s">
        <v>12</v>
      </c>
      <c r="H759" s="6" t="s">
        <v>9</v>
      </c>
      <c r="I7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759" s="30">
        <v>4</v>
      </c>
      <c r="K759" s="7">
        <f t="shared" si="22"/>
        <v>39580</v>
      </c>
      <c r="L7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759" s="7">
        <f t="shared" si="23"/>
        <v>38392.6</v>
      </c>
    </row>
    <row r="760" spans="1:13" x14ac:dyDescent="0.3">
      <c r="A760" s="6" t="s">
        <v>844</v>
      </c>
      <c r="B760" s="28">
        <v>42491</v>
      </c>
      <c r="C760" s="6" t="s">
        <v>24</v>
      </c>
      <c r="D760" s="6" t="s">
        <v>119</v>
      </c>
      <c r="E760" s="6" t="str">
        <f>VLOOKUP(tbl_transactions[[#This Row],[Product_ID]],tbl_Items[],2,)</f>
        <v>Digital</v>
      </c>
      <c r="F760" s="6" t="str">
        <f>VLOOKUP(tbl_transactions[[#This Row],[Product_ID]],tbl_Items[],3,)</f>
        <v>Palladium</v>
      </c>
      <c r="G760" s="6" t="s">
        <v>12</v>
      </c>
      <c r="H760" s="6" t="s">
        <v>9</v>
      </c>
      <c r="I7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760" s="30">
        <v>4</v>
      </c>
      <c r="K760" s="7">
        <f t="shared" si="22"/>
        <v>39580</v>
      </c>
      <c r="L7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760" s="7">
        <f t="shared" si="23"/>
        <v>38392.6</v>
      </c>
    </row>
    <row r="761" spans="1:13" x14ac:dyDescent="0.3">
      <c r="A761" s="6" t="s">
        <v>845</v>
      </c>
      <c r="B761" s="28">
        <v>42491</v>
      </c>
      <c r="C761" s="6" t="s">
        <v>24</v>
      </c>
      <c r="D761" s="6" t="s">
        <v>88</v>
      </c>
      <c r="E761" s="6" t="str">
        <f>VLOOKUP(tbl_transactions[[#This Row],[Product_ID]],tbl_Items[],2,)</f>
        <v>Automatic</v>
      </c>
      <c r="F761" s="6" t="str">
        <f>VLOOKUP(tbl_transactions[[#This Row],[Product_ID]],tbl_Items[],3,)</f>
        <v>Platinum</v>
      </c>
      <c r="G761" s="6" t="s">
        <v>12</v>
      </c>
      <c r="H761" s="6" t="s">
        <v>9</v>
      </c>
      <c r="I7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761" s="30">
        <v>1</v>
      </c>
      <c r="K761" s="7">
        <f t="shared" si="22"/>
        <v>2133</v>
      </c>
      <c r="L7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61" s="7">
        <f t="shared" si="23"/>
        <v>2133</v>
      </c>
    </row>
    <row r="762" spans="1:13" x14ac:dyDescent="0.3">
      <c r="A762" s="6" t="s">
        <v>846</v>
      </c>
      <c r="B762" s="28">
        <v>42491</v>
      </c>
      <c r="C762" s="6" t="s">
        <v>24</v>
      </c>
      <c r="D762" s="6" t="s">
        <v>66</v>
      </c>
      <c r="E762" s="6" t="str">
        <f>VLOOKUP(tbl_transactions[[#This Row],[Product_ID]],tbl_Items[],2,)</f>
        <v>Chronograph</v>
      </c>
      <c r="F762" s="6" t="str">
        <f>VLOOKUP(tbl_transactions[[#This Row],[Product_ID]],tbl_Items[],3,)</f>
        <v>Platinum</v>
      </c>
      <c r="G762" s="6" t="s">
        <v>8</v>
      </c>
      <c r="H762" s="6" t="s">
        <v>9</v>
      </c>
      <c r="I7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762" s="30">
        <v>4</v>
      </c>
      <c r="K762" s="7">
        <f t="shared" si="22"/>
        <v>38000</v>
      </c>
      <c r="L7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762" s="7">
        <f t="shared" si="23"/>
        <v>33440</v>
      </c>
    </row>
    <row r="763" spans="1:13" x14ac:dyDescent="0.3">
      <c r="A763" s="6" t="s">
        <v>847</v>
      </c>
      <c r="B763" s="28">
        <v>42492</v>
      </c>
      <c r="C763" s="6" t="s">
        <v>15</v>
      </c>
      <c r="D763" s="6" t="s">
        <v>100</v>
      </c>
      <c r="E763" s="6" t="str">
        <f>VLOOKUP(tbl_transactions[[#This Row],[Product_ID]],tbl_Items[],2,)</f>
        <v>Automatic</v>
      </c>
      <c r="F763" s="6" t="str">
        <f>VLOOKUP(tbl_transactions[[#This Row],[Product_ID]],tbl_Items[],3,)</f>
        <v>Palladium</v>
      </c>
      <c r="G763" s="6" t="s">
        <v>12</v>
      </c>
      <c r="H763" s="6" t="s">
        <v>9</v>
      </c>
      <c r="I7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63" s="30">
        <v>2</v>
      </c>
      <c r="K763" s="7">
        <f t="shared" si="22"/>
        <v>10912</v>
      </c>
      <c r="L7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63" s="7">
        <f t="shared" si="23"/>
        <v>10912</v>
      </c>
    </row>
    <row r="764" spans="1:13" x14ac:dyDescent="0.3">
      <c r="A764" s="6" t="s">
        <v>848</v>
      </c>
      <c r="B764" s="28">
        <v>42492</v>
      </c>
      <c r="C764" s="6" t="s">
        <v>24</v>
      </c>
      <c r="D764" s="6" t="s">
        <v>114</v>
      </c>
      <c r="E764" s="6" t="str">
        <f>VLOOKUP(tbl_transactions[[#This Row],[Product_ID]],tbl_Items[],2,)</f>
        <v>Digital</v>
      </c>
      <c r="F764" s="6" t="str">
        <f>VLOOKUP(tbl_transactions[[#This Row],[Product_ID]],tbl_Items[],3,)</f>
        <v>Palladium</v>
      </c>
      <c r="G764" s="6" t="s">
        <v>12</v>
      </c>
      <c r="H764" s="6" t="s">
        <v>9</v>
      </c>
      <c r="I7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764" s="30">
        <v>1</v>
      </c>
      <c r="K764" s="7">
        <f t="shared" si="22"/>
        <v>9896</v>
      </c>
      <c r="L7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64" s="7">
        <f t="shared" si="23"/>
        <v>9896</v>
      </c>
    </row>
    <row r="765" spans="1:13" x14ac:dyDescent="0.3">
      <c r="A765" s="6" t="s">
        <v>849</v>
      </c>
      <c r="B765" s="28">
        <v>42492</v>
      </c>
      <c r="C765" s="6" t="s">
        <v>24</v>
      </c>
      <c r="D765" s="6" t="s">
        <v>77</v>
      </c>
      <c r="E765" s="6" t="str">
        <f>VLOOKUP(tbl_transactions[[#This Row],[Product_ID]],tbl_Items[],2,)</f>
        <v>Chronograph</v>
      </c>
      <c r="F765" s="6" t="str">
        <f>VLOOKUP(tbl_transactions[[#This Row],[Product_ID]],tbl_Items[],3,)</f>
        <v>Gold</v>
      </c>
      <c r="G765" s="6" t="s">
        <v>8</v>
      </c>
      <c r="H765" s="6" t="s">
        <v>13</v>
      </c>
      <c r="I7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765" s="30">
        <v>3</v>
      </c>
      <c r="K765" s="7">
        <f t="shared" si="22"/>
        <v>8400</v>
      </c>
      <c r="L7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65" s="7">
        <f t="shared" si="23"/>
        <v>8400</v>
      </c>
    </row>
    <row r="766" spans="1:13" x14ac:dyDescent="0.3">
      <c r="A766" s="6" t="s">
        <v>850</v>
      </c>
      <c r="B766" s="28">
        <v>42492</v>
      </c>
      <c r="C766" s="6" t="s">
        <v>7</v>
      </c>
      <c r="D766" s="6" t="s">
        <v>109</v>
      </c>
      <c r="E766" s="6" t="str">
        <f>VLOOKUP(tbl_transactions[[#This Row],[Product_ID]],tbl_Items[],2,)</f>
        <v>Digital</v>
      </c>
      <c r="F766" s="6" t="str">
        <f>VLOOKUP(tbl_transactions[[#This Row],[Product_ID]],tbl_Items[],3,)</f>
        <v>Platinum</v>
      </c>
      <c r="G766" s="6" t="s">
        <v>12</v>
      </c>
      <c r="H766" s="6" t="s">
        <v>9</v>
      </c>
      <c r="I7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766" s="30">
        <v>3</v>
      </c>
      <c r="K766" s="7">
        <f t="shared" si="22"/>
        <v>29595</v>
      </c>
      <c r="L7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766" s="7">
        <f t="shared" si="23"/>
        <v>27819.3</v>
      </c>
    </row>
    <row r="767" spans="1:13" x14ac:dyDescent="0.3">
      <c r="A767" s="6" t="s">
        <v>851</v>
      </c>
      <c r="B767" s="28">
        <v>42492</v>
      </c>
      <c r="C767" s="6" t="s">
        <v>24</v>
      </c>
      <c r="D767" s="6" t="s">
        <v>119</v>
      </c>
      <c r="E767" s="6" t="str">
        <f>VLOOKUP(tbl_transactions[[#This Row],[Product_ID]],tbl_Items[],2,)</f>
        <v>Digital</v>
      </c>
      <c r="F767" s="6" t="str">
        <f>VLOOKUP(tbl_transactions[[#This Row],[Product_ID]],tbl_Items[],3,)</f>
        <v>Palladium</v>
      </c>
      <c r="G767" s="6" t="s">
        <v>12</v>
      </c>
      <c r="H767" s="6" t="s">
        <v>9</v>
      </c>
      <c r="I7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767" s="30">
        <v>3</v>
      </c>
      <c r="K767" s="7">
        <f t="shared" si="22"/>
        <v>29685</v>
      </c>
      <c r="L7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767" s="7">
        <f t="shared" si="23"/>
        <v>28794.45</v>
      </c>
    </row>
    <row r="768" spans="1:13" x14ac:dyDescent="0.3">
      <c r="A768" s="6" t="s">
        <v>852</v>
      </c>
      <c r="B768" s="28">
        <v>42492</v>
      </c>
      <c r="C768" s="6" t="s">
        <v>24</v>
      </c>
      <c r="D768" s="6" t="s">
        <v>7005</v>
      </c>
      <c r="E768" s="6" t="str">
        <f>VLOOKUP(tbl_transactions[[#This Row],[Product_ID]],tbl_Items[],2,)</f>
        <v>Automatic</v>
      </c>
      <c r="F768" s="6" t="str">
        <f>VLOOKUP(tbl_transactions[[#This Row],[Product_ID]],tbl_Items[],3,)</f>
        <v>Gold</v>
      </c>
      <c r="G768" s="6" t="s">
        <v>12</v>
      </c>
      <c r="H768" s="6" t="s">
        <v>9</v>
      </c>
      <c r="I7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768" s="30">
        <v>4</v>
      </c>
      <c r="K768" s="7">
        <f t="shared" si="22"/>
        <v>22736</v>
      </c>
      <c r="L7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768" s="7">
        <f t="shared" si="23"/>
        <v>21826.560000000001</v>
      </c>
    </row>
    <row r="769" spans="1:13" x14ac:dyDescent="0.3">
      <c r="A769" s="6" t="s">
        <v>853</v>
      </c>
      <c r="B769" s="28">
        <v>42492</v>
      </c>
      <c r="C769" s="6" t="s">
        <v>24</v>
      </c>
      <c r="D769" s="6" t="s">
        <v>115</v>
      </c>
      <c r="E769" s="6" t="str">
        <f>VLOOKUP(tbl_transactions[[#This Row],[Product_ID]],tbl_Items[],2,)</f>
        <v>Digital</v>
      </c>
      <c r="F769" s="6" t="str">
        <f>VLOOKUP(tbl_transactions[[#This Row],[Product_ID]],tbl_Items[],3,)</f>
        <v>Gold</v>
      </c>
      <c r="G769" s="6" t="s">
        <v>12</v>
      </c>
      <c r="H769" s="6" t="s">
        <v>9</v>
      </c>
      <c r="I7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769" s="30">
        <v>4</v>
      </c>
      <c r="K769" s="7">
        <f t="shared" si="22"/>
        <v>35188</v>
      </c>
      <c r="L7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769" s="7">
        <f t="shared" si="23"/>
        <v>33780.480000000003</v>
      </c>
    </row>
    <row r="770" spans="1:13" x14ac:dyDescent="0.3">
      <c r="A770" s="6" t="s">
        <v>854</v>
      </c>
      <c r="B770" s="28">
        <v>42493</v>
      </c>
      <c r="C770" s="6" t="s">
        <v>24</v>
      </c>
      <c r="D770" s="6" t="s">
        <v>67</v>
      </c>
      <c r="E770" s="6" t="str">
        <f>VLOOKUP(tbl_transactions[[#This Row],[Product_ID]],tbl_Items[],2,)</f>
        <v>Chronograph</v>
      </c>
      <c r="F770" s="6" t="str">
        <f>VLOOKUP(tbl_transactions[[#This Row],[Product_ID]],tbl_Items[],3,)</f>
        <v>Platinum</v>
      </c>
      <c r="G770" s="6" t="s">
        <v>8</v>
      </c>
      <c r="H770" s="6" t="s">
        <v>9</v>
      </c>
      <c r="I7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770" s="30">
        <v>3</v>
      </c>
      <c r="K770" s="7">
        <f t="shared" ref="K770:K833" si="24">I770*J770</f>
        <v>3600</v>
      </c>
      <c r="L7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70" s="7">
        <f t="shared" ref="M770:M833" si="25">K770-L770</f>
        <v>3600</v>
      </c>
    </row>
    <row r="771" spans="1:13" x14ac:dyDescent="0.3">
      <c r="A771" s="6" t="s">
        <v>855</v>
      </c>
      <c r="B771" s="28">
        <v>42493</v>
      </c>
      <c r="C771" s="6" t="s">
        <v>11</v>
      </c>
      <c r="D771" s="6" t="s">
        <v>88</v>
      </c>
      <c r="E771" s="6" t="str">
        <f>VLOOKUP(tbl_transactions[[#This Row],[Product_ID]],tbl_Items[],2,)</f>
        <v>Automatic</v>
      </c>
      <c r="F771" s="6" t="str">
        <f>VLOOKUP(tbl_transactions[[#This Row],[Product_ID]],tbl_Items[],3,)</f>
        <v>Platinum</v>
      </c>
      <c r="G771" s="6" t="s">
        <v>12</v>
      </c>
      <c r="H771" s="6" t="s">
        <v>9</v>
      </c>
      <c r="I7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771" s="30">
        <v>3</v>
      </c>
      <c r="K771" s="7">
        <f t="shared" si="24"/>
        <v>6399</v>
      </c>
      <c r="L7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71" s="7">
        <f t="shared" si="25"/>
        <v>6399</v>
      </c>
    </row>
    <row r="772" spans="1:13" x14ac:dyDescent="0.3">
      <c r="A772" s="6" t="s">
        <v>856</v>
      </c>
      <c r="B772" s="28">
        <v>42493</v>
      </c>
      <c r="C772" s="6" t="s">
        <v>24</v>
      </c>
      <c r="D772" s="6" t="s">
        <v>96</v>
      </c>
      <c r="E772" s="6" t="str">
        <f>VLOOKUP(tbl_transactions[[#This Row],[Product_ID]],tbl_Items[],2,)</f>
        <v>Automatic</v>
      </c>
      <c r="F772" s="6" t="str">
        <f>VLOOKUP(tbl_transactions[[#This Row],[Product_ID]],tbl_Items[],3,)</f>
        <v>Gold</v>
      </c>
      <c r="G772" s="6" t="s">
        <v>12</v>
      </c>
      <c r="H772" s="6" t="s">
        <v>9</v>
      </c>
      <c r="I7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72" s="30">
        <v>1</v>
      </c>
      <c r="K772" s="7">
        <f t="shared" si="24"/>
        <v>5456</v>
      </c>
      <c r="L7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72" s="7">
        <f t="shared" si="25"/>
        <v>5456</v>
      </c>
    </row>
    <row r="773" spans="1:13" x14ac:dyDescent="0.3">
      <c r="A773" s="6" t="s">
        <v>857</v>
      </c>
      <c r="B773" s="28">
        <v>42493</v>
      </c>
      <c r="C773" s="6" t="s">
        <v>24</v>
      </c>
      <c r="D773" s="6" t="s">
        <v>88</v>
      </c>
      <c r="E773" s="6" t="str">
        <f>VLOOKUP(tbl_transactions[[#This Row],[Product_ID]],tbl_Items[],2,)</f>
        <v>Automatic</v>
      </c>
      <c r="F773" s="6" t="str">
        <f>VLOOKUP(tbl_transactions[[#This Row],[Product_ID]],tbl_Items[],3,)</f>
        <v>Platinum</v>
      </c>
      <c r="G773" s="6" t="s">
        <v>12</v>
      </c>
      <c r="H773" s="6" t="s">
        <v>9</v>
      </c>
      <c r="I7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773" s="30">
        <v>4</v>
      </c>
      <c r="K773" s="7">
        <f t="shared" si="24"/>
        <v>8532</v>
      </c>
      <c r="L7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73" s="7">
        <f t="shared" si="25"/>
        <v>8532</v>
      </c>
    </row>
    <row r="774" spans="1:13" x14ac:dyDescent="0.3">
      <c r="A774" s="6" t="s">
        <v>858</v>
      </c>
      <c r="B774" s="28">
        <v>42493</v>
      </c>
      <c r="C774" s="6" t="s">
        <v>11</v>
      </c>
      <c r="D774" s="6" t="s">
        <v>89</v>
      </c>
      <c r="E774" s="6" t="str">
        <f>VLOOKUP(tbl_transactions[[#This Row],[Product_ID]],tbl_Items[],2,)</f>
        <v>Automatic</v>
      </c>
      <c r="F774" s="6" t="str">
        <f>VLOOKUP(tbl_transactions[[#This Row],[Product_ID]],tbl_Items[],3,)</f>
        <v>Platinum</v>
      </c>
      <c r="G774" s="6" t="s">
        <v>12</v>
      </c>
      <c r="H774" s="6" t="s">
        <v>9</v>
      </c>
      <c r="I7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774" s="30">
        <v>4</v>
      </c>
      <c r="K774" s="7">
        <f t="shared" si="24"/>
        <v>16924</v>
      </c>
      <c r="L7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1015.4399999999999</v>
      </c>
      <c r="M774" s="7">
        <f t="shared" si="25"/>
        <v>15908.56</v>
      </c>
    </row>
    <row r="775" spans="1:13" x14ac:dyDescent="0.3">
      <c r="A775" s="6" t="s">
        <v>859</v>
      </c>
      <c r="B775" s="28">
        <v>42493</v>
      </c>
      <c r="C775" s="6" t="s">
        <v>24</v>
      </c>
      <c r="D775" s="6" t="s">
        <v>82</v>
      </c>
      <c r="E775" s="6" t="str">
        <f>VLOOKUP(tbl_transactions[[#This Row],[Product_ID]],tbl_Items[],2,)</f>
        <v>Chronograph</v>
      </c>
      <c r="F775" s="6" t="str">
        <f>VLOOKUP(tbl_transactions[[#This Row],[Product_ID]],tbl_Items[],3,)</f>
        <v>Palladium</v>
      </c>
      <c r="G775" s="6" t="s">
        <v>12</v>
      </c>
      <c r="H775" s="6" t="s">
        <v>9</v>
      </c>
      <c r="I7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775" s="30">
        <v>2</v>
      </c>
      <c r="K775" s="7">
        <f t="shared" si="24"/>
        <v>15000</v>
      </c>
      <c r="L7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75" s="7">
        <f t="shared" si="25"/>
        <v>15000</v>
      </c>
    </row>
    <row r="776" spans="1:13" x14ac:dyDescent="0.3">
      <c r="A776" s="6" t="s">
        <v>860</v>
      </c>
      <c r="B776" s="28">
        <v>42494</v>
      </c>
      <c r="C776" s="6" t="s">
        <v>11</v>
      </c>
      <c r="D776" s="6" t="s">
        <v>105</v>
      </c>
      <c r="E776" s="6" t="str">
        <f>VLOOKUP(tbl_transactions[[#This Row],[Product_ID]],tbl_Items[],2,)</f>
        <v>Digital</v>
      </c>
      <c r="F776" s="6" t="str">
        <f>VLOOKUP(tbl_transactions[[#This Row],[Product_ID]],tbl_Items[],3,)</f>
        <v>Platinum</v>
      </c>
      <c r="G776" s="6" t="s">
        <v>12</v>
      </c>
      <c r="H776" s="6" t="s">
        <v>9</v>
      </c>
      <c r="I7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776" s="30">
        <v>1</v>
      </c>
      <c r="K776" s="7">
        <f t="shared" si="24"/>
        <v>5642</v>
      </c>
      <c r="L7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76" s="7">
        <f t="shared" si="25"/>
        <v>5642</v>
      </c>
    </row>
    <row r="777" spans="1:13" x14ac:dyDescent="0.3">
      <c r="A777" s="6" t="s">
        <v>861</v>
      </c>
      <c r="B777" s="28">
        <v>42494</v>
      </c>
      <c r="C777" s="6" t="s">
        <v>24</v>
      </c>
      <c r="D777" s="6" t="s">
        <v>102</v>
      </c>
      <c r="E777" s="6" t="str">
        <f>VLOOKUP(tbl_transactions[[#This Row],[Product_ID]],tbl_Items[],2,)</f>
        <v>Automatic</v>
      </c>
      <c r="F777" s="6" t="str">
        <f>VLOOKUP(tbl_transactions[[#This Row],[Product_ID]],tbl_Items[],3,)</f>
        <v>Palladium</v>
      </c>
      <c r="G777" s="6" t="s">
        <v>12</v>
      </c>
      <c r="H777" s="6" t="s">
        <v>13</v>
      </c>
      <c r="I7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777" s="30">
        <v>2</v>
      </c>
      <c r="K777" s="7">
        <f t="shared" si="24"/>
        <v>16890</v>
      </c>
      <c r="L7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777" s="7">
        <f t="shared" si="25"/>
        <v>16383.3</v>
      </c>
    </row>
    <row r="778" spans="1:13" x14ac:dyDescent="0.3">
      <c r="A778" s="6" t="s">
        <v>862</v>
      </c>
      <c r="B778" s="28">
        <v>42494</v>
      </c>
      <c r="C778" s="6" t="s">
        <v>24</v>
      </c>
      <c r="D778" s="6" t="s">
        <v>119</v>
      </c>
      <c r="E778" s="6" t="str">
        <f>VLOOKUP(tbl_transactions[[#This Row],[Product_ID]],tbl_Items[],2,)</f>
        <v>Digital</v>
      </c>
      <c r="F778" s="6" t="str">
        <f>VLOOKUP(tbl_transactions[[#This Row],[Product_ID]],tbl_Items[],3,)</f>
        <v>Palladium</v>
      </c>
      <c r="G778" s="6" t="s">
        <v>12</v>
      </c>
      <c r="H778" s="6" t="s">
        <v>9</v>
      </c>
      <c r="I7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778" s="30">
        <v>4</v>
      </c>
      <c r="K778" s="7">
        <f t="shared" si="24"/>
        <v>39580</v>
      </c>
      <c r="L7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778" s="7">
        <f t="shared" si="25"/>
        <v>38392.6</v>
      </c>
    </row>
    <row r="779" spans="1:13" x14ac:dyDescent="0.3">
      <c r="A779" s="6" t="s">
        <v>863</v>
      </c>
      <c r="B779" s="28">
        <v>42494</v>
      </c>
      <c r="C779" s="6" t="s">
        <v>11</v>
      </c>
      <c r="D779" s="6" t="s">
        <v>89</v>
      </c>
      <c r="E779" s="6" t="str">
        <f>VLOOKUP(tbl_transactions[[#This Row],[Product_ID]],tbl_Items[],2,)</f>
        <v>Automatic</v>
      </c>
      <c r="F779" s="6" t="str">
        <f>VLOOKUP(tbl_transactions[[#This Row],[Product_ID]],tbl_Items[],3,)</f>
        <v>Platinum</v>
      </c>
      <c r="G779" s="6" t="s">
        <v>12</v>
      </c>
      <c r="H779" s="6" t="s">
        <v>9</v>
      </c>
      <c r="I7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779" s="30">
        <v>3</v>
      </c>
      <c r="K779" s="7">
        <f t="shared" si="24"/>
        <v>12693</v>
      </c>
      <c r="L7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79" s="7">
        <f t="shared" si="25"/>
        <v>12693</v>
      </c>
    </row>
    <row r="780" spans="1:13" x14ac:dyDescent="0.3">
      <c r="A780" s="6" t="s">
        <v>864</v>
      </c>
      <c r="B780" s="28">
        <v>42495</v>
      </c>
      <c r="C780" s="6" t="s">
        <v>24</v>
      </c>
      <c r="D780" s="6" t="s">
        <v>79</v>
      </c>
      <c r="E780" s="6" t="str">
        <f>VLOOKUP(tbl_transactions[[#This Row],[Product_ID]],tbl_Items[],2,)</f>
        <v>Chronograph</v>
      </c>
      <c r="F780" s="6" t="str">
        <f>VLOOKUP(tbl_transactions[[#This Row],[Product_ID]],tbl_Items[],3,)</f>
        <v>Palladium</v>
      </c>
      <c r="G780" s="6" t="s">
        <v>8</v>
      </c>
      <c r="H780" s="6" t="s">
        <v>9</v>
      </c>
      <c r="I7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780" s="30">
        <v>3</v>
      </c>
      <c r="K780" s="7">
        <f t="shared" si="24"/>
        <v>6735</v>
      </c>
      <c r="L7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80" s="7">
        <f t="shared" si="25"/>
        <v>6735</v>
      </c>
    </row>
    <row r="781" spans="1:13" x14ac:dyDescent="0.3">
      <c r="A781" s="6" t="s">
        <v>865</v>
      </c>
      <c r="B781" s="28">
        <v>42495</v>
      </c>
      <c r="C781" s="6" t="s">
        <v>24</v>
      </c>
      <c r="D781" s="6" t="s">
        <v>95</v>
      </c>
      <c r="E781" s="6" t="str">
        <f>VLOOKUP(tbl_transactions[[#This Row],[Product_ID]],tbl_Items[],2,)</f>
        <v>Automatic</v>
      </c>
      <c r="F781" s="6" t="str">
        <f>VLOOKUP(tbl_transactions[[#This Row],[Product_ID]],tbl_Items[],3,)</f>
        <v>Platinum</v>
      </c>
      <c r="G781" s="6" t="s">
        <v>12</v>
      </c>
      <c r="H781" s="6" t="s">
        <v>9</v>
      </c>
      <c r="I7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781" s="30">
        <v>4</v>
      </c>
      <c r="K781" s="7">
        <f t="shared" si="24"/>
        <v>8400</v>
      </c>
      <c r="L7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81" s="7">
        <f t="shared" si="25"/>
        <v>8400</v>
      </c>
    </row>
    <row r="782" spans="1:13" x14ac:dyDescent="0.3">
      <c r="A782" s="6" t="s">
        <v>866</v>
      </c>
      <c r="B782" s="28">
        <v>42495</v>
      </c>
      <c r="C782" s="6" t="s">
        <v>24</v>
      </c>
      <c r="D782" s="6" t="s">
        <v>7006</v>
      </c>
      <c r="E782" s="6" t="str">
        <f>VLOOKUP(tbl_transactions[[#This Row],[Product_ID]],tbl_Items[],2,)</f>
        <v>Automatic</v>
      </c>
      <c r="F782" s="6" t="str">
        <f>VLOOKUP(tbl_transactions[[#This Row],[Product_ID]],tbl_Items[],3,)</f>
        <v>Gold</v>
      </c>
      <c r="G782" s="6" t="s">
        <v>12</v>
      </c>
      <c r="H782" s="6" t="s">
        <v>9</v>
      </c>
      <c r="I7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782" s="30">
        <v>1</v>
      </c>
      <c r="K782" s="7">
        <f t="shared" si="24"/>
        <v>8895</v>
      </c>
      <c r="L7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82" s="7">
        <f t="shared" si="25"/>
        <v>8895</v>
      </c>
    </row>
    <row r="783" spans="1:13" x14ac:dyDescent="0.3">
      <c r="A783" s="6" t="s">
        <v>867</v>
      </c>
      <c r="B783" s="28">
        <v>42495</v>
      </c>
      <c r="C783" s="6" t="s">
        <v>15</v>
      </c>
      <c r="D783" s="6" t="s">
        <v>112</v>
      </c>
      <c r="E783" s="6" t="str">
        <f>VLOOKUP(tbl_transactions[[#This Row],[Product_ID]],tbl_Items[],2,)</f>
        <v>Digital</v>
      </c>
      <c r="F783" s="6" t="str">
        <f>VLOOKUP(tbl_transactions[[#This Row],[Product_ID]],tbl_Items[],3,)</f>
        <v>Gold</v>
      </c>
      <c r="G783" s="6" t="s">
        <v>12</v>
      </c>
      <c r="H783" s="6" t="s">
        <v>9</v>
      </c>
      <c r="I7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783" s="30">
        <v>4</v>
      </c>
      <c r="K783" s="7">
        <f t="shared" si="24"/>
        <v>23596</v>
      </c>
      <c r="L7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783" s="7">
        <f t="shared" si="25"/>
        <v>22652.16</v>
      </c>
    </row>
    <row r="784" spans="1:13" x14ac:dyDescent="0.3">
      <c r="A784" s="6" t="s">
        <v>868</v>
      </c>
      <c r="B784" s="28">
        <v>42495</v>
      </c>
      <c r="C784" s="6" t="s">
        <v>24</v>
      </c>
      <c r="D784" s="6" t="s">
        <v>96</v>
      </c>
      <c r="E784" s="6" t="str">
        <f>VLOOKUP(tbl_transactions[[#This Row],[Product_ID]],tbl_Items[],2,)</f>
        <v>Automatic</v>
      </c>
      <c r="F784" s="6" t="str">
        <f>VLOOKUP(tbl_transactions[[#This Row],[Product_ID]],tbl_Items[],3,)</f>
        <v>Gold</v>
      </c>
      <c r="G784" s="6" t="s">
        <v>12</v>
      </c>
      <c r="H784" s="6" t="s">
        <v>9</v>
      </c>
      <c r="I7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84" s="30">
        <v>1</v>
      </c>
      <c r="K784" s="7">
        <f t="shared" si="24"/>
        <v>5456</v>
      </c>
      <c r="L7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84" s="7">
        <f t="shared" si="25"/>
        <v>5456</v>
      </c>
    </row>
    <row r="785" spans="1:13" x14ac:dyDescent="0.3">
      <c r="A785" s="6" t="s">
        <v>869</v>
      </c>
      <c r="B785" s="28">
        <v>42495</v>
      </c>
      <c r="C785" s="6" t="s">
        <v>24</v>
      </c>
      <c r="D785" s="6" t="s">
        <v>118</v>
      </c>
      <c r="E785" s="6" t="str">
        <f>VLOOKUP(tbl_transactions[[#This Row],[Product_ID]],tbl_Items[],2,)</f>
        <v>Digital</v>
      </c>
      <c r="F785" s="6" t="str">
        <f>VLOOKUP(tbl_transactions[[#This Row],[Product_ID]],tbl_Items[],3,)</f>
        <v>Palladium</v>
      </c>
      <c r="G785" s="6" t="s">
        <v>12</v>
      </c>
      <c r="H785" s="6" t="s">
        <v>9</v>
      </c>
      <c r="I7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785" s="30">
        <v>3</v>
      </c>
      <c r="K785" s="7">
        <f t="shared" si="24"/>
        <v>17934</v>
      </c>
      <c r="L7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785" s="7">
        <f t="shared" si="25"/>
        <v>17395.98</v>
      </c>
    </row>
    <row r="786" spans="1:13" x14ac:dyDescent="0.3">
      <c r="A786" s="6" t="s">
        <v>870</v>
      </c>
      <c r="B786" s="28">
        <v>42495</v>
      </c>
      <c r="C786" s="6" t="s">
        <v>24</v>
      </c>
      <c r="D786" s="6" t="s">
        <v>115</v>
      </c>
      <c r="E786" s="6" t="str">
        <f>VLOOKUP(tbl_transactions[[#This Row],[Product_ID]],tbl_Items[],2,)</f>
        <v>Digital</v>
      </c>
      <c r="F786" s="6" t="str">
        <f>VLOOKUP(tbl_transactions[[#This Row],[Product_ID]],tbl_Items[],3,)</f>
        <v>Gold</v>
      </c>
      <c r="G786" s="6" t="s">
        <v>12</v>
      </c>
      <c r="H786" s="6" t="s">
        <v>13</v>
      </c>
      <c r="I7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786" s="30">
        <v>3</v>
      </c>
      <c r="K786" s="7">
        <f t="shared" si="24"/>
        <v>26391</v>
      </c>
      <c r="L7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786" s="7">
        <f t="shared" si="25"/>
        <v>25335.360000000001</v>
      </c>
    </row>
    <row r="787" spans="1:13" x14ac:dyDescent="0.3">
      <c r="A787" s="6" t="s">
        <v>871</v>
      </c>
      <c r="B787" s="28">
        <v>42495</v>
      </c>
      <c r="C787" s="6" t="s">
        <v>11</v>
      </c>
      <c r="D787" s="6" t="s">
        <v>83</v>
      </c>
      <c r="E787" s="6" t="str">
        <f>VLOOKUP(tbl_transactions[[#This Row],[Product_ID]],tbl_Items[],2,)</f>
        <v>Chronograph</v>
      </c>
      <c r="F787" s="6" t="str">
        <f>VLOOKUP(tbl_transactions[[#This Row],[Product_ID]],tbl_Items[],3,)</f>
        <v>Palladium</v>
      </c>
      <c r="G787" s="6" t="s">
        <v>12</v>
      </c>
      <c r="H787" s="6" t="s">
        <v>9</v>
      </c>
      <c r="I7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787" s="30">
        <v>4</v>
      </c>
      <c r="K787" s="7">
        <f t="shared" si="24"/>
        <v>18100</v>
      </c>
      <c r="L7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787" s="7">
        <f t="shared" si="25"/>
        <v>17557</v>
      </c>
    </row>
    <row r="788" spans="1:13" x14ac:dyDescent="0.3">
      <c r="A788" s="6" t="s">
        <v>872</v>
      </c>
      <c r="B788" s="28">
        <v>42496</v>
      </c>
      <c r="C788" s="6" t="s">
        <v>7</v>
      </c>
      <c r="D788" s="6" t="s">
        <v>67</v>
      </c>
      <c r="E788" s="6" t="str">
        <f>VLOOKUP(tbl_transactions[[#This Row],[Product_ID]],tbl_Items[],2,)</f>
        <v>Chronograph</v>
      </c>
      <c r="F788" s="6" t="str">
        <f>VLOOKUP(tbl_transactions[[#This Row],[Product_ID]],tbl_Items[],3,)</f>
        <v>Platinum</v>
      </c>
      <c r="G788" s="6" t="s">
        <v>8</v>
      </c>
      <c r="H788" s="6" t="s">
        <v>9</v>
      </c>
      <c r="I7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788" s="30">
        <v>4</v>
      </c>
      <c r="K788" s="7">
        <f t="shared" si="24"/>
        <v>4800</v>
      </c>
      <c r="L7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88" s="7">
        <f t="shared" si="25"/>
        <v>4800</v>
      </c>
    </row>
    <row r="789" spans="1:13" x14ac:dyDescent="0.3">
      <c r="A789" s="6" t="s">
        <v>873</v>
      </c>
      <c r="B789" s="28">
        <v>42496</v>
      </c>
      <c r="C789" s="6" t="s">
        <v>24</v>
      </c>
      <c r="D789" s="6" t="s">
        <v>96</v>
      </c>
      <c r="E789" s="6" t="str">
        <f>VLOOKUP(tbl_transactions[[#This Row],[Product_ID]],tbl_Items[],2,)</f>
        <v>Automatic</v>
      </c>
      <c r="F789" s="6" t="str">
        <f>VLOOKUP(tbl_transactions[[#This Row],[Product_ID]],tbl_Items[],3,)</f>
        <v>Gold</v>
      </c>
      <c r="G789" s="6" t="s">
        <v>12</v>
      </c>
      <c r="H789" s="6" t="s">
        <v>9</v>
      </c>
      <c r="I7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789" s="30">
        <v>2</v>
      </c>
      <c r="K789" s="7">
        <f t="shared" si="24"/>
        <v>10912</v>
      </c>
      <c r="L7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89" s="7">
        <f t="shared" si="25"/>
        <v>10912</v>
      </c>
    </row>
    <row r="790" spans="1:13" x14ac:dyDescent="0.3">
      <c r="A790" s="6" t="s">
        <v>874</v>
      </c>
      <c r="B790" s="28">
        <v>42496</v>
      </c>
      <c r="C790" s="6" t="s">
        <v>24</v>
      </c>
      <c r="D790" s="6" t="s">
        <v>105</v>
      </c>
      <c r="E790" s="6" t="str">
        <f>VLOOKUP(tbl_transactions[[#This Row],[Product_ID]],tbl_Items[],2,)</f>
        <v>Digital</v>
      </c>
      <c r="F790" s="6" t="str">
        <f>VLOOKUP(tbl_transactions[[#This Row],[Product_ID]],tbl_Items[],3,)</f>
        <v>Platinum</v>
      </c>
      <c r="G790" s="6" t="s">
        <v>12</v>
      </c>
      <c r="H790" s="6" t="s">
        <v>9</v>
      </c>
      <c r="I7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790" s="30">
        <v>3</v>
      </c>
      <c r="K790" s="7">
        <f t="shared" si="24"/>
        <v>16926</v>
      </c>
      <c r="L7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790" s="7">
        <f t="shared" si="25"/>
        <v>15910.44</v>
      </c>
    </row>
    <row r="791" spans="1:13" x14ac:dyDescent="0.3">
      <c r="A791" s="6" t="s">
        <v>875</v>
      </c>
      <c r="B791" s="28">
        <v>42496</v>
      </c>
      <c r="C791" s="6" t="s">
        <v>24</v>
      </c>
      <c r="D791" s="6" t="s">
        <v>115</v>
      </c>
      <c r="E791" s="6" t="str">
        <f>VLOOKUP(tbl_transactions[[#This Row],[Product_ID]],tbl_Items[],2,)</f>
        <v>Digital</v>
      </c>
      <c r="F791" s="6" t="str">
        <f>VLOOKUP(tbl_transactions[[#This Row],[Product_ID]],tbl_Items[],3,)</f>
        <v>Gold</v>
      </c>
      <c r="G791" s="6" t="s">
        <v>12</v>
      </c>
      <c r="H791" s="6" t="s">
        <v>13</v>
      </c>
      <c r="I7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791" s="30">
        <v>2</v>
      </c>
      <c r="K791" s="7">
        <f t="shared" si="24"/>
        <v>17594</v>
      </c>
      <c r="L7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791" s="7">
        <f t="shared" si="25"/>
        <v>16890.240000000002</v>
      </c>
    </row>
    <row r="792" spans="1:13" x14ac:dyDescent="0.3">
      <c r="A792" s="6" t="s">
        <v>876</v>
      </c>
      <c r="B792" s="28">
        <v>42496</v>
      </c>
      <c r="C792" s="6" t="s">
        <v>7</v>
      </c>
      <c r="D792" s="6" t="s">
        <v>7006</v>
      </c>
      <c r="E792" s="6" t="str">
        <f>VLOOKUP(tbl_transactions[[#This Row],[Product_ID]],tbl_Items[],2,)</f>
        <v>Automatic</v>
      </c>
      <c r="F792" s="6" t="str">
        <f>VLOOKUP(tbl_transactions[[#This Row],[Product_ID]],tbl_Items[],3,)</f>
        <v>Gold</v>
      </c>
      <c r="G792" s="6" t="s">
        <v>12</v>
      </c>
      <c r="H792" s="6" t="s">
        <v>13</v>
      </c>
      <c r="I7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792" s="30">
        <v>4</v>
      </c>
      <c r="K792" s="7">
        <f t="shared" si="24"/>
        <v>35580</v>
      </c>
      <c r="L7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792" s="7">
        <f t="shared" si="25"/>
        <v>34156.800000000003</v>
      </c>
    </row>
    <row r="793" spans="1:13" x14ac:dyDescent="0.3">
      <c r="A793" s="6" t="s">
        <v>877</v>
      </c>
      <c r="B793" s="28">
        <v>42496</v>
      </c>
      <c r="C793" s="6" t="s">
        <v>24</v>
      </c>
      <c r="D793" s="6" t="s">
        <v>7006</v>
      </c>
      <c r="E793" s="6" t="str">
        <f>VLOOKUP(tbl_transactions[[#This Row],[Product_ID]],tbl_Items[],2,)</f>
        <v>Automatic</v>
      </c>
      <c r="F793" s="6" t="str">
        <f>VLOOKUP(tbl_transactions[[#This Row],[Product_ID]],tbl_Items[],3,)</f>
        <v>Gold</v>
      </c>
      <c r="G793" s="6" t="s">
        <v>12</v>
      </c>
      <c r="H793" s="6" t="s">
        <v>9</v>
      </c>
      <c r="I7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793" s="30">
        <v>1</v>
      </c>
      <c r="K793" s="7">
        <f t="shared" si="24"/>
        <v>8895</v>
      </c>
      <c r="L7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93" s="7">
        <f t="shared" si="25"/>
        <v>8895</v>
      </c>
    </row>
    <row r="794" spans="1:13" x14ac:dyDescent="0.3">
      <c r="A794" s="6" t="s">
        <v>878</v>
      </c>
      <c r="B794" s="28">
        <v>42497</v>
      </c>
      <c r="C794" s="6" t="s">
        <v>24</v>
      </c>
      <c r="D794" s="6" t="s">
        <v>92</v>
      </c>
      <c r="E794" s="6" t="str">
        <f>VLOOKUP(tbl_transactions[[#This Row],[Product_ID]],tbl_Items[],2,)</f>
        <v>Automatic</v>
      </c>
      <c r="F794" s="6" t="str">
        <f>VLOOKUP(tbl_transactions[[#This Row],[Product_ID]],tbl_Items[],3,)</f>
        <v>Platinum</v>
      </c>
      <c r="G794" s="6" t="s">
        <v>12</v>
      </c>
      <c r="H794" s="6" t="s">
        <v>9</v>
      </c>
      <c r="I7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794" s="30">
        <v>3</v>
      </c>
      <c r="K794" s="7">
        <f t="shared" si="24"/>
        <v>6468</v>
      </c>
      <c r="L7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94" s="7">
        <f t="shared" si="25"/>
        <v>6468</v>
      </c>
    </row>
    <row r="795" spans="1:13" x14ac:dyDescent="0.3">
      <c r="A795" s="6" t="s">
        <v>879</v>
      </c>
      <c r="B795" s="28">
        <v>42497</v>
      </c>
      <c r="C795" s="6" t="s">
        <v>11</v>
      </c>
      <c r="D795" s="6" t="s">
        <v>67</v>
      </c>
      <c r="E795" s="6" t="str">
        <f>VLOOKUP(tbl_transactions[[#This Row],[Product_ID]],tbl_Items[],2,)</f>
        <v>Chronograph</v>
      </c>
      <c r="F795" s="6" t="str">
        <f>VLOOKUP(tbl_transactions[[#This Row],[Product_ID]],tbl_Items[],3,)</f>
        <v>Platinum</v>
      </c>
      <c r="G795" s="6" t="s">
        <v>8</v>
      </c>
      <c r="H795" s="6" t="s">
        <v>9</v>
      </c>
      <c r="I7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795" s="30">
        <v>2</v>
      </c>
      <c r="K795" s="7">
        <f t="shared" si="24"/>
        <v>2400</v>
      </c>
      <c r="L7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95" s="7">
        <f t="shared" si="25"/>
        <v>2400</v>
      </c>
    </row>
    <row r="796" spans="1:13" x14ac:dyDescent="0.3">
      <c r="A796" s="6" t="s">
        <v>880</v>
      </c>
      <c r="B796" s="28">
        <v>42497</v>
      </c>
      <c r="C796" s="6" t="s">
        <v>11</v>
      </c>
      <c r="D796" s="6" t="s">
        <v>77</v>
      </c>
      <c r="E796" s="6" t="str">
        <f>VLOOKUP(tbl_transactions[[#This Row],[Product_ID]],tbl_Items[],2,)</f>
        <v>Chronograph</v>
      </c>
      <c r="F796" s="6" t="str">
        <f>VLOOKUP(tbl_transactions[[#This Row],[Product_ID]],tbl_Items[],3,)</f>
        <v>Gold</v>
      </c>
      <c r="G796" s="6" t="s">
        <v>8</v>
      </c>
      <c r="H796" s="6" t="s">
        <v>9</v>
      </c>
      <c r="I7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796" s="30">
        <v>3</v>
      </c>
      <c r="K796" s="7">
        <f t="shared" si="24"/>
        <v>8400</v>
      </c>
      <c r="L7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96" s="7">
        <f t="shared" si="25"/>
        <v>8400</v>
      </c>
    </row>
    <row r="797" spans="1:13" x14ac:dyDescent="0.3">
      <c r="A797" s="6" t="s">
        <v>881</v>
      </c>
      <c r="B797" s="28">
        <v>42498</v>
      </c>
      <c r="C797" s="6" t="s">
        <v>24</v>
      </c>
      <c r="D797" s="6" t="s">
        <v>118</v>
      </c>
      <c r="E797" s="6" t="str">
        <f>VLOOKUP(tbl_transactions[[#This Row],[Product_ID]],tbl_Items[],2,)</f>
        <v>Digital</v>
      </c>
      <c r="F797" s="6" t="str">
        <f>VLOOKUP(tbl_transactions[[#This Row],[Product_ID]],tbl_Items[],3,)</f>
        <v>Palladium</v>
      </c>
      <c r="G797" s="6" t="s">
        <v>12</v>
      </c>
      <c r="H797" s="6" t="s">
        <v>9</v>
      </c>
      <c r="I7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797" s="30">
        <v>4</v>
      </c>
      <c r="K797" s="7">
        <f t="shared" si="24"/>
        <v>23912</v>
      </c>
      <c r="L7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797" s="7">
        <f t="shared" si="25"/>
        <v>23194.639999999999</v>
      </c>
    </row>
    <row r="798" spans="1:13" x14ac:dyDescent="0.3">
      <c r="A798" s="6" t="s">
        <v>882</v>
      </c>
      <c r="B798" s="28">
        <v>42498</v>
      </c>
      <c r="C798" s="6" t="s">
        <v>24</v>
      </c>
      <c r="D798" s="6" t="s">
        <v>78</v>
      </c>
      <c r="E798" s="6" t="str">
        <f>VLOOKUP(tbl_transactions[[#This Row],[Product_ID]],tbl_Items[],2,)</f>
        <v>Chronograph</v>
      </c>
      <c r="F798" s="6" t="str">
        <f>VLOOKUP(tbl_transactions[[#This Row],[Product_ID]],tbl_Items[],3,)</f>
        <v>Gold</v>
      </c>
      <c r="G798" s="6" t="s">
        <v>8</v>
      </c>
      <c r="H798" s="6" t="s">
        <v>9</v>
      </c>
      <c r="I7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798" s="30">
        <v>3</v>
      </c>
      <c r="K798" s="7">
        <f t="shared" si="24"/>
        <v>16500</v>
      </c>
      <c r="L7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798" s="7">
        <f t="shared" si="25"/>
        <v>15180</v>
      </c>
    </row>
    <row r="799" spans="1:13" x14ac:dyDescent="0.3">
      <c r="A799" s="6" t="s">
        <v>883</v>
      </c>
      <c r="B799" s="28">
        <v>42498</v>
      </c>
      <c r="C799" s="6" t="s">
        <v>11</v>
      </c>
      <c r="D799" s="6" t="s">
        <v>88</v>
      </c>
      <c r="E799" s="6" t="str">
        <f>VLOOKUP(tbl_transactions[[#This Row],[Product_ID]],tbl_Items[],2,)</f>
        <v>Automatic</v>
      </c>
      <c r="F799" s="6" t="str">
        <f>VLOOKUP(tbl_transactions[[#This Row],[Product_ID]],tbl_Items[],3,)</f>
        <v>Platinum</v>
      </c>
      <c r="G799" s="6" t="s">
        <v>12</v>
      </c>
      <c r="H799" s="6" t="s">
        <v>9</v>
      </c>
      <c r="I7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799" s="30">
        <v>3</v>
      </c>
      <c r="K799" s="7">
        <f t="shared" si="24"/>
        <v>6399</v>
      </c>
      <c r="L7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799" s="7">
        <f t="shared" si="25"/>
        <v>6399</v>
      </c>
    </row>
    <row r="800" spans="1:13" x14ac:dyDescent="0.3">
      <c r="A800" s="6" t="s">
        <v>884</v>
      </c>
      <c r="B800" s="28">
        <v>42498</v>
      </c>
      <c r="C800" s="6" t="s">
        <v>24</v>
      </c>
      <c r="D800" s="6" t="s">
        <v>81</v>
      </c>
      <c r="E800" s="6" t="str">
        <f>VLOOKUP(tbl_transactions[[#This Row],[Product_ID]],tbl_Items[],2,)</f>
        <v>Chronograph</v>
      </c>
      <c r="F800" s="6" t="str">
        <f>VLOOKUP(tbl_transactions[[#This Row],[Product_ID]],tbl_Items[],3,)</f>
        <v>Palladium</v>
      </c>
      <c r="G800" s="6" t="s">
        <v>12</v>
      </c>
      <c r="H800" s="6" t="s">
        <v>9</v>
      </c>
      <c r="I8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800" s="30">
        <v>4</v>
      </c>
      <c r="K800" s="7">
        <f t="shared" si="24"/>
        <v>39200</v>
      </c>
      <c r="L8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800" s="7">
        <f t="shared" si="25"/>
        <v>38024</v>
      </c>
    </row>
    <row r="801" spans="1:13" x14ac:dyDescent="0.3">
      <c r="A801" s="6" t="s">
        <v>885</v>
      </c>
      <c r="B801" s="28">
        <v>42498</v>
      </c>
      <c r="C801" s="6" t="s">
        <v>24</v>
      </c>
      <c r="D801" s="6" t="s">
        <v>67</v>
      </c>
      <c r="E801" s="6" t="str">
        <f>VLOOKUP(tbl_transactions[[#This Row],[Product_ID]],tbl_Items[],2,)</f>
        <v>Chronograph</v>
      </c>
      <c r="F801" s="6" t="str">
        <f>VLOOKUP(tbl_transactions[[#This Row],[Product_ID]],tbl_Items[],3,)</f>
        <v>Platinum</v>
      </c>
      <c r="G801" s="6" t="s">
        <v>8</v>
      </c>
      <c r="H801" s="6" t="s">
        <v>9</v>
      </c>
      <c r="I8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801" s="30">
        <v>3</v>
      </c>
      <c r="K801" s="7">
        <f t="shared" si="24"/>
        <v>3600</v>
      </c>
      <c r="L8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01" s="7">
        <f t="shared" si="25"/>
        <v>3600</v>
      </c>
    </row>
    <row r="802" spans="1:13" x14ac:dyDescent="0.3">
      <c r="A802" s="6" t="s">
        <v>886</v>
      </c>
      <c r="B802" s="28">
        <v>42498</v>
      </c>
      <c r="C802" s="6" t="s">
        <v>11</v>
      </c>
      <c r="D802" s="6" t="s">
        <v>115</v>
      </c>
      <c r="E802" s="6" t="str">
        <f>VLOOKUP(tbl_transactions[[#This Row],[Product_ID]],tbl_Items[],2,)</f>
        <v>Digital</v>
      </c>
      <c r="F802" s="6" t="str">
        <f>VLOOKUP(tbl_transactions[[#This Row],[Product_ID]],tbl_Items[],3,)</f>
        <v>Gold</v>
      </c>
      <c r="G802" s="6" t="s">
        <v>12</v>
      </c>
      <c r="H802" s="6" t="s">
        <v>13</v>
      </c>
      <c r="I8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802" s="30">
        <v>1</v>
      </c>
      <c r="K802" s="7">
        <f t="shared" si="24"/>
        <v>8797</v>
      </c>
      <c r="L8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02" s="7">
        <f t="shared" si="25"/>
        <v>8797</v>
      </c>
    </row>
    <row r="803" spans="1:13" x14ac:dyDescent="0.3">
      <c r="A803" s="6" t="s">
        <v>887</v>
      </c>
      <c r="B803" s="28">
        <v>42499</v>
      </c>
      <c r="C803" s="6" t="s">
        <v>24</v>
      </c>
      <c r="D803" s="6" t="s">
        <v>105</v>
      </c>
      <c r="E803" s="6" t="str">
        <f>VLOOKUP(tbl_transactions[[#This Row],[Product_ID]],tbl_Items[],2,)</f>
        <v>Digital</v>
      </c>
      <c r="F803" s="6" t="str">
        <f>VLOOKUP(tbl_transactions[[#This Row],[Product_ID]],tbl_Items[],3,)</f>
        <v>Platinum</v>
      </c>
      <c r="G803" s="6" t="s">
        <v>12</v>
      </c>
      <c r="H803" s="6" t="s">
        <v>13</v>
      </c>
      <c r="I8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803" s="30">
        <v>1</v>
      </c>
      <c r="K803" s="7">
        <f t="shared" si="24"/>
        <v>5642</v>
      </c>
      <c r="L8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03" s="7">
        <f t="shared" si="25"/>
        <v>5642</v>
      </c>
    </row>
    <row r="804" spans="1:13" x14ac:dyDescent="0.3">
      <c r="A804" s="6" t="s">
        <v>888</v>
      </c>
      <c r="B804" s="28">
        <v>42499</v>
      </c>
      <c r="C804" s="6" t="s">
        <v>24</v>
      </c>
      <c r="D804" s="6" t="s">
        <v>95</v>
      </c>
      <c r="E804" s="6" t="str">
        <f>VLOOKUP(tbl_transactions[[#This Row],[Product_ID]],tbl_Items[],2,)</f>
        <v>Automatic</v>
      </c>
      <c r="F804" s="6" t="str">
        <f>VLOOKUP(tbl_transactions[[#This Row],[Product_ID]],tbl_Items[],3,)</f>
        <v>Platinum</v>
      </c>
      <c r="G804" s="6" t="s">
        <v>12</v>
      </c>
      <c r="H804" s="6" t="s">
        <v>9</v>
      </c>
      <c r="I8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804" s="30">
        <v>4</v>
      </c>
      <c r="K804" s="7">
        <f t="shared" si="24"/>
        <v>8400</v>
      </c>
      <c r="L8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04" s="7">
        <f t="shared" si="25"/>
        <v>8400</v>
      </c>
    </row>
    <row r="805" spans="1:13" x14ac:dyDescent="0.3">
      <c r="A805" s="6" t="s">
        <v>889</v>
      </c>
      <c r="B805" s="28">
        <v>42499</v>
      </c>
      <c r="C805" s="6" t="s">
        <v>24</v>
      </c>
      <c r="D805" s="6" t="s">
        <v>100</v>
      </c>
      <c r="E805" s="6" t="str">
        <f>VLOOKUP(tbl_transactions[[#This Row],[Product_ID]],tbl_Items[],2,)</f>
        <v>Automatic</v>
      </c>
      <c r="F805" s="6" t="str">
        <f>VLOOKUP(tbl_transactions[[#This Row],[Product_ID]],tbl_Items[],3,)</f>
        <v>Palladium</v>
      </c>
      <c r="G805" s="6" t="s">
        <v>12</v>
      </c>
      <c r="H805" s="6" t="s">
        <v>9</v>
      </c>
      <c r="I8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805" s="30">
        <v>2</v>
      </c>
      <c r="K805" s="7">
        <f t="shared" si="24"/>
        <v>10912</v>
      </c>
      <c r="L8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05" s="7">
        <f t="shared" si="25"/>
        <v>10912</v>
      </c>
    </row>
    <row r="806" spans="1:13" x14ac:dyDescent="0.3">
      <c r="A806" s="6" t="s">
        <v>890</v>
      </c>
      <c r="B806" s="28">
        <v>42499</v>
      </c>
      <c r="C806" s="6" t="s">
        <v>15</v>
      </c>
      <c r="D806" s="6" t="s">
        <v>66</v>
      </c>
      <c r="E806" s="6" t="str">
        <f>VLOOKUP(tbl_transactions[[#This Row],[Product_ID]],tbl_Items[],2,)</f>
        <v>Chronograph</v>
      </c>
      <c r="F806" s="6" t="str">
        <f>VLOOKUP(tbl_transactions[[#This Row],[Product_ID]],tbl_Items[],3,)</f>
        <v>Platinum</v>
      </c>
      <c r="G806" s="6" t="s">
        <v>8</v>
      </c>
      <c r="H806" s="6" t="s">
        <v>9</v>
      </c>
      <c r="I8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806" s="30">
        <v>2</v>
      </c>
      <c r="K806" s="7">
        <f t="shared" si="24"/>
        <v>19000</v>
      </c>
      <c r="L8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806" s="7">
        <f t="shared" si="25"/>
        <v>16720</v>
      </c>
    </row>
    <row r="807" spans="1:13" x14ac:dyDescent="0.3">
      <c r="A807" s="6" t="s">
        <v>891</v>
      </c>
      <c r="B807" s="28">
        <v>42499</v>
      </c>
      <c r="C807" s="6" t="s">
        <v>24</v>
      </c>
      <c r="D807" s="6" t="s">
        <v>76</v>
      </c>
      <c r="E807" s="6" t="str">
        <f>VLOOKUP(tbl_transactions[[#This Row],[Product_ID]],tbl_Items[],2,)</f>
        <v>Chronograph</v>
      </c>
      <c r="F807" s="6" t="str">
        <f>VLOOKUP(tbl_transactions[[#This Row],[Product_ID]],tbl_Items[],3,)</f>
        <v>Gold</v>
      </c>
      <c r="G807" s="6" t="s">
        <v>8</v>
      </c>
      <c r="H807" s="6" t="s">
        <v>9</v>
      </c>
      <c r="I8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807" s="30">
        <v>3</v>
      </c>
      <c r="K807" s="7">
        <f t="shared" si="24"/>
        <v>6600</v>
      </c>
      <c r="L8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07" s="7">
        <f t="shared" si="25"/>
        <v>6600</v>
      </c>
    </row>
    <row r="808" spans="1:13" x14ac:dyDescent="0.3">
      <c r="A808" s="6" t="s">
        <v>892</v>
      </c>
      <c r="B808" s="28">
        <v>42499</v>
      </c>
      <c r="C808" s="6" t="s">
        <v>24</v>
      </c>
      <c r="D808" s="6" t="s">
        <v>7008</v>
      </c>
      <c r="E808" s="6" t="str">
        <f>VLOOKUP(tbl_transactions[[#This Row],[Product_ID]],tbl_Items[],2,)</f>
        <v>Digital</v>
      </c>
      <c r="F808" s="6" t="str">
        <f>VLOOKUP(tbl_transactions[[#This Row],[Product_ID]],tbl_Items[],3,)</f>
        <v>Gold</v>
      </c>
      <c r="G808" s="6" t="s">
        <v>12</v>
      </c>
      <c r="H808" s="6" t="s">
        <v>13</v>
      </c>
      <c r="I8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808" s="30">
        <v>3</v>
      </c>
      <c r="K808" s="7">
        <f t="shared" si="24"/>
        <v>26631</v>
      </c>
      <c r="L8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808" s="7">
        <f t="shared" si="25"/>
        <v>25565.759999999998</v>
      </c>
    </row>
    <row r="809" spans="1:13" x14ac:dyDescent="0.3">
      <c r="A809" s="6" t="s">
        <v>893</v>
      </c>
      <c r="B809" s="28">
        <v>42499</v>
      </c>
      <c r="C809" s="6" t="s">
        <v>24</v>
      </c>
      <c r="D809" s="6" t="s">
        <v>120</v>
      </c>
      <c r="E809" s="6" t="str">
        <f>VLOOKUP(tbl_transactions[[#This Row],[Product_ID]],tbl_Items[],2,)</f>
        <v>Digital</v>
      </c>
      <c r="F809" s="6" t="str">
        <f>VLOOKUP(tbl_transactions[[#This Row],[Product_ID]],tbl_Items[],3,)</f>
        <v>Palladium</v>
      </c>
      <c r="G809" s="6" t="s">
        <v>12</v>
      </c>
      <c r="H809" s="6" t="s">
        <v>9</v>
      </c>
      <c r="I8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809" s="30">
        <v>4</v>
      </c>
      <c r="K809" s="7">
        <f t="shared" si="24"/>
        <v>35048</v>
      </c>
      <c r="L8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809" s="7">
        <f t="shared" si="25"/>
        <v>33996.559999999998</v>
      </c>
    </row>
    <row r="810" spans="1:13" x14ac:dyDescent="0.3">
      <c r="A810" s="6" t="s">
        <v>894</v>
      </c>
      <c r="B810" s="28">
        <v>42499</v>
      </c>
      <c r="C810" s="6" t="s">
        <v>24</v>
      </c>
      <c r="D810" s="6" t="s">
        <v>116</v>
      </c>
      <c r="E810" s="6" t="str">
        <f>VLOOKUP(tbl_transactions[[#This Row],[Product_ID]],tbl_Items[],2,)</f>
        <v>Digital</v>
      </c>
      <c r="F810" s="6" t="str">
        <f>VLOOKUP(tbl_transactions[[#This Row],[Product_ID]],tbl_Items[],3,)</f>
        <v>Gold</v>
      </c>
      <c r="G810" s="6" t="s">
        <v>12</v>
      </c>
      <c r="H810" s="6" t="s">
        <v>9</v>
      </c>
      <c r="I8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810" s="30">
        <v>3</v>
      </c>
      <c r="K810" s="7">
        <f t="shared" si="24"/>
        <v>16455</v>
      </c>
      <c r="L8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810" s="7">
        <f t="shared" si="25"/>
        <v>15796.8</v>
      </c>
    </row>
    <row r="811" spans="1:13" x14ac:dyDescent="0.3">
      <c r="A811" s="6" t="s">
        <v>895</v>
      </c>
      <c r="B811" s="28">
        <v>42499</v>
      </c>
      <c r="C811" s="6" t="s">
        <v>11</v>
      </c>
      <c r="D811" s="6" t="s">
        <v>84</v>
      </c>
      <c r="E811" s="6" t="str">
        <f>VLOOKUP(tbl_transactions[[#This Row],[Product_ID]],tbl_Items[],2,)</f>
        <v>Automatic</v>
      </c>
      <c r="F811" s="6" t="str">
        <f>VLOOKUP(tbl_transactions[[#This Row],[Product_ID]],tbl_Items[],3,)</f>
        <v>Platinum</v>
      </c>
      <c r="G811" s="6" t="s">
        <v>12</v>
      </c>
      <c r="H811" s="6" t="s">
        <v>9</v>
      </c>
      <c r="I8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811" s="30">
        <v>2</v>
      </c>
      <c r="K811" s="7">
        <f t="shared" si="24"/>
        <v>4246</v>
      </c>
      <c r="L8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11" s="7">
        <f t="shared" si="25"/>
        <v>4246</v>
      </c>
    </row>
    <row r="812" spans="1:13" x14ac:dyDescent="0.3">
      <c r="A812" s="6" t="s">
        <v>896</v>
      </c>
      <c r="B812" s="28">
        <v>42500</v>
      </c>
      <c r="C812" s="6" t="s">
        <v>24</v>
      </c>
      <c r="D812" s="6" t="s">
        <v>82</v>
      </c>
      <c r="E812" s="6" t="str">
        <f>VLOOKUP(tbl_transactions[[#This Row],[Product_ID]],tbl_Items[],2,)</f>
        <v>Chronograph</v>
      </c>
      <c r="F812" s="6" t="str">
        <f>VLOOKUP(tbl_transactions[[#This Row],[Product_ID]],tbl_Items[],3,)</f>
        <v>Palladium</v>
      </c>
      <c r="G812" s="6" t="s">
        <v>12</v>
      </c>
      <c r="H812" s="6" t="s">
        <v>9</v>
      </c>
      <c r="I8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812" s="30">
        <v>4</v>
      </c>
      <c r="K812" s="7">
        <f t="shared" si="24"/>
        <v>30000</v>
      </c>
      <c r="L8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812" s="7">
        <f t="shared" si="25"/>
        <v>29100</v>
      </c>
    </row>
    <row r="813" spans="1:13" x14ac:dyDescent="0.3">
      <c r="A813" s="6" t="s">
        <v>897</v>
      </c>
      <c r="B813" s="28">
        <v>42500</v>
      </c>
      <c r="C813" s="6" t="s">
        <v>24</v>
      </c>
      <c r="D813" s="6" t="s">
        <v>113</v>
      </c>
      <c r="E813" s="6" t="str">
        <f>VLOOKUP(tbl_transactions[[#This Row],[Product_ID]],tbl_Items[],2,)</f>
        <v>Digital</v>
      </c>
      <c r="F813" s="6" t="str">
        <f>VLOOKUP(tbl_transactions[[#This Row],[Product_ID]],tbl_Items[],3,)</f>
        <v>Palladium</v>
      </c>
      <c r="G813" s="6" t="s">
        <v>12</v>
      </c>
      <c r="H813" s="6" t="s">
        <v>13</v>
      </c>
      <c r="I8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813" s="30">
        <v>1</v>
      </c>
      <c r="K813" s="7">
        <f t="shared" si="24"/>
        <v>8789</v>
      </c>
      <c r="L8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13" s="7">
        <f t="shared" si="25"/>
        <v>8789</v>
      </c>
    </row>
    <row r="814" spans="1:13" x14ac:dyDescent="0.3">
      <c r="A814" s="6" t="s">
        <v>898</v>
      </c>
      <c r="B814" s="28">
        <v>42500</v>
      </c>
      <c r="C814" s="6" t="s">
        <v>7</v>
      </c>
      <c r="D814" s="6" t="s">
        <v>114</v>
      </c>
      <c r="E814" s="6" t="str">
        <f>VLOOKUP(tbl_transactions[[#This Row],[Product_ID]],tbl_Items[],2,)</f>
        <v>Digital</v>
      </c>
      <c r="F814" s="6" t="str">
        <f>VLOOKUP(tbl_transactions[[#This Row],[Product_ID]],tbl_Items[],3,)</f>
        <v>Palladium</v>
      </c>
      <c r="G814" s="6" t="s">
        <v>12</v>
      </c>
      <c r="H814" s="6" t="s">
        <v>9</v>
      </c>
      <c r="I8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814" s="30">
        <v>1</v>
      </c>
      <c r="K814" s="7">
        <f t="shared" si="24"/>
        <v>9896</v>
      </c>
      <c r="L8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14" s="7">
        <f t="shared" si="25"/>
        <v>9896</v>
      </c>
    </row>
    <row r="815" spans="1:13" x14ac:dyDescent="0.3">
      <c r="A815" s="6" t="s">
        <v>899</v>
      </c>
      <c r="B815" s="28">
        <v>42500</v>
      </c>
      <c r="C815" s="6" t="s">
        <v>24</v>
      </c>
      <c r="D815" s="6" t="s">
        <v>113</v>
      </c>
      <c r="E815" s="6" t="str">
        <f>VLOOKUP(tbl_transactions[[#This Row],[Product_ID]],tbl_Items[],2,)</f>
        <v>Digital</v>
      </c>
      <c r="F815" s="6" t="str">
        <f>VLOOKUP(tbl_transactions[[#This Row],[Product_ID]],tbl_Items[],3,)</f>
        <v>Palladium</v>
      </c>
      <c r="G815" s="6" t="s">
        <v>12</v>
      </c>
      <c r="H815" s="6" t="s">
        <v>13</v>
      </c>
      <c r="I8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815" s="30">
        <v>3</v>
      </c>
      <c r="K815" s="7">
        <f t="shared" si="24"/>
        <v>26367</v>
      </c>
      <c r="L8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815" s="7">
        <f t="shared" si="25"/>
        <v>25575.99</v>
      </c>
    </row>
    <row r="816" spans="1:13" x14ac:dyDescent="0.3">
      <c r="A816" s="6" t="s">
        <v>900</v>
      </c>
      <c r="B816" s="28">
        <v>42500</v>
      </c>
      <c r="C816" s="6" t="s">
        <v>7</v>
      </c>
      <c r="D816" s="6" t="s">
        <v>7008</v>
      </c>
      <c r="E816" s="6" t="str">
        <f>VLOOKUP(tbl_transactions[[#This Row],[Product_ID]],tbl_Items[],2,)</f>
        <v>Digital</v>
      </c>
      <c r="F816" s="6" t="str">
        <f>VLOOKUP(tbl_transactions[[#This Row],[Product_ID]],tbl_Items[],3,)</f>
        <v>Gold</v>
      </c>
      <c r="G816" s="6" t="s">
        <v>12</v>
      </c>
      <c r="H816" s="6" t="s">
        <v>13</v>
      </c>
      <c r="I8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816" s="30">
        <v>3</v>
      </c>
      <c r="K816" s="7">
        <f t="shared" si="24"/>
        <v>26631</v>
      </c>
      <c r="L8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816" s="7">
        <f t="shared" si="25"/>
        <v>25565.759999999998</v>
      </c>
    </row>
    <row r="817" spans="1:13" x14ac:dyDescent="0.3">
      <c r="A817" s="6" t="s">
        <v>901</v>
      </c>
      <c r="B817" s="28">
        <v>42500</v>
      </c>
      <c r="C817" s="6" t="s">
        <v>24</v>
      </c>
      <c r="D817" s="6" t="s">
        <v>81</v>
      </c>
      <c r="E817" s="6" t="str">
        <f>VLOOKUP(tbl_transactions[[#This Row],[Product_ID]],tbl_Items[],2,)</f>
        <v>Chronograph</v>
      </c>
      <c r="F817" s="6" t="str">
        <f>VLOOKUP(tbl_transactions[[#This Row],[Product_ID]],tbl_Items[],3,)</f>
        <v>Palladium</v>
      </c>
      <c r="G817" s="6" t="s">
        <v>12</v>
      </c>
      <c r="H817" s="6" t="s">
        <v>9</v>
      </c>
      <c r="I8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817" s="30">
        <v>1</v>
      </c>
      <c r="K817" s="7">
        <f t="shared" si="24"/>
        <v>9800</v>
      </c>
      <c r="L8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17" s="7">
        <f t="shared" si="25"/>
        <v>9800</v>
      </c>
    </row>
    <row r="818" spans="1:13" x14ac:dyDescent="0.3">
      <c r="A818" s="6" t="s">
        <v>902</v>
      </c>
      <c r="B818" s="28">
        <v>42500</v>
      </c>
      <c r="C818" s="6" t="s">
        <v>24</v>
      </c>
      <c r="D818" s="6" t="s">
        <v>7006</v>
      </c>
      <c r="E818" s="6" t="str">
        <f>VLOOKUP(tbl_transactions[[#This Row],[Product_ID]],tbl_Items[],2,)</f>
        <v>Automatic</v>
      </c>
      <c r="F818" s="6" t="str">
        <f>VLOOKUP(tbl_transactions[[#This Row],[Product_ID]],tbl_Items[],3,)</f>
        <v>Gold</v>
      </c>
      <c r="G818" s="6" t="s">
        <v>12</v>
      </c>
      <c r="H818" s="6" t="s">
        <v>9</v>
      </c>
      <c r="I8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818" s="30">
        <v>3</v>
      </c>
      <c r="K818" s="7">
        <f t="shared" si="24"/>
        <v>26685</v>
      </c>
      <c r="L8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818" s="7">
        <f t="shared" si="25"/>
        <v>25617.599999999999</v>
      </c>
    </row>
    <row r="819" spans="1:13" x14ac:dyDescent="0.3">
      <c r="A819" s="6" t="s">
        <v>903</v>
      </c>
      <c r="B819" s="28">
        <v>42500</v>
      </c>
      <c r="C819" s="6" t="s">
        <v>24</v>
      </c>
      <c r="D819" s="6" t="s">
        <v>99</v>
      </c>
      <c r="E819" s="6" t="str">
        <f>VLOOKUP(tbl_transactions[[#This Row],[Product_ID]],tbl_Items[],2,)</f>
        <v>Automatic</v>
      </c>
      <c r="F819" s="6" t="str">
        <f>VLOOKUP(tbl_transactions[[#This Row],[Product_ID]],tbl_Items[],3,)</f>
        <v>Gold</v>
      </c>
      <c r="G819" s="6" t="s">
        <v>12</v>
      </c>
      <c r="H819" s="6" t="s">
        <v>9</v>
      </c>
      <c r="I8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819" s="30">
        <v>1</v>
      </c>
      <c r="K819" s="7">
        <f t="shared" si="24"/>
        <v>5462</v>
      </c>
      <c r="L8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19" s="7">
        <f t="shared" si="25"/>
        <v>5462</v>
      </c>
    </row>
    <row r="820" spans="1:13" x14ac:dyDescent="0.3">
      <c r="A820" s="6" t="s">
        <v>904</v>
      </c>
      <c r="B820" s="28">
        <v>42501</v>
      </c>
      <c r="C820" s="6" t="s">
        <v>11</v>
      </c>
      <c r="D820" s="6" t="s">
        <v>78</v>
      </c>
      <c r="E820" s="6" t="str">
        <f>VLOOKUP(tbl_transactions[[#This Row],[Product_ID]],tbl_Items[],2,)</f>
        <v>Chronograph</v>
      </c>
      <c r="F820" s="6" t="str">
        <f>VLOOKUP(tbl_transactions[[#This Row],[Product_ID]],tbl_Items[],3,)</f>
        <v>Gold</v>
      </c>
      <c r="G820" s="6" t="s">
        <v>8</v>
      </c>
      <c r="H820" s="6" t="s">
        <v>9</v>
      </c>
      <c r="I8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820" s="30">
        <v>2</v>
      </c>
      <c r="K820" s="7">
        <f t="shared" si="24"/>
        <v>11000</v>
      </c>
      <c r="L8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20" s="7">
        <f t="shared" si="25"/>
        <v>11000</v>
      </c>
    </row>
    <row r="821" spans="1:13" x14ac:dyDescent="0.3">
      <c r="A821" s="6" t="s">
        <v>905</v>
      </c>
      <c r="B821" s="28">
        <v>42501</v>
      </c>
      <c r="C821" s="6" t="s">
        <v>24</v>
      </c>
      <c r="D821" s="6" t="s">
        <v>114</v>
      </c>
      <c r="E821" s="6" t="str">
        <f>VLOOKUP(tbl_transactions[[#This Row],[Product_ID]],tbl_Items[],2,)</f>
        <v>Digital</v>
      </c>
      <c r="F821" s="6" t="str">
        <f>VLOOKUP(tbl_transactions[[#This Row],[Product_ID]],tbl_Items[],3,)</f>
        <v>Palladium</v>
      </c>
      <c r="G821" s="6" t="s">
        <v>12</v>
      </c>
      <c r="H821" s="6" t="s">
        <v>9</v>
      </c>
      <c r="I8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821" s="30">
        <v>3</v>
      </c>
      <c r="K821" s="7">
        <f t="shared" si="24"/>
        <v>29688</v>
      </c>
      <c r="L8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821" s="7">
        <f t="shared" si="25"/>
        <v>28797.360000000001</v>
      </c>
    </row>
    <row r="822" spans="1:13" x14ac:dyDescent="0.3">
      <c r="A822" s="6" t="s">
        <v>906</v>
      </c>
      <c r="B822" s="28">
        <v>42501</v>
      </c>
      <c r="C822" s="6" t="s">
        <v>11</v>
      </c>
      <c r="D822" s="6" t="s">
        <v>114</v>
      </c>
      <c r="E822" s="6" t="str">
        <f>VLOOKUP(tbl_transactions[[#This Row],[Product_ID]],tbl_Items[],2,)</f>
        <v>Digital</v>
      </c>
      <c r="F822" s="6" t="str">
        <f>VLOOKUP(tbl_transactions[[#This Row],[Product_ID]],tbl_Items[],3,)</f>
        <v>Palladium</v>
      </c>
      <c r="G822" s="6" t="s">
        <v>12</v>
      </c>
      <c r="H822" s="6" t="s">
        <v>9</v>
      </c>
      <c r="I8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822" s="30">
        <v>1</v>
      </c>
      <c r="K822" s="7">
        <f t="shared" si="24"/>
        <v>9896</v>
      </c>
      <c r="L8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22" s="7">
        <f t="shared" si="25"/>
        <v>9896</v>
      </c>
    </row>
    <row r="823" spans="1:13" x14ac:dyDescent="0.3">
      <c r="A823" s="6" t="s">
        <v>907</v>
      </c>
      <c r="B823" s="28">
        <v>42501</v>
      </c>
      <c r="C823" s="6" t="s">
        <v>24</v>
      </c>
      <c r="D823" s="6" t="s">
        <v>92</v>
      </c>
      <c r="E823" s="6" t="str">
        <f>VLOOKUP(tbl_transactions[[#This Row],[Product_ID]],tbl_Items[],2,)</f>
        <v>Automatic</v>
      </c>
      <c r="F823" s="6" t="str">
        <f>VLOOKUP(tbl_transactions[[#This Row],[Product_ID]],tbl_Items[],3,)</f>
        <v>Platinum</v>
      </c>
      <c r="G823" s="6" t="s">
        <v>12</v>
      </c>
      <c r="H823" s="6" t="s">
        <v>9</v>
      </c>
      <c r="I8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823" s="30">
        <v>4</v>
      </c>
      <c r="K823" s="7">
        <f t="shared" si="24"/>
        <v>8624</v>
      </c>
      <c r="L8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23" s="7">
        <f t="shared" si="25"/>
        <v>8624</v>
      </c>
    </row>
    <row r="824" spans="1:13" x14ac:dyDescent="0.3">
      <c r="A824" s="6" t="s">
        <v>908</v>
      </c>
      <c r="B824" s="28">
        <v>42501</v>
      </c>
      <c r="C824" s="6" t="s">
        <v>24</v>
      </c>
      <c r="D824" s="6" t="s">
        <v>110</v>
      </c>
      <c r="E824" s="6" t="str">
        <f>VLOOKUP(tbl_transactions[[#This Row],[Product_ID]],tbl_Items[],2,)</f>
        <v>Digital</v>
      </c>
      <c r="F824" s="6" t="str">
        <f>VLOOKUP(tbl_transactions[[#This Row],[Product_ID]],tbl_Items[],3,)</f>
        <v>Platinum</v>
      </c>
      <c r="G824" s="6" t="s">
        <v>12</v>
      </c>
      <c r="H824" s="6" t="s">
        <v>9</v>
      </c>
      <c r="I8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824" s="30">
        <v>1</v>
      </c>
      <c r="K824" s="7">
        <f t="shared" si="24"/>
        <v>5348</v>
      </c>
      <c r="L8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24" s="7">
        <f t="shared" si="25"/>
        <v>5348</v>
      </c>
    </row>
    <row r="825" spans="1:13" x14ac:dyDescent="0.3">
      <c r="A825" s="6" t="s">
        <v>909</v>
      </c>
      <c r="B825" s="28">
        <v>42501</v>
      </c>
      <c r="C825" s="6" t="s">
        <v>24</v>
      </c>
      <c r="D825" s="6" t="s">
        <v>104</v>
      </c>
      <c r="E825" s="6" t="str">
        <f>VLOOKUP(tbl_transactions[[#This Row],[Product_ID]],tbl_Items[],2,)</f>
        <v>Automatic</v>
      </c>
      <c r="F825" s="6" t="str">
        <f>VLOOKUP(tbl_transactions[[#This Row],[Product_ID]],tbl_Items[],3,)</f>
        <v>Palladium</v>
      </c>
      <c r="G825" s="6" t="s">
        <v>12</v>
      </c>
      <c r="H825" s="6" t="s">
        <v>13</v>
      </c>
      <c r="I8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825" s="30">
        <v>4</v>
      </c>
      <c r="K825" s="7">
        <f t="shared" si="24"/>
        <v>29804</v>
      </c>
      <c r="L8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825" s="7">
        <f t="shared" si="25"/>
        <v>28909.88</v>
      </c>
    </row>
    <row r="826" spans="1:13" x14ac:dyDescent="0.3">
      <c r="A826" s="6" t="s">
        <v>910</v>
      </c>
      <c r="B826" s="28">
        <v>42501</v>
      </c>
      <c r="C826" s="6" t="s">
        <v>24</v>
      </c>
      <c r="D826" s="6" t="s">
        <v>97</v>
      </c>
      <c r="E826" s="6" t="str">
        <f>VLOOKUP(tbl_transactions[[#This Row],[Product_ID]],tbl_Items[],2,)</f>
        <v>Automatic</v>
      </c>
      <c r="F826" s="6" t="str">
        <f>VLOOKUP(tbl_transactions[[#This Row],[Product_ID]],tbl_Items[],3,)</f>
        <v>Gold</v>
      </c>
      <c r="G826" s="6" t="s">
        <v>12</v>
      </c>
      <c r="H826" s="6" t="s">
        <v>9</v>
      </c>
      <c r="I8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826" s="30">
        <v>3</v>
      </c>
      <c r="K826" s="7">
        <f t="shared" si="24"/>
        <v>8637</v>
      </c>
      <c r="L8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26" s="7">
        <f t="shared" si="25"/>
        <v>8637</v>
      </c>
    </row>
    <row r="827" spans="1:13" x14ac:dyDescent="0.3">
      <c r="A827" s="6" t="s">
        <v>911</v>
      </c>
      <c r="B827" s="28">
        <v>42502</v>
      </c>
      <c r="C827" s="6" t="s">
        <v>24</v>
      </c>
      <c r="D827" s="6" t="s">
        <v>66</v>
      </c>
      <c r="E827" s="6" t="str">
        <f>VLOOKUP(tbl_transactions[[#This Row],[Product_ID]],tbl_Items[],2,)</f>
        <v>Chronograph</v>
      </c>
      <c r="F827" s="6" t="str">
        <f>VLOOKUP(tbl_transactions[[#This Row],[Product_ID]],tbl_Items[],3,)</f>
        <v>Platinum</v>
      </c>
      <c r="G827" s="6" t="s">
        <v>8</v>
      </c>
      <c r="H827" s="6" t="s">
        <v>9</v>
      </c>
      <c r="I8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827" s="30">
        <v>3</v>
      </c>
      <c r="K827" s="7">
        <f t="shared" si="24"/>
        <v>28500</v>
      </c>
      <c r="L8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827" s="7">
        <f t="shared" si="25"/>
        <v>25080</v>
      </c>
    </row>
    <row r="828" spans="1:13" x14ac:dyDescent="0.3">
      <c r="A828" s="6" t="s">
        <v>912</v>
      </c>
      <c r="B828" s="28">
        <v>42502</v>
      </c>
      <c r="C828" s="6" t="s">
        <v>24</v>
      </c>
      <c r="D828" s="6" t="s">
        <v>110</v>
      </c>
      <c r="E828" s="6" t="str">
        <f>VLOOKUP(tbl_transactions[[#This Row],[Product_ID]],tbl_Items[],2,)</f>
        <v>Digital</v>
      </c>
      <c r="F828" s="6" t="str">
        <f>VLOOKUP(tbl_transactions[[#This Row],[Product_ID]],tbl_Items[],3,)</f>
        <v>Platinum</v>
      </c>
      <c r="G828" s="6" t="s">
        <v>12</v>
      </c>
      <c r="H828" s="6" t="s">
        <v>9</v>
      </c>
      <c r="I8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828" s="30">
        <v>4</v>
      </c>
      <c r="K828" s="7">
        <f t="shared" si="24"/>
        <v>21392</v>
      </c>
      <c r="L8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828" s="7">
        <f t="shared" si="25"/>
        <v>20108.48</v>
      </c>
    </row>
    <row r="829" spans="1:13" x14ac:dyDescent="0.3">
      <c r="A829" s="6" t="s">
        <v>913</v>
      </c>
      <c r="B829" s="28">
        <v>42502</v>
      </c>
      <c r="C829" s="6" t="s">
        <v>7</v>
      </c>
      <c r="D829" s="6" t="s">
        <v>112</v>
      </c>
      <c r="E829" s="6" t="str">
        <f>VLOOKUP(tbl_transactions[[#This Row],[Product_ID]],tbl_Items[],2,)</f>
        <v>Digital</v>
      </c>
      <c r="F829" s="6" t="str">
        <f>VLOOKUP(tbl_transactions[[#This Row],[Product_ID]],tbl_Items[],3,)</f>
        <v>Gold</v>
      </c>
      <c r="G829" s="6" t="s">
        <v>12</v>
      </c>
      <c r="H829" s="6" t="s">
        <v>9</v>
      </c>
      <c r="I8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829" s="30">
        <v>1</v>
      </c>
      <c r="K829" s="7">
        <f t="shared" si="24"/>
        <v>5899</v>
      </c>
      <c r="L8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29" s="7">
        <f t="shared" si="25"/>
        <v>5899</v>
      </c>
    </row>
    <row r="830" spans="1:13" x14ac:dyDescent="0.3">
      <c r="A830" s="6" t="s">
        <v>914</v>
      </c>
      <c r="B830" s="28">
        <v>42502</v>
      </c>
      <c r="C830" s="6" t="s">
        <v>24</v>
      </c>
      <c r="D830" s="6" t="s">
        <v>74</v>
      </c>
      <c r="E830" s="6" t="str">
        <f>VLOOKUP(tbl_transactions[[#This Row],[Product_ID]],tbl_Items[],2,)</f>
        <v>Chronograph</v>
      </c>
      <c r="F830" s="6" t="str">
        <f>VLOOKUP(tbl_transactions[[#This Row],[Product_ID]],tbl_Items[],3,)</f>
        <v>Gold</v>
      </c>
      <c r="G830" s="6" t="s">
        <v>8</v>
      </c>
      <c r="H830" s="6" t="s">
        <v>9</v>
      </c>
      <c r="I8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830" s="30">
        <v>1</v>
      </c>
      <c r="K830" s="7">
        <f t="shared" si="24"/>
        <v>2120</v>
      </c>
      <c r="L8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30" s="7">
        <f t="shared" si="25"/>
        <v>2120</v>
      </c>
    </row>
    <row r="831" spans="1:13" x14ac:dyDescent="0.3">
      <c r="A831" s="6" t="s">
        <v>915</v>
      </c>
      <c r="B831" s="28">
        <v>42502</v>
      </c>
      <c r="C831" s="6" t="s">
        <v>24</v>
      </c>
      <c r="D831" s="6" t="s">
        <v>81</v>
      </c>
      <c r="E831" s="6" t="str">
        <f>VLOOKUP(tbl_transactions[[#This Row],[Product_ID]],tbl_Items[],2,)</f>
        <v>Chronograph</v>
      </c>
      <c r="F831" s="6" t="str">
        <f>VLOOKUP(tbl_transactions[[#This Row],[Product_ID]],tbl_Items[],3,)</f>
        <v>Palladium</v>
      </c>
      <c r="G831" s="6" t="s">
        <v>12</v>
      </c>
      <c r="H831" s="6" t="s">
        <v>9</v>
      </c>
      <c r="I8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831" s="30">
        <v>2</v>
      </c>
      <c r="K831" s="7">
        <f t="shared" si="24"/>
        <v>19600</v>
      </c>
      <c r="L8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831" s="7">
        <f t="shared" si="25"/>
        <v>19012</v>
      </c>
    </row>
    <row r="832" spans="1:13" x14ac:dyDescent="0.3">
      <c r="A832" s="6" t="s">
        <v>916</v>
      </c>
      <c r="B832" s="28">
        <v>42502</v>
      </c>
      <c r="C832" s="6" t="s">
        <v>7</v>
      </c>
      <c r="D832" s="6" t="s">
        <v>115</v>
      </c>
      <c r="E832" s="6" t="str">
        <f>VLOOKUP(tbl_transactions[[#This Row],[Product_ID]],tbl_Items[],2,)</f>
        <v>Digital</v>
      </c>
      <c r="F832" s="6" t="str">
        <f>VLOOKUP(tbl_transactions[[#This Row],[Product_ID]],tbl_Items[],3,)</f>
        <v>Gold</v>
      </c>
      <c r="G832" s="6" t="s">
        <v>12</v>
      </c>
      <c r="H832" s="6" t="s">
        <v>9</v>
      </c>
      <c r="I8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832" s="30">
        <v>3</v>
      </c>
      <c r="K832" s="7">
        <f t="shared" si="24"/>
        <v>26391</v>
      </c>
      <c r="L8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832" s="7">
        <f t="shared" si="25"/>
        <v>25335.360000000001</v>
      </c>
    </row>
    <row r="833" spans="1:13" x14ac:dyDescent="0.3">
      <c r="A833" s="6" t="s">
        <v>917</v>
      </c>
      <c r="B833" s="28">
        <v>42502</v>
      </c>
      <c r="C833" s="6" t="s">
        <v>24</v>
      </c>
      <c r="D833" s="6" t="s">
        <v>95</v>
      </c>
      <c r="E833" s="6" t="str">
        <f>VLOOKUP(tbl_transactions[[#This Row],[Product_ID]],tbl_Items[],2,)</f>
        <v>Automatic</v>
      </c>
      <c r="F833" s="6" t="str">
        <f>VLOOKUP(tbl_transactions[[#This Row],[Product_ID]],tbl_Items[],3,)</f>
        <v>Platinum</v>
      </c>
      <c r="G833" s="6" t="s">
        <v>12</v>
      </c>
      <c r="H833" s="6" t="s">
        <v>9</v>
      </c>
      <c r="I8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833" s="30">
        <v>4</v>
      </c>
      <c r="K833" s="7">
        <f t="shared" si="24"/>
        <v>8400</v>
      </c>
      <c r="L8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33" s="7">
        <f t="shared" si="25"/>
        <v>8400</v>
      </c>
    </row>
    <row r="834" spans="1:13" x14ac:dyDescent="0.3">
      <c r="A834" s="6" t="s">
        <v>918</v>
      </c>
      <c r="B834" s="28">
        <v>42502</v>
      </c>
      <c r="C834" s="6" t="s">
        <v>24</v>
      </c>
      <c r="D834" s="6" t="s">
        <v>81</v>
      </c>
      <c r="E834" s="6" t="str">
        <f>VLOOKUP(tbl_transactions[[#This Row],[Product_ID]],tbl_Items[],2,)</f>
        <v>Chronograph</v>
      </c>
      <c r="F834" s="6" t="str">
        <f>VLOOKUP(tbl_transactions[[#This Row],[Product_ID]],tbl_Items[],3,)</f>
        <v>Palladium</v>
      </c>
      <c r="G834" s="6" t="s">
        <v>12</v>
      </c>
      <c r="H834" s="6" t="s">
        <v>13</v>
      </c>
      <c r="I8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834" s="30">
        <v>2</v>
      </c>
      <c r="K834" s="7">
        <f t="shared" ref="K834:K897" si="26">I834*J834</f>
        <v>19600</v>
      </c>
      <c r="L8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834" s="7">
        <f t="shared" ref="M834:M897" si="27">K834-L834</f>
        <v>19012</v>
      </c>
    </row>
    <row r="835" spans="1:13" x14ac:dyDescent="0.3">
      <c r="A835" s="6" t="s">
        <v>919</v>
      </c>
      <c r="B835" s="28">
        <v>42502</v>
      </c>
      <c r="C835" s="6" t="s">
        <v>24</v>
      </c>
      <c r="D835" s="6" t="s">
        <v>110</v>
      </c>
      <c r="E835" s="6" t="str">
        <f>VLOOKUP(tbl_transactions[[#This Row],[Product_ID]],tbl_Items[],2,)</f>
        <v>Digital</v>
      </c>
      <c r="F835" s="6" t="str">
        <f>VLOOKUP(tbl_transactions[[#This Row],[Product_ID]],tbl_Items[],3,)</f>
        <v>Platinum</v>
      </c>
      <c r="G835" s="6" t="s">
        <v>12</v>
      </c>
      <c r="H835" s="6" t="s">
        <v>9</v>
      </c>
      <c r="I8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835" s="30">
        <v>2</v>
      </c>
      <c r="K835" s="7">
        <f t="shared" si="26"/>
        <v>10696</v>
      </c>
      <c r="L8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35" s="7">
        <f t="shared" si="27"/>
        <v>10696</v>
      </c>
    </row>
    <row r="836" spans="1:13" x14ac:dyDescent="0.3">
      <c r="A836" s="6" t="s">
        <v>920</v>
      </c>
      <c r="B836" s="28">
        <v>42503</v>
      </c>
      <c r="C836" s="6" t="s">
        <v>7</v>
      </c>
      <c r="D836" s="6" t="s">
        <v>117</v>
      </c>
      <c r="E836" s="6" t="str">
        <f>VLOOKUP(tbl_transactions[[#This Row],[Product_ID]],tbl_Items[],2,)</f>
        <v>Digital</v>
      </c>
      <c r="F836" s="6" t="str">
        <f>VLOOKUP(tbl_transactions[[#This Row],[Product_ID]],tbl_Items[],3,)</f>
        <v>Palladium</v>
      </c>
      <c r="G836" s="6" t="s">
        <v>12</v>
      </c>
      <c r="H836" s="6" t="s">
        <v>13</v>
      </c>
      <c r="I8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836" s="30">
        <v>2</v>
      </c>
      <c r="K836" s="7">
        <f t="shared" si="26"/>
        <v>18630</v>
      </c>
      <c r="L8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836" s="7">
        <f t="shared" si="27"/>
        <v>18071.099999999999</v>
      </c>
    </row>
    <row r="837" spans="1:13" x14ac:dyDescent="0.3">
      <c r="A837" s="6" t="s">
        <v>921</v>
      </c>
      <c r="B837" s="28">
        <v>42503</v>
      </c>
      <c r="C837" s="6" t="s">
        <v>11</v>
      </c>
      <c r="D837" s="6" t="s">
        <v>76</v>
      </c>
      <c r="E837" s="6" t="str">
        <f>VLOOKUP(tbl_transactions[[#This Row],[Product_ID]],tbl_Items[],2,)</f>
        <v>Chronograph</v>
      </c>
      <c r="F837" s="6" t="str">
        <f>VLOOKUP(tbl_transactions[[#This Row],[Product_ID]],tbl_Items[],3,)</f>
        <v>Gold</v>
      </c>
      <c r="G837" s="6" t="s">
        <v>8</v>
      </c>
      <c r="H837" s="6" t="s">
        <v>9</v>
      </c>
      <c r="I8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837" s="30">
        <v>3</v>
      </c>
      <c r="K837" s="7">
        <f t="shared" si="26"/>
        <v>6600</v>
      </c>
      <c r="L8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37" s="7">
        <f t="shared" si="27"/>
        <v>6600</v>
      </c>
    </row>
    <row r="838" spans="1:13" x14ac:dyDescent="0.3">
      <c r="A838" s="6" t="s">
        <v>922</v>
      </c>
      <c r="B838" s="28">
        <v>42503</v>
      </c>
      <c r="C838" s="6" t="s">
        <v>24</v>
      </c>
      <c r="D838" s="6" t="s">
        <v>88</v>
      </c>
      <c r="E838" s="6" t="str">
        <f>VLOOKUP(tbl_transactions[[#This Row],[Product_ID]],tbl_Items[],2,)</f>
        <v>Automatic</v>
      </c>
      <c r="F838" s="6" t="str">
        <f>VLOOKUP(tbl_transactions[[#This Row],[Product_ID]],tbl_Items[],3,)</f>
        <v>Platinum</v>
      </c>
      <c r="G838" s="6" t="s">
        <v>12</v>
      </c>
      <c r="H838" s="6" t="s">
        <v>9</v>
      </c>
      <c r="I8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838" s="30">
        <v>4</v>
      </c>
      <c r="K838" s="7">
        <f t="shared" si="26"/>
        <v>8532</v>
      </c>
      <c r="L8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38" s="7">
        <f t="shared" si="27"/>
        <v>8532</v>
      </c>
    </row>
    <row r="839" spans="1:13" x14ac:dyDescent="0.3">
      <c r="A839" s="6" t="s">
        <v>923</v>
      </c>
      <c r="B839" s="28">
        <v>42503</v>
      </c>
      <c r="C839" s="6" t="s">
        <v>24</v>
      </c>
      <c r="D839" s="6" t="s">
        <v>100</v>
      </c>
      <c r="E839" s="6" t="str">
        <f>VLOOKUP(tbl_transactions[[#This Row],[Product_ID]],tbl_Items[],2,)</f>
        <v>Automatic</v>
      </c>
      <c r="F839" s="6" t="str">
        <f>VLOOKUP(tbl_transactions[[#This Row],[Product_ID]],tbl_Items[],3,)</f>
        <v>Palladium</v>
      </c>
      <c r="G839" s="6" t="s">
        <v>12</v>
      </c>
      <c r="H839" s="6" t="s">
        <v>9</v>
      </c>
      <c r="I8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839" s="30">
        <v>4</v>
      </c>
      <c r="K839" s="7">
        <f t="shared" si="26"/>
        <v>21824</v>
      </c>
      <c r="L8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839" s="7">
        <f t="shared" si="27"/>
        <v>21169.279999999999</v>
      </c>
    </row>
    <row r="840" spans="1:13" x14ac:dyDescent="0.3">
      <c r="A840" s="6" t="s">
        <v>924</v>
      </c>
      <c r="B840" s="28">
        <v>42503</v>
      </c>
      <c r="C840" s="6" t="s">
        <v>24</v>
      </c>
      <c r="D840" s="6" t="s">
        <v>60</v>
      </c>
      <c r="E840" s="6" t="str">
        <f>VLOOKUP(tbl_transactions[[#This Row],[Product_ID]],tbl_Items[],2,)</f>
        <v>Chronograph</v>
      </c>
      <c r="F840" s="6" t="str">
        <f>VLOOKUP(tbl_transactions[[#This Row],[Product_ID]],tbl_Items[],3,)</f>
        <v>Platinum</v>
      </c>
      <c r="G840" s="6" t="s">
        <v>8</v>
      </c>
      <c r="H840" s="6" t="s">
        <v>9</v>
      </c>
      <c r="I8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840" s="30">
        <v>1</v>
      </c>
      <c r="K840" s="7">
        <f t="shared" si="26"/>
        <v>9900</v>
      </c>
      <c r="L8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40" s="7">
        <f t="shared" si="27"/>
        <v>9900</v>
      </c>
    </row>
    <row r="841" spans="1:13" x14ac:dyDescent="0.3">
      <c r="A841" s="6" t="s">
        <v>925</v>
      </c>
      <c r="B841" s="28">
        <v>42503</v>
      </c>
      <c r="C841" s="6" t="s">
        <v>24</v>
      </c>
      <c r="D841" s="6" t="s">
        <v>112</v>
      </c>
      <c r="E841" s="6" t="str">
        <f>VLOOKUP(tbl_transactions[[#This Row],[Product_ID]],tbl_Items[],2,)</f>
        <v>Digital</v>
      </c>
      <c r="F841" s="6" t="str">
        <f>VLOOKUP(tbl_transactions[[#This Row],[Product_ID]],tbl_Items[],3,)</f>
        <v>Gold</v>
      </c>
      <c r="G841" s="6" t="s">
        <v>12</v>
      </c>
      <c r="H841" s="6" t="s">
        <v>9</v>
      </c>
      <c r="I8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841" s="30">
        <v>1</v>
      </c>
      <c r="K841" s="7">
        <f t="shared" si="26"/>
        <v>5899</v>
      </c>
      <c r="L8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41" s="7">
        <f t="shared" si="27"/>
        <v>5899</v>
      </c>
    </row>
    <row r="842" spans="1:13" x14ac:dyDescent="0.3">
      <c r="A842" s="6" t="s">
        <v>926</v>
      </c>
      <c r="B842" s="28">
        <v>42503</v>
      </c>
      <c r="C842" s="6" t="s">
        <v>24</v>
      </c>
      <c r="D842" s="6" t="s">
        <v>60</v>
      </c>
      <c r="E842" s="6" t="str">
        <f>VLOOKUP(tbl_transactions[[#This Row],[Product_ID]],tbl_Items[],2,)</f>
        <v>Chronograph</v>
      </c>
      <c r="F842" s="6" t="str">
        <f>VLOOKUP(tbl_transactions[[#This Row],[Product_ID]],tbl_Items[],3,)</f>
        <v>Platinum</v>
      </c>
      <c r="G842" s="6" t="s">
        <v>8</v>
      </c>
      <c r="H842" s="6" t="s">
        <v>9</v>
      </c>
      <c r="I8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842" s="30">
        <v>1</v>
      </c>
      <c r="K842" s="7">
        <f t="shared" si="26"/>
        <v>9900</v>
      </c>
      <c r="L8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42" s="7">
        <f t="shared" si="27"/>
        <v>9900</v>
      </c>
    </row>
    <row r="843" spans="1:13" x14ac:dyDescent="0.3">
      <c r="A843" s="6" t="s">
        <v>927</v>
      </c>
      <c r="B843" s="28">
        <v>42503</v>
      </c>
      <c r="C843" s="6" t="s">
        <v>24</v>
      </c>
      <c r="D843" s="6" t="s">
        <v>89</v>
      </c>
      <c r="E843" s="6" t="str">
        <f>VLOOKUP(tbl_transactions[[#This Row],[Product_ID]],tbl_Items[],2,)</f>
        <v>Automatic</v>
      </c>
      <c r="F843" s="6" t="str">
        <f>VLOOKUP(tbl_transactions[[#This Row],[Product_ID]],tbl_Items[],3,)</f>
        <v>Platinum</v>
      </c>
      <c r="G843" s="6" t="s">
        <v>12</v>
      </c>
      <c r="H843" s="6" t="s">
        <v>9</v>
      </c>
      <c r="I8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843" s="30">
        <v>1</v>
      </c>
      <c r="K843" s="7">
        <f t="shared" si="26"/>
        <v>4231</v>
      </c>
      <c r="L8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43" s="7">
        <f t="shared" si="27"/>
        <v>4231</v>
      </c>
    </row>
    <row r="844" spans="1:13" x14ac:dyDescent="0.3">
      <c r="A844" s="6" t="s">
        <v>928</v>
      </c>
      <c r="B844" s="28">
        <v>42503</v>
      </c>
      <c r="C844" s="6" t="s">
        <v>11</v>
      </c>
      <c r="D844" s="6" t="s">
        <v>102</v>
      </c>
      <c r="E844" s="6" t="str">
        <f>VLOOKUP(tbl_transactions[[#This Row],[Product_ID]],tbl_Items[],2,)</f>
        <v>Automatic</v>
      </c>
      <c r="F844" s="6" t="str">
        <f>VLOOKUP(tbl_transactions[[#This Row],[Product_ID]],tbl_Items[],3,)</f>
        <v>Palladium</v>
      </c>
      <c r="G844" s="6" t="s">
        <v>12</v>
      </c>
      <c r="H844" s="6" t="s">
        <v>9</v>
      </c>
      <c r="I8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844" s="30">
        <v>3</v>
      </c>
      <c r="K844" s="7">
        <f t="shared" si="26"/>
        <v>25335</v>
      </c>
      <c r="L8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844" s="7">
        <f t="shared" si="27"/>
        <v>24574.95</v>
      </c>
    </row>
    <row r="845" spans="1:13" x14ac:dyDescent="0.3">
      <c r="A845" s="6" t="s">
        <v>929</v>
      </c>
      <c r="B845" s="28">
        <v>42503</v>
      </c>
      <c r="C845" s="6" t="s">
        <v>24</v>
      </c>
      <c r="D845" s="6" t="s">
        <v>120</v>
      </c>
      <c r="E845" s="6" t="str">
        <f>VLOOKUP(tbl_transactions[[#This Row],[Product_ID]],tbl_Items[],2,)</f>
        <v>Digital</v>
      </c>
      <c r="F845" s="6" t="str">
        <f>VLOOKUP(tbl_transactions[[#This Row],[Product_ID]],tbl_Items[],3,)</f>
        <v>Palladium</v>
      </c>
      <c r="G845" s="6" t="s">
        <v>12</v>
      </c>
      <c r="H845" s="6" t="s">
        <v>9</v>
      </c>
      <c r="I8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845" s="30">
        <v>3</v>
      </c>
      <c r="K845" s="7">
        <f t="shared" si="26"/>
        <v>26286</v>
      </c>
      <c r="L8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845" s="7">
        <f t="shared" si="27"/>
        <v>25497.42</v>
      </c>
    </row>
    <row r="846" spans="1:13" x14ac:dyDescent="0.3">
      <c r="A846" s="6" t="s">
        <v>930</v>
      </c>
      <c r="B846" s="28">
        <v>42503</v>
      </c>
      <c r="C846" s="6" t="s">
        <v>11</v>
      </c>
      <c r="D846" s="6" t="s">
        <v>74</v>
      </c>
      <c r="E846" s="6" t="str">
        <f>VLOOKUP(tbl_transactions[[#This Row],[Product_ID]],tbl_Items[],2,)</f>
        <v>Chronograph</v>
      </c>
      <c r="F846" s="6" t="str">
        <f>VLOOKUP(tbl_transactions[[#This Row],[Product_ID]],tbl_Items[],3,)</f>
        <v>Gold</v>
      </c>
      <c r="G846" s="6" t="s">
        <v>8</v>
      </c>
      <c r="H846" s="6" t="s">
        <v>9</v>
      </c>
      <c r="I8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846" s="30">
        <v>4</v>
      </c>
      <c r="K846" s="7">
        <f t="shared" si="26"/>
        <v>8480</v>
      </c>
      <c r="L8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46" s="7">
        <f t="shared" si="27"/>
        <v>8480</v>
      </c>
    </row>
    <row r="847" spans="1:13" x14ac:dyDescent="0.3">
      <c r="A847" s="6" t="s">
        <v>931</v>
      </c>
      <c r="B847" s="28">
        <v>42503</v>
      </c>
      <c r="C847" s="6" t="s">
        <v>24</v>
      </c>
      <c r="D847" s="6" t="s">
        <v>82</v>
      </c>
      <c r="E847" s="6" t="str">
        <f>VLOOKUP(tbl_transactions[[#This Row],[Product_ID]],tbl_Items[],2,)</f>
        <v>Chronograph</v>
      </c>
      <c r="F847" s="6" t="str">
        <f>VLOOKUP(tbl_transactions[[#This Row],[Product_ID]],tbl_Items[],3,)</f>
        <v>Palladium</v>
      </c>
      <c r="G847" s="6" t="s">
        <v>12</v>
      </c>
      <c r="H847" s="6" t="s">
        <v>9</v>
      </c>
      <c r="I8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847" s="30">
        <v>4</v>
      </c>
      <c r="K847" s="7">
        <f t="shared" si="26"/>
        <v>30000</v>
      </c>
      <c r="L8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847" s="7">
        <f t="shared" si="27"/>
        <v>29100</v>
      </c>
    </row>
    <row r="848" spans="1:13" x14ac:dyDescent="0.3">
      <c r="A848" s="6" t="s">
        <v>932</v>
      </c>
      <c r="B848" s="28">
        <v>42504</v>
      </c>
      <c r="C848" s="6" t="s">
        <v>15</v>
      </c>
      <c r="D848" s="6" t="s">
        <v>112</v>
      </c>
      <c r="E848" s="6" t="str">
        <f>VLOOKUP(tbl_transactions[[#This Row],[Product_ID]],tbl_Items[],2,)</f>
        <v>Digital</v>
      </c>
      <c r="F848" s="6" t="str">
        <f>VLOOKUP(tbl_transactions[[#This Row],[Product_ID]],tbl_Items[],3,)</f>
        <v>Gold</v>
      </c>
      <c r="G848" s="6" t="s">
        <v>12</v>
      </c>
      <c r="H848" s="6" t="s">
        <v>9</v>
      </c>
      <c r="I8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848" s="30">
        <v>3</v>
      </c>
      <c r="K848" s="7">
        <f t="shared" si="26"/>
        <v>17697</v>
      </c>
      <c r="L8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707.88</v>
      </c>
      <c r="M848" s="7">
        <f t="shared" si="27"/>
        <v>16989.12</v>
      </c>
    </row>
    <row r="849" spans="1:13" x14ac:dyDescent="0.3">
      <c r="A849" s="6" t="s">
        <v>933</v>
      </c>
      <c r="B849" s="28">
        <v>42504</v>
      </c>
      <c r="C849" s="6" t="s">
        <v>24</v>
      </c>
      <c r="D849" s="6" t="s">
        <v>99</v>
      </c>
      <c r="E849" s="6" t="str">
        <f>VLOOKUP(tbl_transactions[[#This Row],[Product_ID]],tbl_Items[],2,)</f>
        <v>Automatic</v>
      </c>
      <c r="F849" s="6" t="str">
        <f>VLOOKUP(tbl_transactions[[#This Row],[Product_ID]],tbl_Items[],3,)</f>
        <v>Gold</v>
      </c>
      <c r="G849" s="6" t="s">
        <v>12</v>
      </c>
      <c r="H849" s="6" t="s">
        <v>9</v>
      </c>
      <c r="I8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849" s="30">
        <v>2</v>
      </c>
      <c r="K849" s="7">
        <f t="shared" si="26"/>
        <v>10924</v>
      </c>
      <c r="L8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49" s="7">
        <f t="shared" si="27"/>
        <v>10924</v>
      </c>
    </row>
    <row r="850" spans="1:13" x14ac:dyDescent="0.3">
      <c r="A850" s="6" t="s">
        <v>934</v>
      </c>
      <c r="B850" s="28">
        <v>42504</v>
      </c>
      <c r="C850" s="6" t="s">
        <v>24</v>
      </c>
      <c r="D850" s="6" t="s">
        <v>109</v>
      </c>
      <c r="E850" s="6" t="str">
        <f>VLOOKUP(tbl_transactions[[#This Row],[Product_ID]],tbl_Items[],2,)</f>
        <v>Digital</v>
      </c>
      <c r="F850" s="6" t="str">
        <f>VLOOKUP(tbl_transactions[[#This Row],[Product_ID]],tbl_Items[],3,)</f>
        <v>Platinum</v>
      </c>
      <c r="G850" s="6" t="s">
        <v>12</v>
      </c>
      <c r="H850" s="6" t="s">
        <v>9</v>
      </c>
      <c r="I8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850" s="30">
        <v>3</v>
      </c>
      <c r="K850" s="7">
        <f t="shared" si="26"/>
        <v>29595</v>
      </c>
      <c r="L8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850" s="7">
        <f t="shared" si="27"/>
        <v>27819.3</v>
      </c>
    </row>
    <row r="851" spans="1:13" x14ac:dyDescent="0.3">
      <c r="A851" s="6" t="s">
        <v>935</v>
      </c>
      <c r="B851" s="28">
        <v>42504</v>
      </c>
      <c r="C851" s="6" t="s">
        <v>24</v>
      </c>
      <c r="D851" s="6" t="s">
        <v>97</v>
      </c>
      <c r="E851" s="6" t="str">
        <f>VLOOKUP(tbl_transactions[[#This Row],[Product_ID]],tbl_Items[],2,)</f>
        <v>Automatic</v>
      </c>
      <c r="F851" s="6" t="str">
        <f>VLOOKUP(tbl_transactions[[#This Row],[Product_ID]],tbl_Items[],3,)</f>
        <v>Gold</v>
      </c>
      <c r="G851" s="6" t="s">
        <v>12</v>
      </c>
      <c r="H851" s="6" t="s">
        <v>9</v>
      </c>
      <c r="I8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851" s="30">
        <v>2</v>
      </c>
      <c r="K851" s="7">
        <f t="shared" si="26"/>
        <v>5758</v>
      </c>
      <c r="L8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51" s="7">
        <f t="shared" si="27"/>
        <v>5758</v>
      </c>
    </row>
    <row r="852" spans="1:13" x14ac:dyDescent="0.3">
      <c r="A852" s="6" t="s">
        <v>936</v>
      </c>
      <c r="B852" s="28">
        <v>42504</v>
      </c>
      <c r="C852" s="6" t="s">
        <v>11</v>
      </c>
      <c r="D852" s="6" t="s">
        <v>119</v>
      </c>
      <c r="E852" s="6" t="str">
        <f>VLOOKUP(tbl_transactions[[#This Row],[Product_ID]],tbl_Items[],2,)</f>
        <v>Digital</v>
      </c>
      <c r="F852" s="6" t="str">
        <f>VLOOKUP(tbl_transactions[[#This Row],[Product_ID]],tbl_Items[],3,)</f>
        <v>Palladium</v>
      </c>
      <c r="G852" s="6" t="s">
        <v>12</v>
      </c>
      <c r="H852" s="6" t="s">
        <v>9</v>
      </c>
      <c r="I8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852" s="30">
        <v>3</v>
      </c>
      <c r="K852" s="7">
        <f t="shared" si="26"/>
        <v>29685</v>
      </c>
      <c r="L8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852" s="7">
        <f t="shared" si="27"/>
        <v>28794.45</v>
      </c>
    </row>
    <row r="853" spans="1:13" x14ac:dyDescent="0.3">
      <c r="A853" s="6" t="s">
        <v>937</v>
      </c>
      <c r="B853" s="28">
        <v>42504</v>
      </c>
      <c r="C853" s="6" t="s">
        <v>24</v>
      </c>
      <c r="D853" s="6" t="s">
        <v>111</v>
      </c>
      <c r="E853" s="6" t="str">
        <f>VLOOKUP(tbl_transactions[[#This Row],[Product_ID]],tbl_Items[],2,)</f>
        <v>Digital</v>
      </c>
      <c r="F853" s="6" t="str">
        <f>VLOOKUP(tbl_transactions[[#This Row],[Product_ID]],tbl_Items[],3,)</f>
        <v>Gold</v>
      </c>
      <c r="G853" s="6" t="s">
        <v>12</v>
      </c>
      <c r="H853" s="6" t="s">
        <v>9</v>
      </c>
      <c r="I8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853" s="30">
        <v>3</v>
      </c>
      <c r="K853" s="7">
        <f t="shared" si="26"/>
        <v>16944</v>
      </c>
      <c r="L8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853" s="7">
        <f t="shared" si="27"/>
        <v>16266.24</v>
      </c>
    </row>
    <row r="854" spans="1:13" x14ac:dyDescent="0.3">
      <c r="A854" s="6" t="s">
        <v>938</v>
      </c>
      <c r="B854" s="28">
        <v>42504</v>
      </c>
      <c r="C854" s="6" t="s">
        <v>24</v>
      </c>
      <c r="D854" s="6" t="s">
        <v>71</v>
      </c>
      <c r="E854" s="6" t="str">
        <f>VLOOKUP(tbl_transactions[[#This Row],[Product_ID]],tbl_Items[],2,)</f>
        <v>Chronograph</v>
      </c>
      <c r="F854" s="6" t="str">
        <f>VLOOKUP(tbl_transactions[[#This Row],[Product_ID]],tbl_Items[],3,)</f>
        <v>Platinum</v>
      </c>
      <c r="G854" s="6" t="s">
        <v>8</v>
      </c>
      <c r="H854" s="6" t="s">
        <v>9</v>
      </c>
      <c r="I8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854" s="30">
        <v>4</v>
      </c>
      <c r="K854" s="7">
        <f t="shared" si="26"/>
        <v>8840</v>
      </c>
      <c r="L8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54" s="7">
        <f t="shared" si="27"/>
        <v>8840</v>
      </c>
    </row>
    <row r="855" spans="1:13" x14ac:dyDescent="0.3">
      <c r="A855" s="6" t="s">
        <v>939</v>
      </c>
      <c r="B855" s="28">
        <v>42504</v>
      </c>
      <c r="C855" s="6" t="s">
        <v>11</v>
      </c>
      <c r="D855" s="6" t="s">
        <v>89</v>
      </c>
      <c r="E855" s="6" t="str">
        <f>VLOOKUP(tbl_transactions[[#This Row],[Product_ID]],tbl_Items[],2,)</f>
        <v>Automatic</v>
      </c>
      <c r="F855" s="6" t="str">
        <f>VLOOKUP(tbl_transactions[[#This Row],[Product_ID]],tbl_Items[],3,)</f>
        <v>Platinum</v>
      </c>
      <c r="G855" s="6" t="s">
        <v>12</v>
      </c>
      <c r="H855" s="6" t="s">
        <v>9</v>
      </c>
      <c r="I8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855" s="30">
        <v>2</v>
      </c>
      <c r="K855" s="7">
        <f t="shared" si="26"/>
        <v>8462</v>
      </c>
      <c r="L8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55" s="7">
        <f t="shared" si="27"/>
        <v>8462</v>
      </c>
    </row>
    <row r="856" spans="1:13" x14ac:dyDescent="0.3">
      <c r="A856" s="6" t="s">
        <v>940</v>
      </c>
      <c r="B856" s="28">
        <v>42504</v>
      </c>
      <c r="C856" s="6" t="s">
        <v>15</v>
      </c>
      <c r="D856" s="6" t="s">
        <v>116</v>
      </c>
      <c r="E856" s="6" t="str">
        <f>VLOOKUP(tbl_transactions[[#This Row],[Product_ID]],tbl_Items[],2,)</f>
        <v>Digital</v>
      </c>
      <c r="F856" s="6" t="str">
        <f>VLOOKUP(tbl_transactions[[#This Row],[Product_ID]],tbl_Items[],3,)</f>
        <v>Gold</v>
      </c>
      <c r="G856" s="6" t="s">
        <v>12</v>
      </c>
      <c r="H856" s="6" t="s">
        <v>9</v>
      </c>
      <c r="I8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856" s="30">
        <v>3</v>
      </c>
      <c r="K856" s="7">
        <f t="shared" si="26"/>
        <v>16455</v>
      </c>
      <c r="L8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856" s="7">
        <f t="shared" si="27"/>
        <v>15796.8</v>
      </c>
    </row>
    <row r="857" spans="1:13" x14ac:dyDescent="0.3">
      <c r="A857" s="6" t="s">
        <v>941</v>
      </c>
      <c r="B857" s="28">
        <v>42504</v>
      </c>
      <c r="C857" s="6" t="s">
        <v>11</v>
      </c>
      <c r="D857" s="6" t="s">
        <v>111</v>
      </c>
      <c r="E857" s="6" t="str">
        <f>VLOOKUP(tbl_transactions[[#This Row],[Product_ID]],tbl_Items[],2,)</f>
        <v>Digital</v>
      </c>
      <c r="F857" s="6" t="str">
        <f>VLOOKUP(tbl_transactions[[#This Row],[Product_ID]],tbl_Items[],3,)</f>
        <v>Gold</v>
      </c>
      <c r="G857" s="6" t="s">
        <v>12</v>
      </c>
      <c r="H857" s="6" t="s">
        <v>9</v>
      </c>
      <c r="I8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857" s="30">
        <v>4</v>
      </c>
      <c r="K857" s="7">
        <f t="shared" si="26"/>
        <v>22592</v>
      </c>
      <c r="L8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857" s="7">
        <f t="shared" si="27"/>
        <v>21688.32</v>
      </c>
    </row>
    <row r="858" spans="1:13" x14ac:dyDescent="0.3">
      <c r="A858" s="6" t="s">
        <v>942</v>
      </c>
      <c r="B858" s="28">
        <v>42504</v>
      </c>
      <c r="C858" s="6" t="s">
        <v>24</v>
      </c>
      <c r="D858" s="6" t="s">
        <v>7006</v>
      </c>
      <c r="E858" s="6" t="str">
        <f>VLOOKUP(tbl_transactions[[#This Row],[Product_ID]],tbl_Items[],2,)</f>
        <v>Automatic</v>
      </c>
      <c r="F858" s="6" t="str">
        <f>VLOOKUP(tbl_transactions[[#This Row],[Product_ID]],tbl_Items[],3,)</f>
        <v>Gold</v>
      </c>
      <c r="G858" s="6" t="s">
        <v>12</v>
      </c>
      <c r="H858" s="6" t="s">
        <v>9</v>
      </c>
      <c r="I8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858" s="30">
        <v>1</v>
      </c>
      <c r="K858" s="7">
        <f t="shared" si="26"/>
        <v>8895</v>
      </c>
      <c r="L8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58" s="7">
        <f t="shared" si="27"/>
        <v>8895</v>
      </c>
    </row>
    <row r="859" spans="1:13" x14ac:dyDescent="0.3">
      <c r="A859" s="6" t="s">
        <v>943</v>
      </c>
      <c r="B859" s="28">
        <v>42505</v>
      </c>
      <c r="C859" s="6" t="s">
        <v>11</v>
      </c>
      <c r="D859" s="6" t="s">
        <v>77</v>
      </c>
      <c r="E859" s="6" t="str">
        <f>VLOOKUP(tbl_transactions[[#This Row],[Product_ID]],tbl_Items[],2,)</f>
        <v>Chronograph</v>
      </c>
      <c r="F859" s="6" t="str">
        <f>VLOOKUP(tbl_transactions[[#This Row],[Product_ID]],tbl_Items[],3,)</f>
        <v>Gold</v>
      </c>
      <c r="G859" s="6" t="s">
        <v>8</v>
      </c>
      <c r="H859" s="6" t="s">
        <v>9</v>
      </c>
      <c r="I8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859" s="30">
        <v>3</v>
      </c>
      <c r="K859" s="7">
        <f t="shared" si="26"/>
        <v>8400</v>
      </c>
      <c r="L8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59" s="7">
        <f t="shared" si="27"/>
        <v>8400</v>
      </c>
    </row>
    <row r="860" spans="1:13" x14ac:dyDescent="0.3">
      <c r="A860" s="6" t="s">
        <v>944</v>
      </c>
      <c r="B860" s="28">
        <v>42505</v>
      </c>
      <c r="C860" s="6" t="s">
        <v>24</v>
      </c>
      <c r="D860" s="6" t="s">
        <v>114</v>
      </c>
      <c r="E860" s="6" t="str">
        <f>VLOOKUP(tbl_transactions[[#This Row],[Product_ID]],tbl_Items[],2,)</f>
        <v>Digital</v>
      </c>
      <c r="F860" s="6" t="str">
        <f>VLOOKUP(tbl_transactions[[#This Row],[Product_ID]],tbl_Items[],3,)</f>
        <v>Palladium</v>
      </c>
      <c r="G860" s="6" t="s">
        <v>12</v>
      </c>
      <c r="H860" s="6" t="s">
        <v>9</v>
      </c>
      <c r="I8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860" s="30">
        <v>2</v>
      </c>
      <c r="K860" s="7">
        <f t="shared" si="26"/>
        <v>19792</v>
      </c>
      <c r="L8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860" s="7">
        <f t="shared" si="27"/>
        <v>19198.240000000002</v>
      </c>
    </row>
    <row r="861" spans="1:13" x14ac:dyDescent="0.3">
      <c r="A861" s="6" t="s">
        <v>945</v>
      </c>
      <c r="B861" s="28">
        <v>42505</v>
      </c>
      <c r="C861" s="6" t="s">
        <v>24</v>
      </c>
      <c r="D861" s="6" t="s">
        <v>96</v>
      </c>
      <c r="E861" s="6" t="str">
        <f>VLOOKUP(tbl_transactions[[#This Row],[Product_ID]],tbl_Items[],2,)</f>
        <v>Automatic</v>
      </c>
      <c r="F861" s="6" t="str">
        <f>VLOOKUP(tbl_transactions[[#This Row],[Product_ID]],tbl_Items[],3,)</f>
        <v>Gold</v>
      </c>
      <c r="G861" s="6" t="s">
        <v>12</v>
      </c>
      <c r="H861" s="6" t="s">
        <v>9</v>
      </c>
      <c r="I8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861" s="30">
        <v>3</v>
      </c>
      <c r="K861" s="7">
        <f t="shared" si="26"/>
        <v>16368</v>
      </c>
      <c r="L8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861" s="7">
        <f t="shared" si="27"/>
        <v>15713.28</v>
      </c>
    </row>
    <row r="862" spans="1:13" x14ac:dyDescent="0.3">
      <c r="A862" s="6" t="s">
        <v>946</v>
      </c>
      <c r="B862" s="28">
        <v>42505</v>
      </c>
      <c r="C862" s="6" t="s">
        <v>24</v>
      </c>
      <c r="D862" s="6" t="s">
        <v>71</v>
      </c>
      <c r="E862" s="6" t="str">
        <f>VLOOKUP(tbl_transactions[[#This Row],[Product_ID]],tbl_Items[],2,)</f>
        <v>Chronograph</v>
      </c>
      <c r="F862" s="6" t="str">
        <f>VLOOKUP(tbl_transactions[[#This Row],[Product_ID]],tbl_Items[],3,)</f>
        <v>Platinum</v>
      </c>
      <c r="G862" s="6" t="s">
        <v>8</v>
      </c>
      <c r="H862" s="6" t="s">
        <v>13</v>
      </c>
      <c r="I8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862" s="30">
        <v>4</v>
      </c>
      <c r="K862" s="7">
        <f t="shared" si="26"/>
        <v>8840</v>
      </c>
      <c r="L8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2" s="7">
        <f t="shared" si="27"/>
        <v>8840</v>
      </c>
    </row>
    <row r="863" spans="1:13" x14ac:dyDescent="0.3">
      <c r="A863" s="6" t="s">
        <v>947</v>
      </c>
      <c r="B863" s="28">
        <v>42505</v>
      </c>
      <c r="C863" s="6" t="s">
        <v>15</v>
      </c>
      <c r="D863" s="6" t="s">
        <v>96</v>
      </c>
      <c r="E863" s="6" t="str">
        <f>VLOOKUP(tbl_transactions[[#This Row],[Product_ID]],tbl_Items[],2,)</f>
        <v>Automatic</v>
      </c>
      <c r="F863" s="6" t="str">
        <f>VLOOKUP(tbl_transactions[[#This Row],[Product_ID]],tbl_Items[],3,)</f>
        <v>Gold</v>
      </c>
      <c r="G863" s="6" t="s">
        <v>12</v>
      </c>
      <c r="H863" s="6" t="s">
        <v>9</v>
      </c>
      <c r="I8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863" s="30">
        <v>1</v>
      </c>
      <c r="K863" s="7">
        <f t="shared" si="26"/>
        <v>5456</v>
      </c>
      <c r="L8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3" s="7">
        <f t="shared" si="27"/>
        <v>5456</v>
      </c>
    </row>
    <row r="864" spans="1:13" x14ac:dyDescent="0.3">
      <c r="A864" s="6" t="s">
        <v>948</v>
      </c>
      <c r="B864" s="28">
        <v>42506</v>
      </c>
      <c r="C864" s="6" t="s">
        <v>24</v>
      </c>
      <c r="D864" s="6" t="s">
        <v>115</v>
      </c>
      <c r="E864" s="6" t="str">
        <f>VLOOKUP(tbl_transactions[[#This Row],[Product_ID]],tbl_Items[],2,)</f>
        <v>Digital</v>
      </c>
      <c r="F864" s="6" t="str">
        <f>VLOOKUP(tbl_transactions[[#This Row],[Product_ID]],tbl_Items[],3,)</f>
        <v>Gold</v>
      </c>
      <c r="G864" s="6" t="s">
        <v>12</v>
      </c>
      <c r="H864" s="6" t="s">
        <v>9</v>
      </c>
      <c r="I8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864" s="30">
        <v>1</v>
      </c>
      <c r="K864" s="7">
        <f t="shared" si="26"/>
        <v>8797</v>
      </c>
      <c r="L8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4" s="7">
        <f t="shared" si="27"/>
        <v>8797</v>
      </c>
    </row>
    <row r="865" spans="1:13" x14ac:dyDescent="0.3">
      <c r="A865" s="6" t="s">
        <v>949</v>
      </c>
      <c r="B865" s="28">
        <v>42506</v>
      </c>
      <c r="C865" s="6" t="s">
        <v>24</v>
      </c>
      <c r="D865" s="6" t="s">
        <v>103</v>
      </c>
      <c r="E865" s="6" t="str">
        <f>VLOOKUP(tbl_transactions[[#This Row],[Product_ID]],tbl_Items[],2,)</f>
        <v>Automatic</v>
      </c>
      <c r="F865" s="6" t="str">
        <f>VLOOKUP(tbl_transactions[[#This Row],[Product_ID]],tbl_Items[],3,)</f>
        <v>Palladium</v>
      </c>
      <c r="G865" s="6" t="s">
        <v>12</v>
      </c>
      <c r="H865" s="6" t="s">
        <v>9</v>
      </c>
      <c r="I8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865" s="30">
        <v>2</v>
      </c>
      <c r="K865" s="7">
        <f t="shared" si="26"/>
        <v>13088</v>
      </c>
      <c r="L8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5" s="7">
        <f t="shared" si="27"/>
        <v>13088</v>
      </c>
    </row>
    <row r="866" spans="1:13" x14ac:dyDescent="0.3">
      <c r="A866" s="6" t="s">
        <v>950</v>
      </c>
      <c r="B866" s="28">
        <v>42506</v>
      </c>
      <c r="C866" s="6" t="s">
        <v>7</v>
      </c>
      <c r="D866" s="6" t="s">
        <v>66</v>
      </c>
      <c r="E866" s="6" t="str">
        <f>VLOOKUP(tbl_transactions[[#This Row],[Product_ID]],tbl_Items[],2,)</f>
        <v>Chronograph</v>
      </c>
      <c r="F866" s="6" t="str">
        <f>VLOOKUP(tbl_transactions[[#This Row],[Product_ID]],tbl_Items[],3,)</f>
        <v>Platinum</v>
      </c>
      <c r="G866" s="6" t="s">
        <v>8</v>
      </c>
      <c r="H866" s="6" t="s">
        <v>9</v>
      </c>
      <c r="I8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866" s="30">
        <v>1</v>
      </c>
      <c r="K866" s="7">
        <f t="shared" si="26"/>
        <v>9500</v>
      </c>
      <c r="L8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6" s="7">
        <f t="shared" si="27"/>
        <v>9500</v>
      </c>
    </row>
    <row r="867" spans="1:13" x14ac:dyDescent="0.3">
      <c r="A867" s="6" t="s">
        <v>951</v>
      </c>
      <c r="B867" s="28">
        <v>42506</v>
      </c>
      <c r="C867" s="6" t="s">
        <v>11</v>
      </c>
      <c r="D867" s="6" t="s">
        <v>97</v>
      </c>
      <c r="E867" s="6" t="str">
        <f>VLOOKUP(tbl_transactions[[#This Row],[Product_ID]],tbl_Items[],2,)</f>
        <v>Automatic</v>
      </c>
      <c r="F867" s="6" t="str">
        <f>VLOOKUP(tbl_transactions[[#This Row],[Product_ID]],tbl_Items[],3,)</f>
        <v>Gold</v>
      </c>
      <c r="G867" s="6" t="s">
        <v>12</v>
      </c>
      <c r="H867" s="6" t="s">
        <v>9</v>
      </c>
      <c r="I8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867" s="30">
        <v>3</v>
      </c>
      <c r="K867" s="7">
        <f t="shared" si="26"/>
        <v>8637</v>
      </c>
      <c r="L8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7" s="7">
        <f t="shared" si="27"/>
        <v>8637</v>
      </c>
    </row>
    <row r="868" spans="1:13" x14ac:dyDescent="0.3">
      <c r="A868" s="6" t="s">
        <v>952</v>
      </c>
      <c r="B868" s="28">
        <v>42506</v>
      </c>
      <c r="C868" s="6" t="s">
        <v>11</v>
      </c>
      <c r="D868" s="6" t="s">
        <v>77</v>
      </c>
      <c r="E868" s="6" t="str">
        <f>VLOOKUP(tbl_transactions[[#This Row],[Product_ID]],tbl_Items[],2,)</f>
        <v>Chronograph</v>
      </c>
      <c r="F868" s="6" t="str">
        <f>VLOOKUP(tbl_transactions[[#This Row],[Product_ID]],tbl_Items[],3,)</f>
        <v>Gold</v>
      </c>
      <c r="G868" s="6" t="s">
        <v>8</v>
      </c>
      <c r="H868" s="6" t="s">
        <v>9</v>
      </c>
      <c r="I8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868" s="30">
        <v>4</v>
      </c>
      <c r="K868" s="7">
        <f t="shared" si="26"/>
        <v>11200</v>
      </c>
      <c r="L8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8" s="7">
        <f t="shared" si="27"/>
        <v>11200</v>
      </c>
    </row>
    <row r="869" spans="1:13" x14ac:dyDescent="0.3">
      <c r="A869" s="6" t="s">
        <v>953</v>
      </c>
      <c r="B869" s="28">
        <v>42506</v>
      </c>
      <c r="C869" s="6" t="s">
        <v>24</v>
      </c>
      <c r="D869" s="6" t="s">
        <v>89</v>
      </c>
      <c r="E869" s="6" t="str">
        <f>VLOOKUP(tbl_transactions[[#This Row],[Product_ID]],tbl_Items[],2,)</f>
        <v>Automatic</v>
      </c>
      <c r="F869" s="6" t="str">
        <f>VLOOKUP(tbl_transactions[[#This Row],[Product_ID]],tbl_Items[],3,)</f>
        <v>Platinum</v>
      </c>
      <c r="G869" s="6" t="s">
        <v>12</v>
      </c>
      <c r="H869" s="6" t="s">
        <v>9</v>
      </c>
      <c r="I8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869" s="30">
        <v>2</v>
      </c>
      <c r="K869" s="7">
        <f t="shared" si="26"/>
        <v>8462</v>
      </c>
      <c r="L8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69" s="7">
        <f t="shared" si="27"/>
        <v>8462</v>
      </c>
    </row>
    <row r="870" spans="1:13" x14ac:dyDescent="0.3">
      <c r="A870" s="6" t="s">
        <v>954</v>
      </c>
      <c r="B870" s="28">
        <v>42506</v>
      </c>
      <c r="C870" s="6" t="s">
        <v>24</v>
      </c>
      <c r="D870" s="6" t="s">
        <v>7007</v>
      </c>
      <c r="E870" s="6" t="str">
        <f>VLOOKUP(tbl_transactions[[#This Row],[Product_ID]],tbl_Items[],2,)</f>
        <v>Digital</v>
      </c>
      <c r="F870" s="6" t="str">
        <f>VLOOKUP(tbl_transactions[[#This Row],[Product_ID]],tbl_Items[],3,)</f>
        <v>Gold</v>
      </c>
      <c r="G870" s="6" t="s">
        <v>12</v>
      </c>
      <c r="H870" s="6" t="s">
        <v>9</v>
      </c>
      <c r="I8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870" s="30">
        <v>2</v>
      </c>
      <c r="K870" s="7">
        <f t="shared" si="26"/>
        <v>17494</v>
      </c>
      <c r="L8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870" s="7">
        <f t="shared" si="27"/>
        <v>16794.240000000002</v>
      </c>
    </row>
    <row r="871" spans="1:13" x14ac:dyDescent="0.3">
      <c r="A871" s="6" t="s">
        <v>955</v>
      </c>
      <c r="B871" s="28">
        <v>42506</v>
      </c>
      <c r="C871" s="6" t="s">
        <v>24</v>
      </c>
      <c r="D871" s="6" t="s">
        <v>79</v>
      </c>
      <c r="E871" s="6" t="str">
        <f>VLOOKUP(tbl_transactions[[#This Row],[Product_ID]],tbl_Items[],2,)</f>
        <v>Chronograph</v>
      </c>
      <c r="F871" s="6" t="str">
        <f>VLOOKUP(tbl_transactions[[#This Row],[Product_ID]],tbl_Items[],3,)</f>
        <v>Palladium</v>
      </c>
      <c r="G871" s="6" t="s">
        <v>8</v>
      </c>
      <c r="H871" s="6" t="s">
        <v>9</v>
      </c>
      <c r="I8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871" s="30">
        <v>3</v>
      </c>
      <c r="K871" s="7">
        <f t="shared" si="26"/>
        <v>6735</v>
      </c>
      <c r="L8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71" s="7">
        <f t="shared" si="27"/>
        <v>6735</v>
      </c>
    </row>
    <row r="872" spans="1:13" x14ac:dyDescent="0.3">
      <c r="A872" s="6" t="s">
        <v>956</v>
      </c>
      <c r="B872" s="28">
        <v>42507</v>
      </c>
      <c r="C872" s="6" t="s">
        <v>24</v>
      </c>
      <c r="D872" s="6" t="s">
        <v>108</v>
      </c>
      <c r="E872" s="6" t="str">
        <f>VLOOKUP(tbl_transactions[[#This Row],[Product_ID]],tbl_Items[],2,)</f>
        <v>Digital</v>
      </c>
      <c r="F872" s="6" t="str">
        <f>VLOOKUP(tbl_transactions[[#This Row],[Product_ID]],tbl_Items[],3,)</f>
        <v>Platinum</v>
      </c>
      <c r="G872" s="6" t="s">
        <v>12</v>
      </c>
      <c r="H872" s="6" t="s">
        <v>9</v>
      </c>
      <c r="I8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872" s="30">
        <v>4</v>
      </c>
      <c r="K872" s="7">
        <f t="shared" si="26"/>
        <v>23380</v>
      </c>
      <c r="L8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872" s="7">
        <f t="shared" si="27"/>
        <v>21977.200000000001</v>
      </c>
    </row>
    <row r="873" spans="1:13" x14ac:dyDescent="0.3">
      <c r="A873" s="6" t="s">
        <v>957</v>
      </c>
      <c r="B873" s="28">
        <v>42507</v>
      </c>
      <c r="C873" s="6" t="s">
        <v>11</v>
      </c>
      <c r="D873" s="6" t="s">
        <v>7007</v>
      </c>
      <c r="E873" s="6" t="str">
        <f>VLOOKUP(tbl_transactions[[#This Row],[Product_ID]],tbl_Items[],2,)</f>
        <v>Digital</v>
      </c>
      <c r="F873" s="6" t="str">
        <f>VLOOKUP(tbl_transactions[[#This Row],[Product_ID]],tbl_Items[],3,)</f>
        <v>Gold</v>
      </c>
      <c r="G873" s="6" t="s">
        <v>12</v>
      </c>
      <c r="H873" s="6" t="s">
        <v>13</v>
      </c>
      <c r="I8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873" s="30">
        <v>3</v>
      </c>
      <c r="K873" s="7">
        <f t="shared" si="26"/>
        <v>26241</v>
      </c>
      <c r="L8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873" s="7">
        <f t="shared" si="27"/>
        <v>25191.360000000001</v>
      </c>
    </row>
    <row r="874" spans="1:13" x14ac:dyDescent="0.3">
      <c r="A874" s="6" t="s">
        <v>958</v>
      </c>
      <c r="B874" s="28">
        <v>42507</v>
      </c>
      <c r="C874" s="6" t="s">
        <v>11</v>
      </c>
      <c r="D874" s="6" t="s">
        <v>108</v>
      </c>
      <c r="E874" s="6" t="str">
        <f>VLOOKUP(tbl_transactions[[#This Row],[Product_ID]],tbl_Items[],2,)</f>
        <v>Digital</v>
      </c>
      <c r="F874" s="6" t="str">
        <f>VLOOKUP(tbl_transactions[[#This Row],[Product_ID]],tbl_Items[],3,)</f>
        <v>Platinum</v>
      </c>
      <c r="G874" s="6" t="s">
        <v>12</v>
      </c>
      <c r="H874" s="6" t="s">
        <v>9</v>
      </c>
      <c r="I8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874" s="30">
        <v>4</v>
      </c>
      <c r="K874" s="7">
        <f t="shared" si="26"/>
        <v>23380</v>
      </c>
      <c r="L8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874" s="7">
        <f t="shared" si="27"/>
        <v>21977.200000000001</v>
      </c>
    </row>
    <row r="875" spans="1:13" x14ac:dyDescent="0.3">
      <c r="A875" s="6" t="s">
        <v>959</v>
      </c>
      <c r="B875" s="28">
        <v>42507</v>
      </c>
      <c r="C875" s="6" t="s">
        <v>11</v>
      </c>
      <c r="D875" s="6" t="s">
        <v>67</v>
      </c>
      <c r="E875" s="6" t="str">
        <f>VLOOKUP(tbl_transactions[[#This Row],[Product_ID]],tbl_Items[],2,)</f>
        <v>Chronograph</v>
      </c>
      <c r="F875" s="6" t="str">
        <f>VLOOKUP(tbl_transactions[[#This Row],[Product_ID]],tbl_Items[],3,)</f>
        <v>Platinum</v>
      </c>
      <c r="G875" s="6" t="s">
        <v>8</v>
      </c>
      <c r="H875" s="6" t="s">
        <v>9</v>
      </c>
      <c r="I8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875" s="30">
        <v>3</v>
      </c>
      <c r="K875" s="7">
        <f t="shared" si="26"/>
        <v>3600</v>
      </c>
      <c r="L8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75" s="7">
        <f t="shared" si="27"/>
        <v>3600</v>
      </c>
    </row>
    <row r="876" spans="1:13" x14ac:dyDescent="0.3">
      <c r="A876" s="6" t="s">
        <v>960</v>
      </c>
      <c r="B876" s="28">
        <v>42507</v>
      </c>
      <c r="C876" s="6" t="s">
        <v>24</v>
      </c>
      <c r="D876" s="6" t="s">
        <v>117</v>
      </c>
      <c r="E876" s="6" t="str">
        <f>VLOOKUP(tbl_transactions[[#This Row],[Product_ID]],tbl_Items[],2,)</f>
        <v>Digital</v>
      </c>
      <c r="F876" s="6" t="str">
        <f>VLOOKUP(tbl_transactions[[#This Row],[Product_ID]],tbl_Items[],3,)</f>
        <v>Palladium</v>
      </c>
      <c r="G876" s="6" t="s">
        <v>12</v>
      </c>
      <c r="H876" s="6" t="s">
        <v>9</v>
      </c>
      <c r="I8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876" s="30">
        <v>4</v>
      </c>
      <c r="K876" s="7">
        <f t="shared" si="26"/>
        <v>37260</v>
      </c>
      <c r="L8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1117.8</v>
      </c>
      <c r="M876" s="7">
        <f t="shared" si="27"/>
        <v>36142.199999999997</v>
      </c>
    </row>
    <row r="877" spans="1:13" x14ac:dyDescent="0.3">
      <c r="A877" s="6" t="s">
        <v>961</v>
      </c>
      <c r="B877" s="28">
        <v>42507</v>
      </c>
      <c r="C877" s="6" t="s">
        <v>7</v>
      </c>
      <c r="D877" s="6" t="s">
        <v>99</v>
      </c>
      <c r="E877" s="6" t="str">
        <f>VLOOKUP(tbl_transactions[[#This Row],[Product_ID]],tbl_Items[],2,)</f>
        <v>Automatic</v>
      </c>
      <c r="F877" s="6" t="str">
        <f>VLOOKUP(tbl_transactions[[#This Row],[Product_ID]],tbl_Items[],3,)</f>
        <v>Gold</v>
      </c>
      <c r="G877" s="6" t="s">
        <v>12</v>
      </c>
      <c r="H877" s="6" t="s">
        <v>9</v>
      </c>
      <c r="I8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877" s="30">
        <v>1</v>
      </c>
      <c r="K877" s="7">
        <f t="shared" si="26"/>
        <v>5462</v>
      </c>
      <c r="L8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77" s="7">
        <f t="shared" si="27"/>
        <v>5462</v>
      </c>
    </row>
    <row r="878" spans="1:13" x14ac:dyDescent="0.3">
      <c r="A878" s="6" t="s">
        <v>962</v>
      </c>
      <c r="B878" s="28">
        <v>42507</v>
      </c>
      <c r="C878" s="6" t="s">
        <v>24</v>
      </c>
      <c r="D878" s="6" t="s">
        <v>99</v>
      </c>
      <c r="E878" s="6" t="str">
        <f>VLOOKUP(tbl_transactions[[#This Row],[Product_ID]],tbl_Items[],2,)</f>
        <v>Automatic</v>
      </c>
      <c r="F878" s="6" t="str">
        <f>VLOOKUP(tbl_transactions[[#This Row],[Product_ID]],tbl_Items[],3,)</f>
        <v>Gold</v>
      </c>
      <c r="G878" s="6" t="s">
        <v>12</v>
      </c>
      <c r="H878" s="6" t="s">
        <v>9</v>
      </c>
      <c r="I8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878" s="30">
        <v>1</v>
      </c>
      <c r="K878" s="7">
        <f t="shared" si="26"/>
        <v>5462</v>
      </c>
      <c r="L8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78" s="7">
        <f t="shared" si="27"/>
        <v>5462</v>
      </c>
    </row>
    <row r="879" spans="1:13" x14ac:dyDescent="0.3">
      <c r="A879" s="6" t="s">
        <v>963</v>
      </c>
      <c r="B879" s="28">
        <v>42507</v>
      </c>
      <c r="C879" s="6" t="s">
        <v>24</v>
      </c>
      <c r="D879" s="6" t="s">
        <v>111</v>
      </c>
      <c r="E879" s="6" t="str">
        <f>VLOOKUP(tbl_transactions[[#This Row],[Product_ID]],tbl_Items[],2,)</f>
        <v>Digital</v>
      </c>
      <c r="F879" s="6" t="str">
        <f>VLOOKUP(tbl_transactions[[#This Row],[Product_ID]],tbl_Items[],3,)</f>
        <v>Gold</v>
      </c>
      <c r="G879" s="6" t="s">
        <v>12</v>
      </c>
      <c r="H879" s="6" t="s">
        <v>13</v>
      </c>
      <c r="I8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879" s="30">
        <v>3</v>
      </c>
      <c r="K879" s="7">
        <f t="shared" si="26"/>
        <v>16944</v>
      </c>
      <c r="L8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879" s="7">
        <f t="shared" si="27"/>
        <v>16266.24</v>
      </c>
    </row>
    <row r="880" spans="1:13" x14ac:dyDescent="0.3">
      <c r="A880" s="6" t="s">
        <v>964</v>
      </c>
      <c r="B880" s="28">
        <v>42508</v>
      </c>
      <c r="C880" s="6" t="s">
        <v>24</v>
      </c>
      <c r="D880" s="6" t="s">
        <v>94</v>
      </c>
      <c r="E880" s="6" t="str">
        <f>VLOOKUP(tbl_transactions[[#This Row],[Product_ID]],tbl_Items[],2,)</f>
        <v>Automatic</v>
      </c>
      <c r="F880" s="6" t="str">
        <f>VLOOKUP(tbl_transactions[[#This Row],[Product_ID]],tbl_Items[],3,)</f>
        <v>Platinum</v>
      </c>
      <c r="G880" s="6" t="s">
        <v>12</v>
      </c>
      <c r="H880" s="6" t="s">
        <v>13</v>
      </c>
      <c r="I8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880" s="30">
        <v>2</v>
      </c>
      <c r="K880" s="7">
        <f t="shared" si="26"/>
        <v>4704</v>
      </c>
      <c r="L8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0" s="7">
        <f t="shared" si="27"/>
        <v>4704</v>
      </c>
    </row>
    <row r="881" spans="1:13" x14ac:dyDescent="0.3">
      <c r="A881" s="6" t="s">
        <v>965</v>
      </c>
      <c r="B881" s="28">
        <v>42508</v>
      </c>
      <c r="C881" s="6" t="s">
        <v>24</v>
      </c>
      <c r="D881" s="6" t="s">
        <v>79</v>
      </c>
      <c r="E881" s="6" t="str">
        <f>VLOOKUP(tbl_transactions[[#This Row],[Product_ID]],tbl_Items[],2,)</f>
        <v>Chronograph</v>
      </c>
      <c r="F881" s="6" t="str">
        <f>VLOOKUP(tbl_transactions[[#This Row],[Product_ID]],tbl_Items[],3,)</f>
        <v>Palladium</v>
      </c>
      <c r="G881" s="6" t="s">
        <v>8</v>
      </c>
      <c r="H881" s="6" t="s">
        <v>9</v>
      </c>
      <c r="I8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881" s="30">
        <v>1</v>
      </c>
      <c r="K881" s="7">
        <f t="shared" si="26"/>
        <v>2245</v>
      </c>
      <c r="L8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1" s="7">
        <f t="shared" si="27"/>
        <v>2245</v>
      </c>
    </row>
    <row r="882" spans="1:13" x14ac:dyDescent="0.3">
      <c r="A882" s="6" t="s">
        <v>966</v>
      </c>
      <c r="B882" s="28">
        <v>42508</v>
      </c>
      <c r="C882" s="6" t="s">
        <v>11</v>
      </c>
      <c r="D882" s="6" t="s">
        <v>84</v>
      </c>
      <c r="E882" s="6" t="str">
        <f>VLOOKUP(tbl_transactions[[#This Row],[Product_ID]],tbl_Items[],2,)</f>
        <v>Automatic</v>
      </c>
      <c r="F882" s="6" t="str">
        <f>VLOOKUP(tbl_transactions[[#This Row],[Product_ID]],tbl_Items[],3,)</f>
        <v>Platinum</v>
      </c>
      <c r="G882" s="6" t="s">
        <v>12</v>
      </c>
      <c r="H882" s="6" t="s">
        <v>9</v>
      </c>
      <c r="I8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882" s="30">
        <v>1</v>
      </c>
      <c r="K882" s="7">
        <f t="shared" si="26"/>
        <v>2123</v>
      </c>
      <c r="L8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2" s="7">
        <f t="shared" si="27"/>
        <v>2123</v>
      </c>
    </row>
    <row r="883" spans="1:13" x14ac:dyDescent="0.3">
      <c r="A883" s="6" t="s">
        <v>967</v>
      </c>
      <c r="B883" s="28">
        <v>42509</v>
      </c>
      <c r="C883" s="6" t="s">
        <v>11</v>
      </c>
      <c r="D883" s="6" t="s">
        <v>102</v>
      </c>
      <c r="E883" s="6" t="str">
        <f>VLOOKUP(tbl_transactions[[#This Row],[Product_ID]],tbl_Items[],2,)</f>
        <v>Automatic</v>
      </c>
      <c r="F883" s="6" t="str">
        <f>VLOOKUP(tbl_transactions[[#This Row],[Product_ID]],tbl_Items[],3,)</f>
        <v>Palladium</v>
      </c>
      <c r="G883" s="6" t="s">
        <v>12</v>
      </c>
      <c r="H883" s="6" t="s">
        <v>9</v>
      </c>
      <c r="I8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883" s="30">
        <v>1</v>
      </c>
      <c r="K883" s="7">
        <f t="shared" si="26"/>
        <v>8445</v>
      </c>
      <c r="L8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3" s="7">
        <f t="shared" si="27"/>
        <v>8445</v>
      </c>
    </row>
    <row r="884" spans="1:13" x14ac:dyDescent="0.3">
      <c r="A884" s="6" t="s">
        <v>968</v>
      </c>
      <c r="B884" s="28">
        <v>42509</v>
      </c>
      <c r="C884" s="6" t="s">
        <v>11</v>
      </c>
      <c r="D884" s="6" t="s">
        <v>96</v>
      </c>
      <c r="E884" s="6" t="str">
        <f>VLOOKUP(tbl_transactions[[#This Row],[Product_ID]],tbl_Items[],2,)</f>
        <v>Automatic</v>
      </c>
      <c r="F884" s="6" t="str">
        <f>VLOOKUP(tbl_transactions[[#This Row],[Product_ID]],tbl_Items[],3,)</f>
        <v>Gold</v>
      </c>
      <c r="G884" s="6" t="s">
        <v>12</v>
      </c>
      <c r="H884" s="6" t="s">
        <v>9</v>
      </c>
      <c r="I8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884" s="30">
        <v>3</v>
      </c>
      <c r="K884" s="7">
        <f t="shared" si="26"/>
        <v>16368</v>
      </c>
      <c r="L8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884" s="7">
        <f t="shared" si="27"/>
        <v>15713.28</v>
      </c>
    </row>
    <row r="885" spans="1:13" x14ac:dyDescent="0.3">
      <c r="A885" s="6" t="s">
        <v>969</v>
      </c>
      <c r="B885" s="28">
        <v>42509</v>
      </c>
      <c r="C885" s="6" t="s">
        <v>24</v>
      </c>
      <c r="D885" s="6" t="s">
        <v>76</v>
      </c>
      <c r="E885" s="6" t="str">
        <f>VLOOKUP(tbl_transactions[[#This Row],[Product_ID]],tbl_Items[],2,)</f>
        <v>Chronograph</v>
      </c>
      <c r="F885" s="6" t="str">
        <f>VLOOKUP(tbl_transactions[[#This Row],[Product_ID]],tbl_Items[],3,)</f>
        <v>Gold</v>
      </c>
      <c r="G885" s="6" t="s">
        <v>8</v>
      </c>
      <c r="H885" s="6" t="s">
        <v>13</v>
      </c>
      <c r="I8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885" s="30">
        <v>1</v>
      </c>
      <c r="K885" s="7">
        <f t="shared" si="26"/>
        <v>2200</v>
      </c>
      <c r="L8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5" s="7">
        <f t="shared" si="27"/>
        <v>2200</v>
      </c>
    </row>
    <row r="886" spans="1:13" x14ac:dyDescent="0.3">
      <c r="A886" s="6" t="s">
        <v>970</v>
      </c>
      <c r="B886" s="28">
        <v>42509</v>
      </c>
      <c r="C886" s="6" t="s">
        <v>24</v>
      </c>
      <c r="D886" s="6" t="s">
        <v>79</v>
      </c>
      <c r="E886" s="6" t="str">
        <f>VLOOKUP(tbl_transactions[[#This Row],[Product_ID]],tbl_Items[],2,)</f>
        <v>Chronograph</v>
      </c>
      <c r="F886" s="6" t="str">
        <f>VLOOKUP(tbl_transactions[[#This Row],[Product_ID]],tbl_Items[],3,)</f>
        <v>Palladium</v>
      </c>
      <c r="G886" s="6" t="s">
        <v>8</v>
      </c>
      <c r="H886" s="6" t="s">
        <v>9</v>
      </c>
      <c r="I8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886" s="30">
        <v>4</v>
      </c>
      <c r="K886" s="7">
        <f t="shared" si="26"/>
        <v>8980</v>
      </c>
      <c r="L8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6" s="7">
        <f t="shared" si="27"/>
        <v>8980</v>
      </c>
    </row>
    <row r="887" spans="1:13" x14ac:dyDescent="0.3">
      <c r="A887" s="6" t="s">
        <v>971</v>
      </c>
      <c r="B887" s="28">
        <v>42510</v>
      </c>
      <c r="C887" s="6" t="s">
        <v>24</v>
      </c>
      <c r="D887" s="6" t="s">
        <v>104</v>
      </c>
      <c r="E887" s="6" t="str">
        <f>VLOOKUP(tbl_transactions[[#This Row],[Product_ID]],tbl_Items[],2,)</f>
        <v>Automatic</v>
      </c>
      <c r="F887" s="6" t="str">
        <f>VLOOKUP(tbl_transactions[[#This Row],[Product_ID]],tbl_Items[],3,)</f>
        <v>Palladium</v>
      </c>
      <c r="G887" s="6" t="s">
        <v>12</v>
      </c>
      <c r="H887" s="6" t="s">
        <v>9</v>
      </c>
      <c r="I8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887" s="30">
        <v>4</v>
      </c>
      <c r="K887" s="7">
        <f t="shared" si="26"/>
        <v>29804</v>
      </c>
      <c r="L8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887" s="7">
        <f t="shared" si="27"/>
        <v>28909.88</v>
      </c>
    </row>
    <row r="888" spans="1:13" x14ac:dyDescent="0.3">
      <c r="A888" s="6" t="s">
        <v>972</v>
      </c>
      <c r="B888" s="28">
        <v>42510</v>
      </c>
      <c r="C888" s="6" t="s">
        <v>24</v>
      </c>
      <c r="D888" s="6" t="s">
        <v>89</v>
      </c>
      <c r="E888" s="6" t="str">
        <f>VLOOKUP(tbl_transactions[[#This Row],[Product_ID]],tbl_Items[],2,)</f>
        <v>Automatic</v>
      </c>
      <c r="F888" s="6" t="str">
        <f>VLOOKUP(tbl_transactions[[#This Row],[Product_ID]],tbl_Items[],3,)</f>
        <v>Platinum</v>
      </c>
      <c r="G888" s="6" t="s">
        <v>12</v>
      </c>
      <c r="H888" s="6" t="s">
        <v>9</v>
      </c>
      <c r="I8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888" s="30">
        <v>3</v>
      </c>
      <c r="K888" s="7">
        <f t="shared" si="26"/>
        <v>12693</v>
      </c>
      <c r="L8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8" s="7">
        <f t="shared" si="27"/>
        <v>12693</v>
      </c>
    </row>
    <row r="889" spans="1:13" x14ac:dyDescent="0.3">
      <c r="A889" s="6" t="s">
        <v>973</v>
      </c>
      <c r="B889" s="28">
        <v>42510</v>
      </c>
      <c r="C889" s="6" t="s">
        <v>24</v>
      </c>
      <c r="D889" s="6" t="s">
        <v>82</v>
      </c>
      <c r="E889" s="6" t="str">
        <f>VLOOKUP(tbl_transactions[[#This Row],[Product_ID]],tbl_Items[],2,)</f>
        <v>Chronograph</v>
      </c>
      <c r="F889" s="6" t="str">
        <f>VLOOKUP(tbl_transactions[[#This Row],[Product_ID]],tbl_Items[],3,)</f>
        <v>Palladium</v>
      </c>
      <c r="G889" s="6" t="s">
        <v>12</v>
      </c>
      <c r="H889" s="6" t="s">
        <v>13</v>
      </c>
      <c r="I8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889" s="30">
        <v>2</v>
      </c>
      <c r="K889" s="7">
        <f t="shared" si="26"/>
        <v>15000</v>
      </c>
      <c r="L8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89" s="7">
        <f t="shared" si="27"/>
        <v>15000</v>
      </c>
    </row>
    <row r="890" spans="1:13" x14ac:dyDescent="0.3">
      <c r="A890" s="6" t="s">
        <v>974</v>
      </c>
      <c r="B890" s="28">
        <v>42510</v>
      </c>
      <c r="C890" s="6" t="s">
        <v>24</v>
      </c>
      <c r="D890" s="6" t="s">
        <v>71</v>
      </c>
      <c r="E890" s="6" t="str">
        <f>VLOOKUP(tbl_transactions[[#This Row],[Product_ID]],tbl_Items[],2,)</f>
        <v>Chronograph</v>
      </c>
      <c r="F890" s="6" t="str">
        <f>VLOOKUP(tbl_transactions[[#This Row],[Product_ID]],tbl_Items[],3,)</f>
        <v>Platinum</v>
      </c>
      <c r="G890" s="6" t="s">
        <v>8</v>
      </c>
      <c r="H890" s="6" t="s">
        <v>9</v>
      </c>
      <c r="I8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890" s="30">
        <v>4</v>
      </c>
      <c r="K890" s="7">
        <f t="shared" si="26"/>
        <v>8840</v>
      </c>
      <c r="L8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90" s="7">
        <f t="shared" si="27"/>
        <v>8840</v>
      </c>
    </row>
    <row r="891" spans="1:13" x14ac:dyDescent="0.3">
      <c r="A891" s="6" t="s">
        <v>975</v>
      </c>
      <c r="B891" s="28">
        <v>42510</v>
      </c>
      <c r="C891" s="6" t="s">
        <v>11</v>
      </c>
      <c r="D891" s="6" t="s">
        <v>101</v>
      </c>
      <c r="E891" s="6" t="str">
        <f>VLOOKUP(tbl_transactions[[#This Row],[Product_ID]],tbl_Items[],2,)</f>
        <v>Automatic</v>
      </c>
      <c r="F891" s="6" t="str">
        <f>VLOOKUP(tbl_transactions[[#This Row],[Product_ID]],tbl_Items[],3,)</f>
        <v>Palladium</v>
      </c>
      <c r="G891" s="6" t="s">
        <v>12</v>
      </c>
      <c r="H891" s="6" t="s">
        <v>13</v>
      </c>
      <c r="I8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891" s="30">
        <v>3</v>
      </c>
      <c r="K891" s="7">
        <f t="shared" si="26"/>
        <v>6405</v>
      </c>
      <c r="L8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91" s="7">
        <f t="shared" si="27"/>
        <v>6405</v>
      </c>
    </row>
    <row r="892" spans="1:13" x14ac:dyDescent="0.3">
      <c r="A892" s="6" t="s">
        <v>976</v>
      </c>
      <c r="B892" s="28">
        <v>42510</v>
      </c>
      <c r="C892" s="6" t="s">
        <v>7</v>
      </c>
      <c r="D892" s="6" t="s">
        <v>82</v>
      </c>
      <c r="E892" s="6" t="str">
        <f>VLOOKUP(tbl_transactions[[#This Row],[Product_ID]],tbl_Items[],2,)</f>
        <v>Chronograph</v>
      </c>
      <c r="F892" s="6" t="str">
        <f>VLOOKUP(tbl_transactions[[#This Row],[Product_ID]],tbl_Items[],3,)</f>
        <v>Palladium</v>
      </c>
      <c r="G892" s="6" t="s">
        <v>12</v>
      </c>
      <c r="H892" s="6" t="s">
        <v>9</v>
      </c>
      <c r="I8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892" s="30">
        <v>3</v>
      </c>
      <c r="K892" s="7">
        <f t="shared" si="26"/>
        <v>22500</v>
      </c>
      <c r="L8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892" s="7">
        <f t="shared" si="27"/>
        <v>21825</v>
      </c>
    </row>
    <row r="893" spans="1:13" x14ac:dyDescent="0.3">
      <c r="A893" s="6" t="s">
        <v>977</v>
      </c>
      <c r="B893" s="28">
        <v>42510</v>
      </c>
      <c r="C893" s="6" t="s">
        <v>7</v>
      </c>
      <c r="D893" s="6" t="s">
        <v>116</v>
      </c>
      <c r="E893" s="6" t="str">
        <f>VLOOKUP(tbl_transactions[[#This Row],[Product_ID]],tbl_Items[],2,)</f>
        <v>Digital</v>
      </c>
      <c r="F893" s="6" t="str">
        <f>VLOOKUP(tbl_transactions[[#This Row],[Product_ID]],tbl_Items[],3,)</f>
        <v>Gold</v>
      </c>
      <c r="G893" s="6" t="s">
        <v>12</v>
      </c>
      <c r="H893" s="6" t="s">
        <v>9</v>
      </c>
      <c r="I8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893" s="30">
        <v>3</v>
      </c>
      <c r="K893" s="7">
        <f t="shared" si="26"/>
        <v>16455</v>
      </c>
      <c r="L8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893" s="7">
        <f t="shared" si="27"/>
        <v>15796.8</v>
      </c>
    </row>
    <row r="894" spans="1:13" x14ac:dyDescent="0.3">
      <c r="A894" s="6" t="s">
        <v>978</v>
      </c>
      <c r="B894" s="28">
        <v>42510</v>
      </c>
      <c r="C894" s="6" t="s">
        <v>7</v>
      </c>
      <c r="D894" s="6" t="s">
        <v>66</v>
      </c>
      <c r="E894" s="6" t="str">
        <f>VLOOKUP(tbl_transactions[[#This Row],[Product_ID]],tbl_Items[],2,)</f>
        <v>Chronograph</v>
      </c>
      <c r="F894" s="6" t="str">
        <f>VLOOKUP(tbl_transactions[[#This Row],[Product_ID]],tbl_Items[],3,)</f>
        <v>Platinum</v>
      </c>
      <c r="G894" s="6" t="s">
        <v>8</v>
      </c>
      <c r="H894" s="6" t="s">
        <v>9</v>
      </c>
      <c r="I8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894" s="30">
        <v>4</v>
      </c>
      <c r="K894" s="7">
        <f t="shared" si="26"/>
        <v>38000</v>
      </c>
      <c r="L8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894" s="7">
        <f t="shared" si="27"/>
        <v>33440</v>
      </c>
    </row>
    <row r="895" spans="1:13" x14ac:dyDescent="0.3">
      <c r="A895" s="6" t="s">
        <v>979</v>
      </c>
      <c r="B895" s="28">
        <v>42510</v>
      </c>
      <c r="C895" s="6" t="s">
        <v>24</v>
      </c>
      <c r="D895" s="6" t="s">
        <v>97</v>
      </c>
      <c r="E895" s="6" t="str">
        <f>VLOOKUP(tbl_transactions[[#This Row],[Product_ID]],tbl_Items[],2,)</f>
        <v>Automatic</v>
      </c>
      <c r="F895" s="6" t="str">
        <f>VLOOKUP(tbl_transactions[[#This Row],[Product_ID]],tbl_Items[],3,)</f>
        <v>Gold</v>
      </c>
      <c r="G895" s="6" t="s">
        <v>12</v>
      </c>
      <c r="H895" s="6" t="s">
        <v>9</v>
      </c>
      <c r="I8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895" s="30">
        <v>3</v>
      </c>
      <c r="K895" s="7">
        <f t="shared" si="26"/>
        <v>8637</v>
      </c>
      <c r="L8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95" s="7">
        <f t="shared" si="27"/>
        <v>8637</v>
      </c>
    </row>
    <row r="896" spans="1:13" x14ac:dyDescent="0.3">
      <c r="A896" s="6" t="s">
        <v>980</v>
      </c>
      <c r="B896" s="28">
        <v>42511</v>
      </c>
      <c r="C896" s="6" t="s">
        <v>7</v>
      </c>
      <c r="D896" s="6" t="s">
        <v>108</v>
      </c>
      <c r="E896" s="6" t="str">
        <f>VLOOKUP(tbl_transactions[[#This Row],[Product_ID]],tbl_Items[],2,)</f>
        <v>Digital</v>
      </c>
      <c r="F896" s="6" t="str">
        <f>VLOOKUP(tbl_transactions[[#This Row],[Product_ID]],tbl_Items[],3,)</f>
        <v>Platinum</v>
      </c>
      <c r="G896" s="6" t="s">
        <v>12</v>
      </c>
      <c r="H896" s="6" t="s">
        <v>9</v>
      </c>
      <c r="I8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896" s="30">
        <v>4</v>
      </c>
      <c r="K896" s="7">
        <f t="shared" si="26"/>
        <v>23380</v>
      </c>
      <c r="L8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896" s="7">
        <f t="shared" si="27"/>
        <v>21977.200000000001</v>
      </c>
    </row>
    <row r="897" spans="1:13" x14ac:dyDescent="0.3">
      <c r="A897" s="6" t="s">
        <v>981</v>
      </c>
      <c r="B897" s="28">
        <v>42511</v>
      </c>
      <c r="C897" s="6" t="s">
        <v>24</v>
      </c>
      <c r="D897" s="6" t="s">
        <v>102</v>
      </c>
      <c r="E897" s="6" t="str">
        <f>VLOOKUP(tbl_transactions[[#This Row],[Product_ID]],tbl_Items[],2,)</f>
        <v>Automatic</v>
      </c>
      <c r="F897" s="6" t="str">
        <f>VLOOKUP(tbl_transactions[[#This Row],[Product_ID]],tbl_Items[],3,)</f>
        <v>Palladium</v>
      </c>
      <c r="G897" s="6" t="s">
        <v>12</v>
      </c>
      <c r="H897" s="6" t="s">
        <v>13</v>
      </c>
      <c r="I8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897" s="30">
        <v>1</v>
      </c>
      <c r="K897" s="7">
        <f t="shared" si="26"/>
        <v>8445</v>
      </c>
      <c r="L8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97" s="7">
        <f t="shared" si="27"/>
        <v>8445</v>
      </c>
    </row>
    <row r="898" spans="1:13" x14ac:dyDescent="0.3">
      <c r="A898" s="6" t="s">
        <v>982</v>
      </c>
      <c r="B898" s="28">
        <v>42511</v>
      </c>
      <c r="C898" s="6" t="s">
        <v>11</v>
      </c>
      <c r="D898" s="6" t="s">
        <v>7007</v>
      </c>
      <c r="E898" s="6" t="str">
        <f>VLOOKUP(tbl_transactions[[#This Row],[Product_ID]],tbl_Items[],2,)</f>
        <v>Digital</v>
      </c>
      <c r="F898" s="6" t="str">
        <f>VLOOKUP(tbl_transactions[[#This Row],[Product_ID]],tbl_Items[],3,)</f>
        <v>Gold</v>
      </c>
      <c r="G898" s="6" t="s">
        <v>12</v>
      </c>
      <c r="H898" s="6" t="s">
        <v>9</v>
      </c>
      <c r="I8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898" s="30">
        <v>3</v>
      </c>
      <c r="K898" s="7">
        <f t="shared" ref="K898:K961" si="28">I898*J898</f>
        <v>26241</v>
      </c>
      <c r="L8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898" s="7">
        <f t="shared" ref="M898:M961" si="29">K898-L898</f>
        <v>25191.360000000001</v>
      </c>
    </row>
    <row r="899" spans="1:13" x14ac:dyDescent="0.3">
      <c r="A899" s="6" t="s">
        <v>983</v>
      </c>
      <c r="B899" s="28">
        <v>42511</v>
      </c>
      <c r="C899" s="6" t="s">
        <v>24</v>
      </c>
      <c r="D899" s="6" t="s">
        <v>114</v>
      </c>
      <c r="E899" s="6" t="str">
        <f>VLOOKUP(tbl_transactions[[#This Row],[Product_ID]],tbl_Items[],2,)</f>
        <v>Digital</v>
      </c>
      <c r="F899" s="6" t="str">
        <f>VLOOKUP(tbl_transactions[[#This Row],[Product_ID]],tbl_Items[],3,)</f>
        <v>Palladium</v>
      </c>
      <c r="G899" s="6" t="s">
        <v>12</v>
      </c>
      <c r="H899" s="6" t="s">
        <v>9</v>
      </c>
      <c r="I8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899" s="30">
        <v>1</v>
      </c>
      <c r="K899" s="7">
        <f t="shared" si="28"/>
        <v>9896</v>
      </c>
      <c r="L8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899" s="7">
        <f t="shared" si="29"/>
        <v>9896</v>
      </c>
    </row>
    <row r="900" spans="1:13" x14ac:dyDescent="0.3">
      <c r="A900" s="6" t="s">
        <v>984</v>
      </c>
      <c r="B900" s="28">
        <v>42511</v>
      </c>
      <c r="C900" s="6" t="s">
        <v>24</v>
      </c>
      <c r="D900" s="6" t="s">
        <v>7006</v>
      </c>
      <c r="E900" s="6" t="str">
        <f>VLOOKUP(tbl_transactions[[#This Row],[Product_ID]],tbl_Items[],2,)</f>
        <v>Automatic</v>
      </c>
      <c r="F900" s="6" t="str">
        <f>VLOOKUP(tbl_transactions[[#This Row],[Product_ID]],tbl_Items[],3,)</f>
        <v>Gold</v>
      </c>
      <c r="G900" s="6" t="s">
        <v>12</v>
      </c>
      <c r="H900" s="6" t="s">
        <v>9</v>
      </c>
      <c r="I9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900" s="30">
        <v>3</v>
      </c>
      <c r="K900" s="7">
        <f t="shared" si="28"/>
        <v>26685</v>
      </c>
      <c r="L9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900" s="7">
        <f t="shared" si="29"/>
        <v>25617.599999999999</v>
      </c>
    </row>
    <row r="901" spans="1:13" x14ac:dyDescent="0.3">
      <c r="A901" s="6" t="s">
        <v>985</v>
      </c>
      <c r="B901" s="28">
        <v>42511</v>
      </c>
      <c r="C901" s="6" t="s">
        <v>11</v>
      </c>
      <c r="D901" s="6" t="s">
        <v>97</v>
      </c>
      <c r="E901" s="6" t="str">
        <f>VLOOKUP(tbl_transactions[[#This Row],[Product_ID]],tbl_Items[],2,)</f>
        <v>Automatic</v>
      </c>
      <c r="F901" s="6" t="str">
        <f>VLOOKUP(tbl_transactions[[#This Row],[Product_ID]],tbl_Items[],3,)</f>
        <v>Gold</v>
      </c>
      <c r="G901" s="6" t="s">
        <v>12</v>
      </c>
      <c r="H901" s="6" t="s">
        <v>9</v>
      </c>
      <c r="I9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901" s="30">
        <v>4</v>
      </c>
      <c r="K901" s="7">
        <f t="shared" si="28"/>
        <v>11516</v>
      </c>
      <c r="L9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01" s="7">
        <f t="shared" si="29"/>
        <v>11516</v>
      </c>
    </row>
    <row r="902" spans="1:13" x14ac:dyDescent="0.3">
      <c r="A902" s="6" t="s">
        <v>986</v>
      </c>
      <c r="B902" s="28">
        <v>42511</v>
      </c>
      <c r="C902" s="6" t="s">
        <v>24</v>
      </c>
      <c r="D902" s="6" t="s">
        <v>76</v>
      </c>
      <c r="E902" s="6" t="str">
        <f>VLOOKUP(tbl_transactions[[#This Row],[Product_ID]],tbl_Items[],2,)</f>
        <v>Chronograph</v>
      </c>
      <c r="F902" s="6" t="str">
        <f>VLOOKUP(tbl_transactions[[#This Row],[Product_ID]],tbl_Items[],3,)</f>
        <v>Gold</v>
      </c>
      <c r="G902" s="6" t="s">
        <v>8</v>
      </c>
      <c r="H902" s="6" t="s">
        <v>9</v>
      </c>
      <c r="I9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902" s="30">
        <v>1</v>
      </c>
      <c r="K902" s="7">
        <f t="shared" si="28"/>
        <v>2200</v>
      </c>
      <c r="L9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02" s="7">
        <f t="shared" si="29"/>
        <v>2200</v>
      </c>
    </row>
    <row r="903" spans="1:13" x14ac:dyDescent="0.3">
      <c r="A903" s="6" t="s">
        <v>987</v>
      </c>
      <c r="B903" s="28">
        <v>42512</v>
      </c>
      <c r="C903" s="6" t="s">
        <v>24</v>
      </c>
      <c r="D903" s="6" t="s">
        <v>110</v>
      </c>
      <c r="E903" s="6" t="str">
        <f>VLOOKUP(tbl_transactions[[#This Row],[Product_ID]],tbl_Items[],2,)</f>
        <v>Digital</v>
      </c>
      <c r="F903" s="6" t="str">
        <f>VLOOKUP(tbl_transactions[[#This Row],[Product_ID]],tbl_Items[],3,)</f>
        <v>Platinum</v>
      </c>
      <c r="G903" s="6" t="s">
        <v>12</v>
      </c>
      <c r="H903" s="6" t="s">
        <v>9</v>
      </c>
      <c r="I9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903" s="30">
        <v>4</v>
      </c>
      <c r="K903" s="7">
        <f t="shared" si="28"/>
        <v>21392</v>
      </c>
      <c r="L9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903" s="7">
        <f t="shared" si="29"/>
        <v>20108.48</v>
      </c>
    </row>
    <row r="904" spans="1:13" x14ac:dyDescent="0.3">
      <c r="A904" s="6" t="s">
        <v>988</v>
      </c>
      <c r="B904" s="28">
        <v>42512</v>
      </c>
      <c r="C904" s="6" t="s">
        <v>11</v>
      </c>
      <c r="D904" s="6" t="s">
        <v>7005</v>
      </c>
      <c r="E904" s="6" t="str">
        <f>VLOOKUP(tbl_transactions[[#This Row],[Product_ID]],tbl_Items[],2,)</f>
        <v>Automatic</v>
      </c>
      <c r="F904" s="6" t="str">
        <f>VLOOKUP(tbl_transactions[[#This Row],[Product_ID]],tbl_Items[],3,)</f>
        <v>Gold</v>
      </c>
      <c r="G904" s="6" t="s">
        <v>12</v>
      </c>
      <c r="H904" s="6" t="s">
        <v>9</v>
      </c>
      <c r="I9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904" s="30">
        <v>1</v>
      </c>
      <c r="K904" s="7">
        <f t="shared" si="28"/>
        <v>5684</v>
      </c>
      <c r="L9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04" s="7">
        <f t="shared" si="29"/>
        <v>5684</v>
      </c>
    </row>
    <row r="905" spans="1:13" x14ac:dyDescent="0.3">
      <c r="A905" s="6" t="s">
        <v>989</v>
      </c>
      <c r="B905" s="28">
        <v>42512</v>
      </c>
      <c r="C905" s="6" t="s">
        <v>24</v>
      </c>
      <c r="D905" s="6" t="s">
        <v>119</v>
      </c>
      <c r="E905" s="6" t="str">
        <f>VLOOKUP(tbl_transactions[[#This Row],[Product_ID]],tbl_Items[],2,)</f>
        <v>Digital</v>
      </c>
      <c r="F905" s="6" t="str">
        <f>VLOOKUP(tbl_transactions[[#This Row],[Product_ID]],tbl_Items[],3,)</f>
        <v>Palladium</v>
      </c>
      <c r="G905" s="6" t="s">
        <v>12</v>
      </c>
      <c r="H905" s="6" t="s">
        <v>13</v>
      </c>
      <c r="I9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905" s="30">
        <v>3</v>
      </c>
      <c r="K905" s="7">
        <f t="shared" si="28"/>
        <v>29685</v>
      </c>
      <c r="L9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905" s="7">
        <f t="shared" si="29"/>
        <v>28794.45</v>
      </c>
    </row>
    <row r="906" spans="1:13" x14ac:dyDescent="0.3">
      <c r="A906" s="6" t="s">
        <v>990</v>
      </c>
      <c r="B906" s="28">
        <v>42512</v>
      </c>
      <c r="C906" s="6" t="s">
        <v>7</v>
      </c>
      <c r="D906" s="6" t="s">
        <v>118</v>
      </c>
      <c r="E906" s="6" t="str">
        <f>VLOOKUP(tbl_transactions[[#This Row],[Product_ID]],tbl_Items[],2,)</f>
        <v>Digital</v>
      </c>
      <c r="F906" s="6" t="str">
        <f>VLOOKUP(tbl_transactions[[#This Row],[Product_ID]],tbl_Items[],3,)</f>
        <v>Palladium</v>
      </c>
      <c r="G906" s="6" t="s">
        <v>12</v>
      </c>
      <c r="H906" s="6" t="s">
        <v>9</v>
      </c>
      <c r="I9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906" s="30">
        <v>3</v>
      </c>
      <c r="K906" s="7">
        <f t="shared" si="28"/>
        <v>17934</v>
      </c>
      <c r="L9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906" s="7">
        <f t="shared" si="29"/>
        <v>17395.98</v>
      </c>
    </row>
    <row r="907" spans="1:13" x14ac:dyDescent="0.3">
      <c r="A907" s="6" t="s">
        <v>991</v>
      </c>
      <c r="B907" s="28">
        <v>42512</v>
      </c>
      <c r="C907" s="6" t="s">
        <v>24</v>
      </c>
      <c r="D907" s="6" t="s">
        <v>78</v>
      </c>
      <c r="E907" s="6" t="str">
        <f>VLOOKUP(tbl_transactions[[#This Row],[Product_ID]],tbl_Items[],2,)</f>
        <v>Chronograph</v>
      </c>
      <c r="F907" s="6" t="str">
        <f>VLOOKUP(tbl_transactions[[#This Row],[Product_ID]],tbl_Items[],3,)</f>
        <v>Gold</v>
      </c>
      <c r="G907" s="6" t="s">
        <v>8</v>
      </c>
      <c r="H907" s="6" t="s">
        <v>9</v>
      </c>
      <c r="I9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907" s="30">
        <v>2</v>
      </c>
      <c r="K907" s="7">
        <f t="shared" si="28"/>
        <v>11000</v>
      </c>
      <c r="L9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07" s="7">
        <f t="shared" si="29"/>
        <v>11000</v>
      </c>
    </row>
    <row r="908" spans="1:13" x14ac:dyDescent="0.3">
      <c r="A908" s="6" t="s">
        <v>992</v>
      </c>
      <c r="B908" s="28">
        <v>42513</v>
      </c>
      <c r="C908" s="6" t="s">
        <v>11</v>
      </c>
      <c r="D908" s="6" t="s">
        <v>88</v>
      </c>
      <c r="E908" s="6" t="str">
        <f>VLOOKUP(tbl_transactions[[#This Row],[Product_ID]],tbl_Items[],2,)</f>
        <v>Automatic</v>
      </c>
      <c r="F908" s="6" t="str">
        <f>VLOOKUP(tbl_transactions[[#This Row],[Product_ID]],tbl_Items[],3,)</f>
        <v>Platinum</v>
      </c>
      <c r="G908" s="6" t="s">
        <v>12</v>
      </c>
      <c r="H908" s="6" t="s">
        <v>9</v>
      </c>
      <c r="I9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908" s="30">
        <v>3</v>
      </c>
      <c r="K908" s="7">
        <f t="shared" si="28"/>
        <v>6399</v>
      </c>
      <c r="L9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08" s="7">
        <f t="shared" si="29"/>
        <v>6399</v>
      </c>
    </row>
    <row r="909" spans="1:13" x14ac:dyDescent="0.3">
      <c r="A909" s="6" t="s">
        <v>993</v>
      </c>
      <c r="B909" s="28">
        <v>42513</v>
      </c>
      <c r="C909" s="6" t="s">
        <v>24</v>
      </c>
      <c r="D909" s="6" t="s">
        <v>111</v>
      </c>
      <c r="E909" s="6" t="str">
        <f>VLOOKUP(tbl_transactions[[#This Row],[Product_ID]],tbl_Items[],2,)</f>
        <v>Digital</v>
      </c>
      <c r="F909" s="6" t="str">
        <f>VLOOKUP(tbl_transactions[[#This Row],[Product_ID]],tbl_Items[],3,)</f>
        <v>Gold</v>
      </c>
      <c r="G909" s="6" t="s">
        <v>12</v>
      </c>
      <c r="H909" s="6" t="s">
        <v>9</v>
      </c>
      <c r="I9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909" s="30">
        <v>1</v>
      </c>
      <c r="K909" s="7">
        <f t="shared" si="28"/>
        <v>5648</v>
      </c>
      <c r="L9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09" s="7">
        <f t="shared" si="29"/>
        <v>5648</v>
      </c>
    </row>
    <row r="910" spans="1:13" x14ac:dyDescent="0.3">
      <c r="A910" s="6" t="s">
        <v>994</v>
      </c>
      <c r="B910" s="28">
        <v>42513</v>
      </c>
      <c r="C910" s="6" t="s">
        <v>24</v>
      </c>
      <c r="D910" s="6" t="s">
        <v>7006</v>
      </c>
      <c r="E910" s="6" t="str">
        <f>VLOOKUP(tbl_transactions[[#This Row],[Product_ID]],tbl_Items[],2,)</f>
        <v>Automatic</v>
      </c>
      <c r="F910" s="6" t="str">
        <f>VLOOKUP(tbl_transactions[[#This Row],[Product_ID]],tbl_Items[],3,)</f>
        <v>Gold</v>
      </c>
      <c r="G910" s="6" t="s">
        <v>12</v>
      </c>
      <c r="H910" s="6" t="s">
        <v>9</v>
      </c>
      <c r="I9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910" s="30">
        <v>3</v>
      </c>
      <c r="K910" s="7">
        <f t="shared" si="28"/>
        <v>26685</v>
      </c>
      <c r="L9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910" s="7">
        <f t="shared" si="29"/>
        <v>25617.599999999999</v>
      </c>
    </row>
    <row r="911" spans="1:13" x14ac:dyDescent="0.3">
      <c r="A911" s="6" t="s">
        <v>995</v>
      </c>
      <c r="B911" s="28">
        <v>42513</v>
      </c>
      <c r="C911" s="6" t="s">
        <v>7</v>
      </c>
      <c r="D911" s="6" t="s">
        <v>81</v>
      </c>
      <c r="E911" s="6" t="str">
        <f>VLOOKUP(tbl_transactions[[#This Row],[Product_ID]],tbl_Items[],2,)</f>
        <v>Chronograph</v>
      </c>
      <c r="F911" s="6" t="str">
        <f>VLOOKUP(tbl_transactions[[#This Row],[Product_ID]],tbl_Items[],3,)</f>
        <v>Palladium</v>
      </c>
      <c r="G911" s="6" t="s">
        <v>12</v>
      </c>
      <c r="H911" s="6" t="s">
        <v>9</v>
      </c>
      <c r="I9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911" s="30">
        <v>1</v>
      </c>
      <c r="K911" s="7">
        <f t="shared" si="28"/>
        <v>9800</v>
      </c>
      <c r="L9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11" s="7">
        <f t="shared" si="29"/>
        <v>9800</v>
      </c>
    </row>
    <row r="912" spans="1:13" x14ac:dyDescent="0.3">
      <c r="A912" s="6" t="s">
        <v>996</v>
      </c>
      <c r="B912" s="28">
        <v>42513</v>
      </c>
      <c r="C912" s="6" t="s">
        <v>11</v>
      </c>
      <c r="D912" s="6" t="s">
        <v>96</v>
      </c>
      <c r="E912" s="6" t="str">
        <f>VLOOKUP(tbl_transactions[[#This Row],[Product_ID]],tbl_Items[],2,)</f>
        <v>Automatic</v>
      </c>
      <c r="F912" s="6" t="str">
        <f>VLOOKUP(tbl_transactions[[#This Row],[Product_ID]],tbl_Items[],3,)</f>
        <v>Gold</v>
      </c>
      <c r="G912" s="6" t="s">
        <v>12</v>
      </c>
      <c r="H912" s="6" t="s">
        <v>9</v>
      </c>
      <c r="I9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912" s="30">
        <v>1</v>
      </c>
      <c r="K912" s="7">
        <f t="shared" si="28"/>
        <v>5456</v>
      </c>
      <c r="L9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12" s="7">
        <f t="shared" si="29"/>
        <v>5456</v>
      </c>
    </row>
    <row r="913" spans="1:13" x14ac:dyDescent="0.3">
      <c r="A913" s="6" t="s">
        <v>997</v>
      </c>
      <c r="B913" s="28">
        <v>42513</v>
      </c>
      <c r="C913" s="6" t="s">
        <v>7</v>
      </c>
      <c r="D913" s="6" t="s">
        <v>7005</v>
      </c>
      <c r="E913" s="6" t="str">
        <f>VLOOKUP(tbl_transactions[[#This Row],[Product_ID]],tbl_Items[],2,)</f>
        <v>Automatic</v>
      </c>
      <c r="F913" s="6" t="str">
        <f>VLOOKUP(tbl_transactions[[#This Row],[Product_ID]],tbl_Items[],3,)</f>
        <v>Gold</v>
      </c>
      <c r="G913" s="6" t="s">
        <v>12</v>
      </c>
      <c r="H913" s="6" t="s">
        <v>9</v>
      </c>
      <c r="I9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913" s="30">
        <v>3</v>
      </c>
      <c r="K913" s="7">
        <f t="shared" si="28"/>
        <v>17052</v>
      </c>
      <c r="L9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913" s="7">
        <f t="shared" si="29"/>
        <v>16369.92</v>
      </c>
    </row>
    <row r="914" spans="1:13" x14ac:dyDescent="0.3">
      <c r="A914" s="6" t="s">
        <v>998</v>
      </c>
      <c r="B914" s="28">
        <v>42513</v>
      </c>
      <c r="C914" s="6" t="s">
        <v>11</v>
      </c>
      <c r="D914" s="6" t="s">
        <v>118</v>
      </c>
      <c r="E914" s="6" t="str">
        <f>VLOOKUP(tbl_transactions[[#This Row],[Product_ID]],tbl_Items[],2,)</f>
        <v>Digital</v>
      </c>
      <c r="F914" s="6" t="str">
        <f>VLOOKUP(tbl_transactions[[#This Row],[Product_ID]],tbl_Items[],3,)</f>
        <v>Palladium</v>
      </c>
      <c r="G914" s="6" t="s">
        <v>12</v>
      </c>
      <c r="H914" s="6" t="s">
        <v>9</v>
      </c>
      <c r="I9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914" s="30">
        <v>4</v>
      </c>
      <c r="K914" s="7">
        <f t="shared" si="28"/>
        <v>23912</v>
      </c>
      <c r="L9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914" s="7">
        <f t="shared" si="29"/>
        <v>23194.639999999999</v>
      </c>
    </row>
    <row r="915" spans="1:13" x14ac:dyDescent="0.3">
      <c r="A915" s="6" t="s">
        <v>999</v>
      </c>
      <c r="B915" s="28">
        <v>42513</v>
      </c>
      <c r="C915" s="6" t="s">
        <v>11</v>
      </c>
      <c r="D915" s="6" t="s">
        <v>118</v>
      </c>
      <c r="E915" s="6" t="str">
        <f>VLOOKUP(tbl_transactions[[#This Row],[Product_ID]],tbl_Items[],2,)</f>
        <v>Digital</v>
      </c>
      <c r="F915" s="6" t="str">
        <f>VLOOKUP(tbl_transactions[[#This Row],[Product_ID]],tbl_Items[],3,)</f>
        <v>Palladium</v>
      </c>
      <c r="G915" s="6" t="s">
        <v>12</v>
      </c>
      <c r="H915" s="6" t="s">
        <v>9</v>
      </c>
      <c r="I9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915" s="30">
        <v>1</v>
      </c>
      <c r="K915" s="7">
        <f t="shared" si="28"/>
        <v>5978</v>
      </c>
      <c r="L9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15" s="7">
        <f t="shared" si="29"/>
        <v>5978</v>
      </c>
    </row>
    <row r="916" spans="1:13" x14ac:dyDescent="0.3">
      <c r="A916" s="6" t="s">
        <v>1000</v>
      </c>
      <c r="B916" s="28">
        <v>42514</v>
      </c>
      <c r="C916" s="6" t="s">
        <v>24</v>
      </c>
      <c r="D916" s="6" t="s">
        <v>76</v>
      </c>
      <c r="E916" s="6" t="str">
        <f>VLOOKUP(tbl_transactions[[#This Row],[Product_ID]],tbl_Items[],2,)</f>
        <v>Chronograph</v>
      </c>
      <c r="F916" s="6" t="str">
        <f>VLOOKUP(tbl_transactions[[#This Row],[Product_ID]],tbl_Items[],3,)</f>
        <v>Gold</v>
      </c>
      <c r="G916" s="6" t="s">
        <v>8</v>
      </c>
      <c r="H916" s="6" t="s">
        <v>9</v>
      </c>
      <c r="I9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916" s="30">
        <v>4</v>
      </c>
      <c r="K916" s="7">
        <f t="shared" si="28"/>
        <v>8800</v>
      </c>
      <c r="L9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16" s="7">
        <f t="shared" si="29"/>
        <v>8800</v>
      </c>
    </row>
    <row r="917" spans="1:13" x14ac:dyDescent="0.3">
      <c r="A917" s="6" t="s">
        <v>1001</v>
      </c>
      <c r="B917" s="28">
        <v>42514</v>
      </c>
      <c r="C917" s="6" t="s">
        <v>24</v>
      </c>
      <c r="D917" s="6" t="s">
        <v>84</v>
      </c>
      <c r="E917" s="6" t="str">
        <f>VLOOKUP(tbl_transactions[[#This Row],[Product_ID]],tbl_Items[],2,)</f>
        <v>Automatic</v>
      </c>
      <c r="F917" s="6" t="str">
        <f>VLOOKUP(tbl_transactions[[#This Row],[Product_ID]],tbl_Items[],3,)</f>
        <v>Platinum</v>
      </c>
      <c r="G917" s="6" t="s">
        <v>12</v>
      </c>
      <c r="H917" s="6" t="s">
        <v>9</v>
      </c>
      <c r="I9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917" s="30">
        <v>1</v>
      </c>
      <c r="K917" s="7">
        <f t="shared" si="28"/>
        <v>2123</v>
      </c>
      <c r="L9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17" s="7">
        <f t="shared" si="29"/>
        <v>2123</v>
      </c>
    </row>
    <row r="918" spans="1:13" x14ac:dyDescent="0.3">
      <c r="A918" s="6" t="s">
        <v>1002</v>
      </c>
      <c r="B918" s="28">
        <v>42514</v>
      </c>
      <c r="C918" s="6" t="s">
        <v>24</v>
      </c>
      <c r="D918" s="6" t="s">
        <v>113</v>
      </c>
      <c r="E918" s="6" t="str">
        <f>VLOOKUP(tbl_transactions[[#This Row],[Product_ID]],tbl_Items[],2,)</f>
        <v>Digital</v>
      </c>
      <c r="F918" s="6" t="str">
        <f>VLOOKUP(tbl_transactions[[#This Row],[Product_ID]],tbl_Items[],3,)</f>
        <v>Palladium</v>
      </c>
      <c r="G918" s="6" t="s">
        <v>12</v>
      </c>
      <c r="H918" s="6" t="s">
        <v>9</v>
      </c>
      <c r="I9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918" s="30">
        <v>3</v>
      </c>
      <c r="K918" s="7">
        <f t="shared" si="28"/>
        <v>26367</v>
      </c>
      <c r="L9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918" s="7">
        <f t="shared" si="29"/>
        <v>25575.99</v>
      </c>
    </row>
    <row r="919" spans="1:13" x14ac:dyDescent="0.3">
      <c r="A919" s="6" t="s">
        <v>1003</v>
      </c>
      <c r="B919" s="28">
        <v>42515</v>
      </c>
      <c r="C919" s="6" t="s">
        <v>24</v>
      </c>
      <c r="D919" s="6" t="s">
        <v>114</v>
      </c>
      <c r="E919" s="6" t="str">
        <f>VLOOKUP(tbl_transactions[[#This Row],[Product_ID]],tbl_Items[],2,)</f>
        <v>Digital</v>
      </c>
      <c r="F919" s="6" t="str">
        <f>VLOOKUP(tbl_transactions[[#This Row],[Product_ID]],tbl_Items[],3,)</f>
        <v>Palladium</v>
      </c>
      <c r="G919" s="6" t="s">
        <v>12</v>
      </c>
      <c r="H919" s="6" t="s">
        <v>9</v>
      </c>
      <c r="I9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919" s="30">
        <v>4</v>
      </c>
      <c r="K919" s="7">
        <f t="shared" si="28"/>
        <v>39584</v>
      </c>
      <c r="L9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919" s="7">
        <f t="shared" si="29"/>
        <v>38396.480000000003</v>
      </c>
    </row>
    <row r="920" spans="1:13" x14ac:dyDescent="0.3">
      <c r="A920" s="6" t="s">
        <v>1004</v>
      </c>
      <c r="B920" s="28">
        <v>42515</v>
      </c>
      <c r="C920" s="6" t="s">
        <v>11</v>
      </c>
      <c r="D920" s="6" t="s">
        <v>109</v>
      </c>
      <c r="E920" s="6" t="str">
        <f>VLOOKUP(tbl_transactions[[#This Row],[Product_ID]],tbl_Items[],2,)</f>
        <v>Digital</v>
      </c>
      <c r="F920" s="6" t="str">
        <f>VLOOKUP(tbl_transactions[[#This Row],[Product_ID]],tbl_Items[],3,)</f>
        <v>Platinum</v>
      </c>
      <c r="G920" s="6" t="s">
        <v>12</v>
      </c>
      <c r="H920" s="6" t="s">
        <v>9</v>
      </c>
      <c r="I9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920" s="30">
        <v>2</v>
      </c>
      <c r="K920" s="7">
        <f t="shared" si="28"/>
        <v>19730</v>
      </c>
      <c r="L9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920" s="7">
        <f t="shared" si="29"/>
        <v>18546.2</v>
      </c>
    </row>
    <row r="921" spans="1:13" x14ac:dyDescent="0.3">
      <c r="A921" s="6" t="s">
        <v>1005</v>
      </c>
      <c r="B921" s="28">
        <v>42515</v>
      </c>
      <c r="C921" s="6" t="s">
        <v>24</v>
      </c>
      <c r="D921" s="6" t="s">
        <v>92</v>
      </c>
      <c r="E921" s="6" t="str">
        <f>VLOOKUP(tbl_transactions[[#This Row],[Product_ID]],tbl_Items[],2,)</f>
        <v>Automatic</v>
      </c>
      <c r="F921" s="6" t="str">
        <f>VLOOKUP(tbl_transactions[[#This Row],[Product_ID]],tbl_Items[],3,)</f>
        <v>Platinum</v>
      </c>
      <c r="G921" s="6" t="s">
        <v>12</v>
      </c>
      <c r="H921" s="6" t="s">
        <v>9</v>
      </c>
      <c r="I9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921" s="30">
        <v>3</v>
      </c>
      <c r="K921" s="7">
        <f t="shared" si="28"/>
        <v>6468</v>
      </c>
      <c r="L9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21" s="7">
        <f t="shared" si="29"/>
        <v>6468</v>
      </c>
    </row>
    <row r="922" spans="1:13" x14ac:dyDescent="0.3">
      <c r="A922" s="6" t="s">
        <v>1006</v>
      </c>
      <c r="B922" s="28">
        <v>42515</v>
      </c>
      <c r="C922" s="6" t="s">
        <v>11</v>
      </c>
      <c r="D922" s="6" t="s">
        <v>108</v>
      </c>
      <c r="E922" s="6" t="str">
        <f>VLOOKUP(tbl_transactions[[#This Row],[Product_ID]],tbl_Items[],2,)</f>
        <v>Digital</v>
      </c>
      <c r="F922" s="6" t="str">
        <f>VLOOKUP(tbl_transactions[[#This Row],[Product_ID]],tbl_Items[],3,)</f>
        <v>Platinum</v>
      </c>
      <c r="G922" s="6" t="s">
        <v>12</v>
      </c>
      <c r="H922" s="6" t="s">
        <v>9</v>
      </c>
      <c r="I9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922" s="30">
        <v>3</v>
      </c>
      <c r="K922" s="7">
        <f t="shared" si="28"/>
        <v>17535</v>
      </c>
      <c r="L9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922" s="7">
        <f t="shared" si="29"/>
        <v>16482.900000000001</v>
      </c>
    </row>
    <row r="923" spans="1:13" x14ac:dyDescent="0.3">
      <c r="A923" s="6" t="s">
        <v>1007</v>
      </c>
      <c r="B923" s="28">
        <v>42515</v>
      </c>
      <c r="C923" s="6" t="s">
        <v>11</v>
      </c>
      <c r="D923" s="6" t="s">
        <v>88</v>
      </c>
      <c r="E923" s="6" t="str">
        <f>VLOOKUP(tbl_transactions[[#This Row],[Product_ID]],tbl_Items[],2,)</f>
        <v>Automatic</v>
      </c>
      <c r="F923" s="6" t="str">
        <f>VLOOKUP(tbl_transactions[[#This Row],[Product_ID]],tbl_Items[],3,)</f>
        <v>Platinum</v>
      </c>
      <c r="G923" s="6" t="s">
        <v>12</v>
      </c>
      <c r="H923" s="6" t="s">
        <v>9</v>
      </c>
      <c r="I9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923" s="30">
        <v>1</v>
      </c>
      <c r="K923" s="7">
        <f t="shared" si="28"/>
        <v>2133</v>
      </c>
      <c r="L9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23" s="7">
        <f t="shared" si="29"/>
        <v>2133</v>
      </c>
    </row>
    <row r="924" spans="1:13" x14ac:dyDescent="0.3">
      <c r="A924" s="6" t="s">
        <v>1008</v>
      </c>
      <c r="B924" s="28">
        <v>42515</v>
      </c>
      <c r="C924" s="6" t="s">
        <v>11</v>
      </c>
      <c r="D924" s="6" t="s">
        <v>111</v>
      </c>
      <c r="E924" s="6" t="str">
        <f>VLOOKUP(tbl_transactions[[#This Row],[Product_ID]],tbl_Items[],2,)</f>
        <v>Digital</v>
      </c>
      <c r="F924" s="6" t="str">
        <f>VLOOKUP(tbl_transactions[[#This Row],[Product_ID]],tbl_Items[],3,)</f>
        <v>Gold</v>
      </c>
      <c r="G924" s="6" t="s">
        <v>12</v>
      </c>
      <c r="H924" s="6" t="s">
        <v>13</v>
      </c>
      <c r="I9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924" s="30">
        <v>3</v>
      </c>
      <c r="K924" s="7">
        <f t="shared" si="28"/>
        <v>16944</v>
      </c>
      <c r="L9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924" s="7">
        <f t="shared" si="29"/>
        <v>16266.24</v>
      </c>
    </row>
    <row r="925" spans="1:13" x14ac:dyDescent="0.3">
      <c r="A925" s="6" t="s">
        <v>1009</v>
      </c>
      <c r="B925" s="28">
        <v>42515</v>
      </c>
      <c r="C925" s="6" t="s">
        <v>24</v>
      </c>
      <c r="D925" s="6" t="s">
        <v>83</v>
      </c>
      <c r="E925" s="6" t="str">
        <f>VLOOKUP(tbl_transactions[[#This Row],[Product_ID]],tbl_Items[],2,)</f>
        <v>Chronograph</v>
      </c>
      <c r="F925" s="6" t="str">
        <f>VLOOKUP(tbl_transactions[[#This Row],[Product_ID]],tbl_Items[],3,)</f>
        <v>Palladium</v>
      </c>
      <c r="G925" s="6" t="s">
        <v>12</v>
      </c>
      <c r="H925" s="6" t="s">
        <v>9</v>
      </c>
      <c r="I9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925" s="30">
        <v>4</v>
      </c>
      <c r="K925" s="7">
        <f t="shared" si="28"/>
        <v>18100</v>
      </c>
      <c r="L9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925" s="7">
        <f t="shared" si="29"/>
        <v>17557</v>
      </c>
    </row>
    <row r="926" spans="1:13" x14ac:dyDescent="0.3">
      <c r="A926" s="6" t="s">
        <v>1010</v>
      </c>
      <c r="B926" s="28">
        <v>42515</v>
      </c>
      <c r="C926" s="6" t="s">
        <v>15</v>
      </c>
      <c r="D926" s="6" t="s">
        <v>7006</v>
      </c>
      <c r="E926" s="6" t="str">
        <f>VLOOKUP(tbl_transactions[[#This Row],[Product_ID]],tbl_Items[],2,)</f>
        <v>Automatic</v>
      </c>
      <c r="F926" s="6" t="str">
        <f>VLOOKUP(tbl_transactions[[#This Row],[Product_ID]],tbl_Items[],3,)</f>
        <v>Gold</v>
      </c>
      <c r="G926" s="6" t="s">
        <v>12</v>
      </c>
      <c r="H926" s="6" t="s">
        <v>9</v>
      </c>
      <c r="I9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926" s="30">
        <v>1</v>
      </c>
      <c r="K926" s="7">
        <f t="shared" si="28"/>
        <v>8895</v>
      </c>
      <c r="L9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26" s="7">
        <f t="shared" si="29"/>
        <v>8895</v>
      </c>
    </row>
    <row r="927" spans="1:13" x14ac:dyDescent="0.3">
      <c r="A927" s="6" t="s">
        <v>1011</v>
      </c>
      <c r="B927" s="28">
        <v>42515</v>
      </c>
      <c r="C927" s="6" t="s">
        <v>7</v>
      </c>
      <c r="D927" s="6" t="s">
        <v>7007</v>
      </c>
      <c r="E927" s="6" t="str">
        <f>VLOOKUP(tbl_transactions[[#This Row],[Product_ID]],tbl_Items[],2,)</f>
        <v>Digital</v>
      </c>
      <c r="F927" s="6" t="str">
        <f>VLOOKUP(tbl_transactions[[#This Row],[Product_ID]],tbl_Items[],3,)</f>
        <v>Gold</v>
      </c>
      <c r="G927" s="6" t="s">
        <v>12</v>
      </c>
      <c r="H927" s="6" t="s">
        <v>9</v>
      </c>
      <c r="I9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927" s="30">
        <v>3</v>
      </c>
      <c r="K927" s="7">
        <f t="shared" si="28"/>
        <v>26241</v>
      </c>
      <c r="L9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927" s="7">
        <f t="shared" si="29"/>
        <v>25191.360000000001</v>
      </c>
    </row>
    <row r="928" spans="1:13" x14ac:dyDescent="0.3">
      <c r="A928" s="6" t="s">
        <v>1012</v>
      </c>
      <c r="B928" s="28">
        <v>42516</v>
      </c>
      <c r="C928" s="6" t="s">
        <v>7</v>
      </c>
      <c r="D928" s="6" t="s">
        <v>7005</v>
      </c>
      <c r="E928" s="6" t="str">
        <f>VLOOKUP(tbl_transactions[[#This Row],[Product_ID]],tbl_Items[],2,)</f>
        <v>Automatic</v>
      </c>
      <c r="F928" s="6" t="str">
        <f>VLOOKUP(tbl_transactions[[#This Row],[Product_ID]],tbl_Items[],3,)</f>
        <v>Gold</v>
      </c>
      <c r="G928" s="6" t="s">
        <v>12</v>
      </c>
      <c r="H928" s="6" t="s">
        <v>9</v>
      </c>
      <c r="I9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928" s="30">
        <v>4</v>
      </c>
      <c r="K928" s="7">
        <f t="shared" si="28"/>
        <v>22736</v>
      </c>
      <c r="L9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928" s="7">
        <f t="shared" si="29"/>
        <v>21826.560000000001</v>
      </c>
    </row>
    <row r="929" spans="1:13" x14ac:dyDescent="0.3">
      <c r="A929" s="6" t="s">
        <v>1013</v>
      </c>
      <c r="B929" s="28">
        <v>42516</v>
      </c>
      <c r="C929" s="6" t="s">
        <v>24</v>
      </c>
      <c r="D929" s="6" t="s">
        <v>103</v>
      </c>
      <c r="E929" s="6" t="str">
        <f>VLOOKUP(tbl_transactions[[#This Row],[Product_ID]],tbl_Items[],2,)</f>
        <v>Automatic</v>
      </c>
      <c r="F929" s="6" t="str">
        <f>VLOOKUP(tbl_transactions[[#This Row],[Product_ID]],tbl_Items[],3,)</f>
        <v>Palladium</v>
      </c>
      <c r="G929" s="6" t="s">
        <v>12</v>
      </c>
      <c r="H929" s="6" t="s">
        <v>9</v>
      </c>
      <c r="I9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929" s="30">
        <v>3</v>
      </c>
      <c r="K929" s="7">
        <f t="shared" si="28"/>
        <v>19632</v>
      </c>
      <c r="L9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929" s="7">
        <f t="shared" si="29"/>
        <v>19043.04</v>
      </c>
    </row>
    <row r="930" spans="1:13" x14ac:dyDescent="0.3">
      <c r="A930" s="6" t="s">
        <v>1014</v>
      </c>
      <c r="B930" s="28">
        <v>42516</v>
      </c>
      <c r="C930" s="6" t="s">
        <v>24</v>
      </c>
      <c r="D930" s="6" t="s">
        <v>112</v>
      </c>
      <c r="E930" s="6" t="str">
        <f>VLOOKUP(tbl_transactions[[#This Row],[Product_ID]],tbl_Items[],2,)</f>
        <v>Digital</v>
      </c>
      <c r="F930" s="6" t="str">
        <f>VLOOKUP(tbl_transactions[[#This Row],[Product_ID]],tbl_Items[],3,)</f>
        <v>Gold</v>
      </c>
      <c r="G930" s="6" t="s">
        <v>12</v>
      </c>
      <c r="H930" s="6" t="s">
        <v>9</v>
      </c>
      <c r="I9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930" s="30">
        <v>2</v>
      </c>
      <c r="K930" s="7">
        <f t="shared" si="28"/>
        <v>11798</v>
      </c>
      <c r="L9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30" s="7">
        <f t="shared" si="29"/>
        <v>11798</v>
      </c>
    </row>
    <row r="931" spans="1:13" x14ac:dyDescent="0.3">
      <c r="A931" s="6" t="s">
        <v>1015</v>
      </c>
      <c r="B931" s="28">
        <v>42516</v>
      </c>
      <c r="C931" s="6" t="s">
        <v>11</v>
      </c>
      <c r="D931" s="6" t="s">
        <v>84</v>
      </c>
      <c r="E931" s="6" t="str">
        <f>VLOOKUP(tbl_transactions[[#This Row],[Product_ID]],tbl_Items[],2,)</f>
        <v>Automatic</v>
      </c>
      <c r="F931" s="6" t="str">
        <f>VLOOKUP(tbl_transactions[[#This Row],[Product_ID]],tbl_Items[],3,)</f>
        <v>Platinum</v>
      </c>
      <c r="G931" s="6" t="s">
        <v>12</v>
      </c>
      <c r="H931" s="6" t="s">
        <v>9</v>
      </c>
      <c r="I9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931" s="30">
        <v>1</v>
      </c>
      <c r="K931" s="7">
        <f t="shared" si="28"/>
        <v>2123</v>
      </c>
      <c r="L9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31" s="7">
        <f t="shared" si="29"/>
        <v>2123</v>
      </c>
    </row>
    <row r="932" spans="1:13" x14ac:dyDescent="0.3">
      <c r="A932" s="6" t="s">
        <v>1016</v>
      </c>
      <c r="B932" s="28">
        <v>42516</v>
      </c>
      <c r="C932" s="6" t="s">
        <v>11</v>
      </c>
      <c r="D932" s="6" t="s">
        <v>109</v>
      </c>
      <c r="E932" s="6" t="str">
        <f>VLOOKUP(tbl_transactions[[#This Row],[Product_ID]],tbl_Items[],2,)</f>
        <v>Digital</v>
      </c>
      <c r="F932" s="6" t="str">
        <f>VLOOKUP(tbl_transactions[[#This Row],[Product_ID]],tbl_Items[],3,)</f>
        <v>Platinum</v>
      </c>
      <c r="G932" s="6" t="s">
        <v>12</v>
      </c>
      <c r="H932" s="6" t="s">
        <v>9</v>
      </c>
      <c r="I9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932" s="30">
        <v>1</v>
      </c>
      <c r="K932" s="7">
        <f t="shared" si="28"/>
        <v>9865</v>
      </c>
      <c r="L9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32" s="7">
        <f t="shared" si="29"/>
        <v>9865</v>
      </c>
    </row>
    <row r="933" spans="1:13" x14ac:dyDescent="0.3">
      <c r="A933" s="6" t="s">
        <v>1017</v>
      </c>
      <c r="B933" s="28">
        <v>42516</v>
      </c>
      <c r="C933" s="6" t="s">
        <v>24</v>
      </c>
      <c r="D933" s="6" t="s">
        <v>94</v>
      </c>
      <c r="E933" s="6" t="str">
        <f>VLOOKUP(tbl_transactions[[#This Row],[Product_ID]],tbl_Items[],2,)</f>
        <v>Automatic</v>
      </c>
      <c r="F933" s="6" t="str">
        <f>VLOOKUP(tbl_transactions[[#This Row],[Product_ID]],tbl_Items[],3,)</f>
        <v>Platinum</v>
      </c>
      <c r="G933" s="6" t="s">
        <v>12</v>
      </c>
      <c r="H933" s="6" t="s">
        <v>9</v>
      </c>
      <c r="I9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933" s="30">
        <v>1</v>
      </c>
      <c r="K933" s="7">
        <f t="shared" si="28"/>
        <v>2352</v>
      </c>
      <c r="L9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33" s="7">
        <f t="shared" si="29"/>
        <v>2352</v>
      </c>
    </row>
    <row r="934" spans="1:13" x14ac:dyDescent="0.3">
      <c r="A934" s="6" t="s">
        <v>1018</v>
      </c>
      <c r="B934" s="28">
        <v>42516</v>
      </c>
      <c r="C934" s="6" t="s">
        <v>24</v>
      </c>
      <c r="D934" s="6" t="s">
        <v>7005</v>
      </c>
      <c r="E934" s="6" t="str">
        <f>VLOOKUP(tbl_transactions[[#This Row],[Product_ID]],tbl_Items[],2,)</f>
        <v>Automatic</v>
      </c>
      <c r="F934" s="6" t="str">
        <f>VLOOKUP(tbl_transactions[[#This Row],[Product_ID]],tbl_Items[],3,)</f>
        <v>Gold</v>
      </c>
      <c r="G934" s="6" t="s">
        <v>12</v>
      </c>
      <c r="H934" s="6" t="s">
        <v>9</v>
      </c>
      <c r="I9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934" s="30">
        <v>4</v>
      </c>
      <c r="K934" s="7">
        <f t="shared" si="28"/>
        <v>22736</v>
      </c>
      <c r="L9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934" s="7">
        <f t="shared" si="29"/>
        <v>21826.560000000001</v>
      </c>
    </row>
    <row r="935" spans="1:13" x14ac:dyDescent="0.3">
      <c r="A935" s="6" t="s">
        <v>1019</v>
      </c>
      <c r="B935" s="28">
        <v>42516</v>
      </c>
      <c r="C935" s="6" t="s">
        <v>11</v>
      </c>
      <c r="D935" s="6" t="s">
        <v>113</v>
      </c>
      <c r="E935" s="6" t="str">
        <f>VLOOKUP(tbl_transactions[[#This Row],[Product_ID]],tbl_Items[],2,)</f>
        <v>Digital</v>
      </c>
      <c r="F935" s="6" t="str">
        <f>VLOOKUP(tbl_transactions[[#This Row],[Product_ID]],tbl_Items[],3,)</f>
        <v>Palladium</v>
      </c>
      <c r="G935" s="6" t="s">
        <v>12</v>
      </c>
      <c r="H935" s="6" t="s">
        <v>9</v>
      </c>
      <c r="I9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935" s="30">
        <v>3</v>
      </c>
      <c r="K935" s="7">
        <f t="shared" si="28"/>
        <v>26367</v>
      </c>
      <c r="L9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935" s="7">
        <f t="shared" si="29"/>
        <v>25575.99</v>
      </c>
    </row>
    <row r="936" spans="1:13" x14ac:dyDescent="0.3">
      <c r="A936" s="6" t="s">
        <v>1020</v>
      </c>
      <c r="B936" s="28">
        <v>42517</v>
      </c>
      <c r="C936" s="6" t="s">
        <v>24</v>
      </c>
      <c r="D936" s="6" t="s">
        <v>95</v>
      </c>
      <c r="E936" s="6" t="str">
        <f>VLOOKUP(tbl_transactions[[#This Row],[Product_ID]],tbl_Items[],2,)</f>
        <v>Automatic</v>
      </c>
      <c r="F936" s="6" t="str">
        <f>VLOOKUP(tbl_transactions[[#This Row],[Product_ID]],tbl_Items[],3,)</f>
        <v>Platinum</v>
      </c>
      <c r="G936" s="6" t="s">
        <v>12</v>
      </c>
      <c r="H936" s="6" t="s">
        <v>9</v>
      </c>
      <c r="I9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936" s="30">
        <v>4</v>
      </c>
      <c r="K936" s="7">
        <f t="shared" si="28"/>
        <v>8400</v>
      </c>
      <c r="L9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36" s="7">
        <f t="shared" si="29"/>
        <v>8400</v>
      </c>
    </row>
    <row r="937" spans="1:13" x14ac:dyDescent="0.3">
      <c r="A937" s="6" t="s">
        <v>1021</v>
      </c>
      <c r="B937" s="28">
        <v>42517</v>
      </c>
      <c r="C937" s="6" t="s">
        <v>24</v>
      </c>
      <c r="D937" s="6" t="s">
        <v>103</v>
      </c>
      <c r="E937" s="6" t="str">
        <f>VLOOKUP(tbl_transactions[[#This Row],[Product_ID]],tbl_Items[],2,)</f>
        <v>Automatic</v>
      </c>
      <c r="F937" s="6" t="str">
        <f>VLOOKUP(tbl_transactions[[#This Row],[Product_ID]],tbl_Items[],3,)</f>
        <v>Palladium</v>
      </c>
      <c r="G937" s="6" t="s">
        <v>12</v>
      </c>
      <c r="H937" s="6" t="s">
        <v>9</v>
      </c>
      <c r="I9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937" s="30">
        <v>2</v>
      </c>
      <c r="K937" s="7">
        <f t="shared" si="28"/>
        <v>13088</v>
      </c>
      <c r="L9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37" s="7">
        <f t="shared" si="29"/>
        <v>13088</v>
      </c>
    </row>
    <row r="938" spans="1:13" x14ac:dyDescent="0.3">
      <c r="A938" s="6" t="s">
        <v>1022</v>
      </c>
      <c r="B938" s="28">
        <v>42517</v>
      </c>
      <c r="C938" s="6" t="s">
        <v>24</v>
      </c>
      <c r="D938" s="6" t="s">
        <v>7008</v>
      </c>
      <c r="E938" s="6" t="str">
        <f>VLOOKUP(tbl_transactions[[#This Row],[Product_ID]],tbl_Items[],2,)</f>
        <v>Digital</v>
      </c>
      <c r="F938" s="6" t="str">
        <f>VLOOKUP(tbl_transactions[[#This Row],[Product_ID]],tbl_Items[],3,)</f>
        <v>Gold</v>
      </c>
      <c r="G938" s="6" t="s">
        <v>12</v>
      </c>
      <c r="H938" s="6" t="s">
        <v>9</v>
      </c>
      <c r="I9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938" s="30">
        <v>1</v>
      </c>
      <c r="K938" s="7">
        <f t="shared" si="28"/>
        <v>8877</v>
      </c>
      <c r="L9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38" s="7">
        <f t="shared" si="29"/>
        <v>8877</v>
      </c>
    </row>
    <row r="939" spans="1:13" x14ac:dyDescent="0.3">
      <c r="A939" s="6" t="s">
        <v>1023</v>
      </c>
      <c r="B939" s="28">
        <v>42518</v>
      </c>
      <c r="C939" s="6" t="s">
        <v>24</v>
      </c>
      <c r="D939" s="6" t="s">
        <v>115</v>
      </c>
      <c r="E939" s="6" t="str">
        <f>VLOOKUP(tbl_transactions[[#This Row],[Product_ID]],tbl_Items[],2,)</f>
        <v>Digital</v>
      </c>
      <c r="F939" s="6" t="str">
        <f>VLOOKUP(tbl_transactions[[#This Row],[Product_ID]],tbl_Items[],3,)</f>
        <v>Gold</v>
      </c>
      <c r="G939" s="6" t="s">
        <v>12</v>
      </c>
      <c r="H939" s="6" t="s">
        <v>9</v>
      </c>
      <c r="I9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939" s="30">
        <v>3</v>
      </c>
      <c r="K939" s="7">
        <f t="shared" si="28"/>
        <v>26391</v>
      </c>
      <c r="L9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939" s="7">
        <f t="shared" si="29"/>
        <v>25335.360000000001</v>
      </c>
    </row>
    <row r="940" spans="1:13" x14ac:dyDescent="0.3">
      <c r="A940" s="6" t="s">
        <v>1024</v>
      </c>
      <c r="B940" s="28">
        <v>42518</v>
      </c>
      <c r="C940" s="6" t="s">
        <v>11</v>
      </c>
      <c r="D940" s="6" t="s">
        <v>110</v>
      </c>
      <c r="E940" s="6" t="str">
        <f>VLOOKUP(tbl_transactions[[#This Row],[Product_ID]],tbl_Items[],2,)</f>
        <v>Digital</v>
      </c>
      <c r="F940" s="6" t="str">
        <f>VLOOKUP(tbl_transactions[[#This Row],[Product_ID]],tbl_Items[],3,)</f>
        <v>Platinum</v>
      </c>
      <c r="G940" s="6" t="s">
        <v>12</v>
      </c>
      <c r="H940" s="6" t="s">
        <v>13</v>
      </c>
      <c r="I9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940" s="30">
        <v>2</v>
      </c>
      <c r="K940" s="7">
        <f t="shared" si="28"/>
        <v>10696</v>
      </c>
      <c r="L9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40" s="7">
        <f t="shared" si="29"/>
        <v>10696</v>
      </c>
    </row>
    <row r="941" spans="1:13" x14ac:dyDescent="0.3">
      <c r="A941" s="6" t="s">
        <v>1025</v>
      </c>
      <c r="B941" s="28">
        <v>42518</v>
      </c>
      <c r="C941" s="6" t="s">
        <v>24</v>
      </c>
      <c r="D941" s="6" t="s">
        <v>95</v>
      </c>
      <c r="E941" s="6" t="str">
        <f>VLOOKUP(tbl_transactions[[#This Row],[Product_ID]],tbl_Items[],2,)</f>
        <v>Automatic</v>
      </c>
      <c r="F941" s="6" t="str">
        <f>VLOOKUP(tbl_transactions[[#This Row],[Product_ID]],tbl_Items[],3,)</f>
        <v>Platinum</v>
      </c>
      <c r="G941" s="6" t="s">
        <v>12</v>
      </c>
      <c r="H941" s="6" t="s">
        <v>9</v>
      </c>
      <c r="I9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941" s="30">
        <v>2</v>
      </c>
      <c r="K941" s="7">
        <f t="shared" si="28"/>
        <v>4200</v>
      </c>
      <c r="L9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41" s="7">
        <f t="shared" si="29"/>
        <v>4200</v>
      </c>
    </row>
    <row r="942" spans="1:13" x14ac:dyDescent="0.3">
      <c r="A942" s="6" t="s">
        <v>1026</v>
      </c>
      <c r="B942" s="28">
        <v>42518</v>
      </c>
      <c r="C942" s="6" t="s">
        <v>11</v>
      </c>
      <c r="D942" s="6" t="s">
        <v>112</v>
      </c>
      <c r="E942" s="6" t="str">
        <f>VLOOKUP(tbl_transactions[[#This Row],[Product_ID]],tbl_Items[],2,)</f>
        <v>Digital</v>
      </c>
      <c r="F942" s="6" t="str">
        <f>VLOOKUP(tbl_transactions[[#This Row],[Product_ID]],tbl_Items[],3,)</f>
        <v>Gold</v>
      </c>
      <c r="G942" s="6" t="s">
        <v>12</v>
      </c>
      <c r="H942" s="6" t="s">
        <v>9</v>
      </c>
      <c r="I9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942" s="30">
        <v>2</v>
      </c>
      <c r="K942" s="7">
        <f t="shared" si="28"/>
        <v>11798</v>
      </c>
      <c r="L9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42" s="7">
        <f t="shared" si="29"/>
        <v>11798</v>
      </c>
    </row>
    <row r="943" spans="1:13" x14ac:dyDescent="0.3">
      <c r="A943" s="6" t="s">
        <v>1027</v>
      </c>
      <c r="B943" s="28">
        <v>42518</v>
      </c>
      <c r="C943" s="6" t="s">
        <v>11</v>
      </c>
      <c r="D943" s="6" t="s">
        <v>119</v>
      </c>
      <c r="E943" s="6" t="str">
        <f>VLOOKUP(tbl_transactions[[#This Row],[Product_ID]],tbl_Items[],2,)</f>
        <v>Digital</v>
      </c>
      <c r="F943" s="6" t="str">
        <f>VLOOKUP(tbl_transactions[[#This Row],[Product_ID]],tbl_Items[],3,)</f>
        <v>Palladium</v>
      </c>
      <c r="G943" s="6" t="s">
        <v>12</v>
      </c>
      <c r="H943" s="6" t="s">
        <v>13</v>
      </c>
      <c r="I9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943" s="30">
        <v>2</v>
      </c>
      <c r="K943" s="7">
        <f t="shared" si="28"/>
        <v>19790</v>
      </c>
      <c r="L9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943" s="7">
        <f t="shared" si="29"/>
        <v>19196.3</v>
      </c>
    </row>
    <row r="944" spans="1:13" x14ac:dyDescent="0.3">
      <c r="A944" s="6" t="s">
        <v>1028</v>
      </c>
      <c r="B944" s="28">
        <v>42518</v>
      </c>
      <c r="C944" s="6" t="s">
        <v>24</v>
      </c>
      <c r="D944" s="6" t="s">
        <v>81</v>
      </c>
      <c r="E944" s="6" t="str">
        <f>VLOOKUP(tbl_transactions[[#This Row],[Product_ID]],tbl_Items[],2,)</f>
        <v>Chronograph</v>
      </c>
      <c r="F944" s="6" t="str">
        <f>VLOOKUP(tbl_transactions[[#This Row],[Product_ID]],tbl_Items[],3,)</f>
        <v>Palladium</v>
      </c>
      <c r="G944" s="6" t="s">
        <v>12</v>
      </c>
      <c r="H944" s="6" t="s">
        <v>9</v>
      </c>
      <c r="I9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944" s="30">
        <v>3</v>
      </c>
      <c r="K944" s="7">
        <f t="shared" si="28"/>
        <v>29400</v>
      </c>
      <c r="L9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882</v>
      </c>
      <c r="M944" s="7">
        <f t="shared" si="29"/>
        <v>28518</v>
      </c>
    </row>
    <row r="945" spans="1:13" x14ac:dyDescent="0.3">
      <c r="A945" s="6" t="s">
        <v>1029</v>
      </c>
      <c r="B945" s="28">
        <v>42519</v>
      </c>
      <c r="C945" s="6" t="s">
        <v>15</v>
      </c>
      <c r="D945" s="6" t="s">
        <v>94</v>
      </c>
      <c r="E945" s="6" t="str">
        <f>VLOOKUP(tbl_transactions[[#This Row],[Product_ID]],tbl_Items[],2,)</f>
        <v>Automatic</v>
      </c>
      <c r="F945" s="6" t="str">
        <f>VLOOKUP(tbl_transactions[[#This Row],[Product_ID]],tbl_Items[],3,)</f>
        <v>Platinum</v>
      </c>
      <c r="G945" s="6" t="s">
        <v>12</v>
      </c>
      <c r="H945" s="6" t="s">
        <v>9</v>
      </c>
      <c r="I9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945" s="30">
        <v>1</v>
      </c>
      <c r="K945" s="7">
        <f t="shared" si="28"/>
        <v>2352</v>
      </c>
      <c r="L9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45" s="7">
        <f t="shared" si="29"/>
        <v>2352</v>
      </c>
    </row>
    <row r="946" spans="1:13" x14ac:dyDescent="0.3">
      <c r="A946" s="6" t="s">
        <v>1030</v>
      </c>
      <c r="B946" s="28">
        <v>42520</v>
      </c>
      <c r="C946" s="6" t="s">
        <v>24</v>
      </c>
      <c r="D946" s="6" t="s">
        <v>92</v>
      </c>
      <c r="E946" s="6" t="str">
        <f>VLOOKUP(tbl_transactions[[#This Row],[Product_ID]],tbl_Items[],2,)</f>
        <v>Automatic</v>
      </c>
      <c r="F946" s="6" t="str">
        <f>VLOOKUP(tbl_transactions[[#This Row],[Product_ID]],tbl_Items[],3,)</f>
        <v>Platinum</v>
      </c>
      <c r="G946" s="6" t="s">
        <v>12</v>
      </c>
      <c r="H946" s="6" t="s">
        <v>9</v>
      </c>
      <c r="I9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946" s="30">
        <v>4</v>
      </c>
      <c r="K946" s="7">
        <f t="shared" si="28"/>
        <v>8624</v>
      </c>
      <c r="L9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46" s="7">
        <f t="shared" si="29"/>
        <v>8624</v>
      </c>
    </row>
    <row r="947" spans="1:13" x14ac:dyDescent="0.3">
      <c r="A947" s="6" t="s">
        <v>1031</v>
      </c>
      <c r="B947" s="28">
        <v>42520</v>
      </c>
      <c r="C947" s="6" t="s">
        <v>24</v>
      </c>
      <c r="D947" s="6" t="s">
        <v>7007</v>
      </c>
      <c r="E947" s="6" t="str">
        <f>VLOOKUP(tbl_transactions[[#This Row],[Product_ID]],tbl_Items[],2,)</f>
        <v>Digital</v>
      </c>
      <c r="F947" s="6" t="str">
        <f>VLOOKUP(tbl_transactions[[#This Row],[Product_ID]],tbl_Items[],3,)</f>
        <v>Gold</v>
      </c>
      <c r="G947" s="6" t="s">
        <v>12</v>
      </c>
      <c r="H947" s="6" t="s">
        <v>9</v>
      </c>
      <c r="I9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947" s="30">
        <v>4</v>
      </c>
      <c r="K947" s="7">
        <f t="shared" si="28"/>
        <v>34988</v>
      </c>
      <c r="L9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1399.52</v>
      </c>
      <c r="M947" s="7">
        <f t="shared" si="29"/>
        <v>33588.480000000003</v>
      </c>
    </row>
    <row r="948" spans="1:13" x14ac:dyDescent="0.3">
      <c r="A948" s="6" t="s">
        <v>1032</v>
      </c>
      <c r="B948" s="28">
        <v>42520</v>
      </c>
      <c r="C948" s="6" t="s">
        <v>24</v>
      </c>
      <c r="D948" s="6" t="s">
        <v>76</v>
      </c>
      <c r="E948" s="6" t="str">
        <f>VLOOKUP(tbl_transactions[[#This Row],[Product_ID]],tbl_Items[],2,)</f>
        <v>Chronograph</v>
      </c>
      <c r="F948" s="6" t="str">
        <f>VLOOKUP(tbl_transactions[[#This Row],[Product_ID]],tbl_Items[],3,)</f>
        <v>Gold</v>
      </c>
      <c r="G948" s="6" t="s">
        <v>8</v>
      </c>
      <c r="H948" s="6" t="s">
        <v>9</v>
      </c>
      <c r="I9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948" s="30">
        <v>2</v>
      </c>
      <c r="K948" s="7">
        <f t="shared" si="28"/>
        <v>4400</v>
      </c>
      <c r="L9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48" s="7">
        <f t="shared" si="29"/>
        <v>4400</v>
      </c>
    </row>
    <row r="949" spans="1:13" x14ac:dyDescent="0.3">
      <c r="A949" s="6" t="s">
        <v>1033</v>
      </c>
      <c r="B949" s="28">
        <v>42520</v>
      </c>
      <c r="C949" s="6" t="s">
        <v>24</v>
      </c>
      <c r="D949" s="6" t="s">
        <v>7006</v>
      </c>
      <c r="E949" s="6" t="str">
        <f>VLOOKUP(tbl_transactions[[#This Row],[Product_ID]],tbl_Items[],2,)</f>
        <v>Automatic</v>
      </c>
      <c r="F949" s="6" t="str">
        <f>VLOOKUP(tbl_transactions[[#This Row],[Product_ID]],tbl_Items[],3,)</f>
        <v>Gold</v>
      </c>
      <c r="G949" s="6" t="s">
        <v>12</v>
      </c>
      <c r="H949" s="6" t="s">
        <v>9</v>
      </c>
      <c r="I9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949" s="30">
        <v>1</v>
      </c>
      <c r="K949" s="7">
        <f t="shared" si="28"/>
        <v>8895</v>
      </c>
      <c r="L9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49" s="7">
        <f t="shared" si="29"/>
        <v>8895</v>
      </c>
    </row>
    <row r="950" spans="1:13" x14ac:dyDescent="0.3">
      <c r="A950" s="6" t="s">
        <v>1034</v>
      </c>
      <c r="B950" s="28">
        <v>42520</v>
      </c>
      <c r="C950" s="6" t="s">
        <v>11</v>
      </c>
      <c r="D950" s="6" t="s">
        <v>71</v>
      </c>
      <c r="E950" s="6" t="str">
        <f>VLOOKUP(tbl_transactions[[#This Row],[Product_ID]],tbl_Items[],2,)</f>
        <v>Chronograph</v>
      </c>
      <c r="F950" s="6" t="str">
        <f>VLOOKUP(tbl_transactions[[#This Row],[Product_ID]],tbl_Items[],3,)</f>
        <v>Platinum</v>
      </c>
      <c r="G950" s="6" t="s">
        <v>8</v>
      </c>
      <c r="H950" s="6" t="s">
        <v>13</v>
      </c>
      <c r="I9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950" s="30">
        <v>4</v>
      </c>
      <c r="K950" s="7">
        <f t="shared" si="28"/>
        <v>8840</v>
      </c>
      <c r="L9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50" s="7">
        <f t="shared" si="29"/>
        <v>8840</v>
      </c>
    </row>
    <row r="951" spans="1:13" x14ac:dyDescent="0.3">
      <c r="A951" s="6" t="s">
        <v>1035</v>
      </c>
      <c r="B951" s="28">
        <v>42520</v>
      </c>
      <c r="C951" s="6" t="s">
        <v>24</v>
      </c>
      <c r="D951" s="6" t="s">
        <v>79</v>
      </c>
      <c r="E951" s="6" t="str">
        <f>VLOOKUP(tbl_transactions[[#This Row],[Product_ID]],tbl_Items[],2,)</f>
        <v>Chronograph</v>
      </c>
      <c r="F951" s="6" t="str">
        <f>VLOOKUP(tbl_transactions[[#This Row],[Product_ID]],tbl_Items[],3,)</f>
        <v>Palladium</v>
      </c>
      <c r="G951" s="6" t="s">
        <v>8</v>
      </c>
      <c r="H951" s="6" t="s">
        <v>9</v>
      </c>
      <c r="I9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951" s="30">
        <v>1</v>
      </c>
      <c r="K951" s="7">
        <f t="shared" si="28"/>
        <v>2245</v>
      </c>
      <c r="L9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51" s="7">
        <f t="shared" si="29"/>
        <v>2245</v>
      </c>
    </row>
    <row r="952" spans="1:13" x14ac:dyDescent="0.3">
      <c r="A952" s="6" t="s">
        <v>1036</v>
      </c>
      <c r="B952" s="28">
        <v>42520</v>
      </c>
      <c r="C952" s="6" t="s">
        <v>24</v>
      </c>
      <c r="D952" s="6" t="s">
        <v>118</v>
      </c>
      <c r="E952" s="6" t="str">
        <f>VLOOKUP(tbl_transactions[[#This Row],[Product_ID]],tbl_Items[],2,)</f>
        <v>Digital</v>
      </c>
      <c r="F952" s="6" t="str">
        <f>VLOOKUP(tbl_transactions[[#This Row],[Product_ID]],tbl_Items[],3,)</f>
        <v>Palladium</v>
      </c>
      <c r="G952" s="6" t="s">
        <v>12</v>
      </c>
      <c r="H952" s="6" t="s">
        <v>13</v>
      </c>
      <c r="I9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952" s="30">
        <v>3</v>
      </c>
      <c r="K952" s="7">
        <f t="shared" si="28"/>
        <v>17934</v>
      </c>
      <c r="L9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952" s="7">
        <f t="shared" si="29"/>
        <v>17395.98</v>
      </c>
    </row>
    <row r="953" spans="1:13" x14ac:dyDescent="0.3">
      <c r="A953" s="6" t="s">
        <v>1037</v>
      </c>
      <c r="B953" s="28">
        <v>42520</v>
      </c>
      <c r="C953" s="6" t="s">
        <v>11</v>
      </c>
      <c r="D953" s="6" t="s">
        <v>81</v>
      </c>
      <c r="E953" s="6" t="str">
        <f>VLOOKUP(tbl_transactions[[#This Row],[Product_ID]],tbl_Items[],2,)</f>
        <v>Chronograph</v>
      </c>
      <c r="F953" s="6" t="str">
        <f>VLOOKUP(tbl_transactions[[#This Row],[Product_ID]],tbl_Items[],3,)</f>
        <v>Palladium</v>
      </c>
      <c r="G953" s="6" t="s">
        <v>12</v>
      </c>
      <c r="H953" s="6" t="s">
        <v>9</v>
      </c>
      <c r="I9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953" s="30">
        <v>2</v>
      </c>
      <c r="K953" s="7">
        <f t="shared" si="28"/>
        <v>19600</v>
      </c>
      <c r="L9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953" s="7">
        <f t="shared" si="29"/>
        <v>19012</v>
      </c>
    </row>
    <row r="954" spans="1:13" x14ac:dyDescent="0.3">
      <c r="A954" s="6" t="s">
        <v>1038</v>
      </c>
      <c r="B954" s="28">
        <v>42521</v>
      </c>
      <c r="C954" s="6" t="s">
        <v>15</v>
      </c>
      <c r="D954" s="6" t="s">
        <v>7006</v>
      </c>
      <c r="E954" s="6" t="str">
        <f>VLOOKUP(tbl_transactions[[#This Row],[Product_ID]],tbl_Items[],2,)</f>
        <v>Automatic</v>
      </c>
      <c r="F954" s="6" t="str">
        <f>VLOOKUP(tbl_transactions[[#This Row],[Product_ID]],tbl_Items[],3,)</f>
        <v>Gold</v>
      </c>
      <c r="G954" s="6" t="s">
        <v>12</v>
      </c>
      <c r="H954" s="6" t="s">
        <v>9</v>
      </c>
      <c r="I9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954" s="30">
        <v>3</v>
      </c>
      <c r="K954" s="7">
        <f t="shared" si="28"/>
        <v>26685</v>
      </c>
      <c r="L9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954" s="7">
        <f t="shared" si="29"/>
        <v>25617.599999999999</v>
      </c>
    </row>
    <row r="955" spans="1:13" x14ac:dyDescent="0.3">
      <c r="A955" s="6" t="s">
        <v>1039</v>
      </c>
      <c r="B955" s="28">
        <v>42521</v>
      </c>
      <c r="C955" s="6" t="s">
        <v>24</v>
      </c>
      <c r="D955" s="6" t="s">
        <v>7005</v>
      </c>
      <c r="E955" s="6" t="str">
        <f>VLOOKUP(tbl_transactions[[#This Row],[Product_ID]],tbl_Items[],2,)</f>
        <v>Automatic</v>
      </c>
      <c r="F955" s="6" t="str">
        <f>VLOOKUP(tbl_transactions[[#This Row],[Product_ID]],tbl_Items[],3,)</f>
        <v>Gold</v>
      </c>
      <c r="G955" s="6" t="s">
        <v>12</v>
      </c>
      <c r="H955" s="6" t="s">
        <v>9</v>
      </c>
      <c r="I9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955" s="30">
        <v>3</v>
      </c>
      <c r="K955" s="7">
        <f t="shared" si="28"/>
        <v>17052</v>
      </c>
      <c r="L9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955" s="7">
        <f t="shared" si="29"/>
        <v>16369.92</v>
      </c>
    </row>
    <row r="956" spans="1:13" x14ac:dyDescent="0.3">
      <c r="A956" s="6" t="s">
        <v>1040</v>
      </c>
      <c r="B956" s="28">
        <v>42521</v>
      </c>
      <c r="C956" s="6" t="s">
        <v>7</v>
      </c>
      <c r="D956" s="6" t="s">
        <v>96</v>
      </c>
      <c r="E956" s="6" t="str">
        <f>VLOOKUP(tbl_transactions[[#This Row],[Product_ID]],tbl_Items[],2,)</f>
        <v>Automatic</v>
      </c>
      <c r="F956" s="6" t="str">
        <f>VLOOKUP(tbl_transactions[[#This Row],[Product_ID]],tbl_Items[],3,)</f>
        <v>Gold</v>
      </c>
      <c r="G956" s="6" t="s">
        <v>12</v>
      </c>
      <c r="H956" s="6" t="s">
        <v>9</v>
      </c>
      <c r="I9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956" s="30">
        <v>2</v>
      </c>
      <c r="K956" s="7">
        <f t="shared" si="28"/>
        <v>10912</v>
      </c>
      <c r="L9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56" s="7">
        <f t="shared" si="29"/>
        <v>10912</v>
      </c>
    </row>
    <row r="957" spans="1:13" x14ac:dyDescent="0.3">
      <c r="A957" s="6" t="s">
        <v>1041</v>
      </c>
      <c r="B957" s="28">
        <v>42521</v>
      </c>
      <c r="C957" s="6" t="s">
        <v>15</v>
      </c>
      <c r="D957" s="6" t="s">
        <v>82</v>
      </c>
      <c r="E957" s="6" t="str">
        <f>VLOOKUP(tbl_transactions[[#This Row],[Product_ID]],tbl_Items[],2,)</f>
        <v>Chronograph</v>
      </c>
      <c r="F957" s="6" t="str">
        <f>VLOOKUP(tbl_transactions[[#This Row],[Product_ID]],tbl_Items[],3,)</f>
        <v>Palladium</v>
      </c>
      <c r="G957" s="6" t="s">
        <v>12</v>
      </c>
      <c r="H957" s="6" t="s">
        <v>9</v>
      </c>
      <c r="I9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957" s="30">
        <v>1</v>
      </c>
      <c r="K957" s="7">
        <f t="shared" si="28"/>
        <v>7500</v>
      </c>
      <c r="L9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57" s="7">
        <f t="shared" si="29"/>
        <v>7500</v>
      </c>
    </row>
    <row r="958" spans="1:13" x14ac:dyDescent="0.3">
      <c r="A958" s="6" t="s">
        <v>1042</v>
      </c>
      <c r="B958" s="28">
        <v>42521</v>
      </c>
      <c r="C958" s="6" t="s">
        <v>7</v>
      </c>
      <c r="D958" s="6" t="s">
        <v>117</v>
      </c>
      <c r="E958" s="6" t="str">
        <f>VLOOKUP(tbl_transactions[[#This Row],[Product_ID]],tbl_Items[],2,)</f>
        <v>Digital</v>
      </c>
      <c r="F958" s="6" t="str">
        <f>VLOOKUP(tbl_transactions[[#This Row],[Product_ID]],tbl_Items[],3,)</f>
        <v>Palladium</v>
      </c>
      <c r="G958" s="6" t="s">
        <v>12</v>
      </c>
      <c r="H958" s="6" t="s">
        <v>9</v>
      </c>
      <c r="I9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958" s="30">
        <v>2</v>
      </c>
      <c r="K958" s="7">
        <f t="shared" si="28"/>
        <v>18630</v>
      </c>
      <c r="L9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958" s="7">
        <f t="shared" si="29"/>
        <v>18071.099999999999</v>
      </c>
    </row>
    <row r="959" spans="1:13" x14ac:dyDescent="0.3">
      <c r="A959" s="6" t="s">
        <v>1043</v>
      </c>
      <c r="B959" s="28">
        <v>42522</v>
      </c>
      <c r="C959" s="6" t="s">
        <v>24</v>
      </c>
      <c r="D959" s="6" t="s">
        <v>7006</v>
      </c>
      <c r="E959" s="6" t="str">
        <f>VLOOKUP(tbl_transactions[[#This Row],[Product_ID]],tbl_Items[],2,)</f>
        <v>Automatic</v>
      </c>
      <c r="F959" s="6" t="str">
        <f>VLOOKUP(tbl_transactions[[#This Row],[Product_ID]],tbl_Items[],3,)</f>
        <v>Gold</v>
      </c>
      <c r="G959" s="6" t="s">
        <v>12</v>
      </c>
      <c r="H959" s="6" t="s">
        <v>9</v>
      </c>
      <c r="I9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959" s="30">
        <v>4</v>
      </c>
      <c r="K959" s="7">
        <f t="shared" si="28"/>
        <v>35580</v>
      </c>
      <c r="L9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959" s="7">
        <f t="shared" si="29"/>
        <v>34156.800000000003</v>
      </c>
    </row>
    <row r="960" spans="1:13" x14ac:dyDescent="0.3">
      <c r="A960" s="6" t="s">
        <v>1044</v>
      </c>
      <c r="B960" s="28">
        <v>42522</v>
      </c>
      <c r="C960" s="6" t="s">
        <v>11</v>
      </c>
      <c r="D960" s="6" t="s">
        <v>77</v>
      </c>
      <c r="E960" s="6" t="str">
        <f>VLOOKUP(tbl_transactions[[#This Row],[Product_ID]],tbl_Items[],2,)</f>
        <v>Chronograph</v>
      </c>
      <c r="F960" s="6" t="str">
        <f>VLOOKUP(tbl_transactions[[#This Row],[Product_ID]],tbl_Items[],3,)</f>
        <v>Gold</v>
      </c>
      <c r="G960" s="6" t="s">
        <v>8</v>
      </c>
      <c r="H960" s="6" t="s">
        <v>9</v>
      </c>
      <c r="I9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960" s="30">
        <v>1</v>
      </c>
      <c r="K960" s="7">
        <f t="shared" si="28"/>
        <v>2800</v>
      </c>
      <c r="L9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60" s="7">
        <f t="shared" si="29"/>
        <v>2800</v>
      </c>
    </row>
    <row r="961" spans="1:13" x14ac:dyDescent="0.3">
      <c r="A961" s="6" t="s">
        <v>1045</v>
      </c>
      <c r="B961" s="28">
        <v>42522</v>
      </c>
      <c r="C961" s="6" t="s">
        <v>24</v>
      </c>
      <c r="D961" s="6" t="s">
        <v>104</v>
      </c>
      <c r="E961" s="6" t="str">
        <f>VLOOKUP(tbl_transactions[[#This Row],[Product_ID]],tbl_Items[],2,)</f>
        <v>Automatic</v>
      </c>
      <c r="F961" s="6" t="str">
        <f>VLOOKUP(tbl_transactions[[#This Row],[Product_ID]],tbl_Items[],3,)</f>
        <v>Palladium</v>
      </c>
      <c r="G961" s="6" t="s">
        <v>12</v>
      </c>
      <c r="H961" s="6" t="s">
        <v>9</v>
      </c>
      <c r="I9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961" s="30">
        <v>1</v>
      </c>
      <c r="K961" s="7">
        <f t="shared" si="28"/>
        <v>7451</v>
      </c>
      <c r="L9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61" s="7">
        <f t="shared" si="29"/>
        <v>7451</v>
      </c>
    </row>
    <row r="962" spans="1:13" x14ac:dyDescent="0.3">
      <c r="A962" s="6" t="s">
        <v>1046</v>
      </c>
      <c r="B962" s="28">
        <v>42523</v>
      </c>
      <c r="C962" s="6" t="s">
        <v>24</v>
      </c>
      <c r="D962" s="6" t="s">
        <v>104</v>
      </c>
      <c r="E962" s="6" t="str">
        <f>VLOOKUP(tbl_transactions[[#This Row],[Product_ID]],tbl_Items[],2,)</f>
        <v>Automatic</v>
      </c>
      <c r="F962" s="6" t="str">
        <f>VLOOKUP(tbl_transactions[[#This Row],[Product_ID]],tbl_Items[],3,)</f>
        <v>Palladium</v>
      </c>
      <c r="G962" s="6" t="s">
        <v>12</v>
      </c>
      <c r="H962" s="6" t="s">
        <v>13</v>
      </c>
      <c r="I9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962" s="30">
        <v>1</v>
      </c>
      <c r="K962" s="7">
        <f t="shared" ref="K962:K1025" si="30">I962*J962</f>
        <v>7451</v>
      </c>
      <c r="L9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62" s="7">
        <f t="shared" ref="M962:M1025" si="31">K962-L962</f>
        <v>7451</v>
      </c>
    </row>
    <row r="963" spans="1:13" x14ac:dyDescent="0.3">
      <c r="A963" s="6" t="s">
        <v>1047</v>
      </c>
      <c r="B963" s="28">
        <v>42523</v>
      </c>
      <c r="C963" s="6" t="s">
        <v>11</v>
      </c>
      <c r="D963" s="6" t="s">
        <v>105</v>
      </c>
      <c r="E963" s="6" t="str">
        <f>VLOOKUP(tbl_transactions[[#This Row],[Product_ID]],tbl_Items[],2,)</f>
        <v>Digital</v>
      </c>
      <c r="F963" s="6" t="str">
        <f>VLOOKUP(tbl_transactions[[#This Row],[Product_ID]],tbl_Items[],3,)</f>
        <v>Platinum</v>
      </c>
      <c r="G963" s="6" t="s">
        <v>12</v>
      </c>
      <c r="H963" s="6" t="s">
        <v>9</v>
      </c>
      <c r="I9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963" s="30">
        <v>4</v>
      </c>
      <c r="K963" s="7">
        <f t="shared" si="30"/>
        <v>22568</v>
      </c>
      <c r="L9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963" s="7">
        <f t="shared" si="31"/>
        <v>21213.919999999998</v>
      </c>
    </row>
    <row r="964" spans="1:13" x14ac:dyDescent="0.3">
      <c r="A964" s="6" t="s">
        <v>1048</v>
      </c>
      <c r="B964" s="28">
        <v>42523</v>
      </c>
      <c r="C964" s="6" t="s">
        <v>24</v>
      </c>
      <c r="D964" s="6" t="s">
        <v>74</v>
      </c>
      <c r="E964" s="6" t="str">
        <f>VLOOKUP(tbl_transactions[[#This Row],[Product_ID]],tbl_Items[],2,)</f>
        <v>Chronograph</v>
      </c>
      <c r="F964" s="6" t="str">
        <f>VLOOKUP(tbl_transactions[[#This Row],[Product_ID]],tbl_Items[],3,)</f>
        <v>Gold</v>
      </c>
      <c r="G964" s="6" t="s">
        <v>8</v>
      </c>
      <c r="H964" s="6" t="s">
        <v>9</v>
      </c>
      <c r="I9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964" s="30">
        <v>3</v>
      </c>
      <c r="K964" s="7">
        <f t="shared" si="30"/>
        <v>6360</v>
      </c>
      <c r="L9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64" s="7">
        <f t="shared" si="31"/>
        <v>6360</v>
      </c>
    </row>
    <row r="965" spans="1:13" x14ac:dyDescent="0.3">
      <c r="A965" s="6" t="s">
        <v>1049</v>
      </c>
      <c r="B965" s="28">
        <v>42523</v>
      </c>
      <c r="C965" s="6" t="s">
        <v>7</v>
      </c>
      <c r="D965" s="6" t="s">
        <v>76</v>
      </c>
      <c r="E965" s="6" t="str">
        <f>VLOOKUP(tbl_transactions[[#This Row],[Product_ID]],tbl_Items[],2,)</f>
        <v>Chronograph</v>
      </c>
      <c r="F965" s="6" t="str">
        <f>VLOOKUP(tbl_transactions[[#This Row],[Product_ID]],tbl_Items[],3,)</f>
        <v>Gold</v>
      </c>
      <c r="G965" s="6" t="s">
        <v>8</v>
      </c>
      <c r="H965" s="6" t="s">
        <v>9</v>
      </c>
      <c r="I9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965" s="30">
        <v>4</v>
      </c>
      <c r="K965" s="7">
        <f t="shared" si="30"/>
        <v>8800</v>
      </c>
      <c r="L9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65" s="7">
        <f t="shared" si="31"/>
        <v>8800</v>
      </c>
    </row>
    <row r="966" spans="1:13" x14ac:dyDescent="0.3">
      <c r="A966" s="6" t="s">
        <v>1050</v>
      </c>
      <c r="B966" s="28">
        <v>42523</v>
      </c>
      <c r="C966" s="6" t="s">
        <v>24</v>
      </c>
      <c r="D966" s="6" t="s">
        <v>100</v>
      </c>
      <c r="E966" s="6" t="str">
        <f>VLOOKUP(tbl_transactions[[#This Row],[Product_ID]],tbl_Items[],2,)</f>
        <v>Automatic</v>
      </c>
      <c r="F966" s="6" t="str">
        <f>VLOOKUP(tbl_transactions[[#This Row],[Product_ID]],tbl_Items[],3,)</f>
        <v>Palladium</v>
      </c>
      <c r="G966" s="6" t="s">
        <v>12</v>
      </c>
      <c r="H966" s="6" t="s">
        <v>9</v>
      </c>
      <c r="I9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966" s="30">
        <v>4</v>
      </c>
      <c r="K966" s="7">
        <f t="shared" si="30"/>
        <v>21824</v>
      </c>
      <c r="L9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966" s="7">
        <f t="shared" si="31"/>
        <v>21169.279999999999</v>
      </c>
    </row>
    <row r="967" spans="1:13" x14ac:dyDescent="0.3">
      <c r="A967" s="6" t="s">
        <v>1051</v>
      </c>
      <c r="B967" s="28">
        <v>42523</v>
      </c>
      <c r="C967" s="6" t="s">
        <v>24</v>
      </c>
      <c r="D967" s="6" t="s">
        <v>118</v>
      </c>
      <c r="E967" s="6" t="str">
        <f>VLOOKUP(tbl_transactions[[#This Row],[Product_ID]],tbl_Items[],2,)</f>
        <v>Digital</v>
      </c>
      <c r="F967" s="6" t="str">
        <f>VLOOKUP(tbl_transactions[[#This Row],[Product_ID]],tbl_Items[],3,)</f>
        <v>Palladium</v>
      </c>
      <c r="G967" s="6" t="s">
        <v>12</v>
      </c>
      <c r="H967" s="6" t="s">
        <v>9</v>
      </c>
      <c r="I9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967" s="30">
        <v>2</v>
      </c>
      <c r="K967" s="7">
        <f t="shared" si="30"/>
        <v>11956</v>
      </c>
      <c r="L9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67" s="7">
        <f t="shared" si="31"/>
        <v>11956</v>
      </c>
    </row>
    <row r="968" spans="1:13" x14ac:dyDescent="0.3">
      <c r="A968" s="6" t="s">
        <v>1052</v>
      </c>
      <c r="B968" s="28">
        <v>42523</v>
      </c>
      <c r="C968" s="6" t="s">
        <v>24</v>
      </c>
      <c r="D968" s="6" t="s">
        <v>78</v>
      </c>
      <c r="E968" s="6" t="str">
        <f>VLOOKUP(tbl_transactions[[#This Row],[Product_ID]],tbl_Items[],2,)</f>
        <v>Chronograph</v>
      </c>
      <c r="F968" s="6" t="str">
        <f>VLOOKUP(tbl_transactions[[#This Row],[Product_ID]],tbl_Items[],3,)</f>
        <v>Gold</v>
      </c>
      <c r="G968" s="6" t="s">
        <v>8</v>
      </c>
      <c r="H968" s="6" t="s">
        <v>9</v>
      </c>
      <c r="I9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968" s="30">
        <v>2</v>
      </c>
      <c r="K968" s="7">
        <f t="shared" si="30"/>
        <v>11000</v>
      </c>
      <c r="L9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68" s="7">
        <f t="shared" si="31"/>
        <v>11000</v>
      </c>
    </row>
    <row r="969" spans="1:13" x14ac:dyDescent="0.3">
      <c r="A969" s="6" t="s">
        <v>1053</v>
      </c>
      <c r="B969" s="28">
        <v>42523</v>
      </c>
      <c r="C969" s="6" t="s">
        <v>24</v>
      </c>
      <c r="D969" s="6" t="s">
        <v>66</v>
      </c>
      <c r="E969" s="6" t="str">
        <f>VLOOKUP(tbl_transactions[[#This Row],[Product_ID]],tbl_Items[],2,)</f>
        <v>Chronograph</v>
      </c>
      <c r="F969" s="6" t="str">
        <f>VLOOKUP(tbl_transactions[[#This Row],[Product_ID]],tbl_Items[],3,)</f>
        <v>Platinum</v>
      </c>
      <c r="G969" s="6" t="s">
        <v>8</v>
      </c>
      <c r="H969" s="6" t="s">
        <v>9</v>
      </c>
      <c r="I9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969" s="30">
        <v>2</v>
      </c>
      <c r="K969" s="7">
        <f t="shared" si="30"/>
        <v>19000</v>
      </c>
      <c r="L9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969" s="7">
        <f t="shared" si="31"/>
        <v>16720</v>
      </c>
    </row>
    <row r="970" spans="1:13" x14ac:dyDescent="0.3">
      <c r="A970" s="6" t="s">
        <v>1054</v>
      </c>
      <c r="B970" s="28">
        <v>42523</v>
      </c>
      <c r="C970" s="6" t="s">
        <v>24</v>
      </c>
      <c r="D970" s="6" t="s">
        <v>78</v>
      </c>
      <c r="E970" s="6" t="str">
        <f>VLOOKUP(tbl_transactions[[#This Row],[Product_ID]],tbl_Items[],2,)</f>
        <v>Chronograph</v>
      </c>
      <c r="F970" s="6" t="str">
        <f>VLOOKUP(tbl_transactions[[#This Row],[Product_ID]],tbl_Items[],3,)</f>
        <v>Gold</v>
      </c>
      <c r="G970" s="6" t="s">
        <v>8</v>
      </c>
      <c r="H970" s="6" t="s">
        <v>9</v>
      </c>
      <c r="I9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970" s="30">
        <v>3</v>
      </c>
      <c r="K970" s="7">
        <f t="shared" si="30"/>
        <v>16500</v>
      </c>
      <c r="L9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970" s="7">
        <f t="shared" si="31"/>
        <v>15180</v>
      </c>
    </row>
    <row r="971" spans="1:13" x14ac:dyDescent="0.3">
      <c r="A971" s="6" t="s">
        <v>1055</v>
      </c>
      <c r="B971" s="28">
        <v>42523</v>
      </c>
      <c r="C971" s="6" t="s">
        <v>24</v>
      </c>
      <c r="D971" s="6" t="s">
        <v>74</v>
      </c>
      <c r="E971" s="6" t="str">
        <f>VLOOKUP(tbl_transactions[[#This Row],[Product_ID]],tbl_Items[],2,)</f>
        <v>Chronograph</v>
      </c>
      <c r="F971" s="6" t="str">
        <f>VLOOKUP(tbl_transactions[[#This Row],[Product_ID]],tbl_Items[],3,)</f>
        <v>Gold</v>
      </c>
      <c r="G971" s="6" t="s">
        <v>8</v>
      </c>
      <c r="H971" s="6" t="s">
        <v>9</v>
      </c>
      <c r="I9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971" s="30">
        <v>1</v>
      </c>
      <c r="K971" s="7">
        <f t="shared" si="30"/>
        <v>2120</v>
      </c>
      <c r="L9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71" s="7">
        <f t="shared" si="31"/>
        <v>2120</v>
      </c>
    </row>
    <row r="972" spans="1:13" x14ac:dyDescent="0.3">
      <c r="A972" s="6" t="s">
        <v>1056</v>
      </c>
      <c r="B972" s="28">
        <v>42524</v>
      </c>
      <c r="C972" s="6" t="s">
        <v>11</v>
      </c>
      <c r="D972" s="6" t="s">
        <v>120</v>
      </c>
      <c r="E972" s="6" t="str">
        <f>VLOOKUP(tbl_transactions[[#This Row],[Product_ID]],tbl_Items[],2,)</f>
        <v>Digital</v>
      </c>
      <c r="F972" s="6" t="str">
        <f>VLOOKUP(tbl_transactions[[#This Row],[Product_ID]],tbl_Items[],3,)</f>
        <v>Palladium</v>
      </c>
      <c r="G972" s="6" t="s">
        <v>12</v>
      </c>
      <c r="H972" s="6" t="s">
        <v>9</v>
      </c>
      <c r="I9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972" s="30">
        <v>3</v>
      </c>
      <c r="K972" s="7">
        <f t="shared" si="30"/>
        <v>26286</v>
      </c>
      <c r="L9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972" s="7">
        <f t="shared" si="31"/>
        <v>25497.42</v>
      </c>
    </row>
    <row r="973" spans="1:13" x14ac:dyDescent="0.3">
      <c r="A973" s="6" t="s">
        <v>1057</v>
      </c>
      <c r="B973" s="28">
        <v>42524</v>
      </c>
      <c r="C973" s="6" t="s">
        <v>11</v>
      </c>
      <c r="D973" s="6" t="s">
        <v>7007</v>
      </c>
      <c r="E973" s="6" t="str">
        <f>VLOOKUP(tbl_transactions[[#This Row],[Product_ID]],tbl_Items[],2,)</f>
        <v>Digital</v>
      </c>
      <c r="F973" s="6" t="str">
        <f>VLOOKUP(tbl_transactions[[#This Row],[Product_ID]],tbl_Items[],3,)</f>
        <v>Gold</v>
      </c>
      <c r="G973" s="6" t="s">
        <v>12</v>
      </c>
      <c r="H973" s="6" t="s">
        <v>13</v>
      </c>
      <c r="I9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973" s="30">
        <v>1</v>
      </c>
      <c r="K973" s="7">
        <f t="shared" si="30"/>
        <v>8747</v>
      </c>
      <c r="L9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73" s="7">
        <f t="shared" si="31"/>
        <v>8747</v>
      </c>
    </row>
    <row r="974" spans="1:13" x14ac:dyDescent="0.3">
      <c r="A974" s="6" t="s">
        <v>1058</v>
      </c>
      <c r="B974" s="28">
        <v>42524</v>
      </c>
      <c r="C974" s="6" t="s">
        <v>11</v>
      </c>
      <c r="D974" s="6" t="s">
        <v>115</v>
      </c>
      <c r="E974" s="6" t="str">
        <f>VLOOKUP(tbl_transactions[[#This Row],[Product_ID]],tbl_Items[],2,)</f>
        <v>Digital</v>
      </c>
      <c r="F974" s="6" t="str">
        <f>VLOOKUP(tbl_transactions[[#This Row],[Product_ID]],tbl_Items[],3,)</f>
        <v>Gold</v>
      </c>
      <c r="G974" s="6" t="s">
        <v>12</v>
      </c>
      <c r="H974" s="6" t="s">
        <v>9</v>
      </c>
      <c r="I9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974" s="30">
        <v>3</v>
      </c>
      <c r="K974" s="7">
        <f t="shared" si="30"/>
        <v>26391</v>
      </c>
      <c r="L9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974" s="7">
        <f t="shared" si="31"/>
        <v>25335.360000000001</v>
      </c>
    </row>
    <row r="975" spans="1:13" x14ac:dyDescent="0.3">
      <c r="A975" s="6" t="s">
        <v>1059</v>
      </c>
      <c r="B975" s="28">
        <v>42524</v>
      </c>
      <c r="C975" s="6" t="s">
        <v>7</v>
      </c>
      <c r="D975" s="6" t="s">
        <v>7007</v>
      </c>
      <c r="E975" s="6" t="str">
        <f>VLOOKUP(tbl_transactions[[#This Row],[Product_ID]],tbl_Items[],2,)</f>
        <v>Digital</v>
      </c>
      <c r="F975" s="6" t="str">
        <f>VLOOKUP(tbl_transactions[[#This Row],[Product_ID]],tbl_Items[],3,)</f>
        <v>Gold</v>
      </c>
      <c r="G975" s="6" t="s">
        <v>12</v>
      </c>
      <c r="H975" s="6" t="s">
        <v>9</v>
      </c>
      <c r="I9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975" s="30">
        <v>2</v>
      </c>
      <c r="K975" s="7">
        <f t="shared" si="30"/>
        <v>17494</v>
      </c>
      <c r="L9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975" s="7">
        <f t="shared" si="31"/>
        <v>16794.240000000002</v>
      </c>
    </row>
    <row r="976" spans="1:13" x14ac:dyDescent="0.3">
      <c r="A976" s="6" t="s">
        <v>1060</v>
      </c>
      <c r="B976" s="28">
        <v>42525</v>
      </c>
      <c r="C976" s="6" t="s">
        <v>11</v>
      </c>
      <c r="D976" s="6" t="s">
        <v>71</v>
      </c>
      <c r="E976" s="6" t="str">
        <f>VLOOKUP(tbl_transactions[[#This Row],[Product_ID]],tbl_Items[],2,)</f>
        <v>Chronograph</v>
      </c>
      <c r="F976" s="6" t="str">
        <f>VLOOKUP(tbl_transactions[[#This Row],[Product_ID]],tbl_Items[],3,)</f>
        <v>Platinum</v>
      </c>
      <c r="G976" s="6" t="s">
        <v>8</v>
      </c>
      <c r="H976" s="6" t="s">
        <v>9</v>
      </c>
      <c r="I9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976" s="30">
        <v>4</v>
      </c>
      <c r="K976" s="7">
        <f t="shared" si="30"/>
        <v>8840</v>
      </c>
      <c r="L9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76" s="7">
        <f t="shared" si="31"/>
        <v>8840</v>
      </c>
    </row>
    <row r="977" spans="1:13" x14ac:dyDescent="0.3">
      <c r="A977" s="6" t="s">
        <v>1061</v>
      </c>
      <c r="B977" s="28">
        <v>42525</v>
      </c>
      <c r="C977" s="6" t="s">
        <v>11</v>
      </c>
      <c r="D977" s="6" t="s">
        <v>117</v>
      </c>
      <c r="E977" s="6" t="str">
        <f>VLOOKUP(tbl_transactions[[#This Row],[Product_ID]],tbl_Items[],2,)</f>
        <v>Digital</v>
      </c>
      <c r="F977" s="6" t="str">
        <f>VLOOKUP(tbl_transactions[[#This Row],[Product_ID]],tbl_Items[],3,)</f>
        <v>Palladium</v>
      </c>
      <c r="G977" s="6" t="s">
        <v>12</v>
      </c>
      <c r="H977" s="6" t="s">
        <v>9</v>
      </c>
      <c r="I9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977" s="30">
        <v>2</v>
      </c>
      <c r="K977" s="7">
        <f t="shared" si="30"/>
        <v>18630</v>
      </c>
      <c r="L9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977" s="7">
        <f t="shared" si="31"/>
        <v>18071.099999999999</v>
      </c>
    </row>
    <row r="978" spans="1:13" x14ac:dyDescent="0.3">
      <c r="A978" s="6" t="s">
        <v>1062</v>
      </c>
      <c r="B978" s="28">
        <v>42525</v>
      </c>
      <c r="C978" s="6" t="s">
        <v>7</v>
      </c>
      <c r="D978" s="6" t="s">
        <v>110</v>
      </c>
      <c r="E978" s="6" t="str">
        <f>VLOOKUP(tbl_transactions[[#This Row],[Product_ID]],tbl_Items[],2,)</f>
        <v>Digital</v>
      </c>
      <c r="F978" s="6" t="str">
        <f>VLOOKUP(tbl_transactions[[#This Row],[Product_ID]],tbl_Items[],3,)</f>
        <v>Platinum</v>
      </c>
      <c r="G978" s="6" t="s">
        <v>12</v>
      </c>
      <c r="H978" s="6" t="s">
        <v>9</v>
      </c>
      <c r="I9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978" s="30">
        <v>2</v>
      </c>
      <c r="K978" s="7">
        <f t="shared" si="30"/>
        <v>10696</v>
      </c>
      <c r="L9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78" s="7">
        <f t="shared" si="31"/>
        <v>10696</v>
      </c>
    </row>
    <row r="979" spans="1:13" x14ac:dyDescent="0.3">
      <c r="A979" s="6" t="s">
        <v>1063</v>
      </c>
      <c r="B979" s="28">
        <v>42525</v>
      </c>
      <c r="C979" s="6" t="s">
        <v>11</v>
      </c>
      <c r="D979" s="6" t="s">
        <v>78</v>
      </c>
      <c r="E979" s="6" t="str">
        <f>VLOOKUP(tbl_transactions[[#This Row],[Product_ID]],tbl_Items[],2,)</f>
        <v>Chronograph</v>
      </c>
      <c r="F979" s="6" t="str">
        <f>VLOOKUP(tbl_transactions[[#This Row],[Product_ID]],tbl_Items[],3,)</f>
        <v>Gold</v>
      </c>
      <c r="G979" s="6" t="s">
        <v>8</v>
      </c>
      <c r="H979" s="6" t="s">
        <v>9</v>
      </c>
      <c r="I9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979" s="30">
        <v>1</v>
      </c>
      <c r="K979" s="7">
        <f t="shared" si="30"/>
        <v>5500</v>
      </c>
      <c r="L9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79" s="7">
        <f t="shared" si="31"/>
        <v>5500</v>
      </c>
    </row>
    <row r="980" spans="1:13" x14ac:dyDescent="0.3">
      <c r="A980" s="6" t="s">
        <v>1064</v>
      </c>
      <c r="B980" s="28">
        <v>42525</v>
      </c>
      <c r="C980" s="6" t="s">
        <v>11</v>
      </c>
      <c r="D980" s="6" t="s">
        <v>102</v>
      </c>
      <c r="E980" s="6" t="str">
        <f>VLOOKUP(tbl_transactions[[#This Row],[Product_ID]],tbl_Items[],2,)</f>
        <v>Automatic</v>
      </c>
      <c r="F980" s="6" t="str">
        <f>VLOOKUP(tbl_transactions[[#This Row],[Product_ID]],tbl_Items[],3,)</f>
        <v>Palladium</v>
      </c>
      <c r="G980" s="6" t="s">
        <v>12</v>
      </c>
      <c r="H980" s="6" t="s">
        <v>13</v>
      </c>
      <c r="I9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980" s="30">
        <v>2</v>
      </c>
      <c r="K980" s="7">
        <f t="shared" si="30"/>
        <v>16890</v>
      </c>
      <c r="L9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980" s="7">
        <f t="shared" si="31"/>
        <v>16383.3</v>
      </c>
    </row>
    <row r="981" spans="1:13" x14ac:dyDescent="0.3">
      <c r="A981" s="6" t="s">
        <v>1065</v>
      </c>
      <c r="B981" s="28">
        <v>42525</v>
      </c>
      <c r="C981" s="6" t="s">
        <v>11</v>
      </c>
      <c r="D981" s="6" t="s">
        <v>116</v>
      </c>
      <c r="E981" s="6" t="str">
        <f>VLOOKUP(tbl_transactions[[#This Row],[Product_ID]],tbl_Items[],2,)</f>
        <v>Digital</v>
      </c>
      <c r="F981" s="6" t="str">
        <f>VLOOKUP(tbl_transactions[[#This Row],[Product_ID]],tbl_Items[],3,)</f>
        <v>Gold</v>
      </c>
      <c r="G981" s="6" t="s">
        <v>12</v>
      </c>
      <c r="H981" s="6" t="s">
        <v>9</v>
      </c>
      <c r="I9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981" s="30">
        <v>2</v>
      </c>
      <c r="K981" s="7">
        <f t="shared" si="30"/>
        <v>10970</v>
      </c>
      <c r="L9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81" s="7">
        <f t="shared" si="31"/>
        <v>10970</v>
      </c>
    </row>
    <row r="982" spans="1:13" x14ac:dyDescent="0.3">
      <c r="A982" s="6" t="s">
        <v>1066</v>
      </c>
      <c r="B982" s="28">
        <v>42526</v>
      </c>
      <c r="C982" s="6" t="s">
        <v>24</v>
      </c>
      <c r="D982" s="6" t="s">
        <v>103</v>
      </c>
      <c r="E982" s="6" t="str">
        <f>VLOOKUP(tbl_transactions[[#This Row],[Product_ID]],tbl_Items[],2,)</f>
        <v>Automatic</v>
      </c>
      <c r="F982" s="6" t="str">
        <f>VLOOKUP(tbl_transactions[[#This Row],[Product_ID]],tbl_Items[],3,)</f>
        <v>Palladium</v>
      </c>
      <c r="G982" s="6" t="s">
        <v>12</v>
      </c>
      <c r="H982" s="6" t="s">
        <v>9</v>
      </c>
      <c r="I9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982" s="30">
        <v>1</v>
      </c>
      <c r="K982" s="7">
        <f t="shared" si="30"/>
        <v>6544</v>
      </c>
      <c r="L9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82" s="7">
        <f t="shared" si="31"/>
        <v>6544</v>
      </c>
    </row>
    <row r="983" spans="1:13" x14ac:dyDescent="0.3">
      <c r="A983" s="6" t="s">
        <v>1067</v>
      </c>
      <c r="B983" s="28">
        <v>42526</v>
      </c>
      <c r="C983" s="6" t="s">
        <v>24</v>
      </c>
      <c r="D983" s="6" t="s">
        <v>60</v>
      </c>
      <c r="E983" s="6" t="str">
        <f>VLOOKUP(tbl_transactions[[#This Row],[Product_ID]],tbl_Items[],2,)</f>
        <v>Chronograph</v>
      </c>
      <c r="F983" s="6" t="str">
        <f>VLOOKUP(tbl_transactions[[#This Row],[Product_ID]],tbl_Items[],3,)</f>
        <v>Platinum</v>
      </c>
      <c r="G983" s="6" t="s">
        <v>8</v>
      </c>
      <c r="H983" s="6" t="s">
        <v>13</v>
      </c>
      <c r="I9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983" s="30">
        <v>1</v>
      </c>
      <c r="K983" s="7">
        <f t="shared" si="30"/>
        <v>9900</v>
      </c>
      <c r="L9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83" s="7">
        <f t="shared" si="31"/>
        <v>9900</v>
      </c>
    </row>
    <row r="984" spans="1:13" x14ac:dyDescent="0.3">
      <c r="A984" s="6" t="s">
        <v>1068</v>
      </c>
      <c r="B984" s="28">
        <v>42526</v>
      </c>
      <c r="C984" s="6" t="s">
        <v>24</v>
      </c>
      <c r="D984" s="6" t="s">
        <v>120</v>
      </c>
      <c r="E984" s="6" t="str">
        <f>VLOOKUP(tbl_transactions[[#This Row],[Product_ID]],tbl_Items[],2,)</f>
        <v>Digital</v>
      </c>
      <c r="F984" s="6" t="str">
        <f>VLOOKUP(tbl_transactions[[#This Row],[Product_ID]],tbl_Items[],3,)</f>
        <v>Palladium</v>
      </c>
      <c r="G984" s="6" t="s">
        <v>12</v>
      </c>
      <c r="H984" s="6" t="s">
        <v>9</v>
      </c>
      <c r="I9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984" s="30">
        <v>4</v>
      </c>
      <c r="K984" s="7">
        <f t="shared" si="30"/>
        <v>35048</v>
      </c>
      <c r="L9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984" s="7">
        <f t="shared" si="31"/>
        <v>33996.559999999998</v>
      </c>
    </row>
    <row r="985" spans="1:13" x14ac:dyDescent="0.3">
      <c r="A985" s="6" t="s">
        <v>1069</v>
      </c>
      <c r="B985" s="28">
        <v>42526</v>
      </c>
      <c r="C985" s="6" t="s">
        <v>11</v>
      </c>
      <c r="D985" s="6" t="s">
        <v>104</v>
      </c>
      <c r="E985" s="6" t="str">
        <f>VLOOKUP(tbl_transactions[[#This Row],[Product_ID]],tbl_Items[],2,)</f>
        <v>Automatic</v>
      </c>
      <c r="F985" s="6" t="str">
        <f>VLOOKUP(tbl_transactions[[#This Row],[Product_ID]],tbl_Items[],3,)</f>
        <v>Palladium</v>
      </c>
      <c r="G985" s="6" t="s">
        <v>12</v>
      </c>
      <c r="H985" s="6" t="s">
        <v>9</v>
      </c>
      <c r="I9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985" s="30">
        <v>1</v>
      </c>
      <c r="K985" s="7">
        <f t="shared" si="30"/>
        <v>7451</v>
      </c>
      <c r="L9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85" s="7">
        <f t="shared" si="31"/>
        <v>7451</v>
      </c>
    </row>
    <row r="986" spans="1:13" x14ac:dyDescent="0.3">
      <c r="A986" s="6" t="s">
        <v>1070</v>
      </c>
      <c r="B986" s="28">
        <v>42526</v>
      </c>
      <c r="C986" s="6" t="s">
        <v>24</v>
      </c>
      <c r="D986" s="6" t="s">
        <v>67</v>
      </c>
      <c r="E986" s="6" t="str">
        <f>VLOOKUP(tbl_transactions[[#This Row],[Product_ID]],tbl_Items[],2,)</f>
        <v>Chronograph</v>
      </c>
      <c r="F986" s="6" t="str">
        <f>VLOOKUP(tbl_transactions[[#This Row],[Product_ID]],tbl_Items[],3,)</f>
        <v>Platinum</v>
      </c>
      <c r="G986" s="6" t="s">
        <v>8</v>
      </c>
      <c r="H986" s="6" t="s">
        <v>9</v>
      </c>
      <c r="I9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986" s="30">
        <v>3</v>
      </c>
      <c r="K986" s="7">
        <f t="shared" si="30"/>
        <v>3600</v>
      </c>
      <c r="L9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86" s="7">
        <f t="shared" si="31"/>
        <v>3600</v>
      </c>
    </row>
    <row r="987" spans="1:13" x14ac:dyDescent="0.3">
      <c r="A987" s="6" t="s">
        <v>1071</v>
      </c>
      <c r="B987" s="28">
        <v>42526</v>
      </c>
      <c r="C987" s="6" t="s">
        <v>11</v>
      </c>
      <c r="D987" s="6" t="s">
        <v>114</v>
      </c>
      <c r="E987" s="6" t="str">
        <f>VLOOKUP(tbl_transactions[[#This Row],[Product_ID]],tbl_Items[],2,)</f>
        <v>Digital</v>
      </c>
      <c r="F987" s="6" t="str">
        <f>VLOOKUP(tbl_transactions[[#This Row],[Product_ID]],tbl_Items[],3,)</f>
        <v>Palladium</v>
      </c>
      <c r="G987" s="6" t="s">
        <v>12</v>
      </c>
      <c r="H987" s="6" t="s">
        <v>9</v>
      </c>
      <c r="I9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987" s="30">
        <v>2</v>
      </c>
      <c r="K987" s="7">
        <f t="shared" si="30"/>
        <v>19792</v>
      </c>
      <c r="L9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987" s="7">
        <f t="shared" si="31"/>
        <v>19198.240000000002</v>
      </c>
    </row>
    <row r="988" spans="1:13" x14ac:dyDescent="0.3">
      <c r="A988" s="6" t="s">
        <v>1072</v>
      </c>
      <c r="B988" s="28">
        <v>42526</v>
      </c>
      <c r="C988" s="6" t="s">
        <v>11</v>
      </c>
      <c r="D988" s="6" t="s">
        <v>7007</v>
      </c>
      <c r="E988" s="6" t="str">
        <f>VLOOKUP(tbl_transactions[[#This Row],[Product_ID]],tbl_Items[],2,)</f>
        <v>Digital</v>
      </c>
      <c r="F988" s="6" t="str">
        <f>VLOOKUP(tbl_transactions[[#This Row],[Product_ID]],tbl_Items[],3,)</f>
        <v>Gold</v>
      </c>
      <c r="G988" s="6" t="s">
        <v>12</v>
      </c>
      <c r="H988" s="6" t="s">
        <v>9</v>
      </c>
      <c r="I9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988" s="30">
        <v>3</v>
      </c>
      <c r="K988" s="7">
        <f t="shared" si="30"/>
        <v>26241</v>
      </c>
      <c r="L9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988" s="7">
        <f t="shared" si="31"/>
        <v>25191.360000000001</v>
      </c>
    </row>
    <row r="989" spans="1:13" x14ac:dyDescent="0.3">
      <c r="A989" s="6" t="s">
        <v>1073</v>
      </c>
      <c r="B989" s="28">
        <v>42526</v>
      </c>
      <c r="C989" s="6" t="s">
        <v>11</v>
      </c>
      <c r="D989" s="6" t="s">
        <v>117</v>
      </c>
      <c r="E989" s="6" t="str">
        <f>VLOOKUP(tbl_transactions[[#This Row],[Product_ID]],tbl_Items[],2,)</f>
        <v>Digital</v>
      </c>
      <c r="F989" s="6" t="str">
        <f>VLOOKUP(tbl_transactions[[#This Row],[Product_ID]],tbl_Items[],3,)</f>
        <v>Palladium</v>
      </c>
      <c r="G989" s="6" t="s">
        <v>12</v>
      </c>
      <c r="H989" s="6" t="s">
        <v>9</v>
      </c>
      <c r="I9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989" s="30">
        <v>1</v>
      </c>
      <c r="K989" s="7">
        <f t="shared" si="30"/>
        <v>9315</v>
      </c>
      <c r="L9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89" s="7">
        <f t="shared" si="31"/>
        <v>9315</v>
      </c>
    </row>
    <row r="990" spans="1:13" x14ac:dyDescent="0.3">
      <c r="A990" s="6" t="s">
        <v>1074</v>
      </c>
      <c r="B990" s="28">
        <v>42527</v>
      </c>
      <c r="C990" s="6" t="s">
        <v>7</v>
      </c>
      <c r="D990" s="6" t="s">
        <v>118</v>
      </c>
      <c r="E990" s="6" t="str">
        <f>VLOOKUP(tbl_transactions[[#This Row],[Product_ID]],tbl_Items[],2,)</f>
        <v>Digital</v>
      </c>
      <c r="F990" s="6" t="str">
        <f>VLOOKUP(tbl_transactions[[#This Row],[Product_ID]],tbl_Items[],3,)</f>
        <v>Palladium</v>
      </c>
      <c r="G990" s="6" t="s">
        <v>12</v>
      </c>
      <c r="H990" s="6" t="s">
        <v>9</v>
      </c>
      <c r="I9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990" s="30">
        <v>4</v>
      </c>
      <c r="K990" s="7">
        <f t="shared" si="30"/>
        <v>23912</v>
      </c>
      <c r="L9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990" s="7">
        <f t="shared" si="31"/>
        <v>23194.639999999999</v>
      </c>
    </row>
    <row r="991" spans="1:13" x14ac:dyDescent="0.3">
      <c r="A991" s="6" t="s">
        <v>1075</v>
      </c>
      <c r="B991" s="28">
        <v>42527</v>
      </c>
      <c r="C991" s="6" t="s">
        <v>24</v>
      </c>
      <c r="D991" s="6" t="s">
        <v>99</v>
      </c>
      <c r="E991" s="6" t="str">
        <f>VLOOKUP(tbl_transactions[[#This Row],[Product_ID]],tbl_Items[],2,)</f>
        <v>Automatic</v>
      </c>
      <c r="F991" s="6" t="str">
        <f>VLOOKUP(tbl_transactions[[#This Row],[Product_ID]],tbl_Items[],3,)</f>
        <v>Gold</v>
      </c>
      <c r="G991" s="6" t="s">
        <v>12</v>
      </c>
      <c r="H991" s="6" t="s">
        <v>9</v>
      </c>
      <c r="I9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991" s="30">
        <v>3</v>
      </c>
      <c r="K991" s="7">
        <f t="shared" si="30"/>
        <v>16386</v>
      </c>
      <c r="L9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991" s="7">
        <f t="shared" si="31"/>
        <v>15730.56</v>
      </c>
    </row>
    <row r="992" spans="1:13" x14ac:dyDescent="0.3">
      <c r="A992" s="6" t="s">
        <v>1076</v>
      </c>
      <c r="B992" s="28">
        <v>42527</v>
      </c>
      <c r="C992" s="6" t="s">
        <v>11</v>
      </c>
      <c r="D992" s="6" t="s">
        <v>115</v>
      </c>
      <c r="E992" s="6" t="str">
        <f>VLOOKUP(tbl_transactions[[#This Row],[Product_ID]],tbl_Items[],2,)</f>
        <v>Digital</v>
      </c>
      <c r="F992" s="6" t="str">
        <f>VLOOKUP(tbl_transactions[[#This Row],[Product_ID]],tbl_Items[],3,)</f>
        <v>Gold</v>
      </c>
      <c r="G992" s="6" t="s">
        <v>12</v>
      </c>
      <c r="H992" s="6" t="s">
        <v>9</v>
      </c>
      <c r="I9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992" s="30">
        <v>1</v>
      </c>
      <c r="K992" s="7">
        <f t="shared" si="30"/>
        <v>8797</v>
      </c>
      <c r="L9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92" s="7">
        <f t="shared" si="31"/>
        <v>8797</v>
      </c>
    </row>
    <row r="993" spans="1:13" x14ac:dyDescent="0.3">
      <c r="A993" s="6" t="s">
        <v>1077</v>
      </c>
      <c r="B993" s="28">
        <v>42527</v>
      </c>
      <c r="C993" s="6" t="s">
        <v>7</v>
      </c>
      <c r="D993" s="6" t="s">
        <v>99</v>
      </c>
      <c r="E993" s="6" t="str">
        <f>VLOOKUP(tbl_transactions[[#This Row],[Product_ID]],tbl_Items[],2,)</f>
        <v>Automatic</v>
      </c>
      <c r="F993" s="6" t="str">
        <f>VLOOKUP(tbl_transactions[[#This Row],[Product_ID]],tbl_Items[],3,)</f>
        <v>Gold</v>
      </c>
      <c r="G993" s="6" t="s">
        <v>12</v>
      </c>
      <c r="H993" s="6" t="s">
        <v>9</v>
      </c>
      <c r="I9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993" s="30">
        <v>4</v>
      </c>
      <c r="K993" s="7">
        <f t="shared" si="30"/>
        <v>21848</v>
      </c>
      <c r="L9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993" s="7">
        <f t="shared" si="31"/>
        <v>20974.080000000002</v>
      </c>
    </row>
    <row r="994" spans="1:13" x14ac:dyDescent="0.3">
      <c r="A994" s="6" t="s">
        <v>1078</v>
      </c>
      <c r="B994" s="28">
        <v>42527</v>
      </c>
      <c r="C994" s="6" t="s">
        <v>24</v>
      </c>
      <c r="D994" s="6" t="s">
        <v>119</v>
      </c>
      <c r="E994" s="6" t="str">
        <f>VLOOKUP(tbl_transactions[[#This Row],[Product_ID]],tbl_Items[],2,)</f>
        <v>Digital</v>
      </c>
      <c r="F994" s="6" t="str">
        <f>VLOOKUP(tbl_transactions[[#This Row],[Product_ID]],tbl_Items[],3,)</f>
        <v>Palladium</v>
      </c>
      <c r="G994" s="6" t="s">
        <v>12</v>
      </c>
      <c r="H994" s="6" t="s">
        <v>9</v>
      </c>
      <c r="I9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994" s="30">
        <v>2</v>
      </c>
      <c r="K994" s="7">
        <f t="shared" si="30"/>
        <v>19790</v>
      </c>
      <c r="L9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994" s="7">
        <f t="shared" si="31"/>
        <v>19196.3</v>
      </c>
    </row>
    <row r="995" spans="1:13" x14ac:dyDescent="0.3">
      <c r="A995" s="6" t="s">
        <v>1079</v>
      </c>
      <c r="B995" s="28">
        <v>42527</v>
      </c>
      <c r="C995" s="6" t="s">
        <v>11</v>
      </c>
      <c r="D995" s="6" t="s">
        <v>7006</v>
      </c>
      <c r="E995" s="6" t="str">
        <f>VLOOKUP(tbl_transactions[[#This Row],[Product_ID]],tbl_Items[],2,)</f>
        <v>Automatic</v>
      </c>
      <c r="F995" s="6" t="str">
        <f>VLOOKUP(tbl_transactions[[#This Row],[Product_ID]],tbl_Items[],3,)</f>
        <v>Gold</v>
      </c>
      <c r="G995" s="6" t="s">
        <v>12</v>
      </c>
      <c r="H995" s="6" t="s">
        <v>9</v>
      </c>
      <c r="I9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995" s="30">
        <v>3</v>
      </c>
      <c r="K995" s="7">
        <f t="shared" si="30"/>
        <v>26685</v>
      </c>
      <c r="L9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995" s="7">
        <f t="shared" si="31"/>
        <v>25617.599999999999</v>
      </c>
    </row>
    <row r="996" spans="1:13" x14ac:dyDescent="0.3">
      <c r="A996" s="6" t="s">
        <v>1080</v>
      </c>
      <c r="B996" s="28">
        <v>42527</v>
      </c>
      <c r="C996" s="6" t="s">
        <v>7</v>
      </c>
      <c r="D996" s="6" t="s">
        <v>84</v>
      </c>
      <c r="E996" s="6" t="str">
        <f>VLOOKUP(tbl_transactions[[#This Row],[Product_ID]],tbl_Items[],2,)</f>
        <v>Automatic</v>
      </c>
      <c r="F996" s="6" t="str">
        <f>VLOOKUP(tbl_transactions[[#This Row],[Product_ID]],tbl_Items[],3,)</f>
        <v>Platinum</v>
      </c>
      <c r="G996" s="6" t="s">
        <v>12</v>
      </c>
      <c r="H996" s="6" t="s">
        <v>9</v>
      </c>
      <c r="I9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996" s="30">
        <v>1</v>
      </c>
      <c r="K996" s="7">
        <f t="shared" si="30"/>
        <v>2123</v>
      </c>
      <c r="L9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96" s="7">
        <f t="shared" si="31"/>
        <v>2123</v>
      </c>
    </row>
    <row r="997" spans="1:13" x14ac:dyDescent="0.3">
      <c r="A997" s="6" t="s">
        <v>1081</v>
      </c>
      <c r="B997" s="28">
        <v>42527</v>
      </c>
      <c r="C997" s="6" t="s">
        <v>7</v>
      </c>
      <c r="D997" s="6" t="s">
        <v>117</v>
      </c>
      <c r="E997" s="6" t="str">
        <f>VLOOKUP(tbl_transactions[[#This Row],[Product_ID]],tbl_Items[],2,)</f>
        <v>Digital</v>
      </c>
      <c r="F997" s="6" t="str">
        <f>VLOOKUP(tbl_transactions[[#This Row],[Product_ID]],tbl_Items[],3,)</f>
        <v>Palladium</v>
      </c>
      <c r="G997" s="6" t="s">
        <v>12</v>
      </c>
      <c r="H997" s="6" t="s">
        <v>9</v>
      </c>
      <c r="I9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997" s="30">
        <v>1</v>
      </c>
      <c r="K997" s="7">
        <f t="shared" si="30"/>
        <v>9315</v>
      </c>
      <c r="L9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97" s="7">
        <f t="shared" si="31"/>
        <v>9315</v>
      </c>
    </row>
    <row r="998" spans="1:13" x14ac:dyDescent="0.3">
      <c r="A998" s="6" t="s">
        <v>1082</v>
      </c>
      <c r="B998" s="28">
        <v>42528</v>
      </c>
      <c r="C998" s="6" t="s">
        <v>24</v>
      </c>
      <c r="D998" s="6" t="s">
        <v>74</v>
      </c>
      <c r="E998" s="6" t="str">
        <f>VLOOKUP(tbl_transactions[[#This Row],[Product_ID]],tbl_Items[],2,)</f>
        <v>Chronograph</v>
      </c>
      <c r="F998" s="6" t="str">
        <f>VLOOKUP(tbl_transactions[[#This Row],[Product_ID]],tbl_Items[],3,)</f>
        <v>Gold</v>
      </c>
      <c r="G998" s="6" t="s">
        <v>8</v>
      </c>
      <c r="H998" s="6" t="s">
        <v>9</v>
      </c>
      <c r="I9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998" s="30">
        <v>4</v>
      </c>
      <c r="K998" s="7">
        <f t="shared" si="30"/>
        <v>8480</v>
      </c>
      <c r="L9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98" s="7">
        <f t="shared" si="31"/>
        <v>8480</v>
      </c>
    </row>
    <row r="999" spans="1:13" x14ac:dyDescent="0.3">
      <c r="A999" s="6" t="s">
        <v>1083</v>
      </c>
      <c r="B999" s="28">
        <v>42528</v>
      </c>
      <c r="C999" s="6" t="s">
        <v>24</v>
      </c>
      <c r="D999" s="6" t="s">
        <v>97</v>
      </c>
      <c r="E999" s="6" t="str">
        <f>VLOOKUP(tbl_transactions[[#This Row],[Product_ID]],tbl_Items[],2,)</f>
        <v>Automatic</v>
      </c>
      <c r="F999" s="6" t="str">
        <f>VLOOKUP(tbl_transactions[[#This Row],[Product_ID]],tbl_Items[],3,)</f>
        <v>Gold</v>
      </c>
      <c r="G999" s="6" t="s">
        <v>12</v>
      </c>
      <c r="H999" s="6" t="s">
        <v>9</v>
      </c>
      <c r="I9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999" s="30">
        <v>1</v>
      </c>
      <c r="K999" s="7">
        <f t="shared" si="30"/>
        <v>2879</v>
      </c>
      <c r="L9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999" s="7">
        <f t="shared" si="31"/>
        <v>2879</v>
      </c>
    </row>
    <row r="1000" spans="1:13" x14ac:dyDescent="0.3">
      <c r="A1000" s="6" t="s">
        <v>1084</v>
      </c>
      <c r="B1000" s="28">
        <v>42528</v>
      </c>
      <c r="C1000" s="6" t="s">
        <v>24</v>
      </c>
      <c r="D1000" s="6" t="s">
        <v>89</v>
      </c>
      <c r="E1000" s="6" t="str">
        <f>VLOOKUP(tbl_transactions[[#This Row],[Product_ID]],tbl_Items[],2,)</f>
        <v>Automatic</v>
      </c>
      <c r="F1000" s="6" t="str">
        <f>VLOOKUP(tbl_transactions[[#This Row],[Product_ID]],tbl_Items[],3,)</f>
        <v>Platinum</v>
      </c>
      <c r="G1000" s="6" t="s">
        <v>12</v>
      </c>
      <c r="H1000" s="6" t="s">
        <v>9</v>
      </c>
      <c r="I10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000" s="30">
        <v>1</v>
      </c>
      <c r="K1000" s="7">
        <f t="shared" si="30"/>
        <v>4231</v>
      </c>
      <c r="L10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0" s="7">
        <f t="shared" si="31"/>
        <v>4231</v>
      </c>
    </row>
    <row r="1001" spans="1:13" x14ac:dyDescent="0.3">
      <c r="A1001" s="6" t="s">
        <v>1085</v>
      </c>
      <c r="B1001" s="28">
        <v>42528</v>
      </c>
      <c r="C1001" s="6" t="s">
        <v>24</v>
      </c>
      <c r="D1001" s="6" t="s">
        <v>78</v>
      </c>
      <c r="E1001" s="6" t="str">
        <f>VLOOKUP(tbl_transactions[[#This Row],[Product_ID]],tbl_Items[],2,)</f>
        <v>Chronograph</v>
      </c>
      <c r="F1001" s="6" t="str">
        <f>VLOOKUP(tbl_transactions[[#This Row],[Product_ID]],tbl_Items[],3,)</f>
        <v>Gold</v>
      </c>
      <c r="G1001" s="6" t="s">
        <v>8</v>
      </c>
      <c r="H1001" s="6" t="s">
        <v>9</v>
      </c>
      <c r="I10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001" s="30">
        <v>4</v>
      </c>
      <c r="K1001" s="7">
        <f t="shared" si="30"/>
        <v>22000</v>
      </c>
      <c r="L10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1001" s="7">
        <f t="shared" si="31"/>
        <v>20240</v>
      </c>
    </row>
    <row r="1002" spans="1:13" x14ac:dyDescent="0.3">
      <c r="A1002" s="6" t="s">
        <v>1086</v>
      </c>
      <c r="B1002" s="28">
        <v>42528</v>
      </c>
      <c r="C1002" s="6" t="s">
        <v>7</v>
      </c>
      <c r="D1002" s="6" t="s">
        <v>77</v>
      </c>
      <c r="E1002" s="6" t="str">
        <f>VLOOKUP(tbl_transactions[[#This Row],[Product_ID]],tbl_Items[],2,)</f>
        <v>Chronograph</v>
      </c>
      <c r="F1002" s="6" t="str">
        <f>VLOOKUP(tbl_transactions[[#This Row],[Product_ID]],tbl_Items[],3,)</f>
        <v>Gold</v>
      </c>
      <c r="G1002" s="6" t="s">
        <v>8</v>
      </c>
      <c r="H1002" s="6" t="s">
        <v>9</v>
      </c>
      <c r="I10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002" s="30">
        <v>3</v>
      </c>
      <c r="K1002" s="7">
        <f t="shared" si="30"/>
        <v>8400</v>
      </c>
      <c r="L10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2" s="7">
        <f t="shared" si="31"/>
        <v>8400</v>
      </c>
    </row>
    <row r="1003" spans="1:13" x14ac:dyDescent="0.3">
      <c r="A1003" s="6" t="s">
        <v>1087</v>
      </c>
      <c r="B1003" s="28">
        <v>42529</v>
      </c>
      <c r="C1003" s="6" t="s">
        <v>11</v>
      </c>
      <c r="D1003" s="6" t="s">
        <v>76</v>
      </c>
      <c r="E1003" s="6" t="str">
        <f>VLOOKUP(tbl_transactions[[#This Row],[Product_ID]],tbl_Items[],2,)</f>
        <v>Chronograph</v>
      </c>
      <c r="F1003" s="6" t="str">
        <f>VLOOKUP(tbl_transactions[[#This Row],[Product_ID]],tbl_Items[],3,)</f>
        <v>Gold</v>
      </c>
      <c r="G1003" s="6" t="s">
        <v>8</v>
      </c>
      <c r="H1003" s="6" t="s">
        <v>9</v>
      </c>
      <c r="I10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003" s="30">
        <v>4</v>
      </c>
      <c r="K1003" s="7">
        <f t="shared" si="30"/>
        <v>8800</v>
      </c>
      <c r="L10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3" s="7">
        <f t="shared" si="31"/>
        <v>8800</v>
      </c>
    </row>
    <row r="1004" spans="1:13" x14ac:dyDescent="0.3">
      <c r="A1004" s="6" t="s">
        <v>1088</v>
      </c>
      <c r="B1004" s="28">
        <v>42529</v>
      </c>
      <c r="C1004" s="6" t="s">
        <v>11</v>
      </c>
      <c r="D1004" s="6" t="s">
        <v>76</v>
      </c>
      <c r="E1004" s="6" t="str">
        <f>VLOOKUP(tbl_transactions[[#This Row],[Product_ID]],tbl_Items[],2,)</f>
        <v>Chronograph</v>
      </c>
      <c r="F1004" s="6" t="str">
        <f>VLOOKUP(tbl_transactions[[#This Row],[Product_ID]],tbl_Items[],3,)</f>
        <v>Gold</v>
      </c>
      <c r="G1004" s="6" t="s">
        <v>8</v>
      </c>
      <c r="H1004" s="6" t="s">
        <v>9</v>
      </c>
      <c r="I10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004" s="30">
        <v>3</v>
      </c>
      <c r="K1004" s="7">
        <f t="shared" si="30"/>
        <v>6600</v>
      </c>
      <c r="L10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4" s="7">
        <f t="shared" si="31"/>
        <v>6600</v>
      </c>
    </row>
    <row r="1005" spans="1:13" x14ac:dyDescent="0.3">
      <c r="A1005" s="6" t="s">
        <v>1089</v>
      </c>
      <c r="B1005" s="28">
        <v>42529</v>
      </c>
      <c r="C1005" s="6" t="s">
        <v>11</v>
      </c>
      <c r="D1005" s="6" t="s">
        <v>95</v>
      </c>
      <c r="E1005" s="6" t="str">
        <f>VLOOKUP(tbl_transactions[[#This Row],[Product_ID]],tbl_Items[],2,)</f>
        <v>Automatic</v>
      </c>
      <c r="F1005" s="6" t="str">
        <f>VLOOKUP(tbl_transactions[[#This Row],[Product_ID]],tbl_Items[],3,)</f>
        <v>Platinum</v>
      </c>
      <c r="G1005" s="6" t="s">
        <v>12</v>
      </c>
      <c r="H1005" s="6" t="s">
        <v>9</v>
      </c>
      <c r="I10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005" s="30">
        <v>2</v>
      </c>
      <c r="K1005" s="7">
        <f t="shared" si="30"/>
        <v>4200</v>
      </c>
      <c r="L10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5" s="7">
        <f t="shared" si="31"/>
        <v>4200</v>
      </c>
    </row>
    <row r="1006" spans="1:13" x14ac:dyDescent="0.3">
      <c r="A1006" s="6" t="s">
        <v>1090</v>
      </c>
      <c r="B1006" s="28">
        <v>42530</v>
      </c>
      <c r="C1006" s="6" t="s">
        <v>11</v>
      </c>
      <c r="D1006" s="6" t="s">
        <v>100</v>
      </c>
      <c r="E1006" s="6" t="str">
        <f>VLOOKUP(tbl_transactions[[#This Row],[Product_ID]],tbl_Items[],2,)</f>
        <v>Automatic</v>
      </c>
      <c r="F1006" s="6" t="str">
        <f>VLOOKUP(tbl_transactions[[#This Row],[Product_ID]],tbl_Items[],3,)</f>
        <v>Palladium</v>
      </c>
      <c r="G1006" s="6" t="s">
        <v>12</v>
      </c>
      <c r="H1006" s="6" t="s">
        <v>9</v>
      </c>
      <c r="I10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006" s="30">
        <v>3</v>
      </c>
      <c r="K1006" s="7">
        <f t="shared" si="30"/>
        <v>16368</v>
      </c>
      <c r="L10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1006" s="7">
        <f t="shared" si="31"/>
        <v>15876.96</v>
      </c>
    </row>
    <row r="1007" spans="1:13" x14ac:dyDescent="0.3">
      <c r="A1007" s="6" t="s">
        <v>1091</v>
      </c>
      <c r="B1007" s="28">
        <v>42530</v>
      </c>
      <c r="C1007" s="6" t="s">
        <v>24</v>
      </c>
      <c r="D1007" s="6" t="s">
        <v>71</v>
      </c>
      <c r="E1007" s="6" t="str">
        <f>VLOOKUP(tbl_transactions[[#This Row],[Product_ID]],tbl_Items[],2,)</f>
        <v>Chronograph</v>
      </c>
      <c r="F1007" s="6" t="str">
        <f>VLOOKUP(tbl_transactions[[#This Row],[Product_ID]],tbl_Items[],3,)</f>
        <v>Platinum</v>
      </c>
      <c r="G1007" s="6" t="s">
        <v>8</v>
      </c>
      <c r="H1007" s="6" t="s">
        <v>9</v>
      </c>
      <c r="I10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007" s="30">
        <v>3</v>
      </c>
      <c r="K1007" s="7">
        <f t="shared" si="30"/>
        <v>6630</v>
      </c>
      <c r="L10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7" s="7">
        <f t="shared" si="31"/>
        <v>6630</v>
      </c>
    </row>
    <row r="1008" spans="1:13" x14ac:dyDescent="0.3">
      <c r="A1008" s="6" t="s">
        <v>1092</v>
      </c>
      <c r="B1008" s="28">
        <v>42530</v>
      </c>
      <c r="C1008" s="6" t="s">
        <v>24</v>
      </c>
      <c r="D1008" s="6" t="s">
        <v>83</v>
      </c>
      <c r="E1008" s="6" t="str">
        <f>VLOOKUP(tbl_transactions[[#This Row],[Product_ID]],tbl_Items[],2,)</f>
        <v>Chronograph</v>
      </c>
      <c r="F1008" s="6" t="str">
        <f>VLOOKUP(tbl_transactions[[#This Row],[Product_ID]],tbl_Items[],3,)</f>
        <v>Palladium</v>
      </c>
      <c r="G1008" s="6" t="s">
        <v>12</v>
      </c>
      <c r="H1008" s="6" t="s">
        <v>13</v>
      </c>
      <c r="I10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008" s="30">
        <v>1</v>
      </c>
      <c r="K1008" s="7">
        <f t="shared" si="30"/>
        <v>4525</v>
      </c>
      <c r="L10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8" s="7">
        <f t="shared" si="31"/>
        <v>4525</v>
      </c>
    </row>
    <row r="1009" spans="1:13" x14ac:dyDescent="0.3">
      <c r="A1009" s="6" t="s">
        <v>1093</v>
      </c>
      <c r="B1009" s="28">
        <v>42530</v>
      </c>
      <c r="C1009" s="6" t="s">
        <v>24</v>
      </c>
      <c r="D1009" s="6" t="s">
        <v>82</v>
      </c>
      <c r="E1009" s="6" t="str">
        <f>VLOOKUP(tbl_transactions[[#This Row],[Product_ID]],tbl_Items[],2,)</f>
        <v>Chronograph</v>
      </c>
      <c r="F1009" s="6" t="str">
        <f>VLOOKUP(tbl_transactions[[#This Row],[Product_ID]],tbl_Items[],3,)</f>
        <v>Palladium</v>
      </c>
      <c r="G1009" s="6" t="s">
        <v>12</v>
      </c>
      <c r="H1009" s="6" t="s">
        <v>9</v>
      </c>
      <c r="I10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009" s="30">
        <v>2</v>
      </c>
      <c r="K1009" s="7">
        <f t="shared" si="30"/>
        <v>15000</v>
      </c>
      <c r="L10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09" s="7">
        <f t="shared" si="31"/>
        <v>15000</v>
      </c>
    </row>
    <row r="1010" spans="1:13" x14ac:dyDescent="0.3">
      <c r="A1010" s="6" t="s">
        <v>1094</v>
      </c>
      <c r="B1010" s="28">
        <v>42530</v>
      </c>
      <c r="C1010" s="6" t="s">
        <v>24</v>
      </c>
      <c r="D1010" s="6" t="s">
        <v>84</v>
      </c>
      <c r="E1010" s="6" t="str">
        <f>VLOOKUP(tbl_transactions[[#This Row],[Product_ID]],tbl_Items[],2,)</f>
        <v>Automatic</v>
      </c>
      <c r="F1010" s="6" t="str">
        <f>VLOOKUP(tbl_transactions[[#This Row],[Product_ID]],tbl_Items[],3,)</f>
        <v>Platinum</v>
      </c>
      <c r="G1010" s="6" t="s">
        <v>12</v>
      </c>
      <c r="H1010" s="6" t="s">
        <v>9</v>
      </c>
      <c r="I10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010" s="30">
        <v>2</v>
      </c>
      <c r="K1010" s="7">
        <f t="shared" si="30"/>
        <v>4246</v>
      </c>
      <c r="L10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10" s="7">
        <f t="shared" si="31"/>
        <v>4246</v>
      </c>
    </row>
    <row r="1011" spans="1:13" x14ac:dyDescent="0.3">
      <c r="A1011" s="6" t="s">
        <v>1095</v>
      </c>
      <c r="B1011" s="28">
        <v>42530</v>
      </c>
      <c r="C1011" s="6" t="s">
        <v>24</v>
      </c>
      <c r="D1011" s="6" t="s">
        <v>83</v>
      </c>
      <c r="E1011" s="6" t="str">
        <f>VLOOKUP(tbl_transactions[[#This Row],[Product_ID]],tbl_Items[],2,)</f>
        <v>Chronograph</v>
      </c>
      <c r="F1011" s="6" t="str">
        <f>VLOOKUP(tbl_transactions[[#This Row],[Product_ID]],tbl_Items[],3,)</f>
        <v>Palladium</v>
      </c>
      <c r="G1011" s="6" t="s">
        <v>12</v>
      </c>
      <c r="H1011" s="6" t="s">
        <v>9</v>
      </c>
      <c r="I10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011" s="30">
        <v>1</v>
      </c>
      <c r="K1011" s="7">
        <f t="shared" si="30"/>
        <v>4525</v>
      </c>
      <c r="L10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11" s="7">
        <f t="shared" si="31"/>
        <v>4525</v>
      </c>
    </row>
    <row r="1012" spans="1:13" x14ac:dyDescent="0.3">
      <c r="A1012" s="6" t="s">
        <v>1096</v>
      </c>
      <c r="B1012" s="28">
        <v>42531</v>
      </c>
      <c r="C1012" s="6" t="s">
        <v>24</v>
      </c>
      <c r="D1012" s="6" t="s">
        <v>96</v>
      </c>
      <c r="E1012" s="6" t="str">
        <f>VLOOKUP(tbl_transactions[[#This Row],[Product_ID]],tbl_Items[],2,)</f>
        <v>Automatic</v>
      </c>
      <c r="F1012" s="6" t="str">
        <f>VLOOKUP(tbl_transactions[[#This Row],[Product_ID]],tbl_Items[],3,)</f>
        <v>Gold</v>
      </c>
      <c r="G1012" s="6" t="s">
        <v>12</v>
      </c>
      <c r="H1012" s="6" t="s">
        <v>9</v>
      </c>
      <c r="I10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012" s="30">
        <v>1</v>
      </c>
      <c r="K1012" s="7">
        <f t="shared" si="30"/>
        <v>5456</v>
      </c>
      <c r="L10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12" s="7">
        <f t="shared" si="31"/>
        <v>5456</v>
      </c>
    </row>
    <row r="1013" spans="1:13" x14ac:dyDescent="0.3">
      <c r="A1013" s="6" t="s">
        <v>1097</v>
      </c>
      <c r="B1013" s="28">
        <v>42531</v>
      </c>
      <c r="C1013" s="6" t="s">
        <v>24</v>
      </c>
      <c r="D1013" s="6" t="s">
        <v>99</v>
      </c>
      <c r="E1013" s="6" t="str">
        <f>VLOOKUP(tbl_transactions[[#This Row],[Product_ID]],tbl_Items[],2,)</f>
        <v>Automatic</v>
      </c>
      <c r="F1013" s="6" t="str">
        <f>VLOOKUP(tbl_transactions[[#This Row],[Product_ID]],tbl_Items[],3,)</f>
        <v>Gold</v>
      </c>
      <c r="G1013" s="6" t="s">
        <v>12</v>
      </c>
      <c r="H1013" s="6" t="s">
        <v>9</v>
      </c>
      <c r="I10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013" s="30">
        <v>4</v>
      </c>
      <c r="K1013" s="7">
        <f t="shared" si="30"/>
        <v>21848</v>
      </c>
      <c r="L10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1013" s="7">
        <f t="shared" si="31"/>
        <v>20974.080000000002</v>
      </c>
    </row>
    <row r="1014" spans="1:13" x14ac:dyDescent="0.3">
      <c r="A1014" s="6" t="s">
        <v>1098</v>
      </c>
      <c r="B1014" s="28">
        <v>42532</v>
      </c>
      <c r="C1014" s="6" t="s">
        <v>11</v>
      </c>
      <c r="D1014" s="6" t="s">
        <v>71</v>
      </c>
      <c r="E1014" s="6" t="str">
        <f>VLOOKUP(tbl_transactions[[#This Row],[Product_ID]],tbl_Items[],2,)</f>
        <v>Chronograph</v>
      </c>
      <c r="F1014" s="6" t="str">
        <f>VLOOKUP(tbl_transactions[[#This Row],[Product_ID]],tbl_Items[],3,)</f>
        <v>Platinum</v>
      </c>
      <c r="G1014" s="6" t="s">
        <v>8</v>
      </c>
      <c r="H1014" s="6" t="s">
        <v>9</v>
      </c>
      <c r="I10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014" s="30">
        <v>3</v>
      </c>
      <c r="K1014" s="7">
        <f t="shared" si="30"/>
        <v>6630</v>
      </c>
      <c r="L10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14" s="7">
        <f t="shared" si="31"/>
        <v>6630</v>
      </c>
    </row>
    <row r="1015" spans="1:13" x14ac:dyDescent="0.3">
      <c r="A1015" s="6" t="s">
        <v>1099</v>
      </c>
      <c r="B1015" s="28">
        <v>42532</v>
      </c>
      <c r="C1015" s="6" t="s">
        <v>11</v>
      </c>
      <c r="D1015" s="6" t="s">
        <v>114</v>
      </c>
      <c r="E1015" s="6" t="str">
        <f>VLOOKUP(tbl_transactions[[#This Row],[Product_ID]],tbl_Items[],2,)</f>
        <v>Digital</v>
      </c>
      <c r="F1015" s="6" t="str">
        <f>VLOOKUP(tbl_transactions[[#This Row],[Product_ID]],tbl_Items[],3,)</f>
        <v>Palladium</v>
      </c>
      <c r="G1015" s="6" t="s">
        <v>12</v>
      </c>
      <c r="H1015" s="6" t="s">
        <v>13</v>
      </c>
      <c r="I10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015" s="30">
        <v>4</v>
      </c>
      <c r="K1015" s="7">
        <f t="shared" si="30"/>
        <v>39584</v>
      </c>
      <c r="L10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1015" s="7">
        <f t="shared" si="31"/>
        <v>38396.480000000003</v>
      </c>
    </row>
    <row r="1016" spans="1:13" x14ac:dyDescent="0.3">
      <c r="A1016" s="6" t="s">
        <v>1100</v>
      </c>
      <c r="B1016" s="28">
        <v>42532</v>
      </c>
      <c r="C1016" s="6" t="s">
        <v>15</v>
      </c>
      <c r="D1016" s="6" t="s">
        <v>79</v>
      </c>
      <c r="E1016" s="6" t="str">
        <f>VLOOKUP(tbl_transactions[[#This Row],[Product_ID]],tbl_Items[],2,)</f>
        <v>Chronograph</v>
      </c>
      <c r="F1016" s="6" t="str">
        <f>VLOOKUP(tbl_transactions[[#This Row],[Product_ID]],tbl_Items[],3,)</f>
        <v>Palladium</v>
      </c>
      <c r="G1016" s="6" t="s">
        <v>8</v>
      </c>
      <c r="H1016" s="6" t="s">
        <v>13</v>
      </c>
      <c r="I10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016" s="30">
        <v>3</v>
      </c>
      <c r="K1016" s="7">
        <f t="shared" si="30"/>
        <v>6735</v>
      </c>
      <c r="L10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16" s="7">
        <f t="shared" si="31"/>
        <v>6735</v>
      </c>
    </row>
    <row r="1017" spans="1:13" x14ac:dyDescent="0.3">
      <c r="A1017" s="6" t="s">
        <v>1101</v>
      </c>
      <c r="B1017" s="28">
        <v>42533</v>
      </c>
      <c r="C1017" s="6" t="s">
        <v>24</v>
      </c>
      <c r="D1017" s="6" t="s">
        <v>109</v>
      </c>
      <c r="E1017" s="6" t="str">
        <f>VLOOKUP(tbl_transactions[[#This Row],[Product_ID]],tbl_Items[],2,)</f>
        <v>Digital</v>
      </c>
      <c r="F1017" s="6" t="str">
        <f>VLOOKUP(tbl_transactions[[#This Row],[Product_ID]],tbl_Items[],3,)</f>
        <v>Platinum</v>
      </c>
      <c r="G1017" s="6" t="s">
        <v>12</v>
      </c>
      <c r="H1017" s="6" t="s">
        <v>9</v>
      </c>
      <c r="I10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017" s="30">
        <v>4</v>
      </c>
      <c r="K1017" s="7">
        <f t="shared" si="30"/>
        <v>39460</v>
      </c>
      <c r="L10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1017" s="7">
        <f t="shared" si="31"/>
        <v>37092.400000000001</v>
      </c>
    </row>
    <row r="1018" spans="1:13" x14ac:dyDescent="0.3">
      <c r="A1018" s="6" t="s">
        <v>1102</v>
      </c>
      <c r="B1018" s="28">
        <v>42533</v>
      </c>
      <c r="C1018" s="6" t="s">
        <v>24</v>
      </c>
      <c r="D1018" s="6" t="s">
        <v>117</v>
      </c>
      <c r="E1018" s="6" t="str">
        <f>VLOOKUP(tbl_transactions[[#This Row],[Product_ID]],tbl_Items[],2,)</f>
        <v>Digital</v>
      </c>
      <c r="F1018" s="6" t="str">
        <f>VLOOKUP(tbl_transactions[[#This Row],[Product_ID]],tbl_Items[],3,)</f>
        <v>Palladium</v>
      </c>
      <c r="G1018" s="6" t="s">
        <v>12</v>
      </c>
      <c r="H1018" s="6" t="s">
        <v>9</v>
      </c>
      <c r="I10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018" s="30">
        <v>4</v>
      </c>
      <c r="K1018" s="7">
        <f t="shared" si="30"/>
        <v>37260</v>
      </c>
      <c r="L10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1117.8</v>
      </c>
      <c r="M1018" s="7">
        <f t="shared" si="31"/>
        <v>36142.199999999997</v>
      </c>
    </row>
    <row r="1019" spans="1:13" x14ac:dyDescent="0.3">
      <c r="A1019" s="6" t="s">
        <v>1103</v>
      </c>
      <c r="B1019" s="28">
        <v>42533</v>
      </c>
      <c r="C1019" s="6" t="s">
        <v>24</v>
      </c>
      <c r="D1019" s="6" t="s">
        <v>92</v>
      </c>
      <c r="E1019" s="6" t="str">
        <f>VLOOKUP(tbl_transactions[[#This Row],[Product_ID]],tbl_Items[],2,)</f>
        <v>Automatic</v>
      </c>
      <c r="F1019" s="6" t="str">
        <f>VLOOKUP(tbl_transactions[[#This Row],[Product_ID]],tbl_Items[],3,)</f>
        <v>Platinum</v>
      </c>
      <c r="G1019" s="6" t="s">
        <v>12</v>
      </c>
      <c r="H1019" s="6" t="s">
        <v>9</v>
      </c>
      <c r="I10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019" s="30">
        <v>4</v>
      </c>
      <c r="K1019" s="7">
        <f t="shared" si="30"/>
        <v>8624</v>
      </c>
      <c r="L10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19" s="7">
        <f t="shared" si="31"/>
        <v>8624</v>
      </c>
    </row>
    <row r="1020" spans="1:13" x14ac:dyDescent="0.3">
      <c r="A1020" s="6" t="s">
        <v>1104</v>
      </c>
      <c r="B1020" s="28">
        <v>42533</v>
      </c>
      <c r="C1020" s="6" t="s">
        <v>24</v>
      </c>
      <c r="D1020" s="6" t="s">
        <v>110</v>
      </c>
      <c r="E1020" s="6" t="str">
        <f>VLOOKUP(tbl_transactions[[#This Row],[Product_ID]],tbl_Items[],2,)</f>
        <v>Digital</v>
      </c>
      <c r="F1020" s="6" t="str">
        <f>VLOOKUP(tbl_transactions[[#This Row],[Product_ID]],tbl_Items[],3,)</f>
        <v>Platinum</v>
      </c>
      <c r="G1020" s="6" t="s">
        <v>12</v>
      </c>
      <c r="H1020" s="6" t="s">
        <v>9</v>
      </c>
      <c r="I10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020" s="30">
        <v>1</v>
      </c>
      <c r="K1020" s="7">
        <f t="shared" si="30"/>
        <v>5348</v>
      </c>
      <c r="L10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20" s="7">
        <f t="shared" si="31"/>
        <v>5348</v>
      </c>
    </row>
    <row r="1021" spans="1:13" x14ac:dyDescent="0.3">
      <c r="A1021" s="6" t="s">
        <v>1105</v>
      </c>
      <c r="B1021" s="28">
        <v>42534</v>
      </c>
      <c r="C1021" s="6" t="s">
        <v>24</v>
      </c>
      <c r="D1021" s="6" t="s">
        <v>88</v>
      </c>
      <c r="E1021" s="6" t="str">
        <f>VLOOKUP(tbl_transactions[[#This Row],[Product_ID]],tbl_Items[],2,)</f>
        <v>Automatic</v>
      </c>
      <c r="F1021" s="6" t="str">
        <f>VLOOKUP(tbl_transactions[[#This Row],[Product_ID]],tbl_Items[],3,)</f>
        <v>Platinum</v>
      </c>
      <c r="G1021" s="6" t="s">
        <v>12</v>
      </c>
      <c r="H1021" s="6" t="s">
        <v>9</v>
      </c>
      <c r="I10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021" s="30">
        <v>4</v>
      </c>
      <c r="K1021" s="7">
        <f t="shared" si="30"/>
        <v>8532</v>
      </c>
      <c r="L10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21" s="7">
        <f t="shared" si="31"/>
        <v>8532</v>
      </c>
    </row>
    <row r="1022" spans="1:13" x14ac:dyDescent="0.3">
      <c r="A1022" s="6" t="s">
        <v>1106</v>
      </c>
      <c r="B1022" s="28">
        <v>42534</v>
      </c>
      <c r="C1022" s="6" t="s">
        <v>11</v>
      </c>
      <c r="D1022" s="6" t="s">
        <v>115</v>
      </c>
      <c r="E1022" s="6" t="str">
        <f>VLOOKUP(tbl_transactions[[#This Row],[Product_ID]],tbl_Items[],2,)</f>
        <v>Digital</v>
      </c>
      <c r="F1022" s="6" t="str">
        <f>VLOOKUP(tbl_transactions[[#This Row],[Product_ID]],tbl_Items[],3,)</f>
        <v>Gold</v>
      </c>
      <c r="G1022" s="6" t="s">
        <v>12</v>
      </c>
      <c r="H1022" s="6" t="s">
        <v>9</v>
      </c>
      <c r="I10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022" s="30">
        <v>4</v>
      </c>
      <c r="K1022" s="7">
        <f t="shared" si="30"/>
        <v>35188</v>
      </c>
      <c r="L10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1022" s="7">
        <f t="shared" si="31"/>
        <v>33780.480000000003</v>
      </c>
    </row>
    <row r="1023" spans="1:13" x14ac:dyDescent="0.3">
      <c r="A1023" s="6" t="s">
        <v>1107</v>
      </c>
      <c r="B1023" s="28">
        <v>42534</v>
      </c>
      <c r="C1023" s="6" t="s">
        <v>24</v>
      </c>
      <c r="D1023" s="6" t="s">
        <v>60</v>
      </c>
      <c r="E1023" s="6" t="str">
        <f>VLOOKUP(tbl_transactions[[#This Row],[Product_ID]],tbl_Items[],2,)</f>
        <v>Chronograph</v>
      </c>
      <c r="F1023" s="6" t="str">
        <f>VLOOKUP(tbl_transactions[[#This Row],[Product_ID]],tbl_Items[],3,)</f>
        <v>Platinum</v>
      </c>
      <c r="G1023" s="6" t="s">
        <v>8</v>
      </c>
      <c r="H1023" s="6" t="s">
        <v>9</v>
      </c>
      <c r="I10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023" s="30">
        <v>2</v>
      </c>
      <c r="K1023" s="7">
        <f t="shared" si="30"/>
        <v>19800</v>
      </c>
      <c r="L10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1023" s="7">
        <f t="shared" si="31"/>
        <v>17424</v>
      </c>
    </row>
    <row r="1024" spans="1:13" x14ac:dyDescent="0.3">
      <c r="A1024" s="6" t="s">
        <v>1108</v>
      </c>
      <c r="B1024" s="28">
        <v>42534</v>
      </c>
      <c r="C1024" s="6" t="s">
        <v>7</v>
      </c>
      <c r="D1024" s="6" t="s">
        <v>108</v>
      </c>
      <c r="E1024" s="6" t="str">
        <f>VLOOKUP(tbl_transactions[[#This Row],[Product_ID]],tbl_Items[],2,)</f>
        <v>Digital</v>
      </c>
      <c r="F1024" s="6" t="str">
        <f>VLOOKUP(tbl_transactions[[#This Row],[Product_ID]],tbl_Items[],3,)</f>
        <v>Platinum</v>
      </c>
      <c r="G1024" s="6" t="s">
        <v>12</v>
      </c>
      <c r="H1024" s="6" t="s">
        <v>9</v>
      </c>
      <c r="I10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024" s="30">
        <v>4</v>
      </c>
      <c r="K1024" s="7">
        <f t="shared" si="30"/>
        <v>23380</v>
      </c>
      <c r="L10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1024" s="7">
        <f t="shared" si="31"/>
        <v>21977.200000000001</v>
      </c>
    </row>
    <row r="1025" spans="1:13" x14ac:dyDescent="0.3">
      <c r="A1025" s="6" t="s">
        <v>1109</v>
      </c>
      <c r="B1025" s="28">
        <v>42534</v>
      </c>
      <c r="C1025" s="6" t="s">
        <v>24</v>
      </c>
      <c r="D1025" s="6" t="s">
        <v>109</v>
      </c>
      <c r="E1025" s="6" t="str">
        <f>VLOOKUP(tbl_transactions[[#This Row],[Product_ID]],tbl_Items[],2,)</f>
        <v>Digital</v>
      </c>
      <c r="F1025" s="6" t="str">
        <f>VLOOKUP(tbl_transactions[[#This Row],[Product_ID]],tbl_Items[],3,)</f>
        <v>Platinum</v>
      </c>
      <c r="G1025" s="6" t="s">
        <v>12</v>
      </c>
      <c r="H1025" s="6" t="s">
        <v>9</v>
      </c>
      <c r="I10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025" s="30">
        <v>2</v>
      </c>
      <c r="K1025" s="7">
        <f t="shared" si="30"/>
        <v>19730</v>
      </c>
      <c r="L10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1025" s="7">
        <f t="shared" si="31"/>
        <v>18546.2</v>
      </c>
    </row>
    <row r="1026" spans="1:13" x14ac:dyDescent="0.3">
      <c r="A1026" s="6" t="s">
        <v>1110</v>
      </c>
      <c r="B1026" s="28">
        <v>42535</v>
      </c>
      <c r="C1026" s="6" t="s">
        <v>7</v>
      </c>
      <c r="D1026" s="6" t="s">
        <v>92</v>
      </c>
      <c r="E1026" s="6" t="str">
        <f>VLOOKUP(tbl_transactions[[#This Row],[Product_ID]],tbl_Items[],2,)</f>
        <v>Automatic</v>
      </c>
      <c r="F1026" s="6" t="str">
        <f>VLOOKUP(tbl_transactions[[#This Row],[Product_ID]],tbl_Items[],3,)</f>
        <v>Platinum</v>
      </c>
      <c r="G1026" s="6" t="s">
        <v>12</v>
      </c>
      <c r="H1026" s="6" t="s">
        <v>9</v>
      </c>
      <c r="I10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026" s="30">
        <v>1</v>
      </c>
      <c r="K1026" s="7">
        <f t="shared" ref="K1026:K1089" si="32">I1026*J1026</f>
        <v>2156</v>
      </c>
      <c r="L10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26" s="7">
        <f t="shared" ref="M1026:M1089" si="33">K1026-L1026</f>
        <v>2156</v>
      </c>
    </row>
    <row r="1027" spans="1:13" x14ac:dyDescent="0.3">
      <c r="A1027" s="6" t="s">
        <v>1111</v>
      </c>
      <c r="B1027" s="28">
        <v>42536</v>
      </c>
      <c r="C1027" s="6" t="s">
        <v>24</v>
      </c>
      <c r="D1027" s="6" t="s">
        <v>120</v>
      </c>
      <c r="E1027" s="6" t="str">
        <f>VLOOKUP(tbl_transactions[[#This Row],[Product_ID]],tbl_Items[],2,)</f>
        <v>Digital</v>
      </c>
      <c r="F1027" s="6" t="str">
        <f>VLOOKUP(tbl_transactions[[#This Row],[Product_ID]],tbl_Items[],3,)</f>
        <v>Palladium</v>
      </c>
      <c r="G1027" s="6" t="s">
        <v>12</v>
      </c>
      <c r="H1027" s="6" t="s">
        <v>9</v>
      </c>
      <c r="I10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027" s="30">
        <v>2</v>
      </c>
      <c r="K1027" s="7">
        <f t="shared" si="32"/>
        <v>17524</v>
      </c>
      <c r="L10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1027" s="7">
        <f t="shared" si="33"/>
        <v>16998.28</v>
      </c>
    </row>
    <row r="1028" spans="1:13" x14ac:dyDescent="0.3">
      <c r="A1028" s="6" t="s">
        <v>1112</v>
      </c>
      <c r="B1028" s="28">
        <v>42536</v>
      </c>
      <c r="C1028" s="6" t="s">
        <v>24</v>
      </c>
      <c r="D1028" s="6" t="s">
        <v>76</v>
      </c>
      <c r="E1028" s="6" t="str">
        <f>VLOOKUP(tbl_transactions[[#This Row],[Product_ID]],tbl_Items[],2,)</f>
        <v>Chronograph</v>
      </c>
      <c r="F1028" s="6" t="str">
        <f>VLOOKUP(tbl_transactions[[#This Row],[Product_ID]],tbl_Items[],3,)</f>
        <v>Gold</v>
      </c>
      <c r="G1028" s="6" t="s">
        <v>8</v>
      </c>
      <c r="H1028" s="6" t="s">
        <v>9</v>
      </c>
      <c r="I10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028" s="30">
        <v>2</v>
      </c>
      <c r="K1028" s="7">
        <f t="shared" si="32"/>
        <v>4400</v>
      </c>
      <c r="L10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28" s="7">
        <f t="shared" si="33"/>
        <v>4400</v>
      </c>
    </row>
    <row r="1029" spans="1:13" x14ac:dyDescent="0.3">
      <c r="A1029" s="6" t="s">
        <v>1113</v>
      </c>
      <c r="B1029" s="28">
        <v>42537</v>
      </c>
      <c r="C1029" s="6" t="s">
        <v>11</v>
      </c>
      <c r="D1029" s="6" t="s">
        <v>7006</v>
      </c>
      <c r="E1029" s="6" t="str">
        <f>VLOOKUP(tbl_transactions[[#This Row],[Product_ID]],tbl_Items[],2,)</f>
        <v>Automatic</v>
      </c>
      <c r="F1029" s="6" t="str">
        <f>VLOOKUP(tbl_transactions[[#This Row],[Product_ID]],tbl_Items[],3,)</f>
        <v>Gold</v>
      </c>
      <c r="G1029" s="6" t="s">
        <v>12</v>
      </c>
      <c r="H1029" s="6" t="s">
        <v>9</v>
      </c>
      <c r="I10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029" s="30">
        <v>2</v>
      </c>
      <c r="K1029" s="7">
        <f t="shared" si="32"/>
        <v>17790</v>
      </c>
      <c r="L10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1029" s="7">
        <f t="shared" si="33"/>
        <v>17078.400000000001</v>
      </c>
    </row>
    <row r="1030" spans="1:13" x14ac:dyDescent="0.3">
      <c r="A1030" s="6" t="s">
        <v>1114</v>
      </c>
      <c r="B1030" s="28">
        <v>42537</v>
      </c>
      <c r="C1030" s="6" t="s">
        <v>24</v>
      </c>
      <c r="D1030" s="6" t="s">
        <v>105</v>
      </c>
      <c r="E1030" s="6" t="str">
        <f>VLOOKUP(tbl_transactions[[#This Row],[Product_ID]],tbl_Items[],2,)</f>
        <v>Digital</v>
      </c>
      <c r="F1030" s="6" t="str">
        <f>VLOOKUP(tbl_transactions[[#This Row],[Product_ID]],tbl_Items[],3,)</f>
        <v>Platinum</v>
      </c>
      <c r="G1030" s="6" t="s">
        <v>12</v>
      </c>
      <c r="H1030" s="6" t="s">
        <v>9</v>
      </c>
      <c r="I10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030" s="30">
        <v>2</v>
      </c>
      <c r="K1030" s="7">
        <f t="shared" si="32"/>
        <v>11284</v>
      </c>
      <c r="L10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30" s="7">
        <f t="shared" si="33"/>
        <v>11284</v>
      </c>
    </row>
    <row r="1031" spans="1:13" x14ac:dyDescent="0.3">
      <c r="A1031" s="6" t="s">
        <v>1115</v>
      </c>
      <c r="B1031" s="28">
        <v>42537</v>
      </c>
      <c r="C1031" s="6" t="s">
        <v>11</v>
      </c>
      <c r="D1031" s="6" t="s">
        <v>88</v>
      </c>
      <c r="E1031" s="6" t="str">
        <f>VLOOKUP(tbl_transactions[[#This Row],[Product_ID]],tbl_Items[],2,)</f>
        <v>Automatic</v>
      </c>
      <c r="F1031" s="6" t="str">
        <f>VLOOKUP(tbl_transactions[[#This Row],[Product_ID]],tbl_Items[],3,)</f>
        <v>Platinum</v>
      </c>
      <c r="G1031" s="6" t="s">
        <v>12</v>
      </c>
      <c r="H1031" s="6" t="s">
        <v>13</v>
      </c>
      <c r="I10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031" s="30">
        <v>3</v>
      </c>
      <c r="K1031" s="7">
        <f t="shared" si="32"/>
        <v>6399</v>
      </c>
      <c r="L10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31" s="7">
        <f t="shared" si="33"/>
        <v>6399</v>
      </c>
    </row>
    <row r="1032" spans="1:13" x14ac:dyDescent="0.3">
      <c r="A1032" s="6" t="s">
        <v>1116</v>
      </c>
      <c r="B1032" s="28">
        <v>42537</v>
      </c>
      <c r="C1032" s="6" t="s">
        <v>24</v>
      </c>
      <c r="D1032" s="6" t="s">
        <v>94</v>
      </c>
      <c r="E1032" s="6" t="str">
        <f>VLOOKUP(tbl_transactions[[#This Row],[Product_ID]],tbl_Items[],2,)</f>
        <v>Automatic</v>
      </c>
      <c r="F1032" s="6" t="str">
        <f>VLOOKUP(tbl_transactions[[#This Row],[Product_ID]],tbl_Items[],3,)</f>
        <v>Platinum</v>
      </c>
      <c r="G1032" s="6" t="s">
        <v>12</v>
      </c>
      <c r="H1032" s="6" t="s">
        <v>9</v>
      </c>
      <c r="I10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032" s="30">
        <v>1</v>
      </c>
      <c r="K1032" s="7">
        <f t="shared" si="32"/>
        <v>2352</v>
      </c>
      <c r="L10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32" s="7">
        <f t="shared" si="33"/>
        <v>2352</v>
      </c>
    </row>
    <row r="1033" spans="1:13" x14ac:dyDescent="0.3">
      <c r="A1033" s="6" t="s">
        <v>1117</v>
      </c>
      <c r="B1033" s="28">
        <v>42537</v>
      </c>
      <c r="C1033" s="6" t="s">
        <v>24</v>
      </c>
      <c r="D1033" s="6" t="s">
        <v>84</v>
      </c>
      <c r="E1033" s="6" t="str">
        <f>VLOOKUP(tbl_transactions[[#This Row],[Product_ID]],tbl_Items[],2,)</f>
        <v>Automatic</v>
      </c>
      <c r="F1033" s="6" t="str">
        <f>VLOOKUP(tbl_transactions[[#This Row],[Product_ID]],tbl_Items[],3,)</f>
        <v>Platinum</v>
      </c>
      <c r="G1033" s="6" t="s">
        <v>12</v>
      </c>
      <c r="H1033" s="6" t="s">
        <v>9</v>
      </c>
      <c r="I10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033" s="30">
        <v>4</v>
      </c>
      <c r="K1033" s="7">
        <f t="shared" si="32"/>
        <v>8492</v>
      </c>
      <c r="L10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33" s="7">
        <f t="shared" si="33"/>
        <v>8492</v>
      </c>
    </row>
    <row r="1034" spans="1:13" x14ac:dyDescent="0.3">
      <c r="A1034" s="6" t="s">
        <v>1118</v>
      </c>
      <c r="B1034" s="28">
        <v>42538</v>
      </c>
      <c r="C1034" s="6" t="s">
        <v>11</v>
      </c>
      <c r="D1034" s="6" t="s">
        <v>114</v>
      </c>
      <c r="E1034" s="6" t="str">
        <f>VLOOKUP(tbl_transactions[[#This Row],[Product_ID]],tbl_Items[],2,)</f>
        <v>Digital</v>
      </c>
      <c r="F1034" s="6" t="str">
        <f>VLOOKUP(tbl_transactions[[#This Row],[Product_ID]],tbl_Items[],3,)</f>
        <v>Palladium</v>
      </c>
      <c r="G1034" s="6" t="s">
        <v>12</v>
      </c>
      <c r="H1034" s="6" t="s">
        <v>9</v>
      </c>
      <c r="I10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034" s="30">
        <v>2</v>
      </c>
      <c r="K1034" s="7">
        <f t="shared" si="32"/>
        <v>19792</v>
      </c>
      <c r="L10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1034" s="7">
        <f t="shared" si="33"/>
        <v>19198.240000000002</v>
      </c>
    </row>
    <row r="1035" spans="1:13" x14ac:dyDescent="0.3">
      <c r="A1035" s="6" t="s">
        <v>1119</v>
      </c>
      <c r="B1035" s="28">
        <v>42538</v>
      </c>
      <c r="C1035" s="6" t="s">
        <v>24</v>
      </c>
      <c r="D1035" s="6" t="s">
        <v>114</v>
      </c>
      <c r="E1035" s="6" t="str">
        <f>VLOOKUP(tbl_transactions[[#This Row],[Product_ID]],tbl_Items[],2,)</f>
        <v>Digital</v>
      </c>
      <c r="F1035" s="6" t="str">
        <f>VLOOKUP(tbl_transactions[[#This Row],[Product_ID]],tbl_Items[],3,)</f>
        <v>Palladium</v>
      </c>
      <c r="G1035" s="6" t="s">
        <v>12</v>
      </c>
      <c r="H1035" s="6" t="s">
        <v>9</v>
      </c>
      <c r="I10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035" s="30">
        <v>1</v>
      </c>
      <c r="K1035" s="7">
        <f t="shared" si="32"/>
        <v>9896</v>
      </c>
      <c r="L10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35" s="7">
        <f t="shared" si="33"/>
        <v>9896</v>
      </c>
    </row>
    <row r="1036" spans="1:13" x14ac:dyDescent="0.3">
      <c r="A1036" s="6" t="s">
        <v>1120</v>
      </c>
      <c r="B1036" s="28">
        <v>42538</v>
      </c>
      <c r="C1036" s="6" t="s">
        <v>24</v>
      </c>
      <c r="D1036" s="6" t="s">
        <v>76</v>
      </c>
      <c r="E1036" s="6" t="str">
        <f>VLOOKUP(tbl_transactions[[#This Row],[Product_ID]],tbl_Items[],2,)</f>
        <v>Chronograph</v>
      </c>
      <c r="F1036" s="6" t="str">
        <f>VLOOKUP(tbl_transactions[[#This Row],[Product_ID]],tbl_Items[],3,)</f>
        <v>Gold</v>
      </c>
      <c r="G1036" s="6" t="s">
        <v>8</v>
      </c>
      <c r="H1036" s="6" t="s">
        <v>13</v>
      </c>
      <c r="I10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036" s="30">
        <v>1</v>
      </c>
      <c r="K1036" s="7">
        <f t="shared" si="32"/>
        <v>2200</v>
      </c>
      <c r="L10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36" s="7">
        <f t="shared" si="33"/>
        <v>2200</v>
      </c>
    </row>
    <row r="1037" spans="1:13" x14ac:dyDescent="0.3">
      <c r="A1037" s="6" t="s">
        <v>1121</v>
      </c>
      <c r="B1037" s="28">
        <v>42538</v>
      </c>
      <c r="C1037" s="6" t="s">
        <v>24</v>
      </c>
      <c r="D1037" s="6" t="s">
        <v>102</v>
      </c>
      <c r="E1037" s="6" t="str">
        <f>VLOOKUP(tbl_transactions[[#This Row],[Product_ID]],tbl_Items[],2,)</f>
        <v>Automatic</v>
      </c>
      <c r="F1037" s="6" t="str">
        <f>VLOOKUP(tbl_transactions[[#This Row],[Product_ID]],tbl_Items[],3,)</f>
        <v>Palladium</v>
      </c>
      <c r="G1037" s="6" t="s">
        <v>12</v>
      </c>
      <c r="H1037" s="6" t="s">
        <v>9</v>
      </c>
      <c r="I10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037" s="30">
        <v>2</v>
      </c>
      <c r="K1037" s="7">
        <f t="shared" si="32"/>
        <v>16890</v>
      </c>
      <c r="L10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1037" s="7">
        <f t="shared" si="33"/>
        <v>16383.3</v>
      </c>
    </row>
    <row r="1038" spans="1:13" x14ac:dyDescent="0.3">
      <c r="A1038" s="6" t="s">
        <v>1122</v>
      </c>
      <c r="B1038" s="28">
        <v>42538</v>
      </c>
      <c r="C1038" s="6" t="s">
        <v>24</v>
      </c>
      <c r="D1038" s="6" t="s">
        <v>109</v>
      </c>
      <c r="E1038" s="6" t="str">
        <f>VLOOKUP(tbl_transactions[[#This Row],[Product_ID]],tbl_Items[],2,)</f>
        <v>Digital</v>
      </c>
      <c r="F1038" s="6" t="str">
        <f>VLOOKUP(tbl_transactions[[#This Row],[Product_ID]],tbl_Items[],3,)</f>
        <v>Platinum</v>
      </c>
      <c r="G1038" s="6" t="s">
        <v>12</v>
      </c>
      <c r="H1038" s="6" t="s">
        <v>9</v>
      </c>
      <c r="I10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038" s="30">
        <v>2</v>
      </c>
      <c r="K1038" s="7">
        <f t="shared" si="32"/>
        <v>19730</v>
      </c>
      <c r="L10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1038" s="7">
        <f t="shared" si="33"/>
        <v>18546.2</v>
      </c>
    </row>
    <row r="1039" spans="1:13" x14ac:dyDescent="0.3">
      <c r="A1039" s="6" t="s">
        <v>1123</v>
      </c>
      <c r="B1039" s="28">
        <v>42539</v>
      </c>
      <c r="C1039" s="6" t="s">
        <v>24</v>
      </c>
      <c r="D1039" s="6" t="s">
        <v>76</v>
      </c>
      <c r="E1039" s="6" t="str">
        <f>VLOOKUP(tbl_transactions[[#This Row],[Product_ID]],tbl_Items[],2,)</f>
        <v>Chronograph</v>
      </c>
      <c r="F1039" s="6" t="str">
        <f>VLOOKUP(tbl_transactions[[#This Row],[Product_ID]],tbl_Items[],3,)</f>
        <v>Gold</v>
      </c>
      <c r="G1039" s="6" t="s">
        <v>8</v>
      </c>
      <c r="H1039" s="6" t="s">
        <v>9</v>
      </c>
      <c r="I10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039" s="30">
        <v>3</v>
      </c>
      <c r="K1039" s="7">
        <f t="shared" si="32"/>
        <v>6600</v>
      </c>
      <c r="L10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39" s="7">
        <f t="shared" si="33"/>
        <v>6600</v>
      </c>
    </row>
    <row r="1040" spans="1:13" x14ac:dyDescent="0.3">
      <c r="A1040" s="6" t="s">
        <v>1124</v>
      </c>
      <c r="B1040" s="28">
        <v>42539</v>
      </c>
      <c r="C1040" s="6" t="s">
        <v>11</v>
      </c>
      <c r="D1040" s="6" t="s">
        <v>77</v>
      </c>
      <c r="E1040" s="6" t="str">
        <f>VLOOKUP(tbl_transactions[[#This Row],[Product_ID]],tbl_Items[],2,)</f>
        <v>Chronograph</v>
      </c>
      <c r="F1040" s="6" t="str">
        <f>VLOOKUP(tbl_transactions[[#This Row],[Product_ID]],tbl_Items[],3,)</f>
        <v>Gold</v>
      </c>
      <c r="G1040" s="6" t="s">
        <v>8</v>
      </c>
      <c r="H1040" s="6" t="s">
        <v>9</v>
      </c>
      <c r="I10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040" s="30">
        <v>4</v>
      </c>
      <c r="K1040" s="7">
        <f t="shared" si="32"/>
        <v>11200</v>
      </c>
      <c r="L10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0" s="7">
        <f t="shared" si="33"/>
        <v>11200</v>
      </c>
    </row>
    <row r="1041" spans="1:13" x14ac:dyDescent="0.3">
      <c r="A1041" s="6" t="s">
        <v>1125</v>
      </c>
      <c r="B1041" s="28">
        <v>42539</v>
      </c>
      <c r="C1041" s="6" t="s">
        <v>24</v>
      </c>
      <c r="D1041" s="6" t="s">
        <v>74</v>
      </c>
      <c r="E1041" s="6" t="str">
        <f>VLOOKUP(tbl_transactions[[#This Row],[Product_ID]],tbl_Items[],2,)</f>
        <v>Chronograph</v>
      </c>
      <c r="F1041" s="6" t="str">
        <f>VLOOKUP(tbl_transactions[[#This Row],[Product_ID]],tbl_Items[],3,)</f>
        <v>Gold</v>
      </c>
      <c r="G1041" s="6" t="s">
        <v>8</v>
      </c>
      <c r="H1041" s="6" t="s">
        <v>9</v>
      </c>
      <c r="I10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041" s="30">
        <v>1</v>
      </c>
      <c r="K1041" s="7">
        <f t="shared" si="32"/>
        <v>2120</v>
      </c>
      <c r="L10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1" s="7">
        <f t="shared" si="33"/>
        <v>2120</v>
      </c>
    </row>
    <row r="1042" spans="1:13" x14ac:dyDescent="0.3">
      <c r="A1042" s="6" t="s">
        <v>1126</v>
      </c>
      <c r="B1042" s="28">
        <v>42539</v>
      </c>
      <c r="C1042" s="6" t="s">
        <v>11</v>
      </c>
      <c r="D1042" s="6" t="s">
        <v>88</v>
      </c>
      <c r="E1042" s="6" t="str">
        <f>VLOOKUP(tbl_transactions[[#This Row],[Product_ID]],tbl_Items[],2,)</f>
        <v>Automatic</v>
      </c>
      <c r="F1042" s="6" t="str">
        <f>VLOOKUP(tbl_transactions[[#This Row],[Product_ID]],tbl_Items[],3,)</f>
        <v>Platinum</v>
      </c>
      <c r="G1042" s="6" t="s">
        <v>12</v>
      </c>
      <c r="H1042" s="6" t="s">
        <v>9</v>
      </c>
      <c r="I10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042" s="30">
        <v>3</v>
      </c>
      <c r="K1042" s="7">
        <f t="shared" si="32"/>
        <v>6399</v>
      </c>
      <c r="L10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2" s="7">
        <f t="shared" si="33"/>
        <v>6399</v>
      </c>
    </row>
    <row r="1043" spans="1:13" x14ac:dyDescent="0.3">
      <c r="A1043" s="6" t="s">
        <v>1127</v>
      </c>
      <c r="B1043" s="28">
        <v>42539</v>
      </c>
      <c r="C1043" s="6" t="s">
        <v>24</v>
      </c>
      <c r="D1043" s="6" t="s">
        <v>117</v>
      </c>
      <c r="E1043" s="6" t="str">
        <f>VLOOKUP(tbl_transactions[[#This Row],[Product_ID]],tbl_Items[],2,)</f>
        <v>Digital</v>
      </c>
      <c r="F1043" s="6" t="str">
        <f>VLOOKUP(tbl_transactions[[#This Row],[Product_ID]],tbl_Items[],3,)</f>
        <v>Palladium</v>
      </c>
      <c r="G1043" s="6" t="s">
        <v>12</v>
      </c>
      <c r="H1043" s="6" t="s">
        <v>9</v>
      </c>
      <c r="I10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043" s="30">
        <v>3</v>
      </c>
      <c r="K1043" s="7">
        <f t="shared" si="32"/>
        <v>27945</v>
      </c>
      <c r="L10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1043" s="7">
        <f t="shared" si="33"/>
        <v>27106.65</v>
      </c>
    </row>
    <row r="1044" spans="1:13" x14ac:dyDescent="0.3">
      <c r="A1044" s="6" t="s">
        <v>1128</v>
      </c>
      <c r="B1044" s="28">
        <v>42539</v>
      </c>
      <c r="C1044" s="6" t="s">
        <v>11</v>
      </c>
      <c r="D1044" s="6" t="s">
        <v>77</v>
      </c>
      <c r="E1044" s="6" t="str">
        <f>VLOOKUP(tbl_transactions[[#This Row],[Product_ID]],tbl_Items[],2,)</f>
        <v>Chronograph</v>
      </c>
      <c r="F1044" s="6" t="str">
        <f>VLOOKUP(tbl_transactions[[#This Row],[Product_ID]],tbl_Items[],3,)</f>
        <v>Gold</v>
      </c>
      <c r="G1044" s="6" t="s">
        <v>8</v>
      </c>
      <c r="H1044" s="6" t="s">
        <v>9</v>
      </c>
      <c r="I10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044" s="30">
        <v>1</v>
      </c>
      <c r="K1044" s="7">
        <f t="shared" si="32"/>
        <v>2800</v>
      </c>
      <c r="L10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4" s="7">
        <f t="shared" si="33"/>
        <v>2800</v>
      </c>
    </row>
    <row r="1045" spans="1:13" x14ac:dyDescent="0.3">
      <c r="A1045" s="6" t="s">
        <v>1129</v>
      </c>
      <c r="B1045" s="28">
        <v>42539</v>
      </c>
      <c r="C1045" s="6" t="s">
        <v>7</v>
      </c>
      <c r="D1045" s="6" t="s">
        <v>7007</v>
      </c>
      <c r="E1045" s="6" t="str">
        <f>VLOOKUP(tbl_transactions[[#This Row],[Product_ID]],tbl_Items[],2,)</f>
        <v>Digital</v>
      </c>
      <c r="F1045" s="6" t="str">
        <f>VLOOKUP(tbl_transactions[[#This Row],[Product_ID]],tbl_Items[],3,)</f>
        <v>Gold</v>
      </c>
      <c r="G1045" s="6" t="s">
        <v>12</v>
      </c>
      <c r="H1045" s="6" t="s">
        <v>13</v>
      </c>
      <c r="I10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045" s="30">
        <v>3</v>
      </c>
      <c r="K1045" s="7">
        <f t="shared" si="32"/>
        <v>26241</v>
      </c>
      <c r="L10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1045" s="7">
        <f t="shared" si="33"/>
        <v>25191.360000000001</v>
      </c>
    </row>
    <row r="1046" spans="1:13" x14ac:dyDescent="0.3">
      <c r="A1046" s="6" t="s">
        <v>1130</v>
      </c>
      <c r="B1046" s="28">
        <v>42539</v>
      </c>
      <c r="C1046" s="6" t="s">
        <v>24</v>
      </c>
      <c r="D1046" s="6" t="s">
        <v>97</v>
      </c>
      <c r="E1046" s="6" t="str">
        <f>VLOOKUP(tbl_transactions[[#This Row],[Product_ID]],tbl_Items[],2,)</f>
        <v>Automatic</v>
      </c>
      <c r="F1046" s="6" t="str">
        <f>VLOOKUP(tbl_transactions[[#This Row],[Product_ID]],tbl_Items[],3,)</f>
        <v>Gold</v>
      </c>
      <c r="G1046" s="6" t="s">
        <v>12</v>
      </c>
      <c r="H1046" s="6" t="s">
        <v>13</v>
      </c>
      <c r="I10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046" s="30">
        <v>1</v>
      </c>
      <c r="K1046" s="7">
        <f t="shared" si="32"/>
        <v>2879</v>
      </c>
      <c r="L10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6" s="7">
        <f t="shared" si="33"/>
        <v>2879</v>
      </c>
    </row>
    <row r="1047" spans="1:13" x14ac:dyDescent="0.3">
      <c r="A1047" s="6" t="s">
        <v>1131</v>
      </c>
      <c r="B1047" s="28">
        <v>42540</v>
      </c>
      <c r="C1047" s="6" t="s">
        <v>24</v>
      </c>
      <c r="D1047" s="6" t="s">
        <v>95</v>
      </c>
      <c r="E1047" s="6" t="str">
        <f>VLOOKUP(tbl_transactions[[#This Row],[Product_ID]],tbl_Items[],2,)</f>
        <v>Automatic</v>
      </c>
      <c r="F1047" s="6" t="str">
        <f>VLOOKUP(tbl_transactions[[#This Row],[Product_ID]],tbl_Items[],3,)</f>
        <v>Platinum</v>
      </c>
      <c r="G1047" s="6" t="s">
        <v>12</v>
      </c>
      <c r="H1047" s="6" t="s">
        <v>9</v>
      </c>
      <c r="I10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047" s="30">
        <v>1</v>
      </c>
      <c r="K1047" s="7">
        <f t="shared" si="32"/>
        <v>2100</v>
      </c>
      <c r="L10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7" s="7">
        <f t="shared" si="33"/>
        <v>2100</v>
      </c>
    </row>
    <row r="1048" spans="1:13" x14ac:dyDescent="0.3">
      <c r="A1048" s="6" t="s">
        <v>1132</v>
      </c>
      <c r="B1048" s="28">
        <v>42540</v>
      </c>
      <c r="C1048" s="6" t="s">
        <v>24</v>
      </c>
      <c r="D1048" s="6" t="s">
        <v>95</v>
      </c>
      <c r="E1048" s="6" t="str">
        <f>VLOOKUP(tbl_transactions[[#This Row],[Product_ID]],tbl_Items[],2,)</f>
        <v>Automatic</v>
      </c>
      <c r="F1048" s="6" t="str">
        <f>VLOOKUP(tbl_transactions[[#This Row],[Product_ID]],tbl_Items[],3,)</f>
        <v>Platinum</v>
      </c>
      <c r="G1048" s="6" t="s">
        <v>12</v>
      </c>
      <c r="H1048" s="6" t="s">
        <v>9</v>
      </c>
      <c r="I10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048" s="30">
        <v>4</v>
      </c>
      <c r="K1048" s="7">
        <f t="shared" si="32"/>
        <v>8400</v>
      </c>
      <c r="L10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8" s="7">
        <f t="shared" si="33"/>
        <v>8400</v>
      </c>
    </row>
    <row r="1049" spans="1:13" x14ac:dyDescent="0.3">
      <c r="A1049" s="6" t="s">
        <v>1133</v>
      </c>
      <c r="B1049" s="28">
        <v>42540</v>
      </c>
      <c r="C1049" s="6" t="s">
        <v>24</v>
      </c>
      <c r="D1049" s="6" t="s">
        <v>76</v>
      </c>
      <c r="E1049" s="6" t="str">
        <f>VLOOKUP(tbl_transactions[[#This Row],[Product_ID]],tbl_Items[],2,)</f>
        <v>Chronograph</v>
      </c>
      <c r="F1049" s="6" t="str">
        <f>VLOOKUP(tbl_transactions[[#This Row],[Product_ID]],tbl_Items[],3,)</f>
        <v>Gold</v>
      </c>
      <c r="G1049" s="6" t="s">
        <v>8</v>
      </c>
      <c r="H1049" s="6" t="s">
        <v>13</v>
      </c>
      <c r="I10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049" s="30">
        <v>2</v>
      </c>
      <c r="K1049" s="7">
        <f t="shared" si="32"/>
        <v>4400</v>
      </c>
      <c r="L10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49" s="7">
        <f t="shared" si="33"/>
        <v>4400</v>
      </c>
    </row>
    <row r="1050" spans="1:13" x14ac:dyDescent="0.3">
      <c r="A1050" s="6" t="s">
        <v>1134</v>
      </c>
      <c r="B1050" s="28">
        <v>42540</v>
      </c>
      <c r="C1050" s="6" t="s">
        <v>7</v>
      </c>
      <c r="D1050" s="6" t="s">
        <v>115</v>
      </c>
      <c r="E1050" s="6" t="str">
        <f>VLOOKUP(tbl_transactions[[#This Row],[Product_ID]],tbl_Items[],2,)</f>
        <v>Digital</v>
      </c>
      <c r="F1050" s="6" t="str">
        <f>VLOOKUP(tbl_transactions[[#This Row],[Product_ID]],tbl_Items[],3,)</f>
        <v>Gold</v>
      </c>
      <c r="G1050" s="6" t="s">
        <v>12</v>
      </c>
      <c r="H1050" s="6" t="s">
        <v>13</v>
      </c>
      <c r="I10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050" s="30">
        <v>1</v>
      </c>
      <c r="K1050" s="7">
        <f t="shared" si="32"/>
        <v>8797</v>
      </c>
      <c r="L10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50" s="7">
        <f t="shared" si="33"/>
        <v>8797</v>
      </c>
    </row>
    <row r="1051" spans="1:13" x14ac:dyDescent="0.3">
      <c r="A1051" s="6" t="s">
        <v>1135</v>
      </c>
      <c r="B1051" s="28">
        <v>42540</v>
      </c>
      <c r="C1051" s="6" t="s">
        <v>24</v>
      </c>
      <c r="D1051" s="6" t="s">
        <v>114</v>
      </c>
      <c r="E1051" s="6" t="str">
        <f>VLOOKUP(tbl_transactions[[#This Row],[Product_ID]],tbl_Items[],2,)</f>
        <v>Digital</v>
      </c>
      <c r="F1051" s="6" t="str">
        <f>VLOOKUP(tbl_transactions[[#This Row],[Product_ID]],tbl_Items[],3,)</f>
        <v>Palladium</v>
      </c>
      <c r="G1051" s="6" t="s">
        <v>12</v>
      </c>
      <c r="H1051" s="6" t="s">
        <v>9</v>
      </c>
      <c r="I10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051" s="30">
        <v>4</v>
      </c>
      <c r="K1051" s="7">
        <f t="shared" si="32"/>
        <v>39584</v>
      </c>
      <c r="L10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1051" s="7">
        <f t="shared" si="33"/>
        <v>38396.480000000003</v>
      </c>
    </row>
    <row r="1052" spans="1:13" x14ac:dyDescent="0.3">
      <c r="A1052" s="6" t="s">
        <v>1136</v>
      </c>
      <c r="B1052" s="28">
        <v>42540</v>
      </c>
      <c r="C1052" s="6" t="s">
        <v>11</v>
      </c>
      <c r="D1052" s="6" t="s">
        <v>105</v>
      </c>
      <c r="E1052" s="6" t="str">
        <f>VLOOKUP(tbl_transactions[[#This Row],[Product_ID]],tbl_Items[],2,)</f>
        <v>Digital</v>
      </c>
      <c r="F1052" s="6" t="str">
        <f>VLOOKUP(tbl_transactions[[#This Row],[Product_ID]],tbl_Items[],3,)</f>
        <v>Platinum</v>
      </c>
      <c r="G1052" s="6" t="s">
        <v>12</v>
      </c>
      <c r="H1052" s="6" t="s">
        <v>13</v>
      </c>
      <c r="I10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052" s="30">
        <v>2</v>
      </c>
      <c r="K1052" s="7">
        <f t="shared" si="32"/>
        <v>11284</v>
      </c>
      <c r="L10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52" s="7">
        <f t="shared" si="33"/>
        <v>11284</v>
      </c>
    </row>
    <row r="1053" spans="1:13" x14ac:dyDescent="0.3">
      <c r="A1053" s="6" t="s">
        <v>1137</v>
      </c>
      <c r="B1053" s="28">
        <v>42540</v>
      </c>
      <c r="C1053" s="6" t="s">
        <v>24</v>
      </c>
      <c r="D1053" s="6" t="s">
        <v>104</v>
      </c>
      <c r="E1053" s="6" t="str">
        <f>VLOOKUP(tbl_transactions[[#This Row],[Product_ID]],tbl_Items[],2,)</f>
        <v>Automatic</v>
      </c>
      <c r="F1053" s="6" t="str">
        <f>VLOOKUP(tbl_transactions[[#This Row],[Product_ID]],tbl_Items[],3,)</f>
        <v>Palladium</v>
      </c>
      <c r="G1053" s="6" t="s">
        <v>12</v>
      </c>
      <c r="H1053" s="6" t="s">
        <v>9</v>
      </c>
      <c r="I10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053" s="30">
        <v>3</v>
      </c>
      <c r="K1053" s="7">
        <f t="shared" si="32"/>
        <v>22353</v>
      </c>
      <c r="L10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053" s="7">
        <f t="shared" si="33"/>
        <v>21682.41</v>
      </c>
    </row>
    <row r="1054" spans="1:13" x14ac:dyDescent="0.3">
      <c r="A1054" s="6" t="s">
        <v>1138</v>
      </c>
      <c r="B1054" s="28">
        <v>42540</v>
      </c>
      <c r="C1054" s="6" t="s">
        <v>7</v>
      </c>
      <c r="D1054" s="6" t="s">
        <v>7005</v>
      </c>
      <c r="E1054" s="6" t="str">
        <f>VLOOKUP(tbl_transactions[[#This Row],[Product_ID]],tbl_Items[],2,)</f>
        <v>Automatic</v>
      </c>
      <c r="F1054" s="6" t="str">
        <f>VLOOKUP(tbl_transactions[[#This Row],[Product_ID]],tbl_Items[],3,)</f>
        <v>Gold</v>
      </c>
      <c r="G1054" s="6" t="s">
        <v>12</v>
      </c>
      <c r="H1054" s="6" t="s">
        <v>13</v>
      </c>
      <c r="I10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054" s="30">
        <v>1</v>
      </c>
      <c r="K1054" s="7">
        <f t="shared" si="32"/>
        <v>5684</v>
      </c>
      <c r="L10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54" s="7">
        <f t="shared" si="33"/>
        <v>5684</v>
      </c>
    </row>
    <row r="1055" spans="1:13" x14ac:dyDescent="0.3">
      <c r="A1055" s="6" t="s">
        <v>1139</v>
      </c>
      <c r="B1055" s="28">
        <v>42540</v>
      </c>
      <c r="C1055" s="6" t="s">
        <v>24</v>
      </c>
      <c r="D1055" s="6" t="s">
        <v>60</v>
      </c>
      <c r="E1055" s="6" t="str">
        <f>VLOOKUP(tbl_transactions[[#This Row],[Product_ID]],tbl_Items[],2,)</f>
        <v>Chronograph</v>
      </c>
      <c r="F1055" s="6" t="str">
        <f>VLOOKUP(tbl_transactions[[#This Row],[Product_ID]],tbl_Items[],3,)</f>
        <v>Platinum</v>
      </c>
      <c r="G1055" s="6" t="s">
        <v>8</v>
      </c>
      <c r="H1055" s="6" t="s">
        <v>13</v>
      </c>
      <c r="I10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055" s="30">
        <v>1</v>
      </c>
      <c r="K1055" s="7">
        <f t="shared" si="32"/>
        <v>9900</v>
      </c>
      <c r="L10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55" s="7">
        <f t="shared" si="33"/>
        <v>9900</v>
      </c>
    </row>
    <row r="1056" spans="1:13" x14ac:dyDescent="0.3">
      <c r="A1056" s="6" t="s">
        <v>1140</v>
      </c>
      <c r="B1056" s="28">
        <v>42541</v>
      </c>
      <c r="C1056" s="6" t="s">
        <v>24</v>
      </c>
      <c r="D1056" s="6" t="s">
        <v>74</v>
      </c>
      <c r="E1056" s="6" t="str">
        <f>VLOOKUP(tbl_transactions[[#This Row],[Product_ID]],tbl_Items[],2,)</f>
        <v>Chronograph</v>
      </c>
      <c r="F1056" s="6" t="str">
        <f>VLOOKUP(tbl_transactions[[#This Row],[Product_ID]],tbl_Items[],3,)</f>
        <v>Gold</v>
      </c>
      <c r="G1056" s="6" t="s">
        <v>8</v>
      </c>
      <c r="H1056" s="6" t="s">
        <v>13</v>
      </c>
      <c r="I10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056" s="30">
        <v>4</v>
      </c>
      <c r="K1056" s="7">
        <f t="shared" si="32"/>
        <v>8480</v>
      </c>
      <c r="L10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56" s="7">
        <f t="shared" si="33"/>
        <v>8480</v>
      </c>
    </row>
    <row r="1057" spans="1:13" x14ac:dyDescent="0.3">
      <c r="A1057" s="6" t="s">
        <v>1141</v>
      </c>
      <c r="B1057" s="28">
        <v>42541</v>
      </c>
      <c r="C1057" s="6" t="s">
        <v>24</v>
      </c>
      <c r="D1057" s="6" t="s">
        <v>88</v>
      </c>
      <c r="E1057" s="6" t="str">
        <f>VLOOKUP(tbl_transactions[[#This Row],[Product_ID]],tbl_Items[],2,)</f>
        <v>Automatic</v>
      </c>
      <c r="F1057" s="6" t="str">
        <f>VLOOKUP(tbl_transactions[[#This Row],[Product_ID]],tbl_Items[],3,)</f>
        <v>Platinum</v>
      </c>
      <c r="G1057" s="6" t="s">
        <v>12</v>
      </c>
      <c r="H1057" s="6" t="s">
        <v>9</v>
      </c>
      <c r="I10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057" s="30">
        <v>1</v>
      </c>
      <c r="K1057" s="7">
        <f t="shared" si="32"/>
        <v>2133</v>
      </c>
      <c r="L10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57" s="7">
        <f t="shared" si="33"/>
        <v>2133</v>
      </c>
    </row>
    <row r="1058" spans="1:13" x14ac:dyDescent="0.3">
      <c r="A1058" s="6" t="s">
        <v>1142</v>
      </c>
      <c r="B1058" s="28">
        <v>42541</v>
      </c>
      <c r="C1058" s="6" t="s">
        <v>24</v>
      </c>
      <c r="D1058" s="6" t="s">
        <v>104</v>
      </c>
      <c r="E1058" s="6" t="str">
        <f>VLOOKUP(tbl_transactions[[#This Row],[Product_ID]],tbl_Items[],2,)</f>
        <v>Automatic</v>
      </c>
      <c r="F1058" s="6" t="str">
        <f>VLOOKUP(tbl_transactions[[#This Row],[Product_ID]],tbl_Items[],3,)</f>
        <v>Palladium</v>
      </c>
      <c r="G1058" s="6" t="s">
        <v>12</v>
      </c>
      <c r="H1058" s="6" t="s">
        <v>9</v>
      </c>
      <c r="I10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058" s="30">
        <v>4</v>
      </c>
      <c r="K1058" s="7">
        <f t="shared" si="32"/>
        <v>29804</v>
      </c>
      <c r="L10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1058" s="7">
        <f t="shared" si="33"/>
        <v>28909.88</v>
      </c>
    </row>
    <row r="1059" spans="1:13" x14ac:dyDescent="0.3">
      <c r="A1059" s="6" t="s">
        <v>1143</v>
      </c>
      <c r="B1059" s="28">
        <v>42541</v>
      </c>
      <c r="C1059" s="6" t="s">
        <v>24</v>
      </c>
      <c r="D1059" s="6" t="s">
        <v>105</v>
      </c>
      <c r="E1059" s="6" t="str">
        <f>VLOOKUP(tbl_transactions[[#This Row],[Product_ID]],tbl_Items[],2,)</f>
        <v>Digital</v>
      </c>
      <c r="F1059" s="6" t="str">
        <f>VLOOKUP(tbl_transactions[[#This Row],[Product_ID]],tbl_Items[],3,)</f>
        <v>Platinum</v>
      </c>
      <c r="G1059" s="6" t="s">
        <v>12</v>
      </c>
      <c r="H1059" s="6" t="s">
        <v>9</v>
      </c>
      <c r="I10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059" s="30">
        <v>3</v>
      </c>
      <c r="K1059" s="7">
        <f t="shared" si="32"/>
        <v>16926</v>
      </c>
      <c r="L10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1059" s="7">
        <f t="shared" si="33"/>
        <v>15910.44</v>
      </c>
    </row>
    <row r="1060" spans="1:13" x14ac:dyDescent="0.3">
      <c r="A1060" s="6" t="s">
        <v>1144</v>
      </c>
      <c r="B1060" s="28">
        <v>42541</v>
      </c>
      <c r="C1060" s="6" t="s">
        <v>24</v>
      </c>
      <c r="D1060" s="6" t="s">
        <v>118</v>
      </c>
      <c r="E1060" s="6" t="str">
        <f>VLOOKUP(tbl_transactions[[#This Row],[Product_ID]],tbl_Items[],2,)</f>
        <v>Digital</v>
      </c>
      <c r="F1060" s="6" t="str">
        <f>VLOOKUP(tbl_transactions[[#This Row],[Product_ID]],tbl_Items[],3,)</f>
        <v>Palladium</v>
      </c>
      <c r="G1060" s="6" t="s">
        <v>12</v>
      </c>
      <c r="H1060" s="6" t="s">
        <v>9</v>
      </c>
      <c r="I10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060" s="30">
        <v>2</v>
      </c>
      <c r="K1060" s="7">
        <f t="shared" si="32"/>
        <v>11956</v>
      </c>
      <c r="L10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60" s="7">
        <f t="shared" si="33"/>
        <v>11956</v>
      </c>
    </row>
    <row r="1061" spans="1:13" x14ac:dyDescent="0.3">
      <c r="A1061" s="6" t="s">
        <v>1145</v>
      </c>
      <c r="B1061" s="28">
        <v>42541</v>
      </c>
      <c r="C1061" s="6" t="s">
        <v>24</v>
      </c>
      <c r="D1061" s="6" t="s">
        <v>119</v>
      </c>
      <c r="E1061" s="6" t="str">
        <f>VLOOKUP(tbl_transactions[[#This Row],[Product_ID]],tbl_Items[],2,)</f>
        <v>Digital</v>
      </c>
      <c r="F1061" s="6" t="str">
        <f>VLOOKUP(tbl_transactions[[#This Row],[Product_ID]],tbl_Items[],3,)</f>
        <v>Palladium</v>
      </c>
      <c r="G1061" s="6" t="s">
        <v>12</v>
      </c>
      <c r="H1061" s="6" t="s">
        <v>9</v>
      </c>
      <c r="I10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061" s="30">
        <v>1</v>
      </c>
      <c r="K1061" s="7">
        <f t="shared" si="32"/>
        <v>9895</v>
      </c>
      <c r="L10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61" s="7">
        <f t="shared" si="33"/>
        <v>9895</v>
      </c>
    </row>
    <row r="1062" spans="1:13" x14ac:dyDescent="0.3">
      <c r="A1062" s="6" t="s">
        <v>1146</v>
      </c>
      <c r="B1062" s="28">
        <v>42541</v>
      </c>
      <c r="C1062" s="6" t="s">
        <v>11</v>
      </c>
      <c r="D1062" s="6" t="s">
        <v>115</v>
      </c>
      <c r="E1062" s="6" t="str">
        <f>VLOOKUP(tbl_transactions[[#This Row],[Product_ID]],tbl_Items[],2,)</f>
        <v>Digital</v>
      </c>
      <c r="F1062" s="6" t="str">
        <f>VLOOKUP(tbl_transactions[[#This Row],[Product_ID]],tbl_Items[],3,)</f>
        <v>Gold</v>
      </c>
      <c r="G1062" s="6" t="s">
        <v>12</v>
      </c>
      <c r="H1062" s="6" t="s">
        <v>9</v>
      </c>
      <c r="I10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062" s="30">
        <v>2</v>
      </c>
      <c r="K1062" s="7">
        <f t="shared" si="32"/>
        <v>17594</v>
      </c>
      <c r="L10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1062" s="7">
        <f t="shared" si="33"/>
        <v>16890.240000000002</v>
      </c>
    </row>
    <row r="1063" spans="1:13" x14ac:dyDescent="0.3">
      <c r="A1063" s="6" t="s">
        <v>1147</v>
      </c>
      <c r="B1063" s="28">
        <v>42542</v>
      </c>
      <c r="C1063" s="6" t="s">
        <v>11</v>
      </c>
      <c r="D1063" s="6" t="s">
        <v>118</v>
      </c>
      <c r="E1063" s="6" t="str">
        <f>VLOOKUP(tbl_transactions[[#This Row],[Product_ID]],tbl_Items[],2,)</f>
        <v>Digital</v>
      </c>
      <c r="F1063" s="6" t="str">
        <f>VLOOKUP(tbl_transactions[[#This Row],[Product_ID]],tbl_Items[],3,)</f>
        <v>Palladium</v>
      </c>
      <c r="G1063" s="6" t="s">
        <v>12</v>
      </c>
      <c r="H1063" s="6" t="s">
        <v>9</v>
      </c>
      <c r="I10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063" s="30">
        <v>1</v>
      </c>
      <c r="K1063" s="7">
        <f t="shared" si="32"/>
        <v>5978</v>
      </c>
      <c r="L10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63" s="7">
        <f t="shared" si="33"/>
        <v>5978</v>
      </c>
    </row>
    <row r="1064" spans="1:13" x14ac:dyDescent="0.3">
      <c r="A1064" s="6" t="s">
        <v>1148</v>
      </c>
      <c r="B1064" s="28">
        <v>42542</v>
      </c>
      <c r="C1064" s="6" t="s">
        <v>24</v>
      </c>
      <c r="D1064" s="6" t="s">
        <v>115</v>
      </c>
      <c r="E1064" s="6" t="str">
        <f>VLOOKUP(tbl_transactions[[#This Row],[Product_ID]],tbl_Items[],2,)</f>
        <v>Digital</v>
      </c>
      <c r="F1064" s="6" t="str">
        <f>VLOOKUP(tbl_transactions[[#This Row],[Product_ID]],tbl_Items[],3,)</f>
        <v>Gold</v>
      </c>
      <c r="G1064" s="6" t="s">
        <v>12</v>
      </c>
      <c r="H1064" s="6" t="s">
        <v>9</v>
      </c>
      <c r="I10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064" s="30">
        <v>1</v>
      </c>
      <c r="K1064" s="7">
        <f t="shared" si="32"/>
        <v>8797</v>
      </c>
      <c r="L10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64" s="7">
        <f t="shared" si="33"/>
        <v>8797</v>
      </c>
    </row>
    <row r="1065" spans="1:13" x14ac:dyDescent="0.3">
      <c r="A1065" s="6" t="s">
        <v>1149</v>
      </c>
      <c r="B1065" s="28">
        <v>42542</v>
      </c>
      <c r="C1065" s="6" t="s">
        <v>24</v>
      </c>
      <c r="D1065" s="6" t="s">
        <v>113</v>
      </c>
      <c r="E1065" s="6" t="str">
        <f>VLOOKUP(tbl_transactions[[#This Row],[Product_ID]],tbl_Items[],2,)</f>
        <v>Digital</v>
      </c>
      <c r="F1065" s="6" t="str">
        <f>VLOOKUP(tbl_transactions[[#This Row],[Product_ID]],tbl_Items[],3,)</f>
        <v>Palladium</v>
      </c>
      <c r="G1065" s="6" t="s">
        <v>12</v>
      </c>
      <c r="H1065" s="6" t="s">
        <v>9</v>
      </c>
      <c r="I10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065" s="30">
        <v>3</v>
      </c>
      <c r="K1065" s="7">
        <f t="shared" si="32"/>
        <v>26367</v>
      </c>
      <c r="L10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1065" s="7">
        <f t="shared" si="33"/>
        <v>25575.99</v>
      </c>
    </row>
    <row r="1066" spans="1:13" x14ac:dyDescent="0.3">
      <c r="A1066" s="6" t="s">
        <v>1150</v>
      </c>
      <c r="B1066" s="28">
        <v>42542</v>
      </c>
      <c r="C1066" s="6" t="s">
        <v>11</v>
      </c>
      <c r="D1066" s="6" t="s">
        <v>117</v>
      </c>
      <c r="E1066" s="6" t="str">
        <f>VLOOKUP(tbl_transactions[[#This Row],[Product_ID]],tbl_Items[],2,)</f>
        <v>Digital</v>
      </c>
      <c r="F1066" s="6" t="str">
        <f>VLOOKUP(tbl_transactions[[#This Row],[Product_ID]],tbl_Items[],3,)</f>
        <v>Palladium</v>
      </c>
      <c r="G1066" s="6" t="s">
        <v>12</v>
      </c>
      <c r="H1066" s="6" t="s">
        <v>13</v>
      </c>
      <c r="I10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066" s="30">
        <v>2</v>
      </c>
      <c r="K1066" s="7">
        <f t="shared" si="32"/>
        <v>18630</v>
      </c>
      <c r="L10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1066" s="7">
        <f t="shared" si="33"/>
        <v>18071.099999999999</v>
      </c>
    </row>
    <row r="1067" spans="1:13" x14ac:dyDescent="0.3">
      <c r="A1067" s="6" t="s">
        <v>1151</v>
      </c>
      <c r="B1067" s="28">
        <v>42542</v>
      </c>
      <c r="C1067" s="6" t="s">
        <v>11</v>
      </c>
      <c r="D1067" s="6" t="s">
        <v>111</v>
      </c>
      <c r="E1067" s="6" t="str">
        <f>VLOOKUP(tbl_transactions[[#This Row],[Product_ID]],tbl_Items[],2,)</f>
        <v>Digital</v>
      </c>
      <c r="F1067" s="6" t="str">
        <f>VLOOKUP(tbl_transactions[[#This Row],[Product_ID]],tbl_Items[],3,)</f>
        <v>Gold</v>
      </c>
      <c r="G1067" s="6" t="s">
        <v>12</v>
      </c>
      <c r="H1067" s="6" t="s">
        <v>9</v>
      </c>
      <c r="I10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067" s="30">
        <v>4</v>
      </c>
      <c r="K1067" s="7">
        <f t="shared" si="32"/>
        <v>22592</v>
      </c>
      <c r="L10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1067" s="7">
        <f t="shared" si="33"/>
        <v>21688.32</v>
      </c>
    </row>
    <row r="1068" spans="1:13" x14ac:dyDescent="0.3">
      <c r="A1068" s="6" t="s">
        <v>1152</v>
      </c>
      <c r="B1068" s="28">
        <v>42543</v>
      </c>
      <c r="C1068" s="6" t="s">
        <v>24</v>
      </c>
      <c r="D1068" s="6" t="s">
        <v>120</v>
      </c>
      <c r="E1068" s="6" t="str">
        <f>VLOOKUP(tbl_transactions[[#This Row],[Product_ID]],tbl_Items[],2,)</f>
        <v>Digital</v>
      </c>
      <c r="F1068" s="6" t="str">
        <f>VLOOKUP(tbl_transactions[[#This Row],[Product_ID]],tbl_Items[],3,)</f>
        <v>Palladium</v>
      </c>
      <c r="G1068" s="6" t="s">
        <v>12</v>
      </c>
      <c r="H1068" s="6" t="s">
        <v>9</v>
      </c>
      <c r="I10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068" s="30">
        <v>3</v>
      </c>
      <c r="K1068" s="7">
        <f t="shared" si="32"/>
        <v>26286</v>
      </c>
      <c r="L10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1068" s="7">
        <f t="shared" si="33"/>
        <v>25497.42</v>
      </c>
    </row>
    <row r="1069" spans="1:13" x14ac:dyDescent="0.3">
      <c r="A1069" s="6" t="s">
        <v>1153</v>
      </c>
      <c r="B1069" s="28">
        <v>42543</v>
      </c>
      <c r="C1069" s="6" t="s">
        <v>11</v>
      </c>
      <c r="D1069" s="6" t="s">
        <v>99</v>
      </c>
      <c r="E1069" s="6" t="str">
        <f>VLOOKUP(tbl_transactions[[#This Row],[Product_ID]],tbl_Items[],2,)</f>
        <v>Automatic</v>
      </c>
      <c r="F1069" s="6" t="str">
        <f>VLOOKUP(tbl_transactions[[#This Row],[Product_ID]],tbl_Items[],3,)</f>
        <v>Gold</v>
      </c>
      <c r="G1069" s="6" t="s">
        <v>12</v>
      </c>
      <c r="H1069" s="6" t="s">
        <v>9</v>
      </c>
      <c r="I10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069" s="30">
        <v>3</v>
      </c>
      <c r="K1069" s="7">
        <f t="shared" si="32"/>
        <v>16386</v>
      </c>
      <c r="L10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1069" s="7">
        <f t="shared" si="33"/>
        <v>15730.56</v>
      </c>
    </row>
    <row r="1070" spans="1:13" x14ac:dyDescent="0.3">
      <c r="A1070" s="6" t="s">
        <v>1154</v>
      </c>
      <c r="B1070" s="28">
        <v>42543</v>
      </c>
      <c r="C1070" s="6" t="s">
        <v>24</v>
      </c>
      <c r="D1070" s="6" t="s">
        <v>84</v>
      </c>
      <c r="E1070" s="6" t="str">
        <f>VLOOKUP(tbl_transactions[[#This Row],[Product_ID]],tbl_Items[],2,)</f>
        <v>Automatic</v>
      </c>
      <c r="F1070" s="6" t="str">
        <f>VLOOKUP(tbl_transactions[[#This Row],[Product_ID]],tbl_Items[],3,)</f>
        <v>Platinum</v>
      </c>
      <c r="G1070" s="6" t="s">
        <v>12</v>
      </c>
      <c r="H1070" s="6" t="s">
        <v>13</v>
      </c>
      <c r="I10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070" s="30">
        <v>2</v>
      </c>
      <c r="K1070" s="7">
        <f t="shared" si="32"/>
        <v>4246</v>
      </c>
      <c r="L10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70" s="7">
        <f t="shared" si="33"/>
        <v>4246</v>
      </c>
    </row>
    <row r="1071" spans="1:13" x14ac:dyDescent="0.3">
      <c r="A1071" s="6" t="s">
        <v>1155</v>
      </c>
      <c r="B1071" s="28">
        <v>42543</v>
      </c>
      <c r="C1071" s="6" t="s">
        <v>24</v>
      </c>
      <c r="D1071" s="6" t="s">
        <v>60</v>
      </c>
      <c r="E1071" s="6" t="str">
        <f>VLOOKUP(tbl_transactions[[#This Row],[Product_ID]],tbl_Items[],2,)</f>
        <v>Chronograph</v>
      </c>
      <c r="F1071" s="6" t="str">
        <f>VLOOKUP(tbl_transactions[[#This Row],[Product_ID]],tbl_Items[],3,)</f>
        <v>Platinum</v>
      </c>
      <c r="G1071" s="6" t="s">
        <v>8</v>
      </c>
      <c r="H1071" s="6" t="s">
        <v>9</v>
      </c>
      <c r="I10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071" s="30">
        <v>4</v>
      </c>
      <c r="K1071" s="7">
        <f t="shared" si="32"/>
        <v>39600</v>
      </c>
      <c r="L10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1071" s="7">
        <f t="shared" si="33"/>
        <v>34848</v>
      </c>
    </row>
    <row r="1072" spans="1:13" x14ac:dyDescent="0.3">
      <c r="A1072" s="6" t="s">
        <v>1156</v>
      </c>
      <c r="B1072" s="28">
        <v>42543</v>
      </c>
      <c r="C1072" s="6" t="s">
        <v>11</v>
      </c>
      <c r="D1072" s="6" t="s">
        <v>7007</v>
      </c>
      <c r="E1072" s="6" t="str">
        <f>VLOOKUP(tbl_transactions[[#This Row],[Product_ID]],tbl_Items[],2,)</f>
        <v>Digital</v>
      </c>
      <c r="F1072" s="6" t="str">
        <f>VLOOKUP(tbl_transactions[[#This Row],[Product_ID]],tbl_Items[],3,)</f>
        <v>Gold</v>
      </c>
      <c r="G1072" s="6" t="s">
        <v>12</v>
      </c>
      <c r="H1072" s="6" t="s">
        <v>9</v>
      </c>
      <c r="I10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072" s="30">
        <v>3</v>
      </c>
      <c r="K1072" s="7">
        <f t="shared" si="32"/>
        <v>26241</v>
      </c>
      <c r="L10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1072" s="7">
        <f t="shared" si="33"/>
        <v>25191.360000000001</v>
      </c>
    </row>
    <row r="1073" spans="1:13" x14ac:dyDescent="0.3">
      <c r="A1073" s="6" t="s">
        <v>1157</v>
      </c>
      <c r="B1073" s="28">
        <v>42544</v>
      </c>
      <c r="C1073" s="6" t="s">
        <v>24</v>
      </c>
      <c r="D1073" s="6" t="s">
        <v>99</v>
      </c>
      <c r="E1073" s="6" t="str">
        <f>VLOOKUP(tbl_transactions[[#This Row],[Product_ID]],tbl_Items[],2,)</f>
        <v>Automatic</v>
      </c>
      <c r="F1073" s="6" t="str">
        <f>VLOOKUP(tbl_transactions[[#This Row],[Product_ID]],tbl_Items[],3,)</f>
        <v>Gold</v>
      </c>
      <c r="G1073" s="6" t="s">
        <v>12</v>
      </c>
      <c r="H1073" s="6" t="s">
        <v>9</v>
      </c>
      <c r="I10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073" s="30">
        <v>1</v>
      </c>
      <c r="K1073" s="7">
        <f t="shared" si="32"/>
        <v>5462</v>
      </c>
      <c r="L10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73" s="7">
        <f t="shared" si="33"/>
        <v>5462</v>
      </c>
    </row>
    <row r="1074" spans="1:13" x14ac:dyDescent="0.3">
      <c r="A1074" s="6" t="s">
        <v>1158</v>
      </c>
      <c r="B1074" s="28">
        <v>42544</v>
      </c>
      <c r="C1074" s="6" t="s">
        <v>24</v>
      </c>
      <c r="D1074" s="6" t="s">
        <v>88</v>
      </c>
      <c r="E1074" s="6" t="str">
        <f>VLOOKUP(tbl_transactions[[#This Row],[Product_ID]],tbl_Items[],2,)</f>
        <v>Automatic</v>
      </c>
      <c r="F1074" s="6" t="str">
        <f>VLOOKUP(tbl_transactions[[#This Row],[Product_ID]],tbl_Items[],3,)</f>
        <v>Platinum</v>
      </c>
      <c r="G1074" s="6" t="s">
        <v>12</v>
      </c>
      <c r="H1074" s="6" t="s">
        <v>13</v>
      </c>
      <c r="I10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074" s="30">
        <v>1</v>
      </c>
      <c r="K1074" s="7">
        <f t="shared" si="32"/>
        <v>2133</v>
      </c>
      <c r="L10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74" s="7">
        <f t="shared" si="33"/>
        <v>2133</v>
      </c>
    </row>
    <row r="1075" spans="1:13" x14ac:dyDescent="0.3">
      <c r="A1075" s="6" t="s">
        <v>1159</v>
      </c>
      <c r="B1075" s="28">
        <v>42544</v>
      </c>
      <c r="C1075" s="6" t="s">
        <v>24</v>
      </c>
      <c r="D1075" s="6" t="s">
        <v>95</v>
      </c>
      <c r="E1075" s="6" t="str">
        <f>VLOOKUP(tbl_transactions[[#This Row],[Product_ID]],tbl_Items[],2,)</f>
        <v>Automatic</v>
      </c>
      <c r="F1075" s="6" t="str">
        <f>VLOOKUP(tbl_transactions[[#This Row],[Product_ID]],tbl_Items[],3,)</f>
        <v>Platinum</v>
      </c>
      <c r="G1075" s="6" t="s">
        <v>12</v>
      </c>
      <c r="H1075" s="6" t="s">
        <v>9</v>
      </c>
      <c r="I10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075" s="30">
        <v>1</v>
      </c>
      <c r="K1075" s="7">
        <f t="shared" si="32"/>
        <v>2100</v>
      </c>
      <c r="L10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75" s="7">
        <f t="shared" si="33"/>
        <v>2100</v>
      </c>
    </row>
    <row r="1076" spans="1:13" x14ac:dyDescent="0.3">
      <c r="A1076" s="6" t="s">
        <v>1160</v>
      </c>
      <c r="B1076" s="28">
        <v>42544</v>
      </c>
      <c r="C1076" s="6" t="s">
        <v>11</v>
      </c>
      <c r="D1076" s="6" t="s">
        <v>117</v>
      </c>
      <c r="E1076" s="6" t="str">
        <f>VLOOKUP(tbl_transactions[[#This Row],[Product_ID]],tbl_Items[],2,)</f>
        <v>Digital</v>
      </c>
      <c r="F1076" s="6" t="str">
        <f>VLOOKUP(tbl_transactions[[#This Row],[Product_ID]],tbl_Items[],3,)</f>
        <v>Palladium</v>
      </c>
      <c r="G1076" s="6" t="s">
        <v>12</v>
      </c>
      <c r="H1076" s="6" t="s">
        <v>9</v>
      </c>
      <c r="I10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076" s="30">
        <v>4</v>
      </c>
      <c r="K1076" s="7">
        <f t="shared" si="32"/>
        <v>37260</v>
      </c>
      <c r="L10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1117.8</v>
      </c>
      <c r="M1076" s="7">
        <f t="shared" si="33"/>
        <v>36142.199999999997</v>
      </c>
    </row>
    <row r="1077" spans="1:13" x14ac:dyDescent="0.3">
      <c r="A1077" s="6" t="s">
        <v>1161</v>
      </c>
      <c r="B1077" s="28">
        <v>42544</v>
      </c>
      <c r="C1077" s="6" t="s">
        <v>24</v>
      </c>
      <c r="D1077" s="6" t="s">
        <v>60</v>
      </c>
      <c r="E1077" s="6" t="str">
        <f>VLOOKUP(tbl_transactions[[#This Row],[Product_ID]],tbl_Items[],2,)</f>
        <v>Chronograph</v>
      </c>
      <c r="F1077" s="6" t="str">
        <f>VLOOKUP(tbl_transactions[[#This Row],[Product_ID]],tbl_Items[],3,)</f>
        <v>Platinum</v>
      </c>
      <c r="G1077" s="6" t="s">
        <v>8</v>
      </c>
      <c r="H1077" s="6" t="s">
        <v>9</v>
      </c>
      <c r="I10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077" s="30">
        <v>3</v>
      </c>
      <c r="K1077" s="7">
        <f t="shared" si="32"/>
        <v>29700</v>
      </c>
      <c r="L10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1077" s="7">
        <f t="shared" si="33"/>
        <v>26136</v>
      </c>
    </row>
    <row r="1078" spans="1:13" x14ac:dyDescent="0.3">
      <c r="A1078" s="6" t="s">
        <v>1162</v>
      </c>
      <c r="B1078" s="28">
        <v>42544</v>
      </c>
      <c r="C1078" s="6" t="s">
        <v>24</v>
      </c>
      <c r="D1078" s="6" t="s">
        <v>92</v>
      </c>
      <c r="E1078" s="6" t="str">
        <f>VLOOKUP(tbl_transactions[[#This Row],[Product_ID]],tbl_Items[],2,)</f>
        <v>Automatic</v>
      </c>
      <c r="F1078" s="6" t="str">
        <f>VLOOKUP(tbl_transactions[[#This Row],[Product_ID]],tbl_Items[],3,)</f>
        <v>Platinum</v>
      </c>
      <c r="G1078" s="6" t="s">
        <v>12</v>
      </c>
      <c r="H1078" s="6" t="s">
        <v>9</v>
      </c>
      <c r="I10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078" s="30">
        <v>4</v>
      </c>
      <c r="K1078" s="7">
        <f t="shared" si="32"/>
        <v>8624</v>
      </c>
      <c r="L10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78" s="7">
        <f t="shared" si="33"/>
        <v>8624</v>
      </c>
    </row>
    <row r="1079" spans="1:13" x14ac:dyDescent="0.3">
      <c r="A1079" s="6" t="s">
        <v>1163</v>
      </c>
      <c r="B1079" s="28">
        <v>42544</v>
      </c>
      <c r="C1079" s="6" t="s">
        <v>24</v>
      </c>
      <c r="D1079" s="6" t="s">
        <v>97</v>
      </c>
      <c r="E1079" s="6" t="str">
        <f>VLOOKUP(tbl_transactions[[#This Row],[Product_ID]],tbl_Items[],2,)</f>
        <v>Automatic</v>
      </c>
      <c r="F1079" s="6" t="str">
        <f>VLOOKUP(tbl_transactions[[#This Row],[Product_ID]],tbl_Items[],3,)</f>
        <v>Gold</v>
      </c>
      <c r="G1079" s="6" t="s">
        <v>12</v>
      </c>
      <c r="H1079" s="6" t="s">
        <v>13</v>
      </c>
      <c r="I10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079" s="30">
        <v>1</v>
      </c>
      <c r="K1079" s="7">
        <f t="shared" si="32"/>
        <v>2879</v>
      </c>
      <c r="L10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79" s="7">
        <f t="shared" si="33"/>
        <v>2879</v>
      </c>
    </row>
    <row r="1080" spans="1:13" x14ac:dyDescent="0.3">
      <c r="A1080" s="6" t="s">
        <v>1164</v>
      </c>
      <c r="B1080" s="28">
        <v>42545</v>
      </c>
      <c r="C1080" s="6" t="s">
        <v>24</v>
      </c>
      <c r="D1080" s="6" t="s">
        <v>97</v>
      </c>
      <c r="E1080" s="6" t="str">
        <f>VLOOKUP(tbl_transactions[[#This Row],[Product_ID]],tbl_Items[],2,)</f>
        <v>Automatic</v>
      </c>
      <c r="F1080" s="6" t="str">
        <f>VLOOKUP(tbl_transactions[[#This Row],[Product_ID]],tbl_Items[],3,)</f>
        <v>Gold</v>
      </c>
      <c r="G1080" s="6" t="s">
        <v>12</v>
      </c>
      <c r="H1080" s="6" t="s">
        <v>9</v>
      </c>
      <c r="I10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080" s="30">
        <v>2</v>
      </c>
      <c r="K1080" s="7">
        <f t="shared" si="32"/>
        <v>5758</v>
      </c>
      <c r="L10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80" s="7">
        <f t="shared" si="33"/>
        <v>5758</v>
      </c>
    </row>
    <row r="1081" spans="1:13" x14ac:dyDescent="0.3">
      <c r="A1081" s="6" t="s">
        <v>1165</v>
      </c>
      <c r="B1081" s="28">
        <v>42545</v>
      </c>
      <c r="C1081" s="6" t="s">
        <v>24</v>
      </c>
      <c r="D1081" s="6" t="s">
        <v>81</v>
      </c>
      <c r="E1081" s="6" t="str">
        <f>VLOOKUP(tbl_transactions[[#This Row],[Product_ID]],tbl_Items[],2,)</f>
        <v>Chronograph</v>
      </c>
      <c r="F1081" s="6" t="str">
        <f>VLOOKUP(tbl_transactions[[#This Row],[Product_ID]],tbl_Items[],3,)</f>
        <v>Palladium</v>
      </c>
      <c r="G1081" s="6" t="s">
        <v>12</v>
      </c>
      <c r="H1081" s="6" t="s">
        <v>9</v>
      </c>
      <c r="I10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081" s="30">
        <v>3</v>
      </c>
      <c r="K1081" s="7">
        <f t="shared" si="32"/>
        <v>29400</v>
      </c>
      <c r="L10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882</v>
      </c>
      <c r="M1081" s="7">
        <f t="shared" si="33"/>
        <v>28518</v>
      </c>
    </row>
    <row r="1082" spans="1:13" x14ac:dyDescent="0.3">
      <c r="A1082" s="6" t="s">
        <v>1166</v>
      </c>
      <c r="B1082" s="28">
        <v>42545</v>
      </c>
      <c r="C1082" s="6" t="s">
        <v>24</v>
      </c>
      <c r="D1082" s="6" t="s">
        <v>117</v>
      </c>
      <c r="E1082" s="6" t="str">
        <f>VLOOKUP(tbl_transactions[[#This Row],[Product_ID]],tbl_Items[],2,)</f>
        <v>Digital</v>
      </c>
      <c r="F1082" s="6" t="str">
        <f>VLOOKUP(tbl_transactions[[#This Row],[Product_ID]],tbl_Items[],3,)</f>
        <v>Palladium</v>
      </c>
      <c r="G1082" s="6" t="s">
        <v>12</v>
      </c>
      <c r="H1082" s="6" t="s">
        <v>9</v>
      </c>
      <c r="I10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082" s="30">
        <v>3</v>
      </c>
      <c r="K1082" s="7">
        <f t="shared" si="32"/>
        <v>27945</v>
      </c>
      <c r="L10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1082" s="7">
        <f t="shared" si="33"/>
        <v>27106.65</v>
      </c>
    </row>
    <row r="1083" spans="1:13" x14ac:dyDescent="0.3">
      <c r="A1083" s="6" t="s">
        <v>1167</v>
      </c>
      <c r="B1083" s="28">
        <v>42545</v>
      </c>
      <c r="C1083" s="6" t="s">
        <v>24</v>
      </c>
      <c r="D1083" s="6" t="s">
        <v>99</v>
      </c>
      <c r="E1083" s="6" t="str">
        <f>VLOOKUP(tbl_transactions[[#This Row],[Product_ID]],tbl_Items[],2,)</f>
        <v>Automatic</v>
      </c>
      <c r="F1083" s="6" t="str">
        <f>VLOOKUP(tbl_transactions[[#This Row],[Product_ID]],tbl_Items[],3,)</f>
        <v>Gold</v>
      </c>
      <c r="G1083" s="6" t="s">
        <v>12</v>
      </c>
      <c r="H1083" s="6" t="s">
        <v>9</v>
      </c>
      <c r="I10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083" s="30">
        <v>1</v>
      </c>
      <c r="K1083" s="7">
        <f t="shared" si="32"/>
        <v>5462</v>
      </c>
      <c r="L10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83" s="7">
        <f t="shared" si="33"/>
        <v>5462</v>
      </c>
    </row>
    <row r="1084" spans="1:13" x14ac:dyDescent="0.3">
      <c r="A1084" s="6" t="s">
        <v>1168</v>
      </c>
      <c r="B1084" s="28">
        <v>42545</v>
      </c>
      <c r="C1084" s="6" t="s">
        <v>24</v>
      </c>
      <c r="D1084" s="6" t="s">
        <v>105</v>
      </c>
      <c r="E1084" s="6" t="str">
        <f>VLOOKUP(tbl_transactions[[#This Row],[Product_ID]],tbl_Items[],2,)</f>
        <v>Digital</v>
      </c>
      <c r="F1084" s="6" t="str">
        <f>VLOOKUP(tbl_transactions[[#This Row],[Product_ID]],tbl_Items[],3,)</f>
        <v>Platinum</v>
      </c>
      <c r="G1084" s="6" t="s">
        <v>12</v>
      </c>
      <c r="H1084" s="6" t="s">
        <v>9</v>
      </c>
      <c r="I10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084" s="30">
        <v>1</v>
      </c>
      <c r="K1084" s="7">
        <f t="shared" si="32"/>
        <v>5642</v>
      </c>
      <c r="L10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84" s="7">
        <f t="shared" si="33"/>
        <v>5642</v>
      </c>
    </row>
    <row r="1085" spans="1:13" x14ac:dyDescent="0.3">
      <c r="A1085" s="6" t="s">
        <v>1169</v>
      </c>
      <c r="B1085" s="28">
        <v>42545</v>
      </c>
      <c r="C1085" s="6" t="s">
        <v>24</v>
      </c>
      <c r="D1085" s="6" t="s">
        <v>84</v>
      </c>
      <c r="E1085" s="6" t="str">
        <f>VLOOKUP(tbl_transactions[[#This Row],[Product_ID]],tbl_Items[],2,)</f>
        <v>Automatic</v>
      </c>
      <c r="F1085" s="6" t="str">
        <f>VLOOKUP(tbl_transactions[[#This Row],[Product_ID]],tbl_Items[],3,)</f>
        <v>Platinum</v>
      </c>
      <c r="G1085" s="6" t="s">
        <v>12</v>
      </c>
      <c r="H1085" s="6" t="s">
        <v>9</v>
      </c>
      <c r="I10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085" s="30">
        <v>3</v>
      </c>
      <c r="K1085" s="7">
        <f t="shared" si="32"/>
        <v>6369</v>
      </c>
      <c r="L10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85" s="7">
        <f t="shared" si="33"/>
        <v>6369</v>
      </c>
    </row>
    <row r="1086" spans="1:13" x14ac:dyDescent="0.3">
      <c r="A1086" s="6" t="s">
        <v>1170</v>
      </c>
      <c r="B1086" s="28">
        <v>42546</v>
      </c>
      <c r="C1086" s="6" t="s">
        <v>24</v>
      </c>
      <c r="D1086" s="6" t="s">
        <v>82</v>
      </c>
      <c r="E1086" s="6" t="str">
        <f>VLOOKUP(tbl_transactions[[#This Row],[Product_ID]],tbl_Items[],2,)</f>
        <v>Chronograph</v>
      </c>
      <c r="F1086" s="6" t="str">
        <f>VLOOKUP(tbl_transactions[[#This Row],[Product_ID]],tbl_Items[],3,)</f>
        <v>Palladium</v>
      </c>
      <c r="G1086" s="6" t="s">
        <v>12</v>
      </c>
      <c r="H1086" s="6" t="s">
        <v>9</v>
      </c>
      <c r="I10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086" s="30">
        <v>1</v>
      </c>
      <c r="K1086" s="7">
        <f t="shared" si="32"/>
        <v>7500</v>
      </c>
      <c r="L10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86" s="7">
        <f t="shared" si="33"/>
        <v>7500</v>
      </c>
    </row>
    <row r="1087" spans="1:13" x14ac:dyDescent="0.3">
      <c r="A1087" s="6" t="s">
        <v>1171</v>
      </c>
      <c r="B1087" s="28">
        <v>42546</v>
      </c>
      <c r="C1087" s="6" t="s">
        <v>11</v>
      </c>
      <c r="D1087" s="6" t="s">
        <v>118</v>
      </c>
      <c r="E1087" s="6" t="str">
        <f>VLOOKUP(tbl_transactions[[#This Row],[Product_ID]],tbl_Items[],2,)</f>
        <v>Digital</v>
      </c>
      <c r="F1087" s="6" t="str">
        <f>VLOOKUP(tbl_transactions[[#This Row],[Product_ID]],tbl_Items[],3,)</f>
        <v>Palladium</v>
      </c>
      <c r="G1087" s="6" t="s">
        <v>12</v>
      </c>
      <c r="H1087" s="6" t="s">
        <v>9</v>
      </c>
      <c r="I10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087" s="30">
        <v>4</v>
      </c>
      <c r="K1087" s="7">
        <f t="shared" si="32"/>
        <v>23912</v>
      </c>
      <c r="L10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1087" s="7">
        <f t="shared" si="33"/>
        <v>23194.639999999999</v>
      </c>
    </row>
    <row r="1088" spans="1:13" x14ac:dyDescent="0.3">
      <c r="A1088" s="6" t="s">
        <v>1172</v>
      </c>
      <c r="B1088" s="28">
        <v>42546</v>
      </c>
      <c r="C1088" s="6" t="s">
        <v>24</v>
      </c>
      <c r="D1088" s="6" t="s">
        <v>66</v>
      </c>
      <c r="E1088" s="6" t="str">
        <f>VLOOKUP(tbl_transactions[[#This Row],[Product_ID]],tbl_Items[],2,)</f>
        <v>Chronograph</v>
      </c>
      <c r="F1088" s="6" t="str">
        <f>VLOOKUP(tbl_transactions[[#This Row],[Product_ID]],tbl_Items[],3,)</f>
        <v>Platinum</v>
      </c>
      <c r="G1088" s="6" t="s">
        <v>8</v>
      </c>
      <c r="H1088" s="6" t="s">
        <v>13</v>
      </c>
      <c r="I10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088" s="30">
        <v>4</v>
      </c>
      <c r="K1088" s="7">
        <f t="shared" si="32"/>
        <v>38000</v>
      </c>
      <c r="L10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1088" s="7">
        <f t="shared" si="33"/>
        <v>33440</v>
      </c>
    </row>
    <row r="1089" spans="1:13" x14ac:dyDescent="0.3">
      <c r="A1089" s="6" t="s">
        <v>1173</v>
      </c>
      <c r="B1089" s="28">
        <v>42546</v>
      </c>
      <c r="C1089" s="6" t="s">
        <v>11</v>
      </c>
      <c r="D1089" s="6" t="s">
        <v>118</v>
      </c>
      <c r="E1089" s="6" t="str">
        <f>VLOOKUP(tbl_transactions[[#This Row],[Product_ID]],tbl_Items[],2,)</f>
        <v>Digital</v>
      </c>
      <c r="F1089" s="6" t="str">
        <f>VLOOKUP(tbl_transactions[[#This Row],[Product_ID]],tbl_Items[],3,)</f>
        <v>Palladium</v>
      </c>
      <c r="G1089" s="6" t="s">
        <v>12</v>
      </c>
      <c r="H1089" s="6" t="s">
        <v>13</v>
      </c>
      <c r="I10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089" s="30">
        <v>1</v>
      </c>
      <c r="K1089" s="7">
        <f t="shared" si="32"/>
        <v>5978</v>
      </c>
      <c r="L10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89" s="7">
        <f t="shared" si="33"/>
        <v>5978</v>
      </c>
    </row>
    <row r="1090" spans="1:13" x14ac:dyDescent="0.3">
      <c r="A1090" s="6" t="s">
        <v>1174</v>
      </c>
      <c r="B1090" s="28">
        <v>42546</v>
      </c>
      <c r="C1090" s="6" t="s">
        <v>7</v>
      </c>
      <c r="D1090" s="6" t="s">
        <v>95</v>
      </c>
      <c r="E1090" s="6" t="str">
        <f>VLOOKUP(tbl_transactions[[#This Row],[Product_ID]],tbl_Items[],2,)</f>
        <v>Automatic</v>
      </c>
      <c r="F1090" s="6" t="str">
        <f>VLOOKUP(tbl_transactions[[#This Row],[Product_ID]],tbl_Items[],3,)</f>
        <v>Platinum</v>
      </c>
      <c r="G1090" s="6" t="s">
        <v>12</v>
      </c>
      <c r="H1090" s="6" t="s">
        <v>9</v>
      </c>
      <c r="I10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090" s="30">
        <v>4</v>
      </c>
      <c r="K1090" s="7">
        <f t="shared" ref="K1090:K1153" si="34">I1090*J1090</f>
        <v>8400</v>
      </c>
      <c r="L10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90" s="7">
        <f t="shared" ref="M1090:M1153" si="35">K1090-L1090</f>
        <v>8400</v>
      </c>
    </row>
    <row r="1091" spans="1:13" x14ac:dyDescent="0.3">
      <c r="A1091" s="6" t="s">
        <v>1175</v>
      </c>
      <c r="B1091" s="28">
        <v>42547</v>
      </c>
      <c r="C1091" s="6" t="s">
        <v>24</v>
      </c>
      <c r="D1091" s="6" t="s">
        <v>105</v>
      </c>
      <c r="E1091" s="6" t="str">
        <f>VLOOKUP(tbl_transactions[[#This Row],[Product_ID]],tbl_Items[],2,)</f>
        <v>Digital</v>
      </c>
      <c r="F1091" s="6" t="str">
        <f>VLOOKUP(tbl_transactions[[#This Row],[Product_ID]],tbl_Items[],3,)</f>
        <v>Platinum</v>
      </c>
      <c r="G1091" s="6" t="s">
        <v>12</v>
      </c>
      <c r="H1091" s="6" t="s">
        <v>9</v>
      </c>
      <c r="I10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091" s="30">
        <v>4</v>
      </c>
      <c r="K1091" s="7">
        <f t="shared" si="34"/>
        <v>22568</v>
      </c>
      <c r="L10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1091" s="7">
        <f t="shared" si="35"/>
        <v>21213.919999999998</v>
      </c>
    </row>
    <row r="1092" spans="1:13" x14ac:dyDescent="0.3">
      <c r="A1092" s="6" t="s">
        <v>1176</v>
      </c>
      <c r="B1092" s="28">
        <v>42547</v>
      </c>
      <c r="C1092" s="6" t="s">
        <v>24</v>
      </c>
      <c r="D1092" s="6" t="s">
        <v>95</v>
      </c>
      <c r="E1092" s="6" t="str">
        <f>VLOOKUP(tbl_transactions[[#This Row],[Product_ID]],tbl_Items[],2,)</f>
        <v>Automatic</v>
      </c>
      <c r="F1092" s="6" t="str">
        <f>VLOOKUP(tbl_transactions[[#This Row],[Product_ID]],tbl_Items[],3,)</f>
        <v>Platinum</v>
      </c>
      <c r="G1092" s="6" t="s">
        <v>12</v>
      </c>
      <c r="H1092" s="6" t="s">
        <v>9</v>
      </c>
      <c r="I10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092" s="30">
        <v>2</v>
      </c>
      <c r="K1092" s="7">
        <f t="shared" si="34"/>
        <v>4200</v>
      </c>
      <c r="L10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92" s="7">
        <f t="shared" si="35"/>
        <v>4200</v>
      </c>
    </row>
    <row r="1093" spans="1:13" x14ac:dyDescent="0.3">
      <c r="A1093" s="6" t="s">
        <v>1177</v>
      </c>
      <c r="B1093" s="28">
        <v>42547</v>
      </c>
      <c r="C1093" s="6" t="s">
        <v>24</v>
      </c>
      <c r="D1093" s="6" t="s">
        <v>74</v>
      </c>
      <c r="E1093" s="6" t="str">
        <f>VLOOKUP(tbl_transactions[[#This Row],[Product_ID]],tbl_Items[],2,)</f>
        <v>Chronograph</v>
      </c>
      <c r="F1093" s="6" t="str">
        <f>VLOOKUP(tbl_transactions[[#This Row],[Product_ID]],tbl_Items[],3,)</f>
        <v>Gold</v>
      </c>
      <c r="G1093" s="6" t="s">
        <v>8</v>
      </c>
      <c r="H1093" s="6" t="s">
        <v>9</v>
      </c>
      <c r="I10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093" s="30">
        <v>1</v>
      </c>
      <c r="K1093" s="7">
        <f t="shared" si="34"/>
        <v>2120</v>
      </c>
      <c r="L10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93" s="7">
        <f t="shared" si="35"/>
        <v>2120</v>
      </c>
    </row>
    <row r="1094" spans="1:13" x14ac:dyDescent="0.3">
      <c r="A1094" s="6" t="s">
        <v>1178</v>
      </c>
      <c r="B1094" s="28">
        <v>42547</v>
      </c>
      <c r="C1094" s="6" t="s">
        <v>7</v>
      </c>
      <c r="D1094" s="6" t="s">
        <v>94</v>
      </c>
      <c r="E1094" s="6" t="str">
        <f>VLOOKUP(tbl_transactions[[#This Row],[Product_ID]],tbl_Items[],2,)</f>
        <v>Automatic</v>
      </c>
      <c r="F1094" s="6" t="str">
        <f>VLOOKUP(tbl_transactions[[#This Row],[Product_ID]],tbl_Items[],3,)</f>
        <v>Platinum</v>
      </c>
      <c r="G1094" s="6" t="s">
        <v>12</v>
      </c>
      <c r="H1094" s="6" t="s">
        <v>9</v>
      </c>
      <c r="I10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094" s="30">
        <v>3</v>
      </c>
      <c r="K1094" s="7">
        <f t="shared" si="34"/>
        <v>7056</v>
      </c>
      <c r="L10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94" s="7">
        <f t="shared" si="35"/>
        <v>7056</v>
      </c>
    </row>
    <row r="1095" spans="1:13" x14ac:dyDescent="0.3">
      <c r="A1095" s="6" t="s">
        <v>1179</v>
      </c>
      <c r="B1095" s="28">
        <v>42547</v>
      </c>
      <c r="C1095" s="6" t="s">
        <v>7</v>
      </c>
      <c r="D1095" s="6" t="s">
        <v>67</v>
      </c>
      <c r="E1095" s="6" t="str">
        <f>VLOOKUP(tbl_transactions[[#This Row],[Product_ID]],tbl_Items[],2,)</f>
        <v>Chronograph</v>
      </c>
      <c r="F1095" s="6" t="str">
        <f>VLOOKUP(tbl_transactions[[#This Row],[Product_ID]],tbl_Items[],3,)</f>
        <v>Platinum</v>
      </c>
      <c r="G1095" s="6" t="s">
        <v>8</v>
      </c>
      <c r="H1095" s="6" t="s">
        <v>9</v>
      </c>
      <c r="I10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095" s="30">
        <v>2</v>
      </c>
      <c r="K1095" s="7">
        <f t="shared" si="34"/>
        <v>2400</v>
      </c>
      <c r="L10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95" s="7">
        <f t="shared" si="35"/>
        <v>2400</v>
      </c>
    </row>
    <row r="1096" spans="1:13" x14ac:dyDescent="0.3">
      <c r="A1096" s="6" t="s">
        <v>1180</v>
      </c>
      <c r="B1096" s="28">
        <v>42547</v>
      </c>
      <c r="C1096" s="6" t="s">
        <v>24</v>
      </c>
      <c r="D1096" s="6" t="s">
        <v>60</v>
      </c>
      <c r="E1096" s="6" t="str">
        <f>VLOOKUP(tbl_transactions[[#This Row],[Product_ID]],tbl_Items[],2,)</f>
        <v>Chronograph</v>
      </c>
      <c r="F1096" s="6" t="str">
        <f>VLOOKUP(tbl_transactions[[#This Row],[Product_ID]],tbl_Items[],3,)</f>
        <v>Platinum</v>
      </c>
      <c r="G1096" s="6" t="s">
        <v>8</v>
      </c>
      <c r="H1096" s="6" t="s">
        <v>9</v>
      </c>
      <c r="I10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096" s="30">
        <v>3</v>
      </c>
      <c r="K1096" s="7">
        <f t="shared" si="34"/>
        <v>29700</v>
      </c>
      <c r="L10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1096" s="7">
        <f t="shared" si="35"/>
        <v>26136</v>
      </c>
    </row>
    <row r="1097" spans="1:13" x14ac:dyDescent="0.3">
      <c r="A1097" s="6" t="s">
        <v>1181</v>
      </c>
      <c r="B1097" s="28">
        <v>42547</v>
      </c>
      <c r="C1097" s="6" t="s">
        <v>11</v>
      </c>
      <c r="D1097" s="6" t="s">
        <v>76</v>
      </c>
      <c r="E1097" s="6" t="str">
        <f>VLOOKUP(tbl_transactions[[#This Row],[Product_ID]],tbl_Items[],2,)</f>
        <v>Chronograph</v>
      </c>
      <c r="F1097" s="6" t="str">
        <f>VLOOKUP(tbl_transactions[[#This Row],[Product_ID]],tbl_Items[],3,)</f>
        <v>Gold</v>
      </c>
      <c r="G1097" s="6" t="s">
        <v>8</v>
      </c>
      <c r="H1097" s="6" t="s">
        <v>9</v>
      </c>
      <c r="I10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097" s="30">
        <v>2</v>
      </c>
      <c r="K1097" s="7">
        <f t="shared" si="34"/>
        <v>4400</v>
      </c>
      <c r="L10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97" s="7">
        <f t="shared" si="35"/>
        <v>4400</v>
      </c>
    </row>
    <row r="1098" spans="1:13" x14ac:dyDescent="0.3">
      <c r="A1098" s="6" t="s">
        <v>1182</v>
      </c>
      <c r="B1098" s="28">
        <v>42548</v>
      </c>
      <c r="C1098" s="6" t="s">
        <v>11</v>
      </c>
      <c r="D1098" s="6" t="s">
        <v>119</v>
      </c>
      <c r="E1098" s="6" t="str">
        <f>VLOOKUP(tbl_transactions[[#This Row],[Product_ID]],tbl_Items[],2,)</f>
        <v>Digital</v>
      </c>
      <c r="F1098" s="6" t="str">
        <f>VLOOKUP(tbl_transactions[[#This Row],[Product_ID]],tbl_Items[],3,)</f>
        <v>Palladium</v>
      </c>
      <c r="G1098" s="6" t="s">
        <v>12</v>
      </c>
      <c r="H1098" s="6" t="s">
        <v>9</v>
      </c>
      <c r="I10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098" s="30">
        <v>2</v>
      </c>
      <c r="K1098" s="7">
        <f t="shared" si="34"/>
        <v>19790</v>
      </c>
      <c r="L10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1098" s="7">
        <f t="shared" si="35"/>
        <v>19196.3</v>
      </c>
    </row>
    <row r="1099" spans="1:13" x14ac:dyDescent="0.3">
      <c r="A1099" s="6" t="s">
        <v>1183</v>
      </c>
      <c r="B1099" s="28">
        <v>42548</v>
      </c>
      <c r="C1099" s="6" t="s">
        <v>24</v>
      </c>
      <c r="D1099" s="6" t="s">
        <v>103</v>
      </c>
      <c r="E1099" s="6" t="str">
        <f>VLOOKUP(tbl_transactions[[#This Row],[Product_ID]],tbl_Items[],2,)</f>
        <v>Automatic</v>
      </c>
      <c r="F1099" s="6" t="str">
        <f>VLOOKUP(tbl_transactions[[#This Row],[Product_ID]],tbl_Items[],3,)</f>
        <v>Palladium</v>
      </c>
      <c r="G1099" s="6" t="s">
        <v>12</v>
      </c>
      <c r="H1099" s="6" t="s">
        <v>9</v>
      </c>
      <c r="I10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099" s="30">
        <v>1</v>
      </c>
      <c r="K1099" s="7">
        <f t="shared" si="34"/>
        <v>6544</v>
      </c>
      <c r="L10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099" s="7">
        <f t="shared" si="35"/>
        <v>6544</v>
      </c>
    </row>
    <row r="1100" spans="1:13" x14ac:dyDescent="0.3">
      <c r="A1100" s="6" t="s">
        <v>1184</v>
      </c>
      <c r="B1100" s="28">
        <v>42548</v>
      </c>
      <c r="C1100" s="6" t="s">
        <v>24</v>
      </c>
      <c r="D1100" s="6" t="s">
        <v>111</v>
      </c>
      <c r="E1100" s="6" t="str">
        <f>VLOOKUP(tbl_transactions[[#This Row],[Product_ID]],tbl_Items[],2,)</f>
        <v>Digital</v>
      </c>
      <c r="F1100" s="6" t="str">
        <f>VLOOKUP(tbl_transactions[[#This Row],[Product_ID]],tbl_Items[],3,)</f>
        <v>Gold</v>
      </c>
      <c r="G1100" s="6" t="s">
        <v>12</v>
      </c>
      <c r="H1100" s="6" t="s">
        <v>9</v>
      </c>
      <c r="I11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100" s="30">
        <v>1</v>
      </c>
      <c r="K1100" s="7">
        <f t="shared" si="34"/>
        <v>5648</v>
      </c>
      <c r="L11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00" s="7">
        <f t="shared" si="35"/>
        <v>5648</v>
      </c>
    </row>
    <row r="1101" spans="1:13" x14ac:dyDescent="0.3">
      <c r="A1101" s="6" t="s">
        <v>1185</v>
      </c>
      <c r="B1101" s="28">
        <v>42548</v>
      </c>
      <c r="C1101" s="6" t="s">
        <v>11</v>
      </c>
      <c r="D1101" s="6" t="s">
        <v>74</v>
      </c>
      <c r="E1101" s="6" t="str">
        <f>VLOOKUP(tbl_transactions[[#This Row],[Product_ID]],tbl_Items[],2,)</f>
        <v>Chronograph</v>
      </c>
      <c r="F1101" s="6" t="str">
        <f>VLOOKUP(tbl_transactions[[#This Row],[Product_ID]],tbl_Items[],3,)</f>
        <v>Gold</v>
      </c>
      <c r="G1101" s="6" t="s">
        <v>8</v>
      </c>
      <c r="H1101" s="6" t="s">
        <v>9</v>
      </c>
      <c r="I11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101" s="30">
        <v>3</v>
      </c>
      <c r="K1101" s="7">
        <f t="shared" si="34"/>
        <v>6360</v>
      </c>
      <c r="L11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01" s="7">
        <f t="shared" si="35"/>
        <v>6360</v>
      </c>
    </row>
    <row r="1102" spans="1:13" x14ac:dyDescent="0.3">
      <c r="A1102" s="6" t="s">
        <v>1186</v>
      </c>
      <c r="B1102" s="28">
        <v>42548</v>
      </c>
      <c r="C1102" s="6" t="s">
        <v>11</v>
      </c>
      <c r="D1102" s="6" t="s">
        <v>115</v>
      </c>
      <c r="E1102" s="6" t="str">
        <f>VLOOKUP(tbl_transactions[[#This Row],[Product_ID]],tbl_Items[],2,)</f>
        <v>Digital</v>
      </c>
      <c r="F1102" s="6" t="str">
        <f>VLOOKUP(tbl_transactions[[#This Row],[Product_ID]],tbl_Items[],3,)</f>
        <v>Gold</v>
      </c>
      <c r="G1102" s="6" t="s">
        <v>12</v>
      </c>
      <c r="H1102" s="6" t="s">
        <v>9</v>
      </c>
      <c r="I11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102" s="30">
        <v>1</v>
      </c>
      <c r="K1102" s="7">
        <f t="shared" si="34"/>
        <v>8797</v>
      </c>
      <c r="L11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02" s="7">
        <f t="shared" si="35"/>
        <v>8797</v>
      </c>
    </row>
    <row r="1103" spans="1:13" x14ac:dyDescent="0.3">
      <c r="A1103" s="6" t="s">
        <v>1187</v>
      </c>
      <c r="B1103" s="28">
        <v>42548</v>
      </c>
      <c r="C1103" s="6" t="s">
        <v>24</v>
      </c>
      <c r="D1103" s="6" t="s">
        <v>104</v>
      </c>
      <c r="E1103" s="6" t="str">
        <f>VLOOKUP(tbl_transactions[[#This Row],[Product_ID]],tbl_Items[],2,)</f>
        <v>Automatic</v>
      </c>
      <c r="F1103" s="6" t="str">
        <f>VLOOKUP(tbl_transactions[[#This Row],[Product_ID]],tbl_Items[],3,)</f>
        <v>Palladium</v>
      </c>
      <c r="G1103" s="6" t="s">
        <v>12</v>
      </c>
      <c r="H1103" s="6" t="s">
        <v>13</v>
      </c>
      <c r="I11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103" s="30">
        <v>3</v>
      </c>
      <c r="K1103" s="7">
        <f t="shared" si="34"/>
        <v>22353</v>
      </c>
      <c r="L11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103" s="7">
        <f t="shared" si="35"/>
        <v>21682.41</v>
      </c>
    </row>
    <row r="1104" spans="1:13" x14ac:dyDescent="0.3">
      <c r="A1104" s="6" t="s">
        <v>1188</v>
      </c>
      <c r="B1104" s="28">
        <v>42548</v>
      </c>
      <c r="C1104" s="6" t="s">
        <v>11</v>
      </c>
      <c r="D1104" s="6" t="s">
        <v>81</v>
      </c>
      <c r="E1104" s="6" t="str">
        <f>VLOOKUP(tbl_transactions[[#This Row],[Product_ID]],tbl_Items[],2,)</f>
        <v>Chronograph</v>
      </c>
      <c r="F1104" s="6" t="str">
        <f>VLOOKUP(tbl_transactions[[#This Row],[Product_ID]],tbl_Items[],3,)</f>
        <v>Palladium</v>
      </c>
      <c r="G1104" s="6" t="s">
        <v>12</v>
      </c>
      <c r="H1104" s="6" t="s">
        <v>9</v>
      </c>
      <c r="I11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104" s="30">
        <v>1</v>
      </c>
      <c r="K1104" s="7">
        <f t="shared" si="34"/>
        <v>9800</v>
      </c>
      <c r="L11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04" s="7">
        <f t="shared" si="35"/>
        <v>9800</v>
      </c>
    </row>
    <row r="1105" spans="1:13" x14ac:dyDescent="0.3">
      <c r="A1105" s="6" t="s">
        <v>1189</v>
      </c>
      <c r="B1105" s="28">
        <v>42548</v>
      </c>
      <c r="C1105" s="6" t="s">
        <v>24</v>
      </c>
      <c r="D1105" s="6" t="s">
        <v>120</v>
      </c>
      <c r="E1105" s="6" t="str">
        <f>VLOOKUP(tbl_transactions[[#This Row],[Product_ID]],tbl_Items[],2,)</f>
        <v>Digital</v>
      </c>
      <c r="F1105" s="6" t="str">
        <f>VLOOKUP(tbl_transactions[[#This Row],[Product_ID]],tbl_Items[],3,)</f>
        <v>Palladium</v>
      </c>
      <c r="G1105" s="6" t="s">
        <v>12</v>
      </c>
      <c r="H1105" s="6" t="s">
        <v>9</v>
      </c>
      <c r="I11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105" s="30">
        <v>2</v>
      </c>
      <c r="K1105" s="7">
        <f t="shared" si="34"/>
        <v>17524</v>
      </c>
      <c r="L11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1105" s="7">
        <f t="shared" si="35"/>
        <v>16998.28</v>
      </c>
    </row>
    <row r="1106" spans="1:13" x14ac:dyDescent="0.3">
      <c r="A1106" s="6" t="s">
        <v>1190</v>
      </c>
      <c r="B1106" s="28">
        <v>42549</v>
      </c>
      <c r="C1106" s="6" t="s">
        <v>11</v>
      </c>
      <c r="D1106" s="6" t="s">
        <v>111</v>
      </c>
      <c r="E1106" s="6" t="str">
        <f>VLOOKUP(tbl_transactions[[#This Row],[Product_ID]],tbl_Items[],2,)</f>
        <v>Digital</v>
      </c>
      <c r="F1106" s="6" t="str">
        <f>VLOOKUP(tbl_transactions[[#This Row],[Product_ID]],tbl_Items[],3,)</f>
        <v>Gold</v>
      </c>
      <c r="G1106" s="6" t="s">
        <v>12</v>
      </c>
      <c r="H1106" s="6" t="s">
        <v>9</v>
      </c>
      <c r="I11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106" s="30">
        <v>2</v>
      </c>
      <c r="K1106" s="7">
        <f t="shared" si="34"/>
        <v>11296</v>
      </c>
      <c r="L11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06" s="7">
        <f t="shared" si="35"/>
        <v>11296</v>
      </c>
    </row>
    <row r="1107" spans="1:13" x14ac:dyDescent="0.3">
      <c r="A1107" s="6" t="s">
        <v>1191</v>
      </c>
      <c r="B1107" s="28">
        <v>42549</v>
      </c>
      <c r="C1107" s="6" t="s">
        <v>11</v>
      </c>
      <c r="D1107" s="6" t="s">
        <v>96</v>
      </c>
      <c r="E1107" s="6" t="str">
        <f>VLOOKUP(tbl_transactions[[#This Row],[Product_ID]],tbl_Items[],2,)</f>
        <v>Automatic</v>
      </c>
      <c r="F1107" s="6" t="str">
        <f>VLOOKUP(tbl_transactions[[#This Row],[Product_ID]],tbl_Items[],3,)</f>
        <v>Gold</v>
      </c>
      <c r="G1107" s="6" t="s">
        <v>12</v>
      </c>
      <c r="H1107" s="6" t="s">
        <v>13</v>
      </c>
      <c r="I11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07" s="30">
        <v>4</v>
      </c>
      <c r="K1107" s="7">
        <f t="shared" si="34"/>
        <v>21824</v>
      </c>
      <c r="L11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1107" s="7">
        <f t="shared" si="35"/>
        <v>20951.04</v>
      </c>
    </row>
    <row r="1108" spans="1:13" x14ac:dyDescent="0.3">
      <c r="A1108" s="6" t="s">
        <v>1192</v>
      </c>
      <c r="B1108" s="28">
        <v>42549</v>
      </c>
      <c r="C1108" s="6" t="s">
        <v>11</v>
      </c>
      <c r="D1108" s="6" t="s">
        <v>82</v>
      </c>
      <c r="E1108" s="6" t="str">
        <f>VLOOKUP(tbl_transactions[[#This Row],[Product_ID]],tbl_Items[],2,)</f>
        <v>Chronograph</v>
      </c>
      <c r="F1108" s="6" t="str">
        <f>VLOOKUP(tbl_transactions[[#This Row],[Product_ID]],tbl_Items[],3,)</f>
        <v>Palladium</v>
      </c>
      <c r="G1108" s="6" t="s">
        <v>12</v>
      </c>
      <c r="H1108" s="6" t="s">
        <v>9</v>
      </c>
      <c r="I11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108" s="30">
        <v>2</v>
      </c>
      <c r="K1108" s="7">
        <f t="shared" si="34"/>
        <v>15000</v>
      </c>
      <c r="L11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08" s="7">
        <f t="shared" si="35"/>
        <v>15000</v>
      </c>
    </row>
    <row r="1109" spans="1:13" x14ac:dyDescent="0.3">
      <c r="A1109" s="6" t="s">
        <v>1193</v>
      </c>
      <c r="B1109" s="28">
        <v>42549</v>
      </c>
      <c r="C1109" s="6" t="s">
        <v>11</v>
      </c>
      <c r="D1109" s="6" t="s">
        <v>96</v>
      </c>
      <c r="E1109" s="6" t="str">
        <f>VLOOKUP(tbl_transactions[[#This Row],[Product_ID]],tbl_Items[],2,)</f>
        <v>Automatic</v>
      </c>
      <c r="F1109" s="6" t="str">
        <f>VLOOKUP(tbl_transactions[[#This Row],[Product_ID]],tbl_Items[],3,)</f>
        <v>Gold</v>
      </c>
      <c r="G1109" s="6" t="s">
        <v>12</v>
      </c>
      <c r="H1109" s="6" t="s">
        <v>9</v>
      </c>
      <c r="I11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09" s="30">
        <v>4</v>
      </c>
      <c r="K1109" s="7">
        <f t="shared" si="34"/>
        <v>21824</v>
      </c>
      <c r="L11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1109" s="7">
        <f t="shared" si="35"/>
        <v>20951.04</v>
      </c>
    </row>
    <row r="1110" spans="1:13" x14ac:dyDescent="0.3">
      <c r="A1110" s="6" t="s">
        <v>1194</v>
      </c>
      <c r="B1110" s="28">
        <v>42549</v>
      </c>
      <c r="C1110" s="6" t="s">
        <v>11</v>
      </c>
      <c r="D1110" s="6" t="s">
        <v>74</v>
      </c>
      <c r="E1110" s="6" t="str">
        <f>VLOOKUP(tbl_transactions[[#This Row],[Product_ID]],tbl_Items[],2,)</f>
        <v>Chronograph</v>
      </c>
      <c r="F1110" s="6" t="str">
        <f>VLOOKUP(tbl_transactions[[#This Row],[Product_ID]],tbl_Items[],3,)</f>
        <v>Gold</v>
      </c>
      <c r="G1110" s="6" t="s">
        <v>8</v>
      </c>
      <c r="H1110" s="6" t="s">
        <v>9</v>
      </c>
      <c r="I11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110" s="30">
        <v>1</v>
      </c>
      <c r="K1110" s="7">
        <f t="shared" si="34"/>
        <v>2120</v>
      </c>
      <c r="L11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10" s="7">
        <f t="shared" si="35"/>
        <v>2120</v>
      </c>
    </row>
    <row r="1111" spans="1:13" x14ac:dyDescent="0.3">
      <c r="A1111" s="6" t="s">
        <v>1195</v>
      </c>
      <c r="B1111" s="28">
        <v>42549</v>
      </c>
      <c r="C1111" s="6" t="s">
        <v>24</v>
      </c>
      <c r="D1111" s="6" t="s">
        <v>78</v>
      </c>
      <c r="E1111" s="6" t="str">
        <f>VLOOKUP(tbl_transactions[[#This Row],[Product_ID]],tbl_Items[],2,)</f>
        <v>Chronograph</v>
      </c>
      <c r="F1111" s="6" t="str">
        <f>VLOOKUP(tbl_transactions[[#This Row],[Product_ID]],tbl_Items[],3,)</f>
        <v>Gold</v>
      </c>
      <c r="G1111" s="6" t="s">
        <v>8</v>
      </c>
      <c r="H1111" s="6" t="s">
        <v>9</v>
      </c>
      <c r="I11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111" s="30">
        <v>4</v>
      </c>
      <c r="K1111" s="7">
        <f t="shared" si="34"/>
        <v>22000</v>
      </c>
      <c r="L11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1111" s="7">
        <f t="shared" si="35"/>
        <v>20240</v>
      </c>
    </row>
    <row r="1112" spans="1:13" x14ac:dyDescent="0.3">
      <c r="A1112" s="6" t="s">
        <v>1196</v>
      </c>
      <c r="B1112" s="28">
        <v>42549</v>
      </c>
      <c r="C1112" s="6" t="s">
        <v>24</v>
      </c>
      <c r="D1112" s="6" t="s">
        <v>67</v>
      </c>
      <c r="E1112" s="6" t="str">
        <f>VLOOKUP(tbl_transactions[[#This Row],[Product_ID]],tbl_Items[],2,)</f>
        <v>Chronograph</v>
      </c>
      <c r="F1112" s="6" t="str">
        <f>VLOOKUP(tbl_transactions[[#This Row],[Product_ID]],tbl_Items[],3,)</f>
        <v>Platinum</v>
      </c>
      <c r="G1112" s="6" t="s">
        <v>8</v>
      </c>
      <c r="H1112" s="6" t="s">
        <v>9</v>
      </c>
      <c r="I11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112" s="30">
        <v>3</v>
      </c>
      <c r="K1112" s="7">
        <f t="shared" si="34"/>
        <v>3600</v>
      </c>
      <c r="L11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12" s="7">
        <f t="shared" si="35"/>
        <v>3600</v>
      </c>
    </row>
    <row r="1113" spans="1:13" x14ac:dyDescent="0.3">
      <c r="A1113" s="6" t="s">
        <v>1197</v>
      </c>
      <c r="B1113" s="28">
        <v>42549</v>
      </c>
      <c r="C1113" s="6" t="s">
        <v>24</v>
      </c>
      <c r="D1113" s="6" t="s">
        <v>117</v>
      </c>
      <c r="E1113" s="6" t="str">
        <f>VLOOKUP(tbl_transactions[[#This Row],[Product_ID]],tbl_Items[],2,)</f>
        <v>Digital</v>
      </c>
      <c r="F1113" s="6" t="str">
        <f>VLOOKUP(tbl_transactions[[#This Row],[Product_ID]],tbl_Items[],3,)</f>
        <v>Palladium</v>
      </c>
      <c r="G1113" s="6" t="s">
        <v>12</v>
      </c>
      <c r="H1113" s="6" t="s">
        <v>9</v>
      </c>
      <c r="I11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113" s="30">
        <v>3</v>
      </c>
      <c r="K1113" s="7">
        <f t="shared" si="34"/>
        <v>27945</v>
      </c>
      <c r="L11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1113" s="7">
        <f t="shared" si="35"/>
        <v>27106.65</v>
      </c>
    </row>
    <row r="1114" spans="1:13" x14ac:dyDescent="0.3">
      <c r="A1114" s="6" t="s">
        <v>1198</v>
      </c>
      <c r="B1114" s="28">
        <v>42550</v>
      </c>
      <c r="C1114" s="6" t="s">
        <v>24</v>
      </c>
      <c r="D1114" s="6" t="s">
        <v>100</v>
      </c>
      <c r="E1114" s="6" t="str">
        <f>VLOOKUP(tbl_transactions[[#This Row],[Product_ID]],tbl_Items[],2,)</f>
        <v>Automatic</v>
      </c>
      <c r="F1114" s="6" t="str">
        <f>VLOOKUP(tbl_transactions[[#This Row],[Product_ID]],tbl_Items[],3,)</f>
        <v>Palladium</v>
      </c>
      <c r="G1114" s="6" t="s">
        <v>12</v>
      </c>
      <c r="H1114" s="6" t="s">
        <v>13</v>
      </c>
      <c r="I11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14" s="30">
        <v>2</v>
      </c>
      <c r="K1114" s="7">
        <f t="shared" si="34"/>
        <v>10912</v>
      </c>
      <c r="L11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14" s="7">
        <f t="shared" si="35"/>
        <v>10912</v>
      </c>
    </row>
    <row r="1115" spans="1:13" x14ac:dyDescent="0.3">
      <c r="A1115" s="6" t="s">
        <v>1199</v>
      </c>
      <c r="B1115" s="28">
        <v>42550</v>
      </c>
      <c r="C1115" s="6" t="s">
        <v>24</v>
      </c>
      <c r="D1115" s="6" t="s">
        <v>118</v>
      </c>
      <c r="E1115" s="6" t="str">
        <f>VLOOKUP(tbl_transactions[[#This Row],[Product_ID]],tbl_Items[],2,)</f>
        <v>Digital</v>
      </c>
      <c r="F1115" s="6" t="str">
        <f>VLOOKUP(tbl_transactions[[#This Row],[Product_ID]],tbl_Items[],3,)</f>
        <v>Palladium</v>
      </c>
      <c r="G1115" s="6" t="s">
        <v>12</v>
      </c>
      <c r="H1115" s="6" t="s">
        <v>9</v>
      </c>
      <c r="I11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115" s="30">
        <v>1</v>
      </c>
      <c r="K1115" s="7">
        <f t="shared" si="34"/>
        <v>5978</v>
      </c>
      <c r="L11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15" s="7">
        <f t="shared" si="35"/>
        <v>5978</v>
      </c>
    </row>
    <row r="1116" spans="1:13" x14ac:dyDescent="0.3">
      <c r="A1116" s="6" t="s">
        <v>1200</v>
      </c>
      <c r="B1116" s="28">
        <v>42550</v>
      </c>
      <c r="C1116" s="6" t="s">
        <v>24</v>
      </c>
      <c r="D1116" s="6" t="s">
        <v>82</v>
      </c>
      <c r="E1116" s="6" t="str">
        <f>VLOOKUP(tbl_transactions[[#This Row],[Product_ID]],tbl_Items[],2,)</f>
        <v>Chronograph</v>
      </c>
      <c r="F1116" s="6" t="str">
        <f>VLOOKUP(tbl_transactions[[#This Row],[Product_ID]],tbl_Items[],3,)</f>
        <v>Palladium</v>
      </c>
      <c r="G1116" s="6" t="s">
        <v>12</v>
      </c>
      <c r="H1116" s="6" t="s">
        <v>9</v>
      </c>
      <c r="I11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116" s="30">
        <v>3</v>
      </c>
      <c r="K1116" s="7">
        <f t="shared" si="34"/>
        <v>22500</v>
      </c>
      <c r="L11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1116" s="7">
        <f t="shared" si="35"/>
        <v>21825</v>
      </c>
    </row>
    <row r="1117" spans="1:13" x14ac:dyDescent="0.3">
      <c r="A1117" s="6" t="s">
        <v>1201</v>
      </c>
      <c r="B1117" s="28">
        <v>42550</v>
      </c>
      <c r="C1117" s="6" t="s">
        <v>24</v>
      </c>
      <c r="D1117" s="6" t="s">
        <v>108</v>
      </c>
      <c r="E1117" s="6" t="str">
        <f>VLOOKUP(tbl_transactions[[#This Row],[Product_ID]],tbl_Items[],2,)</f>
        <v>Digital</v>
      </c>
      <c r="F1117" s="6" t="str">
        <f>VLOOKUP(tbl_transactions[[#This Row],[Product_ID]],tbl_Items[],3,)</f>
        <v>Platinum</v>
      </c>
      <c r="G1117" s="6" t="s">
        <v>12</v>
      </c>
      <c r="H1117" s="6" t="s">
        <v>13</v>
      </c>
      <c r="I11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117" s="30">
        <v>1</v>
      </c>
      <c r="K1117" s="7">
        <f t="shared" si="34"/>
        <v>5845</v>
      </c>
      <c r="L11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17" s="7">
        <f t="shared" si="35"/>
        <v>5845</v>
      </c>
    </row>
    <row r="1118" spans="1:13" x14ac:dyDescent="0.3">
      <c r="A1118" s="6" t="s">
        <v>1202</v>
      </c>
      <c r="B1118" s="28">
        <v>42550</v>
      </c>
      <c r="C1118" s="6" t="s">
        <v>24</v>
      </c>
      <c r="D1118" s="6" t="s">
        <v>7006</v>
      </c>
      <c r="E1118" s="6" t="str">
        <f>VLOOKUP(tbl_transactions[[#This Row],[Product_ID]],tbl_Items[],2,)</f>
        <v>Automatic</v>
      </c>
      <c r="F1118" s="6" t="str">
        <f>VLOOKUP(tbl_transactions[[#This Row],[Product_ID]],tbl_Items[],3,)</f>
        <v>Gold</v>
      </c>
      <c r="G1118" s="6" t="s">
        <v>12</v>
      </c>
      <c r="H1118" s="6" t="s">
        <v>9</v>
      </c>
      <c r="I11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118" s="30">
        <v>4</v>
      </c>
      <c r="K1118" s="7">
        <f t="shared" si="34"/>
        <v>35580</v>
      </c>
      <c r="L11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118" s="7">
        <f t="shared" si="35"/>
        <v>34156.800000000003</v>
      </c>
    </row>
    <row r="1119" spans="1:13" x14ac:dyDescent="0.3">
      <c r="A1119" s="6" t="s">
        <v>1203</v>
      </c>
      <c r="B1119" s="28">
        <v>42550</v>
      </c>
      <c r="C1119" s="6" t="s">
        <v>7</v>
      </c>
      <c r="D1119" s="6" t="s">
        <v>109</v>
      </c>
      <c r="E1119" s="6" t="str">
        <f>VLOOKUP(tbl_transactions[[#This Row],[Product_ID]],tbl_Items[],2,)</f>
        <v>Digital</v>
      </c>
      <c r="F1119" s="6" t="str">
        <f>VLOOKUP(tbl_transactions[[#This Row],[Product_ID]],tbl_Items[],3,)</f>
        <v>Platinum</v>
      </c>
      <c r="G1119" s="6" t="s">
        <v>12</v>
      </c>
      <c r="H1119" s="6" t="s">
        <v>13</v>
      </c>
      <c r="I11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119" s="30">
        <v>2</v>
      </c>
      <c r="K1119" s="7">
        <f t="shared" si="34"/>
        <v>19730</v>
      </c>
      <c r="L11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1119" s="7">
        <f t="shared" si="35"/>
        <v>18546.2</v>
      </c>
    </row>
    <row r="1120" spans="1:13" x14ac:dyDescent="0.3">
      <c r="A1120" s="6" t="s">
        <v>1204</v>
      </c>
      <c r="B1120" s="28">
        <v>42551</v>
      </c>
      <c r="C1120" s="6" t="s">
        <v>15</v>
      </c>
      <c r="D1120" s="6" t="s">
        <v>78</v>
      </c>
      <c r="E1120" s="6" t="str">
        <f>VLOOKUP(tbl_transactions[[#This Row],[Product_ID]],tbl_Items[],2,)</f>
        <v>Chronograph</v>
      </c>
      <c r="F1120" s="6" t="str">
        <f>VLOOKUP(tbl_transactions[[#This Row],[Product_ID]],tbl_Items[],3,)</f>
        <v>Gold</v>
      </c>
      <c r="G1120" s="6" t="s">
        <v>8</v>
      </c>
      <c r="H1120" s="6" t="s">
        <v>9</v>
      </c>
      <c r="I11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120" s="30">
        <v>2</v>
      </c>
      <c r="K1120" s="7">
        <f t="shared" si="34"/>
        <v>11000</v>
      </c>
      <c r="L11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20" s="7">
        <f t="shared" si="35"/>
        <v>11000</v>
      </c>
    </row>
    <row r="1121" spans="1:13" x14ac:dyDescent="0.3">
      <c r="A1121" s="6" t="s">
        <v>1205</v>
      </c>
      <c r="B1121" s="28">
        <v>42551</v>
      </c>
      <c r="C1121" s="6" t="s">
        <v>7</v>
      </c>
      <c r="D1121" s="6" t="s">
        <v>88</v>
      </c>
      <c r="E1121" s="6" t="str">
        <f>VLOOKUP(tbl_transactions[[#This Row],[Product_ID]],tbl_Items[],2,)</f>
        <v>Automatic</v>
      </c>
      <c r="F1121" s="6" t="str">
        <f>VLOOKUP(tbl_transactions[[#This Row],[Product_ID]],tbl_Items[],3,)</f>
        <v>Platinum</v>
      </c>
      <c r="G1121" s="6" t="s">
        <v>12</v>
      </c>
      <c r="H1121" s="6" t="s">
        <v>9</v>
      </c>
      <c r="I11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121" s="30">
        <v>2</v>
      </c>
      <c r="K1121" s="7">
        <f t="shared" si="34"/>
        <v>4266</v>
      </c>
      <c r="L11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21" s="7">
        <f t="shared" si="35"/>
        <v>4266</v>
      </c>
    </row>
    <row r="1122" spans="1:13" x14ac:dyDescent="0.3">
      <c r="A1122" s="6" t="s">
        <v>1206</v>
      </c>
      <c r="B1122" s="28">
        <v>42551</v>
      </c>
      <c r="C1122" s="6" t="s">
        <v>11</v>
      </c>
      <c r="D1122" s="6" t="s">
        <v>110</v>
      </c>
      <c r="E1122" s="6" t="str">
        <f>VLOOKUP(tbl_transactions[[#This Row],[Product_ID]],tbl_Items[],2,)</f>
        <v>Digital</v>
      </c>
      <c r="F1122" s="6" t="str">
        <f>VLOOKUP(tbl_transactions[[#This Row],[Product_ID]],tbl_Items[],3,)</f>
        <v>Platinum</v>
      </c>
      <c r="G1122" s="6" t="s">
        <v>12</v>
      </c>
      <c r="H1122" s="6" t="s">
        <v>9</v>
      </c>
      <c r="I11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122" s="30">
        <v>1</v>
      </c>
      <c r="K1122" s="7">
        <f t="shared" si="34"/>
        <v>5348</v>
      </c>
      <c r="L11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22" s="7">
        <f t="shared" si="35"/>
        <v>5348</v>
      </c>
    </row>
    <row r="1123" spans="1:13" x14ac:dyDescent="0.3">
      <c r="A1123" s="6" t="s">
        <v>1207</v>
      </c>
      <c r="B1123" s="28">
        <v>42551</v>
      </c>
      <c r="C1123" s="6" t="s">
        <v>11</v>
      </c>
      <c r="D1123" s="6" t="s">
        <v>103</v>
      </c>
      <c r="E1123" s="6" t="str">
        <f>VLOOKUP(tbl_transactions[[#This Row],[Product_ID]],tbl_Items[],2,)</f>
        <v>Automatic</v>
      </c>
      <c r="F1123" s="6" t="str">
        <f>VLOOKUP(tbl_transactions[[#This Row],[Product_ID]],tbl_Items[],3,)</f>
        <v>Palladium</v>
      </c>
      <c r="G1123" s="6" t="s">
        <v>12</v>
      </c>
      <c r="H1123" s="6" t="s">
        <v>13</v>
      </c>
      <c r="I11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123" s="30">
        <v>3</v>
      </c>
      <c r="K1123" s="7">
        <f t="shared" si="34"/>
        <v>19632</v>
      </c>
      <c r="L11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1123" s="7">
        <f t="shared" si="35"/>
        <v>19043.04</v>
      </c>
    </row>
    <row r="1124" spans="1:13" x14ac:dyDescent="0.3">
      <c r="A1124" s="6" t="s">
        <v>1208</v>
      </c>
      <c r="B1124" s="28">
        <v>42551</v>
      </c>
      <c r="C1124" s="6" t="s">
        <v>24</v>
      </c>
      <c r="D1124" s="6" t="s">
        <v>116</v>
      </c>
      <c r="E1124" s="6" t="str">
        <f>VLOOKUP(tbl_transactions[[#This Row],[Product_ID]],tbl_Items[],2,)</f>
        <v>Digital</v>
      </c>
      <c r="F1124" s="6" t="str">
        <f>VLOOKUP(tbl_transactions[[#This Row],[Product_ID]],tbl_Items[],3,)</f>
        <v>Gold</v>
      </c>
      <c r="G1124" s="6" t="s">
        <v>12</v>
      </c>
      <c r="H1124" s="6" t="s">
        <v>9</v>
      </c>
      <c r="I11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124" s="30">
        <v>4</v>
      </c>
      <c r="K1124" s="7">
        <f t="shared" si="34"/>
        <v>21940</v>
      </c>
      <c r="L11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1124" s="7">
        <f t="shared" si="35"/>
        <v>21062.400000000001</v>
      </c>
    </row>
    <row r="1125" spans="1:13" x14ac:dyDescent="0.3">
      <c r="A1125" s="6" t="s">
        <v>1209</v>
      </c>
      <c r="B1125" s="28">
        <v>42551</v>
      </c>
      <c r="C1125" s="6" t="s">
        <v>7</v>
      </c>
      <c r="D1125" s="6" t="s">
        <v>109</v>
      </c>
      <c r="E1125" s="6" t="str">
        <f>VLOOKUP(tbl_transactions[[#This Row],[Product_ID]],tbl_Items[],2,)</f>
        <v>Digital</v>
      </c>
      <c r="F1125" s="6" t="str">
        <f>VLOOKUP(tbl_transactions[[#This Row],[Product_ID]],tbl_Items[],3,)</f>
        <v>Platinum</v>
      </c>
      <c r="G1125" s="6" t="s">
        <v>12</v>
      </c>
      <c r="H1125" s="6" t="s">
        <v>9</v>
      </c>
      <c r="I11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125" s="30">
        <v>4</v>
      </c>
      <c r="K1125" s="7">
        <f t="shared" si="34"/>
        <v>39460</v>
      </c>
      <c r="L11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1125" s="7">
        <f t="shared" si="35"/>
        <v>37092.400000000001</v>
      </c>
    </row>
    <row r="1126" spans="1:13" x14ac:dyDescent="0.3">
      <c r="A1126" s="6" t="s">
        <v>1210</v>
      </c>
      <c r="B1126" s="28">
        <v>42551</v>
      </c>
      <c r="C1126" s="6" t="s">
        <v>24</v>
      </c>
      <c r="D1126" s="6" t="s">
        <v>96</v>
      </c>
      <c r="E1126" s="6" t="str">
        <f>VLOOKUP(tbl_transactions[[#This Row],[Product_ID]],tbl_Items[],2,)</f>
        <v>Automatic</v>
      </c>
      <c r="F1126" s="6" t="str">
        <f>VLOOKUP(tbl_transactions[[#This Row],[Product_ID]],tbl_Items[],3,)</f>
        <v>Gold</v>
      </c>
      <c r="G1126" s="6" t="s">
        <v>12</v>
      </c>
      <c r="H1126" s="6" t="s">
        <v>9</v>
      </c>
      <c r="I11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26" s="30">
        <v>2</v>
      </c>
      <c r="K1126" s="7">
        <f t="shared" si="34"/>
        <v>10912</v>
      </c>
      <c r="L11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26" s="7">
        <f t="shared" si="35"/>
        <v>10912</v>
      </c>
    </row>
    <row r="1127" spans="1:13" x14ac:dyDescent="0.3">
      <c r="A1127" s="6" t="s">
        <v>1211</v>
      </c>
      <c r="B1127" s="28">
        <v>42551</v>
      </c>
      <c r="C1127" s="6" t="s">
        <v>11</v>
      </c>
      <c r="D1127" s="6" t="s">
        <v>96</v>
      </c>
      <c r="E1127" s="6" t="str">
        <f>VLOOKUP(tbl_transactions[[#This Row],[Product_ID]],tbl_Items[],2,)</f>
        <v>Automatic</v>
      </c>
      <c r="F1127" s="6" t="str">
        <f>VLOOKUP(tbl_transactions[[#This Row],[Product_ID]],tbl_Items[],3,)</f>
        <v>Gold</v>
      </c>
      <c r="G1127" s="6" t="s">
        <v>12</v>
      </c>
      <c r="H1127" s="6" t="s">
        <v>9</v>
      </c>
      <c r="I11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27" s="30">
        <v>1</v>
      </c>
      <c r="K1127" s="7">
        <f t="shared" si="34"/>
        <v>5456</v>
      </c>
      <c r="L11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27" s="7">
        <f t="shared" si="35"/>
        <v>5456</v>
      </c>
    </row>
    <row r="1128" spans="1:13" x14ac:dyDescent="0.3">
      <c r="A1128" s="6" t="s">
        <v>1212</v>
      </c>
      <c r="B1128" s="28">
        <v>42551</v>
      </c>
      <c r="C1128" s="6" t="s">
        <v>24</v>
      </c>
      <c r="D1128" s="6" t="s">
        <v>7007</v>
      </c>
      <c r="E1128" s="6" t="str">
        <f>VLOOKUP(tbl_transactions[[#This Row],[Product_ID]],tbl_Items[],2,)</f>
        <v>Digital</v>
      </c>
      <c r="F1128" s="6" t="str">
        <f>VLOOKUP(tbl_transactions[[#This Row],[Product_ID]],tbl_Items[],3,)</f>
        <v>Gold</v>
      </c>
      <c r="G1128" s="6" t="s">
        <v>12</v>
      </c>
      <c r="H1128" s="6" t="s">
        <v>13</v>
      </c>
      <c r="I11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128" s="30">
        <v>3</v>
      </c>
      <c r="K1128" s="7">
        <f t="shared" si="34"/>
        <v>26241</v>
      </c>
      <c r="L11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1128" s="7">
        <f t="shared" si="35"/>
        <v>25191.360000000001</v>
      </c>
    </row>
    <row r="1129" spans="1:13" x14ac:dyDescent="0.3">
      <c r="A1129" s="6" t="s">
        <v>1213</v>
      </c>
      <c r="B1129" s="28">
        <v>42552</v>
      </c>
      <c r="C1129" s="6" t="s">
        <v>7</v>
      </c>
      <c r="D1129" s="6" t="s">
        <v>84</v>
      </c>
      <c r="E1129" s="6" t="str">
        <f>VLOOKUP(tbl_transactions[[#This Row],[Product_ID]],tbl_Items[],2,)</f>
        <v>Automatic</v>
      </c>
      <c r="F1129" s="6" t="str">
        <f>VLOOKUP(tbl_transactions[[#This Row],[Product_ID]],tbl_Items[],3,)</f>
        <v>Platinum</v>
      </c>
      <c r="G1129" s="6" t="s">
        <v>12</v>
      </c>
      <c r="H1129" s="6" t="s">
        <v>9</v>
      </c>
      <c r="I11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129" s="30">
        <v>4</v>
      </c>
      <c r="K1129" s="7">
        <f t="shared" si="34"/>
        <v>8492</v>
      </c>
      <c r="L11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29" s="7">
        <f t="shared" si="35"/>
        <v>8492</v>
      </c>
    </row>
    <row r="1130" spans="1:13" x14ac:dyDescent="0.3">
      <c r="A1130" s="6" t="s">
        <v>1214</v>
      </c>
      <c r="B1130" s="28">
        <v>42552</v>
      </c>
      <c r="C1130" s="6" t="s">
        <v>15</v>
      </c>
      <c r="D1130" s="6" t="s">
        <v>118</v>
      </c>
      <c r="E1130" s="6" t="str">
        <f>VLOOKUP(tbl_transactions[[#This Row],[Product_ID]],tbl_Items[],2,)</f>
        <v>Digital</v>
      </c>
      <c r="F1130" s="6" t="str">
        <f>VLOOKUP(tbl_transactions[[#This Row],[Product_ID]],tbl_Items[],3,)</f>
        <v>Palladium</v>
      </c>
      <c r="G1130" s="6" t="s">
        <v>12</v>
      </c>
      <c r="H1130" s="6" t="s">
        <v>9</v>
      </c>
      <c r="I11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130" s="30">
        <v>3</v>
      </c>
      <c r="K1130" s="7">
        <f t="shared" si="34"/>
        <v>17934</v>
      </c>
      <c r="L11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1130" s="7">
        <f t="shared" si="35"/>
        <v>17395.98</v>
      </c>
    </row>
    <row r="1131" spans="1:13" x14ac:dyDescent="0.3">
      <c r="A1131" s="6" t="s">
        <v>1215</v>
      </c>
      <c r="B1131" s="28">
        <v>42552</v>
      </c>
      <c r="C1131" s="6" t="s">
        <v>24</v>
      </c>
      <c r="D1131" s="6" t="s">
        <v>60</v>
      </c>
      <c r="E1131" s="6" t="str">
        <f>VLOOKUP(tbl_transactions[[#This Row],[Product_ID]],tbl_Items[],2,)</f>
        <v>Chronograph</v>
      </c>
      <c r="F1131" s="6" t="str">
        <f>VLOOKUP(tbl_transactions[[#This Row],[Product_ID]],tbl_Items[],3,)</f>
        <v>Platinum</v>
      </c>
      <c r="G1131" s="6" t="s">
        <v>8</v>
      </c>
      <c r="H1131" s="6" t="s">
        <v>13</v>
      </c>
      <c r="I11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131" s="30">
        <v>3</v>
      </c>
      <c r="K1131" s="7">
        <f t="shared" si="34"/>
        <v>29700</v>
      </c>
      <c r="L11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1131" s="7">
        <f t="shared" si="35"/>
        <v>26136</v>
      </c>
    </row>
    <row r="1132" spans="1:13" x14ac:dyDescent="0.3">
      <c r="A1132" s="6" t="s">
        <v>1216</v>
      </c>
      <c r="B1132" s="28">
        <v>42552</v>
      </c>
      <c r="C1132" s="6" t="s">
        <v>24</v>
      </c>
      <c r="D1132" s="6" t="s">
        <v>102</v>
      </c>
      <c r="E1132" s="6" t="str">
        <f>VLOOKUP(tbl_transactions[[#This Row],[Product_ID]],tbl_Items[],2,)</f>
        <v>Automatic</v>
      </c>
      <c r="F1132" s="6" t="str">
        <f>VLOOKUP(tbl_transactions[[#This Row],[Product_ID]],tbl_Items[],3,)</f>
        <v>Palladium</v>
      </c>
      <c r="G1132" s="6" t="s">
        <v>12</v>
      </c>
      <c r="H1132" s="6" t="s">
        <v>9</v>
      </c>
      <c r="I11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132" s="30">
        <v>4</v>
      </c>
      <c r="K1132" s="7">
        <f t="shared" si="34"/>
        <v>33780</v>
      </c>
      <c r="L11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1132" s="7">
        <f t="shared" si="35"/>
        <v>32766.6</v>
      </c>
    </row>
    <row r="1133" spans="1:13" x14ac:dyDescent="0.3">
      <c r="A1133" s="6" t="s">
        <v>1217</v>
      </c>
      <c r="B1133" s="28">
        <v>42552</v>
      </c>
      <c r="C1133" s="6" t="s">
        <v>24</v>
      </c>
      <c r="D1133" s="6" t="s">
        <v>82</v>
      </c>
      <c r="E1133" s="6" t="str">
        <f>VLOOKUP(tbl_transactions[[#This Row],[Product_ID]],tbl_Items[],2,)</f>
        <v>Chronograph</v>
      </c>
      <c r="F1133" s="6" t="str">
        <f>VLOOKUP(tbl_transactions[[#This Row],[Product_ID]],tbl_Items[],3,)</f>
        <v>Palladium</v>
      </c>
      <c r="G1133" s="6" t="s">
        <v>12</v>
      </c>
      <c r="H1133" s="6" t="s">
        <v>9</v>
      </c>
      <c r="I11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133" s="30">
        <v>4</v>
      </c>
      <c r="K1133" s="7">
        <f t="shared" si="34"/>
        <v>30000</v>
      </c>
      <c r="L11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1133" s="7">
        <f t="shared" si="35"/>
        <v>29100</v>
      </c>
    </row>
    <row r="1134" spans="1:13" x14ac:dyDescent="0.3">
      <c r="A1134" s="6" t="s">
        <v>1218</v>
      </c>
      <c r="B1134" s="28">
        <v>42552</v>
      </c>
      <c r="C1134" s="6" t="s">
        <v>7</v>
      </c>
      <c r="D1134" s="6" t="s">
        <v>77</v>
      </c>
      <c r="E1134" s="6" t="str">
        <f>VLOOKUP(tbl_transactions[[#This Row],[Product_ID]],tbl_Items[],2,)</f>
        <v>Chronograph</v>
      </c>
      <c r="F1134" s="6" t="str">
        <f>VLOOKUP(tbl_transactions[[#This Row],[Product_ID]],tbl_Items[],3,)</f>
        <v>Gold</v>
      </c>
      <c r="G1134" s="6" t="s">
        <v>8</v>
      </c>
      <c r="H1134" s="6" t="s">
        <v>9</v>
      </c>
      <c r="I11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134" s="30">
        <v>2</v>
      </c>
      <c r="K1134" s="7">
        <f t="shared" si="34"/>
        <v>5600</v>
      </c>
      <c r="L11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34" s="7">
        <f t="shared" si="35"/>
        <v>5600</v>
      </c>
    </row>
    <row r="1135" spans="1:13" x14ac:dyDescent="0.3">
      <c r="A1135" s="6" t="s">
        <v>1219</v>
      </c>
      <c r="B1135" s="28">
        <v>42552</v>
      </c>
      <c r="C1135" s="6" t="s">
        <v>24</v>
      </c>
      <c r="D1135" s="6" t="s">
        <v>7005</v>
      </c>
      <c r="E1135" s="6" t="str">
        <f>VLOOKUP(tbl_transactions[[#This Row],[Product_ID]],tbl_Items[],2,)</f>
        <v>Automatic</v>
      </c>
      <c r="F1135" s="6" t="str">
        <f>VLOOKUP(tbl_transactions[[#This Row],[Product_ID]],tbl_Items[],3,)</f>
        <v>Gold</v>
      </c>
      <c r="G1135" s="6" t="s">
        <v>12</v>
      </c>
      <c r="H1135" s="6" t="s">
        <v>13</v>
      </c>
      <c r="I11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135" s="30">
        <v>2</v>
      </c>
      <c r="K1135" s="7">
        <f t="shared" si="34"/>
        <v>11368</v>
      </c>
      <c r="L11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35" s="7">
        <f t="shared" si="35"/>
        <v>11368</v>
      </c>
    </row>
    <row r="1136" spans="1:13" x14ac:dyDescent="0.3">
      <c r="A1136" s="6" t="s">
        <v>1220</v>
      </c>
      <c r="B1136" s="28">
        <v>42553</v>
      </c>
      <c r="C1136" s="6" t="s">
        <v>11</v>
      </c>
      <c r="D1136" s="6" t="s">
        <v>110</v>
      </c>
      <c r="E1136" s="6" t="str">
        <f>VLOOKUP(tbl_transactions[[#This Row],[Product_ID]],tbl_Items[],2,)</f>
        <v>Digital</v>
      </c>
      <c r="F1136" s="6" t="str">
        <f>VLOOKUP(tbl_transactions[[#This Row],[Product_ID]],tbl_Items[],3,)</f>
        <v>Platinum</v>
      </c>
      <c r="G1136" s="6" t="s">
        <v>12</v>
      </c>
      <c r="H1136" s="6" t="s">
        <v>9</v>
      </c>
      <c r="I11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136" s="30">
        <v>2</v>
      </c>
      <c r="K1136" s="7">
        <f t="shared" si="34"/>
        <v>10696</v>
      </c>
      <c r="L11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36" s="7">
        <f t="shared" si="35"/>
        <v>10696</v>
      </c>
    </row>
    <row r="1137" spans="1:13" x14ac:dyDescent="0.3">
      <c r="A1137" s="6" t="s">
        <v>1221</v>
      </c>
      <c r="B1137" s="28">
        <v>42553</v>
      </c>
      <c r="C1137" s="6" t="s">
        <v>24</v>
      </c>
      <c r="D1137" s="6" t="s">
        <v>110</v>
      </c>
      <c r="E1137" s="6" t="str">
        <f>VLOOKUP(tbl_transactions[[#This Row],[Product_ID]],tbl_Items[],2,)</f>
        <v>Digital</v>
      </c>
      <c r="F1137" s="6" t="str">
        <f>VLOOKUP(tbl_transactions[[#This Row],[Product_ID]],tbl_Items[],3,)</f>
        <v>Platinum</v>
      </c>
      <c r="G1137" s="6" t="s">
        <v>12</v>
      </c>
      <c r="H1137" s="6" t="s">
        <v>9</v>
      </c>
      <c r="I11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137" s="30">
        <v>2</v>
      </c>
      <c r="K1137" s="7">
        <f t="shared" si="34"/>
        <v>10696</v>
      </c>
      <c r="L11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37" s="7">
        <f t="shared" si="35"/>
        <v>10696</v>
      </c>
    </row>
    <row r="1138" spans="1:13" x14ac:dyDescent="0.3">
      <c r="A1138" s="6" t="s">
        <v>1222</v>
      </c>
      <c r="B1138" s="28">
        <v>42553</v>
      </c>
      <c r="C1138" s="6" t="s">
        <v>24</v>
      </c>
      <c r="D1138" s="6" t="s">
        <v>114</v>
      </c>
      <c r="E1138" s="6" t="str">
        <f>VLOOKUP(tbl_transactions[[#This Row],[Product_ID]],tbl_Items[],2,)</f>
        <v>Digital</v>
      </c>
      <c r="F1138" s="6" t="str">
        <f>VLOOKUP(tbl_transactions[[#This Row],[Product_ID]],tbl_Items[],3,)</f>
        <v>Palladium</v>
      </c>
      <c r="G1138" s="6" t="s">
        <v>12</v>
      </c>
      <c r="H1138" s="6" t="s">
        <v>9</v>
      </c>
      <c r="I11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138" s="30">
        <v>1</v>
      </c>
      <c r="K1138" s="7">
        <f t="shared" si="34"/>
        <v>9896</v>
      </c>
      <c r="L11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38" s="7">
        <f t="shared" si="35"/>
        <v>9896</v>
      </c>
    </row>
    <row r="1139" spans="1:13" x14ac:dyDescent="0.3">
      <c r="A1139" s="6" t="s">
        <v>1223</v>
      </c>
      <c r="B1139" s="28">
        <v>42553</v>
      </c>
      <c r="C1139" s="6" t="s">
        <v>15</v>
      </c>
      <c r="D1139" s="6" t="s">
        <v>81</v>
      </c>
      <c r="E1139" s="6" t="str">
        <f>VLOOKUP(tbl_transactions[[#This Row],[Product_ID]],tbl_Items[],2,)</f>
        <v>Chronograph</v>
      </c>
      <c r="F1139" s="6" t="str">
        <f>VLOOKUP(tbl_transactions[[#This Row],[Product_ID]],tbl_Items[],3,)</f>
        <v>Palladium</v>
      </c>
      <c r="G1139" s="6" t="s">
        <v>12</v>
      </c>
      <c r="H1139" s="6" t="s">
        <v>9</v>
      </c>
      <c r="I11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139" s="30">
        <v>3</v>
      </c>
      <c r="K1139" s="7">
        <f t="shared" si="34"/>
        <v>29400</v>
      </c>
      <c r="L11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882</v>
      </c>
      <c r="M1139" s="7">
        <f t="shared" si="35"/>
        <v>28518</v>
      </c>
    </row>
    <row r="1140" spans="1:13" x14ac:dyDescent="0.3">
      <c r="A1140" s="6" t="s">
        <v>1224</v>
      </c>
      <c r="B1140" s="28">
        <v>42553</v>
      </c>
      <c r="C1140" s="6" t="s">
        <v>24</v>
      </c>
      <c r="D1140" s="6" t="s">
        <v>88</v>
      </c>
      <c r="E1140" s="6" t="str">
        <f>VLOOKUP(tbl_transactions[[#This Row],[Product_ID]],tbl_Items[],2,)</f>
        <v>Automatic</v>
      </c>
      <c r="F1140" s="6" t="str">
        <f>VLOOKUP(tbl_transactions[[#This Row],[Product_ID]],tbl_Items[],3,)</f>
        <v>Platinum</v>
      </c>
      <c r="G1140" s="6" t="s">
        <v>12</v>
      </c>
      <c r="H1140" s="6" t="s">
        <v>9</v>
      </c>
      <c r="I11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140" s="30">
        <v>1</v>
      </c>
      <c r="K1140" s="7">
        <f t="shared" si="34"/>
        <v>2133</v>
      </c>
      <c r="L11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40" s="7">
        <f t="shared" si="35"/>
        <v>2133</v>
      </c>
    </row>
    <row r="1141" spans="1:13" x14ac:dyDescent="0.3">
      <c r="A1141" s="6" t="s">
        <v>1225</v>
      </c>
      <c r="B1141" s="28">
        <v>42554</v>
      </c>
      <c r="C1141" s="6" t="s">
        <v>24</v>
      </c>
      <c r="D1141" s="6" t="s">
        <v>77</v>
      </c>
      <c r="E1141" s="6" t="str">
        <f>VLOOKUP(tbl_transactions[[#This Row],[Product_ID]],tbl_Items[],2,)</f>
        <v>Chronograph</v>
      </c>
      <c r="F1141" s="6" t="str">
        <f>VLOOKUP(tbl_transactions[[#This Row],[Product_ID]],tbl_Items[],3,)</f>
        <v>Gold</v>
      </c>
      <c r="G1141" s="6" t="s">
        <v>8</v>
      </c>
      <c r="H1141" s="6" t="s">
        <v>9</v>
      </c>
      <c r="I11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141" s="30">
        <v>1</v>
      </c>
      <c r="K1141" s="7">
        <f t="shared" si="34"/>
        <v>2800</v>
      </c>
      <c r="L11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41" s="7">
        <f t="shared" si="35"/>
        <v>2800</v>
      </c>
    </row>
    <row r="1142" spans="1:13" x14ac:dyDescent="0.3">
      <c r="A1142" s="6" t="s">
        <v>1226</v>
      </c>
      <c r="B1142" s="28">
        <v>42554</v>
      </c>
      <c r="C1142" s="6" t="s">
        <v>24</v>
      </c>
      <c r="D1142" s="6" t="s">
        <v>109</v>
      </c>
      <c r="E1142" s="6" t="str">
        <f>VLOOKUP(tbl_transactions[[#This Row],[Product_ID]],tbl_Items[],2,)</f>
        <v>Digital</v>
      </c>
      <c r="F1142" s="6" t="str">
        <f>VLOOKUP(tbl_transactions[[#This Row],[Product_ID]],tbl_Items[],3,)</f>
        <v>Platinum</v>
      </c>
      <c r="G1142" s="6" t="s">
        <v>12</v>
      </c>
      <c r="H1142" s="6" t="s">
        <v>9</v>
      </c>
      <c r="I11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142" s="30">
        <v>3</v>
      </c>
      <c r="K1142" s="7">
        <f t="shared" si="34"/>
        <v>29595</v>
      </c>
      <c r="L11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1142" s="7">
        <f t="shared" si="35"/>
        <v>27819.3</v>
      </c>
    </row>
    <row r="1143" spans="1:13" x14ac:dyDescent="0.3">
      <c r="A1143" s="6" t="s">
        <v>1227</v>
      </c>
      <c r="B1143" s="28">
        <v>42554</v>
      </c>
      <c r="C1143" s="6" t="s">
        <v>11</v>
      </c>
      <c r="D1143" s="6" t="s">
        <v>77</v>
      </c>
      <c r="E1143" s="6" t="str">
        <f>VLOOKUP(tbl_transactions[[#This Row],[Product_ID]],tbl_Items[],2,)</f>
        <v>Chronograph</v>
      </c>
      <c r="F1143" s="6" t="str">
        <f>VLOOKUP(tbl_transactions[[#This Row],[Product_ID]],tbl_Items[],3,)</f>
        <v>Gold</v>
      </c>
      <c r="G1143" s="6" t="s">
        <v>8</v>
      </c>
      <c r="H1143" s="6" t="s">
        <v>13</v>
      </c>
      <c r="I11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143" s="30">
        <v>1</v>
      </c>
      <c r="K1143" s="7">
        <f t="shared" si="34"/>
        <v>2800</v>
      </c>
      <c r="L11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43" s="7">
        <f t="shared" si="35"/>
        <v>2800</v>
      </c>
    </row>
    <row r="1144" spans="1:13" x14ac:dyDescent="0.3">
      <c r="A1144" s="6" t="s">
        <v>1228</v>
      </c>
      <c r="B1144" s="28">
        <v>42554</v>
      </c>
      <c r="C1144" s="6" t="s">
        <v>24</v>
      </c>
      <c r="D1144" s="6" t="s">
        <v>118</v>
      </c>
      <c r="E1144" s="6" t="str">
        <f>VLOOKUP(tbl_transactions[[#This Row],[Product_ID]],tbl_Items[],2,)</f>
        <v>Digital</v>
      </c>
      <c r="F1144" s="6" t="str">
        <f>VLOOKUP(tbl_transactions[[#This Row],[Product_ID]],tbl_Items[],3,)</f>
        <v>Palladium</v>
      </c>
      <c r="G1144" s="6" t="s">
        <v>12</v>
      </c>
      <c r="H1144" s="6" t="s">
        <v>9</v>
      </c>
      <c r="I11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144" s="30">
        <v>2</v>
      </c>
      <c r="K1144" s="7">
        <f t="shared" si="34"/>
        <v>11956</v>
      </c>
      <c r="L11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44" s="7">
        <f t="shared" si="35"/>
        <v>11956</v>
      </c>
    </row>
    <row r="1145" spans="1:13" x14ac:dyDescent="0.3">
      <c r="A1145" s="6" t="s">
        <v>1229</v>
      </c>
      <c r="B1145" s="28">
        <v>42555</v>
      </c>
      <c r="C1145" s="6" t="s">
        <v>11</v>
      </c>
      <c r="D1145" s="6" t="s">
        <v>76</v>
      </c>
      <c r="E1145" s="6" t="str">
        <f>VLOOKUP(tbl_transactions[[#This Row],[Product_ID]],tbl_Items[],2,)</f>
        <v>Chronograph</v>
      </c>
      <c r="F1145" s="6" t="str">
        <f>VLOOKUP(tbl_transactions[[#This Row],[Product_ID]],tbl_Items[],3,)</f>
        <v>Gold</v>
      </c>
      <c r="G1145" s="6" t="s">
        <v>8</v>
      </c>
      <c r="H1145" s="6" t="s">
        <v>9</v>
      </c>
      <c r="I11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145" s="30">
        <v>1</v>
      </c>
      <c r="K1145" s="7">
        <f t="shared" si="34"/>
        <v>2200</v>
      </c>
      <c r="L11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45" s="7">
        <f t="shared" si="35"/>
        <v>2200</v>
      </c>
    </row>
    <row r="1146" spans="1:13" x14ac:dyDescent="0.3">
      <c r="A1146" s="6" t="s">
        <v>1230</v>
      </c>
      <c r="B1146" s="28">
        <v>42555</v>
      </c>
      <c r="C1146" s="6" t="s">
        <v>24</v>
      </c>
      <c r="D1146" s="6" t="s">
        <v>84</v>
      </c>
      <c r="E1146" s="6" t="str">
        <f>VLOOKUP(tbl_transactions[[#This Row],[Product_ID]],tbl_Items[],2,)</f>
        <v>Automatic</v>
      </c>
      <c r="F1146" s="6" t="str">
        <f>VLOOKUP(tbl_transactions[[#This Row],[Product_ID]],tbl_Items[],3,)</f>
        <v>Platinum</v>
      </c>
      <c r="G1146" s="6" t="s">
        <v>12</v>
      </c>
      <c r="H1146" s="6" t="s">
        <v>9</v>
      </c>
      <c r="I11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146" s="30">
        <v>3</v>
      </c>
      <c r="K1146" s="7">
        <f t="shared" si="34"/>
        <v>6369</v>
      </c>
      <c r="L11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46" s="7">
        <f t="shared" si="35"/>
        <v>6369</v>
      </c>
    </row>
    <row r="1147" spans="1:13" x14ac:dyDescent="0.3">
      <c r="A1147" s="6" t="s">
        <v>1231</v>
      </c>
      <c r="B1147" s="28">
        <v>42555</v>
      </c>
      <c r="C1147" s="6" t="s">
        <v>24</v>
      </c>
      <c r="D1147" s="6" t="s">
        <v>82</v>
      </c>
      <c r="E1147" s="6" t="str">
        <f>VLOOKUP(tbl_transactions[[#This Row],[Product_ID]],tbl_Items[],2,)</f>
        <v>Chronograph</v>
      </c>
      <c r="F1147" s="6" t="str">
        <f>VLOOKUP(tbl_transactions[[#This Row],[Product_ID]],tbl_Items[],3,)</f>
        <v>Palladium</v>
      </c>
      <c r="G1147" s="6" t="s">
        <v>12</v>
      </c>
      <c r="H1147" s="6" t="s">
        <v>13</v>
      </c>
      <c r="I11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147" s="30">
        <v>4</v>
      </c>
      <c r="K1147" s="7">
        <f t="shared" si="34"/>
        <v>30000</v>
      </c>
      <c r="L11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1147" s="7">
        <f t="shared" si="35"/>
        <v>29100</v>
      </c>
    </row>
    <row r="1148" spans="1:13" x14ac:dyDescent="0.3">
      <c r="A1148" s="6" t="s">
        <v>1232</v>
      </c>
      <c r="B1148" s="28">
        <v>42555</v>
      </c>
      <c r="C1148" s="6" t="s">
        <v>11</v>
      </c>
      <c r="D1148" s="6" t="s">
        <v>78</v>
      </c>
      <c r="E1148" s="6" t="str">
        <f>VLOOKUP(tbl_transactions[[#This Row],[Product_ID]],tbl_Items[],2,)</f>
        <v>Chronograph</v>
      </c>
      <c r="F1148" s="6" t="str">
        <f>VLOOKUP(tbl_transactions[[#This Row],[Product_ID]],tbl_Items[],3,)</f>
        <v>Gold</v>
      </c>
      <c r="G1148" s="6" t="s">
        <v>8</v>
      </c>
      <c r="H1148" s="6" t="s">
        <v>9</v>
      </c>
      <c r="I11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148" s="30">
        <v>4</v>
      </c>
      <c r="K1148" s="7">
        <f t="shared" si="34"/>
        <v>22000</v>
      </c>
      <c r="L11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1148" s="7">
        <f t="shared" si="35"/>
        <v>20240</v>
      </c>
    </row>
    <row r="1149" spans="1:13" x14ac:dyDescent="0.3">
      <c r="A1149" s="6" t="s">
        <v>1233</v>
      </c>
      <c r="B1149" s="28">
        <v>42555</v>
      </c>
      <c r="C1149" s="6" t="s">
        <v>24</v>
      </c>
      <c r="D1149" s="6" t="s">
        <v>82</v>
      </c>
      <c r="E1149" s="6" t="str">
        <f>VLOOKUP(tbl_transactions[[#This Row],[Product_ID]],tbl_Items[],2,)</f>
        <v>Chronograph</v>
      </c>
      <c r="F1149" s="6" t="str">
        <f>VLOOKUP(tbl_transactions[[#This Row],[Product_ID]],tbl_Items[],3,)</f>
        <v>Palladium</v>
      </c>
      <c r="G1149" s="6" t="s">
        <v>12</v>
      </c>
      <c r="H1149" s="6" t="s">
        <v>9</v>
      </c>
      <c r="I11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149" s="30">
        <v>4</v>
      </c>
      <c r="K1149" s="7">
        <f t="shared" si="34"/>
        <v>30000</v>
      </c>
      <c r="L11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1149" s="7">
        <f t="shared" si="35"/>
        <v>29100</v>
      </c>
    </row>
    <row r="1150" spans="1:13" x14ac:dyDescent="0.3">
      <c r="A1150" s="6" t="s">
        <v>1234</v>
      </c>
      <c r="B1150" s="28">
        <v>42555</v>
      </c>
      <c r="C1150" s="6" t="s">
        <v>24</v>
      </c>
      <c r="D1150" s="6" t="s">
        <v>118</v>
      </c>
      <c r="E1150" s="6" t="str">
        <f>VLOOKUP(tbl_transactions[[#This Row],[Product_ID]],tbl_Items[],2,)</f>
        <v>Digital</v>
      </c>
      <c r="F1150" s="6" t="str">
        <f>VLOOKUP(tbl_transactions[[#This Row],[Product_ID]],tbl_Items[],3,)</f>
        <v>Palladium</v>
      </c>
      <c r="G1150" s="6" t="s">
        <v>12</v>
      </c>
      <c r="H1150" s="6" t="s">
        <v>9</v>
      </c>
      <c r="I11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150" s="30">
        <v>4</v>
      </c>
      <c r="K1150" s="7">
        <f t="shared" si="34"/>
        <v>23912</v>
      </c>
      <c r="L11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1150" s="7">
        <f t="shared" si="35"/>
        <v>23194.639999999999</v>
      </c>
    </row>
    <row r="1151" spans="1:13" x14ac:dyDescent="0.3">
      <c r="A1151" s="6" t="s">
        <v>1235</v>
      </c>
      <c r="B1151" s="28">
        <v>42555</v>
      </c>
      <c r="C1151" s="6" t="s">
        <v>24</v>
      </c>
      <c r="D1151" s="6" t="s">
        <v>101</v>
      </c>
      <c r="E1151" s="6" t="str">
        <f>VLOOKUP(tbl_transactions[[#This Row],[Product_ID]],tbl_Items[],2,)</f>
        <v>Automatic</v>
      </c>
      <c r="F1151" s="6" t="str">
        <f>VLOOKUP(tbl_transactions[[#This Row],[Product_ID]],tbl_Items[],3,)</f>
        <v>Palladium</v>
      </c>
      <c r="G1151" s="6" t="s">
        <v>12</v>
      </c>
      <c r="H1151" s="6" t="s">
        <v>9</v>
      </c>
      <c r="I11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151" s="30">
        <v>3</v>
      </c>
      <c r="K1151" s="7">
        <f t="shared" si="34"/>
        <v>6405</v>
      </c>
      <c r="L11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51" s="7">
        <f t="shared" si="35"/>
        <v>6405</v>
      </c>
    </row>
    <row r="1152" spans="1:13" x14ac:dyDescent="0.3">
      <c r="A1152" s="6" t="s">
        <v>1236</v>
      </c>
      <c r="B1152" s="28">
        <v>42555</v>
      </c>
      <c r="C1152" s="6" t="s">
        <v>24</v>
      </c>
      <c r="D1152" s="6" t="s">
        <v>100</v>
      </c>
      <c r="E1152" s="6" t="str">
        <f>VLOOKUP(tbl_transactions[[#This Row],[Product_ID]],tbl_Items[],2,)</f>
        <v>Automatic</v>
      </c>
      <c r="F1152" s="6" t="str">
        <f>VLOOKUP(tbl_transactions[[#This Row],[Product_ID]],tbl_Items[],3,)</f>
        <v>Palladium</v>
      </c>
      <c r="G1152" s="6" t="s">
        <v>12</v>
      </c>
      <c r="H1152" s="6" t="s">
        <v>9</v>
      </c>
      <c r="I11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52" s="30">
        <v>3</v>
      </c>
      <c r="K1152" s="7">
        <f t="shared" si="34"/>
        <v>16368</v>
      </c>
      <c r="L11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1152" s="7">
        <f t="shared" si="35"/>
        <v>15876.96</v>
      </c>
    </row>
    <row r="1153" spans="1:13" x14ac:dyDescent="0.3">
      <c r="A1153" s="6" t="s">
        <v>1237</v>
      </c>
      <c r="B1153" s="28">
        <v>42555</v>
      </c>
      <c r="C1153" s="6" t="s">
        <v>7</v>
      </c>
      <c r="D1153" s="6" t="s">
        <v>96</v>
      </c>
      <c r="E1153" s="6" t="str">
        <f>VLOOKUP(tbl_transactions[[#This Row],[Product_ID]],tbl_Items[],2,)</f>
        <v>Automatic</v>
      </c>
      <c r="F1153" s="6" t="str">
        <f>VLOOKUP(tbl_transactions[[#This Row],[Product_ID]],tbl_Items[],3,)</f>
        <v>Gold</v>
      </c>
      <c r="G1153" s="6" t="s">
        <v>12</v>
      </c>
      <c r="H1153" s="6" t="s">
        <v>9</v>
      </c>
      <c r="I11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53" s="30">
        <v>2</v>
      </c>
      <c r="K1153" s="7">
        <f t="shared" si="34"/>
        <v>10912</v>
      </c>
      <c r="L11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53" s="7">
        <f t="shared" si="35"/>
        <v>10912</v>
      </c>
    </row>
    <row r="1154" spans="1:13" x14ac:dyDescent="0.3">
      <c r="A1154" s="6" t="s">
        <v>1238</v>
      </c>
      <c r="B1154" s="28">
        <v>42555</v>
      </c>
      <c r="C1154" s="6" t="s">
        <v>15</v>
      </c>
      <c r="D1154" s="6" t="s">
        <v>7006</v>
      </c>
      <c r="E1154" s="6" t="str">
        <f>VLOOKUP(tbl_transactions[[#This Row],[Product_ID]],tbl_Items[],2,)</f>
        <v>Automatic</v>
      </c>
      <c r="F1154" s="6" t="str">
        <f>VLOOKUP(tbl_transactions[[#This Row],[Product_ID]],tbl_Items[],3,)</f>
        <v>Gold</v>
      </c>
      <c r="G1154" s="6" t="s">
        <v>12</v>
      </c>
      <c r="H1154" s="6" t="s">
        <v>13</v>
      </c>
      <c r="I11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154" s="30">
        <v>2</v>
      </c>
      <c r="K1154" s="7">
        <f t="shared" ref="K1154:K1217" si="36">I1154*J1154</f>
        <v>17790</v>
      </c>
      <c r="L11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1154" s="7">
        <f t="shared" ref="M1154:M1217" si="37">K1154-L1154</f>
        <v>17078.400000000001</v>
      </c>
    </row>
    <row r="1155" spans="1:13" x14ac:dyDescent="0.3">
      <c r="A1155" s="6" t="s">
        <v>1239</v>
      </c>
      <c r="B1155" s="28">
        <v>42555</v>
      </c>
      <c r="C1155" s="6" t="s">
        <v>24</v>
      </c>
      <c r="D1155" s="6" t="s">
        <v>104</v>
      </c>
      <c r="E1155" s="6" t="str">
        <f>VLOOKUP(tbl_transactions[[#This Row],[Product_ID]],tbl_Items[],2,)</f>
        <v>Automatic</v>
      </c>
      <c r="F1155" s="6" t="str">
        <f>VLOOKUP(tbl_transactions[[#This Row],[Product_ID]],tbl_Items[],3,)</f>
        <v>Palladium</v>
      </c>
      <c r="G1155" s="6" t="s">
        <v>12</v>
      </c>
      <c r="H1155" s="6" t="s">
        <v>9</v>
      </c>
      <c r="I11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155" s="30">
        <v>4</v>
      </c>
      <c r="K1155" s="7">
        <f t="shared" si="36"/>
        <v>29804</v>
      </c>
      <c r="L11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1155" s="7">
        <f t="shared" si="37"/>
        <v>28909.88</v>
      </c>
    </row>
    <row r="1156" spans="1:13" x14ac:dyDescent="0.3">
      <c r="A1156" s="6" t="s">
        <v>1240</v>
      </c>
      <c r="B1156" s="28">
        <v>42555</v>
      </c>
      <c r="C1156" s="6" t="s">
        <v>11</v>
      </c>
      <c r="D1156" s="6" t="s">
        <v>67</v>
      </c>
      <c r="E1156" s="6" t="str">
        <f>VLOOKUP(tbl_transactions[[#This Row],[Product_ID]],tbl_Items[],2,)</f>
        <v>Chronograph</v>
      </c>
      <c r="F1156" s="6" t="str">
        <f>VLOOKUP(tbl_transactions[[#This Row],[Product_ID]],tbl_Items[],3,)</f>
        <v>Platinum</v>
      </c>
      <c r="G1156" s="6" t="s">
        <v>8</v>
      </c>
      <c r="H1156" s="6" t="s">
        <v>9</v>
      </c>
      <c r="I11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156" s="30">
        <v>4</v>
      </c>
      <c r="K1156" s="7">
        <f t="shared" si="36"/>
        <v>4800</v>
      </c>
      <c r="L11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56" s="7">
        <f t="shared" si="37"/>
        <v>4800</v>
      </c>
    </row>
    <row r="1157" spans="1:13" x14ac:dyDescent="0.3">
      <c r="A1157" s="6" t="s">
        <v>1241</v>
      </c>
      <c r="B1157" s="28">
        <v>42555</v>
      </c>
      <c r="C1157" s="6" t="s">
        <v>24</v>
      </c>
      <c r="D1157" s="6" t="s">
        <v>67</v>
      </c>
      <c r="E1157" s="6" t="str">
        <f>VLOOKUP(tbl_transactions[[#This Row],[Product_ID]],tbl_Items[],2,)</f>
        <v>Chronograph</v>
      </c>
      <c r="F1157" s="6" t="str">
        <f>VLOOKUP(tbl_transactions[[#This Row],[Product_ID]],tbl_Items[],3,)</f>
        <v>Platinum</v>
      </c>
      <c r="G1157" s="6" t="s">
        <v>8</v>
      </c>
      <c r="H1157" s="6" t="s">
        <v>9</v>
      </c>
      <c r="I11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157" s="30">
        <v>3</v>
      </c>
      <c r="K1157" s="7">
        <f t="shared" si="36"/>
        <v>3600</v>
      </c>
      <c r="L11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57" s="7">
        <f t="shared" si="37"/>
        <v>3600</v>
      </c>
    </row>
    <row r="1158" spans="1:13" x14ac:dyDescent="0.3">
      <c r="A1158" s="6" t="s">
        <v>1242</v>
      </c>
      <c r="B1158" s="28">
        <v>42556</v>
      </c>
      <c r="C1158" s="6" t="s">
        <v>24</v>
      </c>
      <c r="D1158" s="6" t="s">
        <v>101</v>
      </c>
      <c r="E1158" s="6" t="str">
        <f>VLOOKUP(tbl_transactions[[#This Row],[Product_ID]],tbl_Items[],2,)</f>
        <v>Automatic</v>
      </c>
      <c r="F1158" s="6" t="str">
        <f>VLOOKUP(tbl_transactions[[#This Row],[Product_ID]],tbl_Items[],3,)</f>
        <v>Palladium</v>
      </c>
      <c r="G1158" s="6" t="s">
        <v>12</v>
      </c>
      <c r="H1158" s="6" t="s">
        <v>9</v>
      </c>
      <c r="I11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158" s="30">
        <v>2</v>
      </c>
      <c r="K1158" s="7">
        <f t="shared" si="36"/>
        <v>4270</v>
      </c>
      <c r="L11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58" s="7">
        <f t="shared" si="37"/>
        <v>4270</v>
      </c>
    </row>
    <row r="1159" spans="1:13" x14ac:dyDescent="0.3">
      <c r="A1159" s="6" t="s">
        <v>1243</v>
      </c>
      <c r="B1159" s="28">
        <v>42556</v>
      </c>
      <c r="C1159" s="6" t="s">
        <v>11</v>
      </c>
      <c r="D1159" s="6" t="s">
        <v>111</v>
      </c>
      <c r="E1159" s="6" t="str">
        <f>VLOOKUP(tbl_transactions[[#This Row],[Product_ID]],tbl_Items[],2,)</f>
        <v>Digital</v>
      </c>
      <c r="F1159" s="6" t="str">
        <f>VLOOKUP(tbl_transactions[[#This Row],[Product_ID]],tbl_Items[],3,)</f>
        <v>Gold</v>
      </c>
      <c r="G1159" s="6" t="s">
        <v>12</v>
      </c>
      <c r="H1159" s="6" t="s">
        <v>13</v>
      </c>
      <c r="I11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159" s="30">
        <v>2</v>
      </c>
      <c r="K1159" s="7">
        <f t="shared" si="36"/>
        <v>11296</v>
      </c>
      <c r="L11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59" s="7">
        <f t="shared" si="37"/>
        <v>11296</v>
      </c>
    </row>
    <row r="1160" spans="1:13" x14ac:dyDescent="0.3">
      <c r="A1160" s="6" t="s">
        <v>1244</v>
      </c>
      <c r="B1160" s="28">
        <v>42556</v>
      </c>
      <c r="C1160" s="6" t="s">
        <v>11</v>
      </c>
      <c r="D1160" s="6" t="s">
        <v>111</v>
      </c>
      <c r="E1160" s="6" t="str">
        <f>VLOOKUP(tbl_transactions[[#This Row],[Product_ID]],tbl_Items[],2,)</f>
        <v>Digital</v>
      </c>
      <c r="F1160" s="6" t="str">
        <f>VLOOKUP(tbl_transactions[[#This Row],[Product_ID]],tbl_Items[],3,)</f>
        <v>Gold</v>
      </c>
      <c r="G1160" s="6" t="s">
        <v>12</v>
      </c>
      <c r="H1160" s="6" t="s">
        <v>13</v>
      </c>
      <c r="I11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160" s="30">
        <v>1</v>
      </c>
      <c r="K1160" s="7">
        <f t="shared" si="36"/>
        <v>5648</v>
      </c>
      <c r="L11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60" s="7">
        <f t="shared" si="37"/>
        <v>5648</v>
      </c>
    </row>
    <row r="1161" spans="1:13" x14ac:dyDescent="0.3">
      <c r="A1161" s="6" t="s">
        <v>1245</v>
      </c>
      <c r="B1161" s="28">
        <v>42556</v>
      </c>
      <c r="C1161" s="6" t="s">
        <v>24</v>
      </c>
      <c r="D1161" s="6" t="s">
        <v>116</v>
      </c>
      <c r="E1161" s="6" t="str">
        <f>VLOOKUP(tbl_transactions[[#This Row],[Product_ID]],tbl_Items[],2,)</f>
        <v>Digital</v>
      </c>
      <c r="F1161" s="6" t="str">
        <f>VLOOKUP(tbl_transactions[[#This Row],[Product_ID]],tbl_Items[],3,)</f>
        <v>Gold</v>
      </c>
      <c r="G1161" s="6" t="s">
        <v>12</v>
      </c>
      <c r="H1161" s="6" t="s">
        <v>9</v>
      </c>
      <c r="I11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161" s="30">
        <v>1</v>
      </c>
      <c r="K1161" s="7">
        <f t="shared" si="36"/>
        <v>5485</v>
      </c>
      <c r="L11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61" s="7">
        <f t="shared" si="37"/>
        <v>5485</v>
      </c>
    </row>
    <row r="1162" spans="1:13" x14ac:dyDescent="0.3">
      <c r="A1162" s="6" t="s">
        <v>1246</v>
      </c>
      <c r="B1162" s="28">
        <v>42556</v>
      </c>
      <c r="C1162" s="6" t="s">
        <v>24</v>
      </c>
      <c r="D1162" s="6" t="s">
        <v>82</v>
      </c>
      <c r="E1162" s="6" t="str">
        <f>VLOOKUP(tbl_transactions[[#This Row],[Product_ID]],tbl_Items[],2,)</f>
        <v>Chronograph</v>
      </c>
      <c r="F1162" s="6" t="str">
        <f>VLOOKUP(tbl_transactions[[#This Row],[Product_ID]],tbl_Items[],3,)</f>
        <v>Palladium</v>
      </c>
      <c r="G1162" s="6" t="s">
        <v>12</v>
      </c>
      <c r="H1162" s="6" t="s">
        <v>9</v>
      </c>
      <c r="I11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162" s="30">
        <v>2</v>
      </c>
      <c r="K1162" s="7">
        <f t="shared" si="36"/>
        <v>15000</v>
      </c>
      <c r="L11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62" s="7">
        <f t="shared" si="37"/>
        <v>15000</v>
      </c>
    </row>
    <row r="1163" spans="1:13" x14ac:dyDescent="0.3">
      <c r="A1163" s="6" t="s">
        <v>1247</v>
      </c>
      <c r="B1163" s="28">
        <v>42556</v>
      </c>
      <c r="C1163" s="6" t="s">
        <v>24</v>
      </c>
      <c r="D1163" s="6" t="s">
        <v>113</v>
      </c>
      <c r="E1163" s="6" t="str">
        <f>VLOOKUP(tbl_transactions[[#This Row],[Product_ID]],tbl_Items[],2,)</f>
        <v>Digital</v>
      </c>
      <c r="F1163" s="6" t="str">
        <f>VLOOKUP(tbl_transactions[[#This Row],[Product_ID]],tbl_Items[],3,)</f>
        <v>Palladium</v>
      </c>
      <c r="G1163" s="6" t="s">
        <v>12</v>
      </c>
      <c r="H1163" s="6" t="s">
        <v>13</v>
      </c>
      <c r="I11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163" s="30">
        <v>3</v>
      </c>
      <c r="K1163" s="7">
        <f t="shared" si="36"/>
        <v>26367</v>
      </c>
      <c r="L11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1163" s="7">
        <f t="shared" si="37"/>
        <v>25575.99</v>
      </c>
    </row>
    <row r="1164" spans="1:13" x14ac:dyDescent="0.3">
      <c r="A1164" s="6" t="s">
        <v>1248</v>
      </c>
      <c r="B1164" s="28">
        <v>42556</v>
      </c>
      <c r="C1164" s="6" t="s">
        <v>15</v>
      </c>
      <c r="D1164" s="6" t="s">
        <v>83</v>
      </c>
      <c r="E1164" s="6" t="str">
        <f>VLOOKUP(tbl_transactions[[#This Row],[Product_ID]],tbl_Items[],2,)</f>
        <v>Chronograph</v>
      </c>
      <c r="F1164" s="6" t="str">
        <f>VLOOKUP(tbl_transactions[[#This Row],[Product_ID]],tbl_Items[],3,)</f>
        <v>Palladium</v>
      </c>
      <c r="G1164" s="6" t="s">
        <v>12</v>
      </c>
      <c r="H1164" s="6" t="s">
        <v>9</v>
      </c>
      <c r="I11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164" s="30">
        <v>1</v>
      </c>
      <c r="K1164" s="7">
        <f t="shared" si="36"/>
        <v>4525</v>
      </c>
      <c r="L11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64" s="7">
        <f t="shared" si="37"/>
        <v>4525</v>
      </c>
    </row>
    <row r="1165" spans="1:13" x14ac:dyDescent="0.3">
      <c r="A1165" s="6" t="s">
        <v>1249</v>
      </c>
      <c r="B1165" s="28">
        <v>42557</v>
      </c>
      <c r="C1165" s="6" t="s">
        <v>11</v>
      </c>
      <c r="D1165" s="6" t="s">
        <v>104</v>
      </c>
      <c r="E1165" s="6" t="str">
        <f>VLOOKUP(tbl_transactions[[#This Row],[Product_ID]],tbl_Items[],2,)</f>
        <v>Automatic</v>
      </c>
      <c r="F1165" s="6" t="str">
        <f>VLOOKUP(tbl_transactions[[#This Row],[Product_ID]],tbl_Items[],3,)</f>
        <v>Palladium</v>
      </c>
      <c r="G1165" s="6" t="s">
        <v>12</v>
      </c>
      <c r="H1165" s="6" t="s">
        <v>9</v>
      </c>
      <c r="I11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165" s="30">
        <v>3</v>
      </c>
      <c r="K1165" s="7">
        <f t="shared" si="36"/>
        <v>22353</v>
      </c>
      <c r="L11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165" s="7">
        <f t="shared" si="37"/>
        <v>21682.41</v>
      </c>
    </row>
    <row r="1166" spans="1:13" x14ac:dyDescent="0.3">
      <c r="A1166" s="6" t="s">
        <v>1250</v>
      </c>
      <c r="B1166" s="28">
        <v>42557</v>
      </c>
      <c r="C1166" s="6" t="s">
        <v>11</v>
      </c>
      <c r="D1166" s="6" t="s">
        <v>120</v>
      </c>
      <c r="E1166" s="6" t="str">
        <f>VLOOKUP(tbl_transactions[[#This Row],[Product_ID]],tbl_Items[],2,)</f>
        <v>Digital</v>
      </c>
      <c r="F1166" s="6" t="str">
        <f>VLOOKUP(tbl_transactions[[#This Row],[Product_ID]],tbl_Items[],3,)</f>
        <v>Palladium</v>
      </c>
      <c r="G1166" s="6" t="s">
        <v>12</v>
      </c>
      <c r="H1166" s="6" t="s">
        <v>9</v>
      </c>
      <c r="I11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166" s="30">
        <v>2</v>
      </c>
      <c r="K1166" s="7">
        <f t="shared" si="36"/>
        <v>17524</v>
      </c>
      <c r="L11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1166" s="7">
        <f t="shared" si="37"/>
        <v>16998.28</v>
      </c>
    </row>
    <row r="1167" spans="1:13" x14ac:dyDescent="0.3">
      <c r="A1167" s="6" t="s">
        <v>1251</v>
      </c>
      <c r="B1167" s="28">
        <v>42557</v>
      </c>
      <c r="C1167" s="6" t="s">
        <v>24</v>
      </c>
      <c r="D1167" s="6" t="s">
        <v>118</v>
      </c>
      <c r="E1167" s="6" t="str">
        <f>VLOOKUP(tbl_transactions[[#This Row],[Product_ID]],tbl_Items[],2,)</f>
        <v>Digital</v>
      </c>
      <c r="F1167" s="6" t="str">
        <f>VLOOKUP(tbl_transactions[[#This Row],[Product_ID]],tbl_Items[],3,)</f>
        <v>Palladium</v>
      </c>
      <c r="G1167" s="6" t="s">
        <v>12</v>
      </c>
      <c r="H1167" s="6" t="s">
        <v>9</v>
      </c>
      <c r="I11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167" s="30">
        <v>1</v>
      </c>
      <c r="K1167" s="7">
        <f t="shared" si="36"/>
        <v>5978</v>
      </c>
      <c r="L11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67" s="7">
        <f t="shared" si="37"/>
        <v>5978</v>
      </c>
    </row>
    <row r="1168" spans="1:13" x14ac:dyDescent="0.3">
      <c r="A1168" s="6" t="s">
        <v>1252</v>
      </c>
      <c r="B1168" s="28">
        <v>42557</v>
      </c>
      <c r="C1168" s="6" t="s">
        <v>11</v>
      </c>
      <c r="D1168" s="6" t="s">
        <v>96</v>
      </c>
      <c r="E1168" s="6" t="str">
        <f>VLOOKUP(tbl_transactions[[#This Row],[Product_ID]],tbl_Items[],2,)</f>
        <v>Automatic</v>
      </c>
      <c r="F1168" s="6" t="str">
        <f>VLOOKUP(tbl_transactions[[#This Row],[Product_ID]],tbl_Items[],3,)</f>
        <v>Gold</v>
      </c>
      <c r="G1168" s="6" t="s">
        <v>12</v>
      </c>
      <c r="H1168" s="6" t="s">
        <v>9</v>
      </c>
      <c r="I11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68" s="30">
        <v>1</v>
      </c>
      <c r="K1168" s="7">
        <f t="shared" si="36"/>
        <v>5456</v>
      </c>
      <c r="L11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68" s="7">
        <f t="shared" si="37"/>
        <v>5456</v>
      </c>
    </row>
    <row r="1169" spans="1:13" x14ac:dyDescent="0.3">
      <c r="A1169" s="6" t="s">
        <v>1253</v>
      </c>
      <c r="B1169" s="28">
        <v>42557</v>
      </c>
      <c r="C1169" s="6" t="s">
        <v>24</v>
      </c>
      <c r="D1169" s="6" t="s">
        <v>7005</v>
      </c>
      <c r="E1169" s="6" t="str">
        <f>VLOOKUP(tbl_transactions[[#This Row],[Product_ID]],tbl_Items[],2,)</f>
        <v>Automatic</v>
      </c>
      <c r="F1169" s="6" t="str">
        <f>VLOOKUP(tbl_transactions[[#This Row],[Product_ID]],tbl_Items[],3,)</f>
        <v>Gold</v>
      </c>
      <c r="G1169" s="6" t="s">
        <v>12</v>
      </c>
      <c r="H1169" s="6" t="s">
        <v>9</v>
      </c>
      <c r="I11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169" s="30">
        <v>4</v>
      </c>
      <c r="K1169" s="7">
        <f t="shared" si="36"/>
        <v>22736</v>
      </c>
      <c r="L11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1169" s="7">
        <f t="shared" si="37"/>
        <v>21826.560000000001</v>
      </c>
    </row>
    <row r="1170" spans="1:13" x14ac:dyDescent="0.3">
      <c r="A1170" s="6" t="s">
        <v>1254</v>
      </c>
      <c r="B1170" s="28">
        <v>42557</v>
      </c>
      <c r="C1170" s="6" t="s">
        <v>24</v>
      </c>
      <c r="D1170" s="6" t="s">
        <v>113</v>
      </c>
      <c r="E1170" s="6" t="str">
        <f>VLOOKUP(tbl_transactions[[#This Row],[Product_ID]],tbl_Items[],2,)</f>
        <v>Digital</v>
      </c>
      <c r="F1170" s="6" t="str">
        <f>VLOOKUP(tbl_transactions[[#This Row],[Product_ID]],tbl_Items[],3,)</f>
        <v>Palladium</v>
      </c>
      <c r="G1170" s="6" t="s">
        <v>12</v>
      </c>
      <c r="H1170" s="6" t="s">
        <v>9</v>
      </c>
      <c r="I11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170" s="30">
        <v>4</v>
      </c>
      <c r="K1170" s="7">
        <f t="shared" si="36"/>
        <v>35156</v>
      </c>
      <c r="L11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1054.68</v>
      </c>
      <c r="M1170" s="7">
        <f t="shared" si="37"/>
        <v>34101.32</v>
      </c>
    </row>
    <row r="1171" spans="1:13" x14ac:dyDescent="0.3">
      <c r="A1171" s="6" t="s">
        <v>1255</v>
      </c>
      <c r="B1171" s="28">
        <v>42557</v>
      </c>
      <c r="C1171" s="6" t="s">
        <v>24</v>
      </c>
      <c r="D1171" s="6" t="s">
        <v>76</v>
      </c>
      <c r="E1171" s="6" t="str">
        <f>VLOOKUP(tbl_transactions[[#This Row],[Product_ID]],tbl_Items[],2,)</f>
        <v>Chronograph</v>
      </c>
      <c r="F1171" s="6" t="str">
        <f>VLOOKUP(tbl_transactions[[#This Row],[Product_ID]],tbl_Items[],3,)</f>
        <v>Gold</v>
      </c>
      <c r="G1171" s="6" t="s">
        <v>8</v>
      </c>
      <c r="H1171" s="6" t="s">
        <v>9</v>
      </c>
      <c r="I11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171" s="30">
        <v>3</v>
      </c>
      <c r="K1171" s="7">
        <f t="shared" si="36"/>
        <v>6600</v>
      </c>
      <c r="L11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71" s="7">
        <f t="shared" si="37"/>
        <v>6600</v>
      </c>
    </row>
    <row r="1172" spans="1:13" x14ac:dyDescent="0.3">
      <c r="A1172" s="6" t="s">
        <v>1256</v>
      </c>
      <c r="B1172" s="28">
        <v>42557</v>
      </c>
      <c r="C1172" s="6" t="s">
        <v>11</v>
      </c>
      <c r="D1172" s="6" t="s">
        <v>89</v>
      </c>
      <c r="E1172" s="6" t="str">
        <f>VLOOKUP(tbl_transactions[[#This Row],[Product_ID]],tbl_Items[],2,)</f>
        <v>Automatic</v>
      </c>
      <c r="F1172" s="6" t="str">
        <f>VLOOKUP(tbl_transactions[[#This Row],[Product_ID]],tbl_Items[],3,)</f>
        <v>Platinum</v>
      </c>
      <c r="G1172" s="6" t="s">
        <v>12</v>
      </c>
      <c r="H1172" s="6" t="s">
        <v>9</v>
      </c>
      <c r="I11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172" s="30">
        <v>2</v>
      </c>
      <c r="K1172" s="7">
        <f t="shared" si="36"/>
        <v>8462</v>
      </c>
      <c r="L11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72" s="7">
        <f t="shared" si="37"/>
        <v>8462</v>
      </c>
    </row>
    <row r="1173" spans="1:13" x14ac:dyDescent="0.3">
      <c r="A1173" s="6" t="s">
        <v>1257</v>
      </c>
      <c r="B1173" s="28">
        <v>42557</v>
      </c>
      <c r="C1173" s="6" t="s">
        <v>24</v>
      </c>
      <c r="D1173" s="6" t="s">
        <v>112</v>
      </c>
      <c r="E1173" s="6" t="str">
        <f>VLOOKUP(tbl_transactions[[#This Row],[Product_ID]],tbl_Items[],2,)</f>
        <v>Digital</v>
      </c>
      <c r="F1173" s="6" t="str">
        <f>VLOOKUP(tbl_transactions[[#This Row],[Product_ID]],tbl_Items[],3,)</f>
        <v>Gold</v>
      </c>
      <c r="G1173" s="6" t="s">
        <v>12</v>
      </c>
      <c r="H1173" s="6" t="s">
        <v>9</v>
      </c>
      <c r="I11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173" s="30">
        <v>1</v>
      </c>
      <c r="K1173" s="7">
        <f t="shared" si="36"/>
        <v>5899</v>
      </c>
      <c r="L11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73" s="7">
        <f t="shared" si="37"/>
        <v>5899</v>
      </c>
    </row>
    <row r="1174" spans="1:13" x14ac:dyDescent="0.3">
      <c r="A1174" s="6" t="s">
        <v>1258</v>
      </c>
      <c r="B1174" s="28">
        <v>42558</v>
      </c>
      <c r="C1174" s="6" t="s">
        <v>24</v>
      </c>
      <c r="D1174" s="6" t="s">
        <v>94</v>
      </c>
      <c r="E1174" s="6" t="str">
        <f>VLOOKUP(tbl_transactions[[#This Row],[Product_ID]],tbl_Items[],2,)</f>
        <v>Automatic</v>
      </c>
      <c r="F1174" s="6" t="str">
        <f>VLOOKUP(tbl_transactions[[#This Row],[Product_ID]],tbl_Items[],3,)</f>
        <v>Platinum</v>
      </c>
      <c r="G1174" s="6" t="s">
        <v>12</v>
      </c>
      <c r="H1174" s="6" t="s">
        <v>13</v>
      </c>
      <c r="I11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174" s="30">
        <v>2</v>
      </c>
      <c r="K1174" s="7">
        <f t="shared" si="36"/>
        <v>4704</v>
      </c>
      <c r="L11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74" s="7">
        <f t="shared" si="37"/>
        <v>4704</v>
      </c>
    </row>
    <row r="1175" spans="1:13" x14ac:dyDescent="0.3">
      <c r="A1175" s="6" t="s">
        <v>1259</v>
      </c>
      <c r="B1175" s="28">
        <v>42558</v>
      </c>
      <c r="C1175" s="6" t="s">
        <v>24</v>
      </c>
      <c r="D1175" s="6" t="s">
        <v>110</v>
      </c>
      <c r="E1175" s="6" t="str">
        <f>VLOOKUP(tbl_transactions[[#This Row],[Product_ID]],tbl_Items[],2,)</f>
        <v>Digital</v>
      </c>
      <c r="F1175" s="6" t="str">
        <f>VLOOKUP(tbl_transactions[[#This Row],[Product_ID]],tbl_Items[],3,)</f>
        <v>Platinum</v>
      </c>
      <c r="G1175" s="6" t="s">
        <v>12</v>
      </c>
      <c r="H1175" s="6" t="s">
        <v>9</v>
      </c>
      <c r="I11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175" s="30">
        <v>1</v>
      </c>
      <c r="K1175" s="7">
        <f t="shared" si="36"/>
        <v>5348</v>
      </c>
      <c r="L11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75" s="7">
        <f t="shared" si="37"/>
        <v>5348</v>
      </c>
    </row>
    <row r="1176" spans="1:13" x14ac:dyDescent="0.3">
      <c r="A1176" s="6" t="s">
        <v>1260</v>
      </c>
      <c r="B1176" s="28">
        <v>42558</v>
      </c>
      <c r="C1176" s="6" t="s">
        <v>24</v>
      </c>
      <c r="D1176" s="6" t="s">
        <v>96</v>
      </c>
      <c r="E1176" s="6" t="str">
        <f>VLOOKUP(tbl_transactions[[#This Row],[Product_ID]],tbl_Items[],2,)</f>
        <v>Automatic</v>
      </c>
      <c r="F1176" s="6" t="str">
        <f>VLOOKUP(tbl_transactions[[#This Row],[Product_ID]],tbl_Items[],3,)</f>
        <v>Gold</v>
      </c>
      <c r="G1176" s="6" t="s">
        <v>12</v>
      </c>
      <c r="H1176" s="6" t="s">
        <v>9</v>
      </c>
      <c r="I11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176" s="30">
        <v>3</v>
      </c>
      <c r="K1176" s="7">
        <f t="shared" si="36"/>
        <v>16368</v>
      </c>
      <c r="L11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1176" s="7">
        <f t="shared" si="37"/>
        <v>15713.28</v>
      </c>
    </row>
    <row r="1177" spans="1:13" x14ac:dyDescent="0.3">
      <c r="A1177" s="6" t="s">
        <v>1261</v>
      </c>
      <c r="B1177" s="28">
        <v>42558</v>
      </c>
      <c r="C1177" s="6" t="s">
        <v>11</v>
      </c>
      <c r="D1177" s="6" t="s">
        <v>101</v>
      </c>
      <c r="E1177" s="6" t="str">
        <f>VLOOKUP(tbl_transactions[[#This Row],[Product_ID]],tbl_Items[],2,)</f>
        <v>Automatic</v>
      </c>
      <c r="F1177" s="6" t="str">
        <f>VLOOKUP(tbl_transactions[[#This Row],[Product_ID]],tbl_Items[],3,)</f>
        <v>Palladium</v>
      </c>
      <c r="G1177" s="6" t="s">
        <v>12</v>
      </c>
      <c r="H1177" s="6" t="s">
        <v>9</v>
      </c>
      <c r="I11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177" s="30">
        <v>3</v>
      </c>
      <c r="K1177" s="7">
        <f t="shared" si="36"/>
        <v>6405</v>
      </c>
      <c r="L11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77" s="7">
        <f t="shared" si="37"/>
        <v>6405</v>
      </c>
    </row>
    <row r="1178" spans="1:13" x14ac:dyDescent="0.3">
      <c r="A1178" s="6" t="s">
        <v>1262</v>
      </c>
      <c r="B1178" s="28">
        <v>42558</v>
      </c>
      <c r="C1178" s="6" t="s">
        <v>11</v>
      </c>
      <c r="D1178" s="6" t="s">
        <v>95</v>
      </c>
      <c r="E1178" s="6" t="str">
        <f>VLOOKUP(tbl_transactions[[#This Row],[Product_ID]],tbl_Items[],2,)</f>
        <v>Automatic</v>
      </c>
      <c r="F1178" s="6" t="str">
        <f>VLOOKUP(tbl_transactions[[#This Row],[Product_ID]],tbl_Items[],3,)</f>
        <v>Platinum</v>
      </c>
      <c r="G1178" s="6" t="s">
        <v>12</v>
      </c>
      <c r="H1178" s="6" t="s">
        <v>9</v>
      </c>
      <c r="I11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178" s="30">
        <v>1</v>
      </c>
      <c r="K1178" s="7">
        <f t="shared" si="36"/>
        <v>2100</v>
      </c>
      <c r="L11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78" s="7">
        <f t="shared" si="37"/>
        <v>2100</v>
      </c>
    </row>
    <row r="1179" spans="1:13" x14ac:dyDescent="0.3">
      <c r="A1179" s="6" t="s">
        <v>1263</v>
      </c>
      <c r="B1179" s="28">
        <v>42559</v>
      </c>
      <c r="C1179" s="6" t="s">
        <v>24</v>
      </c>
      <c r="D1179" s="6" t="s">
        <v>7008</v>
      </c>
      <c r="E1179" s="6" t="str">
        <f>VLOOKUP(tbl_transactions[[#This Row],[Product_ID]],tbl_Items[],2,)</f>
        <v>Digital</v>
      </c>
      <c r="F1179" s="6" t="str">
        <f>VLOOKUP(tbl_transactions[[#This Row],[Product_ID]],tbl_Items[],3,)</f>
        <v>Gold</v>
      </c>
      <c r="G1179" s="6" t="s">
        <v>12</v>
      </c>
      <c r="H1179" s="6" t="s">
        <v>9</v>
      </c>
      <c r="I11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179" s="30">
        <v>3</v>
      </c>
      <c r="K1179" s="7">
        <f t="shared" si="36"/>
        <v>26631</v>
      </c>
      <c r="L11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179" s="7">
        <f t="shared" si="37"/>
        <v>25565.759999999998</v>
      </c>
    </row>
    <row r="1180" spans="1:13" x14ac:dyDescent="0.3">
      <c r="A1180" s="6" t="s">
        <v>1264</v>
      </c>
      <c r="B1180" s="28">
        <v>42559</v>
      </c>
      <c r="C1180" s="6" t="s">
        <v>24</v>
      </c>
      <c r="D1180" s="6" t="s">
        <v>111</v>
      </c>
      <c r="E1180" s="6" t="str">
        <f>VLOOKUP(tbl_transactions[[#This Row],[Product_ID]],tbl_Items[],2,)</f>
        <v>Digital</v>
      </c>
      <c r="F1180" s="6" t="str">
        <f>VLOOKUP(tbl_transactions[[#This Row],[Product_ID]],tbl_Items[],3,)</f>
        <v>Gold</v>
      </c>
      <c r="G1180" s="6" t="s">
        <v>12</v>
      </c>
      <c r="H1180" s="6" t="s">
        <v>9</v>
      </c>
      <c r="I11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180" s="30">
        <v>3</v>
      </c>
      <c r="K1180" s="7">
        <f t="shared" si="36"/>
        <v>16944</v>
      </c>
      <c r="L11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1180" s="7">
        <f t="shared" si="37"/>
        <v>16266.24</v>
      </c>
    </row>
    <row r="1181" spans="1:13" x14ac:dyDescent="0.3">
      <c r="A1181" s="6" t="s">
        <v>1265</v>
      </c>
      <c r="B1181" s="28">
        <v>42559</v>
      </c>
      <c r="C1181" s="6" t="s">
        <v>11</v>
      </c>
      <c r="D1181" s="6" t="s">
        <v>112</v>
      </c>
      <c r="E1181" s="6" t="str">
        <f>VLOOKUP(tbl_transactions[[#This Row],[Product_ID]],tbl_Items[],2,)</f>
        <v>Digital</v>
      </c>
      <c r="F1181" s="6" t="str">
        <f>VLOOKUP(tbl_transactions[[#This Row],[Product_ID]],tbl_Items[],3,)</f>
        <v>Gold</v>
      </c>
      <c r="G1181" s="6" t="s">
        <v>12</v>
      </c>
      <c r="H1181" s="6" t="s">
        <v>9</v>
      </c>
      <c r="I11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181" s="30">
        <v>1</v>
      </c>
      <c r="K1181" s="7">
        <f t="shared" si="36"/>
        <v>5899</v>
      </c>
      <c r="L11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81" s="7">
        <f t="shared" si="37"/>
        <v>5899</v>
      </c>
    </row>
    <row r="1182" spans="1:13" x14ac:dyDescent="0.3">
      <c r="A1182" s="6" t="s">
        <v>1266</v>
      </c>
      <c r="B1182" s="28">
        <v>42560</v>
      </c>
      <c r="C1182" s="6" t="s">
        <v>11</v>
      </c>
      <c r="D1182" s="6" t="s">
        <v>66</v>
      </c>
      <c r="E1182" s="6" t="str">
        <f>VLOOKUP(tbl_transactions[[#This Row],[Product_ID]],tbl_Items[],2,)</f>
        <v>Chronograph</v>
      </c>
      <c r="F1182" s="6" t="str">
        <f>VLOOKUP(tbl_transactions[[#This Row],[Product_ID]],tbl_Items[],3,)</f>
        <v>Platinum</v>
      </c>
      <c r="G1182" s="6" t="s">
        <v>8</v>
      </c>
      <c r="H1182" s="6" t="s">
        <v>9</v>
      </c>
      <c r="I11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182" s="30">
        <v>1</v>
      </c>
      <c r="K1182" s="7">
        <f t="shared" si="36"/>
        <v>9500</v>
      </c>
      <c r="L11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82" s="7">
        <f t="shared" si="37"/>
        <v>9500</v>
      </c>
    </row>
    <row r="1183" spans="1:13" x14ac:dyDescent="0.3">
      <c r="A1183" s="6" t="s">
        <v>1267</v>
      </c>
      <c r="B1183" s="28">
        <v>42560</v>
      </c>
      <c r="C1183" s="6" t="s">
        <v>24</v>
      </c>
      <c r="D1183" s="6" t="s">
        <v>7005</v>
      </c>
      <c r="E1183" s="6" t="str">
        <f>VLOOKUP(tbl_transactions[[#This Row],[Product_ID]],tbl_Items[],2,)</f>
        <v>Automatic</v>
      </c>
      <c r="F1183" s="6" t="str">
        <f>VLOOKUP(tbl_transactions[[#This Row],[Product_ID]],tbl_Items[],3,)</f>
        <v>Gold</v>
      </c>
      <c r="G1183" s="6" t="s">
        <v>12</v>
      </c>
      <c r="H1183" s="6" t="s">
        <v>9</v>
      </c>
      <c r="I11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183" s="30">
        <v>4</v>
      </c>
      <c r="K1183" s="7">
        <f t="shared" si="36"/>
        <v>22736</v>
      </c>
      <c r="L11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1183" s="7">
        <f t="shared" si="37"/>
        <v>21826.560000000001</v>
      </c>
    </row>
    <row r="1184" spans="1:13" x14ac:dyDescent="0.3">
      <c r="A1184" s="6" t="s">
        <v>1268</v>
      </c>
      <c r="B1184" s="28">
        <v>42560</v>
      </c>
      <c r="C1184" s="6" t="s">
        <v>24</v>
      </c>
      <c r="D1184" s="6" t="s">
        <v>109</v>
      </c>
      <c r="E1184" s="6" t="str">
        <f>VLOOKUP(tbl_transactions[[#This Row],[Product_ID]],tbl_Items[],2,)</f>
        <v>Digital</v>
      </c>
      <c r="F1184" s="6" t="str">
        <f>VLOOKUP(tbl_transactions[[#This Row],[Product_ID]],tbl_Items[],3,)</f>
        <v>Platinum</v>
      </c>
      <c r="G1184" s="6" t="s">
        <v>12</v>
      </c>
      <c r="H1184" s="6" t="s">
        <v>9</v>
      </c>
      <c r="I11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184" s="30">
        <v>4</v>
      </c>
      <c r="K1184" s="7">
        <f t="shared" si="36"/>
        <v>39460</v>
      </c>
      <c r="L11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1184" s="7">
        <f t="shared" si="37"/>
        <v>37092.400000000001</v>
      </c>
    </row>
    <row r="1185" spans="1:13" x14ac:dyDescent="0.3">
      <c r="A1185" s="6" t="s">
        <v>1269</v>
      </c>
      <c r="B1185" s="28">
        <v>42560</v>
      </c>
      <c r="C1185" s="6" t="s">
        <v>24</v>
      </c>
      <c r="D1185" s="6" t="s">
        <v>99</v>
      </c>
      <c r="E1185" s="6" t="str">
        <f>VLOOKUP(tbl_transactions[[#This Row],[Product_ID]],tbl_Items[],2,)</f>
        <v>Automatic</v>
      </c>
      <c r="F1185" s="6" t="str">
        <f>VLOOKUP(tbl_transactions[[#This Row],[Product_ID]],tbl_Items[],3,)</f>
        <v>Gold</v>
      </c>
      <c r="G1185" s="6" t="s">
        <v>12</v>
      </c>
      <c r="H1185" s="6" t="s">
        <v>9</v>
      </c>
      <c r="I11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185" s="30">
        <v>2</v>
      </c>
      <c r="K1185" s="7">
        <f t="shared" si="36"/>
        <v>10924</v>
      </c>
      <c r="L11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85" s="7">
        <f t="shared" si="37"/>
        <v>10924</v>
      </c>
    </row>
    <row r="1186" spans="1:13" x14ac:dyDescent="0.3">
      <c r="A1186" s="6" t="s">
        <v>1270</v>
      </c>
      <c r="B1186" s="28">
        <v>42560</v>
      </c>
      <c r="C1186" s="6" t="s">
        <v>24</v>
      </c>
      <c r="D1186" s="6" t="s">
        <v>95</v>
      </c>
      <c r="E1186" s="6" t="str">
        <f>VLOOKUP(tbl_transactions[[#This Row],[Product_ID]],tbl_Items[],2,)</f>
        <v>Automatic</v>
      </c>
      <c r="F1186" s="6" t="str">
        <f>VLOOKUP(tbl_transactions[[#This Row],[Product_ID]],tbl_Items[],3,)</f>
        <v>Platinum</v>
      </c>
      <c r="G1186" s="6" t="s">
        <v>12</v>
      </c>
      <c r="H1186" s="6" t="s">
        <v>13</v>
      </c>
      <c r="I11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186" s="30">
        <v>4</v>
      </c>
      <c r="K1186" s="7">
        <f t="shared" si="36"/>
        <v>8400</v>
      </c>
      <c r="L11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86" s="7">
        <f t="shared" si="37"/>
        <v>8400</v>
      </c>
    </row>
    <row r="1187" spans="1:13" x14ac:dyDescent="0.3">
      <c r="A1187" s="6" t="s">
        <v>1271</v>
      </c>
      <c r="B1187" s="28">
        <v>42560</v>
      </c>
      <c r="C1187" s="6" t="s">
        <v>11</v>
      </c>
      <c r="D1187" s="6" t="s">
        <v>82</v>
      </c>
      <c r="E1187" s="6" t="str">
        <f>VLOOKUP(tbl_transactions[[#This Row],[Product_ID]],tbl_Items[],2,)</f>
        <v>Chronograph</v>
      </c>
      <c r="F1187" s="6" t="str">
        <f>VLOOKUP(tbl_transactions[[#This Row],[Product_ID]],tbl_Items[],3,)</f>
        <v>Palladium</v>
      </c>
      <c r="G1187" s="6" t="s">
        <v>12</v>
      </c>
      <c r="H1187" s="6" t="s">
        <v>9</v>
      </c>
      <c r="I11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187" s="30">
        <v>4</v>
      </c>
      <c r="K1187" s="7">
        <f t="shared" si="36"/>
        <v>30000</v>
      </c>
      <c r="L11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1187" s="7">
        <f t="shared" si="37"/>
        <v>29100</v>
      </c>
    </row>
    <row r="1188" spans="1:13" x14ac:dyDescent="0.3">
      <c r="A1188" s="6" t="s">
        <v>1272</v>
      </c>
      <c r="B1188" s="28">
        <v>42560</v>
      </c>
      <c r="C1188" s="6" t="s">
        <v>11</v>
      </c>
      <c r="D1188" s="6" t="s">
        <v>76</v>
      </c>
      <c r="E1188" s="6" t="str">
        <f>VLOOKUP(tbl_transactions[[#This Row],[Product_ID]],tbl_Items[],2,)</f>
        <v>Chronograph</v>
      </c>
      <c r="F1188" s="6" t="str">
        <f>VLOOKUP(tbl_transactions[[#This Row],[Product_ID]],tbl_Items[],3,)</f>
        <v>Gold</v>
      </c>
      <c r="G1188" s="6" t="s">
        <v>8</v>
      </c>
      <c r="H1188" s="6" t="s">
        <v>9</v>
      </c>
      <c r="I11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188" s="30">
        <v>3</v>
      </c>
      <c r="K1188" s="7">
        <f t="shared" si="36"/>
        <v>6600</v>
      </c>
      <c r="L11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88" s="7">
        <f t="shared" si="37"/>
        <v>6600</v>
      </c>
    </row>
    <row r="1189" spans="1:13" x14ac:dyDescent="0.3">
      <c r="A1189" s="6" t="s">
        <v>1273</v>
      </c>
      <c r="B1189" s="28">
        <v>42560</v>
      </c>
      <c r="C1189" s="6" t="s">
        <v>7</v>
      </c>
      <c r="D1189" s="6" t="s">
        <v>77</v>
      </c>
      <c r="E1189" s="6" t="str">
        <f>VLOOKUP(tbl_transactions[[#This Row],[Product_ID]],tbl_Items[],2,)</f>
        <v>Chronograph</v>
      </c>
      <c r="F1189" s="6" t="str">
        <f>VLOOKUP(tbl_transactions[[#This Row],[Product_ID]],tbl_Items[],3,)</f>
        <v>Gold</v>
      </c>
      <c r="G1189" s="6" t="s">
        <v>8</v>
      </c>
      <c r="H1189" s="6" t="s">
        <v>13</v>
      </c>
      <c r="I11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189" s="30">
        <v>1</v>
      </c>
      <c r="K1189" s="7">
        <f t="shared" si="36"/>
        <v>2800</v>
      </c>
      <c r="L11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89" s="7">
        <f t="shared" si="37"/>
        <v>2800</v>
      </c>
    </row>
    <row r="1190" spans="1:13" x14ac:dyDescent="0.3">
      <c r="A1190" s="6" t="s">
        <v>1274</v>
      </c>
      <c r="B1190" s="28">
        <v>42561</v>
      </c>
      <c r="C1190" s="6" t="s">
        <v>24</v>
      </c>
      <c r="D1190" s="6" t="s">
        <v>109</v>
      </c>
      <c r="E1190" s="6" t="str">
        <f>VLOOKUP(tbl_transactions[[#This Row],[Product_ID]],tbl_Items[],2,)</f>
        <v>Digital</v>
      </c>
      <c r="F1190" s="6" t="str">
        <f>VLOOKUP(tbl_transactions[[#This Row],[Product_ID]],tbl_Items[],3,)</f>
        <v>Platinum</v>
      </c>
      <c r="G1190" s="6" t="s">
        <v>12</v>
      </c>
      <c r="H1190" s="6" t="s">
        <v>9</v>
      </c>
      <c r="I11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190" s="30">
        <v>1</v>
      </c>
      <c r="K1190" s="7">
        <f t="shared" si="36"/>
        <v>9865</v>
      </c>
      <c r="L11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0" s="7">
        <f t="shared" si="37"/>
        <v>9865</v>
      </c>
    </row>
    <row r="1191" spans="1:13" x14ac:dyDescent="0.3">
      <c r="A1191" s="6" t="s">
        <v>1275</v>
      </c>
      <c r="B1191" s="28">
        <v>42561</v>
      </c>
      <c r="C1191" s="6" t="s">
        <v>11</v>
      </c>
      <c r="D1191" s="6" t="s">
        <v>83</v>
      </c>
      <c r="E1191" s="6" t="str">
        <f>VLOOKUP(tbl_transactions[[#This Row],[Product_ID]],tbl_Items[],2,)</f>
        <v>Chronograph</v>
      </c>
      <c r="F1191" s="6" t="str">
        <f>VLOOKUP(tbl_transactions[[#This Row],[Product_ID]],tbl_Items[],3,)</f>
        <v>Palladium</v>
      </c>
      <c r="G1191" s="6" t="s">
        <v>12</v>
      </c>
      <c r="H1191" s="6" t="s">
        <v>9</v>
      </c>
      <c r="I11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191" s="30">
        <v>1</v>
      </c>
      <c r="K1191" s="7">
        <f t="shared" si="36"/>
        <v>4525</v>
      </c>
      <c r="L11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1" s="7">
        <f t="shared" si="37"/>
        <v>4525</v>
      </c>
    </row>
    <row r="1192" spans="1:13" x14ac:dyDescent="0.3">
      <c r="A1192" s="6" t="s">
        <v>1276</v>
      </c>
      <c r="B1192" s="28">
        <v>42561</v>
      </c>
      <c r="C1192" s="6" t="s">
        <v>11</v>
      </c>
      <c r="D1192" s="6" t="s">
        <v>95</v>
      </c>
      <c r="E1192" s="6" t="str">
        <f>VLOOKUP(tbl_transactions[[#This Row],[Product_ID]],tbl_Items[],2,)</f>
        <v>Automatic</v>
      </c>
      <c r="F1192" s="6" t="str">
        <f>VLOOKUP(tbl_transactions[[#This Row],[Product_ID]],tbl_Items[],3,)</f>
        <v>Platinum</v>
      </c>
      <c r="G1192" s="6" t="s">
        <v>12</v>
      </c>
      <c r="H1192" s="6" t="s">
        <v>9</v>
      </c>
      <c r="I11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192" s="30">
        <v>3</v>
      </c>
      <c r="K1192" s="7">
        <f t="shared" si="36"/>
        <v>6300</v>
      </c>
      <c r="L11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2" s="7">
        <f t="shared" si="37"/>
        <v>6300</v>
      </c>
    </row>
    <row r="1193" spans="1:13" x14ac:dyDescent="0.3">
      <c r="A1193" s="6" t="s">
        <v>1277</v>
      </c>
      <c r="B1193" s="28">
        <v>42561</v>
      </c>
      <c r="C1193" s="6" t="s">
        <v>11</v>
      </c>
      <c r="D1193" s="6" t="s">
        <v>74</v>
      </c>
      <c r="E1193" s="6" t="str">
        <f>VLOOKUP(tbl_transactions[[#This Row],[Product_ID]],tbl_Items[],2,)</f>
        <v>Chronograph</v>
      </c>
      <c r="F1193" s="6" t="str">
        <f>VLOOKUP(tbl_transactions[[#This Row],[Product_ID]],tbl_Items[],3,)</f>
        <v>Gold</v>
      </c>
      <c r="G1193" s="6" t="s">
        <v>8</v>
      </c>
      <c r="H1193" s="6" t="s">
        <v>9</v>
      </c>
      <c r="I11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193" s="30">
        <v>2</v>
      </c>
      <c r="K1193" s="7">
        <f t="shared" si="36"/>
        <v>4240</v>
      </c>
      <c r="L11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3" s="7">
        <f t="shared" si="37"/>
        <v>4240</v>
      </c>
    </row>
    <row r="1194" spans="1:13" x14ac:dyDescent="0.3">
      <c r="A1194" s="6" t="s">
        <v>1278</v>
      </c>
      <c r="B1194" s="28">
        <v>42561</v>
      </c>
      <c r="C1194" s="6" t="s">
        <v>24</v>
      </c>
      <c r="D1194" s="6" t="s">
        <v>77</v>
      </c>
      <c r="E1194" s="6" t="str">
        <f>VLOOKUP(tbl_transactions[[#This Row],[Product_ID]],tbl_Items[],2,)</f>
        <v>Chronograph</v>
      </c>
      <c r="F1194" s="6" t="str">
        <f>VLOOKUP(tbl_transactions[[#This Row],[Product_ID]],tbl_Items[],3,)</f>
        <v>Gold</v>
      </c>
      <c r="G1194" s="6" t="s">
        <v>8</v>
      </c>
      <c r="H1194" s="6" t="s">
        <v>9</v>
      </c>
      <c r="I11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194" s="30">
        <v>2</v>
      </c>
      <c r="K1194" s="7">
        <f t="shared" si="36"/>
        <v>5600</v>
      </c>
      <c r="L11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4" s="7">
        <f t="shared" si="37"/>
        <v>5600</v>
      </c>
    </row>
    <row r="1195" spans="1:13" x14ac:dyDescent="0.3">
      <c r="A1195" s="6" t="s">
        <v>1279</v>
      </c>
      <c r="B1195" s="28">
        <v>42561</v>
      </c>
      <c r="C1195" s="6" t="s">
        <v>11</v>
      </c>
      <c r="D1195" s="6" t="s">
        <v>74</v>
      </c>
      <c r="E1195" s="6" t="str">
        <f>VLOOKUP(tbl_transactions[[#This Row],[Product_ID]],tbl_Items[],2,)</f>
        <v>Chronograph</v>
      </c>
      <c r="F1195" s="6" t="str">
        <f>VLOOKUP(tbl_transactions[[#This Row],[Product_ID]],tbl_Items[],3,)</f>
        <v>Gold</v>
      </c>
      <c r="G1195" s="6" t="s">
        <v>8</v>
      </c>
      <c r="H1195" s="6" t="s">
        <v>9</v>
      </c>
      <c r="I11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195" s="30">
        <v>3</v>
      </c>
      <c r="K1195" s="7">
        <f t="shared" si="36"/>
        <v>6360</v>
      </c>
      <c r="L11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5" s="7">
        <f t="shared" si="37"/>
        <v>6360</v>
      </c>
    </row>
    <row r="1196" spans="1:13" x14ac:dyDescent="0.3">
      <c r="A1196" s="6" t="s">
        <v>1280</v>
      </c>
      <c r="B1196" s="28">
        <v>42562</v>
      </c>
      <c r="C1196" s="6" t="s">
        <v>11</v>
      </c>
      <c r="D1196" s="6" t="s">
        <v>112</v>
      </c>
      <c r="E1196" s="6" t="str">
        <f>VLOOKUP(tbl_transactions[[#This Row],[Product_ID]],tbl_Items[],2,)</f>
        <v>Digital</v>
      </c>
      <c r="F1196" s="6" t="str">
        <f>VLOOKUP(tbl_transactions[[#This Row],[Product_ID]],tbl_Items[],3,)</f>
        <v>Gold</v>
      </c>
      <c r="G1196" s="6" t="s">
        <v>12</v>
      </c>
      <c r="H1196" s="6" t="s">
        <v>13</v>
      </c>
      <c r="I11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196" s="30">
        <v>1</v>
      </c>
      <c r="K1196" s="7">
        <f t="shared" si="36"/>
        <v>5899</v>
      </c>
      <c r="L11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6" s="7">
        <f t="shared" si="37"/>
        <v>5899</v>
      </c>
    </row>
    <row r="1197" spans="1:13" x14ac:dyDescent="0.3">
      <c r="A1197" s="6" t="s">
        <v>1281</v>
      </c>
      <c r="B1197" s="28">
        <v>42562</v>
      </c>
      <c r="C1197" s="6" t="s">
        <v>11</v>
      </c>
      <c r="D1197" s="6" t="s">
        <v>112</v>
      </c>
      <c r="E1197" s="6" t="str">
        <f>VLOOKUP(tbl_transactions[[#This Row],[Product_ID]],tbl_Items[],2,)</f>
        <v>Digital</v>
      </c>
      <c r="F1197" s="6" t="str">
        <f>VLOOKUP(tbl_transactions[[#This Row],[Product_ID]],tbl_Items[],3,)</f>
        <v>Gold</v>
      </c>
      <c r="G1197" s="6" t="s">
        <v>12</v>
      </c>
      <c r="H1197" s="6" t="s">
        <v>9</v>
      </c>
      <c r="I11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197" s="30">
        <v>3</v>
      </c>
      <c r="K1197" s="7">
        <f t="shared" si="36"/>
        <v>17697</v>
      </c>
      <c r="L11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707.88</v>
      </c>
      <c r="M1197" s="7">
        <f t="shared" si="37"/>
        <v>16989.12</v>
      </c>
    </row>
    <row r="1198" spans="1:13" x14ac:dyDescent="0.3">
      <c r="A1198" s="6" t="s">
        <v>1282</v>
      </c>
      <c r="B1198" s="28">
        <v>42562</v>
      </c>
      <c r="C1198" s="6" t="s">
        <v>24</v>
      </c>
      <c r="D1198" s="6" t="s">
        <v>71</v>
      </c>
      <c r="E1198" s="6" t="str">
        <f>VLOOKUP(tbl_transactions[[#This Row],[Product_ID]],tbl_Items[],2,)</f>
        <v>Chronograph</v>
      </c>
      <c r="F1198" s="6" t="str">
        <f>VLOOKUP(tbl_transactions[[#This Row],[Product_ID]],tbl_Items[],3,)</f>
        <v>Platinum</v>
      </c>
      <c r="G1198" s="6" t="s">
        <v>8</v>
      </c>
      <c r="H1198" s="6" t="s">
        <v>9</v>
      </c>
      <c r="I11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198" s="30">
        <v>4</v>
      </c>
      <c r="K1198" s="7">
        <f t="shared" si="36"/>
        <v>8840</v>
      </c>
      <c r="L11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198" s="7">
        <f t="shared" si="37"/>
        <v>8840</v>
      </c>
    </row>
    <row r="1199" spans="1:13" x14ac:dyDescent="0.3">
      <c r="A1199" s="6" t="s">
        <v>1283</v>
      </c>
      <c r="B1199" s="28">
        <v>42562</v>
      </c>
      <c r="C1199" s="6" t="s">
        <v>24</v>
      </c>
      <c r="D1199" s="6" t="s">
        <v>104</v>
      </c>
      <c r="E1199" s="6" t="str">
        <f>VLOOKUP(tbl_transactions[[#This Row],[Product_ID]],tbl_Items[],2,)</f>
        <v>Automatic</v>
      </c>
      <c r="F1199" s="6" t="str">
        <f>VLOOKUP(tbl_transactions[[#This Row],[Product_ID]],tbl_Items[],3,)</f>
        <v>Palladium</v>
      </c>
      <c r="G1199" s="6" t="s">
        <v>12</v>
      </c>
      <c r="H1199" s="6" t="s">
        <v>9</v>
      </c>
      <c r="I11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199" s="30">
        <v>4</v>
      </c>
      <c r="K1199" s="7">
        <f t="shared" si="36"/>
        <v>29804</v>
      </c>
      <c r="L11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1199" s="7">
        <f t="shared" si="37"/>
        <v>28909.88</v>
      </c>
    </row>
    <row r="1200" spans="1:13" x14ac:dyDescent="0.3">
      <c r="A1200" s="6" t="s">
        <v>1284</v>
      </c>
      <c r="B1200" s="28">
        <v>42563</v>
      </c>
      <c r="C1200" s="6" t="s">
        <v>24</v>
      </c>
      <c r="D1200" s="6" t="s">
        <v>108</v>
      </c>
      <c r="E1200" s="6" t="str">
        <f>VLOOKUP(tbl_transactions[[#This Row],[Product_ID]],tbl_Items[],2,)</f>
        <v>Digital</v>
      </c>
      <c r="F1200" s="6" t="str">
        <f>VLOOKUP(tbl_transactions[[#This Row],[Product_ID]],tbl_Items[],3,)</f>
        <v>Platinum</v>
      </c>
      <c r="G1200" s="6" t="s">
        <v>12</v>
      </c>
      <c r="H1200" s="6" t="s">
        <v>9</v>
      </c>
      <c r="I12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200" s="30">
        <v>2</v>
      </c>
      <c r="K1200" s="7">
        <f t="shared" si="36"/>
        <v>11690</v>
      </c>
      <c r="L12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00" s="7">
        <f t="shared" si="37"/>
        <v>11690</v>
      </c>
    </row>
    <row r="1201" spans="1:13" x14ac:dyDescent="0.3">
      <c r="A1201" s="6" t="s">
        <v>1285</v>
      </c>
      <c r="B1201" s="28">
        <v>42563</v>
      </c>
      <c r="C1201" s="6" t="s">
        <v>24</v>
      </c>
      <c r="D1201" s="6" t="s">
        <v>76</v>
      </c>
      <c r="E1201" s="6" t="str">
        <f>VLOOKUP(tbl_transactions[[#This Row],[Product_ID]],tbl_Items[],2,)</f>
        <v>Chronograph</v>
      </c>
      <c r="F1201" s="6" t="str">
        <f>VLOOKUP(tbl_transactions[[#This Row],[Product_ID]],tbl_Items[],3,)</f>
        <v>Gold</v>
      </c>
      <c r="G1201" s="6" t="s">
        <v>8</v>
      </c>
      <c r="H1201" s="6" t="s">
        <v>9</v>
      </c>
      <c r="I12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201" s="30">
        <v>3</v>
      </c>
      <c r="K1201" s="7">
        <f t="shared" si="36"/>
        <v>6600</v>
      </c>
      <c r="L12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01" s="7">
        <f t="shared" si="37"/>
        <v>6600</v>
      </c>
    </row>
    <row r="1202" spans="1:13" x14ac:dyDescent="0.3">
      <c r="A1202" s="6" t="s">
        <v>1286</v>
      </c>
      <c r="B1202" s="28">
        <v>42563</v>
      </c>
      <c r="C1202" s="6" t="s">
        <v>11</v>
      </c>
      <c r="D1202" s="6" t="s">
        <v>102</v>
      </c>
      <c r="E1202" s="6" t="str">
        <f>VLOOKUP(tbl_transactions[[#This Row],[Product_ID]],tbl_Items[],2,)</f>
        <v>Automatic</v>
      </c>
      <c r="F1202" s="6" t="str">
        <f>VLOOKUP(tbl_transactions[[#This Row],[Product_ID]],tbl_Items[],3,)</f>
        <v>Palladium</v>
      </c>
      <c r="G1202" s="6" t="s">
        <v>12</v>
      </c>
      <c r="H1202" s="6" t="s">
        <v>9</v>
      </c>
      <c r="I12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202" s="30">
        <v>1</v>
      </c>
      <c r="K1202" s="7">
        <f t="shared" si="36"/>
        <v>8445</v>
      </c>
      <c r="L12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02" s="7">
        <f t="shared" si="37"/>
        <v>8445</v>
      </c>
    </row>
    <row r="1203" spans="1:13" x14ac:dyDescent="0.3">
      <c r="A1203" s="6" t="s">
        <v>1287</v>
      </c>
      <c r="B1203" s="28">
        <v>42563</v>
      </c>
      <c r="C1203" s="6" t="s">
        <v>24</v>
      </c>
      <c r="D1203" s="6" t="s">
        <v>105</v>
      </c>
      <c r="E1203" s="6" t="str">
        <f>VLOOKUP(tbl_transactions[[#This Row],[Product_ID]],tbl_Items[],2,)</f>
        <v>Digital</v>
      </c>
      <c r="F1203" s="6" t="str">
        <f>VLOOKUP(tbl_transactions[[#This Row],[Product_ID]],tbl_Items[],3,)</f>
        <v>Platinum</v>
      </c>
      <c r="G1203" s="6" t="s">
        <v>12</v>
      </c>
      <c r="H1203" s="6" t="s">
        <v>9</v>
      </c>
      <c r="I12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203" s="30">
        <v>3</v>
      </c>
      <c r="K1203" s="7">
        <f t="shared" si="36"/>
        <v>16926</v>
      </c>
      <c r="L12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1203" s="7">
        <f t="shared" si="37"/>
        <v>15910.44</v>
      </c>
    </row>
    <row r="1204" spans="1:13" x14ac:dyDescent="0.3">
      <c r="A1204" s="6" t="s">
        <v>1288</v>
      </c>
      <c r="B1204" s="28">
        <v>42563</v>
      </c>
      <c r="C1204" s="6" t="s">
        <v>11</v>
      </c>
      <c r="D1204" s="6" t="s">
        <v>113</v>
      </c>
      <c r="E1204" s="6" t="str">
        <f>VLOOKUP(tbl_transactions[[#This Row],[Product_ID]],tbl_Items[],2,)</f>
        <v>Digital</v>
      </c>
      <c r="F1204" s="6" t="str">
        <f>VLOOKUP(tbl_transactions[[#This Row],[Product_ID]],tbl_Items[],3,)</f>
        <v>Palladium</v>
      </c>
      <c r="G1204" s="6" t="s">
        <v>12</v>
      </c>
      <c r="H1204" s="6" t="s">
        <v>9</v>
      </c>
      <c r="I12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204" s="30">
        <v>2</v>
      </c>
      <c r="K1204" s="7">
        <f t="shared" si="36"/>
        <v>17578</v>
      </c>
      <c r="L12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1204" s="7">
        <f t="shared" si="37"/>
        <v>17050.66</v>
      </c>
    </row>
    <row r="1205" spans="1:13" x14ac:dyDescent="0.3">
      <c r="A1205" s="6" t="s">
        <v>1289</v>
      </c>
      <c r="B1205" s="28">
        <v>42563</v>
      </c>
      <c r="C1205" s="6" t="s">
        <v>24</v>
      </c>
      <c r="D1205" s="6" t="s">
        <v>66</v>
      </c>
      <c r="E1205" s="6" t="str">
        <f>VLOOKUP(tbl_transactions[[#This Row],[Product_ID]],tbl_Items[],2,)</f>
        <v>Chronograph</v>
      </c>
      <c r="F1205" s="6" t="str">
        <f>VLOOKUP(tbl_transactions[[#This Row],[Product_ID]],tbl_Items[],3,)</f>
        <v>Platinum</v>
      </c>
      <c r="G1205" s="6" t="s">
        <v>8</v>
      </c>
      <c r="H1205" s="6" t="s">
        <v>9</v>
      </c>
      <c r="I12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205" s="30">
        <v>2</v>
      </c>
      <c r="K1205" s="7">
        <f t="shared" si="36"/>
        <v>19000</v>
      </c>
      <c r="L12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1205" s="7">
        <f t="shared" si="37"/>
        <v>16720</v>
      </c>
    </row>
    <row r="1206" spans="1:13" x14ac:dyDescent="0.3">
      <c r="A1206" s="6" t="s">
        <v>1290</v>
      </c>
      <c r="B1206" s="28">
        <v>42563</v>
      </c>
      <c r="C1206" s="6" t="s">
        <v>24</v>
      </c>
      <c r="D1206" s="6" t="s">
        <v>88</v>
      </c>
      <c r="E1206" s="6" t="str">
        <f>VLOOKUP(tbl_transactions[[#This Row],[Product_ID]],tbl_Items[],2,)</f>
        <v>Automatic</v>
      </c>
      <c r="F1206" s="6" t="str">
        <f>VLOOKUP(tbl_transactions[[#This Row],[Product_ID]],tbl_Items[],3,)</f>
        <v>Platinum</v>
      </c>
      <c r="G1206" s="6" t="s">
        <v>12</v>
      </c>
      <c r="H1206" s="6" t="s">
        <v>13</v>
      </c>
      <c r="I12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206" s="30">
        <v>4</v>
      </c>
      <c r="K1206" s="7">
        <f t="shared" si="36"/>
        <v>8532</v>
      </c>
      <c r="L12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06" s="7">
        <f t="shared" si="37"/>
        <v>8532</v>
      </c>
    </row>
    <row r="1207" spans="1:13" x14ac:dyDescent="0.3">
      <c r="A1207" s="6" t="s">
        <v>1291</v>
      </c>
      <c r="B1207" s="28">
        <v>42563</v>
      </c>
      <c r="C1207" s="6" t="s">
        <v>7</v>
      </c>
      <c r="D1207" s="6" t="s">
        <v>97</v>
      </c>
      <c r="E1207" s="6" t="str">
        <f>VLOOKUP(tbl_transactions[[#This Row],[Product_ID]],tbl_Items[],2,)</f>
        <v>Automatic</v>
      </c>
      <c r="F1207" s="6" t="str">
        <f>VLOOKUP(tbl_transactions[[#This Row],[Product_ID]],tbl_Items[],3,)</f>
        <v>Gold</v>
      </c>
      <c r="G1207" s="6" t="s">
        <v>12</v>
      </c>
      <c r="H1207" s="6" t="s">
        <v>9</v>
      </c>
      <c r="I12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207" s="30">
        <v>1</v>
      </c>
      <c r="K1207" s="7">
        <f t="shared" si="36"/>
        <v>2879</v>
      </c>
      <c r="L12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07" s="7">
        <f t="shared" si="37"/>
        <v>2879</v>
      </c>
    </row>
    <row r="1208" spans="1:13" x14ac:dyDescent="0.3">
      <c r="A1208" s="6" t="s">
        <v>1292</v>
      </c>
      <c r="B1208" s="28">
        <v>42563</v>
      </c>
      <c r="C1208" s="6" t="s">
        <v>24</v>
      </c>
      <c r="D1208" s="6" t="s">
        <v>81</v>
      </c>
      <c r="E1208" s="6" t="str">
        <f>VLOOKUP(tbl_transactions[[#This Row],[Product_ID]],tbl_Items[],2,)</f>
        <v>Chronograph</v>
      </c>
      <c r="F1208" s="6" t="str">
        <f>VLOOKUP(tbl_transactions[[#This Row],[Product_ID]],tbl_Items[],3,)</f>
        <v>Palladium</v>
      </c>
      <c r="G1208" s="6" t="s">
        <v>12</v>
      </c>
      <c r="H1208" s="6" t="s">
        <v>9</v>
      </c>
      <c r="I12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208" s="30">
        <v>4</v>
      </c>
      <c r="K1208" s="7">
        <f t="shared" si="36"/>
        <v>39200</v>
      </c>
      <c r="L12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1208" s="7">
        <f t="shared" si="37"/>
        <v>38024</v>
      </c>
    </row>
    <row r="1209" spans="1:13" x14ac:dyDescent="0.3">
      <c r="A1209" s="6" t="s">
        <v>1293</v>
      </c>
      <c r="B1209" s="28">
        <v>42564</v>
      </c>
      <c r="C1209" s="6" t="s">
        <v>24</v>
      </c>
      <c r="D1209" s="6" t="s">
        <v>88</v>
      </c>
      <c r="E1209" s="6" t="str">
        <f>VLOOKUP(tbl_transactions[[#This Row],[Product_ID]],tbl_Items[],2,)</f>
        <v>Automatic</v>
      </c>
      <c r="F1209" s="6" t="str">
        <f>VLOOKUP(tbl_transactions[[#This Row],[Product_ID]],tbl_Items[],3,)</f>
        <v>Platinum</v>
      </c>
      <c r="G1209" s="6" t="s">
        <v>12</v>
      </c>
      <c r="H1209" s="6" t="s">
        <v>9</v>
      </c>
      <c r="I12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209" s="30">
        <v>3</v>
      </c>
      <c r="K1209" s="7">
        <f t="shared" si="36"/>
        <v>6399</v>
      </c>
      <c r="L12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09" s="7">
        <f t="shared" si="37"/>
        <v>6399</v>
      </c>
    </row>
    <row r="1210" spans="1:13" x14ac:dyDescent="0.3">
      <c r="A1210" s="6" t="s">
        <v>1294</v>
      </c>
      <c r="B1210" s="28">
        <v>42564</v>
      </c>
      <c r="C1210" s="6" t="s">
        <v>11</v>
      </c>
      <c r="D1210" s="6" t="s">
        <v>67</v>
      </c>
      <c r="E1210" s="6" t="str">
        <f>VLOOKUP(tbl_transactions[[#This Row],[Product_ID]],tbl_Items[],2,)</f>
        <v>Chronograph</v>
      </c>
      <c r="F1210" s="6" t="str">
        <f>VLOOKUP(tbl_transactions[[#This Row],[Product_ID]],tbl_Items[],3,)</f>
        <v>Platinum</v>
      </c>
      <c r="G1210" s="6" t="s">
        <v>8</v>
      </c>
      <c r="H1210" s="6" t="s">
        <v>9</v>
      </c>
      <c r="I12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210" s="30">
        <v>3</v>
      </c>
      <c r="K1210" s="7">
        <f t="shared" si="36"/>
        <v>3600</v>
      </c>
      <c r="L12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0" s="7">
        <f t="shared" si="37"/>
        <v>3600</v>
      </c>
    </row>
    <row r="1211" spans="1:13" x14ac:dyDescent="0.3">
      <c r="A1211" s="6" t="s">
        <v>1295</v>
      </c>
      <c r="B1211" s="28">
        <v>42564</v>
      </c>
      <c r="C1211" s="6" t="s">
        <v>24</v>
      </c>
      <c r="D1211" s="6" t="s">
        <v>83</v>
      </c>
      <c r="E1211" s="6" t="str">
        <f>VLOOKUP(tbl_transactions[[#This Row],[Product_ID]],tbl_Items[],2,)</f>
        <v>Chronograph</v>
      </c>
      <c r="F1211" s="6" t="str">
        <f>VLOOKUP(tbl_transactions[[#This Row],[Product_ID]],tbl_Items[],3,)</f>
        <v>Palladium</v>
      </c>
      <c r="G1211" s="6" t="s">
        <v>12</v>
      </c>
      <c r="H1211" s="6" t="s">
        <v>9</v>
      </c>
      <c r="I12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211" s="30">
        <v>1</v>
      </c>
      <c r="K1211" s="7">
        <f t="shared" si="36"/>
        <v>4525</v>
      </c>
      <c r="L12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1" s="7">
        <f t="shared" si="37"/>
        <v>4525</v>
      </c>
    </row>
    <row r="1212" spans="1:13" x14ac:dyDescent="0.3">
      <c r="A1212" s="6" t="s">
        <v>1296</v>
      </c>
      <c r="B1212" s="28">
        <v>42564</v>
      </c>
      <c r="C1212" s="6" t="s">
        <v>7</v>
      </c>
      <c r="D1212" s="6" t="s">
        <v>88</v>
      </c>
      <c r="E1212" s="6" t="str">
        <f>VLOOKUP(tbl_transactions[[#This Row],[Product_ID]],tbl_Items[],2,)</f>
        <v>Automatic</v>
      </c>
      <c r="F1212" s="6" t="str">
        <f>VLOOKUP(tbl_transactions[[#This Row],[Product_ID]],tbl_Items[],3,)</f>
        <v>Platinum</v>
      </c>
      <c r="G1212" s="6" t="s">
        <v>12</v>
      </c>
      <c r="H1212" s="6" t="s">
        <v>9</v>
      </c>
      <c r="I12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212" s="30">
        <v>1</v>
      </c>
      <c r="K1212" s="7">
        <f t="shared" si="36"/>
        <v>2133</v>
      </c>
      <c r="L12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2" s="7">
        <f t="shared" si="37"/>
        <v>2133</v>
      </c>
    </row>
    <row r="1213" spans="1:13" x14ac:dyDescent="0.3">
      <c r="A1213" s="6" t="s">
        <v>1297</v>
      </c>
      <c r="B1213" s="28">
        <v>42564</v>
      </c>
      <c r="C1213" s="6" t="s">
        <v>11</v>
      </c>
      <c r="D1213" s="6" t="s">
        <v>7007</v>
      </c>
      <c r="E1213" s="6" t="str">
        <f>VLOOKUP(tbl_transactions[[#This Row],[Product_ID]],tbl_Items[],2,)</f>
        <v>Digital</v>
      </c>
      <c r="F1213" s="6" t="str">
        <f>VLOOKUP(tbl_transactions[[#This Row],[Product_ID]],tbl_Items[],3,)</f>
        <v>Gold</v>
      </c>
      <c r="G1213" s="6" t="s">
        <v>12</v>
      </c>
      <c r="H1213" s="6" t="s">
        <v>9</v>
      </c>
      <c r="I12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213" s="30">
        <v>1</v>
      </c>
      <c r="K1213" s="7">
        <f t="shared" si="36"/>
        <v>8747</v>
      </c>
      <c r="L12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3" s="7">
        <f t="shared" si="37"/>
        <v>8747</v>
      </c>
    </row>
    <row r="1214" spans="1:13" x14ac:dyDescent="0.3">
      <c r="A1214" s="6" t="s">
        <v>1298</v>
      </c>
      <c r="B1214" s="28">
        <v>42564</v>
      </c>
      <c r="C1214" s="6" t="s">
        <v>11</v>
      </c>
      <c r="D1214" s="6" t="s">
        <v>7005</v>
      </c>
      <c r="E1214" s="6" t="str">
        <f>VLOOKUP(tbl_transactions[[#This Row],[Product_ID]],tbl_Items[],2,)</f>
        <v>Automatic</v>
      </c>
      <c r="F1214" s="6" t="str">
        <f>VLOOKUP(tbl_transactions[[#This Row],[Product_ID]],tbl_Items[],3,)</f>
        <v>Gold</v>
      </c>
      <c r="G1214" s="6" t="s">
        <v>12</v>
      </c>
      <c r="H1214" s="6" t="s">
        <v>13</v>
      </c>
      <c r="I12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214" s="30">
        <v>1</v>
      </c>
      <c r="K1214" s="7">
        <f t="shared" si="36"/>
        <v>5684</v>
      </c>
      <c r="L12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4" s="7">
        <f t="shared" si="37"/>
        <v>5684</v>
      </c>
    </row>
    <row r="1215" spans="1:13" x14ac:dyDescent="0.3">
      <c r="A1215" s="6" t="s">
        <v>1299</v>
      </c>
      <c r="B1215" s="28">
        <v>42564</v>
      </c>
      <c r="C1215" s="6" t="s">
        <v>24</v>
      </c>
      <c r="D1215" s="6" t="s">
        <v>88</v>
      </c>
      <c r="E1215" s="6" t="str">
        <f>VLOOKUP(tbl_transactions[[#This Row],[Product_ID]],tbl_Items[],2,)</f>
        <v>Automatic</v>
      </c>
      <c r="F1215" s="6" t="str">
        <f>VLOOKUP(tbl_transactions[[#This Row],[Product_ID]],tbl_Items[],3,)</f>
        <v>Platinum</v>
      </c>
      <c r="G1215" s="6" t="s">
        <v>12</v>
      </c>
      <c r="H1215" s="6" t="s">
        <v>9</v>
      </c>
      <c r="I12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215" s="30">
        <v>4</v>
      </c>
      <c r="K1215" s="7">
        <f t="shared" si="36"/>
        <v>8532</v>
      </c>
      <c r="L12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5" s="7">
        <f t="shared" si="37"/>
        <v>8532</v>
      </c>
    </row>
    <row r="1216" spans="1:13" x14ac:dyDescent="0.3">
      <c r="A1216" s="6" t="s">
        <v>1300</v>
      </c>
      <c r="B1216" s="28">
        <v>42565</v>
      </c>
      <c r="C1216" s="6" t="s">
        <v>24</v>
      </c>
      <c r="D1216" s="6" t="s">
        <v>95</v>
      </c>
      <c r="E1216" s="6" t="str">
        <f>VLOOKUP(tbl_transactions[[#This Row],[Product_ID]],tbl_Items[],2,)</f>
        <v>Automatic</v>
      </c>
      <c r="F1216" s="6" t="str">
        <f>VLOOKUP(tbl_transactions[[#This Row],[Product_ID]],tbl_Items[],3,)</f>
        <v>Platinum</v>
      </c>
      <c r="G1216" s="6" t="s">
        <v>12</v>
      </c>
      <c r="H1216" s="6" t="s">
        <v>9</v>
      </c>
      <c r="I12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216" s="30">
        <v>1</v>
      </c>
      <c r="K1216" s="7">
        <f t="shared" si="36"/>
        <v>2100</v>
      </c>
      <c r="L12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6" s="7">
        <f t="shared" si="37"/>
        <v>2100</v>
      </c>
    </row>
    <row r="1217" spans="1:13" x14ac:dyDescent="0.3">
      <c r="A1217" s="6" t="s">
        <v>1301</v>
      </c>
      <c r="B1217" s="28">
        <v>42565</v>
      </c>
      <c r="C1217" s="6" t="s">
        <v>24</v>
      </c>
      <c r="D1217" s="6" t="s">
        <v>94</v>
      </c>
      <c r="E1217" s="6" t="str">
        <f>VLOOKUP(tbl_transactions[[#This Row],[Product_ID]],tbl_Items[],2,)</f>
        <v>Automatic</v>
      </c>
      <c r="F1217" s="6" t="str">
        <f>VLOOKUP(tbl_transactions[[#This Row],[Product_ID]],tbl_Items[],3,)</f>
        <v>Platinum</v>
      </c>
      <c r="G1217" s="6" t="s">
        <v>12</v>
      </c>
      <c r="H1217" s="6" t="s">
        <v>13</v>
      </c>
      <c r="I12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217" s="30">
        <v>4</v>
      </c>
      <c r="K1217" s="7">
        <f t="shared" si="36"/>
        <v>9408</v>
      </c>
      <c r="L12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7" s="7">
        <f t="shared" si="37"/>
        <v>9408</v>
      </c>
    </row>
    <row r="1218" spans="1:13" x14ac:dyDescent="0.3">
      <c r="A1218" s="6" t="s">
        <v>1302</v>
      </c>
      <c r="B1218" s="28">
        <v>42565</v>
      </c>
      <c r="C1218" s="6" t="s">
        <v>7</v>
      </c>
      <c r="D1218" s="6" t="s">
        <v>100</v>
      </c>
      <c r="E1218" s="6" t="str">
        <f>VLOOKUP(tbl_transactions[[#This Row],[Product_ID]],tbl_Items[],2,)</f>
        <v>Automatic</v>
      </c>
      <c r="F1218" s="6" t="str">
        <f>VLOOKUP(tbl_transactions[[#This Row],[Product_ID]],tbl_Items[],3,)</f>
        <v>Palladium</v>
      </c>
      <c r="G1218" s="6" t="s">
        <v>12</v>
      </c>
      <c r="H1218" s="6" t="s">
        <v>9</v>
      </c>
      <c r="I12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218" s="30">
        <v>1</v>
      </c>
      <c r="K1218" s="7">
        <f t="shared" ref="K1218:K1281" si="38">I1218*J1218</f>
        <v>5456</v>
      </c>
      <c r="L12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8" s="7">
        <f t="shared" ref="M1218:M1281" si="39">K1218-L1218</f>
        <v>5456</v>
      </c>
    </row>
    <row r="1219" spans="1:13" x14ac:dyDescent="0.3">
      <c r="A1219" s="6" t="s">
        <v>1303</v>
      </c>
      <c r="B1219" s="28">
        <v>42565</v>
      </c>
      <c r="C1219" s="6" t="s">
        <v>24</v>
      </c>
      <c r="D1219" s="6" t="s">
        <v>103</v>
      </c>
      <c r="E1219" s="6" t="str">
        <f>VLOOKUP(tbl_transactions[[#This Row],[Product_ID]],tbl_Items[],2,)</f>
        <v>Automatic</v>
      </c>
      <c r="F1219" s="6" t="str">
        <f>VLOOKUP(tbl_transactions[[#This Row],[Product_ID]],tbl_Items[],3,)</f>
        <v>Palladium</v>
      </c>
      <c r="G1219" s="6" t="s">
        <v>12</v>
      </c>
      <c r="H1219" s="6" t="s">
        <v>13</v>
      </c>
      <c r="I12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219" s="30">
        <v>2</v>
      </c>
      <c r="K1219" s="7">
        <f t="shared" si="38"/>
        <v>13088</v>
      </c>
      <c r="L12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19" s="7">
        <f t="shared" si="39"/>
        <v>13088</v>
      </c>
    </row>
    <row r="1220" spans="1:13" x14ac:dyDescent="0.3">
      <c r="A1220" s="6" t="s">
        <v>1304</v>
      </c>
      <c r="B1220" s="28">
        <v>42565</v>
      </c>
      <c r="C1220" s="6" t="s">
        <v>7</v>
      </c>
      <c r="D1220" s="6" t="s">
        <v>117</v>
      </c>
      <c r="E1220" s="6" t="str">
        <f>VLOOKUP(tbl_transactions[[#This Row],[Product_ID]],tbl_Items[],2,)</f>
        <v>Digital</v>
      </c>
      <c r="F1220" s="6" t="str">
        <f>VLOOKUP(tbl_transactions[[#This Row],[Product_ID]],tbl_Items[],3,)</f>
        <v>Palladium</v>
      </c>
      <c r="G1220" s="6" t="s">
        <v>12</v>
      </c>
      <c r="H1220" s="6" t="s">
        <v>9</v>
      </c>
      <c r="I12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220" s="30">
        <v>4</v>
      </c>
      <c r="K1220" s="7">
        <f t="shared" si="38"/>
        <v>37260</v>
      </c>
      <c r="L12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1117.8</v>
      </c>
      <c r="M1220" s="7">
        <f t="shared" si="39"/>
        <v>36142.199999999997</v>
      </c>
    </row>
    <row r="1221" spans="1:13" x14ac:dyDescent="0.3">
      <c r="A1221" s="6" t="s">
        <v>1305</v>
      </c>
      <c r="B1221" s="28">
        <v>42566</v>
      </c>
      <c r="C1221" s="6" t="s">
        <v>24</v>
      </c>
      <c r="D1221" s="6" t="s">
        <v>119</v>
      </c>
      <c r="E1221" s="6" t="str">
        <f>VLOOKUP(tbl_transactions[[#This Row],[Product_ID]],tbl_Items[],2,)</f>
        <v>Digital</v>
      </c>
      <c r="F1221" s="6" t="str">
        <f>VLOOKUP(tbl_transactions[[#This Row],[Product_ID]],tbl_Items[],3,)</f>
        <v>Palladium</v>
      </c>
      <c r="G1221" s="6" t="s">
        <v>12</v>
      </c>
      <c r="H1221" s="6" t="s">
        <v>9</v>
      </c>
      <c r="I12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221" s="30">
        <v>2</v>
      </c>
      <c r="K1221" s="7">
        <f t="shared" si="38"/>
        <v>19790</v>
      </c>
      <c r="L12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1221" s="7">
        <f t="shared" si="39"/>
        <v>19196.3</v>
      </c>
    </row>
    <row r="1222" spans="1:13" x14ac:dyDescent="0.3">
      <c r="A1222" s="6" t="s">
        <v>1306</v>
      </c>
      <c r="B1222" s="28">
        <v>42566</v>
      </c>
      <c r="C1222" s="6" t="s">
        <v>24</v>
      </c>
      <c r="D1222" s="6" t="s">
        <v>66</v>
      </c>
      <c r="E1222" s="6" t="str">
        <f>VLOOKUP(tbl_transactions[[#This Row],[Product_ID]],tbl_Items[],2,)</f>
        <v>Chronograph</v>
      </c>
      <c r="F1222" s="6" t="str">
        <f>VLOOKUP(tbl_transactions[[#This Row],[Product_ID]],tbl_Items[],3,)</f>
        <v>Platinum</v>
      </c>
      <c r="G1222" s="6" t="s">
        <v>8</v>
      </c>
      <c r="H1222" s="6" t="s">
        <v>9</v>
      </c>
      <c r="I12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222" s="30">
        <v>1</v>
      </c>
      <c r="K1222" s="7">
        <f t="shared" si="38"/>
        <v>9500</v>
      </c>
      <c r="L12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22" s="7">
        <f t="shared" si="39"/>
        <v>9500</v>
      </c>
    </row>
    <row r="1223" spans="1:13" x14ac:dyDescent="0.3">
      <c r="A1223" s="6" t="s">
        <v>1307</v>
      </c>
      <c r="B1223" s="28">
        <v>42566</v>
      </c>
      <c r="C1223" s="6" t="s">
        <v>7</v>
      </c>
      <c r="D1223" s="6" t="s">
        <v>110</v>
      </c>
      <c r="E1223" s="6" t="str">
        <f>VLOOKUP(tbl_transactions[[#This Row],[Product_ID]],tbl_Items[],2,)</f>
        <v>Digital</v>
      </c>
      <c r="F1223" s="6" t="str">
        <f>VLOOKUP(tbl_transactions[[#This Row],[Product_ID]],tbl_Items[],3,)</f>
        <v>Platinum</v>
      </c>
      <c r="G1223" s="6" t="s">
        <v>12</v>
      </c>
      <c r="H1223" s="6" t="s">
        <v>9</v>
      </c>
      <c r="I12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223" s="30">
        <v>3</v>
      </c>
      <c r="K1223" s="7">
        <f t="shared" si="38"/>
        <v>16044</v>
      </c>
      <c r="L12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1223" s="7">
        <f t="shared" si="39"/>
        <v>15081.36</v>
      </c>
    </row>
    <row r="1224" spans="1:13" x14ac:dyDescent="0.3">
      <c r="A1224" s="6" t="s">
        <v>1308</v>
      </c>
      <c r="B1224" s="28">
        <v>42566</v>
      </c>
      <c r="C1224" s="6" t="s">
        <v>24</v>
      </c>
      <c r="D1224" s="6" t="s">
        <v>120</v>
      </c>
      <c r="E1224" s="6" t="str">
        <f>VLOOKUP(tbl_transactions[[#This Row],[Product_ID]],tbl_Items[],2,)</f>
        <v>Digital</v>
      </c>
      <c r="F1224" s="6" t="str">
        <f>VLOOKUP(tbl_transactions[[#This Row],[Product_ID]],tbl_Items[],3,)</f>
        <v>Palladium</v>
      </c>
      <c r="G1224" s="6" t="s">
        <v>12</v>
      </c>
      <c r="H1224" s="6" t="s">
        <v>9</v>
      </c>
      <c r="I12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224" s="30">
        <v>1</v>
      </c>
      <c r="K1224" s="7">
        <f t="shared" si="38"/>
        <v>8762</v>
      </c>
      <c r="L12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24" s="7">
        <f t="shared" si="39"/>
        <v>8762</v>
      </c>
    </row>
    <row r="1225" spans="1:13" x14ac:dyDescent="0.3">
      <c r="A1225" s="6" t="s">
        <v>1309</v>
      </c>
      <c r="B1225" s="28">
        <v>42566</v>
      </c>
      <c r="C1225" s="6" t="s">
        <v>11</v>
      </c>
      <c r="D1225" s="6" t="s">
        <v>113</v>
      </c>
      <c r="E1225" s="6" t="str">
        <f>VLOOKUP(tbl_transactions[[#This Row],[Product_ID]],tbl_Items[],2,)</f>
        <v>Digital</v>
      </c>
      <c r="F1225" s="6" t="str">
        <f>VLOOKUP(tbl_transactions[[#This Row],[Product_ID]],tbl_Items[],3,)</f>
        <v>Palladium</v>
      </c>
      <c r="G1225" s="6" t="s">
        <v>12</v>
      </c>
      <c r="H1225" s="6" t="s">
        <v>9</v>
      </c>
      <c r="I12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225" s="30">
        <v>1</v>
      </c>
      <c r="K1225" s="7">
        <f t="shared" si="38"/>
        <v>8789</v>
      </c>
      <c r="L12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25" s="7">
        <f t="shared" si="39"/>
        <v>8789</v>
      </c>
    </row>
    <row r="1226" spans="1:13" x14ac:dyDescent="0.3">
      <c r="A1226" s="6" t="s">
        <v>1310</v>
      </c>
      <c r="B1226" s="28">
        <v>42566</v>
      </c>
      <c r="C1226" s="6" t="s">
        <v>24</v>
      </c>
      <c r="D1226" s="6" t="s">
        <v>67</v>
      </c>
      <c r="E1226" s="6" t="str">
        <f>VLOOKUP(tbl_transactions[[#This Row],[Product_ID]],tbl_Items[],2,)</f>
        <v>Chronograph</v>
      </c>
      <c r="F1226" s="6" t="str">
        <f>VLOOKUP(tbl_transactions[[#This Row],[Product_ID]],tbl_Items[],3,)</f>
        <v>Platinum</v>
      </c>
      <c r="G1226" s="6" t="s">
        <v>8</v>
      </c>
      <c r="H1226" s="6" t="s">
        <v>9</v>
      </c>
      <c r="I12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226" s="30">
        <v>1</v>
      </c>
      <c r="K1226" s="7">
        <f t="shared" si="38"/>
        <v>1200</v>
      </c>
      <c r="L12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26" s="7">
        <f t="shared" si="39"/>
        <v>1200</v>
      </c>
    </row>
    <row r="1227" spans="1:13" x14ac:dyDescent="0.3">
      <c r="A1227" s="6" t="s">
        <v>1311</v>
      </c>
      <c r="B1227" s="28">
        <v>42566</v>
      </c>
      <c r="C1227" s="6" t="s">
        <v>24</v>
      </c>
      <c r="D1227" s="6" t="s">
        <v>82</v>
      </c>
      <c r="E1227" s="6" t="str">
        <f>VLOOKUP(tbl_transactions[[#This Row],[Product_ID]],tbl_Items[],2,)</f>
        <v>Chronograph</v>
      </c>
      <c r="F1227" s="6" t="str">
        <f>VLOOKUP(tbl_transactions[[#This Row],[Product_ID]],tbl_Items[],3,)</f>
        <v>Palladium</v>
      </c>
      <c r="G1227" s="6" t="s">
        <v>12</v>
      </c>
      <c r="H1227" s="6" t="s">
        <v>9</v>
      </c>
      <c r="I12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227" s="30">
        <v>2</v>
      </c>
      <c r="K1227" s="7">
        <f t="shared" si="38"/>
        <v>15000</v>
      </c>
      <c r="L12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27" s="7">
        <f t="shared" si="39"/>
        <v>15000</v>
      </c>
    </row>
    <row r="1228" spans="1:13" x14ac:dyDescent="0.3">
      <c r="A1228" s="6" t="s">
        <v>1312</v>
      </c>
      <c r="B1228" s="28">
        <v>42566</v>
      </c>
      <c r="C1228" s="6" t="s">
        <v>24</v>
      </c>
      <c r="D1228" s="6" t="s">
        <v>114</v>
      </c>
      <c r="E1228" s="6" t="str">
        <f>VLOOKUP(tbl_transactions[[#This Row],[Product_ID]],tbl_Items[],2,)</f>
        <v>Digital</v>
      </c>
      <c r="F1228" s="6" t="str">
        <f>VLOOKUP(tbl_transactions[[#This Row],[Product_ID]],tbl_Items[],3,)</f>
        <v>Palladium</v>
      </c>
      <c r="G1228" s="6" t="s">
        <v>12</v>
      </c>
      <c r="H1228" s="6" t="s">
        <v>9</v>
      </c>
      <c r="I12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228" s="30">
        <v>2</v>
      </c>
      <c r="K1228" s="7">
        <f t="shared" si="38"/>
        <v>19792</v>
      </c>
      <c r="L12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1228" s="7">
        <f t="shared" si="39"/>
        <v>19198.240000000002</v>
      </c>
    </row>
    <row r="1229" spans="1:13" x14ac:dyDescent="0.3">
      <c r="A1229" s="6" t="s">
        <v>1313</v>
      </c>
      <c r="B1229" s="28">
        <v>42567</v>
      </c>
      <c r="C1229" s="6" t="s">
        <v>24</v>
      </c>
      <c r="D1229" s="6" t="s">
        <v>7006</v>
      </c>
      <c r="E1229" s="6" t="str">
        <f>VLOOKUP(tbl_transactions[[#This Row],[Product_ID]],tbl_Items[],2,)</f>
        <v>Automatic</v>
      </c>
      <c r="F1229" s="6" t="str">
        <f>VLOOKUP(tbl_transactions[[#This Row],[Product_ID]],tbl_Items[],3,)</f>
        <v>Gold</v>
      </c>
      <c r="G1229" s="6" t="s">
        <v>12</v>
      </c>
      <c r="H1229" s="6" t="s">
        <v>13</v>
      </c>
      <c r="I12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229" s="30">
        <v>1</v>
      </c>
      <c r="K1229" s="7">
        <f t="shared" si="38"/>
        <v>8895</v>
      </c>
      <c r="L12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29" s="7">
        <f t="shared" si="39"/>
        <v>8895</v>
      </c>
    </row>
    <row r="1230" spans="1:13" x14ac:dyDescent="0.3">
      <c r="A1230" s="6" t="s">
        <v>1314</v>
      </c>
      <c r="B1230" s="28">
        <v>42567</v>
      </c>
      <c r="C1230" s="6" t="s">
        <v>7</v>
      </c>
      <c r="D1230" s="6" t="s">
        <v>60</v>
      </c>
      <c r="E1230" s="6" t="str">
        <f>VLOOKUP(tbl_transactions[[#This Row],[Product_ID]],tbl_Items[],2,)</f>
        <v>Chronograph</v>
      </c>
      <c r="F1230" s="6" t="str">
        <f>VLOOKUP(tbl_transactions[[#This Row],[Product_ID]],tbl_Items[],3,)</f>
        <v>Platinum</v>
      </c>
      <c r="G1230" s="6" t="s">
        <v>8</v>
      </c>
      <c r="H1230" s="6" t="s">
        <v>9</v>
      </c>
      <c r="I12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230" s="30">
        <v>2</v>
      </c>
      <c r="K1230" s="7">
        <f t="shared" si="38"/>
        <v>19800</v>
      </c>
      <c r="L12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1230" s="7">
        <f t="shared" si="39"/>
        <v>17424</v>
      </c>
    </row>
    <row r="1231" spans="1:13" x14ac:dyDescent="0.3">
      <c r="A1231" s="6" t="s">
        <v>1315</v>
      </c>
      <c r="B1231" s="28">
        <v>42567</v>
      </c>
      <c r="C1231" s="6" t="s">
        <v>15</v>
      </c>
      <c r="D1231" s="6" t="s">
        <v>94</v>
      </c>
      <c r="E1231" s="6" t="str">
        <f>VLOOKUP(tbl_transactions[[#This Row],[Product_ID]],tbl_Items[],2,)</f>
        <v>Automatic</v>
      </c>
      <c r="F1231" s="6" t="str">
        <f>VLOOKUP(tbl_transactions[[#This Row],[Product_ID]],tbl_Items[],3,)</f>
        <v>Platinum</v>
      </c>
      <c r="G1231" s="6" t="s">
        <v>12</v>
      </c>
      <c r="H1231" s="6" t="s">
        <v>9</v>
      </c>
      <c r="I12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231" s="30">
        <v>1</v>
      </c>
      <c r="K1231" s="7">
        <f t="shared" si="38"/>
        <v>2352</v>
      </c>
      <c r="L12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31" s="7">
        <f t="shared" si="39"/>
        <v>2352</v>
      </c>
    </row>
    <row r="1232" spans="1:13" x14ac:dyDescent="0.3">
      <c r="A1232" s="6" t="s">
        <v>1316</v>
      </c>
      <c r="B1232" s="28">
        <v>42567</v>
      </c>
      <c r="C1232" s="6" t="s">
        <v>24</v>
      </c>
      <c r="D1232" s="6" t="s">
        <v>118</v>
      </c>
      <c r="E1232" s="6" t="str">
        <f>VLOOKUP(tbl_transactions[[#This Row],[Product_ID]],tbl_Items[],2,)</f>
        <v>Digital</v>
      </c>
      <c r="F1232" s="6" t="str">
        <f>VLOOKUP(tbl_transactions[[#This Row],[Product_ID]],tbl_Items[],3,)</f>
        <v>Palladium</v>
      </c>
      <c r="G1232" s="6" t="s">
        <v>12</v>
      </c>
      <c r="H1232" s="6" t="s">
        <v>9</v>
      </c>
      <c r="I12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232" s="30">
        <v>1</v>
      </c>
      <c r="K1232" s="7">
        <f t="shared" si="38"/>
        <v>5978</v>
      </c>
      <c r="L12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32" s="7">
        <f t="shared" si="39"/>
        <v>5978</v>
      </c>
    </row>
    <row r="1233" spans="1:13" x14ac:dyDescent="0.3">
      <c r="A1233" s="6" t="s">
        <v>1317</v>
      </c>
      <c r="B1233" s="28">
        <v>42567</v>
      </c>
      <c r="C1233" s="6" t="s">
        <v>24</v>
      </c>
      <c r="D1233" s="6" t="s">
        <v>110</v>
      </c>
      <c r="E1233" s="6" t="str">
        <f>VLOOKUP(tbl_transactions[[#This Row],[Product_ID]],tbl_Items[],2,)</f>
        <v>Digital</v>
      </c>
      <c r="F1233" s="6" t="str">
        <f>VLOOKUP(tbl_transactions[[#This Row],[Product_ID]],tbl_Items[],3,)</f>
        <v>Platinum</v>
      </c>
      <c r="G1233" s="6" t="s">
        <v>12</v>
      </c>
      <c r="H1233" s="6" t="s">
        <v>13</v>
      </c>
      <c r="I12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233" s="30">
        <v>4</v>
      </c>
      <c r="K1233" s="7">
        <f t="shared" si="38"/>
        <v>21392</v>
      </c>
      <c r="L12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1233" s="7">
        <f t="shared" si="39"/>
        <v>20108.48</v>
      </c>
    </row>
    <row r="1234" spans="1:13" x14ac:dyDescent="0.3">
      <c r="A1234" s="6" t="s">
        <v>1318</v>
      </c>
      <c r="B1234" s="28">
        <v>42567</v>
      </c>
      <c r="C1234" s="6" t="s">
        <v>15</v>
      </c>
      <c r="D1234" s="6" t="s">
        <v>7006</v>
      </c>
      <c r="E1234" s="6" t="str">
        <f>VLOOKUP(tbl_transactions[[#This Row],[Product_ID]],tbl_Items[],2,)</f>
        <v>Automatic</v>
      </c>
      <c r="F1234" s="6" t="str">
        <f>VLOOKUP(tbl_transactions[[#This Row],[Product_ID]],tbl_Items[],3,)</f>
        <v>Gold</v>
      </c>
      <c r="G1234" s="6" t="s">
        <v>12</v>
      </c>
      <c r="H1234" s="6" t="s">
        <v>9</v>
      </c>
      <c r="I12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234" s="30">
        <v>2</v>
      </c>
      <c r="K1234" s="7">
        <f t="shared" si="38"/>
        <v>17790</v>
      </c>
      <c r="L12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1234" s="7">
        <f t="shared" si="39"/>
        <v>17078.400000000001</v>
      </c>
    </row>
    <row r="1235" spans="1:13" x14ac:dyDescent="0.3">
      <c r="A1235" s="6" t="s">
        <v>1319</v>
      </c>
      <c r="B1235" s="28">
        <v>42568</v>
      </c>
      <c r="C1235" s="6" t="s">
        <v>24</v>
      </c>
      <c r="D1235" s="6" t="s">
        <v>71</v>
      </c>
      <c r="E1235" s="6" t="str">
        <f>VLOOKUP(tbl_transactions[[#This Row],[Product_ID]],tbl_Items[],2,)</f>
        <v>Chronograph</v>
      </c>
      <c r="F1235" s="6" t="str">
        <f>VLOOKUP(tbl_transactions[[#This Row],[Product_ID]],tbl_Items[],3,)</f>
        <v>Platinum</v>
      </c>
      <c r="G1235" s="6" t="s">
        <v>8</v>
      </c>
      <c r="H1235" s="6" t="s">
        <v>13</v>
      </c>
      <c r="I12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235" s="30">
        <v>1</v>
      </c>
      <c r="K1235" s="7">
        <f t="shared" si="38"/>
        <v>2210</v>
      </c>
      <c r="L12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35" s="7">
        <f t="shared" si="39"/>
        <v>2210</v>
      </c>
    </row>
    <row r="1236" spans="1:13" x14ac:dyDescent="0.3">
      <c r="A1236" s="6" t="s">
        <v>1320</v>
      </c>
      <c r="B1236" s="28">
        <v>42568</v>
      </c>
      <c r="C1236" s="6" t="s">
        <v>24</v>
      </c>
      <c r="D1236" s="6" t="s">
        <v>96</v>
      </c>
      <c r="E1236" s="6" t="str">
        <f>VLOOKUP(tbl_transactions[[#This Row],[Product_ID]],tbl_Items[],2,)</f>
        <v>Automatic</v>
      </c>
      <c r="F1236" s="6" t="str">
        <f>VLOOKUP(tbl_transactions[[#This Row],[Product_ID]],tbl_Items[],3,)</f>
        <v>Gold</v>
      </c>
      <c r="G1236" s="6" t="s">
        <v>12</v>
      </c>
      <c r="H1236" s="6" t="s">
        <v>9</v>
      </c>
      <c r="I12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236" s="30">
        <v>1</v>
      </c>
      <c r="K1236" s="7">
        <f t="shared" si="38"/>
        <v>5456</v>
      </c>
      <c r="L12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36" s="7">
        <f t="shared" si="39"/>
        <v>5456</v>
      </c>
    </row>
    <row r="1237" spans="1:13" x14ac:dyDescent="0.3">
      <c r="A1237" s="6" t="s">
        <v>1321</v>
      </c>
      <c r="B1237" s="28">
        <v>42568</v>
      </c>
      <c r="C1237" s="6" t="s">
        <v>24</v>
      </c>
      <c r="D1237" s="6" t="s">
        <v>114</v>
      </c>
      <c r="E1237" s="6" t="str">
        <f>VLOOKUP(tbl_transactions[[#This Row],[Product_ID]],tbl_Items[],2,)</f>
        <v>Digital</v>
      </c>
      <c r="F1237" s="6" t="str">
        <f>VLOOKUP(tbl_transactions[[#This Row],[Product_ID]],tbl_Items[],3,)</f>
        <v>Palladium</v>
      </c>
      <c r="G1237" s="6" t="s">
        <v>12</v>
      </c>
      <c r="H1237" s="6" t="s">
        <v>9</v>
      </c>
      <c r="I12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237" s="30">
        <v>4</v>
      </c>
      <c r="K1237" s="7">
        <f t="shared" si="38"/>
        <v>39584</v>
      </c>
      <c r="L12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1237" s="7">
        <f t="shared" si="39"/>
        <v>38396.480000000003</v>
      </c>
    </row>
    <row r="1238" spans="1:13" x14ac:dyDescent="0.3">
      <c r="A1238" s="6" t="s">
        <v>1322</v>
      </c>
      <c r="B1238" s="28">
        <v>42569</v>
      </c>
      <c r="C1238" s="6" t="s">
        <v>24</v>
      </c>
      <c r="D1238" s="6" t="s">
        <v>89</v>
      </c>
      <c r="E1238" s="6" t="str">
        <f>VLOOKUP(tbl_transactions[[#This Row],[Product_ID]],tbl_Items[],2,)</f>
        <v>Automatic</v>
      </c>
      <c r="F1238" s="6" t="str">
        <f>VLOOKUP(tbl_transactions[[#This Row],[Product_ID]],tbl_Items[],3,)</f>
        <v>Platinum</v>
      </c>
      <c r="G1238" s="6" t="s">
        <v>12</v>
      </c>
      <c r="H1238" s="6" t="s">
        <v>9</v>
      </c>
      <c r="I12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238" s="30">
        <v>2</v>
      </c>
      <c r="K1238" s="7">
        <f t="shared" si="38"/>
        <v>8462</v>
      </c>
      <c r="L12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38" s="7">
        <f t="shared" si="39"/>
        <v>8462</v>
      </c>
    </row>
    <row r="1239" spans="1:13" x14ac:dyDescent="0.3">
      <c r="A1239" s="6" t="s">
        <v>1323</v>
      </c>
      <c r="B1239" s="28">
        <v>42569</v>
      </c>
      <c r="C1239" s="6" t="s">
        <v>24</v>
      </c>
      <c r="D1239" s="6" t="s">
        <v>88</v>
      </c>
      <c r="E1239" s="6" t="str">
        <f>VLOOKUP(tbl_transactions[[#This Row],[Product_ID]],tbl_Items[],2,)</f>
        <v>Automatic</v>
      </c>
      <c r="F1239" s="6" t="str">
        <f>VLOOKUP(tbl_transactions[[#This Row],[Product_ID]],tbl_Items[],3,)</f>
        <v>Platinum</v>
      </c>
      <c r="G1239" s="6" t="s">
        <v>12</v>
      </c>
      <c r="H1239" s="6" t="s">
        <v>9</v>
      </c>
      <c r="I12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239" s="30">
        <v>1</v>
      </c>
      <c r="K1239" s="7">
        <f t="shared" si="38"/>
        <v>2133</v>
      </c>
      <c r="L12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39" s="7">
        <f t="shared" si="39"/>
        <v>2133</v>
      </c>
    </row>
    <row r="1240" spans="1:13" x14ac:dyDescent="0.3">
      <c r="A1240" s="6" t="s">
        <v>1324</v>
      </c>
      <c r="B1240" s="28">
        <v>42569</v>
      </c>
      <c r="C1240" s="6" t="s">
        <v>24</v>
      </c>
      <c r="D1240" s="6" t="s">
        <v>67</v>
      </c>
      <c r="E1240" s="6" t="str">
        <f>VLOOKUP(tbl_transactions[[#This Row],[Product_ID]],tbl_Items[],2,)</f>
        <v>Chronograph</v>
      </c>
      <c r="F1240" s="6" t="str">
        <f>VLOOKUP(tbl_transactions[[#This Row],[Product_ID]],tbl_Items[],3,)</f>
        <v>Platinum</v>
      </c>
      <c r="G1240" s="6" t="s">
        <v>8</v>
      </c>
      <c r="H1240" s="6" t="s">
        <v>13</v>
      </c>
      <c r="I12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240" s="30">
        <v>4</v>
      </c>
      <c r="K1240" s="7">
        <f t="shared" si="38"/>
        <v>4800</v>
      </c>
      <c r="L12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40" s="7">
        <f t="shared" si="39"/>
        <v>4800</v>
      </c>
    </row>
    <row r="1241" spans="1:13" x14ac:dyDescent="0.3">
      <c r="A1241" s="6" t="s">
        <v>1325</v>
      </c>
      <c r="B1241" s="28">
        <v>42569</v>
      </c>
      <c r="C1241" s="6" t="s">
        <v>11</v>
      </c>
      <c r="D1241" s="6" t="s">
        <v>100</v>
      </c>
      <c r="E1241" s="6" t="str">
        <f>VLOOKUP(tbl_transactions[[#This Row],[Product_ID]],tbl_Items[],2,)</f>
        <v>Automatic</v>
      </c>
      <c r="F1241" s="6" t="str">
        <f>VLOOKUP(tbl_transactions[[#This Row],[Product_ID]],tbl_Items[],3,)</f>
        <v>Palladium</v>
      </c>
      <c r="G1241" s="6" t="s">
        <v>12</v>
      </c>
      <c r="H1241" s="6" t="s">
        <v>9</v>
      </c>
      <c r="I12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241" s="30">
        <v>1</v>
      </c>
      <c r="K1241" s="7">
        <f t="shared" si="38"/>
        <v>5456</v>
      </c>
      <c r="L12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41" s="7">
        <f t="shared" si="39"/>
        <v>5456</v>
      </c>
    </row>
    <row r="1242" spans="1:13" x14ac:dyDescent="0.3">
      <c r="A1242" s="6" t="s">
        <v>1326</v>
      </c>
      <c r="B1242" s="28">
        <v>42569</v>
      </c>
      <c r="C1242" s="6" t="s">
        <v>11</v>
      </c>
      <c r="D1242" s="6" t="s">
        <v>120</v>
      </c>
      <c r="E1242" s="6" t="str">
        <f>VLOOKUP(tbl_transactions[[#This Row],[Product_ID]],tbl_Items[],2,)</f>
        <v>Digital</v>
      </c>
      <c r="F1242" s="6" t="str">
        <f>VLOOKUP(tbl_transactions[[#This Row],[Product_ID]],tbl_Items[],3,)</f>
        <v>Palladium</v>
      </c>
      <c r="G1242" s="6" t="s">
        <v>12</v>
      </c>
      <c r="H1242" s="6" t="s">
        <v>9</v>
      </c>
      <c r="I12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242" s="30">
        <v>1</v>
      </c>
      <c r="K1242" s="7">
        <f t="shared" si="38"/>
        <v>8762</v>
      </c>
      <c r="L12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42" s="7">
        <f t="shared" si="39"/>
        <v>8762</v>
      </c>
    </row>
    <row r="1243" spans="1:13" x14ac:dyDescent="0.3">
      <c r="A1243" s="6" t="s">
        <v>1327</v>
      </c>
      <c r="B1243" s="28">
        <v>42569</v>
      </c>
      <c r="C1243" s="6" t="s">
        <v>24</v>
      </c>
      <c r="D1243" s="6" t="s">
        <v>113</v>
      </c>
      <c r="E1243" s="6" t="str">
        <f>VLOOKUP(tbl_transactions[[#This Row],[Product_ID]],tbl_Items[],2,)</f>
        <v>Digital</v>
      </c>
      <c r="F1243" s="6" t="str">
        <f>VLOOKUP(tbl_transactions[[#This Row],[Product_ID]],tbl_Items[],3,)</f>
        <v>Palladium</v>
      </c>
      <c r="G1243" s="6" t="s">
        <v>12</v>
      </c>
      <c r="H1243" s="6" t="s">
        <v>9</v>
      </c>
      <c r="I12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243" s="30">
        <v>2</v>
      </c>
      <c r="K1243" s="7">
        <f t="shared" si="38"/>
        <v>17578</v>
      </c>
      <c r="L12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1243" s="7">
        <f t="shared" si="39"/>
        <v>17050.66</v>
      </c>
    </row>
    <row r="1244" spans="1:13" x14ac:dyDescent="0.3">
      <c r="A1244" s="6" t="s">
        <v>1328</v>
      </c>
      <c r="B1244" s="28">
        <v>42569</v>
      </c>
      <c r="C1244" s="6" t="s">
        <v>24</v>
      </c>
      <c r="D1244" s="6" t="s">
        <v>83</v>
      </c>
      <c r="E1244" s="6" t="str">
        <f>VLOOKUP(tbl_transactions[[#This Row],[Product_ID]],tbl_Items[],2,)</f>
        <v>Chronograph</v>
      </c>
      <c r="F1244" s="6" t="str">
        <f>VLOOKUP(tbl_transactions[[#This Row],[Product_ID]],tbl_Items[],3,)</f>
        <v>Palladium</v>
      </c>
      <c r="G1244" s="6" t="s">
        <v>12</v>
      </c>
      <c r="H1244" s="6" t="s">
        <v>9</v>
      </c>
      <c r="I12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244" s="30">
        <v>4</v>
      </c>
      <c r="K1244" s="7">
        <f t="shared" si="38"/>
        <v>18100</v>
      </c>
      <c r="L12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244" s="7">
        <f t="shared" si="39"/>
        <v>17557</v>
      </c>
    </row>
    <row r="1245" spans="1:13" x14ac:dyDescent="0.3">
      <c r="A1245" s="6" t="s">
        <v>1329</v>
      </c>
      <c r="B1245" s="28">
        <v>42569</v>
      </c>
      <c r="C1245" s="6" t="s">
        <v>24</v>
      </c>
      <c r="D1245" s="6" t="s">
        <v>95</v>
      </c>
      <c r="E1245" s="6" t="str">
        <f>VLOOKUP(tbl_transactions[[#This Row],[Product_ID]],tbl_Items[],2,)</f>
        <v>Automatic</v>
      </c>
      <c r="F1245" s="6" t="str">
        <f>VLOOKUP(tbl_transactions[[#This Row],[Product_ID]],tbl_Items[],3,)</f>
        <v>Platinum</v>
      </c>
      <c r="G1245" s="6" t="s">
        <v>12</v>
      </c>
      <c r="H1245" s="6" t="s">
        <v>9</v>
      </c>
      <c r="I12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245" s="30">
        <v>3</v>
      </c>
      <c r="K1245" s="7">
        <f t="shared" si="38"/>
        <v>6300</v>
      </c>
      <c r="L12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45" s="7">
        <f t="shared" si="39"/>
        <v>6300</v>
      </c>
    </row>
    <row r="1246" spans="1:13" x14ac:dyDescent="0.3">
      <c r="A1246" s="6" t="s">
        <v>1330</v>
      </c>
      <c r="B1246" s="28">
        <v>42569</v>
      </c>
      <c r="C1246" s="6" t="s">
        <v>11</v>
      </c>
      <c r="D1246" s="6" t="s">
        <v>7005</v>
      </c>
      <c r="E1246" s="6" t="str">
        <f>VLOOKUP(tbl_transactions[[#This Row],[Product_ID]],tbl_Items[],2,)</f>
        <v>Automatic</v>
      </c>
      <c r="F1246" s="6" t="str">
        <f>VLOOKUP(tbl_transactions[[#This Row],[Product_ID]],tbl_Items[],3,)</f>
        <v>Gold</v>
      </c>
      <c r="G1246" s="6" t="s">
        <v>12</v>
      </c>
      <c r="H1246" s="6" t="s">
        <v>9</v>
      </c>
      <c r="I12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246" s="30">
        <v>3</v>
      </c>
      <c r="K1246" s="7">
        <f t="shared" si="38"/>
        <v>17052</v>
      </c>
      <c r="L12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1246" s="7">
        <f t="shared" si="39"/>
        <v>16369.92</v>
      </c>
    </row>
    <row r="1247" spans="1:13" x14ac:dyDescent="0.3">
      <c r="A1247" s="6" t="s">
        <v>1331</v>
      </c>
      <c r="B1247" s="28">
        <v>42569</v>
      </c>
      <c r="C1247" s="6" t="s">
        <v>24</v>
      </c>
      <c r="D1247" s="6" t="s">
        <v>111</v>
      </c>
      <c r="E1247" s="6" t="str">
        <f>VLOOKUP(tbl_transactions[[#This Row],[Product_ID]],tbl_Items[],2,)</f>
        <v>Digital</v>
      </c>
      <c r="F1247" s="6" t="str">
        <f>VLOOKUP(tbl_transactions[[#This Row],[Product_ID]],tbl_Items[],3,)</f>
        <v>Gold</v>
      </c>
      <c r="G1247" s="6" t="s">
        <v>12</v>
      </c>
      <c r="H1247" s="6" t="s">
        <v>9</v>
      </c>
      <c r="I12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247" s="30">
        <v>1</v>
      </c>
      <c r="K1247" s="7">
        <f t="shared" si="38"/>
        <v>5648</v>
      </c>
      <c r="L12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47" s="7">
        <f t="shared" si="39"/>
        <v>5648</v>
      </c>
    </row>
    <row r="1248" spans="1:13" x14ac:dyDescent="0.3">
      <c r="A1248" s="6" t="s">
        <v>1332</v>
      </c>
      <c r="B1248" s="28">
        <v>42570</v>
      </c>
      <c r="C1248" s="6" t="s">
        <v>7</v>
      </c>
      <c r="D1248" s="6" t="s">
        <v>102</v>
      </c>
      <c r="E1248" s="6" t="str">
        <f>VLOOKUP(tbl_transactions[[#This Row],[Product_ID]],tbl_Items[],2,)</f>
        <v>Automatic</v>
      </c>
      <c r="F1248" s="6" t="str">
        <f>VLOOKUP(tbl_transactions[[#This Row],[Product_ID]],tbl_Items[],3,)</f>
        <v>Palladium</v>
      </c>
      <c r="G1248" s="6" t="s">
        <v>12</v>
      </c>
      <c r="H1248" s="6" t="s">
        <v>9</v>
      </c>
      <c r="I12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248" s="30">
        <v>2</v>
      </c>
      <c r="K1248" s="7">
        <f t="shared" si="38"/>
        <v>16890</v>
      </c>
      <c r="L12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1248" s="7">
        <f t="shared" si="39"/>
        <v>16383.3</v>
      </c>
    </row>
    <row r="1249" spans="1:13" x14ac:dyDescent="0.3">
      <c r="A1249" s="6" t="s">
        <v>1333</v>
      </c>
      <c r="B1249" s="28">
        <v>42570</v>
      </c>
      <c r="C1249" s="6" t="s">
        <v>24</v>
      </c>
      <c r="D1249" s="6" t="s">
        <v>77</v>
      </c>
      <c r="E1249" s="6" t="str">
        <f>VLOOKUP(tbl_transactions[[#This Row],[Product_ID]],tbl_Items[],2,)</f>
        <v>Chronograph</v>
      </c>
      <c r="F1249" s="6" t="str">
        <f>VLOOKUP(tbl_transactions[[#This Row],[Product_ID]],tbl_Items[],3,)</f>
        <v>Gold</v>
      </c>
      <c r="G1249" s="6" t="s">
        <v>8</v>
      </c>
      <c r="H1249" s="6" t="s">
        <v>9</v>
      </c>
      <c r="I12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249" s="30">
        <v>1</v>
      </c>
      <c r="K1249" s="7">
        <f t="shared" si="38"/>
        <v>2800</v>
      </c>
      <c r="L12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49" s="7">
        <f t="shared" si="39"/>
        <v>2800</v>
      </c>
    </row>
    <row r="1250" spans="1:13" x14ac:dyDescent="0.3">
      <c r="A1250" s="6" t="s">
        <v>1334</v>
      </c>
      <c r="B1250" s="28">
        <v>42570</v>
      </c>
      <c r="C1250" s="6" t="s">
        <v>7</v>
      </c>
      <c r="D1250" s="6" t="s">
        <v>71</v>
      </c>
      <c r="E1250" s="6" t="str">
        <f>VLOOKUP(tbl_transactions[[#This Row],[Product_ID]],tbl_Items[],2,)</f>
        <v>Chronograph</v>
      </c>
      <c r="F1250" s="6" t="str">
        <f>VLOOKUP(tbl_transactions[[#This Row],[Product_ID]],tbl_Items[],3,)</f>
        <v>Platinum</v>
      </c>
      <c r="G1250" s="6" t="s">
        <v>8</v>
      </c>
      <c r="H1250" s="6" t="s">
        <v>13</v>
      </c>
      <c r="I12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250" s="30">
        <v>3</v>
      </c>
      <c r="K1250" s="7">
        <f t="shared" si="38"/>
        <v>6630</v>
      </c>
      <c r="L12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0" s="7">
        <f t="shared" si="39"/>
        <v>6630</v>
      </c>
    </row>
    <row r="1251" spans="1:13" x14ac:dyDescent="0.3">
      <c r="A1251" s="6" t="s">
        <v>1335</v>
      </c>
      <c r="B1251" s="28">
        <v>42570</v>
      </c>
      <c r="C1251" s="6" t="s">
        <v>24</v>
      </c>
      <c r="D1251" s="6" t="s">
        <v>95</v>
      </c>
      <c r="E1251" s="6" t="str">
        <f>VLOOKUP(tbl_transactions[[#This Row],[Product_ID]],tbl_Items[],2,)</f>
        <v>Automatic</v>
      </c>
      <c r="F1251" s="6" t="str">
        <f>VLOOKUP(tbl_transactions[[#This Row],[Product_ID]],tbl_Items[],3,)</f>
        <v>Platinum</v>
      </c>
      <c r="G1251" s="6" t="s">
        <v>12</v>
      </c>
      <c r="H1251" s="6" t="s">
        <v>9</v>
      </c>
      <c r="I12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251" s="30">
        <v>1</v>
      </c>
      <c r="K1251" s="7">
        <f t="shared" si="38"/>
        <v>2100</v>
      </c>
      <c r="L12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1" s="7">
        <f t="shared" si="39"/>
        <v>2100</v>
      </c>
    </row>
    <row r="1252" spans="1:13" x14ac:dyDescent="0.3">
      <c r="A1252" s="6" t="s">
        <v>1336</v>
      </c>
      <c r="B1252" s="28">
        <v>42570</v>
      </c>
      <c r="C1252" s="6" t="s">
        <v>24</v>
      </c>
      <c r="D1252" s="6" t="s">
        <v>117</v>
      </c>
      <c r="E1252" s="6" t="str">
        <f>VLOOKUP(tbl_transactions[[#This Row],[Product_ID]],tbl_Items[],2,)</f>
        <v>Digital</v>
      </c>
      <c r="F1252" s="6" t="str">
        <f>VLOOKUP(tbl_transactions[[#This Row],[Product_ID]],tbl_Items[],3,)</f>
        <v>Palladium</v>
      </c>
      <c r="G1252" s="6" t="s">
        <v>12</v>
      </c>
      <c r="H1252" s="6" t="s">
        <v>9</v>
      </c>
      <c r="I12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252" s="30">
        <v>3</v>
      </c>
      <c r="K1252" s="7">
        <f t="shared" si="38"/>
        <v>27945</v>
      </c>
      <c r="L12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1252" s="7">
        <f t="shared" si="39"/>
        <v>27106.65</v>
      </c>
    </row>
    <row r="1253" spans="1:13" x14ac:dyDescent="0.3">
      <c r="A1253" s="6" t="s">
        <v>1337</v>
      </c>
      <c r="B1253" s="28">
        <v>42570</v>
      </c>
      <c r="C1253" s="6" t="s">
        <v>11</v>
      </c>
      <c r="D1253" s="6" t="s">
        <v>7006</v>
      </c>
      <c r="E1253" s="6" t="str">
        <f>VLOOKUP(tbl_transactions[[#This Row],[Product_ID]],tbl_Items[],2,)</f>
        <v>Automatic</v>
      </c>
      <c r="F1253" s="6" t="str">
        <f>VLOOKUP(tbl_transactions[[#This Row],[Product_ID]],tbl_Items[],3,)</f>
        <v>Gold</v>
      </c>
      <c r="G1253" s="6" t="s">
        <v>12</v>
      </c>
      <c r="H1253" s="6" t="s">
        <v>9</v>
      </c>
      <c r="I12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253" s="30">
        <v>2</v>
      </c>
      <c r="K1253" s="7">
        <f t="shared" si="38"/>
        <v>17790</v>
      </c>
      <c r="L12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1253" s="7">
        <f t="shared" si="39"/>
        <v>17078.400000000001</v>
      </c>
    </row>
    <row r="1254" spans="1:13" x14ac:dyDescent="0.3">
      <c r="A1254" s="6" t="s">
        <v>1338</v>
      </c>
      <c r="B1254" s="28">
        <v>42570</v>
      </c>
      <c r="C1254" s="6" t="s">
        <v>24</v>
      </c>
      <c r="D1254" s="6" t="s">
        <v>99</v>
      </c>
      <c r="E1254" s="6" t="str">
        <f>VLOOKUP(tbl_transactions[[#This Row],[Product_ID]],tbl_Items[],2,)</f>
        <v>Automatic</v>
      </c>
      <c r="F1254" s="6" t="str">
        <f>VLOOKUP(tbl_transactions[[#This Row],[Product_ID]],tbl_Items[],3,)</f>
        <v>Gold</v>
      </c>
      <c r="G1254" s="6" t="s">
        <v>12</v>
      </c>
      <c r="H1254" s="6" t="s">
        <v>9</v>
      </c>
      <c r="I12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254" s="30">
        <v>1</v>
      </c>
      <c r="K1254" s="7">
        <f t="shared" si="38"/>
        <v>5462</v>
      </c>
      <c r="L12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4" s="7">
        <f t="shared" si="39"/>
        <v>5462</v>
      </c>
    </row>
    <row r="1255" spans="1:13" x14ac:dyDescent="0.3">
      <c r="A1255" s="6" t="s">
        <v>1339</v>
      </c>
      <c r="B1255" s="28">
        <v>42570</v>
      </c>
      <c r="C1255" s="6" t="s">
        <v>24</v>
      </c>
      <c r="D1255" s="6" t="s">
        <v>101</v>
      </c>
      <c r="E1255" s="6" t="str">
        <f>VLOOKUP(tbl_transactions[[#This Row],[Product_ID]],tbl_Items[],2,)</f>
        <v>Automatic</v>
      </c>
      <c r="F1255" s="6" t="str">
        <f>VLOOKUP(tbl_transactions[[#This Row],[Product_ID]],tbl_Items[],3,)</f>
        <v>Palladium</v>
      </c>
      <c r="G1255" s="6" t="s">
        <v>12</v>
      </c>
      <c r="H1255" s="6" t="s">
        <v>9</v>
      </c>
      <c r="I12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255" s="30">
        <v>1</v>
      </c>
      <c r="K1255" s="7">
        <f t="shared" si="38"/>
        <v>2135</v>
      </c>
      <c r="L12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5" s="7">
        <f t="shared" si="39"/>
        <v>2135</v>
      </c>
    </row>
    <row r="1256" spans="1:13" x14ac:dyDescent="0.3">
      <c r="A1256" s="6" t="s">
        <v>1340</v>
      </c>
      <c r="B1256" s="28">
        <v>42570</v>
      </c>
      <c r="C1256" s="6" t="s">
        <v>24</v>
      </c>
      <c r="D1256" s="6" t="s">
        <v>92</v>
      </c>
      <c r="E1256" s="6" t="str">
        <f>VLOOKUP(tbl_transactions[[#This Row],[Product_ID]],tbl_Items[],2,)</f>
        <v>Automatic</v>
      </c>
      <c r="F1256" s="6" t="str">
        <f>VLOOKUP(tbl_transactions[[#This Row],[Product_ID]],tbl_Items[],3,)</f>
        <v>Platinum</v>
      </c>
      <c r="G1256" s="6" t="s">
        <v>12</v>
      </c>
      <c r="H1256" s="6" t="s">
        <v>9</v>
      </c>
      <c r="I12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256" s="30">
        <v>2</v>
      </c>
      <c r="K1256" s="7">
        <f t="shared" si="38"/>
        <v>4312</v>
      </c>
      <c r="L12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6" s="7">
        <f t="shared" si="39"/>
        <v>4312</v>
      </c>
    </row>
    <row r="1257" spans="1:13" x14ac:dyDescent="0.3">
      <c r="A1257" s="6" t="s">
        <v>1341</v>
      </c>
      <c r="B1257" s="28">
        <v>42571</v>
      </c>
      <c r="C1257" s="6" t="s">
        <v>7</v>
      </c>
      <c r="D1257" s="6" t="s">
        <v>110</v>
      </c>
      <c r="E1257" s="6" t="str">
        <f>VLOOKUP(tbl_transactions[[#This Row],[Product_ID]],tbl_Items[],2,)</f>
        <v>Digital</v>
      </c>
      <c r="F1257" s="6" t="str">
        <f>VLOOKUP(tbl_transactions[[#This Row],[Product_ID]],tbl_Items[],3,)</f>
        <v>Platinum</v>
      </c>
      <c r="G1257" s="6" t="s">
        <v>12</v>
      </c>
      <c r="H1257" s="6" t="s">
        <v>9</v>
      </c>
      <c r="I12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257" s="30">
        <v>2</v>
      </c>
      <c r="K1257" s="7">
        <f t="shared" si="38"/>
        <v>10696</v>
      </c>
      <c r="L12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7" s="7">
        <f t="shared" si="39"/>
        <v>10696</v>
      </c>
    </row>
    <row r="1258" spans="1:13" x14ac:dyDescent="0.3">
      <c r="A1258" s="6" t="s">
        <v>1342</v>
      </c>
      <c r="B1258" s="28">
        <v>42571</v>
      </c>
      <c r="C1258" s="6" t="s">
        <v>24</v>
      </c>
      <c r="D1258" s="6" t="s">
        <v>97</v>
      </c>
      <c r="E1258" s="6" t="str">
        <f>VLOOKUP(tbl_transactions[[#This Row],[Product_ID]],tbl_Items[],2,)</f>
        <v>Automatic</v>
      </c>
      <c r="F1258" s="6" t="str">
        <f>VLOOKUP(tbl_transactions[[#This Row],[Product_ID]],tbl_Items[],3,)</f>
        <v>Gold</v>
      </c>
      <c r="G1258" s="6" t="s">
        <v>12</v>
      </c>
      <c r="H1258" s="6" t="s">
        <v>9</v>
      </c>
      <c r="I12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258" s="30">
        <v>4</v>
      </c>
      <c r="K1258" s="7">
        <f t="shared" si="38"/>
        <v>11516</v>
      </c>
      <c r="L12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8" s="7">
        <f t="shared" si="39"/>
        <v>11516</v>
      </c>
    </row>
    <row r="1259" spans="1:13" x14ac:dyDescent="0.3">
      <c r="A1259" s="6" t="s">
        <v>1343</v>
      </c>
      <c r="B1259" s="28">
        <v>42571</v>
      </c>
      <c r="C1259" s="6" t="s">
        <v>7</v>
      </c>
      <c r="D1259" s="6" t="s">
        <v>99</v>
      </c>
      <c r="E1259" s="6" t="str">
        <f>VLOOKUP(tbl_transactions[[#This Row],[Product_ID]],tbl_Items[],2,)</f>
        <v>Automatic</v>
      </c>
      <c r="F1259" s="6" t="str">
        <f>VLOOKUP(tbl_transactions[[#This Row],[Product_ID]],tbl_Items[],3,)</f>
        <v>Gold</v>
      </c>
      <c r="G1259" s="6" t="s">
        <v>12</v>
      </c>
      <c r="H1259" s="6" t="s">
        <v>13</v>
      </c>
      <c r="I12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259" s="30">
        <v>2</v>
      </c>
      <c r="K1259" s="7">
        <f t="shared" si="38"/>
        <v>10924</v>
      </c>
      <c r="L12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59" s="7">
        <f t="shared" si="39"/>
        <v>10924</v>
      </c>
    </row>
    <row r="1260" spans="1:13" x14ac:dyDescent="0.3">
      <c r="A1260" s="6" t="s">
        <v>1344</v>
      </c>
      <c r="B1260" s="28">
        <v>42571</v>
      </c>
      <c r="C1260" s="6" t="s">
        <v>24</v>
      </c>
      <c r="D1260" s="6" t="s">
        <v>89</v>
      </c>
      <c r="E1260" s="6" t="str">
        <f>VLOOKUP(tbl_transactions[[#This Row],[Product_ID]],tbl_Items[],2,)</f>
        <v>Automatic</v>
      </c>
      <c r="F1260" s="6" t="str">
        <f>VLOOKUP(tbl_transactions[[#This Row],[Product_ID]],tbl_Items[],3,)</f>
        <v>Platinum</v>
      </c>
      <c r="G1260" s="6" t="s">
        <v>12</v>
      </c>
      <c r="H1260" s="6" t="s">
        <v>9</v>
      </c>
      <c r="I12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260" s="30">
        <v>3</v>
      </c>
      <c r="K1260" s="7">
        <f t="shared" si="38"/>
        <v>12693</v>
      </c>
      <c r="L12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60" s="7">
        <f t="shared" si="39"/>
        <v>12693</v>
      </c>
    </row>
    <row r="1261" spans="1:13" x14ac:dyDescent="0.3">
      <c r="A1261" s="6" t="s">
        <v>1345</v>
      </c>
      <c r="B1261" s="28">
        <v>42571</v>
      </c>
      <c r="C1261" s="6" t="s">
        <v>24</v>
      </c>
      <c r="D1261" s="6" t="s">
        <v>83</v>
      </c>
      <c r="E1261" s="6" t="str">
        <f>VLOOKUP(tbl_transactions[[#This Row],[Product_ID]],tbl_Items[],2,)</f>
        <v>Chronograph</v>
      </c>
      <c r="F1261" s="6" t="str">
        <f>VLOOKUP(tbl_transactions[[#This Row],[Product_ID]],tbl_Items[],3,)</f>
        <v>Palladium</v>
      </c>
      <c r="G1261" s="6" t="s">
        <v>12</v>
      </c>
      <c r="H1261" s="6" t="s">
        <v>9</v>
      </c>
      <c r="I12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261" s="30">
        <v>1</v>
      </c>
      <c r="K1261" s="7">
        <f t="shared" si="38"/>
        <v>4525</v>
      </c>
      <c r="L12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61" s="7">
        <f t="shared" si="39"/>
        <v>4525</v>
      </c>
    </row>
    <row r="1262" spans="1:13" x14ac:dyDescent="0.3">
      <c r="A1262" s="6" t="s">
        <v>1346</v>
      </c>
      <c r="B1262" s="28">
        <v>42571</v>
      </c>
      <c r="C1262" s="6" t="s">
        <v>11</v>
      </c>
      <c r="D1262" s="6" t="s">
        <v>78</v>
      </c>
      <c r="E1262" s="6" t="str">
        <f>VLOOKUP(tbl_transactions[[#This Row],[Product_ID]],tbl_Items[],2,)</f>
        <v>Chronograph</v>
      </c>
      <c r="F1262" s="6" t="str">
        <f>VLOOKUP(tbl_transactions[[#This Row],[Product_ID]],tbl_Items[],3,)</f>
        <v>Gold</v>
      </c>
      <c r="G1262" s="6" t="s">
        <v>8</v>
      </c>
      <c r="H1262" s="6" t="s">
        <v>9</v>
      </c>
      <c r="I12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262" s="30">
        <v>3</v>
      </c>
      <c r="K1262" s="7">
        <f t="shared" si="38"/>
        <v>16500</v>
      </c>
      <c r="L12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1262" s="7">
        <f t="shared" si="39"/>
        <v>15180</v>
      </c>
    </row>
    <row r="1263" spans="1:13" x14ac:dyDescent="0.3">
      <c r="A1263" s="6" t="s">
        <v>1347</v>
      </c>
      <c r="B1263" s="28">
        <v>42571</v>
      </c>
      <c r="C1263" s="6" t="s">
        <v>24</v>
      </c>
      <c r="D1263" s="6" t="s">
        <v>96</v>
      </c>
      <c r="E1263" s="6" t="str">
        <f>VLOOKUP(tbl_transactions[[#This Row],[Product_ID]],tbl_Items[],2,)</f>
        <v>Automatic</v>
      </c>
      <c r="F1263" s="6" t="str">
        <f>VLOOKUP(tbl_transactions[[#This Row],[Product_ID]],tbl_Items[],3,)</f>
        <v>Gold</v>
      </c>
      <c r="G1263" s="6" t="s">
        <v>12</v>
      </c>
      <c r="H1263" s="6" t="s">
        <v>9</v>
      </c>
      <c r="I12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263" s="30">
        <v>1</v>
      </c>
      <c r="K1263" s="7">
        <f t="shared" si="38"/>
        <v>5456</v>
      </c>
      <c r="L12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63" s="7">
        <f t="shared" si="39"/>
        <v>5456</v>
      </c>
    </row>
    <row r="1264" spans="1:13" x14ac:dyDescent="0.3">
      <c r="A1264" s="6" t="s">
        <v>1348</v>
      </c>
      <c r="B1264" s="28">
        <v>42571</v>
      </c>
      <c r="C1264" s="6" t="s">
        <v>24</v>
      </c>
      <c r="D1264" s="6" t="s">
        <v>66</v>
      </c>
      <c r="E1264" s="6" t="str">
        <f>VLOOKUP(tbl_transactions[[#This Row],[Product_ID]],tbl_Items[],2,)</f>
        <v>Chronograph</v>
      </c>
      <c r="F1264" s="6" t="str">
        <f>VLOOKUP(tbl_transactions[[#This Row],[Product_ID]],tbl_Items[],3,)</f>
        <v>Platinum</v>
      </c>
      <c r="G1264" s="6" t="s">
        <v>8</v>
      </c>
      <c r="H1264" s="6" t="s">
        <v>9</v>
      </c>
      <c r="I12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264" s="30">
        <v>1</v>
      </c>
      <c r="K1264" s="7">
        <f t="shared" si="38"/>
        <v>9500</v>
      </c>
      <c r="L12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64" s="7">
        <f t="shared" si="39"/>
        <v>9500</v>
      </c>
    </row>
    <row r="1265" spans="1:13" x14ac:dyDescent="0.3">
      <c r="A1265" s="6" t="s">
        <v>1349</v>
      </c>
      <c r="B1265" s="28">
        <v>42572</v>
      </c>
      <c r="C1265" s="6" t="s">
        <v>11</v>
      </c>
      <c r="D1265" s="6" t="s">
        <v>103</v>
      </c>
      <c r="E1265" s="6" t="str">
        <f>VLOOKUP(tbl_transactions[[#This Row],[Product_ID]],tbl_Items[],2,)</f>
        <v>Automatic</v>
      </c>
      <c r="F1265" s="6" t="str">
        <f>VLOOKUP(tbl_transactions[[#This Row],[Product_ID]],tbl_Items[],3,)</f>
        <v>Palladium</v>
      </c>
      <c r="G1265" s="6" t="s">
        <v>12</v>
      </c>
      <c r="H1265" s="6" t="s">
        <v>9</v>
      </c>
      <c r="I12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265" s="30">
        <v>3</v>
      </c>
      <c r="K1265" s="7">
        <f t="shared" si="38"/>
        <v>19632</v>
      </c>
      <c r="L12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1265" s="7">
        <f t="shared" si="39"/>
        <v>19043.04</v>
      </c>
    </row>
    <row r="1266" spans="1:13" x14ac:dyDescent="0.3">
      <c r="A1266" s="6" t="s">
        <v>1350</v>
      </c>
      <c r="B1266" s="28">
        <v>42572</v>
      </c>
      <c r="C1266" s="6" t="s">
        <v>11</v>
      </c>
      <c r="D1266" s="6" t="s">
        <v>110</v>
      </c>
      <c r="E1266" s="6" t="str">
        <f>VLOOKUP(tbl_transactions[[#This Row],[Product_ID]],tbl_Items[],2,)</f>
        <v>Digital</v>
      </c>
      <c r="F1266" s="6" t="str">
        <f>VLOOKUP(tbl_transactions[[#This Row],[Product_ID]],tbl_Items[],3,)</f>
        <v>Platinum</v>
      </c>
      <c r="G1266" s="6" t="s">
        <v>12</v>
      </c>
      <c r="H1266" s="6" t="s">
        <v>13</v>
      </c>
      <c r="I12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266" s="30">
        <v>2</v>
      </c>
      <c r="K1266" s="7">
        <f t="shared" si="38"/>
        <v>10696</v>
      </c>
      <c r="L12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66" s="7">
        <f t="shared" si="39"/>
        <v>10696</v>
      </c>
    </row>
    <row r="1267" spans="1:13" x14ac:dyDescent="0.3">
      <c r="A1267" s="6" t="s">
        <v>1351</v>
      </c>
      <c r="B1267" s="28">
        <v>42572</v>
      </c>
      <c r="C1267" s="6" t="s">
        <v>24</v>
      </c>
      <c r="D1267" s="6" t="s">
        <v>94</v>
      </c>
      <c r="E1267" s="6" t="str">
        <f>VLOOKUP(tbl_transactions[[#This Row],[Product_ID]],tbl_Items[],2,)</f>
        <v>Automatic</v>
      </c>
      <c r="F1267" s="6" t="str">
        <f>VLOOKUP(tbl_transactions[[#This Row],[Product_ID]],tbl_Items[],3,)</f>
        <v>Platinum</v>
      </c>
      <c r="G1267" s="6" t="s">
        <v>12</v>
      </c>
      <c r="H1267" s="6" t="s">
        <v>13</v>
      </c>
      <c r="I12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267" s="30">
        <v>2</v>
      </c>
      <c r="K1267" s="7">
        <f t="shared" si="38"/>
        <v>4704</v>
      </c>
      <c r="L12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67" s="7">
        <f t="shared" si="39"/>
        <v>4704</v>
      </c>
    </row>
    <row r="1268" spans="1:13" x14ac:dyDescent="0.3">
      <c r="A1268" s="6" t="s">
        <v>1352</v>
      </c>
      <c r="B1268" s="28">
        <v>42572</v>
      </c>
      <c r="C1268" s="6" t="s">
        <v>11</v>
      </c>
      <c r="D1268" s="6" t="s">
        <v>89</v>
      </c>
      <c r="E1268" s="6" t="str">
        <f>VLOOKUP(tbl_transactions[[#This Row],[Product_ID]],tbl_Items[],2,)</f>
        <v>Automatic</v>
      </c>
      <c r="F1268" s="6" t="str">
        <f>VLOOKUP(tbl_transactions[[#This Row],[Product_ID]],tbl_Items[],3,)</f>
        <v>Platinum</v>
      </c>
      <c r="G1268" s="6" t="s">
        <v>12</v>
      </c>
      <c r="H1268" s="6" t="s">
        <v>9</v>
      </c>
      <c r="I12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268" s="30">
        <v>1</v>
      </c>
      <c r="K1268" s="7">
        <f t="shared" si="38"/>
        <v>4231</v>
      </c>
      <c r="L12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68" s="7">
        <f t="shared" si="39"/>
        <v>4231</v>
      </c>
    </row>
    <row r="1269" spans="1:13" x14ac:dyDescent="0.3">
      <c r="A1269" s="6" t="s">
        <v>1353</v>
      </c>
      <c r="B1269" s="28">
        <v>42572</v>
      </c>
      <c r="C1269" s="6" t="s">
        <v>7</v>
      </c>
      <c r="D1269" s="6" t="s">
        <v>115</v>
      </c>
      <c r="E1269" s="6" t="str">
        <f>VLOOKUP(tbl_transactions[[#This Row],[Product_ID]],tbl_Items[],2,)</f>
        <v>Digital</v>
      </c>
      <c r="F1269" s="6" t="str">
        <f>VLOOKUP(tbl_transactions[[#This Row],[Product_ID]],tbl_Items[],3,)</f>
        <v>Gold</v>
      </c>
      <c r="G1269" s="6" t="s">
        <v>12</v>
      </c>
      <c r="H1269" s="6" t="s">
        <v>9</v>
      </c>
      <c r="I12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269" s="30">
        <v>2</v>
      </c>
      <c r="K1269" s="7">
        <f t="shared" si="38"/>
        <v>17594</v>
      </c>
      <c r="L12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1269" s="7">
        <f t="shared" si="39"/>
        <v>16890.240000000002</v>
      </c>
    </row>
    <row r="1270" spans="1:13" x14ac:dyDescent="0.3">
      <c r="A1270" s="6" t="s">
        <v>1354</v>
      </c>
      <c r="B1270" s="28">
        <v>42572</v>
      </c>
      <c r="C1270" s="6" t="s">
        <v>24</v>
      </c>
      <c r="D1270" s="6" t="s">
        <v>108</v>
      </c>
      <c r="E1270" s="6" t="str">
        <f>VLOOKUP(tbl_transactions[[#This Row],[Product_ID]],tbl_Items[],2,)</f>
        <v>Digital</v>
      </c>
      <c r="F1270" s="6" t="str">
        <f>VLOOKUP(tbl_transactions[[#This Row],[Product_ID]],tbl_Items[],3,)</f>
        <v>Platinum</v>
      </c>
      <c r="G1270" s="6" t="s">
        <v>12</v>
      </c>
      <c r="H1270" s="6" t="s">
        <v>13</v>
      </c>
      <c r="I12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270" s="30">
        <v>2</v>
      </c>
      <c r="K1270" s="7">
        <f t="shared" si="38"/>
        <v>11690</v>
      </c>
      <c r="L12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70" s="7">
        <f t="shared" si="39"/>
        <v>11690</v>
      </c>
    </row>
    <row r="1271" spans="1:13" x14ac:dyDescent="0.3">
      <c r="A1271" s="6" t="s">
        <v>1355</v>
      </c>
      <c r="B1271" s="28">
        <v>42573</v>
      </c>
      <c r="C1271" s="6" t="s">
        <v>24</v>
      </c>
      <c r="D1271" s="6" t="s">
        <v>67</v>
      </c>
      <c r="E1271" s="6" t="str">
        <f>VLOOKUP(tbl_transactions[[#This Row],[Product_ID]],tbl_Items[],2,)</f>
        <v>Chronograph</v>
      </c>
      <c r="F1271" s="6" t="str">
        <f>VLOOKUP(tbl_transactions[[#This Row],[Product_ID]],tbl_Items[],3,)</f>
        <v>Platinum</v>
      </c>
      <c r="G1271" s="6" t="s">
        <v>8</v>
      </c>
      <c r="H1271" s="6" t="s">
        <v>9</v>
      </c>
      <c r="I12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271" s="30">
        <v>1</v>
      </c>
      <c r="K1271" s="7">
        <f t="shared" si="38"/>
        <v>1200</v>
      </c>
      <c r="L12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71" s="7">
        <f t="shared" si="39"/>
        <v>1200</v>
      </c>
    </row>
    <row r="1272" spans="1:13" x14ac:dyDescent="0.3">
      <c r="A1272" s="6" t="s">
        <v>1356</v>
      </c>
      <c r="B1272" s="28">
        <v>42573</v>
      </c>
      <c r="C1272" s="6" t="s">
        <v>11</v>
      </c>
      <c r="D1272" s="6" t="s">
        <v>103</v>
      </c>
      <c r="E1272" s="6" t="str">
        <f>VLOOKUP(tbl_transactions[[#This Row],[Product_ID]],tbl_Items[],2,)</f>
        <v>Automatic</v>
      </c>
      <c r="F1272" s="6" t="str">
        <f>VLOOKUP(tbl_transactions[[#This Row],[Product_ID]],tbl_Items[],3,)</f>
        <v>Palladium</v>
      </c>
      <c r="G1272" s="6" t="s">
        <v>12</v>
      </c>
      <c r="H1272" s="6" t="s">
        <v>9</v>
      </c>
      <c r="I12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272" s="30">
        <v>3</v>
      </c>
      <c r="K1272" s="7">
        <f t="shared" si="38"/>
        <v>19632</v>
      </c>
      <c r="L12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1272" s="7">
        <f t="shared" si="39"/>
        <v>19043.04</v>
      </c>
    </row>
    <row r="1273" spans="1:13" x14ac:dyDescent="0.3">
      <c r="A1273" s="6" t="s">
        <v>1357</v>
      </c>
      <c r="B1273" s="28">
        <v>42573</v>
      </c>
      <c r="C1273" s="6" t="s">
        <v>7</v>
      </c>
      <c r="D1273" s="6" t="s">
        <v>71</v>
      </c>
      <c r="E1273" s="6" t="str">
        <f>VLOOKUP(tbl_transactions[[#This Row],[Product_ID]],tbl_Items[],2,)</f>
        <v>Chronograph</v>
      </c>
      <c r="F1273" s="6" t="str">
        <f>VLOOKUP(tbl_transactions[[#This Row],[Product_ID]],tbl_Items[],3,)</f>
        <v>Platinum</v>
      </c>
      <c r="G1273" s="6" t="s">
        <v>8</v>
      </c>
      <c r="H1273" s="6" t="s">
        <v>9</v>
      </c>
      <c r="I12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273" s="30">
        <v>4</v>
      </c>
      <c r="K1273" s="7">
        <f t="shared" si="38"/>
        <v>8840</v>
      </c>
      <c r="L12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73" s="7">
        <f t="shared" si="39"/>
        <v>8840</v>
      </c>
    </row>
    <row r="1274" spans="1:13" x14ac:dyDescent="0.3">
      <c r="A1274" s="6" t="s">
        <v>1358</v>
      </c>
      <c r="B1274" s="28">
        <v>42573</v>
      </c>
      <c r="C1274" s="6" t="s">
        <v>7</v>
      </c>
      <c r="D1274" s="6" t="s">
        <v>101</v>
      </c>
      <c r="E1274" s="6" t="str">
        <f>VLOOKUP(tbl_transactions[[#This Row],[Product_ID]],tbl_Items[],2,)</f>
        <v>Automatic</v>
      </c>
      <c r="F1274" s="6" t="str">
        <f>VLOOKUP(tbl_transactions[[#This Row],[Product_ID]],tbl_Items[],3,)</f>
        <v>Palladium</v>
      </c>
      <c r="G1274" s="6" t="s">
        <v>12</v>
      </c>
      <c r="H1274" s="6" t="s">
        <v>9</v>
      </c>
      <c r="I12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274" s="30">
        <v>2</v>
      </c>
      <c r="K1274" s="7">
        <f t="shared" si="38"/>
        <v>4270</v>
      </c>
      <c r="L12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74" s="7">
        <f t="shared" si="39"/>
        <v>4270</v>
      </c>
    </row>
    <row r="1275" spans="1:13" x14ac:dyDescent="0.3">
      <c r="A1275" s="6" t="s">
        <v>1359</v>
      </c>
      <c r="B1275" s="28">
        <v>42574</v>
      </c>
      <c r="C1275" s="6" t="s">
        <v>24</v>
      </c>
      <c r="D1275" s="6" t="s">
        <v>110</v>
      </c>
      <c r="E1275" s="6" t="str">
        <f>VLOOKUP(tbl_transactions[[#This Row],[Product_ID]],tbl_Items[],2,)</f>
        <v>Digital</v>
      </c>
      <c r="F1275" s="6" t="str">
        <f>VLOOKUP(tbl_transactions[[#This Row],[Product_ID]],tbl_Items[],3,)</f>
        <v>Platinum</v>
      </c>
      <c r="G1275" s="6" t="s">
        <v>12</v>
      </c>
      <c r="H1275" s="6" t="s">
        <v>9</v>
      </c>
      <c r="I12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275" s="30">
        <v>3</v>
      </c>
      <c r="K1275" s="7">
        <f t="shared" si="38"/>
        <v>16044</v>
      </c>
      <c r="L12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1275" s="7">
        <f t="shared" si="39"/>
        <v>15081.36</v>
      </c>
    </row>
    <row r="1276" spans="1:13" x14ac:dyDescent="0.3">
      <c r="A1276" s="6" t="s">
        <v>1360</v>
      </c>
      <c r="B1276" s="28">
        <v>42574</v>
      </c>
      <c r="C1276" s="6" t="s">
        <v>11</v>
      </c>
      <c r="D1276" s="6" t="s">
        <v>7008</v>
      </c>
      <c r="E1276" s="6" t="str">
        <f>VLOOKUP(tbl_transactions[[#This Row],[Product_ID]],tbl_Items[],2,)</f>
        <v>Digital</v>
      </c>
      <c r="F1276" s="6" t="str">
        <f>VLOOKUP(tbl_transactions[[#This Row],[Product_ID]],tbl_Items[],3,)</f>
        <v>Gold</v>
      </c>
      <c r="G1276" s="6" t="s">
        <v>12</v>
      </c>
      <c r="H1276" s="6" t="s">
        <v>13</v>
      </c>
      <c r="I12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276" s="30">
        <v>2</v>
      </c>
      <c r="K1276" s="7">
        <f t="shared" si="38"/>
        <v>17754</v>
      </c>
      <c r="L12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710.16</v>
      </c>
      <c r="M1276" s="7">
        <f t="shared" si="39"/>
        <v>17043.84</v>
      </c>
    </row>
    <row r="1277" spans="1:13" x14ac:dyDescent="0.3">
      <c r="A1277" s="6" t="s">
        <v>1361</v>
      </c>
      <c r="B1277" s="28">
        <v>42574</v>
      </c>
      <c r="C1277" s="6" t="s">
        <v>24</v>
      </c>
      <c r="D1277" s="6" t="s">
        <v>79</v>
      </c>
      <c r="E1277" s="6" t="str">
        <f>VLOOKUP(tbl_transactions[[#This Row],[Product_ID]],tbl_Items[],2,)</f>
        <v>Chronograph</v>
      </c>
      <c r="F1277" s="6" t="str">
        <f>VLOOKUP(tbl_transactions[[#This Row],[Product_ID]],tbl_Items[],3,)</f>
        <v>Palladium</v>
      </c>
      <c r="G1277" s="6" t="s">
        <v>8</v>
      </c>
      <c r="H1277" s="6" t="s">
        <v>9</v>
      </c>
      <c r="I12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277" s="30">
        <v>1</v>
      </c>
      <c r="K1277" s="7">
        <f t="shared" si="38"/>
        <v>2245</v>
      </c>
      <c r="L12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77" s="7">
        <f t="shared" si="39"/>
        <v>2245</v>
      </c>
    </row>
    <row r="1278" spans="1:13" x14ac:dyDescent="0.3">
      <c r="A1278" s="6" t="s">
        <v>1362</v>
      </c>
      <c r="B1278" s="28">
        <v>42574</v>
      </c>
      <c r="C1278" s="6" t="s">
        <v>11</v>
      </c>
      <c r="D1278" s="6" t="s">
        <v>116</v>
      </c>
      <c r="E1278" s="6" t="str">
        <f>VLOOKUP(tbl_transactions[[#This Row],[Product_ID]],tbl_Items[],2,)</f>
        <v>Digital</v>
      </c>
      <c r="F1278" s="6" t="str">
        <f>VLOOKUP(tbl_transactions[[#This Row],[Product_ID]],tbl_Items[],3,)</f>
        <v>Gold</v>
      </c>
      <c r="G1278" s="6" t="s">
        <v>12</v>
      </c>
      <c r="H1278" s="6" t="s">
        <v>9</v>
      </c>
      <c r="I12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278" s="30">
        <v>3</v>
      </c>
      <c r="K1278" s="7">
        <f t="shared" si="38"/>
        <v>16455</v>
      </c>
      <c r="L12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1278" s="7">
        <f t="shared" si="39"/>
        <v>15796.8</v>
      </c>
    </row>
    <row r="1279" spans="1:13" x14ac:dyDescent="0.3">
      <c r="A1279" s="6" t="s">
        <v>1363</v>
      </c>
      <c r="B1279" s="28">
        <v>42574</v>
      </c>
      <c r="C1279" s="6" t="s">
        <v>24</v>
      </c>
      <c r="D1279" s="6" t="s">
        <v>83</v>
      </c>
      <c r="E1279" s="6" t="str">
        <f>VLOOKUP(tbl_transactions[[#This Row],[Product_ID]],tbl_Items[],2,)</f>
        <v>Chronograph</v>
      </c>
      <c r="F1279" s="6" t="str">
        <f>VLOOKUP(tbl_transactions[[#This Row],[Product_ID]],tbl_Items[],3,)</f>
        <v>Palladium</v>
      </c>
      <c r="G1279" s="6" t="s">
        <v>12</v>
      </c>
      <c r="H1279" s="6" t="s">
        <v>9</v>
      </c>
      <c r="I12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279" s="30">
        <v>3</v>
      </c>
      <c r="K1279" s="7">
        <f t="shared" si="38"/>
        <v>13575</v>
      </c>
      <c r="L12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79" s="7">
        <f t="shared" si="39"/>
        <v>13575</v>
      </c>
    </row>
    <row r="1280" spans="1:13" x14ac:dyDescent="0.3">
      <c r="A1280" s="6" t="s">
        <v>1364</v>
      </c>
      <c r="B1280" s="28">
        <v>42574</v>
      </c>
      <c r="C1280" s="6" t="s">
        <v>11</v>
      </c>
      <c r="D1280" s="6" t="s">
        <v>7007</v>
      </c>
      <c r="E1280" s="6" t="str">
        <f>VLOOKUP(tbl_transactions[[#This Row],[Product_ID]],tbl_Items[],2,)</f>
        <v>Digital</v>
      </c>
      <c r="F1280" s="6" t="str">
        <f>VLOOKUP(tbl_transactions[[#This Row],[Product_ID]],tbl_Items[],3,)</f>
        <v>Gold</v>
      </c>
      <c r="G1280" s="6" t="s">
        <v>12</v>
      </c>
      <c r="H1280" s="6" t="s">
        <v>13</v>
      </c>
      <c r="I12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280" s="30">
        <v>4</v>
      </c>
      <c r="K1280" s="7">
        <f t="shared" si="38"/>
        <v>34988</v>
      </c>
      <c r="L12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1399.52</v>
      </c>
      <c r="M1280" s="7">
        <f t="shared" si="39"/>
        <v>33588.480000000003</v>
      </c>
    </row>
    <row r="1281" spans="1:13" x14ac:dyDescent="0.3">
      <c r="A1281" s="6" t="s">
        <v>1365</v>
      </c>
      <c r="B1281" s="28">
        <v>42574</v>
      </c>
      <c r="C1281" s="6" t="s">
        <v>11</v>
      </c>
      <c r="D1281" s="6" t="s">
        <v>102</v>
      </c>
      <c r="E1281" s="6" t="str">
        <f>VLOOKUP(tbl_transactions[[#This Row],[Product_ID]],tbl_Items[],2,)</f>
        <v>Automatic</v>
      </c>
      <c r="F1281" s="6" t="str">
        <f>VLOOKUP(tbl_transactions[[#This Row],[Product_ID]],tbl_Items[],3,)</f>
        <v>Palladium</v>
      </c>
      <c r="G1281" s="6" t="s">
        <v>12</v>
      </c>
      <c r="H1281" s="6" t="s">
        <v>9</v>
      </c>
      <c r="I12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281" s="30">
        <v>4</v>
      </c>
      <c r="K1281" s="7">
        <f t="shared" si="38"/>
        <v>33780</v>
      </c>
      <c r="L12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1281" s="7">
        <f t="shared" si="39"/>
        <v>32766.6</v>
      </c>
    </row>
    <row r="1282" spans="1:13" x14ac:dyDescent="0.3">
      <c r="A1282" s="6" t="s">
        <v>1366</v>
      </c>
      <c r="B1282" s="28">
        <v>42574</v>
      </c>
      <c r="C1282" s="6" t="s">
        <v>24</v>
      </c>
      <c r="D1282" s="6" t="s">
        <v>117</v>
      </c>
      <c r="E1282" s="6" t="str">
        <f>VLOOKUP(tbl_transactions[[#This Row],[Product_ID]],tbl_Items[],2,)</f>
        <v>Digital</v>
      </c>
      <c r="F1282" s="6" t="str">
        <f>VLOOKUP(tbl_transactions[[#This Row],[Product_ID]],tbl_Items[],3,)</f>
        <v>Palladium</v>
      </c>
      <c r="G1282" s="6" t="s">
        <v>12</v>
      </c>
      <c r="H1282" s="6" t="s">
        <v>9</v>
      </c>
      <c r="I12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282" s="30">
        <v>1</v>
      </c>
      <c r="K1282" s="7">
        <f t="shared" ref="K1282:K1345" si="40">I1282*J1282</f>
        <v>9315</v>
      </c>
      <c r="L12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82" s="7">
        <f t="shared" ref="M1282:M1345" si="41">K1282-L1282</f>
        <v>9315</v>
      </c>
    </row>
    <row r="1283" spans="1:13" x14ac:dyDescent="0.3">
      <c r="A1283" s="6" t="s">
        <v>1367</v>
      </c>
      <c r="B1283" s="28">
        <v>42574</v>
      </c>
      <c r="C1283" s="6" t="s">
        <v>15</v>
      </c>
      <c r="D1283" s="6" t="s">
        <v>97</v>
      </c>
      <c r="E1283" s="6" t="str">
        <f>VLOOKUP(tbl_transactions[[#This Row],[Product_ID]],tbl_Items[],2,)</f>
        <v>Automatic</v>
      </c>
      <c r="F1283" s="6" t="str">
        <f>VLOOKUP(tbl_transactions[[#This Row],[Product_ID]],tbl_Items[],3,)</f>
        <v>Gold</v>
      </c>
      <c r="G1283" s="6" t="s">
        <v>12</v>
      </c>
      <c r="H1283" s="6" t="s">
        <v>9</v>
      </c>
      <c r="I12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283" s="30">
        <v>3</v>
      </c>
      <c r="K1283" s="7">
        <f t="shared" si="40"/>
        <v>8637</v>
      </c>
      <c r="L12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83" s="7">
        <f t="shared" si="41"/>
        <v>8637</v>
      </c>
    </row>
    <row r="1284" spans="1:13" x14ac:dyDescent="0.3">
      <c r="A1284" s="6" t="s">
        <v>1368</v>
      </c>
      <c r="B1284" s="28">
        <v>42575</v>
      </c>
      <c r="C1284" s="6" t="s">
        <v>24</v>
      </c>
      <c r="D1284" s="6" t="s">
        <v>97</v>
      </c>
      <c r="E1284" s="6" t="str">
        <f>VLOOKUP(tbl_transactions[[#This Row],[Product_ID]],tbl_Items[],2,)</f>
        <v>Automatic</v>
      </c>
      <c r="F1284" s="6" t="str">
        <f>VLOOKUP(tbl_transactions[[#This Row],[Product_ID]],tbl_Items[],3,)</f>
        <v>Gold</v>
      </c>
      <c r="G1284" s="6" t="s">
        <v>12</v>
      </c>
      <c r="H1284" s="6" t="s">
        <v>9</v>
      </c>
      <c r="I12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284" s="30">
        <v>1</v>
      </c>
      <c r="K1284" s="7">
        <f t="shared" si="40"/>
        <v>2879</v>
      </c>
      <c r="L12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84" s="7">
        <f t="shared" si="41"/>
        <v>2879</v>
      </c>
    </row>
    <row r="1285" spans="1:13" x14ac:dyDescent="0.3">
      <c r="A1285" s="6" t="s">
        <v>1369</v>
      </c>
      <c r="B1285" s="28">
        <v>42575</v>
      </c>
      <c r="C1285" s="6" t="s">
        <v>24</v>
      </c>
      <c r="D1285" s="6" t="s">
        <v>115</v>
      </c>
      <c r="E1285" s="6" t="str">
        <f>VLOOKUP(tbl_transactions[[#This Row],[Product_ID]],tbl_Items[],2,)</f>
        <v>Digital</v>
      </c>
      <c r="F1285" s="6" t="str">
        <f>VLOOKUP(tbl_transactions[[#This Row],[Product_ID]],tbl_Items[],3,)</f>
        <v>Gold</v>
      </c>
      <c r="G1285" s="6" t="s">
        <v>12</v>
      </c>
      <c r="H1285" s="6" t="s">
        <v>9</v>
      </c>
      <c r="I12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285" s="30">
        <v>1</v>
      </c>
      <c r="K1285" s="7">
        <f t="shared" si="40"/>
        <v>8797</v>
      </c>
      <c r="L12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85" s="7">
        <f t="shared" si="41"/>
        <v>8797</v>
      </c>
    </row>
    <row r="1286" spans="1:13" x14ac:dyDescent="0.3">
      <c r="A1286" s="6" t="s">
        <v>1370</v>
      </c>
      <c r="B1286" s="28">
        <v>42575</v>
      </c>
      <c r="C1286" s="6" t="s">
        <v>11</v>
      </c>
      <c r="D1286" s="6" t="s">
        <v>77</v>
      </c>
      <c r="E1286" s="6" t="str">
        <f>VLOOKUP(tbl_transactions[[#This Row],[Product_ID]],tbl_Items[],2,)</f>
        <v>Chronograph</v>
      </c>
      <c r="F1286" s="6" t="str">
        <f>VLOOKUP(tbl_transactions[[#This Row],[Product_ID]],tbl_Items[],3,)</f>
        <v>Gold</v>
      </c>
      <c r="G1286" s="6" t="s">
        <v>8</v>
      </c>
      <c r="H1286" s="6" t="s">
        <v>9</v>
      </c>
      <c r="I12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286" s="30">
        <v>4</v>
      </c>
      <c r="K1286" s="7">
        <f t="shared" si="40"/>
        <v>11200</v>
      </c>
      <c r="L12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86" s="7">
        <f t="shared" si="41"/>
        <v>11200</v>
      </c>
    </row>
    <row r="1287" spans="1:13" x14ac:dyDescent="0.3">
      <c r="A1287" s="6" t="s">
        <v>1371</v>
      </c>
      <c r="B1287" s="28">
        <v>42575</v>
      </c>
      <c r="C1287" s="6" t="s">
        <v>24</v>
      </c>
      <c r="D1287" s="6" t="s">
        <v>120</v>
      </c>
      <c r="E1287" s="6" t="str">
        <f>VLOOKUP(tbl_transactions[[#This Row],[Product_ID]],tbl_Items[],2,)</f>
        <v>Digital</v>
      </c>
      <c r="F1287" s="6" t="str">
        <f>VLOOKUP(tbl_transactions[[#This Row],[Product_ID]],tbl_Items[],3,)</f>
        <v>Palladium</v>
      </c>
      <c r="G1287" s="6" t="s">
        <v>12</v>
      </c>
      <c r="H1287" s="6" t="s">
        <v>13</v>
      </c>
      <c r="I12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287" s="30">
        <v>4</v>
      </c>
      <c r="K1287" s="7">
        <f t="shared" si="40"/>
        <v>35048</v>
      </c>
      <c r="L12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1287" s="7">
        <f t="shared" si="41"/>
        <v>33996.559999999998</v>
      </c>
    </row>
    <row r="1288" spans="1:13" x14ac:dyDescent="0.3">
      <c r="A1288" s="6" t="s">
        <v>1372</v>
      </c>
      <c r="B1288" s="28">
        <v>42575</v>
      </c>
      <c r="C1288" s="6" t="s">
        <v>24</v>
      </c>
      <c r="D1288" s="6" t="s">
        <v>89</v>
      </c>
      <c r="E1288" s="6" t="str">
        <f>VLOOKUP(tbl_transactions[[#This Row],[Product_ID]],tbl_Items[],2,)</f>
        <v>Automatic</v>
      </c>
      <c r="F1288" s="6" t="str">
        <f>VLOOKUP(tbl_transactions[[#This Row],[Product_ID]],tbl_Items[],3,)</f>
        <v>Platinum</v>
      </c>
      <c r="G1288" s="6" t="s">
        <v>12</v>
      </c>
      <c r="H1288" s="6" t="s">
        <v>9</v>
      </c>
      <c r="I12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288" s="30">
        <v>1</v>
      </c>
      <c r="K1288" s="7">
        <f t="shared" si="40"/>
        <v>4231</v>
      </c>
      <c r="L12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88" s="7">
        <f t="shared" si="41"/>
        <v>4231</v>
      </c>
    </row>
    <row r="1289" spans="1:13" x14ac:dyDescent="0.3">
      <c r="A1289" s="6" t="s">
        <v>1373</v>
      </c>
      <c r="B1289" s="28">
        <v>42575</v>
      </c>
      <c r="C1289" s="6" t="s">
        <v>11</v>
      </c>
      <c r="D1289" s="6" t="s">
        <v>111</v>
      </c>
      <c r="E1289" s="6" t="str">
        <f>VLOOKUP(tbl_transactions[[#This Row],[Product_ID]],tbl_Items[],2,)</f>
        <v>Digital</v>
      </c>
      <c r="F1289" s="6" t="str">
        <f>VLOOKUP(tbl_transactions[[#This Row],[Product_ID]],tbl_Items[],3,)</f>
        <v>Gold</v>
      </c>
      <c r="G1289" s="6" t="s">
        <v>12</v>
      </c>
      <c r="H1289" s="6" t="s">
        <v>9</v>
      </c>
      <c r="I12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289" s="30">
        <v>1</v>
      </c>
      <c r="K1289" s="7">
        <f t="shared" si="40"/>
        <v>5648</v>
      </c>
      <c r="L12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89" s="7">
        <f t="shared" si="41"/>
        <v>5648</v>
      </c>
    </row>
    <row r="1290" spans="1:13" x14ac:dyDescent="0.3">
      <c r="A1290" s="6" t="s">
        <v>1374</v>
      </c>
      <c r="B1290" s="28">
        <v>42575</v>
      </c>
      <c r="C1290" s="6" t="s">
        <v>24</v>
      </c>
      <c r="D1290" s="6" t="s">
        <v>77</v>
      </c>
      <c r="E1290" s="6" t="str">
        <f>VLOOKUP(tbl_transactions[[#This Row],[Product_ID]],tbl_Items[],2,)</f>
        <v>Chronograph</v>
      </c>
      <c r="F1290" s="6" t="str">
        <f>VLOOKUP(tbl_transactions[[#This Row],[Product_ID]],tbl_Items[],3,)</f>
        <v>Gold</v>
      </c>
      <c r="G1290" s="6" t="s">
        <v>8</v>
      </c>
      <c r="H1290" s="6" t="s">
        <v>9</v>
      </c>
      <c r="I12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290" s="30">
        <v>1</v>
      </c>
      <c r="K1290" s="7">
        <f t="shared" si="40"/>
        <v>2800</v>
      </c>
      <c r="L12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90" s="7">
        <f t="shared" si="41"/>
        <v>2800</v>
      </c>
    </row>
    <row r="1291" spans="1:13" x14ac:dyDescent="0.3">
      <c r="A1291" s="6" t="s">
        <v>1375</v>
      </c>
      <c r="B1291" s="28">
        <v>42576</v>
      </c>
      <c r="C1291" s="6" t="s">
        <v>24</v>
      </c>
      <c r="D1291" s="6" t="s">
        <v>99</v>
      </c>
      <c r="E1291" s="6" t="str">
        <f>VLOOKUP(tbl_transactions[[#This Row],[Product_ID]],tbl_Items[],2,)</f>
        <v>Automatic</v>
      </c>
      <c r="F1291" s="6" t="str">
        <f>VLOOKUP(tbl_transactions[[#This Row],[Product_ID]],tbl_Items[],3,)</f>
        <v>Gold</v>
      </c>
      <c r="G1291" s="6" t="s">
        <v>12</v>
      </c>
      <c r="H1291" s="6" t="s">
        <v>9</v>
      </c>
      <c r="I12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291" s="30">
        <v>4</v>
      </c>
      <c r="K1291" s="7">
        <f t="shared" si="40"/>
        <v>21848</v>
      </c>
      <c r="L12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1291" s="7">
        <f t="shared" si="41"/>
        <v>20974.080000000002</v>
      </c>
    </row>
    <row r="1292" spans="1:13" x14ac:dyDescent="0.3">
      <c r="A1292" s="6" t="s">
        <v>1376</v>
      </c>
      <c r="B1292" s="28">
        <v>42576</v>
      </c>
      <c r="C1292" s="6" t="s">
        <v>15</v>
      </c>
      <c r="D1292" s="6" t="s">
        <v>83</v>
      </c>
      <c r="E1292" s="6" t="str">
        <f>VLOOKUP(tbl_transactions[[#This Row],[Product_ID]],tbl_Items[],2,)</f>
        <v>Chronograph</v>
      </c>
      <c r="F1292" s="6" t="str">
        <f>VLOOKUP(tbl_transactions[[#This Row],[Product_ID]],tbl_Items[],3,)</f>
        <v>Palladium</v>
      </c>
      <c r="G1292" s="6" t="s">
        <v>12</v>
      </c>
      <c r="H1292" s="6" t="s">
        <v>9</v>
      </c>
      <c r="I12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292" s="30">
        <v>4</v>
      </c>
      <c r="K1292" s="7">
        <f t="shared" si="40"/>
        <v>18100</v>
      </c>
      <c r="L12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292" s="7">
        <f t="shared" si="41"/>
        <v>17557</v>
      </c>
    </row>
    <row r="1293" spans="1:13" x14ac:dyDescent="0.3">
      <c r="A1293" s="6" t="s">
        <v>1377</v>
      </c>
      <c r="B1293" s="28">
        <v>42576</v>
      </c>
      <c r="C1293" s="6" t="s">
        <v>24</v>
      </c>
      <c r="D1293" s="6" t="s">
        <v>110</v>
      </c>
      <c r="E1293" s="6" t="str">
        <f>VLOOKUP(tbl_transactions[[#This Row],[Product_ID]],tbl_Items[],2,)</f>
        <v>Digital</v>
      </c>
      <c r="F1293" s="6" t="str">
        <f>VLOOKUP(tbl_transactions[[#This Row],[Product_ID]],tbl_Items[],3,)</f>
        <v>Platinum</v>
      </c>
      <c r="G1293" s="6" t="s">
        <v>12</v>
      </c>
      <c r="H1293" s="6" t="s">
        <v>9</v>
      </c>
      <c r="I12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293" s="30">
        <v>2</v>
      </c>
      <c r="K1293" s="7">
        <f t="shared" si="40"/>
        <v>10696</v>
      </c>
      <c r="L12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93" s="7">
        <f t="shared" si="41"/>
        <v>10696</v>
      </c>
    </row>
    <row r="1294" spans="1:13" x14ac:dyDescent="0.3">
      <c r="A1294" s="6" t="s">
        <v>1378</v>
      </c>
      <c r="B1294" s="28">
        <v>42576</v>
      </c>
      <c r="C1294" s="6" t="s">
        <v>24</v>
      </c>
      <c r="D1294" s="6" t="s">
        <v>117</v>
      </c>
      <c r="E1294" s="6" t="str">
        <f>VLOOKUP(tbl_transactions[[#This Row],[Product_ID]],tbl_Items[],2,)</f>
        <v>Digital</v>
      </c>
      <c r="F1294" s="6" t="str">
        <f>VLOOKUP(tbl_transactions[[#This Row],[Product_ID]],tbl_Items[],3,)</f>
        <v>Palladium</v>
      </c>
      <c r="G1294" s="6" t="s">
        <v>12</v>
      </c>
      <c r="H1294" s="6" t="s">
        <v>9</v>
      </c>
      <c r="I12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294" s="30">
        <v>4</v>
      </c>
      <c r="K1294" s="7">
        <f t="shared" si="40"/>
        <v>37260</v>
      </c>
      <c r="L12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1117.8</v>
      </c>
      <c r="M1294" s="7">
        <f t="shared" si="41"/>
        <v>36142.199999999997</v>
      </c>
    </row>
    <row r="1295" spans="1:13" x14ac:dyDescent="0.3">
      <c r="A1295" s="6" t="s">
        <v>1379</v>
      </c>
      <c r="B1295" s="28">
        <v>42576</v>
      </c>
      <c r="C1295" s="6" t="s">
        <v>24</v>
      </c>
      <c r="D1295" s="6" t="s">
        <v>101</v>
      </c>
      <c r="E1295" s="6" t="str">
        <f>VLOOKUP(tbl_transactions[[#This Row],[Product_ID]],tbl_Items[],2,)</f>
        <v>Automatic</v>
      </c>
      <c r="F1295" s="6" t="str">
        <f>VLOOKUP(tbl_transactions[[#This Row],[Product_ID]],tbl_Items[],3,)</f>
        <v>Palladium</v>
      </c>
      <c r="G1295" s="6" t="s">
        <v>12</v>
      </c>
      <c r="H1295" s="6" t="s">
        <v>9</v>
      </c>
      <c r="I12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295" s="30">
        <v>4</v>
      </c>
      <c r="K1295" s="7">
        <f t="shared" si="40"/>
        <v>8540</v>
      </c>
      <c r="L12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95" s="7">
        <f t="shared" si="41"/>
        <v>8540</v>
      </c>
    </row>
    <row r="1296" spans="1:13" x14ac:dyDescent="0.3">
      <c r="A1296" s="6" t="s">
        <v>1380</v>
      </c>
      <c r="B1296" s="28">
        <v>42576</v>
      </c>
      <c r="C1296" s="6" t="s">
        <v>24</v>
      </c>
      <c r="D1296" s="6" t="s">
        <v>7007</v>
      </c>
      <c r="E1296" s="6" t="str">
        <f>VLOOKUP(tbl_transactions[[#This Row],[Product_ID]],tbl_Items[],2,)</f>
        <v>Digital</v>
      </c>
      <c r="F1296" s="6" t="str">
        <f>VLOOKUP(tbl_transactions[[#This Row],[Product_ID]],tbl_Items[],3,)</f>
        <v>Gold</v>
      </c>
      <c r="G1296" s="6" t="s">
        <v>12</v>
      </c>
      <c r="H1296" s="6" t="s">
        <v>9</v>
      </c>
      <c r="I12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296" s="30">
        <v>1</v>
      </c>
      <c r="K1296" s="7">
        <f t="shared" si="40"/>
        <v>8747</v>
      </c>
      <c r="L12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96" s="7">
        <f t="shared" si="41"/>
        <v>8747</v>
      </c>
    </row>
    <row r="1297" spans="1:13" x14ac:dyDescent="0.3">
      <c r="A1297" s="6" t="s">
        <v>1381</v>
      </c>
      <c r="B1297" s="28">
        <v>42576</v>
      </c>
      <c r="C1297" s="6" t="s">
        <v>24</v>
      </c>
      <c r="D1297" s="6" t="s">
        <v>95</v>
      </c>
      <c r="E1297" s="6" t="str">
        <f>VLOOKUP(tbl_transactions[[#This Row],[Product_ID]],tbl_Items[],2,)</f>
        <v>Automatic</v>
      </c>
      <c r="F1297" s="6" t="str">
        <f>VLOOKUP(tbl_transactions[[#This Row],[Product_ID]],tbl_Items[],3,)</f>
        <v>Platinum</v>
      </c>
      <c r="G1297" s="6" t="s">
        <v>12</v>
      </c>
      <c r="H1297" s="6" t="s">
        <v>9</v>
      </c>
      <c r="I12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297" s="30">
        <v>4</v>
      </c>
      <c r="K1297" s="7">
        <f t="shared" si="40"/>
        <v>8400</v>
      </c>
      <c r="L12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97" s="7">
        <f t="shared" si="41"/>
        <v>8400</v>
      </c>
    </row>
    <row r="1298" spans="1:13" x14ac:dyDescent="0.3">
      <c r="A1298" s="6" t="s">
        <v>1382</v>
      </c>
      <c r="B1298" s="28">
        <v>42576</v>
      </c>
      <c r="C1298" s="6" t="s">
        <v>24</v>
      </c>
      <c r="D1298" s="6" t="s">
        <v>115</v>
      </c>
      <c r="E1298" s="6" t="str">
        <f>VLOOKUP(tbl_transactions[[#This Row],[Product_ID]],tbl_Items[],2,)</f>
        <v>Digital</v>
      </c>
      <c r="F1298" s="6" t="str">
        <f>VLOOKUP(tbl_transactions[[#This Row],[Product_ID]],tbl_Items[],3,)</f>
        <v>Gold</v>
      </c>
      <c r="G1298" s="6" t="s">
        <v>12</v>
      </c>
      <c r="H1298" s="6" t="s">
        <v>9</v>
      </c>
      <c r="I12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298" s="30">
        <v>1</v>
      </c>
      <c r="K1298" s="7">
        <f t="shared" si="40"/>
        <v>8797</v>
      </c>
      <c r="L12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98" s="7">
        <f t="shared" si="41"/>
        <v>8797</v>
      </c>
    </row>
    <row r="1299" spans="1:13" x14ac:dyDescent="0.3">
      <c r="A1299" s="6" t="s">
        <v>1383</v>
      </c>
      <c r="B1299" s="28">
        <v>42577</v>
      </c>
      <c r="C1299" s="6" t="s">
        <v>11</v>
      </c>
      <c r="D1299" s="6" t="s">
        <v>101</v>
      </c>
      <c r="E1299" s="6" t="str">
        <f>VLOOKUP(tbl_transactions[[#This Row],[Product_ID]],tbl_Items[],2,)</f>
        <v>Automatic</v>
      </c>
      <c r="F1299" s="6" t="str">
        <f>VLOOKUP(tbl_transactions[[#This Row],[Product_ID]],tbl_Items[],3,)</f>
        <v>Palladium</v>
      </c>
      <c r="G1299" s="6" t="s">
        <v>12</v>
      </c>
      <c r="H1299" s="6" t="s">
        <v>13</v>
      </c>
      <c r="I12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299" s="30">
        <v>2</v>
      </c>
      <c r="K1299" s="7">
        <f t="shared" si="40"/>
        <v>4270</v>
      </c>
      <c r="L12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299" s="7">
        <f t="shared" si="41"/>
        <v>4270</v>
      </c>
    </row>
    <row r="1300" spans="1:13" x14ac:dyDescent="0.3">
      <c r="A1300" s="6" t="s">
        <v>1384</v>
      </c>
      <c r="B1300" s="28">
        <v>42577</v>
      </c>
      <c r="C1300" s="6" t="s">
        <v>24</v>
      </c>
      <c r="D1300" s="6" t="s">
        <v>101</v>
      </c>
      <c r="E1300" s="6" t="str">
        <f>VLOOKUP(tbl_transactions[[#This Row],[Product_ID]],tbl_Items[],2,)</f>
        <v>Automatic</v>
      </c>
      <c r="F1300" s="6" t="str">
        <f>VLOOKUP(tbl_transactions[[#This Row],[Product_ID]],tbl_Items[],3,)</f>
        <v>Palladium</v>
      </c>
      <c r="G1300" s="6" t="s">
        <v>12</v>
      </c>
      <c r="H1300" s="6" t="s">
        <v>13</v>
      </c>
      <c r="I13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300" s="30">
        <v>2</v>
      </c>
      <c r="K1300" s="7">
        <f t="shared" si="40"/>
        <v>4270</v>
      </c>
      <c r="L13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00" s="7">
        <f t="shared" si="41"/>
        <v>4270</v>
      </c>
    </row>
    <row r="1301" spans="1:13" x14ac:dyDescent="0.3">
      <c r="A1301" s="6" t="s">
        <v>1385</v>
      </c>
      <c r="B1301" s="28">
        <v>42577</v>
      </c>
      <c r="C1301" s="6" t="s">
        <v>24</v>
      </c>
      <c r="D1301" s="6" t="s">
        <v>76</v>
      </c>
      <c r="E1301" s="6" t="str">
        <f>VLOOKUP(tbl_transactions[[#This Row],[Product_ID]],tbl_Items[],2,)</f>
        <v>Chronograph</v>
      </c>
      <c r="F1301" s="6" t="str">
        <f>VLOOKUP(tbl_transactions[[#This Row],[Product_ID]],tbl_Items[],3,)</f>
        <v>Gold</v>
      </c>
      <c r="G1301" s="6" t="s">
        <v>8</v>
      </c>
      <c r="H1301" s="6" t="s">
        <v>9</v>
      </c>
      <c r="I13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301" s="30">
        <v>4</v>
      </c>
      <c r="K1301" s="7">
        <f t="shared" si="40"/>
        <v>8800</v>
      </c>
      <c r="L13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01" s="7">
        <f t="shared" si="41"/>
        <v>8800</v>
      </c>
    </row>
    <row r="1302" spans="1:13" x14ac:dyDescent="0.3">
      <c r="A1302" s="6" t="s">
        <v>1386</v>
      </c>
      <c r="B1302" s="28">
        <v>42578</v>
      </c>
      <c r="C1302" s="6" t="s">
        <v>24</v>
      </c>
      <c r="D1302" s="6" t="s">
        <v>79</v>
      </c>
      <c r="E1302" s="6" t="str">
        <f>VLOOKUP(tbl_transactions[[#This Row],[Product_ID]],tbl_Items[],2,)</f>
        <v>Chronograph</v>
      </c>
      <c r="F1302" s="6" t="str">
        <f>VLOOKUP(tbl_transactions[[#This Row],[Product_ID]],tbl_Items[],3,)</f>
        <v>Palladium</v>
      </c>
      <c r="G1302" s="6" t="s">
        <v>8</v>
      </c>
      <c r="H1302" s="6" t="s">
        <v>9</v>
      </c>
      <c r="I13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302" s="30">
        <v>4</v>
      </c>
      <c r="K1302" s="7">
        <f t="shared" si="40"/>
        <v>8980</v>
      </c>
      <c r="L13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02" s="7">
        <f t="shared" si="41"/>
        <v>8980</v>
      </c>
    </row>
    <row r="1303" spans="1:13" x14ac:dyDescent="0.3">
      <c r="A1303" s="6" t="s">
        <v>1387</v>
      </c>
      <c r="B1303" s="28">
        <v>42578</v>
      </c>
      <c r="C1303" s="6" t="s">
        <v>15</v>
      </c>
      <c r="D1303" s="6" t="s">
        <v>102</v>
      </c>
      <c r="E1303" s="6" t="str">
        <f>VLOOKUP(tbl_transactions[[#This Row],[Product_ID]],tbl_Items[],2,)</f>
        <v>Automatic</v>
      </c>
      <c r="F1303" s="6" t="str">
        <f>VLOOKUP(tbl_transactions[[#This Row],[Product_ID]],tbl_Items[],3,)</f>
        <v>Palladium</v>
      </c>
      <c r="G1303" s="6" t="s">
        <v>12</v>
      </c>
      <c r="H1303" s="6" t="s">
        <v>9</v>
      </c>
      <c r="I13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303" s="30">
        <v>1</v>
      </c>
      <c r="K1303" s="7">
        <f t="shared" si="40"/>
        <v>8445</v>
      </c>
      <c r="L13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03" s="7">
        <f t="shared" si="41"/>
        <v>8445</v>
      </c>
    </row>
    <row r="1304" spans="1:13" x14ac:dyDescent="0.3">
      <c r="A1304" s="6" t="s">
        <v>1388</v>
      </c>
      <c r="B1304" s="28">
        <v>42578</v>
      </c>
      <c r="C1304" s="6" t="s">
        <v>24</v>
      </c>
      <c r="D1304" s="6" t="s">
        <v>82</v>
      </c>
      <c r="E1304" s="6" t="str">
        <f>VLOOKUP(tbl_transactions[[#This Row],[Product_ID]],tbl_Items[],2,)</f>
        <v>Chronograph</v>
      </c>
      <c r="F1304" s="6" t="str">
        <f>VLOOKUP(tbl_transactions[[#This Row],[Product_ID]],tbl_Items[],3,)</f>
        <v>Palladium</v>
      </c>
      <c r="G1304" s="6" t="s">
        <v>12</v>
      </c>
      <c r="H1304" s="6" t="s">
        <v>9</v>
      </c>
      <c r="I13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304" s="30">
        <v>3</v>
      </c>
      <c r="K1304" s="7">
        <f t="shared" si="40"/>
        <v>22500</v>
      </c>
      <c r="L13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1304" s="7">
        <f t="shared" si="41"/>
        <v>21825</v>
      </c>
    </row>
    <row r="1305" spans="1:13" x14ac:dyDescent="0.3">
      <c r="A1305" s="6" t="s">
        <v>1389</v>
      </c>
      <c r="B1305" s="28">
        <v>42578</v>
      </c>
      <c r="C1305" s="6" t="s">
        <v>24</v>
      </c>
      <c r="D1305" s="6" t="s">
        <v>119</v>
      </c>
      <c r="E1305" s="6" t="str">
        <f>VLOOKUP(tbl_transactions[[#This Row],[Product_ID]],tbl_Items[],2,)</f>
        <v>Digital</v>
      </c>
      <c r="F1305" s="6" t="str">
        <f>VLOOKUP(tbl_transactions[[#This Row],[Product_ID]],tbl_Items[],3,)</f>
        <v>Palladium</v>
      </c>
      <c r="G1305" s="6" t="s">
        <v>12</v>
      </c>
      <c r="H1305" s="6" t="s">
        <v>9</v>
      </c>
      <c r="I13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305" s="30">
        <v>2</v>
      </c>
      <c r="K1305" s="7">
        <f t="shared" si="40"/>
        <v>19790</v>
      </c>
      <c r="L13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1305" s="7">
        <f t="shared" si="41"/>
        <v>19196.3</v>
      </c>
    </row>
    <row r="1306" spans="1:13" x14ac:dyDescent="0.3">
      <c r="A1306" s="6" t="s">
        <v>1390</v>
      </c>
      <c r="B1306" s="28">
        <v>42578</v>
      </c>
      <c r="C1306" s="6" t="s">
        <v>7</v>
      </c>
      <c r="D1306" s="6" t="s">
        <v>114</v>
      </c>
      <c r="E1306" s="6" t="str">
        <f>VLOOKUP(tbl_transactions[[#This Row],[Product_ID]],tbl_Items[],2,)</f>
        <v>Digital</v>
      </c>
      <c r="F1306" s="6" t="str">
        <f>VLOOKUP(tbl_transactions[[#This Row],[Product_ID]],tbl_Items[],3,)</f>
        <v>Palladium</v>
      </c>
      <c r="G1306" s="6" t="s">
        <v>12</v>
      </c>
      <c r="H1306" s="6" t="s">
        <v>9</v>
      </c>
      <c r="I13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306" s="30">
        <v>2</v>
      </c>
      <c r="K1306" s="7">
        <f t="shared" si="40"/>
        <v>19792</v>
      </c>
      <c r="L13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1306" s="7">
        <f t="shared" si="41"/>
        <v>19198.240000000002</v>
      </c>
    </row>
    <row r="1307" spans="1:13" x14ac:dyDescent="0.3">
      <c r="A1307" s="6" t="s">
        <v>1391</v>
      </c>
      <c r="B1307" s="28">
        <v>42578</v>
      </c>
      <c r="C1307" s="6" t="s">
        <v>24</v>
      </c>
      <c r="D1307" s="6" t="s">
        <v>116</v>
      </c>
      <c r="E1307" s="6" t="str">
        <f>VLOOKUP(tbl_transactions[[#This Row],[Product_ID]],tbl_Items[],2,)</f>
        <v>Digital</v>
      </c>
      <c r="F1307" s="6" t="str">
        <f>VLOOKUP(tbl_transactions[[#This Row],[Product_ID]],tbl_Items[],3,)</f>
        <v>Gold</v>
      </c>
      <c r="G1307" s="6" t="s">
        <v>12</v>
      </c>
      <c r="H1307" s="6" t="s">
        <v>9</v>
      </c>
      <c r="I13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307" s="30">
        <v>3</v>
      </c>
      <c r="K1307" s="7">
        <f t="shared" si="40"/>
        <v>16455</v>
      </c>
      <c r="L13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1307" s="7">
        <f t="shared" si="41"/>
        <v>15796.8</v>
      </c>
    </row>
    <row r="1308" spans="1:13" x14ac:dyDescent="0.3">
      <c r="A1308" s="6" t="s">
        <v>1392</v>
      </c>
      <c r="B1308" s="28">
        <v>42578</v>
      </c>
      <c r="C1308" s="6" t="s">
        <v>7</v>
      </c>
      <c r="D1308" s="6" t="s">
        <v>71</v>
      </c>
      <c r="E1308" s="6" t="str">
        <f>VLOOKUP(tbl_transactions[[#This Row],[Product_ID]],tbl_Items[],2,)</f>
        <v>Chronograph</v>
      </c>
      <c r="F1308" s="6" t="str">
        <f>VLOOKUP(tbl_transactions[[#This Row],[Product_ID]],tbl_Items[],3,)</f>
        <v>Platinum</v>
      </c>
      <c r="G1308" s="6" t="s">
        <v>8</v>
      </c>
      <c r="H1308" s="6" t="s">
        <v>9</v>
      </c>
      <c r="I13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308" s="30">
        <v>2</v>
      </c>
      <c r="K1308" s="7">
        <f t="shared" si="40"/>
        <v>4420</v>
      </c>
      <c r="L13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08" s="7">
        <f t="shared" si="41"/>
        <v>4420</v>
      </c>
    </row>
    <row r="1309" spans="1:13" x14ac:dyDescent="0.3">
      <c r="A1309" s="6" t="s">
        <v>1393</v>
      </c>
      <c r="B1309" s="28">
        <v>42579</v>
      </c>
      <c r="C1309" s="6" t="s">
        <v>11</v>
      </c>
      <c r="D1309" s="6" t="s">
        <v>94</v>
      </c>
      <c r="E1309" s="6" t="str">
        <f>VLOOKUP(tbl_transactions[[#This Row],[Product_ID]],tbl_Items[],2,)</f>
        <v>Automatic</v>
      </c>
      <c r="F1309" s="6" t="str">
        <f>VLOOKUP(tbl_transactions[[#This Row],[Product_ID]],tbl_Items[],3,)</f>
        <v>Platinum</v>
      </c>
      <c r="G1309" s="6" t="s">
        <v>12</v>
      </c>
      <c r="H1309" s="6" t="s">
        <v>9</v>
      </c>
      <c r="I13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309" s="30">
        <v>2</v>
      </c>
      <c r="K1309" s="7">
        <f t="shared" si="40"/>
        <v>4704</v>
      </c>
      <c r="L13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09" s="7">
        <f t="shared" si="41"/>
        <v>4704</v>
      </c>
    </row>
    <row r="1310" spans="1:13" x14ac:dyDescent="0.3">
      <c r="A1310" s="6" t="s">
        <v>1394</v>
      </c>
      <c r="B1310" s="28">
        <v>42580</v>
      </c>
      <c r="C1310" s="6" t="s">
        <v>11</v>
      </c>
      <c r="D1310" s="6" t="s">
        <v>119</v>
      </c>
      <c r="E1310" s="6" t="str">
        <f>VLOOKUP(tbl_transactions[[#This Row],[Product_ID]],tbl_Items[],2,)</f>
        <v>Digital</v>
      </c>
      <c r="F1310" s="6" t="str">
        <f>VLOOKUP(tbl_transactions[[#This Row],[Product_ID]],tbl_Items[],3,)</f>
        <v>Palladium</v>
      </c>
      <c r="G1310" s="6" t="s">
        <v>12</v>
      </c>
      <c r="H1310" s="6" t="s">
        <v>13</v>
      </c>
      <c r="I13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310" s="30">
        <v>1</v>
      </c>
      <c r="K1310" s="7">
        <f t="shared" si="40"/>
        <v>9895</v>
      </c>
      <c r="L13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0" s="7">
        <f t="shared" si="41"/>
        <v>9895</v>
      </c>
    </row>
    <row r="1311" spans="1:13" x14ac:dyDescent="0.3">
      <c r="A1311" s="6" t="s">
        <v>1395</v>
      </c>
      <c r="B1311" s="28">
        <v>42580</v>
      </c>
      <c r="C1311" s="6" t="s">
        <v>24</v>
      </c>
      <c r="D1311" s="6" t="s">
        <v>67</v>
      </c>
      <c r="E1311" s="6" t="str">
        <f>VLOOKUP(tbl_transactions[[#This Row],[Product_ID]],tbl_Items[],2,)</f>
        <v>Chronograph</v>
      </c>
      <c r="F1311" s="6" t="str">
        <f>VLOOKUP(tbl_transactions[[#This Row],[Product_ID]],tbl_Items[],3,)</f>
        <v>Platinum</v>
      </c>
      <c r="G1311" s="6" t="s">
        <v>8</v>
      </c>
      <c r="H1311" s="6" t="s">
        <v>9</v>
      </c>
      <c r="I13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311" s="30">
        <v>1</v>
      </c>
      <c r="K1311" s="7">
        <f t="shared" si="40"/>
        <v>1200</v>
      </c>
      <c r="L13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1" s="7">
        <f t="shared" si="41"/>
        <v>1200</v>
      </c>
    </row>
    <row r="1312" spans="1:13" x14ac:dyDescent="0.3">
      <c r="A1312" s="6" t="s">
        <v>1396</v>
      </c>
      <c r="B1312" s="28">
        <v>42580</v>
      </c>
      <c r="C1312" s="6" t="s">
        <v>11</v>
      </c>
      <c r="D1312" s="6" t="s">
        <v>7006</v>
      </c>
      <c r="E1312" s="6" t="str">
        <f>VLOOKUP(tbl_transactions[[#This Row],[Product_ID]],tbl_Items[],2,)</f>
        <v>Automatic</v>
      </c>
      <c r="F1312" s="6" t="str">
        <f>VLOOKUP(tbl_transactions[[#This Row],[Product_ID]],tbl_Items[],3,)</f>
        <v>Gold</v>
      </c>
      <c r="G1312" s="6" t="s">
        <v>12</v>
      </c>
      <c r="H1312" s="6" t="s">
        <v>13</v>
      </c>
      <c r="I13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312" s="30">
        <v>1</v>
      </c>
      <c r="K1312" s="7">
        <f t="shared" si="40"/>
        <v>8895</v>
      </c>
      <c r="L13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2" s="7">
        <f t="shared" si="41"/>
        <v>8895</v>
      </c>
    </row>
    <row r="1313" spans="1:13" x14ac:dyDescent="0.3">
      <c r="A1313" s="6" t="s">
        <v>1397</v>
      </c>
      <c r="B1313" s="28">
        <v>42580</v>
      </c>
      <c r="C1313" s="6" t="s">
        <v>24</v>
      </c>
      <c r="D1313" s="6" t="s">
        <v>117</v>
      </c>
      <c r="E1313" s="6" t="str">
        <f>VLOOKUP(tbl_transactions[[#This Row],[Product_ID]],tbl_Items[],2,)</f>
        <v>Digital</v>
      </c>
      <c r="F1313" s="6" t="str">
        <f>VLOOKUP(tbl_transactions[[#This Row],[Product_ID]],tbl_Items[],3,)</f>
        <v>Palladium</v>
      </c>
      <c r="G1313" s="6" t="s">
        <v>12</v>
      </c>
      <c r="H1313" s="6" t="s">
        <v>9</v>
      </c>
      <c r="I13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313" s="30">
        <v>2</v>
      </c>
      <c r="K1313" s="7">
        <f t="shared" si="40"/>
        <v>18630</v>
      </c>
      <c r="L13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1313" s="7">
        <f t="shared" si="41"/>
        <v>18071.099999999999</v>
      </c>
    </row>
    <row r="1314" spans="1:13" x14ac:dyDescent="0.3">
      <c r="A1314" s="6" t="s">
        <v>1398</v>
      </c>
      <c r="B1314" s="28">
        <v>42580</v>
      </c>
      <c r="C1314" s="6" t="s">
        <v>7</v>
      </c>
      <c r="D1314" s="6" t="s">
        <v>101</v>
      </c>
      <c r="E1314" s="6" t="str">
        <f>VLOOKUP(tbl_transactions[[#This Row],[Product_ID]],tbl_Items[],2,)</f>
        <v>Automatic</v>
      </c>
      <c r="F1314" s="6" t="str">
        <f>VLOOKUP(tbl_transactions[[#This Row],[Product_ID]],tbl_Items[],3,)</f>
        <v>Palladium</v>
      </c>
      <c r="G1314" s="6" t="s">
        <v>12</v>
      </c>
      <c r="H1314" s="6" t="s">
        <v>9</v>
      </c>
      <c r="I13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314" s="30">
        <v>4</v>
      </c>
      <c r="K1314" s="7">
        <f t="shared" si="40"/>
        <v>8540</v>
      </c>
      <c r="L13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4" s="7">
        <f t="shared" si="41"/>
        <v>8540</v>
      </c>
    </row>
    <row r="1315" spans="1:13" x14ac:dyDescent="0.3">
      <c r="A1315" s="6" t="s">
        <v>1399</v>
      </c>
      <c r="B1315" s="28">
        <v>42580</v>
      </c>
      <c r="C1315" s="6" t="s">
        <v>24</v>
      </c>
      <c r="D1315" s="6" t="s">
        <v>105</v>
      </c>
      <c r="E1315" s="6" t="str">
        <f>VLOOKUP(tbl_transactions[[#This Row],[Product_ID]],tbl_Items[],2,)</f>
        <v>Digital</v>
      </c>
      <c r="F1315" s="6" t="str">
        <f>VLOOKUP(tbl_transactions[[#This Row],[Product_ID]],tbl_Items[],3,)</f>
        <v>Platinum</v>
      </c>
      <c r="G1315" s="6" t="s">
        <v>12</v>
      </c>
      <c r="H1315" s="6" t="s">
        <v>13</v>
      </c>
      <c r="I13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315" s="30">
        <v>2</v>
      </c>
      <c r="K1315" s="7">
        <f t="shared" si="40"/>
        <v>11284</v>
      </c>
      <c r="L13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5" s="7">
        <f t="shared" si="41"/>
        <v>11284</v>
      </c>
    </row>
    <row r="1316" spans="1:13" x14ac:dyDescent="0.3">
      <c r="A1316" s="6" t="s">
        <v>1400</v>
      </c>
      <c r="B1316" s="28">
        <v>42581</v>
      </c>
      <c r="C1316" s="6" t="s">
        <v>24</v>
      </c>
      <c r="D1316" s="6" t="s">
        <v>76</v>
      </c>
      <c r="E1316" s="6" t="str">
        <f>VLOOKUP(tbl_transactions[[#This Row],[Product_ID]],tbl_Items[],2,)</f>
        <v>Chronograph</v>
      </c>
      <c r="F1316" s="6" t="str">
        <f>VLOOKUP(tbl_transactions[[#This Row],[Product_ID]],tbl_Items[],3,)</f>
        <v>Gold</v>
      </c>
      <c r="G1316" s="6" t="s">
        <v>8</v>
      </c>
      <c r="H1316" s="6" t="s">
        <v>9</v>
      </c>
      <c r="I13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316" s="30">
        <v>3</v>
      </c>
      <c r="K1316" s="7">
        <f t="shared" si="40"/>
        <v>6600</v>
      </c>
      <c r="L13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6" s="7">
        <f t="shared" si="41"/>
        <v>6600</v>
      </c>
    </row>
    <row r="1317" spans="1:13" x14ac:dyDescent="0.3">
      <c r="A1317" s="6" t="s">
        <v>1401</v>
      </c>
      <c r="B1317" s="28">
        <v>42581</v>
      </c>
      <c r="C1317" s="6" t="s">
        <v>11</v>
      </c>
      <c r="D1317" s="6" t="s">
        <v>76</v>
      </c>
      <c r="E1317" s="6" t="str">
        <f>VLOOKUP(tbl_transactions[[#This Row],[Product_ID]],tbl_Items[],2,)</f>
        <v>Chronograph</v>
      </c>
      <c r="F1317" s="6" t="str">
        <f>VLOOKUP(tbl_transactions[[#This Row],[Product_ID]],tbl_Items[],3,)</f>
        <v>Gold</v>
      </c>
      <c r="G1317" s="6" t="s">
        <v>8</v>
      </c>
      <c r="H1317" s="6" t="s">
        <v>9</v>
      </c>
      <c r="I13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317" s="30">
        <v>2</v>
      </c>
      <c r="K1317" s="7">
        <f t="shared" si="40"/>
        <v>4400</v>
      </c>
      <c r="L13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7" s="7">
        <f t="shared" si="41"/>
        <v>4400</v>
      </c>
    </row>
    <row r="1318" spans="1:13" x14ac:dyDescent="0.3">
      <c r="A1318" s="6" t="s">
        <v>1402</v>
      </c>
      <c r="B1318" s="28">
        <v>42581</v>
      </c>
      <c r="C1318" s="6" t="s">
        <v>24</v>
      </c>
      <c r="D1318" s="6" t="s">
        <v>114</v>
      </c>
      <c r="E1318" s="6" t="str">
        <f>VLOOKUP(tbl_transactions[[#This Row],[Product_ID]],tbl_Items[],2,)</f>
        <v>Digital</v>
      </c>
      <c r="F1318" s="6" t="str">
        <f>VLOOKUP(tbl_transactions[[#This Row],[Product_ID]],tbl_Items[],3,)</f>
        <v>Palladium</v>
      </c>
      <c r="G1318" s="6" t="s">
        <v>12</v>
      </c>
      <c r="H1318" s="6" t="s">
        <v>13</v>
      </c>
      <c r="I13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318" s="30">
        <v>1</v>
      </c>
      <c r="K1318" s="7">
        <f t="shared" si="40"/>
        <v>9896</v>
      </c>
      <c r="L13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8" s="7">
        <f t="shared" si="41"/>
        <v>9896</v>
      </c>
    </row>
    <row r="1319" spans="1:13" x14ac:dyDescent="0.3">
      <c r="A1319" s="6" t="s">
        <v>1403</v>
      </c>
      <c r="B1319" s="28">
        <v>42581</v>
      </c>
      <c r="C1319" s="6" t="s">
        <v>24</v>
      </c>
      <c r="D1319" s="6" t="s">
        <v>89</v>
      </c>
      <c r="E1319" s="6" t="str">
        <f>VLOOKUP(tbl_transactions[[#This Row],[Product_ID]],tbl_Items[],2,)</f>
        <v>Automatic</v>
      </c>
      <c r="F1319" s="6" t="str">
        <f>VLOOKUP(tbl_transactions[[#This Row],[Product_ID]],tbl_Items[],3,)</f>
        <v>Platinum</v>
      </c>
      <c r="G1319" s="6" t="s">
        <v>12</v>
      </c>
      <c r="H1319" s="6" t="s">
        <v>9</v>
      </c>
      <c r="I13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319" s="30">
        <v>1</v>
      </c>
      <c r="K1319" s="7">
        <f t="shared" si="40"/>
        <v>4231</v>
      </c>
      <c r="L13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19" s="7">
        <f t="shared" si="41"/>
        <v>4231</v>
      </c>
    </row>
    <row r="1320" spans="1:13" x14ac:dyDescent="0.3">
      <c r="A1320" s="6" t="s">
        <v>1404</v>
      </c>
      <c r="B1320" s="28">
        <v>42581</v>
      </c>
      <c r="C1320" s="6" t="s">
        <v>24</v>
      </c>
      <c r="D1320" s="6" t="s">
        <v>96</v>
      </c>
      <c r="E1320" s="6" t="str">
        <f>VLOOKUP(tbl_transactions[[#This Row],[Product_ID]],tbl_Items[],2,)</f>
        <v>Automatic</v>
      </c>
      <c r="F1320" s="6" t="str">
        <f>VLOOKUP(tbl_transactions[[#This Row],[Product_ID]],tbl_Items[],3,)</f>
        <v>Gold</v>
      </c>
      <c r="G1320" s="6" t="s">
        <v>12</v>
      </c>
      <c r="H1320" s="6" t="s">
        <v>13</v>
      </c>
      <c r="I13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320" s="30">
        <v>4</v>
      </c>
      <c r="K1320" s="7">
        <f t="shared" si="40"/>
        <v>21824</v>
      </c>
      <c r="L13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1320" s="7">
        <f t="shared" si="41"/>
        <v>20951.04</v>
      </c>
    </row>
    <row r="1321" spans="1:13" x14ac:dyDescent="0.3">
      <c r="A1321" s="6" t="s">
        <v>1405</v>
      </c>
      <c r="B1321" s="28">
        <v>42581</v>
      </c>
      <c r="C1321" s="6" t="s">
        <v>11</v>
      </c>
      <c r="D1321" s="6" t="s">
        <v>77</v>
      </c>
      <c r="E1321" s="6" t="str">
        <f>VLOOKUP(tbl_transactions[[#This Row],[Product_ID]],tbl_Items[],2,)</f>
        <v>Chronograph</v>
      </c>
      <c r="F1321" s="6" t="str">
        <f>VLOOKUP(tbl_transactions[[#This Row],[Product_ID]],tbl_Items[],3,)</f>
        <v>Gold</v>
      </c>
      <c r="G1321" s="6" t="s">
        <v>8</v>
      </c>
      <c r="H1321" s="6" t="s">
        <v>9</v>
      </c>
      <c r="I13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321" s="30">
        <v>4</v>
      </c>
      <c r="K1321" s="7">
        <f t="shared" si="40"/>
        <v>11200</v>
      </c>
      <c r="L13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1" s="7">
        <f t="shared" si="41"/>
        <v>11200</v>
      </c>
    </row>
    <row r="1322" spans="1:13" x14ac:dyDescent="0.3">
      <c r="A1322" s="6" t="s">
        <v>1406</v>
      </c>
      <c r="B1322" s="28">
        <v>42582</v>
      </c>
      <c r="C1322" s="6" t="s">
        <v>7</v>
      </c>
      <c r="D1322" s="6" t="s">
        <v>79</v>
      </c>
      <c r="E1322" s="6" t="str">
        <f>VLOOKUP(tbl_transactions[[#This Row],[Product_ID]],tbl_Items[],2,)</f>
        <v>Chronograph</v>
      </c>
      <c r="F1322" s="6" t="str">
        <f>VLOOKUP(tbl_transactions[[#This Row],[Product_ID]],tbl_Items[],3,)</f>
        <v>Palladium</v>
      </c>
      <c r="G1322" s="6" t="s">
        <v>8</v>
      </c>
      <c r="H1322" s="6" t="s">
        <v>13</v>
      </c>
      <c r="I13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322" s="30">
        <v>1</v>
      </c>
      <c r="K1322" s="7">
        <f t="shared" si="40"/>
        <v>2245</v>
      </c>
      <c r="L13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2" s="7">
        <f t="shared" si="41"/>
        <v>2245</v>
      </c>
    </row>
    <row r="1323" spans="1:13" x14ac:dyDescent="0.3">
      <c r="A1323" s="6" t="s">
        <v>1407</v>
      </c>
      <c r="B1323" s="28">
        <v>42582</v>
      </c>
      <c r="C1323" s="6" t="s">
        <v>24</v>
      </c>
      <c r="D1323" s="6" t="s">
        <v>79</v>
      </c>
      <c r="E1323" s="6" t="str">
        <f>VLOOKUP(tbl_transactions[[#This Row],[Product_ID]],tbl_Items[],2,)</f>
        <v>Chronograph</v>
      </c>
      <c r="F1323" s="6" t="str">
        <f>VLOOKUP(tbl_transactions[[#This Row],[Product_ID]],tbl_Items[],3,)</f>
        <v>Palladium</v>
      </c>
      <c r="G1323" s="6" t="s">
        <v>8</v>
      </c>
      <c r="H1323" s="6" t="s">
        <v>9</v>
      </c>
      <c r="I13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323" s="30">
        <v>1</v>
      </c>
      <c r="K1323" s="7">
        <f t="shared" si="40"/>
        <v>2245</v>
      </c>
      <c r="L13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3" s="7">
        <f t="shared" si="41"/>
        <v>2245</v>
      </c>
    </row>
    <row r="1324" spans="1:13" x14ac:dyDescent="0.3">
      <c r="A1324" s="6" t="s">
        <v>1408</v>
      </c>
      <c r="B1324" s="28">
        <v>42582</v>
      </c>
      <c r="C1324" s="6" t="s">
        <v>11</v>
      </c>
      <c r="D1324" s="6" t="s">
        <v>67</v>
      </c>
      <c r="E1324" s="6" t="str">
        <f>VLOOKUP(tbl_transactions[[#This Row],[Product_ID]],tbl_Items[],2,)</f>
        <v>Chronograph</v>
      </c>
      <c r="F1324" s="6" t="str">
        <f>VLOOKUP(tbl_transactions[[#This Row],[Product_ID]],tbl_Items[],3,)</f>
        <v>Platinum</v>
      </c>
      <c r="G1324" s="6" t="s">
        <v>8</v>
      </c>
      <c r="H1324" s="6" t="s">
        <v>9</v>
      </c>
      <c r="I13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324" s="30">
        <v>3</v>
      </c>
      <c r="K1324" s="7">
        <f t="shared" si="40"/>
        <v>3600</v>
      </c>
      <c r="L13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4" s="7">
        <f t="shared" si="41"/>
        <v>3600</v>
      </c>
    </row>
    <row r="1325" spans="1:13" x14ac:dyDescent="0.3">
      <c r="A1325" s="6" t="s">
        <v>1409</v>
      </c>
      <c r="B1325" s="28">
        <v>42582</v>
      </c>
      <c r="C1325" s="6" t="s">
        <v>24</v>
      </c>
      <c r="D1325" s="6" t="s">
        <v>84</v>
      </c>
      <c r="E1325" s="6" t="str">
        <f>VLOOKUP(tbl_transactions[[#This Row],[Product_ID]],tbl_Items[],2,)</f>
        <v>Automatic</v>
      </c>
      <c r="F1325" s="6" t="str">
        <f>VLOOKUP(tbl_transactions[[#This Row],[Product_ID]],tbl_Items[],3,)</f>
        <v>Platinum</v>
      </c>
      <c r="G1325" s="6" t="s">
        <v>12</v>
      </c>
      <c r="H1325" s="6" t="s">
        <v>9</v>
      </c>
      <c r="I13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325" s="30">
        <v>1</v>
      </c>
      <c r="K1325" s="7">
        <f t="shared" si="40"/>
        <v>2123</v>
      </c>
      <c r="L13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5" s="7">
        <f t="shared" si="41"/>
        <v>2123</v>
      </c>
    </row>
    <row r="1326" spans="1:13" x14ac:dyDescent="0.3">
      <c r="A1326" s="6" t="s">
        <v>1410</v>
      </c>
      <c r="B1326" s="28">
        <v>42583</v>
      </c>
      <c r="C1326" s="6" t="s">
        <v>11</v>
      </c>
      <c r="D1326" s="6" t="s">
        <v>88</v>
      </c>
      <c r="E1326" s="6" t="str">
        <f>VLOOKUP(tbl_transactions[[#This Row],[Product_ID]],tbl_Items[],2,)</f>
        <v>Automatic</v>
      </c>
      <c r="F1326" s="6" t="str">
        <f>VLOOKUP(tbl_transactions[[#This Row],[Product_ID]],tbl_Items[],3,)</f>
        <v>Platinum</v>
      </c>
      <c r="G1326" s="6" t="s">
        <v>12</v>
      </c>
      <c r="H1326" s="6" t="s">
        <v>9</v>
      </c>
      <c r="I13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326" s="30">
        <v>4</v>
      </c>
      <c r="K1326" s="7">
        <f t="shared" si="40"/>
        <v>8532</v>
      </c>
      <c r="L13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6" s="7">
        <f t="shared" si="41"/>
        <v>8532</v>
      </c>
    </row>
    <row r="1327" spans="1:13" x14ac:dyDescent="0.3">
      <c r="A1327" s="6" t="s">
        <v>1411</v>
      </c>
      <c r="B1327" s="28">
        <v>42583</v>
      </c>
      <c r="C1327" s="6" t="s">
        <v>24</v>
      </c>
      <c r="D1327" s="6" t="s">
        <v>111</v>
      </c>
      <c r="E1327" s="6" t="str">
        <f>VLOOKUP(tbl_transactions[[#This Row],[Product_ID]],tbl_Items[],2,)</f>
        <v>Digital</v>
      </c>
      <c r="F1327" s="6" t="str">
        <f>VLOOKUP(tbl_transactions[[#This Row],[Product_ID]],tbl_Items[],3,)</f>
        <v>Gold</v>
      </c>
      <c r="G1327" s="6" t="s">
        <v>12</v>
      </c>
      <c r="H1327" s="6" t="s">
        <v>13</v>
      </c>
      <c r="I13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327" s="30">
        <v>1</v>
      </c>
      <c r="K1327" s="7">
        <f t="shared" si="40"/>
        <v>5648</v>
      </c>
      <c r="L13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7" s="7">
        <f t="shared" si="41"/>
        <v>5648</v>
      </c>
    </row>
    <row r="1328" spans="1:13" x14ac:dyDescent="0.3">
      <c r="A1328" s="6" t="s">
        <v>1412</v>
      </c>
      <c r="B1328" s="28">
        <v>42583</v>
      </c>
      <c r="C1328" s="6" t="s">
        <v>24</v>
      </c>
      <c r="D1328" s="6" t="s">
        <v>118</v>
      </c>
      <c r="E1328" s="6" t="str">
        <f>VLOOKUP(tbl_transactions[[#This Row],[Product_ID]],tbl_Items[],2,)</f>
        <v>Digital</v>
      </c>
      <c r="F1328" s="6" t="str">
        <f>VLOOKUP(tbl_transactions[[#This Row],[Product_ID]],tbl_Items[],3,)</f>
        <v>Palladium</v>
      </c>
      <c r="G1328" s="6" t="s">
        <v>12</v>
      </c>
      <c r="H1328" s="6" t="s">
        <v>9</v>
      </c>
      <c r="I13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328" s="30">
        <v>2</v>
      </c>
      <c r="K1328" s="7">
        <f t="shared" si="40"/>
        <v>11956</v>
      </c>
      <c r="L13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8" s="7">
        <f t="shared" si="41"/>
        <v>11956</v>
      </c>
    </row>
    <row r="1329" spans="1:13" x14ac:dyDescent="0.3">
      <c r="A1329" s="6" t="s">
        <v>1413</v>
      </c>
      <c r="B1329" s="28">
        <v>42583</v>
      </c>
      <c r="C1329" s="6" t="s">
        <v>24</v>
      </c>
      <c r="D1329" s="6" t="s">
        <v>74</v>
      </c>
      <c r="E1329" s="6" t="str">
        <f>VLOOKUP(tbl_transactions[[#This Row],[Product_ID]],tbl_Items[],2,)</f>
        <v>Chronograph</v>
      </c>
      <c r="F1329" s="6" t="str">
        <f>VLOOKUP(tbl_transactions[[#This Row],[Product_ID]],tbl_Items[],3,)</f>
        <v>Gold</v>
      </c>
      <c r="G1329" s="6" t="s">
        <v>8</v>
      </c>
      <c r="H1329" s="6" t="s">
        <v>9</v>
      </c>
      <c r="I13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329" s="30">
        <v>3</v>
      </c>
      <c r="K1329" s="7">
        <f t="shared" si="40"/>
        <v>6360</v>
      </c>
      <c r="L13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29" s="7">
        <f t="shared" si="41"/>
        <v>6360</v>
      </c>
    </row>
    <row r="1330" spans="1:13" x14ac:dyDescent="0.3">
      <c r="A1330" s="6" t="s">
        <v>1414</v>
      </c>
      <c r="B1330" s="28">
        <v>42584</v>
      </c>
      <c r="C1330" s="6" t="s">
        <v>11</v>
      </c>
      <c r="D1330" s="6" t="s">
        <v>79</v>
      </c>
      <c r="E1330" s="6" t="str">
        <f>VLOOKUP(tbl_transactions[[#This Row],[Product_ID]],tbl_Items[],2,)</f>
        <v>Chronograph</v>
      </c>
      <c r="F1330" s="6" t="str">
        <f>VLOOKUP(tbl_transactions[[#This Row],[Product_ID]],tbl_Items[],3,)</f>
        <v>Palladium</v>
      </c>
      <c r="G1330" s="6" t="s">
        <v>8</v>
      </c>
      <c r="H1330" s="6" t="s">
        <v>9</v>
      </c>
      <c r="I13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330" s="30">
        <v>2</v>
      </c>
      <c r="K1330" s="7">
        <f t="shared" si="40"/>
        <v>4490</v>
      </c>
      <c r="L13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30" s="7">
        <f t="shared" si="41"/>
        <v>4490</v>
      </c>
    </row>
    <row r="1331" spans="1:13" x14ac:dyDescent="0.3">
      <c r="A1331" s="6" t="s">
        <v>1415</v>
      </c>
      <c r="B1331" s="28">
        <v>42584</v>
      </c>
      <c r="C1331" s="6" t="s">
        <v>24</v>
      </c>
      <c r="D1331" s="6" t="s">
        <v>105</v>
      </c>
      <c r="E1331" s="6" t="str">
        <f>VLOOKUP(tbl_transactions[[#This Row],[Product_ID]],tbl_Items[],2,)</f>
        <v>Digital</v>
      </c>
      <c r="F1331" s="6" t="str">
        <f>VLOOKUP(tbl_transactions[[#This Row],[Product_ID]],tbl_Items[],3,)</f>
        <v>Platinum</v>
      </c>
      <c r="G1331" s="6" t="s">
        <v>12</v>
      </c>
      <c r="H1331" s="6" t="s">
        <v>9</v>
      </c>
      <c r="I13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331" s="30">
        <v>1</v>
      </c>
      <c r="K1331" s="7">
        <f t="shared" si="40"/>
        <v>5642</v>
      </c>
      <c r="L13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31" s="7">
        <f t="shared" si="41"/>
        <v>5642</v>
      </c>
    </row>
    <row r="1332" spans="1:13" x14ac:dyDescent="0.3">
      <c r="A1332" s="6" t="s">
        <v>1416</v>
      </c>
      <c r="B1332" s="28">
        <v>42584</v>
      </c>
      <c r="C1332" s="6" t="s">
        <v>24</v>
      </c>
      <c r="D1332" s="6" t="s">
        <v>7005</v>
      </c>
      <c r="E1332" s="6" t="str">
        <f>VLOOKUP(tbl_transactions[[#This Row],[Product_ID]],tbl_Items[],2,)</f>
        <v>Automatic</v>
      </c>
      <c r="F1332" s="6" t="str">
        <f>VLOOKUP(tbl_transactions[[#This Row],[Product_ID]],tbl_Items[],3,)</f>
        <v>Gold</v>
      </c>
      <c r="G1332" s="6" t="s">
        <v>12</v>
      </c>
      <c r="H1332" s="6" t="s">
        <v>9</v>
      </c>
      <c r="I13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332" s="30">
        <v>2</v>
      </c>
      <c r="K1332" s="7">
        <f t="shared" si="40"/>
        <v>11368</v>
      </c>
      <c r="L13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32" s="7">
        <f t="shared" si="41"/>
        <v>11368</v>
      </c>
    </row>
    <row r="1333" spans="1:13" x14ac:dyDescent="0.3">
      <c r="A1333" s="6" t="s">
        <v>1417</v>
      </c>
      <c r="B1333" s="28">
        <v>42584</v>
      </c>
      <c r="C1333" s="6" t="s">
        <v>11</v>
      </c>
      <c r="D1333" s="6" t="s">
        <v>104</v>
      </c>
      <c r="E1333" s="6" t="str">
        <f>VLOOKUP(tbl_transactions[[#This Row],[Product_ID]],tbl_Items[],2,)</f>
        <v>Automatic</v>
      </c>
      <c r="F1333" s="6" t="str">
        <f>VLOOKUP(tbl_transactions[[#This Row],[Product_ID]],tbl_Items[],3,)</f>
        <v>Palladium</v>
      </c>
      <c r="G1333" s="6" t="s">
        <v>12</v>
      </c>
      <c r="H1333" s="6" t="s">
        <v>13</v>
      </c>
      <c r="I13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333" s="30">
        <v>4</v>
      </c>
      <c r="K1333" s="7">
        <f t="shared" si="40"/>
        <v>29804</v>
      </c>
      <c r="L13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1333" s="7">
        <f t="shared" si="41"/>
        <v>28909.88</v>
      </c>
    </row>
    <row r="1334" spans="1:13" x14ac:dyDescent="0.3">
      <c r="A1334" s="6" t="s">
        <v>1418</v>
      </c>
      <c r="B1334" s="28">
        <v>42584</v>
      </c>
      <c r="C1334" s="6" t="s">
        <v>11</v>
      </c>
      <c r="D1334" s="6" t="s">
        <v>7006</v>
      </c>
      <c r="E1334" s="6" t="str">
        <f>VLOOKUP(tbl_transactions[[#This Row],[Product_ID]],tbl_Items[],2,)</f>
        <v>Automatic</v>
      </c>
      <c r="F1334" s="6" t="str">
        <f>VLOOKUP(tbl_transactions[[#This Row],[Product_ID]],tbl_Items[],3,)</f>
        <v>Gold</v>
      </c>
      <c r="G1334" s="6" t="s">
        <v>12</v>
      </c>
      <c r="H1334" s="6" t="s">
        <v>9</v>
      </c>
      <c r="I13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334" s="30">
        <v>1</v>
      </c>
      <c r="K1334" s="7">
        <f t="shared" si="40"/>
        <v>8895</v>
      </c>
      <c r="L13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34" s="7">
        <f t="shared" si="41"/>
        <v>8895</v>
      </c>
    </row>
    <row r="1335" spans="1:13" x14ac:dyDescent="0.3">
      <c r="A1335" s="6" t="s">
        <v>1419</v>
      </c>
      <c r="B1335" s="28">
        <v>42585</v>
      </c>
      <c r="C1335" s="6" t="s">
        <v>24</v>
      </c>
      <c r="D1335" s="6" t="s">
        <v>92</v>
      </c>
      <c r="E1335" s="6" t="str">
        <f>VLOOKUP(tbl_transactions[[#This Row],[Product_ID]],tbl_Items[],2,)</f>
        <v>Automatic</v>
      </c>
      <c r="F1335" s="6" t="str">
        <f>VLOOKUP(tbl_transactions[[#This Row],[Product_ID]],tbl_Items[],3,)</f>
        <v>Platinum</v>
      </c>
      <c r="G1335" s="6" t="s">
        <v>12</v>
      </c>
      <c r="H1335" s="6" t="s">
        <v>9</v>
      </c>
      <c r="I13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335" s="30">
        <v>4</v>
      </c>
      <c r="K1335" s="7">
        <f t="shared" si="40"/>
        <v>8624</v>
      </c>
      <c r="L13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35" s="7">
        <f t="shared" si="41"/>
        <v>8624</v>
      </c>
    </row>
    <row r="1336" spans="1:13" x14ac:dyDescent="0.3">
      <c r="A1336" s="6" t="s">
        <v>1420</v>
      </c>
      <c r="B1336" s="28">
        <v>42585</v>
      </c>
      <c r="C1336" s="6" t="s">
        <v>24</v>
      </c>
      <c r="D1336" s="6" t="s">
        <v>118</v>
      </c>
      <c r="E1336" s="6" t="str">
        <f>VLOOKUP(tbl_transactions[[#This Row],[Product_ID]],tbl_Items[],2,)</f>
        <v>Digital</v>
      </c>
      <c r="F1336" s="6" t="str">
        <f>VLOOKUP(tbl_transactions[[#This Row],[Product_ID]],tbl_Items[],3,)</f>
        <v>Palladium</v>
      </c>
      <c r="G1336" s="6" t="s">
        <v>12</v>
      </c>
      <c r="H1336" s="6" t="s">
        <v>13</v>
      </c>
      <c r="I13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336" s="30">
        <v>3</v>
      </c>
      <c r="K1336" s="7">
        <f t="shared" si="40"/>
        <v>17934</v>
      </c>
      <c r="L13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1336" s="7">
        <f t="shared" si="41"/>
        <v>17395.98</v>
      </c>
    </row>
    <row r="1337" spans="1:13" x14ac:dyDescent="0.3">
      <c r="A1337" s="6" t="s">
        <v>1421</v>
      </c>
      <c r="B1337" s="28">
        <v>42585</v>
      </c>
      <c r="C1337" s="6" t="s">
        <v>24</v>
      </c>
      <c r="D1337" s="6" t="s">
        <v>7007</v>
      </c>
      <c r="E1337" s="6" t="str">
        <f>VLOOKUP(tbl_transactions[[#This Row],[Product_ID]],tbl_Items[],2,)</f>
        <v>Digital</v>
      </c>
      <c r="F1337" s="6" t="str">
        <f>VLOOKUP(tbl_transactions[[#This Row],[Product_ID]],tbl_Items[],3,)</f>
        <v>Gold</v>
      </c>
      <c r="G1337" s="6" t="s">
        <v>12</v>
      </c>
      <c r="H1337" s="6" t="s">
        <v>9</v>
      </c>
      <c r="I13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337" s="30">
        <v>2</v>
      </c>
      <c r="K1337" s="7">
        <f t="shared" si="40"/>
        <v>17494</v>
      </c>
      <c r="L13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1337" s="7">
        <f t="shared" si="41"/>
        <v>16794.240000000002</v>
      </c>
    </row>
    <row r="1338" spans="1:13" x14ac:dyDescent="0.3">
      <c r="A1338" s="6" t="s">
        <v>1422</v>
      </c>
      <c r="B1338" s="28">
        <v>42585</v>
      </c>
      <c r="C1338" s="6" t="s">
        <v>24</v>
      </c>
      <c r="D1338" s="6" t="s">
        <v>7005</v>
      </c>
      <c r="E1338" s="6" t="str">
        <f>VLOOKUP(tbl_transactions[[#This Row],[Product_ID]],tbl_Items[],2,)</f>
        <v>Automatic</v>
      </c>
      <c r="F1338" s="6" t="str">
        <f>VLOOKUP(tbl_transactions[[#This Row],[Product_ID]],tbl_Items[],3,)</f>
        <v>Gold</v>
      </c>
      <c r="G1338" s="6" t="s">
        <v>12</v>
      </c>
      <c r="H1338" s="6" t="s">
        <v>9</v>
      </c>
      <c r="I13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338" s="30">
        <v>1</v>
      </c>
      <c r="K1338" s="7">
        <f t="shared" si="40"/>
        <v>5684</v>
      </c>
      <c r="L13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38" s="7">
        <f t="shared" si="41"/>
        <v>5684</v>
      </c>
    </row>
    <row r="1339" spans="1:13" x14ac:dyDescent="0.3">
      <c r="A1339" s="6" t="s">
        <v>1423</v>
      </c>
      <c r="B1339" s="28">
        <v>42585</v>
      </c>
      <c r="C1339" s="6" t="s">
        <v>7</v>
      </c>
      <c r="D1339" s="6" t="s">
        <v>116</v>
      </c>
      <c r="E1339" s="6" t="str">
        <f>VLOOKUP(tbl_transactions[[#This Row],[Product_ID]],tbl_Items[],2,)</f>
        <v>Digital</v>
      </c>
      <c r="F1339" s="6" t="str">
        <f>VLOOKUP(tbl_transactions[[#This Row],[Product_ID]],tbl_Items[],3,)</f>
        <v>Gold</v>
      </c>
      <c r="G1339" s="6" t="s">
        <v>12</v>
      </c>
      <c r="H1339" s="6" t="s">
        <v>9</v>
      </c>
      <c r="I13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339" s="30">
        <v>2</v>
      </c>
      <c r="K1339" s="7">
        <f t="shared" si="40"/>
        <v>10970</v>
      </c>
      <c r="L13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39" s="7">
        <f t="shared" si="41"/>
        <v>10970</v>
      </c>
    </row>
    <row r="1340" spans="1:13" x14ac:dyDescent="0.3">
      <c r="A1340" s="6" t="s">
        <v>1424</v>
      </c>
      <c r="B1340" s="28">
        <v>42585</v>
      </c>
      <c r="C1340" s="6" t="s">
        <v>24</v>
      </c>
      <c r="D1340" s="6" t="s">
        <v>108</v>
      </c>
      <c r="E1340" s="6" t="str">
        <f>VLOOKUP(tbl_transactions[[#This Row],[Product_ID]],tbl_Items[],2,)</f>
        <v>Digital</v>
      </c>
      <c r="F1340" s="6" t="str">
        <f>VLOOKUP(tbl_transactions[[#This Row],[Product_ID]],tbl_Items[],3,)</f>
        <v>Platinum</v>
      </c>
      <c r="G1340" s="6" t="s">
        <v>12</v>
      </c>
      <c r="H1340" s="6" t="s">
        <v>13</v>
      </c>
      <c r="I13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340" s="30">
        <v>1</v>
      </c>
      <c r="K1340" s="7">
        <f t="shared" si="40"/>
        <v>5845</v>
      </c>
      <c r="L13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0" s="7">
        <f t="shared" si="41"/>
        <v>5845</v>
      </c>
    </row>
    <row r="1341" spans="1:13" x14ac:dyDescent="0.3">
      <c r="A1341" s="6" t="s">
        <v>1425</v>
      </c>
      <c r="B1341" s="28">
        <v>42586</v>
      </c>
      <c r="C1341" s="6" t="s">
        <v>24</v>
      </c>
      <c r="D1341" s="6" t="s">
        <v>115</v>
      </c>
      <c r="E1341" s="6" t="str">
        <f>VLOOKUP(tbl_transactions[[#This Row],[Product_ID]],tbl_Items[],2,)</f>
        <v>Digital</v>
      </c>
      <c r="F1341" s="6" t="str">
        <f>VLOOKUP(tbl_transactions[[#This Row],[Product_ID]],tbl_Items[],3,)</f>
        <v>Gold</v>
      </c>
      <c r="G1341" s="6" t="s">
        <v>12</v>
      </c>
      <c r="H1341" s="6" t="s">
        <v>9</v>
      </c>
      <c r="I13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341" s="30">
        <v>4</v>
      </c>
      <c r="K1341" s="7">
        <f t="shared" si="40"/>
        <v>35188</v>
      </c>
      <c r="L13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1341" s="7">
        <f t="shared" si="41"/>
        <v>33780.480000000003</v>
      </c>
    </row>
    <row r="1342" spans="1:13" x14ac:dyDescent="0.3">
      <c r="A1342" s="6" t="s">
        <v>1426</v>
      </c>
      <c r="B1342" s="28">
        <v>42586</v>
      </c>
      <c r="C1342" s="6" t="s">
        <v>11</v>
      </c>
      <c r="D1342" s="6" t="s">
        <v>83</v>
      </c>
      <c r="E1342" s="6" t="str">
        <f>VLOOKUP(tbl_transactions[[#This Row],[Product_ID]],tbl_Items[],2,)</f>
        <v>Chronograph</v>
      </c>
      <c r="F1342" s="6" t="str">
        <f>VLOOKUP(tbl_transactions[[#This Row],[Product_ID]],tbl_Items[],3,)</f>
        <v>Palladium</v>
      </c>
      <c r="G1342" s="6" t="s">
        <v>12</v>
      </c>
      <c r="H1342" s="6" t="s">
        <v>9</v>
      </c>
      <c r="I13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342" s="30">
        <v>2</v>
      </c>
      <c r="K1342" s="7">
        <f t="shared" si="40"/>
        <v>9050</v>
      </c>
      <c r="L13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2" s="7">
        <f t="shared" si="41"/>
        <v>9050</v>
      </c>
    </row>
    <row r="1343" spans="1:13" x14ac:dyDescent="0.3">
      <c r="A1343" s="6" t="s">
        <v>1427</v>
      </c>
      <c r="B1343" s="28">
        <v>42586</v>
      </c>
      <c r="C1343" s="6" t="s">
        <v>24</v>
      </c>
      <c r="D1343" s="6" t="s">
        <v>112</v>
      </c>
      <c r="E1343" s="6" t="str">
        <f>VLOOKUP(tbl_transactions[[#This Row],[Product_ID]],tbl_Items[],2,)</f>
        <v>Digital</v>
      </c>
      <c r="F1343" s="6" t="str">
        <f>VLOOKUP(tbl_transactions[[#This Row],[Product_ID]],tbl_Items[],3,)</f>
        <v>Gold</v>
      </c>
      <c r="G1343" s="6" t="s">
        <v>12</v>
      </c>
      <c r="H1343" s="6" t="s">
        <v>9</v>
      </c>
      <c r="I13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343" s="30">
        <v>1</v>
      </c>
      <c r="K1343" s="7">
        <f t="shared" si="40"/>
        <v>5899</v>
      </c>
      <c r="L13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3" s="7">
        <f t="shared" si="41"/>
        <v>5899</v>
      </c>
    </row>
    <row r="1344" spans="1:13" x14ac:dyDescent="0.3">
      <c r="A1344" s="6" t="s">
        <v>1428</v>
      </c>
      <c r="B1344" s="28">
        <v>42586</v>
      </c>
      <c r="C1344" s="6" t="s">
        <v>24</v>
      </c>
      <c r="D1344" s="6" t="s">
        <v>67</v>
      </c>
      <c r="E1344" s="6" t="str">
        <f>VLOOKUP(tbl_transactions[[#This Row],[Product_ID]],tbl_Items[],2,)</f>
        <v>Chronograph</v>
      </c>
      <c r="F1344" s="6" t="str">
        <f>VLOOKUP(tbl_transactions[[#This Row],[Product_ID]],tbl_Items[],3,)</f>
        <v>Platinum</v>
      </c>
      <c r="G1344" s="6" t="s">
        <v>8</v>
      </c>
      <c r="H1344" s="6" t="s">
        <v>9</v>
      </c>
      <c r="I13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344" s="30">
        <v>2</v>
      </c>
      <c r="K1344" s="7">
        <f t="shared" si="40"/>
        <v>2400</v>
      </c>
      <c r="L13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4" s="7">
        <f t="shared" si="41"/>
        <v>2400</v>
      </c>
    </row>
    <row r="1345" spans="1:13" x14ac:dyDescent="0.3">
      <c r="A1345" s="6" t="s">
        <v>1429</v>
      </c>
      <c r="B1345" s="28">
        <v>42586</v>
      </c>
      <c r="C1345" s="6" t="s">
        <v>24</v>
      </c>
      <c r="D1345" s="6" t="s">
        <v>84</v>
      </c>
      <c r="E1345" s="6" t="str">
        <f>VLOOKUP(tbl_transactions[[#This Row],[Product_ID]],tbl_Items[],2,)</f>
        <v>Automatic</v>
      </c>
      <c r="F1345" s="6" t="str">
        <f>VLOOKUP(tbl_transactions[[#This Row],[Product_ID]],tbl_Items[],3,)</f>
        <v>Platinum</v>
      </c>
      <c r="G1345" s="6" t="s">
        <v>12</v>
      </c>
      <c r="H1345" s="6" t="s">
        <v>9</v>
      </c>
      <c r="I13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345" s="30">
        <v>4</v>
      </c>
      <c r="K1345" s="7">
        <f t="shared" si="40"/>
        <v>8492</v>
      </c>
      <c r="L13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5" s="7">
        <f t="shared" si="41"/>
        <v>8492</v>
      </c>
    </row>
    <row r="1346" spans="1:13" x14ac:dyDescent="0.3">
      <c r="A1346" s="6" t="s">
        <v>1430</v>
      </c>
      <c r="B1346" s="28">
        <v>42586</v>
      </c>
      <c r="C1346" s="6" t="s">
        <v>24</v>
      </c>
      <c r="D1346" s="6" t="s">
        <v>71</v>
      </c>
      <c r="E1346" s="6" t="str">
        <f>VLOOKUP(tbl_transactions[[#This Row],[Product_ID]],tbl_Items[],2,)</f>
        <v>Chronograph</v>
      </c>
      <c r="F1346" s="6" t="str">
        <f>VLOOKUP(tbl_transactions[[#This Row],[Product_ID]],tbl_Items[],3,)</f>
        <v>Platinum</v>
      </c>
      <c r="G1346" s="6" t="s">
        <v>8</v>
      </c>
      <c r="H1346" s="6" t="s">
        <v>9</v>
      </c>
      <c r="I13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346" s="30">
        <v>3</v>
      </c>
      <c r="K1346" s="7">
        <f t="shared" ref="K1346:K1409" si="42">I1346*J1346</f>
        <v>6630</v>
      </c>
      <c r="L13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6" s="7">
        <f t="shared" ref="M1346:M1409" si="43">K1346-L1346</f>
        <v>6630</v>
      </c>
    </row>
    <row r="1347" spans="1:13" x14ac:dyDescent="0.3">
      <c r="A1347" s="6" t="s">
        <v>1431</v>
      </c>
      <c r="B1347" s="28">
        <v>42587</v>
      </c>
      <c r="C1347" s="6" t="s">
        <v>7</v>
      </c>
      <c r="D1347" s="6" t="s">
        <v>60</v>
      </c>
      <c r="E1347" s="6" t="str">
        <f>VLOOKUP(tbl_transactions[[#This Row],[Product_ID]],tbl_Items[],2,)</f>
        <v>Chronograph</v>
      </c>
      <c r="F1347" s="6" t="str">
        <f>VLOOKUP(tbl_transactions[[#This Row],[Product_ID]],tbl_Items[],3,)</f>
        <v>Platinum</v>
      </c>
      <c r="G1347" s="6" t="s">
        <v>8</v>
      </c>
      <c r="H1347" s="6" t="s">
        <v>9</v>
      </c>
      <c r="I13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347" s="30">
        <v>1</v>
      </c>
      <c r="K1347" s="7">
        <f t="shared" si="42"/>
        <v>9900</v>
      </c>
      <c r="L13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7" s="7">
        <f t="shared" si="43"/>
        <v>9900</v>
      </c>
    </row>
    <row r="1348" spans="1:13" x14ac:dyDescent="0.3">
      <c r="A1348" s="6" t="s">
        <v>1432</v>
      </c>
      <c r="B1348" s="28">
        <v>42587</v>
      </c>
      <c r="C1348" s="6" t="s">
        <v>7</v>
      </c>
      <c r="D1348" s="6" t="s">
        <v>99</v>
      </c>
      <c r="E1348" s="6" t="str">
        <f>VLOOKUP(tbl_transactions[[#This Row],[Product_ID]],tbl_Items[],2,)</f>
        <v>Automatic</v>
      </c>
      <c r="F1348" s="6" t="str">
        <f>VLOOKUP(tbl_transactions[[#This Row],[Product_ID]],tbl_Items[],3,)</f>
        <v>Gold</v>
      </c>
      <c r="G1348" s="6" t="s">
        <v>12</v>
      </c>
      <c r="H1348" s="6" t="s">
        <v>9</v>
      </c>
      <c r="I13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348" s="30">
        <v>1</v>
      </c>
      <c r="K1348" s="7">
        <f t="shared" si="42"/>
        <v>5462</v>
      </c>
      <c r="L13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8" s="7">
        <f t="shared" si="43"/>
        <v>5462</v>
      </c>
    </row>
    <row r="1349" spans="1:13" x14ac:dyDescent="0.3">
      <c r="A1349" s="6" t="s">
        <v>1433</v>
      </c>
      <c r="B1349" s="28">
        <v>42587</v>
      </c>
      <c r="C1349" s="6" t="s">
        <v>24</v>
      </c>
      <c r="D1349" s="6" t="s">
        <v>7006</v>
      </c>
      <c r="E1349" s="6" t="str">
        <f>VLOOKUP(tbl_transactions[[#This Row],[Product_ID]],tbl_Items[],2,)</f>
        <v>Automatic</v>
      </c>
      <c r="F1349" s="6" t="str">
        <f>VLOOKUP(tbl_transactions[[#This Row],[Product_ID]],tbl_Items[],3,)</f>
        <v>Gold</v>
      </c>
      <c r="G1349" s="6" t="s">
        <v>12</v>
      </c>
      <c r="H1349" s="6" t="s">
        <v>9</v>
      </c>
      <c r="I13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349" s="30">
        <v>1</v>
      </c>
      <c r="K1349" s="7">
        <f t="shared" si="42"/>
        <v>8895</v>
      </c>
      <c r="L13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49" s="7">
        <f t="shared" si="43"/>
        <v>8895</v>
      </c>
    </row>
    <row r="1350" spans="1:13" x14ac:dyDescent="0.3">
      <c r="A1350" s="6" t="s">
        <v>1434</v>
      </c>
      <c r="B1350" s="28">
        <v>42587</v>
      </c>
      <c r="C1350" s="6" t="s">
        <v>24</v>
      </c>
      <c r="D1350" s="6" t="s">
        <v>81</v>
      </c>
      <c r="E1350" s="6" t="str">
        <f>VLOOKUP(tbl_transactions[[#This Row],[Product_ID]],tbl_Items[],2,)</f>
        <v>Chronograph</v>
      </c>
      <c r="F1350" s="6" t="str">
        <f>VLOOKUP(tbl_transactions[[#This Row],[Product_ID]],tbl_Items[],3,)</f>
        <v>Palladium</v>
      </c>
      <c r="G1350" s="6" t="s">
        <v>12</v>
      </c>
      <c r="H1350" s="6" t="s">
        <v>13</v>
      </c>
      <c r="I13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350" s="30">
        <v>1</v>
      </c>
      <c r="K1350" s="7">
        <f t="shared" si="42"/>
        <v>9800</v>
      </c>
      <c r="L13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50" s="7">
        <f t="shared" si="43"/>
        <v>9800</v>
      </c>
    </row>
    <row r="1351" spans="1:13" x14ac:dyDescent="0.3">
      <c r="A1351" s="6" t="s">
        <v>1435</v>
      </c>
      <c r="B1351" s="28">
        <v>42588</v>
      </c>
      <c r="C1351" s="6" t="s">
        <v>24</v>
      </c>
      <c r="D1351" s="6" t="s">
        <v>66</v>
      </c>
      <c r="E1351" s="6" t="str">
        <f>VLOOKUP(tbl_transactions[[#This Row],[Product_ID]],tbl_Items[],2,)</f>
        <v>Chronograph</v>
      </c>
      <c r="F1351" s="6" t="str">
        <f>VLOOKUP(tbl_transactions[[#This Row],[Product_ID]],tbl_Items[],3,)</f>
        <v>Platinum</v>
      </c>
      <c r="G1351" s="6" t="s">
        <v>8</v>
      </c>
      <c r="H1351" s="6" t="s">
        <v>9</v>
      </c>
      <c r="I13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351" s="30">
        <v>1</v>
      </c>
      <c r="K1351" s="7">
        <f t="shared" si="42"/>
        <v>9500</v>
      </c>
      <c r="L13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51" s="7">
        <f t="shared" si="43"/>
        <v>9500</v>
      </c>
    </row>
    <row r="1352" spans="1:13" x14ac:dyDescent="0.3">
      <c r="A1352" s="6" t="s">
        <v>1436</v>
      </c>
      <c r="B1352" s="28">
        <v>42588</v>
      </c>
      <c r="C1352" s="6" t="s">
        <v>24</v>
      </c>
      <c r="D1352" s="6" t="s">
        <v>119</v>
      </c>
      <c r="E1352" s="6" t="str">
        <f>VLOOKUP(tbl_transactions[[#This Row],[Product_ID]],tbl_Items[],2,)</f>
        <v>Digital</v>
      </c>
      <c r="F1352" s="6" t="str">
        <f>VLOOKUP(tbl_transactions[[#This Row],[Product_ID]],tbl_Items[],3,)</f>
        <v>Palladium</v>
      </c>
      <c r="G1352" s="6" t="s">
        <v>12</v>
      </c>
      <c r="H1352" s="6" t="s">
        <v>13</v>
      </c>
      <c r="I13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352" s="30">
        <v>1</v>
      </c>
      <c r="K1352" s="7">
        <f t="shared" si="42"/>
        <v>9895</v>
      </c>
      <c r="L13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52" s="7">
        <f t="shared" si="43"/>
        <v>9895</v>
      </c>
    </row>
    <row r="1353" spans="1:13" x14ac:dyDescent="0.3">
      <c r="A1353" s="6" t="s">
        <v>1437</v>
      </c>
      <c r="B1353" s="28">
        <v>42588</v>
      </c>
      <c r="C1353" s="6" t="s">
        <v>24</v>
      </c>
      <c r="D1353" s="6" t="s">
        <v>94</v>
      </c>
      <c r="E1353" s="6" t="str">
        <f>VLOOKUP(tbl_transactions[[#This Row],[Product_ID]],tbl_Items[],2,)</f>
        <v>Automatic</v>
      </c>
      <c r="F1353" s="6" t="str">
        <f>VLOOKUP(tbl_transactions[[#This Row],[Product_ID]],tbl_Items[],3,)</f>
        <v>Platinum</v>
      </c>
      <c r="G1353" s="6" t="s">
        <v>12</v>
      </c>
      <c r="H1353" s="6" t="s">
        <v>9</v>
      </c>
      <c r="I13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353" s="30">
        <v>4</v>
      </c>
      <c r="K1353" s="7">
        <f t="shared" si="42"/>
        <v>9408</v>
      </c>
      <c r="L13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53" s="7">
        <f t="shared" si="43"/>
        <v>9408</v>
      </c>
    </row>
    <row r="1354" spans="1:13" x14ac:dyDescent="0.3">
      <c r="A1354" s="6" t="s">
        <v>1438</v>
      </c>
      <c r="B1354" s="28">
        <v>42588</v>
      </c>
      <c r="C1354" s="6" t="s">
        <v>24</v>
      </c>
      <c r="D1354" s="6" t="s">
        <v>7005</v>
      </c>
      <c r="E1354" s="6" t="str">
        <f>VLOOKUP(tbl_transactions[[#This Row],[Product_ID]],tbl_Items[],2,)</f>
        <v>Automatic</v>
      </c>
      <c r="F1354" s="6" t="str">
        <f>VLOOKUP(tbl_transactions[[#This Row],[Product_ID]],tbl_Items[],3,)</f>
        <v>Gold</v>
      </c>
      <c r="G1354" s="6" t="s">
        <v>12</v>
      </c>
      <c r="H1354" s="6" t="s">
        <v>9</v>
      </c>
      <c r="I13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354" s="30">
        <v>2</v>
      </c>
      <c r="K1354" s="7">
        <f t="shared" si="42"/>
        <v>11368</v>
      </c>
      <c r="L13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54" s="7">
        <f t="shared" si="43"/>
        <v>11368</v>
      </c>
    </row>
    <row r="1355" spans="1:13" x14ac:dyDescent="0.3">
      <c r="A1355" s="6" t="s">
        <v>1439</v>
      </c>
      <c r="B1355" s="28">
        <v>42588</v>
      </c>
      <c r="C1355" s="6" t="s">
        <v>24</v>
      </c>
      <c r="D1355" s="6" t="s">
        <v>67</v>
      </c>
      <c r="E1355" s="6" t="str">
        <f>VLOOKUP(tbl_transactions[[#This Row],[Product_ID]],tbl_Items[],2,)</f>
        <v>Chronograph</v>
      </c>
      <c r="F1355" s="6" t="str">
        <f>VLOOKUP(tbl_transactions[[#This Row],[Product_ID]],tbl_Items[],3,)</f>
        <v>Platinum</v>
      </c>
      <c r="G1355" s="6" t="s">
        <v>8</v>
      </c>
      <c r="H1355" s="6" t="s">
        <v>9</v>
      </c>
      <c r="I13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355" s="30">
        <v>2</v>
      </c>
      <c r="K1355" s="7">
        <f t="shared" si="42"/>
        <v>2400</v>
      </c>
      <c r="L13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55" s="7">
        <f t="shared" si="43"/>
        <v>2400</v>
      </c>
    </row>
    <row r="1356" spans="1:13" x14ac:dyDescent="0.3">
      <c r="A1356" s="6" t="s">
        <v>1440</v>
      </c>
      <c r="B1356" s="28">
        <v>42589</v>
      </c>
      <c r="C1356" s="6" t="s">
        <v>24</v>
      </c>
      <c r="D1356" s="6" t="s">
        <v>82</v>
      </c>
      <c r="E1356" s="6" t="str">
        <f>VLOOKUP(tbl_transactions[[#This Row],[Product_ID]],tbl_Items[],2,)</f>
        <v>Chronograph</v>
      </c>
      <c r="F1356" s="6" t="str">
        <f>VLOOKUP(tbl_transactions[[#This Row],[Product_ID]],tbl_Items[],3,)</f>
        <v>Palladium</v>
      </c>
      <c r="G1356" s="6" t="s">
        <v>12</v>
      </c>
      <c r="H1356" s="6" t="s">
        <v>9</v>
      </c>
      <c r="I13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356" s="30">
        <v>1</v>
      </c>
      <c r="K1356" s="7">
        <f t="shared" si="42"/>
        <v>7500</v>
      </c>
      <c r="L13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56" s="7">
        <f t="shared" si="43"/>
        <v>7500</v>
      </c>
    </row>
    <row r="1357" spans="1:13" x14ac:dyDescent="0.3">
      <c r="A1357" s="6" t="s">
        <v>1441</v>
      </c>
      <c r="B1357" s="28">
        <v>42589</v>
      </c>
      <c r="C1357" s="6" t="s">
        <v>24</v>
      </c>
      <c r="D1357" s="6" t="s">
        <v>116</v>
      </c>
      <c r="E1357" s="6" t="str">
        <f>VLOOKUP(tbl_transactions[[#This Row],[Product_ID]],tbl_Items[],2,)</f>
        <v>Digital</v>
      </c>
      <c r="F1357" s="6" t="str">
        <f>VLOOKUP(tbl_transactions[[#This Row],[Product_ID]],tbl_Items[],3,)</f>
        <v>Gold</v>
      </c>
      <c r="G1357" s="6" t="s">
        <v>12</v>
      </c>
      <c r="H1357" s="6" t="s">
        <v>9</v>
      </c>
      <c r="I13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357" s="30">
        <v>4</v>
      </c>
      <c r="K1357" s="7">
        <f t="shared" si="42"/>
        <v>21940</v>
      </c>
      <c r="L13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1357" s="7">
        <f t="shared" si="43"/>
        <v>21062.400000000001</v>
      </c>
    </row>
    <row r="1358" spans="1:13" x14ac:dyDescent="0.3">
      <c r="A1358" s="6" t="s">
        <v>1442</v>
      </c>
      <c r="B1358" s="28">
        <v>42589</v>
      </c>
      <c r="C1358" s="6" t="s">
        <v>11</v>
      </c>
      <c r="D1358" s="6" t="s">
        <v>71</v>
      </c>
      <c r="E1358" s="6" t="str">
        <f>VLOOKUP(tbl_transactions[[#This Row],[Product_ID]],tbl_Items[],2,)</f>
        <v>Chronograph</v>
      </c>
      <c r="F1358" s="6" t="str">
        <f>VLOOKUP(tbl_transactions[[#This Row],[Product_ID]],tbl_Items[],3,)</f>
        <v>Platinum</v>
      </c>
      <c r="G1358" s="6" t="s">
        <v>8</v>
      </c>
      <c r="H1358" s="6" t="s">
        <v>9</v>
      </c>
      <c r="I13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358" s="30">
        <v>4</v>
      </c>
      <c r="K1358" s="7">
        <f t="shared" si="42"/>
        <v>8840</v>
      </c>
      <c r="L13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58" s="7">
        <f t="shared" si="43"/>
        <v>8840</v>
      </c>
    </row>
    <row r="1359" spans="1:13" x14ac:dyDescent="0.3">
      <c r="A1359" s="6" t="s">
        <v>1443</v>
      </c>
      <c r="B1359" s="28">
        <v>42589</v>
      </c>
      <c r="C1359" s="6" t="s">
        <v>15</v>
      </c>
      <c r="D1359" s="6" t="s">
        <v>96</v>
      </c>
      <c r="E1359" s="6" t="str">
        <f>VLOOKUP(tbl_transactions[[#This Row],[Product_ID]],tbl_Items[],2,)</f>
        <v>Automatic</v>
      </c>
      <c r="F1359" s="6" t="str">
        <f>VLOOKUP(tbl_transactions[[#This Row],[Product_ID]],tbl_Items[],3,)</f>
        <v>Gold</v>
      </c>
      <c r="G1359" s="6" t="s">
        <v>12</v>
      </c>
      <c r="H1359" s="6" t="s">
        <v>13</v>
      </c>
      <c r="I13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359" s="30">
        <v>3</v>
      </c>
      <c r="K1359" s="7">
        <f t="shared" si="42"/>
        <v>16368</v>
      </c>
      <c r="L13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1359" s="7">
        <f t="shared" si="43"/>
        <v>15713.28</v>
      </c>
    </row>
    <row r="1360" spans="1:13" x14ac:dyDescent="0.3">
      <c r="A1360" s="6" t="s">
        <v>1444</v>
      </c>
      <c r="B1360" s="28">
        <v>42589</v>
      </c>
      <c r="C1360" s="6" t="s">
        <v>7</v>
      </c>
      <c r="D1360" s="6" t="s">
        <v>66</v>
      </c>
      <c r="E1360" s="6" t="str">
        <f>VLOOKUP(tbl_transactions[[#This Row],[Product_ID]],tbl_Items[],2,)</f>
        <v>Chronograph</v>
      </c>
      <c r="F1360" s="6" t="str">
        <f>VLOOKUP(tbl_transactions[[#This Row],[Product_ID]],tbl_Items[],3,)</f>
        <v>Platinum</v>
      </c>
      <c r="G1360" s="6" t="s">
        <v>8</v>
      </c>
      <c r="H1360" s="6" t="s">
        <v>9</v>
      </c>
      <c r="I13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360" s="30">
        <v>3</v>
      </c>
      <c r="K1360" s="7">
        <f t="shared" si="42"/>
        <v>28500</v>
      </c>
      <c r="L13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1360" s="7">
        <f t="shared" si="43"/>
        <v>25080</v>
      </c>
    </row>
    <row r="1361" spans="1:13" x14ac:dyDescent="0.3">
      <c r="A1361" s="6" t="s">
        <v>1445</v>
      </c>
      <c r="B1361" s="28">
        <v>42589</v>
      </c>
      <c r="C1361" s="6" t="s">
        <v>24</v>
      </c>
      <c r="D1361" s="6" t="s">
        <v>66</v>
      </c>
      <c r="E1361" s="6" t="str">
        <f>VLOOKUP(tbl_transactions[[#This Row],[Product_ID]],tbl_Items[],2,)</f>
        <v>Chronograph</v>
      </c>
      <c r="F1361" s="6" t="str">
        <f>VLOOKUP(tbl_transactions[[#This Row],[Product_ID]],tbl_Items[],3,)</f>
        <v>Platinum</v>
      </c>
      <c r="G1361" s="6" t="s">
        <v>8</v>
      </c>
      <c r="H1361" s="6" t="s">
        <v>9</v>
      </c>
      <c r="I13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361" s="30">
        <v>1</v>
      </c>
      <c r="K1361" s="7">
        <f t="shared" si="42"/>
        <v>9500</v>
      </c>
      <c r="L13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1" s="7">
        <f t="shared" si="43"/>
        <v>9500</v>
      </c>
    </row>
    <row r="1362" spans="1:13" x14ac:dyDescent="0.3">
      <c r="A1362" s="6" t="s">
        <v>1446</v>
      </c>
      <c r="B1362" s="28">
        <v>42589</v>
      </c>
      <c r="C1362" s="6" t="s">
        <v>11</v>
      </c>
      <c r="D1362" s="6" t="s">
        <v>111</v>
      </c>
      <c r="E1362" s="6" t="str">
        <f>VLOOKUP(tbl_transactions[[#This Row],[Product_ID]],tbl_Items[],2,)</f>
        <v>Digital</v>
      </c>
      <c r="F1362" s="6" t="str">
        <f>VLOOKUP(tbl_transactions[[#This Row],[Product_ID]],tbl_Items[],3,)</f>
        <v>Gold</v>
      </c>
      <c r="G1362" s="6" t="s">
        <v>12</v>
      </c>
      <c r="H1362" s="6" t="s">
        <v>9</v>
      </c>
      <c r="I13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362" s="30">
        <v>1</v>
      </c>
      <c r="K1362" s="7">
        <f t="shared" si="42"/>
        <v>5648</v>
      </c>
      <c r="L13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2" s="7">
        <f t="shared" si="43"/>
        <v>5648</v>
      </c>
    </row>
    <row r="1363" spans="1:13" x14ac:dyDescent="0.3">
      <c r="A1363" s="6" t="s">
        <v>1447</v>
      </c>
      <c r="B1363" s="28">
        <v>42589</v>
      </c>
      <c r="C1363" s="6" t="s">
        <v>24</v>
      </c>
      <c r="D1363" s="6" t="s">
        <v>104</v>
      </c>
      <c r="E1363" s="6" t="str">
        <f>VLOOKUP(tbl_transactions[[#This Row],[Product_ID]],tbl_Items[],2,)</f>
        <v>Automatic</v>
      </c>
      <c r="F1363" s="6" t="str">
        <f>VLOOKUP(tbl_transactions[[#This Row],[Product_ID]],tbl_Items[],3,)</f>
        <v>Palladium</v>
      </c>
      <c r="G1363" s="6" t="s">
        <v>12</v>
      </c>
      <c r="H1363" s="6" t="s">
        <v>9</v>
      </c>
      <c r="I13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363" s="30">
        <v>1</v>
      </c>
      <c r="K1363" s="7">
        <f t="shared" si="42"/>
        <v>7451</v>
      </c>
      <c r="L13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3" s="7">
        <f t="shared" si="43"/>
        <v>7451</v>
      </c>
    </row>
    <row r="1364" spans="1:13" x14ac:dyDescent="0.3">
      <c r="A1364" s="6" t="s">
        <v>1448</v>
      </c>
      <c r="B1364" s="28">
        <v>42590</v>
      </c>
      <c r="C1364" s="6" t="s">
        <v>11</v>
      </c>
      <c r="D1364" s="6" t="s">
        <v>116</v>
      </c>
      <c r="E1364" s="6" t="str">
        <f>VLOOKUP(tbl_transactions[[#This Row],[Product_ID]],tbl_Items[],2,)</f>
        <v>Digital</v>
      </c>
      <c r="F1364" s="6" t="str">
        <f>VLOOKUP(tbl_transactions[[#This Row],[Product_ID]],tbl_Items[],3,)</f>
        <v>Gold</v>
      </c>
      <c r="G1364" s="6" t="s">
        <v>12</v>
      </c>
      <c r="H1364" s="6" t="s">
        <v>13</v>
      </c>
      <c r="I13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364" s="30">
        <v>1</v>
      </c>
      <c r="K1364" s="7">
        <f t="shared" si="42"/>
        <v>5485</v>
      </c>
      <c r="L13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4" s="7">
        <f t="shared" si="43"/>
        <v>5485</v>
      </c>
    </row>
    <row r="1365" spans="1:13" x14ac:dyDescent="0.3">
      <c r="A1365" s="6" t="s">
        <v>1449</v>
      </c>
      <c r="B1365" s="28">
        <v>42590</v>
      </c>
      <c r="C1365" s="6" t="s">
        <v>24</v>
      </c>
      <c r="D1365" s="6" t="s">
        <v>105</v>
      </c>
      <c r="E1365" s="6" t="str">
        <f>VLOOKUP(tbl_transactions[[#This Row],[Product_ID]],tbl_Items[],2,)</f>
        <v>Digital</v>
      </c>
      <c r="F1365" s="6" t="str">
        <f>VLOOKUP(tbl_transactions[[#This Row],[Product_ID]],tbl_Items[],3,)</f>
        <v>Platinum</v>
      </c>
      <c r="G1365" s="6" t="s">
        <v>12</v>
      </c>
      <c r="H1365" s="6" t="s">
        <v>9</v>
      </c>
      <c r="I13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365" s="30">
        <v>4</v>
      </c>
      <c r="K1365" s="7">
        <f t="shared" si="42"/>
        <v>22568</v>
      </c>
      <c r="L13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1365" s="7">
        <f t="shared" si="43"/>
        <v>21213.919999999998</v>
      </c>
    </row>
    <row r="1366" spans="1:13" x14ac:dyDescent="0.3">
      <c r="A1366" s="6" t="s">
        <v>1450</v>
      </c>
      <c r="B1366" s="28">
        <v>42591</v>
      </c>
      <c r="C1366" s="6" t="s">
        <v>7</v>
      </c>
      <c r="D1366" s="6" t="s">
        <v>108</v>
      </c>
      <c r="E1366" s="6" t="str">
        <f>VLOOKUP(tbl_transactions[[#This Row],[Product_ID]],tbl_Items[],2,)</f>
        <v>Digital</v>
      </c>
      <c r="F1366" s="6" t="str">
        <f>VLOOKUP(tbl_transactions[[#This Row],[Product_ID]],tbl_Items[],3,)</f>
        <v>Platinum</v>
      </c>
      <c r="G1366" s="6" t="s">
        <v>12</v>
      </c>
      <c r="H1366" s="6" t="s">
        <v>9</v>
      </c>
      <c r="I13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366" s="30">
        <v>2</v>
      </c>
      <c r="K1366" s="7">
        <f t="shared" si="42"/>
        <v>11690</v>
      </c>
      <c r="L13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6" s="7">
        <f t="shared" si="43"/>
        <v>11690</v>
      </c>
    </row>
    <row r="1367" spans="1:13" x14ac:dyDescent="0.3">
      <c r="A1367" s="6" t="s">
        <v>1451</v>
      </c>
      <c r="B1367" s="28">
        <v>42591</v>
      </c>
      <c r="C1367" s="6" t="s">
        <v>24</v>
      </c>
      <c r="D1367" s="6" t="s">
        <v>120</v>
      </c>
      <c r="E1367" s="6" t="str">
        <f>VLOOKUP(tbl_transactions[[#This Row],[Product_ID]],tbl_Items[],2,)</f>
        <v>Digital</v>
      </c>
      <c r="F1367" s="6" t="str">
        <f>VLOOKUP(tbl_transactions[[#This Row],[Product_ID]],tbl_Items[],3,)</f>
        <v>Palladium</v>
      </c>
      <c r="G1367" s="6" t="s">
        <v>12</v>
      </c>
      <c r="H1367" s="6" t="s">
        <v>9</v>
      </c>
      <c r="I13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367" s="30">
        <v>1</v>
      </c>
      <c r="K1367" s="7">
        <f t="shared" si="42"/>
        <v>8762</v>
      </c>
      <c r="L13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7" s="7">
        <f t="shared" si="43"/>
        <v>8762</v>
      </c>
    </row>
    <row r="1368" spans="1:13" x14ac:dyDescent="0.3">
      <c r="A1368" s="6" t="s">
        <v>1452</v>
      </c>
      <c r="B1368" s="28">
        <v>42591</v>
      </c>
      <c r="C1368" s="6" t="s">
        <v>24</v>
      </c>
      <c r="D1368" s="6" t="s">
        <v>92</v>
      </c>
      <c r="E1368" s="6" t="str">
        <f>VLOOKUP(tbl_transactions[[#This Row],[Product_ID]],tbl_Items[],2,)</f>
        <v>Automatic</v>
      </c>
      <c r="F1368" s="6" t="str">
        <f>VLOOKUP(tbl_transactions[[#This Row],[Product_ID]],tbl_Items[],3,)</f>
        <v>Platinum</v>
      </c>
      <c r="G1368" s="6" t="s">
        <v>12</v>
      </c>
      <c r="H1368" s="6" t="s">
        <v>13</v>
      </c>
      <c r="I13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368" s="30">
        <v>2</v>
      </c>
      <c r="K1368" s="7">
        <f t="shared" si="42"/>
        <v>4312</v>
      </c>
      <c r="L13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8" s="7">
        <f t="shared" si="43"/>
        <v>4312</v>
      </c>
    </row>
    <row r="1369" spans="1:13" x14ac:dyDescent="0.3">
      <c r="A1369" s="6" t="s">
        <v>1453</v>
      </c>
      <c r="B1369" s="28">
        <v>42591</v>
      </c>
      <c r="C1369" s="6" t="s">
        <v>24</v>
      </c>
      <c r="D1369" s="6" t="s">
        <v>76</v>
      </c>
      <c r="E1369" s="6" t="str">
        <f>VLOOKUP(tbl_transactions[[#This Row],[Product_ID]],tbl_Items[],2,)</f>
        <v>Chronograph</v>
      </c>
      <c r="F1369" s="6" t="str">
        <f>VLOOKUP(tbl_transactions[[#This Row],[Product_ID]],tbl_Items[],3,)</f>
        <v>Gold</v>
      </c>
      <c r="G1369" s="6" t="s">
        <v>8</v>
      </c>
      <c r="H1369" s="6" t="s">
        <v>9</v>
      </c>
      <c r="I13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369" s="30">
        <v>3</v>
      </c>
      <c r="K1369" s="7">
        <f t="shared" si="42"/>
        <v>6600</v>
      </c>
      <c r="L13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69" s="7">
        <f t="shared" si="43"/>
        <v>6600</v>
      </c>
    </row>
    <row r="1370" spans="1:13" x14ac:dyDescent="0.3">
      <c r="A1370" s="6" t="s">
        <v>1454</v>
      </c>
      <c r="B1370" s="28">
        <v>42591</v>
      </c>
      <c r="C1370" s="6" t="s">
        <v>11</v>
      </c>
      <c r="D1370" s="6" t="s">
        <v>7007</v>
      </c>
      <c r="E1370" s="6" t="str">
        <f>VLOOKUP(tbl_transactions[[#This Row],[Product_ID]],tbl_Items[],2,)</f>
        <v>Digital</v>
      </c>
      <c r="F1370" s="6" t="str">
        <f>VLOOKUP(tbl_transactions[[#This Row],[Product_ID]],tbl_Items[],3,)</f>
        <v>Gold</v>
      </c>
      <c r="G1370" s="6" t="s">
        <v>12</v>
      </c>
      <c r="H1370" s="6" t="s">
        <v>9</v>
      </c>
      <c r="I13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370" s="30">
        <v>2</v>
      </c>
      <c r="K1370" s="7">
        <f t="shared" si="42"/>
        <v>17494</v>
      </c>
      <c r="L13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1370" s="7">
        <f t="shared" si="43"/>
        <v>16794.240000000002</v>
      </c>
    </row>
    <row r="1371" spans="1:13" x14ac:dyDescent="0.3">
      <c r="A1371" s="6" t="s">
        <v>1455</v>
      </c>
      <c r="B1371" s="28">
        <v>42591</v>
      </c>
      <c r="C1371" s="6" t="s">
        <v>24</v>
      </c>
      <c r="D1371" s="6" t="s">
        <v>97</v>
      </c>
      <c r="E1371" s="6" t="str">
        <f>VLOOKUP(tbl_transactions[[#This Row],[Product_ID]],tbl_Items[],2,)</f>
        <v>Automatic</v>
      </c>
      <c r="F1371" s="6" t="str">
        <f>VLOOKUP(tbl_transactions[[#This Row],[Product_ID]],tbl_Items[],3,)</f>
        <v>Gold</v>
      </c>
      <c r="G1371" s="6" t="s">
        <v>12</v>
      </c>
      <c r="H1371" s="6" t="s">
        <v>9</v>
      </c>
      <c r="I13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371" s="30">
        <v>2</v>
      </c>
      <c r="K1371" s="7">
        <f t="shared" si="42"/>
        <v>5758</v>
      </c>
      <c r="L13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71" s="7">
        <f t="shared" si="43"/>
        <v>5758</v>
      </c>
    </row>
    <row r="1372" spans="1:13" x14ac:dyDescent="0.3">
      <c r="A1372" s="6" t="s">
        <v>1456</v>
      </c>
      <c r="B1372" s="28">
        <v>42592</v>
      </c>
      <c r="C1372" s="6" t="s">
        <v>24</v>
      </c>
      <c r="D1372" s="6" t="s">
        <v>84</v>
      </c>
      <c r="E1372" s="6" t="str">
        <f>VLOOKUP(tbl_transactions[[#This Row],[Product_ID]],tbl_Items[],2,)</f>
        <v>Automatic</v>
      </c>
      <c r="F1372" s="6" t="str">
        <f>VLOOKUP(tbl_transactions[[#This Row],[Product_ID]],tbl_Items[],3,)</f>
        <v>Platinum</v>
      </c>
      <c r="G1372" s="6" t="s">
        <v>12</v>
      </c>
      <c r="H1372" s="6" t="s">
        <v>9</v>
      </c>
      <c r="I13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372" s="30">
        <v>1</v>
      </c>
      <c r="K1372" s="7">
        <f t="shared" si="42"/>
        <v>2123</v>
      </c>
      <c r="L13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72" s="7">
        <f t="shared" si="43"/>
        <v>2123</v>
      </c>
    </row>
    <row r="1373" spans="1:13" x14ac:dyDescent="0.3">
      <c r="A1373" s="6" t="s">
        <v>1457</v>
      </c>
      <c r="B1373" s="28">
        <v>42592</v>
      </c>
      <c r="C1373" s="6" t="s">
        <v>24</v>
      </c>
      <c r="D1373" s="6" t="s">
        <v>94</v>
      </c>
      <c r="E1373" s="6" t="str">
        <f>VLOOKUP(tbl_transactions[[#This Row],[Product_ID]],tbl_Items[],2,)</f>
        <v>Automatic</v>
      </c>
      <c r="F1373" s="6" t="str">
        <f>VLOOKUP(tbl_transactions[[#This Row],[Product_ID]],tbl_Items[],3,)</f>
        <v>Platinum</v>
      </c>
      <c r="G1373" s="6" t="s">
        <v>12</v>
      </c>
      <c r="H1373" s="6" t="s">
        <v>9</v>
      </c>
      <c r="I13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373" s="30">
        <v>1</v>
      </c>
      <c r="K1373" s="7">
        <f t="shared" si="42"/>
        <v>2352</v>
      </c>
      <c r="L13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73" s="7">
        <f t="shared" si="43"/>
        <v>2352</v>
      </c>
    </row>
    <row r="1374" spans="1:13" x14ac:dyDescent="0.3">
      <c r="A1374" s="6" t="s">
        <v>1458</v>
      </c>
      <c r="B1374" s="28">
        <v>42592</v>
      </c>
      <c r="C1374" s="6" t="s">
        <v>24</v>
      </c>
      <c r="D1374" s="6" t="s">
        <v>112</v>
      </c>
      <c r="E1374" s="6" t="str">
        <f>VLOOKUP(tbl_transactions[[#This Row],[Product_ID]],tbl_Items[],2,)</f>
        <v>Digital</v>
      </c>
      <c r="F1374" s="6" t="str">
        <f>VLOOKUP(tbl_transactions[[#This Row],[Product_ID]],tbl_Items[],3,)</f>
        <v>Gold</v>
      </c>
      <c r="G1374" s="6" t="s">
        <v>12</v>
      </c>
      <c r="H1374" s="6" t="s">
        <v>9</v>
      </c>
      <c r="I13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374" s="30">
        <v>1</v>
      </c>
      <c r="K1374" s="7">
        <f t="shared" si="42"/>
        <v>5899</v>
      </c>
      <c r="L13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74" s="7">
        <f t="shared" si="43"/>
        <v>5899</v>
      </c>
    </row>
    <row r="1375" spans="1:13" x14ac:dyDescent="0.3">
      <c r="A1375" s="6" t="s">
        <v>1459</v>
      </c>
      <c r="B1375" s="28">
        <v>42593</v>
      </c>
      <c r="C1375" s="6" t="s">
        <v>7</v>
      </c>
      <c r="D1375" s="6" t="s">
        <v>81</v>
      </c>
      <c r="E1375" s="6" t="str">
        <f>VLOOKUP(tbl_transactions[[#This Row],[Product_ID]],tbl_Items[],2,)</f>
        <v>Chronograph</v>
      </c>
      <c r="F1375" s="6" t="str">
        <f>VLOOKUP(tbl_transactions[[#This Row],[Product_ID]],tbl_Items[],3,)</f>
        <v>Palladium</v>
      </c>
      <c r="G1375" s="6" t="s">
        <v>12</v>
      </c>
      <c r="H1375" s="6" t="s">
        <v>9</v>
      </c>
      <c r="I13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375" s="30">
        <v>1</v>
      </c>
      <c r="K1375" s="7">
        <f t="shared" si="42"/>
        <v>9800</v>
      </c>
      <c r="L13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75" s="7">
        <f t="shared" si="43"/>
        <v>9800</v>
      </c>
    </row>
    <row r="1376" spans="1:13" x14ac:dyDescent="0.3">
      <c r="A1376" s="6" t="s">
        <v>1460</v>
      </c>
      <c r="B1376" s="28">
        <v>42593</v>
      </c>
      <c r="C1376" s="6" t="s">
        <v>24</v>
      </c>
      <c r="D1376" s="6" t="s">
        <v>76</v>
      </c>
      <c r="E1376" s="6" t="str">
        <f>VLOOKUP(tbl_transactions[[#This Row],[Product_ID]],tbl_Items[],2,)</f>
        <v>Chronograph</v>
      </c>
      <c r="F1376" s="6" t="str">
        <f>VLOOKUP(tbl_transactions[[#This Row],[Product_ID]],tbl_Items[],3,)</f>
        <v>Gold</v>
      </c>
      <c r="G1376" s="6" t="s">
        <v>8</v>
      </c>
      <c r="H1376" s="6" t="s">
        <v>9</v>
      </c>
      <c r="I13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376" s="30">
        <v>2</v>
      </c>
      <c r="K1376" s="7">
        <f t="shared" si="42"/>
        <v>4400</v>
      </c>
      <c r="L13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76" s="7">
        <f t="shared" si="43"/>
        <v>4400</v>
      </c>
    </row>
    <row r="1377" spans="1:13" x14ac:dyDescent="0.3">
      <c r="A1377" s="6" t="s">
        <v>1461</v>
      </c>
      <c r="B1377" s="28">
        <v>42593</v>
      </c>
      <c r="C1377" s="6" t="s">
        <v>24</v>
      </c>
      <c r="D1377" s="6" t="s">
        <v>84</v>
      </c>
      <c r="E1377" s="6" t="str">
        <f>VLOOKUP(tbl_transactions[[#This Row],[Product_ID]],tbl_Items[],2,)</f>
        <v>Automatic</v>
      </c>
      <c r="F1377" s="6" t="str">
        <f>VLOOKUP(tbl_transactions[[#This Row],[Product_ID]],tbl_Items[],3,)</f>
        <v>Platinum</v>
      </c>
      <c r="G1377" s="6" t="s">
        <v>12</v>
      </c>
      <c r="H1377" s="6" t="s">
        <v>9</v>
      </c>
      <c r="I13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377" s="30">
        <v>2</v>
      </c>
      <c r="K1377" s="7">
        <f t="shared" si="42"/>
        <v>4246</v>
      </c>
      <c r="L13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77" s="7">
        <f t="shared" si="43"/>
        <v>4246</v>
      </c>
    </row>
    <row r="1378" spans="1:13" x14ac:dyDescent="0.3">
      <c r="A1378" s="6" t="s">
        <v>1462</v>
      </c>
      <c r="B1378" s="28">
        <v>42593</v>
      </c>
      <c r="C1378" s="6" t="s">
        <v>24</v>
      </c>
      <c r="D1378" s="6" t="s">
        <v>114</v>
      </c>
      <c r="E1378" s="6" t="str">
        <f>VLOOKUP(tbl_transactions[[#This Row],[Product_ID]],tbl_Items[],2,)</f>
        <v>Digital</v>
      </c>
      <c r="F1378" s="6" t="str">
        <f>VLOOKUP(tbl_transactions[[#This Row],[Product_ID]],tbl_Items[],3,)</f>
        <v>Palladium</v>
      </c>
      <c r="G1378" s="6" t="s">
        <v>12</v>
      </c>
      <c r="H1378" s="6" t="s">
        <v>9</v>
      </c>
      <c r="I13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378" s="30">
        <v>3</v>
      </c>
      <c r="K1378" s="7">
        <f t="shared" si="42"/>
        <v>29688</v>
      </c>
      <c r="L13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378" s="7">
        <f t="shared" si="43"/>
        <v>28797.360000000001</v>
      </c>
    </row>
    <row r="1379" spans="1:13" x14ac:dyDescent="0.3">
      <c r="A1379" s="6" t="s">
        <v>1463</v>
      </c>
      <c r="B1379" s="28">
        <v>42593</v>
      </c>
      <c r="C1379" s="6" t="s">
        <v>24</v>
      </c>
      <c r="D1379" s="6" t="s">
        <v>96</v>
      </c>
      <c r="E1379" s="6" t="str">
        <f>VLOOKUP(tbl_transactions[[#This Row],[Product_ID]],tbl_Items[],2,)</f>
        <v>Automatic</v>
      </c>
      <c r="F1379" s="6" t="str">
        <f>VLOOKUP(tbl_transactions[[#This Row],[Product_ID]],tbl_Items[],3,)</f>
        <v>Gold</v>
      </c>
      <c r="G1379" s="6" t="s">
        <v>12</v>
      </c>
      <c r="H1379" s="6" t="s">
        <v>13</v>
      </c>
      <c r="I13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379" s="30">
        <v>2</v>
      </c>
      <c r="K1379" s="7">
        <f t="shared" si="42"/>
        <v>10912</v>
      </c>
      <c r="L13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79" s="7">
        <f t="shared" si="43"/>
        <v>10912</v>
      </c>
    </row>
    <row r="1380" spans="1:13" x14ac:dyDescent="0.3">
      <c r="A1380" s="6" t="s">
        <v>1464</v>
      </c>
      <c r="B1380" s="28">
        <v>42593</v>
      </c>
      <c r="C1380" s="6" t="s">
        <v>24</v>
      </c>
      <c r="D1380" s="6" t="s">
        <v>108</v>
      </c>
      <c r="E1380" s="6" t="str">
        <f>VLOOKUP(tbl_transactions[[#This Row],[Product_ID]],tbl_Items[],2,)</f>
        <v>Digital</v>
      </c>
      <c r="F1380" s="6" t="str">
        <f>VLOOKUP(tbl_transactions[[#This Row],[Product_ID]],tbl_Items[],3,)</f>
        <v>Platinum</v>
      </c>
      <c r="G1380" s="6" t="s">
        <v>12</v>
      </c>
      <c r="H1380" s="6" t="s">
        <v>9</v>
      </c>
      <c r="I13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380" s="30">
        <v>2</v>
      </c>
      <c r="K1380" s="7">
        <f t="shared" si="42"/>
        <v>11690</v>
      </c>
      <c r="L13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80" s="7">
        <f t="shared" si="43"/>
        <v>11690</v>
      </c>
    </row>
    <row r="1381" spans="1:13" x14ac:dyDescent="0.3">
      <c r="A1381" s="6" t="s">
        <v>1465</v>
      </c>
      <c r="B1381" s="28">
        <v>42593</v>
      </c>
      <c r="C1381" s="6" t="s">
        <v>24</v>
      </c>
      <c r="D1381" s="6" t="s">
        <v>117</v>
      </c>
      <c r="E1381" s="6" t="str">
        <f>VLOOKUP(tbl_transactions[[#This Row],[Product_ID]],tbl_Items[],2,)</f>
        <v>Digital</v>
      </c>
      <c r="F1381" s="6" t="str">
        <f>VLOOKUP(tbl_transactions[[#This Row],[Product_ID]],tbl_Items[],3,)</f>
        <v>Palladium</v>
      </c>
      <c r="G1381" s="6" t="s">
        <v>12</v>
      </c>
      <c r="H1381" s="6" t="s">
        <v>9</v>
      </c>
      <c r="I13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381" s="30">
        <v>2</v>
      </c>
      <c r="K1381" s="7">
        <f t="shared" si="42"/>
        <v>18630</v>
      </c>
      <c r="L13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1381" s="7">
        <f t="shared" si="43"/>
        <v>18071.099999999999</v>
      </c>
    </row>
    <row r="1382" spans="1:13" x14ac:dyDescent="0.3">
      <c r="A1382" s="6" t="s">
        <v>1466</v>
      </c>
      <c r="B1382" s="28">
        <v>42594</v>
      </c>
      <c r="C1382" s="6" t="s">
        <v>24</v>
      </c>
      <c r="D1382" s="6" t="s">
        <v>7006</v>
      </c>
      <c r="E1382" s="6" t="str">
        <f>VLOOKUP(tbl_transactions[[#This Row],[Product_ID]],tbl_Items[],2,)</f>
        <v>Automatic</v>
      </c>
      <c r="F1382" s="6" t="str">
        <f>VLOOKUP(tbl_transactions[[#This Row],[Product_ID]],tbl_Items[],3,)</f>
        <v>Gold</v>
      </c>
      <c r="G1382" s="6" t="s">
        <v>12</v>
      </c>
      <c r="H1382" s="6" t="s">
        <v>13</v>
      </c>
      <c r="I13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382" s="30">
        <v>4</v>
      </c>
      <c r="K1382" s="7">
        <f t="shared" si="42"/>
        <v>35580</v>
      </c>
      <c r="L13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382" s="7">
        <f t="shared" si="43"/>
        <v>34156.800000000003</v>
      </c>
    </row>
    <row r="1383" spans="1:13" x14ac:dyDescent="0.3">
      <c r="A1383" s="6" t="s">
        <v>1467</v>
      </c>
      <c r="B1383" s="28">
        <v>42594</v>
      </c>
      <c r="C1383" s="6" t="s">
        <v>24</v>
      </c>
      <c r="D1383" s="6" t="s">
        <v>7008</v>
      </c>
      <c r="E1383" s="6" t="str">
        <f>VLOOKUP(tbl_transactions[[#This Row],[Product_ID]],tbl_Items[],2,)</f>
        <v>Digital</v>
      </c>
      <c r="F1383" s="6" t="str">
        <f>VLOOKUP(tbl_transactions[[#This Row],[Product_ID]],tbl_Items[],3,)</f>
        <v>Gold</v>
      </c>
      <c r="G1383" s="6" t="s">
        <v>12</v>
      </c>
      <c r="H1383" s="6" t="s">
        <v>9</v>
      </c>
      <c r="I13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383" s="30">
        <v>2</v>
      </c>
      <c r="K1383" s="7">
        <f t="shared" si="42"/>
        <v>17754</v>
      </c>
      <c r="L13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710.16</v>
      </c>
      <c r="M1383" s="7">
        <f t="shared" si="43"/>
        <v>17043.84</v>
      </c>
    </row>
    <row r="1384" spans="1:13" x14ac:dyDescent="0.3">
      <c r="A1384" s="6" t="s">
        <v>1468</v>
      </c>
      <c r="B1384" s="28">
        <v>42594</v>
      </c>
      <c r="C1384" s="6" t="s">
        <v>24</v>
      </c>
      <c r="D1384" s="6" t="s">
        <v>77</v>
      </c>
      <c r="E1384" s="6" t="str">
        <f>VLOOKUP(tbl_transactions[[#This Row],[Product_ID]],tbl_Items[],2,)</f>
        <v>Chronograph</v>
      </c>
      <c r="F1384" s="6" t="str">
        <f>VLOOKUP(tbl_transactions[[#This Row],[Product_ID]],tbl_Items[],3,)</f>
        <v>Gold</v>
      </c>
      <c r="G1384" s="6" t="s">
        <v>8</v>
      </c>
      <c r="H1384" s="6" t="s">
        <v>9</v>
      </c>
      <c r="I13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384" s="30">
        <v>1</v>
      </c>
      <c r="K1384" s="7">
        <f t="shared" si="42"/>
        <v>2800</v>
      </c>
      <c r="L13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84" s="7">
        <f t="shared" si="43"/>
        <v>2800</v>
      </c>
    </row>
    <row r="1385" spans="1:13" x14ac:dyDescent="0.3">
      <c r="A1385" s="6" t="s">
        <v>1469</v>
      </c>
      <c r="B1385" s="28">
        <v>42594</v>
      </c>
      <c r="C1385" s="6" t="s">
        <v>11</v>
      </c>
      <c r="D1385" s="6" t="s">
        <v>94</v>
      </c>
      <c r="E1385" s="6" t="str">
        <f>VLOOKUP(tbl_transactions[[#This Row],[Product_ID]],tbl_Items[],2,)</f>
        <v>Automatic</v>
      </c>
      <c r="F1385" s="6" t="str">
        <f>VLOOKUP(tbl_transactions[[#This Row],[Product_ID]],tbl_Items[],3,)</f>
        <v>Platinum</v>
      </c>
      <c r="G1385" s="6" t="s">
        <v>12</v>
      </c>
      <c r="H1385" s="6" t="s">
        <v>9</v>
      </c>
      <c r="I13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385" s="30">
        <v>4</v>
      </c>
      <c r="K1385" s="7">
        <f t="shared" si="42"/>
        <v>9408</v>
      </c>
      <c r="L13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85" s="7">
        <f t="shared" si="43"/>
        <v>9408</v>
      </c>
    </row>
    <row r="1386" spans="1:13" x14ac:dyDescent="0.3">
      <c r="A1386" s="6" t="s">
        <v>1470</v>
      </c>
      <c r="B1386" s="28">
        <v>42594</v>
      </c>
      <c r="C1386" s="6" t="s">
        <v>7</v>
      </c>
      <c r="D1386" s="6" t="s">
        <v>101</v>
      </c>
      <c r="E1386" s="6" t="str">
        <f>VLOOKUP(tbl_transactions[[#This Row],[Product_ID]],tbl_Items[],2,)</f>
        <v>Automatic</v>
      </c>
      <c r="F1386" s="6" t="str">
        <f>VLOOKUP(tbl_transactions[[#This Row],[Product_ID]],tbl_Items[],3,)</f>
        <v>Palladium</v>
      </c>
      <c r="G1386" s="6" t="s">
        <v>12</v>
      </c>
      <c r="H1386" s="6" t="s">
        <v>9</v>
      </c>
      <c r="I13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386" s="30">
        <v>4</v>
      </c>
      <c r="K1386" s="7">
        <f t="shared" si="42"/>
        <v>8540</v>
      </c>
      <c r="L13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86" s="7">
        <f t="shared" si="43"/>
        <v>8540</v>
      </c>
    </row>
    <row r="1387" spans="1:13" x14ac:dyDescent="0.3">
      <c r="A1387" s="6" t="s">
        <v>1471</v>
      </c>
      <c r="B1387" s="28">
        <v>42594</v>
      </c>
      <c r="C1387" s="6" t="s">
        <v>24</v>
      </c>
      <c r="D1387" s="6" t="s">
        <v>96</v>
      </c>
      <c r="E1387" s="6" t="str">
        <f>VLOOKUP(tbl_transactions[[#This Row],[Product_ID]],tbl_Items[],2,)</f>
        <v>Automatic</v>
      </c>
      <c r="F1387" s="6" t="str">
        <f>VLOOKUP(tbl_transactions[[#This Row],[Product_ID]],tbl_Items[],3,)</f>
        <v>Gold</v>
      </c>
      <c r="G1387" s="6" t="s">
        <v>12</v>
      </c>
      <c r="H1387" s="6" t="s">
        <v>9</v>
      </c>
      <c r="I13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387" s="30">
        <v>2</v>
      </c>
      <c r="K1387" s="7">
        <f t="shared" si="42"/>
        <v>10912</v>
      </c>
      <c r="L13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87" s="7">
        <f t="shared" si="43"/>
        <v>10912</v>
      </c>
    </row>
    <row r="1388" spans="1:13" x14ac:dyDescent="0.3">
      <c r="A1388" s="6" t="s">
        <v>1472</v>
      </c>
      <c r="B1388" s="28">
        <v>42595</v>
      </c>
      <c r="C1388" s="6" t="s">
        <v>15</v>
      </c>
      <c r="D1388" s="6" t="s">
        <v>81</v>
      </c>
      <c r="E1388" s="6" t="str">
        <f>VLOOKUP(tbl_transactions[[#This Row],[Product_ID]],tbl_Items[],2,)</f>
        <v>Chronograph</v>
      </c>
      <c r="F1388" s="6" t="str">
        <f>VLOOKUP(tbl_transactions[[#This Row],[Product_ID]],tbl_Items[],3,)</f>
        <v>Palladium</v>
      </c>
      <c r="G1388" s="6" t="s">
        <v>12</v>
      </c>
      <c r="H1388" s="6" t="s">
        <v>9</v>
      </c>
      <c r="I13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388" s="30">
        <v>1</v>
      </c>
      <c r="K1388" s="7">
        <f t="shared" si="42"/>
        <v>9800</v>
      </c>
      <c r="L13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88" s="7">
        <f t="shared" si="43"/>
        <v>9800</v>
      </c>
    </row>
    <row r="1389" spans="1:13" x14ac:dyDescent="0.3">
      <c r="A1389" s="6" t="s">
        <v>1473</v>
      </c>
      <c r="B1389" s="28">
        <v>42595</v>
      </c>
      <c r="C1389" s="6" t="s">
        <v>24</v>
      </c>
      <c r="D1389" s="6" t="s">
        <v>82</v>
      </c>
      <c r="E1389" s="6" t="str">
        <f>VLOOKUP(tbl_transactions[[#This Row],[Product_ID]],tbl_Items[],2,)</f>
        <v>Chronograph</v>
      </c>
      <c r="F1389" s="6" t="str">
        <f>VLOOKUP(tbl_transactions[[#This Row],[Product_ID]],tbl_Items[],3,)</f>
        <v>Palladium</v>
      </c>
      <c r="G1389" s="6" t="s">
        <v>12</v>
      </c>
      <c r="H1389" s="6" t="s">
        <v>13</v>
      </c>
      <c r="I13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389" s="30">
        <v>2</v>
      </c>
      <c r="K1389" s="7">
        <f t="shared" si="42"/>
        <v>15000</v>
      </c>
      <c r="L13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89" s="7">
        <f t="shared" si="43"/>
        <v>15000</v>
      </c>
    </row>
    <row r="1390" spans="1:13" x14ac:dyDescent="0.3">
      <c r="A1390" s="6" t="s">
        <v>1474</v>
      </c>
      <c r="B1390" s="28">
        <v>42595</v>
      </c>
      <c r="C1390" s="6" t="s">
        <v>11</v>
      </c>
      <c r="D1390" s="6" t="s">
        <v>94</v>
      </c>
      <c r="E1390" s="6" t="str">
        <f>VLOOKUP(tbl_transactions[[#This Row],[Product_ID]],tbl_Items[],2,)</f>
        <v>Automatic</v>
      </c>
      <c r="F1390" s="6" t="str">
        <f>VLOOKUP(tbl_transactions[[#This Row],[Product_ID]],tbl_Items[],3,)</f>
        <v>Platinum</v>
      </c>
      <c r="G1390" s="6" t="s">
        <v>12</v>
      </c>
      <c r="H1390" s="6" t="s">
        <v>9</v>
      </c>
      <c r="I13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390" s="30">
        <v>4</v>
      </c>
      <c r="K1390" s="7">
        <f t="shared" si="42"/>
        <v>9408</v>
      </c>
      <c r="L13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90" s="7">
        <f t="shared" si="43"/>
        <v>9408</v>
      </c>
    </row>
    <row r="1391" spans="1:13" x14ac:dyDescent="0.3">
      <c r="A1391" s="6" t="s">
        <v>1475</v>
      </c>
      <c r="B1391" s="28">
        <v>42595</v>
      </c>
      <c r="C1391" s="6" t="s">
        <v>11</v>
      </c>
      <c r="D1391" s="6" t="s">
        <v>84</v>
      </c>
      <c r="E1391" s="6" t="str">
        <f>VLOOKUP(tbl_transactions[[#This Row],[Product_ID]],tbl_Items[],2,)</f>
        <v>Automatic</v>
      </c>
      <c r="F1391" s="6" t="str">
        <f>VLOOKUP(tbl_transactions[[#This Row],[Product_ID]],tbl_Items[],3,)</f>
        <v>Platinum</v>
      </c>
      <c r="G1391" s="6" t="s">
        <v>12</v>
      </c>
      <c r="H1391" s="6" t="s">
        <v>9</v>
      </c>
      <c r="I13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391" s="30">
        <v>1</v>
      </c>
      <c r="K1391" s="7">
        <f t="shared" si="42"/>
        <v>2123</v>
      </c>
      <c r="L13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91" s="7">
        <f t="shared" si="43"/>
        <v>2123</v>
      </c>
    </row>
    <row r="1392" spans="1:13" x14ac:dyDescent="0.3">
      <c r="A1392" s="6" t="s">
        <v>1476</v>
      </c>
      <c r="B1392" s="28">
        <v>42595</v>
      </c>
      <c r="C1392" s="6" t="s">
        <v>11</v>
      </c>
      <c r="D1392" s="6" t="s">
        <v>79</v>
      </c>
      <c r="E1392" s="6" t="str">
        <f>VLOOKUP(tbl_transactions[[#This Row],[Product_ID]],tbl_Items[],2,)</f>
        <v>Chronograph</v>
      </c>
      <c r="F1392" s="6" t="str">
        <f>VLOOKUP(tbl_transactions[[#This Row],[Product_ID]],tbl_Items[],3,)</f>
        <v>Palladium</v>
      </c>
      <c r="G1392" s="6" t="s">
        <v>8</v>
      </c>
      <c r="H1392" s="6" t="s">
        <v>9</v>
      </c>
      <c r="I13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392" s="30">
        <v>3</v>
      </c>
      <c r="K1392" s="7">
        <f t="shared" si="42"/>
        <v>6735</v>
      </c>
      <c r="L13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92" s="7">
        <f t="shared" si="43"/>
        <v>6735</v>
      </c>
    </row>
    <row r="1393" spans="1:13" x14ac:dyDescent="0.3">
      <c r="A1393" s="6" t="s">
        <v>1477</v>
      </c>
      <c r="B1393" s="28">
        <v>42595</v>
      </c>
      <c r="C1393" s="6" t="s">
        <v>24</v>
      </c>
      <c r="D1393" s="6" t="s">
        <v>94</v>
      </c>
      <c r="E1393" s="6" t="str">
        <f>VLOOKUP(tbl_transactions[[#This Row],[Product_ID]],tbl_Items[],2,)</f>
        <v>Automatic</v>
      </c>
      <c r="F1393" s="6" t="str">
        <f>VLOOKUP(tbl_transactions[[#This Row],[Product_ID]],tbl_Items[],3,)</f>
        <v>Platinum</v>
      </c>
      <c r="G1393" s="6" t="s">
        <v>12</v>
      </c>
      <c r="H1393" s="6" t="s">
        <v>13</v>
      </c>
      <c r="I13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393" s="30">
        <v>1</v>
      </c>
      <c r="K1393" s="7">
        <f t="shared" si="42"/>
        <v>2352</v>
      </c>
      <c r="L13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93" s="7">
        <f t="shared" si="43"/>
        <v>2352</v>
      </c>
    </row>
    <row r="1394" spans="1:13" x14ac:dyDescent="0.3">
      <c r="A1394" s="6" t="s">
        <v>1478</v>
      </c>
      <c r="B1394" s="28">
        <v>42595</v>
      </c>
      <c r="C1394" s="6" t="s">
        <v>24</v>
      </c>
      <c r="D1394" s="6" t="s">
        <v>97</v>
      </c>
      <c r="E1394" s="6" t="str">
        <f>VLOOKUP(tbl_transactions[[#This Row],[Product_ID]],tbl_Items[],2,)</f>
        <v>Automatic</v>
      </c>
      <c r="F1394" s="6" t="str">
        <f>VLOOKUP(tbl_transactions[[#This Row],[Product_ID]],tbl_Items[],3,)</f>
        <v>Gold</v>
      </c>
      <c r="G1394" s="6" t="s">
        <v>12</v>
      </c>
      <c r="H1394" s="6" t="s">
        <v>9</v>
      </c>
      <c r="I13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394" s="30">
        <v>3</v>
      </c>
      <c r="K1394" s="7">
        <f t="shared" si="42"/>
        <v>8637</v>
      </c>
      <c r="L13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94" s="7">
        <f t="shared" si="43"/>
        <v>8637</v>
      </c>
    </row>
    <row r="1395" spans="1:13" x14ac:dyDescent="0.3">
      <c r="A1395" s="6" t="s">
        <v>1479</v>
      </c>
      <c r="B1395" s="28">
        <v>42596</v>
      </c>
      <c r="C1395" s="6" t="s">
        <v>24</v>
      </c>
      <c r="D1395" s="6" t="s">
        <v>83</v>
      </c>
      <c r="E1395" s="6" t="str">
        <f>VLOOKUP(tbl_transactions[[#This Row],[Product_ID]],tbl_Items[],2,)</f>
        <v>Chronograph</v>
      </c>
      <c r="F1395" s="6" t="str">
        <f>VLOOKUP(tbl_transactions[[#This Row],[Product_ID]],tbl_Items[],3,)</f>
        <v>Palladium</v>
      </c>
      <c r="G1395" s="6" t="s">
        <v>12</v>
      </c>
      <c r="H1395" s="6" t="s">
        <v>13</v>
      </c>
      <c r="I13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395" s="30">
        <v>4</v>
      </c>
      <c r="K1395" s="7">
        <f t="shared" si="42"/>
        <v>18100</v>
      </c>
      <c r="L13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395" s="7">
        <f t="shared" si="43"/>
        <v>17557</v>
      </c>
    </row>
    <row r="1396" spans="1:13" x14ac:dyDescent="0.3">
      <c r="A1396" s="6" t="s">
        <v>1480</v>
      </c>
      <c r="B1396" s="28">
        <v>42596</v>
      </c>
      <c r="C1396" s="6" t="s">
        <v>15</v>
      </c>
      <c r="D1396" s="6" t="s">
        <v>116</v>
      </c>
      <c r="E1396" s="6" t="str">
        <f>VLOOKUP(tbl_transactions[[#This Row],[Product_ID]],tbl_Items[],2,)</f>
        <v>Digital</v>
      </c>
      <c r="F1396" s="6" t="str">
        <f>VLOOKUP(tbl_transactions[[#This Row],[Product_ID]],tbl_Items[],3,)</f>
        <v>Gold</v>
      </c>
      <c r="G1396" s="6" t="s">
        <v>12</v>
      </c>
      <c r="H1396" s="6" t="s">
        <v>9</v>
      </c>
      <c r="I13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396" s="30">
        <v>2</v>
      </c>
      <c r="K1396" s="7">
        <f t="shared" si="42"/>
        <v>10970</v>
      </c>
      <c r="L13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96" s="7">
        <f t="shared" si="43"/>
        <v>10970</v>
      </c>
    </row>
    <row r="1397" spans="1:13" x14ac:dyDescent="0.3">
      <c r="A1397" s="6" t="s">
        <v>1481</v>
      </c>
      <c r="B1397" s="28">
        <v>42596</v>
      </c>
      <c r="C1397" s="6" t="s">
        <v>24</v>
      </c>
      <c r="D1397" s="6" t="s">
        <v>76</v>
      </c>
      <c r="E1397" s="6" t="str">
        <f>VLOOKUP(tbl_transactions[[#This Row],[Product_ID]],tbl_Items[],2,)</f>
        <v>Chronograph</v>
      </c>
      <c r="F1397" s="6" t="str">
        <f>VLOOKUP(tbl_transactions[[#This Row],[Product_ID]],tbl_Items[],3,)</f>
        <v>Gold</v>
      </c>
      <c r="G1397" s="6" t="s">
        <v>8</v>
      </c>
      <c r="H1397" s="6" t="s">
        <v>9</v>
      </c>
      <c r="I13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397" s="30">
        <v>1</v>
      </c>
      <c r="K1397" s="7">
        <f t="shared" si="42"/>
        <v>2200</v>
      </c>
      <c r="L13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397" s="7">
        <f t="shared" si="43"/>
        <v>2200</v>
      </c>
    </row>
    <row r="1398" spans="1:13" x14ac:dyDescent="0.3">
      <c r="A1398" s="6" t="s">
        <v>1482</v>
      </c>
      <c r="B1398" s="28">
        <v>42596</v>
      </c>
      <c r="C1398" s="6" t="s">
        <v>11</v>
      </c>
      <c r="D1398" s="6" t="s">
        <v>108</v>
      </c>
      <c r="E1398" s="6" t="str">
        <f>VLOOKUP(tbl_transactions[[#This Row],[Product_ID]],tbl_Items[],2,)</f>
        <v>Digital</v>
      </c>
      <c r="F1398" s="6" t="str">
        <f>VLOOKUP(tbl_transactions[[#This Row],[Product_ID]],tbl_Items[],3,)</f>
        <v>Platinum</v>
      </c>
      <c r="G1398" s="6" t="s">
        <v>12</v>
      </c>
      <c r="H1398" s="6" t="s">
        <v>13</v>
      </c>
      <c r="I13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398" s="30">
        <v>3</v>
      </c>
      <c r="K1398" s="7">
        <f t="shared" si="42"/>
        <v>17535</v>
      </c>
      <c r="L13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1398" s="7">
        <f t="shared" si="43"/>
        <v>16482.900000000001</v>
      </c>
    </row>
    <row r="1399" spans="1:13" x14ac:dyDescent="0.3">
      <c r="A1399" s="6" t="s">
        <v>1483</v>
      </c>
      <c r="B1399" s="28">
        <v>42596</v>
      </c>
      <c r="C1399" s="6" t="s">
        <v>24</v>
      </c>
      <c r="D1399" s="6" t="s">
        <v>115</v>
      </c>
      <c r="E1399" s="6" t="str">
        <f>VLOOKUP(tbl_transactions[[#This Row],[Product_ID]],tbl_Items[],2,)</f>
        <v>Digital</v>
      </c>
      <c r="F1399" s="6" t="str">
        <f>VLOOKUP(tbl_transactions[[#This Row],[Product_ID]],tbl_Items[],3,)</f>
        <v>Gold</v>
      </c>
      <c r="G1399" s="6" t="s">
        <v>12</v>
      </c>
      <c r="H1399" s="6" t="s">
        <v>9</v>
      </c>
      <c r="I13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399" s="30">
        <v>2</v>
      </c>
      <c r="K1399" s="7">
        <f t="shared" si="42"/>
        <v>17594</v>
      </c>
      <c r="L13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1399" s="7">
        <f t="shared" si="43"/>
        <v>16890.240000000002</v>
      </c>
    </row>
    <row r="1400" spans="1:13" x14ac:dyDescent="0.3">
      <c r="A1400" s="6" t="s">
        <v>1484</v>
      </c>
      <c r="B1400" s="28">
        <v>42596</v>
      </c>
      <c r="C1400" s="6" t="s">
        <v>15</v>
      </c>
      <c r="D1400" s="6" t="s">
        <v>110</v>
      </c>
      <c r="E1400" s="6" t="str">
        <f>VLOOKUP(tbl_transactions[[#This Row],[Product_ID]],tbl_Items[],2,)</f>
        <v>Digital</v>
      </c>
      <c r="F1400" s="6" t="str">
        <f>VLOOKUP(tbl_transactions[[#This Row],[Product_ID]],tbl_Items[],3,)</f>
        <v>Platinum</v>
      </c>
      <c r="G1400" s="6" t="s">
        <v>12</v>
      </c>
      <c r="H1400" s="6" t="s">
        <v>9</v>
      </c>
      <c r="I14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400" s="30">
        <v>1</v>
      </c>
      <c r="K1400" s="7">
        <f t="shared" si="42"/>
        <v>5348</v>
      </c>
      <c r="L14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0" s="7">
        <f t="shared" si="43"/>
        <v>5348</v>
      </c>
    </row>
    <row r="1401" spans="1:13" x14ac:dyDescent="0.3">
      <c r="A1401" s="6" t="s">
        <v>1485</v>
      </c>
      <c r="B1401" s="28">
        <v>42596</v>
      </c>
      <c r="C1401" s="6" t="s">
        <v>24</v>
      </c>
      <c r="D1401" s="6" t="s">
        <v>114</v>
      </c>
      <c r="E1401" s="6" t="str">
        <f>VLOOKUP(tbl_transactions[[#This Row],[Product_ID]],tbl_Items[],2,)</f>
        <v>Digital</v>
      </c>
      <c r="F1401" s="6" t="str">
        <f>VLOOKUP(tbl_transactions[[#This Row],[Product_ID]],tbl_Items[],3,)</f>
        <v>Palladium</v>
      </c>
      <c r="G1401" s="6" t="s">
        <v>12</v>
      </c>
      <c r="H1401" s="6" t="s">
        <v>9</v>
      </c>
      <c r="I14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401" s="30">
        <v>1</v>
      </c>
      <c r="K1401" s="7">
        <f t="shared" si="42"/>
        <v>9896</v>
      </c>
      <c r="L14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1" s="7">
        <f t="shared" si="43"/>
        <v>9896</v>
      </c>
    </row>
    <row r="1402" spans="1:13" x14ac:dyDescent="0.3">
      <c r="A1402" s="6" t="s">
        <v>1486</v>
      </c>
      <c r="B1402" s="28">
        <v>42596</v>
      </c>
      <c r="C1402" s="6" t="s">
        <v>11</v>
      </c>
      <c r="D1402" s="6" t="s">
        <v>95</v>
      </c>
      <c r="E1402" s="6" t="str">
        <f>VLOOKUP(tbl_transactions[[#This Row],[Product_ID]],tbl_Items[],2,)</f>
        <v>Automatic</v>
      </c>
      <c r="F1402" s="6" t="str">
        <f>VLOOKUP(tbl_transactions[[#This Row],[Product_ID]],tbl_Items[],3,)</f>
        <v>Platinum</v>
      </c>
      <c r="G1402" s="6" t="s">
        <v>12</v>
      </c>
      <c r="H1402" s="6" t="s">
        <v>13</v>
      </c>
      <c r="I14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402" s="30">
        <v>1</v>
      </c>
      <c r="K1402" s="7">
        <f t="shared" si="42"/>
        <v>2100</v>
      </c>
      <c r="L14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2" s="7">
        <f t="shared" si="43"/>
        <v>2100</v>
      </c>
    </row>
    <row r="1403" spans="1:13" x14ac:dyDescent="0.3">
      <c r="A1403" s="6" t="s">
        <v>1487</v>
      </c>
      <c r="B1403" s="28">
        <v>42596</v>
      </c>
      <c r="C1403" s="6" t="s">
        <v>15</v>
      </c>
      <c r="D1403" s="6" t="s">
        <v>71</v>
      </c>
      <c r="E1403" s="6" t="str">
        <f>VLOOKUP(tbl_transactions[[#This Row],[Product_ID]],tbl_Items[],2,)</f>
        <v>Chronograph</v>
      </c>
      <c r="F1403" s="6" t="str">
        <f>VLOOKUP(tbl_transactions[[#This Row],[Product_ID]],tbl_Items[],3,)</f>
        <v>Platinum</v>
      </c>
      <c r="G1403" s="6" t="s">
        <v>8</v>
      </c>
      <c r="H1403" s="6" t="s">
        <v>9</v>
      </c>
      <c r="I14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403" s="30">
        <v>4</v>
      </c>
      <c r="K1403" s="7">
        <f t="shared" si="42"/>
        <v>8840</v>
      </c>
      <c r="L14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3" s="7">
        <f t="shared" si="43"/>
        <v>8840</v>
      </c>
    </row>
    <row r="1404" spans="1:13" x14ac:dyDescent="0.3">
      <c r="A1404" s="6" t="s">
        <v>1488</v>
      </c>
      <c r="B1404" s="28">
        <v>42597</v>
      </c>
      <c r="C1404" s="6" t="s">
        <v>11</v>
      </c>
      <c r="D1404" s="6" t="s">
        <v>110</v>
      </c>
      <c r="E1404" s="6" t="str">
        <f>VLOOKUP(tbl_transactions[[#This Row],[Product_ID]],tbl_Items[],2,)</f>
        <v>Digital</v>
      </c>
      <c r="F1404" s="6" t="str">
        <f>VLOOKUP(tbl_transactions[[#This Row],[Product_ID]],tbl_Items[],3,)</f>
        <v>Platinum</v>
      </c>
      <c r="G1404" s="6" t="s">
        <v>12</v>
      </c>
      <c r="H1404" s="6" t="s">
        <v>9</v>
      </c>
      <c r="I14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404" s="30">
        <v>1</v>
      </c>
      <c r="K1404" s="7">
        <f t="shared" si="42"/>
        <v>5348</v>
      </c>
      <c r="L14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4" s="7">
        <f t="shared" si="43"/>
        <v>5348</v>
      </c>
    </row>
    <row r="1405" spans="1:13" x14ac:dyDescent="0.3">
      <c r="A1405" s="6" t="s">
        <v>1489</v>
      </c>
      <c r="B1405" s="28">
        <v>42597</v>
      </c>
      <c r="C1405" s="6" t="s">
        <v>24</v>
      </c>
      <c r="D1405" s="6" t="s">
        <v>60</v>
      </c>
      <c r="E1405" s="6" t="str">
        <f>VLOOKUP(tbl_transactions[[#This Row],[Product_ID]],tbl_Items[],2,)</f>
        <v>Chronograph</v>
      </c>
      <c r="F1405" s="6" t="str">
        <f>VLOOKUP(tbl_transactions[[#This Row],[Product_ID]],tbl_Items[],3,)</f>
        <v>Platinum</v>
      </c>
      <c r="G1405" s="6" t="s">
        <v>8</v>
      </c>
      <c r="H1405" s="6" t="s">
        <v>13</v>
      </c>
      <c r="I14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405" s="30">
        <v>1</v>
      </c>
      <c r="K1405" s="7">
        <f t="shared" si="42"/>
        <v>9900</v>
      </c>
      <c r="L14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5" s="7">
        <f t="shared" si="43"/>
        <v>9900</v>
      </c>
    </row>
    <row r="1406" spans="1:13" x14ac:dyDescent="0.3">
      <c r="A1406" s="6" t="s">
        <v>1490</v>
      </c>
      <c r="B1406" s="28">
        <v>42597</v>
      </c>
      <c r="C1406" s="6" t="s">
        <v>24</v>
      </c>
      <c r="D1406" s="6" t="s">
        <v>110</v>
      </c>
      <c r="E1406" s="6" t="str">
        <f>VLOOKUP(tbl_transactions[[#This Row],[Product_ID]],tbl_Items[],2,)</f>
        <v>Digital</v>
      </c>
      <c r="F1406" s="6" t="str">
        <f>VLOOKUP(tbl_transactions[[#This Row],[Product_ID]],tbl_Items[],3,)</f>
        <v>Platinum</v>
      </c>
      <c r="G1406" s="6" t="s">
        <v>12</v>
      </c>
      <c r="H1406" s="6" t="s">
        <v>9</v>
      </c>
      <c r="I14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406" s="30">
        <v>2</v>
      </c>
      <c r="K1406" s="7">
        <f t="shared" si="42"/>
        <v>10696</v>
      </c>
      <c r="L14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6" s="7">
        <f t="shared" si="43"/>
        <v>10696</v>
      </c>
    </row>
    <row r="1407" spans="1:13" x14ac:dyDescent="0.3">
      <c r="A1407" s="6" t="s">
        <v>1491</v>
      </c>
      <c r="B1407" s="28">
        <v>42597</v>
      </c>
      <c r="C1407" s="6" t="s">
        <v>11</v>
      </c>
      <c r="D1407" s="6" t="s">
        <v>102</v>
      </c>
      <c r="E1407" s="6" t="str">
        <f>VLOOKUP(tbl_transactions[[#This Row],[Product_ID]],tbl_Items[],2,)</f>
        <v>Automatic</v>
      </c>
      <c r="F1407" s="6" t="str">
        <f>VLOOKUP(tbl_transactions[[#This Row],[Product_ID]],tbl_Items[],3,)</f>
        <v>Palladium</v>
      </c>
      <c r="G1407" s="6" t="s">
        <v>12</v>
      </c>
      <c r="H1407" s="6" t="s">
        <v>9</v>
      </c>
      <c r="I14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407" s="30">
        <v>2</v>
      </c>
      <c r="K1407" s="7">
        <f t="shared" si="42"/>
        <v>16890</v>
      </c>
      <c r="L14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1407" s="7">
        <f t="shared" si="43"/>
        <v>16383.3</v>
      </c>
    </row>
    <row r="1408" spans="1:13" x14ac:dyDescent="0.3">
      <c r="A1408" s="6" t="s">
        <v>1492</v>
      </c>
      <c r="B1408" s="28">
        <v>42597</v>
      </c>
      <c r="C1408" s="6" t="s">
        <v>24</v>
      </c>
      <c r="D1408" s="6" t="s">
        <v>110</v>
      </c>
      <c r="E1408" s="6" t="str">
        <f>VLOOKUP(tbl_transactions[[#This Row],[Product_ID]],tbl_Items[],2,)</f>
        <v>Digital</v>
      </c>
      <c r="F1408" s="6" t="str">
        <f>VLOOKUP(tbl_transactions[[#This Row],[Product_ID]],tbl_Items[],3,)</f>
        <v>Platinum</v>
      </c>
      <c r="G1408" s="6" t="s">
        <v>12</v>
      </c>
      <c r="H1408" s="6" t="s">
        <v>9</v>
      </c>
      <c r="I14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408" s="30">
        <v>3</v>
      </c>
      <c r="K1408" s="7">
        <f t="shared" si="42"/>
        <v>16044</v>
      </c>
      <c r="L14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1408" s="7">
        <f t="shared" si="43"/>
        <v>15081.36</v>
      </c>
    </row>
    <row r="1409" spans="1:13" x14ac:dyDescent="0.3">
      <c r="A1409" s="6" t="s">
        <v>1493</v>
      </c>
      <c r="B1409" s="28">
        <v>42598</v>
      </c>
      <c r="C1409" s="6" t="s">
        <v>24</v>
      </c>
      <c r="D1409" s="6" t="s">
        <v>83</v>
      </c>
      <c r="E1409" s="6" t="str">
        <f>VLOOKUP(tbl_transactions[[#This Row],[Product_ID]],tbl_Items[],2,)</f>
        <v>Chronograph</v>
      </c>
      <c r="F1409" s="6" t="str">
        <f>VLOOKUP(tbl_transactions[[#This Row],[Product_ID]],tbl_Items[],3,)</f>
        <v>Palladium</v>
      </c>
      <c r="G1409" s="6" t="s">
        <v>12</v>
      </c>
      <c r="H1409" s="6" t="s">
        <v>9</v>
      </c>
      <c r="I14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409" s="30">
        <v>2</v>
      </c>
      <c r="K1409" s="7">
        <f t="shared" si="42"/>
        <v>9050</v>
      </c>
      <c r="L14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09" s="7">
        <f t="shared" si="43"/>
        <v>9050</v>
      </c>
    </row>
    <row r="1410" spans="1:13" x14ac:dyDescent="0.3">
      <c r="A1410" s="6" t="s">
        <v>1494</v>
      </c>
      <c r="B1410" s="28">
        <v>42598</v>
      </c>
      <c r="C1410" s="6" t="s">
        <v>24</v>
      </c>
      <c r="D1410" s="6" t="s">
        <v>77</v>
      </c>
      <c r="E1410" s="6" t="str">
        <f>VLOOKUP(tbl_transactions[[#This Row],[Product_ID]],tbl_Items[],2,)</f>
        <v>Chronograph</v>
      </c>
      <c r="F1410" s="6" t="str">
        <f>VLOOKUP(tbl_transactions[[#This Row],[Product_ID]],tbl_Items[],3,)</f>
        <v>Gold</v>
      </c>
      <c r="G1410" s="6" t="s">
        <v>8</v>
      </c>
      <c r="H1410" s="6" t="s">
        <v>9</v>
      </c>
      <c r="I14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410" s="30">
        <v>1</v>
      </c>
      <c r="K1410" s="7">
        <f t="shared" ref="K1410:K1473" si="44">I1410*J1410</f>
        <v>2800</v>
      </c>
      <c r="L14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10" s="7">
        <f t="shared" ref="M1410:M1473" si="45">K1410-L1410</f>
        <v>2800</v>
      </c>
    </row>
    <row r="1411" spans="1:13" x14ac:dyDescent="0.3">
      <c r="A1411" s="6" t="s">
        <v>1495</v>
      </c>
      <c r="B1411" s="28">
        <v>42598</v>
      </c>
      <c r="C1411" s="6" t="s">
        <v>11</v>
      </c>
      <c r="D1411" s="6" t="s">
        <v>97</v>
      </c>
      <c r="E1411" s="6" t="str">
        <f>VLOOKUP(tbl_transactions[[#This Row],[Product_ID]],tbl_Items[],2,)</f>
        <v>Automatic</v>
      </c>
      <c r="F1411" s="6" t="str">
        <f>VLOOKUP(tbl_transactions[[#This Row],[Product_ID]],tbl_Items[],3,)</f>
        <v>Gold</v>
      </c>
      <c r="G1411" s="6" t="s">
        <v>12</v>
      </c>
      <c r="H1411" s="6" t="s">
        <v>9</v>
      </c>
      <c r="I14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411" s="30">
        <v>3</v>
      </c>
      <c r="K1411" s="7">
        <f t="shared" si="44"/>
        <v>8637</v>
      </c>
      <c r="L14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11" s="7">
        <f t="shared" si="45"/>
        <v>8637</v>
      </c>
    </row>
    <row r="1412" spans="1:13" x14ac:dyDescent="0.3">
      <c r="A1412" s="6" t="s">
        <v>1496</v>
      </c>
      <c r="B1412" s="28">
        <v>42598</v>
      </c>
      <c r="C1412" s="6" t="s">
        <v>24</v>
      </c>
      <c r="D1412" s="6" t="s">
        <v>60</v>
      </c>
      <c r="E1412" s="6" t="str">
        <f>VLOOKUP(tbl_transactions[[#This Row],[Product_ID]],tbl_Items[],2,)</f>
        <v>Chronograph</v>
      </c>
      <c r="F1412" s="6" t="str">
        <f>VLOOKUP(tbl_transactions[[#This Row],[Product_ID]],tbl_Items[],3,)</f>
        <v>Platinum</v>
      </c>
      <c r="G1412" s="6" t="s">
        <v>8</v>
      </c>
      <c r="H1412" s="6" t="s">
        <v>9</v>
      </c>
      <c r="I14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412" s="30">
        <v>2</v>
      </c>
      <c r="K1412" s="7">
        <f t="shared" si="44"/>
        <v>19800</v>
      </c>
      <c r="L14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1412" s="7">
        <f t="shared" si="45"/>
        <v>17424</v>
      </c>
    </row>
    <row r="1413" spans="1:13" x14ac:dyDescent="0.3">
      <c r="A1413" s="6" t="s">
        <v>1497</v>
      </c>
      <c r="B1413" s="28">
        <v>42598</v>
      </c>
      <c r="C1413" s="6" t="s">
        <v>24</v>
      </c>
      <c r="D1413" s="6" t="s">
        <v>115</v>
      </c>
      <c r="E1413" s="6" t="str">
        <f>VLOOKUP(tbl_transactions[[#This Row],[Product_ID]],tbl_Items[],2,)</f>
        <v>Digital</v>
      </c>
      <c r="F1413" s="6" t="str">
        <f>VLOOKUP(tbl_transactions[[#This Row],[Product_ID]],tbl_Items[],3,)</f>
        <v>Gold</v>
      </c>
      <c r="G1413" s="6" t="s">
        <v>12</v>
      </c>
      <c r="H1413" s="6" t="s">
        <v>13</v>
      </c>
      <c r="I14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413" s="30">
        <v>3</v>
      </c>
      <c r="K1413" s="7">
        <f t="shared" si="44"/>
        <v>26391</v>
      </c>
      <c r="L14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1413" s="7">
        <f t="shared" si="45"/>
        <v>25335.360000000001</v>
      </c>
    </row>
    <row r="1414" spans="1:13" x14ac:dyDescent="0.3">
      <c r="A1414" s="6" t="s">
        <v>1498</v>
      </c>
      <c r="B1414" s="28">
        <v>42598</v>
      </c>
      <c r="C1414" s="6" t="s">
        <v>24</v>
      </c>
      <c r="D1414" s="6" t="s">
        <v>7007</v>
      </c>
      <c r="E1414" s="6" t="str">
        <f>VLOOKUP(tbl_transactions[[#This Row],[Product_ID]],tbl_Items[],2,)</f>
        <v>Digital</v>
      </c>
      <c r="F1414" s="6" t="str">
        <f>VLOOKUP(tbl_transactions[[#This Row],[Product_ID]],tbl_Items[],3,)</f>
        <v>Gold</v>
      </c>
      <c r="G1414" s="6" t="s">
        <v>12</v>
      </c>
      <c r="H1414" s="6" t="s">
        <v>9</v>
      </c>
      <c r="I14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414" s="30">
        <v>3</v>
      </c>
      <c r="K1414" s="7">
        <f t="shared" si="44"/>
        <v>26241</v>
      </c>
      <c r="L14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1414" s="7">
        <f t="shared" si="45"/>
        <v>25191.360000000001</v>
      </c>
    </row>
    <row r="1415" spans="1:13" x14ac:dyDescent="0.3">
      <c r="A1415" s="6" t="s">
        <v>1499</v>
      </c>
      <c r="B1415" s="28">
        <v>42598</v>
      </c>
      <c r="C1415" s="6" t="s">
        <v>24</v>
      </c>
      <c r="D1415" s="6" t="s">
        <v>82</v>
      </c>
      <c r="E1415" s="6" t="str">
        <f>VLOOKUP(tbl_transactions[[#This Row],[Product_ID]],tbl_Items[],2,)</f>
        <v>Chronograph</v>
      </c>
      <c r="F1415" s="6" t="str">
        <f>VLOOKUP(tbl_transactions[[#This Row],[Product_ID]],tbl_Items[],3,)</f>
        <v>Palladium</v>
      </c>
      <c r="G1415" s="6" t="s">
        <v>12</v>
      </c>
      <c r="H1415" s="6" t="s">
        <v>13</v>
      </c>
      <c r="I14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415" s="30">
        <v>1</v>
      </c>
      <c r="K1415" s="7">
        <f t="shared" si="44"/>
        <v>7500</v>
      </c>
      <c r="L14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15" s="7">
        <f t="shared" si="45"/>
        <v>7500</v>
      </c>
    </row>
    <row r="1416" spans="1:13" x14ac:dyDescent="0.3">
      <c r="A1416" s="6" t="s">
        <v>1500</v>
      </c>
      <c r="B1416" s="28">
        <v>42598</v>
      </c>
      <c r="C1416" s="6" t="s">
        <v>24</v>
      </c>
      <c r="D1416" s="6" t="s">
        <v>77</v>
      </c>
      <c r="E1416" s="6" t="str">
        <f>VLOOKUP(tbl_transactions[[#This Row],[Product_ID]],tbl_Items[],2,)</f>
        <v>Chronograph</v>
      </c>
      <c r="F1416" s="6" t="str">
        <f>VLOOKUP(tbl_transactions[[#This Row],[Product_ID]],tbl_Items[],3,)</f>
        <v>Gold</v>
      </c>
      <c r="G1416" s="6" t="s">
        <v>8</v>
      </c>
      <c r="H1416" s="6" t="s">
        <v>9</v>
      </c>
      <c r="I14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416" s="30">
        <v>3</v>
      </c>
      <c r="K1416" s="7">
        <f t="shared" si="44"/>
        <v>8400</v>
      </c>
      <c r="L14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16" s="7">
        <f t="shared" si="45"/>
        <v>8400</v>
      </c>
    </row>
    <row r="1417" spans="1:13" x14ac:dyDescent="0.3">
      <c r="A1417" s="6" t="s">
        <v>1501</v>
      </c>
      <c r="B1417" s="28">
        <v>42598</v>
      </c>
      <c r="C1417" s="6" t="s">
        <v>24</v>
      </c>
      <c r="D1417" s="6" t="s">
        <v>101</v>
      </c>
      <c r="E1417" s="6" t="str">
        <f>VLOOKUP(tbl_transactions[[#This Row],[Product_ID]],tbl_Items[],2,)</f>
        <v>Automatic</v>
      </c>
      <c r="F1417" s="6" t="str">
        <f>VLOOKUP(tbl_transactions[[#This Row],[Product_ID]],tbl_Items[],3,)</f>
        <v>Palladium</v>
      </c>
      <c r="G1417" s="6" t="s">
        <v>12</v>
      </c>
      <c r="H1417" s="6" t="s">
        <v>9</v>
      </c>
      <c r="I14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417" s="30">
        <v>2</v>
      </c>
      <c r="K1417" s="7">
        <f t="shared" si="44"/>
        <v>4270</v>
      </c>
      <c r="L14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17" s="7">
        <f t="shared" si="45"/>
        <v>4270</v>
      </c>
    </row>
    <row r="1418" spans="1:13" x14ac:dyDescent="0.3">
      <c r="A1418" s="6" t="s">
        <v>1502</v>
      </c>
      <c r="B1418" s="28">
        <v>42599</v>
      </c>
      <c r="C1418" s="6" t="s">
        <v>24</v>
      </c>
      <c r="D1418" s="6" t="s">
        <v>76</v>
      </c>
      <c r="E1418" s="6" t="str">
        <f>VLOOKUP(tbl_transactions[[#This Row],[Product_ID]],tbl_Items[],2,)</f>
        <v>Chronograph</v>
      </c>
      <c r="F1418" s="6" t="str">
        <f>VLOOKUP(tbl_transactions[[#This Row],[Product_ID]],tbl_Items[],3,)</f>
        <v>Gold</v>
      </c>
      <c r="G1418" s="6" t="s">
        <v>8</v>
      </c>
      <c r="H1418" s="6" t="s">
        <v>9</v>
      </c>
      <c r="I14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418" s="30">
        <v>1</v>
      </c>
      <c r="K1418" s="7">
        <f t="shared" si="44"/>
        <v>2200</v>
      </c>
      <c r="L14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18" s="7">
        <f t="shared" si="45"/>
        <v>2200</v>
      </c>
    </row>
    <row r="1419" spans="1:13" x14ac:dyDescent="0.3">
      <c r="A1419" s="6" t="s">
        <v>1503</v>
      </c>
      <c r="B1419" s="28">
        <v>42599</v>
      </c>
      <c r="C1419" s="6" t="s">
        <v>11</v>
      </c>
      <c r="D1419" s="6" t="s">
        <v>104</v>
      </c>
      <c r="E1419" s="6" t="str">
        <f>VLOOKUP(tbl_transactions[[#This Row],[Product_ID]],tbl_Items[],2,)</f>
        <v>Automatic</v>
      </c>
      <c r="F1419" s="6" t="str">
        <f>VLOOKUP(tbl_transactions[[#This Row],[Product_ID]],tbl_Items[],3,)</f>
        <v>Palladium</v>
      </c>
      <c r="G1419" s="6" t="s">
        <v>12</v>
      </c>
      <c r="H1419" s="6" t="s">
        <v>13</v>
      </c>
      <c r="I14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419" s="30">
        <v>2</v>
      </c>
      <c r="K1419" s="7">
        <f t="shared" si="44"/>
        <v>14902</v>
      </c>
      <c r="L14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19" s="7">
        <f t="shared" si="45"/>
        <v>14902</v>
      </c>
    </row>
    <row r="1420" spans="1:13" x14ac:dyDescent="0.3">
      <c r="A1420" s="6" t="s">
        <v>1504</v>
      </c>
      <c r="B1420" s="28">
        <v>42599</v>
      </c>
      <c r="C1420" s="6" t="s">
        <v>11</v>
      </c>
      <c r="D1420" s="6" t="s">
        <v>116</v>
      </c>
      <c r="E1420" s="6" t="str">
        <f>VLOOKUP(tbl_transactions[[#This Row],[Product_ID]],tbl_Items[],2,)</f>
        <v>Digital</v>
      </c>
      <c r="F1420" s="6" t="str">
        <f>VLOOKUP(tbl_transactions[[#This Row],[Product_ID]],tbl_Items[],3,)</f>
        <v>Gold</v>
      </c>
      <c r="G1420" s="6" t="s">
        <v>12</v>
      </c>
      <c r="H1420" s="6" t="s">
        <v>9</v>
      </c>
      <c r="I14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420" s="30">
        <v>4</v>
      </c>
      <c r="K1420" s="7">
        <f t="shared" si="44"/>
        <v>21940</v>
      </c>
      <c r="L14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1420" s="7">
        <f t="shared" si="45"/>
        <v>21062.400000000001</v>
      </c>
    </row>
    <row r="1421" spans="1:13" x14ac:dyDescent="0.3">
      <c r="A1421" s="6" t="s">
        <v>1505</v>
      </c>
      <c r="B1421" s="28">
        <v>42599</v>
      </c>
      <c r="C1421" s="6" t="s">
        <v>24</v>
      </c>
      <c r="D1421" s="6" t="s">
        <v>67</v>
      </c>
      <c r="E1421" s="6" t="str">
        <f>VLOOKUP(tbl_transactions[[#This Row],[Product_ID]],tbl_Items[],2,)</f>
        <v>Chronograph</v>
      </c>
      <c r="F1421" s="6" t="str">
        <f>VLOOKUP(tbl_transactions[[#This Row],[Product_ID]],tbl_Items[],3,)</f>
        <v>Platinum</v>
      </c>
      <c r="G1421" s="6" t="s">
        <v>8</v>
      </c>
      <c r="H1421" s="6" t="s">
        <v>9</v>
      </c>
      <c r="I14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421" s="30">
        <v>2</v>
      </c>
      <c r="K1421" s="7">
        <f t="shared" si="44"/>
        <v>2400</v>
      </c>
      <c r="L14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21" s="7">
        <f t="shared" si="45"/>
        <v>2400</v>
      </c>
    </row>
    <row r="1422" spans="1:13" x14ac:dyDescent="0.3">
      <c r="A1422" s="6" t="s">
        <v>1506</v>
      </c>
      <c r="B1422" s="28">
        <v>42599</v>
      </c>
      <c r="C1422" s="6" t="s">
        <v>24</v>
      </c>
      <c r="D1422" s="6" t="s">
        <v>114</v>
      </c>
      <c r="E1422" s="6" t="str">
        <f>VLOOKUP(tbl_transactions[[#This Row],[Product_ID]],tbl_Items[],2,)</f>
        <v>Digital</v>
      </c>
      <c r="F1422" s="6" t="str">
        <f>VLOOKUP(tbl_transactions[[#This Row],[Product_ID]],tbl_Items[],3,)</f>
        <v>Palladium</v>
      </c>
      <c r="G1422" s="6" t="s">
        <v>12</v>
      </c>
      <c r="H1422" s="6" t="s">
        <v>9</v>
      </c>
      <c r="I14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422" s="30">
        <v>3</v>
      </c>
      <c r="K1422" s="7">
        <f t="shared" si="44"/>
        <v>29688</v>
      </c>
      <c r="L14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422" s="7">
        <f t="shared" si="45"/>
        <v>28797.360000000001</v>
      </c>
    </row>
    <row r="1423" spans="1:13" x14ac:dyDescent="0.3">
      <c r="A1423" s="6" t="s">
        <v>1507</v>
      </c>
      <c r="B1423" s="28">
        <v>42599</v>
      </c>
      <c r="C1423" s="6" t="s">
        <v>7</v>
      </c>
      <c r="D1423" s="6" t="s">
        <v>117</v>
      </c>
      <c r="E1423" s="6" t="str">
        <f>VLOOKUP(tbl_transactions[[#This Row],[Product_ID]],tbl_Items[],2,)</f>
        <v>Digital</v>
      </c>
      <c r="F1423" s="6" t="str">
        <f>VLOOKUP(tbl_transactions[[#This Row],[Product_ID]],tbl_Items[],3,)</f>
        <v>Palladium</v>
      </c>
      <c r="G1423" s="6" t="s">
        <v>12</v>
      </c>
      <c r="H1423" s="6" t="s">
        <v>9</v>
      </c>
      <c r="I14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423" s="30">
        <v>3</v>
      </c>
      <c r="K1423" s="7">
        <f t="shared" si="44"/>
        <v>27945</v>
      </c>
      <c r="L14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1423" s="7">
        <f t="shared" si="45"/>
        <v>27106.65</v>
      </c>
    </row>
    <row r="1424" spans="1:13" x14ac:dyDescent="0.3">
      <c r="A1424" s="6" t="s">
        <v>1508</v>
      </c>
      <c r="B1424" s="28">
        <v>42599</v>
      </c>
      <c r="C1424" s="6" t="s">
        <v>24</v>
      </c>
      <c r="D1424" s="6" t="s">
        <v>104</v>
      </c>
      <c r="E1424" s="6" t="str">
        <f>VLOOKUP(tbl_transactions[[#This Row],[Product_ID]],tbl_Items[],2,)</f>
        <v>Automatic</v>
      </c>
      <c r="F1424" s="6" t="str">
        <f>VLOOKUP(tbl_transactions[[#This Row],[Product_ID]],tbl_Items[],3,)</f>
        <v>Palladium</v>
      </c>
      <c r="G1424" s="6" t="s">
        <v>12</v>
      </c>
      <c r="H1424" s="6" t="s">
        <v>13</v>
      </c>
      <c r="I14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424" s="30">
        <v>1</v>
      </c>
      <c r="K1424" s="7">
        <f t="shared" si="44"/>
        <v>7451</v>
      </c>
      <c r="L14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24" s="7">
        <f t="shared" si="45"/>
        <v>7451</v>
      </c>
    </row>
    <row r="1425" spans="1:13" x14ac:dyDescent="0.3">
      <c r="A1425" s="6" t="s">
        <v>1509</v>
      </c>
      <c r="B1425" s="28">
        <v>42599</v>
      </c>
      <c r="C1425" s="6" t="s">
        <v>24</v>
      </c>
      <c r="D1425" s="6" t="s">
        <v>120</v>
      </c>
      <c r="E1425" s="6" t="str">
        <f>VLOOKUP(tbl_transactions[[#This Row],[Product_ID]],tbl_Items[],2,)</f>
        <v>Digital</v>
      </c>
      <c r="F1425" s="6" t="str">
        <f>VLOOKUP(tbl_transactions[[#This Row],[Product_ID]],tbl_Items[],3,)</f>
        <v>Palladium</v>
      </c>
      <c r="G1425" s="6" t="s">
        <v>12</v>
      </c>
      <c r="H1425" s="6" t="s">
        <v>9</v>
      </c>
      <c r="I14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425" s="30">
        <v>3</v>
      </c>
      <c r="K1425" s="7">
        <f t="shared" si="44"/>
        <v>26286</v>
      </c>
      <c r="L14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1425" s="7">
        <f t="shared" si="45"/>
        <v>25497.42</v>
      </c>
    </row>
    <row r="1426" spans="1:13" x14ac:dyDescent="0.3">
      <c r="A1426" s="6" t="s">
        <v>1510</v>
      </c>
      <c r="B1426" s="28">
        <v>42599</v>
      </c>
      <c r="C1426" s="6" t="s">
        <v>7</v>
      </c>
      <c r="D1426" s="6" t="s">
        <v>95</v>
      </c>
      <c r="E1426" s="6" t="str">
        <f>VLOOKUP(tbl_transactions[[#This Row],[Product_ID]],tbl_Items[],2,)</f>
        <v>Automatic</v>
      </c>
      <c r="F1426" s="6" t="str">
        <f>VLOOKUP(tbl_transactions[[#This Row],[Product_ID]],tbl_Items[],3,)</f>
        <v>Platinum</v>
      </c>
      <c r="G1426" s="6" t="s">
        <v>12</v>
      </c>
      <c r="H1426" s="6" t="s">
        <v>13</v>
      </c>
      <c r="I14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426" s="30">
        <v>2</v>
      </c>
      <c r="K1426" s="7">
        <f t="shared" si="44"/>
        <v>4200</v>
      </c>
      <c r="L14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26" s="7">
        <f t="shared" si="45"/>
        <v>4200</v>
      </c>
    </row>
    <row r="1427" spans="1:13" x14ac:dyDescent="0.3">
      <c r="A1427" s="6" t="s">
        <v>1511</v>
      </c>
      <c r="B1427" s="28">
        <v>42600</v>
      </c>
      <c r="C1427" s="6" t="s">
        <v>11</v>
      </c>
      <c r="D1427" s="6" t="s">
        <v>109</v>
      </c>
      <c r="E1427" s="6" t="str">
        <f>VLOOKUP(tbl_transactions[[#This Row],[Product_ID]],tbl_Items[],2,)</f>
        <v>Digital</v>
      </c>
      <c r="F1427" s="6" t="str">
        <f>VLOOKUP(tbl_transactions[[#This Row],[Product_ID]],tbl_Items[],3,)</f>
        <v>Platinum</v>
      </c>
      <c r="G1427" s="6" t="s">
        <v>12</v>
      </c>
      <c r="H1427" s="6" t="s">
        <v>9</v>
      </c>
      <c r="I14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427" s="30">
        <v>3</v>
      </c>
      <c r="K1427" s="7">
        <f t="shared" si="44"/>
        <v>29595</v>
      </c>
      <c r="L14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1427" s="7">
        <f t="shared" si="45"/>
        <v>27819.3</v>
      </c>
    </row>
    <row r="1428" spans="1:13" x14ac:dyDescent="0.3">
      <c r="A1428" s="6" t="s">
        <v>1512</v>
      </c>
      <c r="B1428" s="28">
        <v>42600</v>
      </c>
      <c r="C1428" s="6" t="s">
        <v>24</v>
      </c>
      <c r="D1428" s="6" t="s">
        <v>77</v>
      </c>
      <c r="E1428" s="6" t="str">
        <f>VLOOKUP(tbl_transactions[[#This Row],[Product_ID]],tbl_Items[],2,)</f>
        <v>Chronograph</v>
      </c>
      <c r="F1428" s="6" t="str">
        <f>VLOOKUP(tbl_transactions[[#This Row],[Product_ID]],tbl_Items[],3,)</f>
        <v>Gold</v>
      </c>
      <c r="G1428" s="6" t="s">
        <v>8</v>
      </c>
      <c r="H1428" s="6" t="s">
        <v>9</v>
      </c>
      <c r="I14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428" s="30">
        <v>2</v>
      </c>
      <c r="K1428" s="7">
        <f t="shared" si="44"/>
        <v>5600</v>
      </c>
      <c r="L14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28" s="7">
        <f t="shared" si="45"/>
        <v>5600</v>
      </c>
    </row>
    <row r="1429" spans="1:13" x14ac:dyDescent="0.3">
      <c r="A1429" s="6" t="s">
        <v>1513</v>
      </c>
      <c r="B1429" s="28">
        <v>42600</v>
      </c>
      <c r="C1429" s="6" t="s">
        <v>7</v>
      </c>
      <c r="D1429" s="6" t="s">
        <v>116</v>
      </c>
      <c r="E1429" s="6" t="str">
        <f>VLOOKUP(tbl_transactions[[#This Row],[Product_ID]],tbl_Items[],2,)</f>
        <v>Digital</v>
      </c>
      <c r="F1429" s="6" t="str">
        <f>VLOOKUP(tbl_transactions[[#This Row],[Product_ID]],tbl_Items[],3,)</f>
        <v>Gold</v>
      </c>
      <c r="G1429" s="6" t="s">
        <v>12</v>
      </c>
      <c r="H1429" s="6" t="s">
        <v>9</v>
      </c>
      <c r="I14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429" s="30">
        <v>3</v>
      </c>
      <c r="K1429" s="7">
        <f t="shared" si="44"/>
        <v>16455</v>
      </c>
      <c r="L14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1429" s="7">
        <f t="shared" si="45"/>
        <v>15796.8</v>
      </c>
    </row>
    <row r="1430" spans="1:13" x14ac:dyDescent="0.3">
      <c r="A1430" s="6" t="s">
        <v>1514</v>
      </c>
      <c r="B1430" s="28">
        <v>42600</v>
      </c>
      <c r="C1430" s="6" t="s">
        <v>24</v>
      </c>
      <c r="D1430" s="6" t="s">
        <v>114</v>
      </c>
      <c r="E1430" s="6" t="str">
        <f>VLOOKUP(tbl_transactions[[#This Row],[Product_ID]],tbl_Items[],2,)</f>
        <v>Digital</v>
      </c>
      <c r="F1430" s="6" t="str">
        <f>VLOOKUP(tbl_transactions[[#This Row],[Product_ID]],tbl_Items[],3,)</f>
        <v>Palladium</v>
      </c>
      <c r="G1430" s="6" t="s">
        <v>12</v>
      </c>
      <c r="H1430" s="6" t="s">
        <v>13</v>
      </c>
      <c r="I14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430" s="30">
        <v>2</v>
      </c>
      <c r="K1430" s="7">
        <f t="shared" si="44"/>
        <v>19792</v>
      </c>
      <c r="L14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1430" s="7">
        <f t="shared" si="45"/>
        <v>19198.240000000002</v>
      </c>
    </row>
    <row r="1431" spans="1:13" x14ac:dyDescent="0.3">
      <c r="A1431" s="6" t="s">
        <v>1515</v>
      </c>
      <c r="B1431" s="28">
        <v>42600</v>
      </c>
      <c r="C1431" s="6" t="s">
        <v>24</v>
      </c>
      <c r="D1431" s="6" t="s">
        <v>94</v>
      </c>
      <c r="E1431" s="6" t="str">
        <f>VLOOKUP(tbl_transactions[[#This Row],[Product_ID]],tbl_Items[],2,)</f>
        <v>Automatic</v>
      </c>
      <c r="F1431" s="6" t="str">
        <f>VLOOKUP(tbl_transactions[[#This Row],[Product_ID]],tbl_Items[],3,)</f>
        <v>Platinum</v>
      </c>
      <c r="G1431" s="6" t="s">
        <v>12</v>
      </c>
      <c r="H1431" s="6" t="s">
        <v>9</v>
      </c>
      <c r="I14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431" s="30">
        <v>1</v>
      </c>
      <c r="K1431" s="7">
        <f t="shared" si="44"/>
        <v>2352</v>
      </c>
      <c r="L14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31" s="7">
        <f t="shared" si="45"/>
        <v>2352</v>
      </c>
    </row>
    <row r="1432" spans="1:13" x14ac:dyDescent="0.3">
      <c r="A1432" s="6" t="s">
        <v>1516</v>
      </c>
      <c r="B1432" s="28">
        <v>42600</v>
      </c>
      <c r="C1432" s="6" t="s">
        <v>24</v>
      </c>
      <c r="D1432" s="6" t="s">
        <v>100</v>
      </c>
      <c r="E1432" s="6" t="str">
        <f>VLOOKUP(tbl_transactions[[#This Row],[Product_ID]],tbl_Items[],2,)</f>
        <v>Automatic</v>
      </c>
      <c r="F1432" s="6" t="str">
        <f>VLOOKUP(tbl_transactions[[#This Row],[Product_ID]],tbl_Items[],3,)</f>
        <v>Palladium</v>
      </c>
      <c r="G1432" s="6" t="s">
        <v>12</v>
      </c>
      <c r="H1432" s="6" t="s">
        <v>9</v>
      </c>
      <c r="I14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432" s="30">
        <v>3</v>
      </c>
      <c r="K1432" s="7">
        <f t="shared" si="44"/>
        <v>16368</v>
      </c>
      <c r="L14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1432" s="7">
        <f t="shared" si="45"/>
        <v>15876.96</v>
      </c>
    </row>
    <row r="1433" spans="1:13" x14ac:dyDescent="0.3">
      <c r="A1433" s="6" t="s">
        <v>1517</v>
      </c>
      <c r="B1433" s="28">
        <v>42600</v>
      </c>
      <c r="C1433" s="6" t="s">
        <v>7</v>
      </c>
      <c r="D1433" s="6" t="s">
        <v>7005</v>
      </c>
      <c r="E1433" s="6" t="str">
        <f>VLOOKUP(tbl_transactions[[#This Row],[Product_ID]],tbl_Items[],2,)</f>
        <v>Automatic</v>
      </c>
      <c r="F1433" s="6" t="str">
        <f>VLOOKUP(tbl_transactions[[#This Row],[Product_ID]],tbl_Items[],3,)</f>
        <v>Gold</v>
      </c>
      <c r="G1433" s="6" t="s">
        <v>12</v>
      </c>
      <c r="H1433" s="6" t="s">
        <v>9</v>
      </c>
      <c r="I14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433" s="30">
        <v>2</v>
      </c>
      <c r="K1433" s="7">
        <f t="shared" si="44"/>
        <v>11368</v>
      </c>
      <c r="L14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33" s="7">
        <f t="shared" si="45"/>
        <v>11368</v>
      </c>
    </row>
    <row r="1434" spans="1:13" x14ac:dyDescent="0.3">
      <c r="A1434" s="6" t="s">
        <v>1518</v>
      </c>
      <c r="B1434" s="28">
        <v>42601</v>
      </c>
      <c r="C1434" s="6" t="s">
        <v>11</v>
      </c>
      <c r="D1434" s="6" t="s">
        <v>112</v>
      </c>
      <c r="E1434" s="6" t="str">
        <f>VLOOKUP(tbl_transactions[[#This Row],[Product_ID]],tbl_Items[],2,)</f>
        <v>Digital</v>
      </c>
      <c r="F1434" s="6" t="str">
        <f>VLOOKUP(tbl_transactions[[#This Row],[Product_ID]],tbl_Items[],3,)</f>
        <v>Gold</v>
      </c>
      <c r="G1434" s="6" t="s">
        <v>12</v>
      </c>
      <c r="H1434" s="6" t="s">
        <v>9</v>
      </c>
      <c r="I14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434" s="30">
        <v>3</v>
      </c>
      <c r="K1434" s="7">
        <f t="shared" si="44"/>
        <v>17697</v>
      </c>
      <c r="L14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707.88</v>
      </c>
      <c r="M1434" s="7">
        <f t="shared" si="45"/>
        <v>16989.12</v>
      </c>
    </row>
    <row r="1435" spans="1:13" x14ac:dyDescent="0.3">
      <c r="A1435" s="6" t="s">
        <v>1519</v>
      </c>
      <c r="B1435" s="28">
        <v>42601</v>
      </c>
      <c r="C1435" s="6" t="s">
        <v>11</v>
      </c>
      <c r="D1435" s="6" t="s">
        <v>7006</v>
      </c>
      <c r="E1435" s="6" t="str">
        <f>VLOOKUP(tbl_transactions[[#This Row],[Product_ID]],tbl_Items[],2,)</f>
        <v>Automatic</v>
      </c>
      <c r="F1435" s="6" t="str">
        <f>VLOOKUP(tbl_transactions[[#This Row],[Product_ID]],tbl_Items[],3,)</f>
        <v>Gold</v>
      </c>
      <c r="G1435" s="6" t="s">
        <v>12</v>
      </c>
      <c r="H1435" s="6" t="s">
        <v>9</v>
      </c>
      <c r="I14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435" s="30">
        <v>3</v>
      </c>
      <c r="K1435" s="7">
        <f t="shared" si="44"/>
        <v>26685</v>
      </c>
      <c r="L14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1435" s="7">
        <f t="shared" si="45"/>
        <v>25617.599999999999</v>
      </c>
    </row>
    <row r="1436" spans="1:13" x14ac:dyDescent="0.3">
      <c r="A1436" s="6" t="s">
        <v>1520</v>
      </c>
      <c r="B1436" s="28">
        <v>42601</v>
      </c>
      <c r="C1436" s="6" t="s">
        <v>11</v>
      </c>
      <c r="D1436" s="6" t="s">
        <v>99</v>
      </c>
      <c r="E1436" s="6" t="str">
        <f>VLOOKUP(tbl_transactions[[#This Row],[Product_ID]],tbl_Items[],2,)</f>
        <v>Automatic</v>
      </c>
      <c r="F1436" s="6" t="str">
        <f>VLOOKUP(tbl_transactions[[#This Row],[Product_ID]],tbl_Items[],3,)</f>
        <v>Gold</v>
      </c>
      <c r="G1436" s="6" t="s">
        <v>12</v>
      </c>
      <c r="H1436" s="6" t="s">
        <v>13</v>
      </c>
      <c r="I14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436" s="30">
        <v>1</v>
      </c>
      <c r="K1436" s="7">
        <f t="shared" si="44"/>
        <v>5462</v>
      </c>
      <c r="L14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36" s="7">
        <f t="shared" si="45"/>
        <v>5462</v>
      </c>
    </row>
    <row r="1437" spans="1:13" x14ac:dyDescent="0.3">
      <c r="A1437" s="6" t="s">
        <v>1521</v>
      </c>
      <c r="B1437" s="28">
        <v>42601</v>
      </c>
      <c r="C1437" s="6" t="s">
        <v>24</v>
      </c>
      <c r="D1437" s="6" t="s">
        <v>102</v>
      </c>
      <c r="E1437" s="6" t="str">
        <f>VLOOKUP(tbl_transactions[[#This Row],[Product_ID]],tbl_Items[],2,)</f>
        <v>Automatic</v>
      </c>
      <c r="F1437" s="6" t="str">
        <f>VLOOKUP(tbl_transactions[[#This Row],[Product_ID]],tbl_Items[],3,)</f>
        <v>Palladium</v>
      </c>
      <c r="G1437" s="6" t="s">
        <v>12</v>
      </c>
      <c r="H1437" s="6" t="s">
        <v>9</v>
      </c>
      <c r="I14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437" s="30">
        <v>3</v>
      </c>
      <c r="K1437" s="7">
        <f t="shared" si="44"/>
        <v>25335</v>
      </c>
      <c r="L14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1437" s="7">
        <f t="shared" si="45"/>
        <v>24574.95</v>
      </c>
    </row>
    <row r="1438" spans="1:13" x14ac:dyDescent="0.3">
      <c r="A1438" s="6" t="s">
        <v>1522</v>
      </c>
      <c r="B1438" s="28">
        <v>42601</v>
      </c>
      <c r="C1438" s="6" t="s">
        <v>24</v>
      </c>
      <c r="D1438" s="6" t="s">
        <v>7008</v>
      </c>
      <c r="E1438" s="6" t="str">
        <f>VLOOKUP(tbl_transactions[[#This Row],[Product_ID]],tbl_Items[],2,)</f>
        <v>Digital</v>
      </c>
      <c r="F1438" s="6" t="str">
        <f>VLOOKUP(tbl_transactions[[#This Row],[Product_ID]],tbl_Items[],3,)</f>
        <v>Gold</v>
      </c>
      <c r="G1438" s="6" t="s">
        <v>12</v>
      </c>
      <c r="H1438" s="6" t="s">
        <v>9</v>
      </c>
      <c r="I14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438" s="30">
        <v>3</v>
      </c>
      <c r="K1438" s="7">
        <f t="shared" si="44"/>
        <v>26631</v>
      </c>
      <c r="L14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438" s="7">
        <f t="shared" si="45"/>
        <v>25565.759999999998</v>
      </c>
    </row>
    <row r="1439" spans="1:13" x14ac:dyDescent="0.3">
      <c r="A1439" s="6" t="s">
        <v>1523</v>
      </c>
      <c r="B1439" s="28">
        <v>42602</v>
      </c>
      <c r="C1439" s="6" t="s">
        <v>15</v>
      </c>
      <c r="D1439" s="6" t="s">
        <v>74</v>
      </c>
      <c r="E1439" s="6" t="str">
        <f>VLOOKUP(tbl_transactions[[#This Row],[Product_ID]],tbl_Items[],2,)</f>
        <v>Chronograph</v>
      </c>
      <c r="F1439" s="6" t="str">
        <f>VLOOKUP(tbl_transactions[[#This Row],[Product_ID]],tbl_Items[],3,)</f>
        <v>Gold</v>
      </c>
      <c r="G1439" s="6" t="s">
        <v>8</v>
      </c>
      <c r="H1439" s="6" t="s">
        <v>9</v>
      </c>
      <c r="I14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439" s="30">
        <v>3</v>
      </c>
      <c r="K1439" s="7">
        <f t="shared" si="44"/>
        <v>6360</v>
      </c>
      <c r="L14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39" s="7">
        <f t="shared" si="45"/>
        <v>6360</v>
      </c>
    </row>
    <row r="1440" spans="1:13" x14ac:dyDescent="0.3">
      <c r="A1440" s="6" t="s">
        <v>1524</v>
      </c>
      <c r="B1440" s="28">
        <v>42602</v>
      </c>
      <c r="C1440" s="6" t="s">
        <v>15</v>
      </c>
      <c r="D1440" s="6" t="s">
        <v>7005</v>
      </c>
      <c r="E1440" s="6" t="str">
        <f>VLOOKUP(tbl_transactions[[#This Row],[Product_ID]],tbl_Items[],2,)</f>
        <v>Automatic</v>
      </c>
      <c r="F1440" s="6" t="str">
        <f>VLOOKUP(tbl_transactions[[#This Row],[Product_ID]],tbl_Items[],3,)</f>
        <v>Gold</v>
      </c>
      <c r="G1440" s="6" t="s">
        <v>12</v>
      </c>
      <c r="H1440" s="6" t="s">
        <v>9</v>
      </c>
      <c r="I14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440" s="30">
        <v>2</v>
      </c>
      <c r="K1440" s="7">
        <f t="shared" si="44"/>
        <v>11368</v>
      </c>
      <c r="L14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40" s="7">
        <f t="shared" si="45"/>
        <v>11368</v>
      </c>
    </row>
    <row r="1441" spans="1:13" x14ac:dyDescent="0.3">
      <c r="A1441" s="6" t="s">
        <v>1525</v>
      </c>
      <c r="B1441" s="28">
        <v>42603</v>
      </c>
      <c r="C1441" s="6" t="s">
        <v>7</v>
      </c>
      <c r="D1441" s="6" t="s">
        <v>108</v>
      </c>
      <c r="E1441" s="6" t="str">
        <f>VLOOKUP(tbl_transactions[[#This Row],[Product_ID]],tbl_Items[],2,)</f>
        <v>Digital</v>
      </c>
      <c r="F1441" s="6" t="str">
        <f>VLOOKUP(tbl_transactions[[#This Row],[Product_ID]],tbl_Items[],3,)</f>
        <v>Platinum</v>
      </c>
      <c r="G1441" s="6" t="s">
        <v>12</v>
      </c>
      <c r="H1441" s="6" t="s">
        <v>9</v>
      </c>
      <c r="I14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441" s="30">
        <v>4</v>
      </c>
      <c r="K1441" s="7">
        <f t="shared" si="44"/>
        <v>23380</v>
      </c>
      <c r="L14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1441" s="7">
        <f t="shared" si="45"/>
        <v>21977.200000000001</v>
      </c>
    </row>
    <row r="1442" spans="1:13" x14ac:dyDescent="0.3">
      <c r="A1442" s="6" t="s">
        <v>1526</v>
      </c>
      <c r="B1442" s="28">
        <v>42603</v>
      </c>
      <c r="C1442" s="6" t="s">
        <v>11</v>
      </c>
      <c r="D1442" s="6" t="s">
        <v>99</v>
      </c>
      <c r="E1442" s="6" t="str">
        <f>VLOOKUP(tbl_transactions[[#This Row],[Product_ID]],tbl_Items[],2,)</f>
        <v>Automatic</v>
      </c>
      <c r="F1442" s="6" t="str">
        <f>VLOOKUP(tbl_transactions[[#This Row],[Product_ID]],tbl_Items[],3,)</f>
        <v>Gold</v>
      </c>
      <c r="G1442" s="6" t="s">
        <v>12</v>
      </c>
      <c r="H1442" s="6" t="s">
        <v>9</v>
      </c>
      <c r="I14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442" s="30">
        <v>1</v>
      </c>
      <c r="K1442" s="7">
        <f t="shared" si="44"/>
        <v>5462</v>
      </c>
      <c r="L14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42" s="7">
        <f t="shared" si="45"/>
        <v>5462</v>
      </c>
    </row>
    <row r="1443" spans="1:13" x14ac:dyDescent="0.3">
      <c r="A1443" s="6" t="s">
        <v>1527</v>
      </c>
      <c r="B1443" s="28">
        <v>42603</v>
      </c>
      <c r="C1443" s="6" t="s">
        <v>15</v>
      </c>
      <c r="D1443" s="6" t="s">
        <v>115</v>
      </c>
      <c r="E1443" s="6" t="str">
        <f>VLOOKUP(tbl_transactions[[#This Row],[Product_ID]],tbl_Items[],2,)</f>
        <v>Digital</v>
      </c>
      <c r="F1443" s="6" t="str">
        <f>VLOOKUP(tbl_transactions[[#This Row],[Product_ID]],tbl_Items[],3,)</f>
        <v>Gold</v>
      </c>
      <c r="G1443" s="6" t="s">
        <v>12</v>
      </c>
      <c r="H1443" s="6" t="s">
        <v>13</v>
      </c>
      <c r="I14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443" s="30">
        <v>3</v>
      </c>
      <c r="K1443" s="7">
        <f t="shared" si="44"/>
        <v>26391</v>
      </c>
      <c r="L14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1443" s="7">
        <f t="shared" si="45"/>
        <v>25335.360000000001</v>
      </c>
    </row>
    <row r="1444" spans="1:13" x14ac:dyDescent="0.3">
      <c r="A1444" s="6" t="s">
        <v>1528</v>
      </c>
      <c r="B1444" s="28">
        <v>42603</v>
      </c>
      <c r="C1444" s="6" t="s">
        <v>7</v>
      </c>
      <c r="D1444" s="6" t="s">
        <v>60</v>
      </c>
      <c r="E1444" s="6" t="str">
        <f>VLOOKUP(tbl_transactions[[#This Row],[Product_ID]],tbl_Items[],2,)</f>
        <v>Chronograph</v>
      </c>
      <c r="F1444" s="6" t="str">
        <f>VLOOKUP(tbl_transactions[[#This Row],[Product_ID]],tbl_Items[],3,)</f>
        <v>Platinum</v>
      </c>
      <c r="G1444" s="6" t="s">
        <v>8</v>
      </c>
      <c r="H1444" s="6" t="s">
        <v>9</v>
      </c>
      <c r="I14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444" s="30">
        <v>4</v>
      </c>
      <c r="K1444" s="7">
        <f t="shared" si="44"/>
        <v>39600</v>
      </c>
      <c r="L14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1444" s="7">
        <f t="shared" si="45"/>
        <v>34848</v>
      </c>
    </row>
    <row r="1445" spans="1:13" x14ac:dyDescent="0.3">
      <c r="A1445" s="6" t="s">
        <v>1529</v>
      </c>
      <c r="B1445" s="28">
        <v>42603</v>
      </c>
      <c r="C1445" s="6" t="s">
        <v>24</v>
      </c>
      <c r="D1445" s="6" t="s">
        <v>105</v>
      </c>
      <c r="E1445" s="6" t="str">
        <f>VLOOKUP(tbl_transactions[[#This Row],[Product_ID]],tbl_Items[],2,)</f>
        <v>Digital</v>
      </c>
      <c r="F1445" s="6" t="str">
        <f>VLOOKUP(tbl_transactions[[#This Row],[Product_ID]],tbl_Items[],3,)</f>
        <v>Platinum</v>
      </c>
      <c r="G1445" s="6" t="s">
        <v>12</v>
      </c>
      <c r="H1445" s="6" t="s">
        <v>9</v>
      </c>
      <c r="I14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445" s="30">
        <v>2</v>
      </c>
      <c r="K1445" s="7">
        <f t="shared" si="44"/>
        <v>11284</v>
      </c>
      <c r="L14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45" s="7">
        <f t="shared" si="45"/>
        <v>11284</v>
      </c>
    </row>
    <row r="1446" spans="1:13" x14ac:dyDescent="0.3">
      <c r="A1446" s="6" t="s">
        <v>1530</v>
      </c>
      <c r="B1446" s="28">
        <v>42603</v>
      </c>
      <c r="C1446" s="6" t="s">
        <v>24</v>
      </c>
      <c r="D1446" s="6" t="s">
        <v>108</v>
      </c>
      <c r="E1446" s="6" t="str">
        <f>VLOOKUP(tbl_transactions[[#This Row],[Product_ID]],tbl_Items[],2,)</f>
        <v>Digital</v>
      </c>
      <c r="F1446" s="6" t="str">
        <f>VLOOKUP(tbl_transactions[[#This Row],[Product_ID]],tbl_Items[],3,)</f>
        <v>Platinum</v>
      </c>
      <c r="G1446" s="6" t="s">
        <v>12</v>
      </c>
      <c r="H1446" s="6" t="s">
        <v>13</v>
      </c>
      <c r="I14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446" s="30">
        <v>3</v>
      </c>
      <c r="K1446" s="7">
        <f t="shared" si="44"/>
        <v>17535</v>
      </c>
      <c r="L14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1446" s="7">
        <f t="shared" si="45"/>
        <v>16482.900000000001</v>
      </c>
    </row>
    <row r="1447" spans="1:13" x14ac:dyDescent="0.3">
      <c r="A1447" s="6" t="s">
        <v>1531</v>
      </c>
      <c r="B1447" s="28">
        <v>42603</v>
      </c>
      <c r="C1447" s="6" t="s">
        <v>24</v>
      </c>
      <c r="D1447" s="6" t="s">
        <v>7006</v>
      </c>
      <c r="E1447" s="6" t="str">
        <f>VLOOKUP(tbl_transactions[[#This Row],[Product_ID]],tbl_Items[],2,)</f>
        <v>Automatic</v>
      </c>
      <c r="F1447" s="6" t="str">
        <f>VLOOKUP(tbl_transactions[[#This Row],[Product_ID]],tbl_Items[],3,)</f>
        <v>Gold</v>
      </c>
      <c r="G1447" s="6" t="s">
        <v>12</v>
      </c>
      <c r="H1447" s="6" t="s">
        <v>9</v>
      </c>
      <c r="I14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447" s="30">
        <v>4</v>
      </c>
      <c r="K1447" s="7">
        <f t="shared" si="44"/>
        <v>35580</v>
      </c>
      <c r="L14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447" s="7">
        <f t="shared" si="45"/>
        <v>34156.800000000003</v>
      </c>
    </row>
    <row r="1448" spans="1:13" x14ac:dyDescent="0.3">
      <c r="A1448" s="6" t="s">
        <v>1532</v>
      </c>
      <c r="B1448" s="28">
        <v>42603</v>
      </c>
      <c r="C1448" s="6" t="s">
        <v>24</v>
      </c>
      <c r="D1448" s="6" t="s">
        <v>77</v>
      </c>
      <c r="E1448" s="6" t="str">
        <f>VLOOKUP(tbl_transactions[[#This Row],[Product_ID]],tbl_Items[],2,)</f>
        <v>Chronograph</v>
      </c>
      <c r="F1448" s="6" t="str">
        <f>VLOOKUP(tbl_transactions[[#This Row],[Product_ID]],tbl_Items[],3,)</f>
        <v>Gold</v>
      </c>
      <c r="G1448" s="6" t="s">
        <v>8</v>
      </c>
      <c r="H1448" s="6" t="s">
        <v>9</v>
      </c>
      <c r="I14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448" s="30">
        <v>2</v>
      </c>
      <c r="K1448" s="7">
        <f t="shared" si="44"/>
        <v>5600</v>
      </c>
      <c r="L14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48" s="7">
        <f t="shared" si="45"/>
        <v>5600</v>
      </c>
    </row>
    <row r="1449" spans="1:13" x14ac:dyDescent="0.3">
      <c r="A1449" s="6" t="s">
        <v>1533</v>
      </c>
      <c r="B1449" s="28">
        <v>42603</v>
      </c>
      <c r="C1449" s="6" t="s">
        <v>7</v>
      </c>
      <c r="D1449" s="6" t="s">
        <v>117</v>
      </c>
      <c r="E1449" s="6" t="str">
        <f>VLOOKUP(tbl_transactions[[#This Row],[Product_ID]],tbl_Items[],2,)</f>
        <v>Digital</v>
      </c>
      <c r="F1449" s="6" t="str">
        <f>VLOOKUP(tbl_transactions[[#This Row],[Product_ID]],tbl_Items[],3,)</f>
        <v>Palladium</v>
      </c>
      <c r="G1449" s="6" t="s">
        <v>12</v>
      </c>
      <c r="H1449" s="6" t="s">
        <v>9</v>
      </c>
      <c r="I14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449" s="30">
        <v>1</v>
      </c>
      <c r="K1449" s="7">
        <f t="shared" si="44"/>
        <v>9315</v>
      </c>
      <c r="L14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49" s="7">
        <f t="shared" si="45"/>
        <v>9315</v>
      </c>
    </row>
    <row r="1450" spans="1:13" x14ac:dyDescent="0.3">
      <c r="A1450" s="6" t="s">
        <v>1534</v>
      </c>
      <c r="B1450" s="28">
        <v>42603</v>
      </c>
      <c r="C1450" s="6" t="s">
        <v>11</v>
      </c>
      <c r="D1450" s="6" t="s">
        <v>74</v>
      </c>
      <c r="E1450" s="6" t="str">
        <f>VLOOKUP(tbl_transactions[[#This Row],[Product_ID]],tbl_Items[],2,)</f>
        <v>Chronograph</v>
      </c>
      <c r="F1450" s="6" t="str">
        <f>VLOOKUP(tbl_transactions[[#This Row],[Product_ID]],tbl_Items[],3,)</f>
        <v>Gold</v>
      </c>
      <c r="G1450" s="6" t="s">
        <v>8</v>
      </c>
      <c r="H1450" s="6" t="s">
        <v>13</v>
      </c>
      <c r="I14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450" s="30">
        <v>1</v>
      </c>
      <c r="K1450" s="7">
        <f t="shared" si="44"/>
        <v>2120</v>
      </c>
      <c r="L14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50" s="7">
        <f t="shared" si="45"/>
        <v>2120</v>
      </c>
    </row>
    <row r="1451" spans="1:13" x14ac:dyDescent="0.3">
      <c r="A1451" s="6" t="s">
        <v>1535</v>
      </c>
      <c r="B1451" s="28">
        <v>42603</v>
      </c>
      <c r="C1451" s="6" t="s">
        <v>7</v>
      </c>
      <c r="D1451" s="6" t="s">
        <v>82</v>
      </c>
      <c r="E1451" s="6" t="str">
        <f>VLOOKUP(tbl_transactions[[#This Row],[Product_ID]],tbl_Items[],2,)</f>
        <v>Chronograph</v>
      </c>
      <c r="F1451" s="6" t="str">
        <f>VLOOKUP(tbl_transactions[[#This Row],[Product_ID]],tbl_Items[],3,)</f>
        <v>Palladium</v>
      </c>
      <c r="G1451" s="6" t="s">
        <v>12</v>
      </c>
      <c r="H1451" s="6" t="s">
        <v>9</v>
      </c>
      <c r="I14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451" s="30">
        <v>3</v>
      </c>
      <c r="K1451" s="7">
        <f t="shared" si="44"/>
        <v>22500</v>
      </c>
      <c r="L14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1451" s="7">
        <f t="shared" si="45"/>
        <v>21825</v>
      </c>
    </row>
    <row r="1452" spans="1:13" x14ac:dyDescent="0.3">
      <c r="A1452" s="6" t="s">
        <v>1536</v>
      </c>
      <c r="B1452" s="28">
        <v>42604</v>
      </c>
      <c r="C1452" s="6" t="s">
        <v>24</v>
      </c>
      <c r="D1452" s="6" t="s">
        <v>119</v>
      </c>
      <c r="E1452" s="6" t="str">
        <f>VLOOKUP(tbl_transactions[[#This Row],[Product_ID]],tbl_Items[],2,)</f>
        <v>Digital</v>
      </c>
      <c r="F1452" s="6" t="str">
        <f>VLOOKUP(tbl_transactions[[#This Row],[Product_ID]],tbl_Items[],3,)</f>
        <v>Palladium</v>
      </c>
      <c r="G1452" s="6" t="s">
        <v>12</v>
      </c>
      <c r="H1452" s="6" t="s">
        <v>9</v>
      </c>
      <c r="I14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452" s="30">
        <v>1</v>
      </c>
      <c r="K1452" s="7">
        <f t="shared" si="44"/>
        <v>9895</v>
      </c>
      <c r="L14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52" s="7">
        <f t="shared" si="45"/>
        <v>9895</v>
      </c>
    </row>
    <row r="1453" spans="1:13" x14ac:dyDescent="0.3">
      <c r="A1453" s="6" t="s">
        <v>1537</v>
      </c>
      <c r="B1453" s="28">
        <v>42604</v>
      </c>
      <c r="C1453" s="6" t="s">
        <v>11</v>
      </c>
      <c r="D1453" s="6" t="s">
        <v>111</v>
      </c>
      <c r="E1453" s="6" t="str">
        <f>VLOOKUP(tbl_transactions[[#This Row],[Product_ID]],tbl_Items[],2,)</f>
        <v>Digital</v>
      </c>
      <c r="F1453" s="6" t="str">
        <f>VLOOKUP(tbl_transactions[[#This Row],[Product_ID]],tbl_Items[],3,)</f>
        <v>Gold</v>
      </c>
      <c r="G1453" s="6" t="s">
        <v>12</v>
      </c>
      <c r="H1453" s="6" t="s">
        <v>9</v>
      </c>
      <c r="I14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453" s="30">
        <v>2</v>
      </c>
      <c r="K1453" s="7">
        <f t="shared" si="44"/>
        <v>11296</v>
      </c>
      <c r="L14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53" s="7">
        <f t="shared" si="45"/>
        <v>11296</v>
      </c>
    </row>
    <row r="1454" spans="1:13" x14ac:dyDescent="0.3">
      <c r="A1454" s="6" t="s">
        <v>1538</v>
      </c>
      <c r="B1454" s="28">
        <v>42604</v>
      </c>
      <c r="C1454" s="6" t="s">
        <v>24</v>
      </c>
      <c r="D1454" s="6" t="s">
        <v>7008</v>
      </c>
      <c r="E1454" s="6" t="str">
        <f>VLOOKUP(tbl_transactions[[#This Row],[Product_ID]],tbl_Items[],2,)</f>
        <v>Digital</v>
      </c>
      <c r="F1454" s="6" t="str">
        <f>VLOOKUP(tbl_transactions[[#This Row],[Product_ID]],tbl_Items[],3,)</f>
        <v>Gold</v>
      </c>
      <c r="G1454" s="6" t="s">
        <v>12</v>
      </c>
      <c r="H1454" s="6" t="s">
        <v>9</v>
      </c>
      <c r="I14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454" s="30">
        <v>3</v>
      </c>
      <c r="K1454" s="7">
        <f t="shared" si="44"/>
        <v>26631</v>
      </c>
      <c r="L14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454" s="7">
        <f t="shared" si="45"/>
        <v>25565.759999999998</v>
      </c>
    </row>
    <row r="1455" spans="1:13" x14ac:dyDescent="0.3">
      <c r="A1455" s="6" t="s">
        <v>1539</v>
      </c>
      <c r="B1455" s="28">
        <v>42604</v>
      </c>
      <c r="C1455" s="6" t="s">
        <v>24</v>
      </c>
      <c r="D1455" s="6" t="s">
        <v>103</v>
      </c>
      <c r="E1455" s="6" t="str">
        <f>VLOOKUP(tbl_transactions[[#This Row],[Product_ID]],tbl_Items[],2,)</f>
        <v>Automatic</v>
      </c>
      <c r="F1455" s="6" t="str">
        <f>VLOOKUP(tbl_transactions[[#This Row],[Product_ID]],tbl_Items[],3,)</f>
        <v>Palladium</v>
      </c>
      <c r="G1455" s="6" t="s">
        <v>12</v>
      </c>
      <c r="H1455" s="6" t="s">
        <v>9</v>
      </c>
      <c r="I14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455" s="30">
        <v>4</v>
      </c>
      <c r="K1455" s="7">
        <f t="shared" si="44"/>
        <v>26176</v>
      </c>
      <c r="L14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1455" s="7">
        <f t="shared" si="45"/>
        <v>25390.720000000001</v>
      </c>
    </row>
    <row r="1456" spans="1:13" x14ac:dyDescent="0.3">
      <c r="A1456" s="6" t="s">
        <v>1540</v>
      </c>
      <c r="B1456" s="28">
        <v>42604</v>
      </c>
      <c r="C1456" s="6" t="s">
        <v>24</v>
      </c>
      <c r="D1456" s="6" t="s">
        <v>119</v>
      </c>
      <c r="E1456" s="6" t="str">
        <f>VLOOKUP(tbl_transactions[[#This Row],[Product_ID]],tbl_Items[],2,)</f>
        <v>Digital</v>
      </c>
      <c r="F1456" s="6" t="str">
        <f>VLOOKUP(tbl_transactions[[#This Row],[Product_ID]],tbl_Items[],3,)</f>
        <v>Palladium</v>
      </c>
      <c r="G1456" s="6" t="s">
        <v>12</v>
      </c>
      <c r="H1456" s="6" t="s">
        <v>9</v>
      </c>
      <c r="I14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456" s="30">
        <v>3</v>
      </c>
      <c r="K1456" s="7">
        <f t="shared" si="44"/>
        <v>29685</v>
      </c>
      <c r="L14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1456" s="7">
        <f t="shared" si="45"/>
        <v>28794.45</v>
      </c>
    </row>
    <row r="1457" spans="1:13" x14ac:dyDescent="0.3">
      <c r="A1457" s="6" t="s">
        <v>1541</v>
      </c>
      <c r="B1457" s="28">
        <v>42604</v>
      </c>
      <c r="C1457" s="6" t="s">
        <v>11</v>
      </c>
      <c r="D1457" s="6" t="s">
        <v>104</v>
      </c>
      <c r="E1457" s="6" t="str">
        <f>VLOOKUP(tbl_transactions[[#This Row],[Product_ID]],tbl_Items[],2,)</f>
        <v>Automatic</v>
      </c>
      <c r="F1457" s="6" t="str">
        <f>VLOOKUP(tbl_transactions[[#This Row],[Product_ID]],tbl_Items[],3,)</f>
        <v>Palladium</v>
      </c>
      <c r="G1457" s="6" t="s">
        <v>12</v>
      </c>
      <c r="H1457" s="6" t="s">
        <v>9</v>
      </c>
      <c r="I14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457" s="30">
        <v>3</v>
      </c>
      <c r="K1457" s="7">
        <f t="shared" si="44"/>
        <v>22353</v>
      </c>
      <c r="L14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457" s="7">
        <f t="shared" si="45"/>
        <v>21682.41</v>
      </c>
    </row>
    <row r="1458" spans="1:13" x14ac:dyDescent="0.3">
      <c r="A1458" s="6" t="s">
        <v>1542</v>
      </c>
      <c r="B1458" s="28">
        <v>42605</v>
      </c>
      <c r="C1458" s="6" t="s">
        <v>24</v>
      </c>
      <c r="D1458" s="6" t="s">
        <v>74</v>
      </c>
      <c r="E1458" s="6" t="str">
        <f>VLOOKUP(tbl_transactions[[#This Row],[Product_ID]],tbl_Items[],2,)</f>
        <v>Chronograph</v>
      </c>
      <c r="F1458" s="6" t="str">
        <f>VLOOKUP(tbl_transactions[[#This Row],[Product_ID]],tbl_Items[],3,)</f>
        <v>Gold</v>
      </c>
      <c r="G1458" s="6" t="s">
        <v>8</v>
      </c>
      <c r="H1458" s="6" t="s">
        <v>9</v>
      </c>
      <c r="I14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458" s="30">
        <v>1</v>
      </c>
      <c r="K1458" s="7">
        <f t="shared" si="44"/>
        <v>2120</v>
      </c>
      <c r="L14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58" s="7">
        <f t="shared" si="45"/>
        <v>2120</v>
      </c>
    </row>
    <row r="1459" spans="1:13" x14ac:dyDescent="0.3">
      <c r="A1459" s="6" t="s">
        <v>1543</v>
      </c>
      <c r="B1459" s="28">
        <v>42605</v>
      </c>
      <c r="C1459" s="6" t="s">
        <v>24</v>
      </c>
      <c r="D1459" s="6" t="s">
        <v>118</v>
      </c>
      <c r="E1459" s="6" t="str">
        <f>VLOOKUP(tbl_transactions[[#This Row],[Product_ID]],tbl_Items[],2,)</f>
        <v>Digital</v>
      </c>
      <c r="F1459" s="6" t="str">
        <f>VLOOKUP(tbl_transactions[[#This Row],[Product_ID]],tbl_Items[],3,)</f>
        <v>Palladium</v>
      </c>
      <c r="G1459" s="6" t="s">
        <v>12</v>
      </c>
      <c r="H1459" s="6" t="s">
        <v>13</v>
      </c>
      <c r="I14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459" s="30">
        <v>4</v>
      </c>
      <c r="K1459" s="7">
        <f t="shared" si="44"/>
        <v>23912</v>
      </c>
      <c r="L14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1459" s="7">
        <f t="shared" si="45"/>
        <v>23194.639999999999</v>
      </c>
    </row>
    <row r="1460" spans="1:13" x14ac:dyDescent="0.3">
      <c r="A1460" s="6" t="s">
        <v>1544</v>
      </c>
      <c r="B1460" s="28">
        <v>42605</v>
      </c>
      <c r="C1460" s="6" t="s">
        <v>24</v>
      </c>
      <c r="D1460" s="6" t="s">
        <v>81</v>
      </c>
      <c r="E1460" s="6" t="str">
        <f>VLOOKUP(tbl_transactions[[#This Row],[Product_ID]],tbl_Items[],2,)</f>
        <v>Chronograph</v>
      </c>
      <c r="F1460" s="6" t="str">
        <f>VLOOKUP(tbl_transactions[[#This Row],[Product_ID]],tbl_Items[],3,)</f>
        <v>Palladium</v>
      </c>
      <c r="G1460" s="6" t="s">
        <v>12</v>
      </c>
      <c r="H1460" s="6" t="s">
        <v>9</v>
      </c>
      <c r="I14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460" s="30">
        <v>3</v>
      </c>
      <c r="K1460" s="7">
        <f t="shared" si="44"/>
        <v>29400</v>
      </c>
      <c r="L14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882</v>
      </c>
      <c r="M1460" s="7">
        <f t="shared" si="45"/>
        <v>28518</v>
      </c>
    </row>
    <row r="1461" spans="1:13" x14ac:dyDescent="0.3">
      <c r="A1461" s="6" t="s">
        <v>1545</v>
      </c>
      <c r="B1461" s="28">
        <v>42605</v>
      </c>
      <c r="C1461" s="6" t="s">
        <v>7</v>
      </c>
      <c r="D1461" s="6" t="s">
        <v>88</v>
      </c>
      <c r="E1461" s="6" t="str">
        <f>VLOOKUP(tbl_transactions[[#This Row],[Product_ID]],tbl_Items[],2,)</f>
        <v>Automatic</v>
      </c>
      <c r="F1461" s="6" t="str">
        <f>VLOOKUP(tbl_transactions[[#This Row],[Product_ID]],tbl_Items[],3,)</f>
        <v>Platinum</v>
      </c>
      <c r="G1461" s="6" t="s">
        <v>12</v>
      </c>
      <c r="H1461" s="6" t="s">
        <v>9</v>
      </c>
      <c r="I14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461" s="30">
        <v>4</v>
      </c>
      <c r="K1461" s="7">
        <f t="shared" si="44"/>
        <v>8532</v>
      </c>
      <c r="L14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61" s="7">
        <f t="shared" si="45"/>
        <v>8532</v>
      </c>
    </row>
    <row r="1462" spans="1:13" x14ac:dyDescent="0.3">
      <c r="A1462" s="6" t="s">
        <v>1546</v>
      </c>
      <c r="B1462" s="28">
        <v>42605</v>
      </c>
      <c r="C1462" s="6" t="s">
        <v>11</v>
      </c>
      <c r="D1462" s="6" t="s">
        <v>81</v>
      </c>
      <c r="E1462" s="6" t="str">
        <f>VLOOKUP(tbl_transactions[[#This Row],[Product_ID]],tbl_Items[],2,)</f>
        <v>Chronograph</v>
      </c>
      <c r="F1462" s="6" t="str">
        <f>VLOOKUP(tbl_transactions[[#This Row],[Product_ID]],tbl_Items[],3,)</f>
        <v>Palladium</v>
      </c>
      <c r="G1462" s="6" t="s">
        <v>12</v>
      </c>
      <c r="H1462" s="6" t="s">
        <v>9</v>
      </c>
      <c r="I14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462" s="30">
        <v>2</v>
      </c>
      <c r="K1462" s="7">
        <f t="shared" si="44"/>
        <v>19600</v>
      </c>
      <c r="L14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1462" s="7">
        <f t="shared" si="45"/>
        <v>19012</v>
      </c>
    </row>
    <row r="1463" spans="1:13" x14ac:dyDescent="0.3">
      <c r="A1463" s="6" t="s">
        <v>1547</v>
      </c>
      <c r="B1463" s="28">
        <v>42605</v>
      </c>
      <c r="C1463" s="6" t="s">
        <v>24</v>
      </c>
      <c r="D1463" s="6" t="s">
        <v>60</v>
      </c>
      <c r="E1463" s="6" t="str">
        <f>VLOOKUP(tbl_transactions[[#This Row],[Product_ID]],tbl_Items[],2,)</f>
        <v>Chronograph</v>
      </c>
      <c r="F1463" s="6" t="str">
        <f>VLOOKUP(tbl_transactions[[#This Row],[Product_ID]],tbl_Items[],3,)</f>
        <v>Platinum</v>
      </c>
      <c r="G1463" s="6" t="s">
        <v>8</v>
      </c>
      <c r="H1463" s="6" t="s">
        <v>9</v>
      </c>
      <c r="I14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463" s="30">
        <v>1</v>
      </c>
      <c r="K1463" s="7">
        <f t="shared" si="44"/>
        <v>9900</v>
      </c>
      <c r="L14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63" s="7">
        <f t="shared" si="45"/>
        <v>9900</v>
      </c>
    </row>
    <row r="1464" spans="1:13" x14ac:dyDescent="0.3">
      <c r="A1464" s="6" t="s">
        <v>1548</v>
      </c>
      <c r="B1464" s="28">
        <v>42606</v>
      </c>
      <c r="C1464" s="6" t="s">
        <v>24</v>
      </c>
      <c r="D1464" s="6" t="s">
        <v>79</v>
      </c>
      <c r="E1464" s="6" t="str">
        <f>VLOOKUP(tbl_transactions[[#This Row],[Product_ID]],tbl_Items[],2,)</f>
        <v>Chronograph</v>
      </c>
      <c r="F1464" s="6" t="str">
        <f>VLOOKUP(tbl_transactions[[#This Row],[Product_ID]],tbl_Items[],3,)</f>
        <v>Palladium</v>
      </c>
      <c r="G1464" s="6" t="s">
        <v>8</v>
      </c>
      <c r="H1464" s="6" t="s">
        <v>9</v>
      </c>
      <c r="I14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464" s="30">
        <v>2</v>
      </c>
      <c r="K1464" s="7">
        <f t="shared" si="44"/>
        <v>4490</v>
      </c>
      <c r="L14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64" s="7">
        <f t="shared" si="45"/>
        <v>4490</v>
      </c>
    </row>
    <row r="1465" spans="1:13" x14ac:dyDescent="0.3">
      <c r="A1465" s="6" t="s">
        <v>1549</v>
      </c>
      <c r="B1465" s="28">
        <v>42606</v>
      </c>
      <c r="C1465" s="6" t="s">
        <v>7</v>
      </c>
      <c r="D1465" s="6" t="s">
        <v>60</v>
      </c>
      <c r="E1465" s="6" t="str">
        <f>VLOOKUP(tbl_transactions[[#This Row],[Product_ID]],tbl_Items[],2,)</f>
        <v>Chronograph</v>
      </c>
      <c r="F1465" s="6" t="str">
        <f>VLOOKUP(tbl_transactions[[#This Row],[Product_ID]],tbl_Items[],3,)</f>
        <v>Platinum</v>
      </c>
      <c r="G1465" s="6" t="s">
        <v>8</v>
      </c>
      <c r="H1465" s="6" t="s">
        <v>9</v>
      </c>
      <c r="I14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465" s="30">
        <v>1</v>
      </c>
      <c r="K1465" s="7">
        <f t="shared" si="44"/>
        <v>9900</v>
      </c>
      <c r="L14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65" s="7">
        <f t="shared" si="45"/>
        <v>9900</v>
      </c>
    </row>
    <row r="1466" spans="1:13" x14ac:dyDescent="0.3">
      <c r="A1466" s="6" t="s">
        <v>1550</v>
      </c>
      <c r="B1466" s="28">
        <v>42606</v>
      </c>
      <c r="C1466" s="6" t="s">
        <v>7</v>
      </c>
      <c r="D1466" s="6" t="s">
        <v>60</v>
      </c>
      <c r="E1466" s="6" t="str">
        <f>VLOOKUP(tbl_transactions[[#This Row],[Product_ID]],tbl_Items[],2,)</f>
        <v>Chronograph</v>
      </c>
      <c r="F1466" s="6" t="str">
        <f>VLOOKUP(tbl_transactions[[#This Row],[Product_ID]],tbl_Items[],3,)</f>
        <v>Platinum</v>
      </c>
      <c r="G1466" s="6" t="s">
        <v>8</v>
      </c>
      <c r="H1466" s="6" t="s">
        <v>9</v>
      </c>
      <c r="I14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466" s="30">
        <v>4</v>
      </c>
      <c r="K1466" s="7">
        <f t="shared" si="44"/>
        <v>39600</v>
      </c>
      <c r="L14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1466" s="7">
        <f t="shared" si="45"/>
        <v>34848</v>
      </c>
    </row>
    <row r="1467" spans="1:13" x14ac:dyDescent="0.3">
      <c r="A1467" s="6" t="s">
        <v>1551</v>
      </c>
      <c r="B1467" s="28">
        <v>42606</v>
      </c>
      <c r="C1467" s="6" t="s">
        <v>24</v>
      </c>
      <c r="D1467" s="6" t="s">
        <v>111</v>
      </c>
      <c r="E1467" s="6" t="str">
        <f>VLOOKUP(tbl_transactions[[#This Row],[Product_ID]],tbl_Items[],2,)</f>
        <v>Digital</v>
      </c>
      <c r="F1467" s="6" t="str">
        <f>VLOOKUP(tbl_transactions[[#This Row],[Product_ID]],tbl_Items[],3,)</f>
        <v>Gold</v>
      </c>
      <c r="G1467" s="6" t="s">
        <v>12</v>
      </c>
      <c r="H1467" s="6" t="s">
        <v>9</v>
      </c>
      <c r="I14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467" s="30">
        <v>2</v>
      </c>
      <c r="K1467" s="7">
        <f t="shared" si="44"/>
        <v>11296</v>
      </c>
      <c r="L14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67" s="7">
        <f t="shared" si="45"/>
        <v>11296</v>
      </c>
    </row>
    <row r="1468" spans="1:13" x14ac:dyDescent="0.3">
      <c r="A1468" s="6" t="s">
        <v>1552</v>
      </c>
      <c r="B1468" s="28">
        <v>42606</v>
      </c>
      <c r="C1468" s="6" t="s">
        <v>24</v>
      </c>
      <c r="D1468" s="6" t="s">
        <v>114</v>
      </c>
      <c r="E1468" s="6" t="str">
        <f>VLOOKUP(tbl_transactions[[#This Row],[Product_ID]],tbl_Items[],2,)</f>
        <v>Digital</v>
      </c>
      <c r="F1468" s="6" t="str">
        <f>VLOOKUP(tbl_transactions[[#This Row],[Product_ID]],tbl_Items[],3,)</f>
        <v>Palladium</v>
      </c>
      <c r="G1468" s="6" t="s">
        <v>12</v>
      </c>
      <c r="H1468" s="6" t="s">
        <v>13</v>
      </c>
      <c r="I14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468" s="30">
        <v>2</v>
      </c>
      <c r="K1468" s="7">
        <f t="shared" si="44"/>
        <v>19792</v>
      </c>
      <c r="L14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1468" s="7">
        <f t="shared" si="45"/>
        <v>19198.240000000002</v>
      </c>
    </row>
    <row r="1469" spans="1:13" x14ac:dyDescent="0.3">
      <c r="A1469" s="6" t="s">
        <v>1553</v>
      </c>
      <c r="B1469" s="28">
        <v>42606</v>
      </c>
      <c r="C1469" s="6" t="s">
        <v>24</v>
      </c>
      <c r="D1469" s="6" t="s">
        <v>66</v>
      </c>
      <c r="E1469" s="6" t="str">
        <f>VLOOKUP(tbl_transactions[[#This Row],[Product_ID]],tbl_Items[],2,)</f>
        <v>Chronograph</v>
      </c>
      <c r="F1469" s="6" t="str">
        <f>VLOOKUP(tbl_transactions[[#This Row],[Product_ID]],tbl_Items[],3,)</f>
        <v>Platinum</v>
      </c>
      <c r="G1469" s="6" t="s">
        <v>8</v>
      </c>
      <c r="H1469" s="6" t="s">
        <v>9</v>
      </c>
      <c r="I14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469" s="30">
        <v>4</v>
      </c>
      <c r="K1469" s="7">
        <f t="shared" si="44"/>
        <v>38000</v>
      </c>
      <c r="L14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1469" s="7">
        <f t="shared" si="45"/>
        <v>33440</v>
      </c>
    </row>
    <row r="1470" spans="1:13" x14ac:dyDescent="0.3">
      <c r="A1470" s="6" t="s">
        <v>1554</v>
      </c>
      <c r="B1470" s="28">
        <v>42606</v>
      </c>
      <c r="C1470" s="6" t="s">
        <v>7</v>
      </c>
      <c r="D1470" s="6" t="s">
        <v>94</v>
      </c>
      <c r="E1470" s="6" t="str">
        <f>VLOOKUP(tbl_transactions[[#This Row],[Product_ID]],tbl_Items[],2,)</f>
        <v>Automatic</v>
      </c>
      <c r="F1470" s="6" t="str">
        <f>VLOOKUP(tbl_transactions[[#This Row],[Product_ID]],tbl_Items[],3,)</f>
        <v>Platinum</v>
      </c>
      <c r="G1470" s="6" t="s">
        <v>12</v>
      </c>
      <c r="H1470" s="6" t="s">
        <v>9</v>
      </c>
      <c r="I14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470" s="30">
        <v>1</v>
      </c>
      <c r="K1470" s="7">
        <f t="shared" si="44"/>
        <v>2352</v>
      </c>
      <c r="L14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70" s="7">
        <f t="shared" si="45"/>
        <v>2352</v>
      </c>
    </row>
    <row r="1471" spans="1:13" x14ac:dyDescent="0.3">
      <c r="A1471" s="6" t="s">
        <v>1555</v>
      </c>
      <c r="B1471" s="28">
        <v>42606</v>
      </c>
      <c r="C1471" s="6" t="s">
        <v>7</v>
      </c>
      <c r="D1471" s="6" t="s">
        <v>104</v>
      </c>
      <c r="E1471" s="6" t="str">
        <f>VLOOKUP(tbl_transactions[[#This Row],[Product_ID]],tbl_Items[],2,)</f>
        <v>Automatic</v>
      </c>
      <c r="F1471" s="6" t="str">
        <f>VLOOKUP(tbl_transactions[[#This Row],[Product_ID]],tbl_Items[],3,)</f>
        <v>Palladium</v>
      </c>
      <c r="G1471" s="6" t="s">
        <v>12</v>
      </c>
      <c r="H1471" s="6" t="s">
        <v>9</v>
      </c>
      <c r="I14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471" s="30">
        <v>1</v>
      </c>
      <c r="K1471" s="7">
        <f t="shared" si="44"/>
        <v>7451</v>
      </c>
      <c r="L14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71" s="7">
        <f t="shared" si="45"/>
        <v>7451</v>
      </c>
    </row>
    <row r="1472" spans="1:13" x14ac:dyDescent="0.3">
      <c r="A1472" s="6" t="s">
        <v>1556</v>
      </c>
      <c r="B1472" s="28">
        <v>42606</v>
      </c>
      <c r="C1472" s="6" t="s">
        <v>24</v>
      </c>
      <c r="D1472" s="6" t="s">
        <v>74</v>
      </c>
      <c r="E1472" s="6" t="str">
        <f>VLOOKUP(tbl_transactions[[#This Row],[Product_ID]],tbl_Items[],2,)</f>
        <v>Chronograph</v>
      </c>
      <c r="F1472" s="6" t="str">
        <f>VLOOKUP(tbl_transactions[[#This Row],[Product_ID]],tbl_Items[],3,)</f>
        <v>Gold</v>
      </c>
      <c r="G1472" s="6" t="s">
        <v>8</v>
      </c>
      <c r="H1472" s="6" t="s">
        <v>9</v>
      </c>
      <c r="I14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472" s="30">
        <v>1</v>
      </c>
      <c r="K1472" s="7">
        <f t="shared" si="44"/>
        <v>2120</v>
      </c>
      <c r="L14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72" s="7">
        <f t="shared" si="45"/>
        <v>2120</v>
      </c>
    </row>
    <row r="1473" spans="1:13" x14ac:dyDescent="0.3">
      <c r="A1473" s="6" t="s">
        <v>1557</v>
      </c>
      <c r="B1473" s="28">
        <v>42607</v>
      </c>
      <c r="C1473" s="6" t="s">
        <v>11</v>
      </c>
      <c r="D1473" s="6" t="s">
        <v>77</v>
      </c>
      <c r="E1473" s="6" t="str">
        <f>VLOOKUP(tbl_transactions[[#This Row],[Product_ID]],tbl_Items[],2,)</f>
        <v>Chronograph</v>
      </c>
      <c r="F1473" s="6" t="str">
        <f>VLOOKUP(tbl_transactions[[#This Row],[Product_ID]],tbl_Items[],3,)</f>
        <v>Gold</v>
      </c>
      <c r="G1473" s="6" t="s">
        <v>8</v>
      </c>
      <c r="H1473" s="6" t="s">
        <v>9</v>
      </c>
      <c r="I14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473" s="30">
        <v>2</v>
      </c>
      <c r="K1473" s="7">
        <f t="shared" si="44"/>
        <v>5600</v>
      </c>
      <c r="L14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73" s="7">
        <f t="shared" si="45"/>
        <v>5600</v>
      </c>
    </row>
    <row r="1474" spans="1:13" x14ac:dyDescent="0.3">
      <c r="A1474" s="6" t="s">
        <v>1558</v>
      </c>
      <c r="B1474" s="28">
        <v>42607</v>
      </c>
      <c r="C1474" s="6" t="s">
        <v>11</v>
      </c>
      <c r="D1474" s="6" t="s">
        <v>110</v>
      </c>
      <c r="E1474" s="6" t="str">
        <f>VLOOKUP(tbl_transactions[[#This Row],[Product_ID]],tbl_Items[],2,)</f>
        <v>Digital</v>
      </c>
      <c r="F1474" s="6" t="str">
        <f>VLOOKUP(tbl_transactions[[#This Row],[Product_ID]],tbl_Items[],3,)</f>
        <v>Platinum</v>
      </c>
      <c r="G1474" s="6" t="s">
        <v>12</v>
      </c>
      <c r="H1474" s="6" t="s">
        <v>9</v>
      </c>
      <c r="I14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474" s="30">
        <v>1</v>
      </c>
      <c r="K1474" s="7">
        <f t="shared" ref="K1474:K1537" si="46">I1474*J1474</f>
        <v>5348</v>
      </c>
      <c r="L14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74" s="7">
        <f t="shared" ref="M1474:M1537" si="47">K1474-L1474</f>
        <v>5348</v>
      </c>
    </row>
    <row r="1475" spans="1:13" x14ac:dyDescent="0.3">
      <c r="A1475" s="6" t="s">
        <v>1559</v>
      </c>
      <c r="B1475" s="28">
        <v>42607</v>
      </c>
      <c r="C1475" s="6" t="s">
        <v>24</v>
      </c>
      <c r="D1475" s="6" t="s">
        <v>104</v>
      </c>
      <c r="E1475" s="6" t="str">
        <f>VLOOKUP(tbl_transactions[[#This Row],[Product_ID]],tbl_Items[],2,)</f>
        <v>Automatic</v>
      </c>
      <c r="F1475" s="6" t="str">
        <f>VLOOKUP(tbl_transactions[[#This Row],[Product_ID]],tbl_Items[],3,)</f>
        <v>Palladium</v>
      </c>
      <c r="G1475" s="6" t="s">
        <v>12</v>
      </c>
      <c r="H1475" s="6" t="s">
        <v>9</v>
      </c>
      <c r="I14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475" s="30">
        <v>4</v>
      </c>
      <c r="K1475" s="7">
        <f t="shared" si="46"/>
        <v>29804</v>
      </c>
      <c r="L14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1475" s="7">
        <f t="shared" si="47"/>
        <v>28909.88</v>
      </c>
    </row>
    <row r="1476" spans="1:13" x14ac:dyDescent="0.3">
      <c r="A1476" s="6" t="s">
        <v>1560</v>
      </c>
      <c r="B1476" s="28">
        <v>42608</v>
      </c>
      <c r="C1476" s="6" t="s">
        <v>7</v>
      </c>
      <c r="D1476" s="6" t="s">
        <v>96</v>
      </c>
      <c r="E1476" s="6" t="str">
        <f>VLOOKUP(tbl_transactions[[#This Row],[Product_ID]],tbl_Items[],2,)</f>
        <v>Automatic</v>
      </c>
      <c r="F1476" s="6" t="str">
        <f>VLOOKUP(tbl_transactions[[#This Row],[Product_ID]],tbl_Items[],3,)</f>
        <v>Gold</v>
      </c>
      <c r="G1476" s="6" t="s">
        <v>12</v>
      </c>
      <c r="H1476" s="6" t="s">
        <v>9</v>
      </c>
      <c r="I14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476" s="30">
        <v>3</v>
      </c>
      <c r="K1476" s="7">
        <f t="shared" si="46"/>
        <v>16368</v>
      </c>
      <c r="L14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1476" s="7">
        <f t="shared" si="47"/>
        <v>15713.28</v>
      </c>
    </row>
    <row r="1477" spans="1:13" x14ac:dyDescent="0.3">
      <c r="A1477" s="6" t="s">
        <v>1561</v>
      </c>
      <c r="B1477" s="28">
        <v>42608</v>
      </c>
      <c r="C1477" s="6" t="s">
        <v>24</v>
      </c>
      <c r="D1477" s="6" t="s">
        <v>74</v>
      </c>
      <c r="E1477" s="6" t="str">
        <f>VLOOKUP(tbl_transactions[[#This Row],[Product_ID]],tbl_Items[],2,)</f>
        <v>Chronograph</v>
      </c>
      <c r="F1477" s="6" t="str">
        <f>VLOOKUP(tbl_transactions[[#This Row],[Product_ID]],tbl_Items[],3,)</f>
        <v>Gold</v>
      </c>
      <c r="G1477" s="6" t="s">
        <v>8</v>
      </c>
      <c r="H1477" s="6" t="s">
        <v>9</v>
      </c>
      <c r="I14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477" s="30">
        <v>3</v>
      </c>
      <c r="K1477" s="7">
        <f t="shared" si="46"/>
        <v>6360</v>
      </c>
      <c r="L14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77" s="7">
        <f t="shared" si="47"/>
        <v>6360</v>
      </c>
    </row>
    <row r="1478" spans="1:13" x14ac:dyDescent="0.3">
      <c r="A1478" s="6" t="s">
        <v>1562</v>
      </c>
      <c r="B1478" s="28">
        <v>42608</v>
      </c>
      <c r="C1478" s="6" t="s">
        <v>24</v>
      </c>
      <c r="D1478" s="6" t="s">
        <v>119</v>
      </c>
      <c r="E1478" s="6" t="str">
        <f>VLOOKUP(tbl_transactions[[#This Row],[Product_ID]],tbl_Items[],2,)</f>
        <v>Digital</v>
      </c>
      <c r="F1478" s="6" t="str">
        <f>VLOOKUP(tbl_transactions[[#This Row],[Product_ID]],tbl_Items[],3,)</f>
        <v>Palladium</v>
      </c>
      <c r="G1478" s="6" t="s">
        <v>12</v>
      </c>
      <c r="H1478" s="6" t="s">
        <v>9</v>
      </c>
      <c r="I14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478" s="30">
        <v>4</v>
      </c>
      <c r="K1478" s="7">
        <f t="shared" si="46"/>
        <v>39580</v>
      </c>
      <c r="L14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1478" s="7">
        <f t="shared" si="47"/>
        <v>38392.6</v>
      </c>
    </row>
    <row r="1479" spans="1:13" x14ac:dyDescent="0.3">
      <c r="A1479" s="6" t="s">
        <v>1563</v>
      </c>
      <c r="B1479" s="28">
        <v>42608</v>
      </c>
      <c r="C1479" s="6" t="s">
        <v>24</v>
      </c>
      <c r="D1479" s="6" t="s">
        <v>82</v>
      </c>
      <c r="E1479" s="6" t="str">
        <f>VLOOKUP(tbl_transactions[[#This Row],[Product_ID]],tbl_Items[],2,)</f>
        <v>Chronograph</v>
      </c>
      <c r="F1479" s="6" t="str">
        <f>VLOOKUP(tbl_transactions[[#This Row],[Product_ID]],tbl_Items[],3,)</f>
        <v>Palladium</v>
      </c>
      <c r="G1479" s="6" t="s">
        <v>12</v>
      </c>
      <c r="H1479" s="6" t="s">
        <v>9</v>
      </c>
      <c r="I14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479" s="30">
        <v>1</v>
      </c>
      <c r="K1479" s="7">
        <f t="shared" si="46"/>
        <v>7500</v>
      </c>
      <c r="L14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79" s="7">
        <f t="shared" si="47"/>
        <v>7500</v>
      </c>
    </row>
    <row r="1480" spans="1:13" x14ac:dyDescent="0.3">
      <c r="A1480" s="6" t="s">
        <v>1564</v>
      </c>
      <c r="B1480" s="28">
        <v>42608</v>
      </c>
      <c r="C1480" s="6" t="s">
        <v>24</v>
      </c>
      <c r="D1480" s="6" t="s">
        <v>117</v>
      </c>
      <c r="E1480" s="6" t="str">
        <f>VLOOKUP(tbl_transactions[[#This Row],[Product_ID]],tbl_Items[],2,)</f>
        <v>Digital</v>
      </c>
      <c r="F1480" s="6" t="str">
        <f>VLOOKUP(tbl_transactions[[#This Row],[Product_ID]],tbl_Items[],3,)</f>
        <v>Palladium</v>
      </c>
      <c r="G1480" s="6" t="s">
        <v>12</v>
      </c>
      <c r="H1480" s="6" t="s">
        <v>9</v>
      </c>
      <c r="I14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480" s="30">
        <v>1</v>
      </c>
      <c r="K1480" s="7">
        <f t="shared" si="46"/>
        <v>9315</v>
      </c>
      <c r="L14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0" s="7">
        <f t="shared" si="47"/>
        <v>9315</v>
      </c>
    </row>
    <row r="1481" spans="1:13" x14ac:dyDescent="0.3">
      <c r="A1481" s="6" t="s">
        <v>1565</v>
      </c>
      <c r="B1481" s="28">
        <v>42608</v>
      </c>
      <c r="C1481" s="6" t="s">
        <v>24</v>
      </c>
      <c r="D1481" s="6" t="s">
        <v>103</v>
      </c>
      <c r="E1481" s="6" t="str">
        <f>VLOOKUP(tbl_transactions[[#This Row],[Product_ID]],tbl_Items[],2,)</f>
        <v>Automatic</v>
      </c>
      <c r="F1481" s="6" t="str">
        <f>VLOOKUP(tbl_transactions[[#This Row],[Product_ID]],tbl_Items[],3,)</f>
        <v>Palladium</v>
      </c>
      <c r="G1481" s="6" t="s">
        <v>12</v>
      </c>
      <c r="H1481" s="6" t="s">
        <v>9</v>
      </c>
      <c r="I14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481" s="30">
        <v>1</v>
      </c>
      <c r="K1481" s="7">
        <f t="shared" si="46"/>
        <v>6544</v>
      </c>
      <c r="L14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1" s="7">
        <f t="shared" si="47"/>
        <v>6544</v>
      </c>
    </row>
    <row r="1482" spans="1:13" x14ac:dyDescent="0.3">
      <c r="A1482" s="6" t="s">
        <v>1566</v>
      </c>
      <c r="B1482" s="28">
        <v>42608</v>
      </c>
      <c r="C1482" s="6" t="s">
        <v>24</v>
      </c>
      <c r="D1482" s="6" t="s">
        <v>7005</v>
      </c>
      <c r="E1482" s="6" t="str">
        <f>VLOOKUP(tbl_transactions[[#This Row],[Product_ID]],tbl_Items[],2,)</f>
        <v>Automatic</v>
      </c>
      <c r="F1482" s="6" t="str">
        <f>VLOOKUP(tbl_transactions[[#This Row],[Product_ID]],tbl_Items[],3,)</f>
        <v>Gold</v>
      </c>
      <c r="G1482" s="6" t="s">
        <v>12</v>
      </c>
      <c r="H1482" s="6" t="s">
        <v>9</v>
      </c>
      <c r="I14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482" s="30">
        <v>2</v>
      </c>
      <c r="K1482" s="7">
        <f t="shared" si="46"/>
        <v>11368</v>
      </c>
      <c r="L14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2" s="7">
        <f t="shared" si="47"/>
        <v>11368</v>
      </c>
    </row>
    <row r="1483" spans="1:13" x14ac:dyDescent="0.3">
      <c r="A1483" s="6" t="s">
        <v>1567</v>
      </c>
      <c r="B1483" s="28">
        <v>42608</v>
      </c>
      <c r="C1483" s="6" t="s">
        <v>24</v>
      </c>
      <c r="D1483" s="6" t="s">
        <v>88</v>
      </c>
      <c r="E1483" s="6" t="str">
        <f>VLOOKUP(tbl_transactions[[#This Row],[Product_ID]],tbl_Items[],2,)</f>
        <v>Automatic</v>
      </c>
      <c r="F1483" s="6" t="str">
        <f>VLOOKUP(tbl_transactions[[#This Row],[Product_ID]],tbl_Items[],3,)</f>
        <v>Platinum</v>
      </c>
      <c r="G1483" s="6" t="s">
        <v>12</v>
      </c>
      <c r="H1483" s="6" t="s">
        <v>13</v>
      </c>
      <c r="I14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483" s="30">
        <v>2</v>
      </c>
      <c r="K1483" s="7">
        <f t="shared" si="46"/>
        <v>4266</v>
      </c>
      <c r="L14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3" s="7">
        <f t="shared" si="47"/>
        <v>4266</v>
      </c>
    </row>
    <row r="1484" spans="1:13" x14ac:dyDescent="0.3">
      <c r="A1484" s="6" t="s">
        <v>1568</v>
      </c>
      <c r="B1484" s="28">
        <v>42608</v>
      </c>
      <c r="C1484" s="6" t="s">
        <v>24</v>
      </c>
      <c r="D1484" s="6" t="s">
        <v>84</v>
      </c>
      <c r="E1484" s="6" t="str">
        <f>VLOOKUP(tbl_transactions[[#This Row],[Product_ID]],tbl_Items[],2,)</f>
        <v>Automatic</v>
      </c>
      <c r="F1484" s="6" t="str">
        <f>VLOOKUP(tbl_transactions[[#This Row],[Product_ID]],tbl_Items[],3,)</f>
        <v>Platinum</v>
      </c>
      <c r="G1484" s="6" t="s">
        <v>12</v>
      </c>
      <c r="H1484" s="6" t="s">
        <v>9</v>
      </c>
      <c r="I14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484" s="30">
        <v>3</v>
      </c>
      <c r="K1484" s="7">
        <f t="shared" si="46"/>
        <v>6369</v>
      </c>
      <c r="L14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4" s="7">
        <f t="shared" si="47"/>
        <v>6369</v>
      </c>
    </row>
    <row r="1485" spans="1:13" x14ac:dyDescent="0.3">
      <c r="A1485" s="6" t="s">
        <v>1569</v>
      </c>
      <c r="B1485" s="28">
        <v>42609</v>
      </c>
      <c r="C1485" s="6" t="s">
        <v>11</v>
      </c>
      <c r="D1485" s="6" t="s">
        <v>96</v>
      </c>
      <c r="E1485" s="6" t="str">
        <f>VLOOKUP(tbl_transactions[[#This Row],[Product_ID]],tbl_Items[],2,)</f>
        <v>Automatic</v>
      </c>
      <c r="F1485" s="6" t="str">
        <f>VLOOKUP(tbl_transactions[[#This Row],[Product_ID]],tbl_Items[],3,)</f>
        <v>Gold</v>
      </c>
      <c r="G1485" s="6" t="s">
        <v>12</v>
      </c>
      <c r="H1485" s="6" t="s">
        <v>13</v>
      </c>
      <c r="I14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485" s="30">
        <v>4</v>
      </c>
      <c r="K1485" s="7">
        <f t="shared" si="46"/>
        <v>21824</v>
      </c>
      <c r="L14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1485" s="7">
        <f t="shared" si="47"/>
        <v>20951.04</v>
      </c>
    </row>
    <row r="1486" spans="1:13" x14ac:dyDescent="0.3">
      <c r="A1486" s="6" t="s">
        <v>1570</v>
      </c>
      <c r="B1486" s="28">
        <v>42609</v>
      </c>
      <c r="C1486" s="6" t="s">
        <v>24</v>
      </c>
      <c r="D1486" s="6" t="s">
        <v>89</v>
      </c>
      <c r="E1486" s="6" t="str">
        <f>VLOOKUP(tbl_transactions[[#This Row],[Product_ID]],tbl_Items[],2,)</f>
        <v>Automatic</v>
      </c>
      <c r="F1486" s="6" t="str">
        <f>VLOOKUP(tbl_transactions[[#This Row],[Product_ID]],tbl_Items[],3,)</f>
        <v>Platinum</v>
      </c>
      <c r="G1486" s="6" t="s">
        <v>12</v>
      </c>
      <c r="H1486" s="6" t="s">
        <v>9</v>
      </c>
      <c r="I14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486" s="30">
        <v>1</v>
      </c>
      <c r="K1486" s="7">
        <f t="shared" si="46"/>
        <v>4231</v>
      </c>
      <c r="L14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6" s="7">
        <f t="shared" si="47"/>
        <v>4231</v>
      </c>
    </row>
    <row r="1487" spans="1:13" x14ac:dyDescent="0.3">
      <c r="A1487" s="6" t="s">
        <v>1571</v>
      </c>
      <c r="B1487" s="28">
        <v>42609</v>
      </c>
      <c r="C1487" s="6" t="s">
        <v>11</v>
      </c>
      <c r="D1487" s="6" t="s">
        <v>77</v>
      </c>
      <c r="E1487" s="6" t="str">
        <f>VLOOKUP(tbl_transactions[[#This Row],[Product_ID]],tbl_Items[],2,)</f>
        <v>Chronograph</v>
      </c>
      <c r="F1487" s="6" t="str">
        <f>VLOOKUP(tbl_transactions[[#This Row],[Product_ID]],tbl_Items[],3,)</f>
        <v>Gold</v>
      </c>
      <c r="G1487" s="6" t="s">
        <v>8</v>
      </c>
      <c r="H1487" s="6" t="s">
        <v>13</v>
      </c>
      <c r="I14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487" s="30">
        <v>1</v>
      </c>
      <c r="K1487" s="7">
        <f t="shared" si="46"/>
        <v>2800</v>
      </c>
      <c r="L14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7" s="7">
        <f t="shared" si="47"/>
        <v>2800</v>
      </c>
    </row>
    <row r="1488" spans="1:13" x14ac:dyDescent="0.3">
      <c r="A1488" s="6" t="s">
        <v>1572</v>
      </c>
      <c r="B1488" s="28">
        <v>42609</v>
      </c>
      <c r="C1488" s="6" t="s">
        <v>11</v>
      </c>
      <c r="D1488" s="6" t="s">
        <v>109</v>
      </c>
      <c r="E1488" s="6" t="str">
        <f>VLOOKUP(tbl_transactions[[#This Row],[Product_ID]],tbl_Items[],2,)</f>
        <v>Digital</v>
      </c>
      <c r="F1488" s="6" t="str">
        <f>VLOOKUP(tbl_transactions[[#This Row],[Product_ID]],tbl_Items[],3,)</f>
        <v>Platinum</v>
      </c>
      <c r="G1488" s="6" t="s">
        <v>12</v>
      </c>
      <c r="H1488" s="6" t="s">
        <v>9</v>
      </c>
      <c r="I14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488" s="30">
        <v>3</v>
      </c>
      <c r="K1488" s="7">
        <f t="shared" si="46"/>
        <v>29595</v>
      </c>
      <c r="L14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1488" s="7">
        <f t="shared" si="47"/>
        <v>27819.3</v>
      </c>
    </row>
    <row r="1489" spans="1:13" x14ac:dyDescent="0.3">
      <c r="A1489" s="6" t="s">
        <v>1573</v>
      </c>
      <c r="B1489" s="28">
        <v>42609</v>
      </c>
      <c r="C1489" s="6" t="s">
        <v>11</v>
      </c>
      <c r="D1489" s="6" t="s">
        <v>82</v>
      </c>
      <c r="E1489" s="6" t="str">
        <f>VLOOKUP(tbl_transactions[[#This Row],[Product_ID]],tbl_Items[],2,)</f>
        <v>Chronograph</v>
      </c>
      <c r="F1489" s="6" t="str">
        <f>VLOOKUP(tbl_transactions[[#This Row],[Product_ID]],tbl_Items[],3,)</f>
        <v>Palladium</v>
      </c>
      <c r="G1489" s="6" t="s">
        <v>12</v>
      </c>
      <c r="H1489" s="6" t="s">
        <v>9</v>
      </c>
      <c r="I14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489" s="30">
        <v>2</v>
      </c>
      <c r="K1489" s="7">
        <f t="shared" si="46"/>
        <v>15000</v>
      </c>
      <c r="L14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89" s="7">
        <f t="shared" si="47"/>
        <v>15000</v>
      </c>
    </row>
    <row r="1490" spans="1:13" x14ac:dyDescent="0.3">
      <c r="A1490" s="6" t="s">
        <v>1574</v>
      </c>
      <c r="B1490" s="28">
        <v>42609</v>
      </c>
      <c r="C1490" s="6" t="s">
        <v>7</v>
      </c>
      <c r="D1490" s="6" t="s">
        <v>97</v>
      </c>
      <c r="E1490" s="6" t="str">
        <f>VLOOKUP(tbl_transactions[[#This Row],[Product_ID]],tbl_Items[],2,)</f>
        <v>Automatic</v>
      </c>
      <c r="F1490" s="6" t="str">
        <f>VLOOKUP(tbl_transactions[[#This Row],[Product_ID]],tbl_Items[],3,)</f>
        <v>Gold</v>
      </c>
      <c r="G1490" s="6" t="s">
        <v>12</v>
      </c>
      <c r="H1490" s="6" t="s">
        <v>9</v>
      </c>
      <c r="I14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490" s="30">
        <v>4</v>
      </c>
      <c r="K1490" s="7">
        <f t="shared" si="46"/>
        <v>11516</v>
      </c>
      <c r="L14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90" s="7">
        <f t="shared" si="47"/>
        <v>11516</v>
      </c>
    </row>
    <row r="1491" spans="1:13" x14ac:dyDescent="0.3">
      <c r="A1491" s="6" t="s">
        <v>1575</v>
      </c>
      <c r="B1491" s="28">
        <v>42609</v>
      </c>
      <c r="C1491" s="6" t="s">
        <v>24</v>
      </c>
      <c r="D1491" s="6" t="s">
        <v>112</v>
      </c>
      <c r="E1491" s="6" t="str">
        <f>VLOOKUP(tbl_transactions[[#This Row],[Product_ID]],tbl_Items[],2,)</f>
        <v>Digital</v>
      </c>
      <c r="F1491" s="6" t="str">
        <f>VLOOKUP(tbl_transactions[[#This Row],[Product_ID]],tbl_Items[],3,)</f>
        <v>Gold</v>
      </c>
      <c r="G1491" s="6" t="s">
        <v>12</v>
      </c>
      <c r="H1491" s="6" t="s">
        <v>13</v>
      </c>
      <c r="I14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491" s="30">
        <v>4</v>
      </c>
      <c r="K1491" s="7">
        <f t="shared" si="46"/>
        <v>23596</v>
      </c>
      <c r="L14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1491" s="7">
        <f t="shared" si="47"/>
        <v>22652.16</v>
      </c>
    </row>
    <row r="1492" spans="1:13" x14ac:dyDescent="0.3">
      <c r="A1492" s="6" t="s">
        <v>1576</v>
      </c>
      <c r="B1492" s="28">
        <v>42610</v>
      </c>
      <c r="C1492" s="6" t="s">
        <v>11</v>
      </c>
      <c r="D1492" s="6" t="s">
        <v>84</v>
      </c>
      <c r="E1492" s="6" t="str">
        <f>VLOOKUP(tbl_transactions[[#This Row],[Product_ID]],tbl_Items[],2,)</f>
        <v>Automatic</v>
      </c>
      <c r="F1492" s="6" t="str">
        <f>VLOOKUP(tbl_transactions[[#This Row],[Product_ID]],tbl_Items[],3,)</f>
        <v>Platinum</v>
      </c>
      <c r="G1492" s="6" t="s">
        <v>12</v>
      </c>
      <c r="H1492" s="6" t="s">
        <v>9</v>
      </c>
      <c r="I14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492" s="30">
        <v>2</v>
      </c>
      <c r="K1492" s="7">
        <f t="shared" si="46"/>
        <v>4246</v>
      </c>
      <c r="L14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92" s="7">
        <f t="shared" si="47"/>
        <v>4246</v>
      </c>
    </row>
    <row r="1493" spans="1:13" x14ac:dyDescent="0.3">
      <c r="A1493" s="6" t="s">
        <v>1577</v>
      </c>
      <c r="B1493" s="28">
        <v>42610</v>
      </c>
      <c r="C1493" s="6" t="s">
        <v>11</v>
      </c>
      <c r="D1493" s="6" t="s">
        <v>66</v>
      </c>
      <c r="E1493" s="6" t="str">
        <f>VLOOKUP(tbl_transactions[[#This Row],[Product_ID]],tbl_Items[],2,)</f>
        <v>Chronograph</v>
      </c>
      <c r="F1493" s="6" t="str">
        <f>VLOOKUP(tbl_transactions[[#This Row],[Product_ID]],tbl_Items[],3,)</f>
        <v>Platinum</v>
      </c>
      <c r="G1493" s="6" t="s">
        <v>8</v>
      </c>
      <c r="H1493" s="6" t="s">
        <v>9</v>
      </c>
      <c r="I14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493" s="30">
        <v>3</v>
      </c>
      <c r="K1493" s="7">
        <f t="shared" si="46"/>
        <v>28500</v>
      </c>
      <c r="L14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1493" s="7">
        <f t="shared" si="47"/>
        <v>25080</v>
      </c>
    </row>
    <row r="1494" spans="1:13" x14ac:dyDescent="0.3">
      <c r="A1494" s="6" t="s">
        <v>1578</v>
      </c>
      <c r="B1494" s="28">
        <v>42610</v>
      </c>
      <c r="C1494" s="6" t="s">
        <v>24</v>
      </c>
      <c r="D1494" s="6" t="s">
        <v>109</v>
      </c>
      <c r="E1494" s="6" t="str">
        <f>VLOOKUP(tbl_transactions[[#This Row],[Product_ID]],tbl_Items[],2,)</f>
        <v>Digital</v>
      </c>
      <c r="F1494" s="6" t="str">
        <f>VLOOKUP(tbl_transactions[[#This Row],[Product_ID]],tbl_Items[],3,)</f>
        <v>Platinum</v>
      </c>
      <c r="G1494" s="6" t="s">
        <v>12</v>
      </c>
      <c r="H1494" s="6" t="s">
        <v>9</v>
      </c>
      <c r="I14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494" s="30">
        <v>1</v>
      </c>
      <c r="K1494" s="7">
        <f t="shared" si="46"/>
        <v>9865</v>
      </c>
      <c r="L14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94" s="7">
        <f t="shared" si="47"/>
        <v>9865</v>
      </c>
    </row>
    <row r="1495" spans="1:13" x14ac:dyDescent="0.3">
      <c r="A1495" s="6" t="s">
        <v>1579</v>
      </c>
      <c r="B1495" s="28">
        <v>42610</v>
      </c>
      <c r="C1495" s="6" t="s">
        <v>24</v>
      </c>
      <c r="D1495" s="6" t="s">
        <v>92</v>
      </c>
      <c r="E1495" s="6" t="str">
        <f>VLOOKUP(tbl_transactions[[#This Row],[Product_ID]],tbl_Items[],2,)</f>
        <v>Automatic</v>
      </c>
      <c r="F1495" s="6" t="str">
        <f>VLOOKUP(tbl_transactions[[#This Row],[Product_ID]],tbl_Items[],3,)</f>
        <v>Platinum</v>
      </c>
      <c r="G1495" s="6" t="s">
        <v>12</v>
      </c>
      <c r="H1495" s="6" t="s">
        <v>9</v>
      </c>
      <c r="I14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495" s="30">
        <v>2</v>
      </c>
      <c r="K1495" s="7">
        <f t="shared" si="46"/>
        <v>4312</v>
      </c>
      <c r="L14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95" s="7">
        <f t="shared" si="47"/>
        <v>4312</v>
      </c>
    </row>
    <row r="1496" spans="1:13" x14ac:dyDescent="0.3">
      <c r="A1496" s="6" t="s">
        <v>1580</v>
      </c>
      <c r="B1496" s="28">
        <v>42610</v>
      </c>
      <c r="C1496" s="6" t="s">
        <v>24</v>
      </c>
      <c r="D1496" s="6" t="s">
        <v>103</v>
      </c>
      <c r="E1496" s="6" t="str">
        <f>VLOOKUP(tbl_transactions[[#This Row],[Product_ID]],tbl_Items[],2,)</f>
        <v>Automatic</v>
      </c>
      <c r="F1496" s="6" t="str">
        <f>VLOOKUP(tbl_transactions[[#This Row],[Product_ID]],tbl_Items[],3,)</f>
        <v>Palladium</v>
      </c>
      <c r="G1496" s="6" t="s">
        <v>12</v>
      </c>
      <c r="H1496" s="6" t="s">
        <v>9</v>
      </c>
      <c r="I14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496" s="30">
        <v>2</v>
      </c>
      <c r="K1496" s="7">
        <f t="shared" si="46"/>
        <v>13088</v>
      </c>
      <c r="L14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96" s="7">
        <f t="shared" si="47"/>
        <v>13088</v>
      </c>
    </row>
    <row r="1497" spans="1:13" x14ac:dyDescent="0.3">
      <c r="A1497" s="6" t="s">
        <v>1581</v>
      </c>
      <c r="B1497" s="28">
        <v>42610</v>
      </c>
      <c r="C1497" s="6" t="s">
        <v>24</v>
      </c>
      <c r="D1497" s="6" t="s">
        <v>78</v>
      </c>
      <c r="E1497" s="6" t="str">
        <f>VLOOKUP(tbl_transactions[[#This Row],[Product_ID]],tbl_Items[],2,)</f>
        <v>Chronograph</v>
      </c>
      <c r="F1497" s="6" t="str">
        <f>VLOOKUP(tbl_transactions[[#This Row],[Product_ID]],tbl_Items[],3,)</f>
        <v>Gold</v>
      </c>
      <c r="G1497" s="6" t="s">
        <v>8</v>
      </c>
      <c r="H1497" s="6" t="s">
        <v>9</v>
      </c>
      <c r="I14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497" s="30">
        <v>2</v>
      </c>
      <c r="K1497" s="7">
        <f t="shared" si="46"/>
        <v>11000</v>
      </c>
      <c r="L14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97" s="7">
        <f t="shared" si="47"/>
        <v>11000</v>
      </c>
    </row>
    <row r="1498" spans="1:13" x14ac:dyDescent="0.3">
      <c r="A1498" s="6" t="s">
        <v>1582</v>
      </c>
      <c r="B1498" s="28">
        <v>42610</v>
      </c>
      <c r="C1498" s="6" t="s">
        <v>24</v>
      </c>
      <c r="D1498" s="6" t="s">
        <v>103</v>
      </c>
      <c r="E1498" s="6" t="str">
        <f>VLOOKUP(tbl_transactions[[#This Row],[Product_ID]],tbl_Items[],2,)</f>
        <v>Automatic</v>
      </c>
      <c r="F1498" s="6" t="str">
        <f>VLOOKUP(tbl_transactions[[#This Row],[Product_ID]],tbl_Items[],3,)</f>
        <v>Palladium</v>
      </c>
      <c r="G1498" s="6" t="s">
        <v>12</v>
      </c>
      <c r="H1498" s="6" t="s">
        <v>9</v>
      </c>
      <c r="I14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498" s="30">
        <v>1</v>
      </c>
      <c r="K1498" s="7">
        <f t="shared" si="46"/>
        <v>6544</v>
      </c>
      <c r="L14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98" s="7">
        <f t="shared" si="47"/>
        <v>6544</v>
      </c>
    </row>
    <row r="1499" spans="1:13" x14ac:dyDescent="0.3">
      <c r="A1499" s="6" t="s">
        <v>1583</v>
      </c>
      <c r="B1499" s="28">
        <v>42611</v>
      </c>
      <c r="C1499" s="6" t="s">
        <v>24</v>
      </c>
      <c r="D1499" s="6" t="s">
        <v>104</v>
      </c>
      <c r="E1499" s="6" t="str">
        <f>VLOOKUP(tbl_transactions[[#This Row],[Product_ID]],tbl_Items[],2,)</f>
        <v>Automatic</v>
      </c>
      <c r="F1499" s="6" t="str">
        <f>VLOOKUP(tbl_transactions[[#This Row],[Product_ID]],tbl_Items[],3,)</f>
        <v>Palladium</v>
      </c>
      <c r="G1499" s="6" t="s">
        <v>12</v>
      </c>
      <c r="H1499" s="6" t="s">
        <v>9</v>
      </c>
      <c r="I14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499" s="30">
        <v>1</v>
      </c>
      <c r="K1499" s="7">
        <f t="shared" si="46"/>
        <v>7451</v>
      </c>
      <c r="L14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499" s="7">
        <f t="shared" si="47"/>
        <v>7451</v>
      </c>
    </row>
    <row r="1500" spans="1:13" x14ac:dyDescent="0.3">
      <c r="A1500" s="6" t="s">
        <v>1584</v>
      </c>
      <c r="B1500" s="28">
        <v>42611</v>
      </c>
      <c r="C1500" s="6" t="s">
        <v>7</v>
      </c>
      <c r="D1500" s="6" t="s">
        <v>67</v>
      </c>
      <c r="E1500" s="6" t="str">
        <f>VLOOKUP(tbl_transactions[[#This Row],[Product_ID]],tbl_Items[],2,)</f>
        <v>Chronograph</v>
      </c>
      <c r="F1500" s="6" t="str">
        <f>VLOOKUP(tbl_transactions[[#This Row],[Product_ID]],tbl_Items[],3,)</f>
        <v>Platinum</v>
      </c>
      <c r="G1500" s="6" t="s">
        <v>8</v>
      </c>
      <c r="H1500" s="6" t="s">
        <v>9</v>
      </c>
      <c r="I15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500" s="30">
        <v>3</v>
      </c>
      <c r="K1500" s="7">
        <f t="shared" si="46"/>
        <v>3600</v>
      </c>
      <c r="L15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00" s="7">
        <f t="shared" si="47"/>
        <v>3600</v>
      </c>
    </row>
    <row r="1501" spans="1:13" x14ac:dyDescent="0.3">
      <c r="A1501" s="6" t="s">
        <v>1585</v>
      </c>
      <c r="B1501" s="28">
        <v>42611</v>
      </c>
      <c r="C1501" s="6" t="s">
        <v>11</v>
      </c>
      <c r="D1501" s="6" t="s">
        <v>76</v>
      </c>
      <c r="E1501" s="6" t="str">
        <f>VLOOKUP(tbl_transactions[[#This Row],[Product_ID]],tbl_Items[],2,)</f>
        <v>Chronograph</v>
      </c>
      <c r="F1501" s="6" t="str">
        <f>VLOOKUP(tbl_transactions[[#This Row],[Product_ID]],tbl_Items[],3,)</f>
        <v>Gold</v>
      </c>
      <c r="G1501" s="6" t="s">
        <v>8</v>
      </c>
      <c r="H1501" s="6" t="s">
        <v>13</v>
      </c>
      <c r="I15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501" s="30">
        <v>1</v>
      </c>
      <c r="K1501" s="7">
        <f t="shared" si="46"/>
        <v>2200</v>
      </c>
      <c r="L15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01" s="7">
        <f t="shared" si="47"/>
        <v>2200</v>
      </c>
    </row>
    <row r="1502" spans="1:13" x14ac:dyDescent="0.3">
      <c r="A1502" s="6" t="s">
        <v>1586</v>
      </c>
      <c r="B1502" s="28">
        <v>42611</v>
      </c>
      <c r="C1502" s="6" t="s">
        <v>7</v>
      </c>
      <c r="D1502" s="6" t="s">
        <v>115</v>
      </c>
      <c r="E1502" s="6" t="str">
        <f>VLOOKUP(tbl_transactions[[#This Row],[Product_ID]],tbl_Items[],2,)</f>
        <v>Digital</v>
      </c>
      <c r="F1502" s="6" t="str">
        <f>VLOOKUP(tbl_transactions[[#This Row],[Product_ID]],tbl_Items[],3,)</f>
        <v>Gold</v>
      </c>
      <c r="G1502" s="6" t="s">
        <v>12</v>
      </c>
      <c r="H1502" s="6" t="s">
        <v>9</v>
      </c>
      <c r="I15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502" s="30">
        <v>2</v>
      </c>
      <c r="K1502" s="7">
        <f t="shared" si="46"/>
        <v>17594</v>
      </c>
      <c r="L15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1502" s="7">
        <f t="shared" si="47"/>
        <v>16890.240000000002</v>
      </c>
    </row>
    <row r="1503" spans="1:13" x14ac:dyDescent="0.3">
      <c r="A1503" s="6" t="s">
        <v>1587</v>
      </c>
      <c r="B1503" s="28">
        <v>42611</v>
      </c>
      <c r="C1503" s="6" t="s">
        <v>11</v>
      </c>
      <c r="D1503" s="6" t="s">
        <v>112</v>
      </c>
      <c r="E1503" s="6" t="str">
        <f>VLOOKUP(tbl_transactions[[#This Row],[Product_ID]],tbl_Items[],2,)</f>
        <v>Digital</v>
      </c>
      <c r="F1503" s="6" t="str">
        <f>VLOOKUP(tbl_transactions[[#This Row],[Product_ID]],tbl_Items[],3,)</f>
        <v>Gold</v>
      </c>
      <c r="G1503" s="6" t="s">
        <v>12</v>
      </c>
      <c r="H1503" s="6" t="s">
        <v>9</v>
      </c>
      <c r="I15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503" s="30">
        <v>3</v>
      </c>
      <c r="K1503" s="7">
        <f t="shared" si="46"/>
        <v>17697</v>
      </c>
      <c r="L15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707.88</v>
      </c>
      <c r="M1503" s="7">
        <f t="shared" si="47"/>
        <v>16989.12</v>
      </c>
    </row>
    <row r="1504" spans="1:13" x14ac:dyDescent="0.3">
      <c r="A1504" s="6" t="s">
        <v>1588</v>
      </c>
      <c r="B1504" s="28">
        <v>42611</v>
      </c>
      <c r="C1504" s="6" t="s">
        <v>11</v>
      </c>
      <c r="D1504" s="6" t="s">
        <v>83</v>
      </c>
      <c r="E1504" s="6" t="str">
        <f>VLOOKUP(tbl_transactions[[#This Row],[Product_ID]],tbl_Items[],2,)</f>
        <v>Chronograph</v>
      </c>
      <c r="F1504" s="6" t="str">
        <f>VLOOKUP(tbl_transactions[[#This Row],[Product_ID]],tbl_Items[],3,)</f>
        <v>Palladium</v>
      </c>
      <c r="G1504" s="6" t="s">
        <v>12</v>
      </c>
      <c r="H1504" s="6" t="s">
        <v>9</v>
      </c>
      <c r="I15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504" s="30">
        <v>3</v>
      </c>
      <c r="K1504" s="7">
        <f t="shared" si="46"/>
        <v>13575</v>
      </c>
      <c r="L15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04" s="7">
        <f t="shared" si="47"/>
        <v>13575</v>
      </c>
    </row>
    <row r="1505" spans="1:13" x14ac:dyDescent="0.3">
      <c r="A1505" s="6" t="s">
        <v>1589</v>
      </c>
      <c r="B1505" s="28">
        <v>42612</v>
      </c>
      <c r="C1505" s="6" t="s">
        <v>11</v>
      </c>
      <c r="D1505" s="6" t="s">
        <v>66</v>
      </c>
      <c r="E1505" s="6" t="str">
        <f>VLOOKUP(tbl_transactions[[#This Row],[Product_ID]],tbl_Items[],2,)</f>
        <v>Chronograph</v>
      </c>
      <c r="F1505" s="6" t="str">
        <f>VLOOKUP(tbl_transactions[[#This Row],[Product_ID]],tbl_Items[],3,)</f>
        <v>Platinum</v>
      </c>
      <c r="G1505" s="6" t="s">
        <v>8</v>
      </c>
      <c r="H1505" s="6" t="s">
        <v>9</v>
      </c>
      <c r="I15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505" s="30">
        <v>2</v>
      </c>
      <c r="K1505" s="7">
        <f t="shared" si="46"/>
        <v>19000</v>
      </c>
      <c r="L15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1505" s="7">
        <f t="shared" si="47"/>
        <v>16720</v>
      </c>
    </row>
    <row r="1506" spans="1:13" x14ac:dyDescent="0.3">
      <c r="A1506" s="6" t="s">
        <v>1590</v>
      </c>
      <c r="B1506" s="28">
        <v>42612</v>
      </c>
      <c r="C1506" s="6" t="s">
        <v>24</v>
      </c>
      <c r="D1506" s="6" t="s">
        <v>88</v>
      </c>
      <c r="E1506" s="6" t="str">
        <f>VLOOKUP(tbl_transactions[[#This Row],[Product_ID]],tbl_Items[],2,)</f>
        <v>Automatic</v>
      </c>
      <c r="F1506" s="6" t="str">
        <f>VLOOKUP(tbl_transactions[[#This Row],[Product_ID]],tbl_Items[],3,)</f>
        <v>Platinum</v>
      </c>
      <c r="G1506" s="6" t="s">
        <v>12</v>
      </c>
      <c r="H1506" s="6" t="s">
        <v>9</v>
      </c>
      <c r="I15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506" s="30">
        <v>3</v>
      </c>
      <c r="K1506" s="7">
        <f t="shared" si="46"/>
        <v>6399</v>
      </c>
      <c r="L15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06" s="7">
        <f t="shared" si="47"/>
        <v>6399</v>
      </c>
    </row>
    <row r="1507" spans="1:13" x14ac:dyDescent="0.3">
      <c r="A1507" s="6" t="s">
        <v>1591</v>
      </c>
      <c r="B1507" s="28">
        <v>42612</v>
      </c>
      <c r="C1507" s="6" t="s">
        <v>24</v>
      </c>
      <c r="D1507" s="6" t="s">
        <v>7006</v>
      </c>
      <c r="E1507" s="6" t="str">
        <f>VLOOKUP(tbl_transactions[[#This Row],[Product_ID]],tbl_Items[],2,)</f>
        <v>Automatic</v>
      </c>
      <c r="F1507" s="6" t="str">
        <f>VLOOKUP(tbl_transactions[[#This Row],[Product_ID]],tbl_Items[],3,)</f>
        <v>Gold</v>
      </c>
      <c r="G1507" s="6" t="s">
        <v>12</v>
      </c>
      <c r="H1507" s="6" t="s">
        <v>9</v>
      </c>
      <c r="I15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507" s="30">
        <v>4</v>
      </c>
      <c r="K1507" s="7">
        <f t="shared" si="46"/>
        <v>35580</v>
      </c>
      <c r="L15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507" s="7">
        <f t="shared" si="47"/>
        <v>34156.800000000003</v>
      </c>
    </row>
    <row r="1508" spans="1:13" x14ac:dyDescent="0.3">
      <c r="A1508" s="6" t="s">
        <v>1592</v>
      </c>
      <c r="B1508" s="28">
        <v>42612</v>
      </c>
      <c r="C1508" s="6" t="s">
        <v>11</v>
      </c>
      <c r="D1508" s="6" t="s">
        <v>78</v>
      </c>
      <c r="E1508" s="6" t="str">
        <f>VLOOKUP(tbl_transactions[[#This Row],[Product_ID]],tbl_Items[],2,)</f>
        <v>Chronograph</v>
      </c>
      <c r="F1508" s="6" t="str">
        <f>VLOOKUP(tbl_transactions[[#This Row],[Product_ID]],tbl_Items[],3,)</f>
        <v>Gold</v>
      </c>
      <c r="G1508" s="6" t="s">
        <v>8</v>
      </c>
      <c r="H1508" s="6" t="s">
        <v>9</v>
      </c>
      <c r="I15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508" s="30">
        <v>3</v>
      </c>
      <c r="K1508" s="7">
        <f t="shared" si="46"/>
        <v>16500</v>
      </c>
      <c r="L15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1508" s="7">
        <f t="shared" si="47"/>
        <v>15180</v>
      </c>
    </row>
    <row r="1509" spans="1:13" x14ac:dyDescent="0.3">
      <c r="A1509" s="6" t="s">
        <v>1593</v>
      </c>
      <c r="B1509" s="28">
        <v>42612</v>
      </c>
      <c r="C1509" s="6" t="s">
        <v>24</v>
      </c>
      <c r="D1509" s="6" t="s">
        <v>66</v>
      </c>
      <c r="E1509" s="6" t="str">
        <f>VLOOKUP(tbl_transactions[[#This Row],[Product_ID]],tbl_Items[],2,)</f>
        <v>Chronograph</v>
      </c>
      <c r="F1509" s="6" t="str">
        <f>VLOOKUP(tbl_transactions[[#This Row],[Product_ID]],tbl_Items[],3,)</f>
        <v>Platinum</v>
      </c>
      <c r="G1509" s="6" t="s">
        <v>8</v>
      </c>
      <c r="H1509" s="6" t="s">
        <v>9</v>
      </c>
      <c r="I15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509" s="30">
        <v>1</v>
      </c>
      <c r="K1509" s="7">
        <f t="shared" si="46"/>
        <v>9500</v>
      </c>
      <c r="L15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09" s="7">
        <f t="shared" si="47"/>
        <v>9500</v>
      </c>
    </row>
    <row r="1510" spans="1:13" x14ac:dyDescent="0.3">
      <c r="A1510" s="6" t="s">
        <v>1594</v>
      </c>
      <c r="B1510" s="28">
        <v>42612</v>
      </c>
      <c r="C1510" s="6" t="s">
        <v>24</v>
      </c>
      <c r="D1510" s="6" t="s">
        <v>94</v>
      </c>
      <c r="E1510" s="6" t="str">
        <f>VLOOKUP(tbl_transactions[[#This Row],[Product_ID]],tbl_Items[],2,)</f>
        <v>Automatic</v>
      </c>
      <c r="F1510" s="6" t="str">
        <f>VLOOKUP(tbl_transactions[[#This Row],[Product_ID]],tbl_Items[],3,)</f>
        <v>Platinum</v>
      </c>
      <c r="G1510" s="6" t="s">
        <v>12</v>
      </c>
      <c r="H1510" s="6" t="s">
        <v>9</v>
      </c>
      <c r="I15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510" s="30">
        <v>1</v>
      </c>
      <c r="K1510" s="7">
        <f t="shared" si="46"/>
        <v>2352</v>
      </c>
      <c r="L15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10" s="7">
        <f t="shared" si="47"/>
        <v>2352</v>
      </c>
    </row>
    <row r="1511" spans="1:13" x14ac:dyDescent="0.3">
      <c r="A1511" s="6" t="s">
        <v>1595</v>
      </c>
      <c r="B1511" s="28">
        <v>42612</v>
      </c>
      <c r="C1511" s="6" t="s">
        <v>24</v>
      </c>
      <c r="D1511" s="6" t="s">
        <v>81</v>
      </c>
      <c r="E1511" s="6" t="str">
        <f>VLOOKUP(tbl_transactions[[#This Row],[Product_ID]],tbl_Items[],2,)</f>
        <v>Chronograph</v>
      </c>
      <c r="F1511" s="6" t="str">
        <f>VLOOKUP(tbl_transactions[[#This Row],[Product_ID]],tbl_Items[],3,)</f>
        <v>Palladium</v>
      </c>
      <c r="G1511" s="6" t="s">
        <v>12</v>
      </c>
      <c r="H1511" s="6" t="s">
        <v>9</v>
      </c>
      <c r="I15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511" s="30">
        <v>4</v>
      </c>
      <c r="K1511" s="7">
        <f t="shared" si="46"/>
        <v>39200</v>
      </c>
      <c r="L15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1511" s="7">
        <f t="shared" si="47"/>
        <v>38024</v>
      </c>
    </row>
    <row r="1512" spans="1:13" x14ac:dyDescent="0.3">
      <c r="A1512" s="6" t="s">
        <v>1596</v>
      </c>
      <c r="B1512" s="28">
        <v>42613</v>
      </c>
      <c r="C1512" s="6" t="s">
        <v>7</v>
      </c>
      <c r="D1512" s="6" t="s">
        <v>118</v>
      </c>
      <c r="E1512" s="6" t="str">
        <f>VLOOKUP(tbl_transactions[[#This Row],[Product_ID]],tbl_Items[],2,)</f>
        <v>Digital</v>
      </c>
      <c r="F1512" s="6" t="str">
        <f>VLOOKUP(tbl_transactions[[#This Row],[Product_ID]],tbl_Items[],3,)</f>
        <v>Palladium</v>
      </c>
      <c r="G1512" s="6" t="s">
        <v>12</v>
      </c>
      <c r="H1512" s="6" t="s">
        <v>9</v>
      </c>
      <c r="I15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512" s="30">
        <v>3</v>
      </c>
      <c r="K1512" s="7">
        <f t="shared" si="46"/>
        <v>17934</v>
      </c>
      <c r="L15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1512" s="7">
        <f t="shared" si="47"/>
        <v>17395.98</v>
      </c>
    </row>
    <row r="1513" spans="1:13" x14ac:dyDescent="0.3">
      <c r="A1513" s="6" t="s">
        <v>1597</v>
      </c>
      <c r="B1513" s="28">
        <v>42613</v>
      </c>
      <c r="C1513" s="6" t="s">
        <v>11</v>
      </c>
      <c r="D1513" s="6" t="s">
        <v>103</v>
      </c>
      <c r="E1513" s="6" t="str">
        <f>VLOOKUP(tbl_transactions[[#This Row],[Product_ID]],tbl_Items[],2,)</f>
        <v>Automatic</v>
      </c>
      <c r="F1513" s="6" t="str">
        <f>VLOOKUP(tbl_transactions[[#This Row],[Product_ID]],tbl_Items[],3,)</f>
        <v>Palladium</v>
      </c>
      <c r="G1513" s="6" t="s">
        <v>12</v>
      </c>
      <c r="H1513" s="6" t="s">
        <v>9</v>
      </c>
      <c r="I15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513" s="30">
        <v>4</v>
      </c>
      <c r="K1513" s="7">
        <f t="shared" si="46"/>
        <v>26176</v>
      </c>
      <c r="L15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1513" s="7">
        <f t="shared" si="47"/>
        <v>25390.720000000001</v>
      </c>
    </row>
    <row r="1514" spans="1:13" x14ac:dyDescent="0.3">
      <c r="A1514" s="6" t="s">
        <v>1598</v>
      </c>
      <c r="B1514" s="28">
        <v>42613</v>
      </c>
      <c r="C1514" s="6" t="s">
        <v>24</v>
      </c>
      <c r="D1514" s="6" t="s">
        <v>84</v>
      </c>
      <c r="E1514" s="6" t="str">
        <f>VLOOKUP(tbl_transactions[[#This Row],[Product_ID]],tbl_Items[],2,)</f>
        <v>Automatic</v>
      </c>
      <c r="F1514" s="6" t="str">
        <f>VLOOKUP(tbl_transactions[[#This Row],[Product_ID]],tbl_Items[],3,)</f>
        <v>Platinum</v>
      </c>
      <c r="G1514" s="6" t="s">
        <v>12</v>
      </c>
      <c r="H1514" s="6" t="s">
        <v>9</v>
      </c>
      <c r="I15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514" s="30">
        <v>4</v>
      </c>
      <c r="K1514" s="7">
        <f t="shared" si="46"/>
        <v>8492</v>
      </c>
      <c r="L15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14" s="7">
        <f t="shared" si="47"/>
        <v>8492</v>
      </c>
    </row>
    <row r="1515" spans="1:13" x14ac:dyDescent="0.3">
      <c r="A1515" s="6" t="s">
        <v>1599</v>
      </c>
      <c r="B1515" s="28">
        <v>42613</v>
      </c>
      <c r="C1515" s="6" t="s">
        <v>24</v>
      </c>
      <c r="D1515" s="6" t="s">
        <v>92</v>
      </c>
      <c r="E1515" s="6" t="str">
        <f>VLOOKUP(tbl_transactions[[#This Row],[Product_ID]],tbl_Items[],2,)</f>
        <v>Automatic</v>
      </c>
      <c r="F1515" s="6" t="str">
        <f>VLOOKUP(tbl_transactions[[#This Row],[Product_ID]],tbl_Items[],3,)</f>
        <v>Platinum</v>
      </c>
      <c r="G1515" s="6" t="s">
        <v>12</v>
      </c>
      <c r="H1515" s="6" t="s">
        <v>9</v>
      </c>
      <c r="I15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515" s="30">
        <v>4</v>
      </c>
      <c r="K1515" s="7">
        <f t="shared" si="46"/>
        <v>8624</v>
      </c>
      <c r="L15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15" s="7">
        <f t="shared" si="47"/>
        <v>8624</v>
      </c>
    </row>
    <row r="1516" spans="1:13" x14ac:dyDescent="0.3">
      <c r="A1516" s="6" t="s">
        <v>1600</v>
      </c>
      <c r="B1516" s="28">
        <v>42613</v>
      </c>
      <c r="C1516" s="6" t="s">
        <v>11</v>
      </c>
      <c r="D1516" s="6" t="s">
        <v>7006</v>
      </c>
      <c r="E1516" s="6" t="str">
        <f>VLOOKUP(tbl_transactions[[#This Row],[Product_ID]],tbl_Items[],2,)</f>
        <v>Automatic</v>
      </c>
      <c r="F1516" s="6" t="str">
        <f>VLOOKUP(tbl_transactions[[#This Row],[Product_ID]],tbl_Items[],3,)</f>
        <v>Gold</v>
      </c>
      <c r="G1516" s="6" t="s">
        <v>12</v>
      </c>
      <c r="H1516" s="6" t="s">
        <v>9</v>
      </c>
      <c r="I15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516" s="30">
        <v>2</v>
      </c>
      <c r="K1516" s="7">
        <f t="shared" si="46"/>
        <v>17790</v>
      </c>
      <c r="L15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1516" s="7">
        <f t="shared" si="47"/>
        <v>17078.400000000001</v>
      </c>
    </row>
    <row r="1517" spans="1:13" x14ac:dyDescent="0.3">
      <c r="A1517" s="6" t="s">
        <v>1601</v>
      </c>
      <c r="B1517" s="28">
        <v>42613</v>
      </c>
      <c r="C1517" s="6" t="s">
        <v>24</v>
      </c>
      <c r="D1517" s="6" t="s">
        <v>110</v>
      </c>
      <c r="E1517" s="6" t="str">
        <f>VLOOKUP(tbl_transactions[[#This Row],[Product_ID]],tbl_Items[],2,)</f>
        <v>Digital</v>
      </c>
      <c r="F1517" s="6" t="str">
        <f>VLOOKUP(tbl_transactions[[#This Row],[Product_ID]],tbl_Items[],3,)</f>
        <v>Platinum</v>
      </c>
      <c r="G1517" s="6" t="s">
        <v>12</v>
      </c>
      <c r="H1517" s="6" t="s">
        <v>9</v>
      </c>
      <c r="I15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517" s="30">
        <v>1</v>
      </c>
      <c r="K1517" s="7">
        <f t="shared" si="46"/>
        <v>5348</v>
      </c>
      <c r="L15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17" s="7">
        <f t="shared" si="47"/>
        <v>5348</v>
      </c>
    </row>
    <row r="1518" spans="1:13" x14ac:dyDescent="0.3">
      <c r="A1518" s="6" t="s">
        <v>1602</v>
      </c>
      <c r="B1518" s="28">
        <v>42613</v>
      </c>
      <c r="C1518" s="6" t="s">
        <v>24</v>
      </c>
      <c r="D1518" s="6" t="s">
        <v>104</v>
      </c>
      <c r="E1518" s="6" t="str">
        <f>VLOOKUP(tbl_transactions[[#This Row],[Product_ID]],tbl_Items[],2,)</f>
        <v>Automatic</v>
      </c>
      <c r="F1518" s="6" t="str">
        <f>VLOOKUP(tbl_transactions[[#This Row],[Product_ID]],tbl_Items[],3,)</f>
        <v>Palladium</v>
      </c>
      <c r="G1518" s="6" t="s">
        <v>12</v>
      </c>
      <c r="H1518" s="6" t="s">
        <v>9</v>
      </c>
      <c r="I15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518" s="30">
        <v>3</v>
      </c>
      <c r="K1518" s="7">
        <f t="shared" si="46"/>
        <v>22353</v>
      </c>
      <c r="L15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518" s="7">
        <f t="shared" si="47"/>
        <v>21682.41</v>
      </c>
    </row>
    <row r="1519" spans="1:13" x14ac:dyDescent="0.3">
      <c r="A1519" s="6" t="s">
        <v>1603</v>
      </c>
      <c r="B1519" s="28">
        <v>42613</v>
      </c>
      <c r="C1519" s="6" t="s">
        <v>11</v>
      </c>
      <c r="D1519" s="6" t="s">
        <v>103</v>
      </c>
      <c r="E1519" s="6" t="str">
        <f>VLOOKUP(tbl_transactions[[#This Row],[Product_ID]],tbl_Items[],2,)</f>
        <v>Automatic</v>
      </c>
      <c r="F1519" s="6" t="str">
        <f>VLOOKUP(tbl_transactions[[#This Row],[Product_ID]],tbl_Items[],3,)</f>
        <v>Palladium</v>
      </c>
      <c r="G1519" s="6" t="s">
        <v>12</v>
      </c>
      <c r="H1519" s="6" t="s">
        <v>9</v>
      </c>
      <c r="I15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519" s="30">
        <v>3</v>
      </c>
      <c r="K1519" s="7">
        <f t="shared" si="46"/>
        <v>19632</v>
      </c>
      <c r="L15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1519" s="7">
        <f t="shared" si="47"/>
        <v>19043.04</v>
      </c>
    </row>
    <row r="1520" spans="1:13" x14ac:dyDescent="0.3">
      <c r="A1520" s="6" t="s">
        <v>1604</v>
      </c>
      <c r="B1520" s="28">
        <v>42614</v>
      </c>
      <c r="C1520" s="6" t="s">
        <v>24</v>
      </c>
      <c r="D1520" s="6" t="s">
        <v>96</v>
      </c>
      <c r="E1520" s="6" t="str">
        <f>VLOOKUP(tbl_transactions[[#This Row],[Product_ID]],tbl_Items[],2,)</f>
        <v>Automatic</v>
      </c>
      <c r="F1520" s="6" t="str">
        <f>VLOOKUP(tbl_transactions[[#This Row],[Product_ID]],tbl_Items[],3,)</f>
        <v>Gold</v>
      </c>
      <c r="G1520" s="6" t="s">
        <v>12</v>
      </c>
      <c r="H1520" s="6" t="s">
        <v>9</v>
      </c>
      <c r="I15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520" s="30">
        <v>4</v>
      </c>
      <c r="K1520" s="7">
        <f t="shared" si="46"/>
        <v>21824</v>
      </c>
      <c r="L15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1520" s="7">
        <f t="shared" si="47"/>
        <v>20951.04</v>
      </c>
    </row>
    <row r="1521" spans="1:13" x14ac:dyDescent="0.3">
      <c r="A1521" s="6" t="s">
        <v>1605</v>
      </c>
      <c r="B1521" s="28">
        <v>42614</v>
      </c>
      <c r="C1521" s="6" t="s">
        <v>24</v>
      </c>
      <c r="D1521" s="6" t="s">
        <v>111</v>
      </c>
      <c r="E1521" s="6" t="str">
        <f>VLOOKUP(tbl_transactions[[#This Row],[Product_ID]],tbl_Items[],2,)</f>
        <v>Digital</v>
      </c>
      <c r="F1521" s="6" t="str">
        <f>VLOOKUP(tbl_transactions[[#This Row],[Product_ID]],tbl_Items[],3,)</f>
        <v>Gold</v>
      </c>
      <c r="G1521" s="6" t="s">
        <v>12</v>
      </c>
      <c r="H1521" s="6" t="s">
        <v>9</v>
      </c>
      <c r="I15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521" s="30">
        <v>1</v>
      </c>
      <c r="K1521" s="7">
        <f t="shared" si="46"/>
        <v>5648</v>
      </c>
      <c r="L15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21" s="7">
        <f t="shared" si="47"/>
        <v>5648</v>
      </c>
    </row>
    <row r="1522" spans="1:13" x14ac:dyDescent="0.3">
      <c r="A1522" s="6" t="s">
        <v>1606</v>
      </c>
      <c r="B1522" s="28">
        <v>42614</v>
      </c>
      <c r="C1522" s="6" t="s">
        <v>24</v>
      </c>
      <c r="D1522" s="6" t="s">
        <v>94</v>
      </c>
      <c r="E1522" s="6" t="str">
        <f>VLOOKUP(tbl_transactions[[#This Row],[Product_ID]],tbl_Items[],2,)</f>
        <v>Automatic</v>
      </c>
      <c r="F1522" s="6" t="str">
        <f>VLOOKUP(tbl_transactions[[#This Row],[Product_ID]],tbl_Items[],3,)</f>
        <v>Platinum</v>
      </c>
      <c r="G1522" s="6" t="s">
        <v>12</v>
      </c>
      <c r="H1522" s="6" t="s">
        <v>9</v>
      </c>
      <c r="I15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522" s="30">
        <v>1</v>
      </c>
      <c r="K1522" s="7">
        <f t="shared" si="46"/>
        <v>2352</v>
      </c>
      <c r="L15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22" s="7">
        <f t="shared" si="47"/>
        <v>2352</v>
      </c>
    </row>
    <row r="1523" spans="1:13" x14ac:dyDescent="0.3">
      <c r="A1523" s="6" t="s">
        <v>1607</v>
      </c>
      <c r="B1523" s="28">
        <v>42614</v>
      </c>
      <c r="C1523" s="6" t="s">
        <v>11</v>
      </c>
      <c r="D1523" s="6" t="s">
        <v>83</v>
      </c>
      <c r="E1523" s="6" t="str">
        <f>VLOOKUP(tbl_transactions[[#This Row],[Product_ID]],tbl_Items[],2,)</f>
        <v>Chronograph</v>
      </c>
      <c r="F1523" s="6" t="str">
        <f>VLOOKUP(tbl_transactions[[#This Row],[Product_ID]],tbl_Items[],3,)</f>
        <v>Palladium</v>
      </c>
      <c r="G1523" s="6" t="s">
        <v>12</v>
      </c>
      <c r="H1523" s="6" t="s">
        <v>9</v>
      </c>
      <c r="I15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523" s="30">
        <v>4</v>
      </c>
      <c r="K1523" s="7">
        <f t="shared" si="46"/>
        <v>18100</v>
      </c>
      <c r="L15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523" s="7">
        <f t="shared" si="47"/>
        <v>17557</v>
      </c>
    </row>
    <row r="1524" spans="1:13" x14ac:dyDescent="0.3">
      <c r="A1524" s="6" t="s">
        <v>1608</v>
      </c>
      <c r="B1524" s="28">
        <v>42614</v>
      </c>
      <c r="C1524" s="6" t="s">
        <v>7</v>
      </c>
      <c r="D1524" s="6" t="s">
        <v>104</v>
      </c>
      <c r="E1524" s="6" t="str">
        <f>VLOOKUP(tbl_transactions[[#This Row],[Product_ID]],tbl_Items[],2,)</f>
        <v>Automatic</v>
      </c>
      <c r="F1524" s="6" t="str">
        <f>VLOOKUP(tbl_transactions[[#This Row],[Product_ID]],tbl_Items[],3,)</f>
        <v>Palladium</v>
      </c>
      <c r="G1524" s="6" t="s">
        <v>12</v>
      </c>
      <c r="H1524" s="6" t="s">
        <v>9</v>
      </c>
      <c r="I15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524" s="30">
        <v>2</v>
      </c>
      <c r="K1524" s="7">
        <f t="shared" si="46"/>
        <v>14902</v>
      </c>
      <c r="L15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24" s="7">
        <f t="shared" si="47"/>
        <v>14902</v>
      </c>
    </row>
    <row r="1525" spans="1:13" x14ac:dyDescent="0.3">
      <c r="A1525" s="6" t="s">
        <v>1609</v>
      </c>
      <c r="B1525" s="28">
        <v>42614</v>
      </c>
      <c r="C1525" s="6" t="s">
        <v>24</v>
      </c>
      <c r="D1525" s="6" t="s">
        <v>76</v>
      </c>
      <c r="E1525" s="6" t="str">
        <f>VLOOKUP(tbl_transactions[[#This Row],[Product_ID]],tbl_Items[],2,)</f>
        <v>Chronograph</v>
      </c>
      <c r="F1525" s="6" t="str">
        <f>VLOOKUP(tbl_transactions[[#This Row],[Product_ID]],tbl_Items[],3,)</f>
        <v>Gold</v>
      </c>
      <c r="G1525" s="6" t="s">
        <v>8</v>
      </c>
      <c r="H1525" s="6" t="s">
        <v>9</v>
      </c>
      <c r="I15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525" s="30">
        <v>4</v>
      </c>
      <c r="K1525" s="7">
        <f t="shared" si="46"/>
        <v>8800</v>
      </c>
      <c r="L15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25" s="7">
        <f t="shared" si="47"/>
        <v>8800</v>
      </c>
    </row>
    <row r="1526" spans="1:13" x14ac:dyDescent="0.3">
      <c r="A1526" s="6" t="s">
        <v>1610</v>
      </c>
      <c r="B1526" s="28">
        <v>42614</v>
      </c>
      <c r="C1526" s="6" t="s">
        <v>24</v>
      </c>
      <c r="D1526" s="6" t="s">
        <v>104</v>
      </c>
      <c r="E1526" s="6" t="str">
        <f>VLOOKUP(tbl_transactions[[#This Row],[Product_ID]],tbl_Items[],2,)</f>
        <v>Automatic</v>
      </c>
      <c r="F1526" s="6" t="str">
        <f>VLOOKUP(tbl_transactions[[#This Row],[Product_ID]],tbl_Items[],3,)</f>
        <v>Palladium</v>
      </c>
      <c r="G1526" s="6" t="s">
        <v>12</v>
      </c>
      <c r="H1526" s="6" t="s">
        <v>9</v>
      </c>
      <c r="I15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526" s="30">
        <v>2</v>
      </c>
      <c r="K1526" s="7">
        <f t="shared" si="46"/>
        <v>14902</v>
      </c>
      <c r="L15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26" s="7">
        <f t="shared" si="47"/>
        <v>14902</v>
      </c>
    </row>
    <row r="1527" spans="1:13" x14ac:dyDescent="0.3">
      <c r="A1527" s="6" t="s">
        <v>1611</v>
      </c>
      <c r="B1527" s="28">
        <v>42614</v>
      </c>
      <c r="C1527" s="6" t="s">
        <v>24</v>
      </c>
      <c r="D1527" s="6" t="s">
        <v>7006</v>
      </c>
      <c r="E1527" s="6" t="str">
        <f>VLOOKUP(tbl_transactions[[#This Row],[Product_ID]],tbl_Items[],2,)</f>
        <v>Automatic</v>
      </c>
      <c r="F1527" s="6" t="str">
        <f>VLOOKUP(tbl_transactions[[#This Row],[Product_ID]],tbl_Items[],3,)</f>
        <v>Gold</v>
      </c>
      <c r="G1527" s="6" t="s">
        <v>12</v>
      </c>
      <c r="H1527" s="6" t="s">
        <v>9</v>
      </c>
      <c r="I15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527" s="30">
        <v>1</v>
      </c>
      <c r="K1527" s="7">
        <f t="shared" si="46"/>
        <v>8895</v>
      </c>
      <c r="L15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27" s="7">
        <f t="shared" si="47"/>
        <v>8895</v>
      </c>
    </row>
    <row r="1528" spans="1:13" x14ac:dyDescent="0.3">
      <c r="A1528" s="6" t="s">
        <v>1612</v>
      </c>
      <c r="B1528" s="28">
        <v>42614</v>
      </c>
      <c r="C1528" s="6" t="s">
        <v>24</v>
      </c>
      <c r="D1528" s="6" t="s">
        <v>83</v>
      </c>
      <c r="E1528" s="6" t="str">
        <f>VLOOKUP(tbl_transactions[[#This Row],[Product_ID]],tbl_Items[],2,)</f>
        <v>Chronograph</v>
      </c>
      <c r="F1528" s="6" t="str">
        <f>VLOOKUP(tbl_transactions[[#This Row],[Product_ID]],tbl_Items[],3,)</f>
        <v>Palladium</v>
      </c>
      <c r="G1528" s="6" t="s">
        <v>12</v>
      </c>
      <c r="H1528" s="6" t="s">
        <v>13</v>
      </c>
      <c r="I15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528" s="30">
        <v>2</v>
      </c>
      <c r="K1528" s="7">
        <f t="shared" si="46"/>
        <v>9050</v>
      </c>
      <c r="L15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28" s="7">
        <f t="shared" si="47"/>
        <v>9050</v>
      </c>
    </row>
    <row r="1529" spans="1:13" x14ac:dyDescent="0.3">
      <c r="A1529" s="6" t="s">
        <v>1613</v>
      </c>
      <c r="B1529" s="28">
        <v>42615</v>
      </c>
      <c r="C1529" s="6" t="s">
        <v>24</v>
      </c>
      <c r="D1529" s="6" t="s">
        <v>101</v>
      </c>
      <c r="E1529" s="6" t="str">
        <f>VLOOKUP(tbl_transactions[[#This Row],[Product_ID]],tbl_Items[],2,)</f>
        <v>Automatic</v>
      </c>
      <c r="F1529" s="6" t="str">
        <f>VLOOKUP(tbl_transactions[[#This Row],[Product_ID]],tbl_Items[],3,)</f>
        <v>Palladium</v>
      </c>
      <c r="G1529" s="6" t="s">
        <v>12</v>
      </c>
      <c r="H1529" s="6" t="s">
        <v>9</v>
      </c>
      <c r="I15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529" s="30">
        <v>4</v>
      </c>
      <c r="K1529" s="7">
        <f t="shared" si="46"/>
        <v>8540</v>
      </c>
      <c r="L15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29" s="7">
        <f t="shared" si="47"/>
        <v>8540</v>
      </c>
    </row>
    <row r="1530" spans="1:13" x14ac:dyDescent="0.3">
      <c r="A1530" s="6" t="s">
        <v>1614</v>
      </c>
      <c r="B1530" s="28">
        <v>42615</v>
      </c>
      <c r="C1530" s="6" t="s">
        <v>24</v>
      </c>
      <c r="D1530" s="6" t="s">
        <v>95</v>
      </c>
      <c r="E1530" s="6" t="str">
        <f>VLOOKUP(tbl_transactions[[#This Row],[Product_ID]],tbl_Items[],2,)</f>
        <v>Automatic</v>
      </c>
      <c r="F1530" s="6" t="str">
        <f>VLOOKUP(tbl_transactions[[#This Row],[Product_ID]],tbl_Items[],3,)</f>
        <v>Platinum</v>
      </c>
      <c r="G1530" s="6" t="s">
        <v>12</v>
      </c>
      <c r="H1530" s="6" t="s">
        <v>9</v>
      </c>
      <c r="I15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530" s="30">
        <v>3</v>
      </c>
      <c r="K1530" s="7">
        <f t="shared" si="46"/>
        <v>6300</v>
      </c>
      <c r="L15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0" s="7">
        <f t="shared" si="47"/>
        <v>6300</v>
      </c>
    </row>
    <row r="1531" spans="1:13" x14ac:dyDescent="0.3">
      <c r="A1531" s="6" t="s">
        <v>1615</v>
      </c>
      <c r="B1531" s="28">
        <v>42615</v>
      </c>
      <c r="C1531" s="6" t="s">
        <v>11</v>
      </c>
      <c r="D1531" s="6" t="s">
        <v>96</v>
      </c>
      <c r="E1531" s="6" t="str">
        <f>VLOOKUP(tbl_transactions[[#This Row],[Product_ID]],tbl_Items[],2,)</f>
        <v>Automatic</v>
      </c>
      <c r="F1531" s="6" t="str">
        <f>VLOOKUP(tbl_transactions[[#This Row],[Product_ID]],tbl_Items[],3,)</f>
        <v>Gold</v>
      </c>
      <c r="G1531" s="6" t="s">
        <v>12</v>
      </c>
      <c r="H1531" s="6" t="s">
        <v>9</v>
      </c>
      <c r="I15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531" s="30">
        <v>2</v>
      </c>
      <c r="K1531" s="7">
        <f t="shared" si="46"/>
        <v>10912</v>
      </c>
      <c r="L15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1" s="7">
        <f t="shared" si="47"/>
        <v>10912</v>
      </c>
    </row>
    <row r="1532" spans="1:13" x14ac:dyDescent="0.3">
      <c r="A1532" s="6" t="s">
        <v>1616</v>
      </c>
      <c r="B1532" s="28">
        <v>42615</v>
      </c>
      <c r="C1532" s="6" t="s">
        <v>11</v>
      </c>
      <c r="D1532" s="6" t="s">
        <v>103</v>
      </c>
      <c r="E1532" s="6" t="str">
        <f>VLOOKUP(tbl_transactions[[#This Row],[Product_ID]],tbl_Items[],2,)</f>
        <v>Automatic</v>
      </c>
      <c r="F1532" s="6" t="str">
        <f>VLOOKUP(tbl_transactions[[#This Row],[Product_ID]],tbl_Items[],3,)</f>
        <v>Palladium</v>
      </c>
      <c r="G1532" s="6" t="s">
        <v>12</v>
      </c>
      <c r="H1532" s="6" t="s">
        <v>13</v>
      </c>
      <c r="I15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532" s="30">
        <v>2</v>
      </c>
      <c r="K1532" s="7">
        <f t="shared" si="46"/>
        <v>13088</v>
      </c>
      <c r="L15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2" s="7">
        <f t="shared" si="47"/>
        <v>13088</v>
      </c>
    </row>
    <row r="1533" spans="1:13" x14ac:dyDescent="0.3">
      <c r="A1533" s="6" t="s">
        <v>1617</v>
      </c>
      <c r="B1533" s="28">
        <v>42616</v>
      </c>
      <c r="C1533" s="6" t="s">
        <v>24</v>
      </c>
      <c r="D1533" s="6" t="s">
        <v>7008</v>
      </c>
      <c r="E1533" s="6" t="str">
        <f>VLOOKUP(tbl_transactions[[#This Row],[Product_ID]],tbl_Items[],2,)</f>
        <v>Digital</v>
      </c>
      <c r="F1533" s="6" t="str">
        <f>VLOOKUP(tbl_transactions[[#This Row],[Product_ID]],tbl_Items[],3,)</f>
        <v>Gold</v>
      </c>
      <c r="G1533" s="6" t="s">
        <v>12</v>
      </c>
      <c r="H1533" s="6" t="s">
        <v>9</v>
      </c>
      <c r="I15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533" s="30">
        <v>1</v>
      </c>
      <c r="K1533" s="7">
        <f t="shared" si="46"/>
        <v>8877</v>
      </c>
      <c r="L15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3" s="7">
        <f t="shared" si="47"/>
        <v>8877</v>
      </c>
    </row>
    <row r="1534" spans="1:13" x14ac:dyDescent="0.3">
      <c r="A1534" s="6" t="s">
        <v>1618</v>
      </c>
      <c r="B1534" s="28">
        <v>42616</v>
      </c>
      <c r="C1534" s="6" t="s">
        <v>24</v>
      </c>
      <c r="D1534" s="6" t="s">
        <v>94</v>
      </c>
      <c r="E1534" s="6" t="str">
        <f>VLOOKUP(tbl_transactions[[#This Row],[Product_ID]],tbl_Items[],2,)</f>
        <v>Automatic</v>
      </c>
      <c r="F1534" s="6" t="str">
        <f>VLOOKUP(tbl_transactions[[#This Row],[Product_ID]],tbl_Items[],3,)</f>
        <v>Platinum</v>
      </c>
      <c r="G1534" s="6" t="s">
        <v>12</v>
      </c>
      <c r="H1534" s="6" t="s">
        <v>9</v>
      </c>
      <c r="I15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534" s="30">
        <v>1</v>
      </c>
      <c r="K1534" s="7">
        <f t="shared" si="46"/>
        <v>2352</v>
      </c>
      <c r="L15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4" s="7">
        <f t="shared" si="47"/>
        <v>2352</v>
      </c>
    </row>
    <row r="1535" spans="1:13" x14ac:dyDescent="0.3">
      <c r="A1535" s="6" t="s">
        <v>1619</v>
      </c>
      <c r="B1535" s="28">
        <v>42616</v>
      </c>
      <c r="C1535" s="6" t="s">
        <v>7</v>
      </c>
      <c r="D1535" s="6" t="s">
        <v>109</v>
      </c>
      <c r="E1535" s="6" t="str">
        <f>VLOOKUP(tbl_transactions[[#This Row],[Product_ID]],tbl_Items[],2,)</f>
        <v>Digital</v>
      </c>
      <c r="F1535" s="6" t="str">
        <f>VLOOKUP(tbl_transactions[[#This Row],[Product_ID]],tbl_Items[],3,)</f>
        <v>Platinum</v>
      </c>
      <c r="G1535" s="6" t="s">
        <v>12</v>
      </c>
      <c r="H1535" s="6" t="s">
        <v>13</v>
      </c>
      <c r="I15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535" s="30">
        <v>1</v>
      </c>
      <c r="K1535" s="7">
        <f t="shared" si="46"/>
        <v>9865</v>
      </c>
      <c r="L15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5" s="7">
        <f t="shared" si="47"/>
        <v>9865</v>
      </c>
    </row>
    <row r="1536" spans="1:13" x14ac:dyDescent="0.3">
      <c r="A1536" s="6" t="s">
        <v>1620</v>
      </c>
      <c r="B1536" s="28">
        <v>42616</v>
      </c>
      <c r="C1536" s="6" t="s">
        <v>11</v>
      </c>
      <c r="D1536" s="6" t="s">
        <v>101</v>
      </c>
      <c r="E1536" s="6" t="str">
        <f>VLOOKUP(tbl_transactions[[#This Row],[Product_ID]],tbl_Items[],2,)</f>
        <v>Automatic</v>
      </c>
      <c r="F1536" s="6" t="str">
        <f>VLOOKUP(tbl_transactions[[#This Row],[Product_ID]],tbl_Items[],3,)</f>
        <v>Palladium</v>
      </c>
      <c r="G1536" s="6" t="s">
        <v>12</v>
      </c>
      <c r="H1536" s="6" t="s">
        <v>9</v>
      </c>
      <c r="I15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536" s="30">
        <v>2</v>
      </c>
      <c r="K1536" s="7">
        <f t="shared" si="46"/>
        <v>4270</v>
      </c>
      <c r="L15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6" s="7">
        <f t="shared" si="47"/>
        <v>4270</v>
      </c>
    </row>
    <row r="1537" spans="1:13" x14ac:dyDescent="0.3">
      <c r="A1537" s="6" t="s">
        <v>1621</v>
      </c>
      <c r="B1537" s="28">
        <v>42617</v>
      </c>
      <c r="C1537" s="6" t="s">
        <v>11</v>
      </c>
      <c r="D1537" s="6" t="s">
        <v>74</v>
      </c>
      <c r="E1537" s="6" t="str">
        <f>VLOOKUP(tbl_transactions[[#This Row],[Product_ID]],tbl_Items[],2,)</f>
        <v>Chronograph</v>
      </c>
      <c r="F1537" s="6" t="str">
        <f>VLOOKUP(tbl_transactions[[#This Row],[Product_ID]],tbl_Items[],3,)</f>
        <v>Gold</v>
      </c>
      <c r="G1537" s="6" t="s">
        <v>8</v>
      </c>
      <c r="H1537" s="6" t="s">
        <v>9</v>
      </c>
      <c r="I15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537" s="30">
        <v>3</v>
      </c>
      <c r="K1537" s="7">
        <f t="shared" si="46"/>
        <v>6360</v>
      </c>
      <c r="L15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7" s="7">
        <f t="shared" si="47"/>
        <v>6360</v>
      </c>
    </row>
    <row r="1538" spans="1:13" x14ac:dyDescent="0.3">
      <c r="A1538" s="6" t="s">
        <v>1622</v>
      </c>
      <c r="B1538" s="28">
        <v>42617</v>
      </c>
      <c r="C1538" s="6" t="s">
        <v>24</v>
      </c>
      <c r="D1538" s="6" t="s">
        <v>92</v>
      </c>
      <c r="E1538" s="6" t="str">
        <f>VLOOKUP(tbl_transactions[[#This Row],[Product_ID]],tbl_Items[],2,)</f>
        <v>Automatic</v>
      </c>
      <c r="F1538" s="6" t="str">
        <f>VLOOKUP(tbl_transactions[[#This Row],[Product_ID]],tbl_Items[],3,)</f>
        <v>Platinum</v>
      </c>
      <c r="G1538" s="6" t="s">
        <v>12</v>
      </c>
      <c r="H1538" s="6" t="s">
        <v>9</v>
      </c>
      <c r="I15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538" s="30">
        <v>4</v>
      </c>
      <c r="K1538" s="7">
        <f t="shared" ref="K1538:K1601" si="48">I1538*J1538</f>
        <v>8624</v>
      </c>
      <c r="L15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38" s="7">
        <f t="shared" ref="M1538:M1601" si="49">K1538-L1538</f>
        <v>8624</v>
      </c>
    </row>
    <row r="1539" spans="1:13" x14ac:dyDescent="0.3">
      <c r="A1539" s="6" t="s">
        <v>1623</v>
      </c>
      <c r="B1539" s="28">
        <v>42617</v>
      </c>
      <c r="C1539" s="6" t="s">
        <v>24</v>
      </c>
      <c r="D1539" s="6" t="s">
        <v>112</v>
      </c>
      <c r="E1539" s="6" t="str">
        <f>VLOOKUP(tbl_transactions[[#This Row],[Product_ID]],tbl_Items[],2,)</f>
        <v>Digital</v>
      </c>
      <c r="F1539" s="6" t="str">
        <f>VLOOKUP(tbl_transactions[[#This Row],[Product_ID]],tbl_Items[],3,)</f>
        <v>Gold</v>
      </c>
      <c r="G1539" s="6" t="s">
        <v>12</v>
      </c>
      <c r="H1539" s="6" t="s">
        <v>9</v>
      </c>
      <c r="I15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539" s="30">
        <v>4</v>
      </c>
      <c r="K1539" s="7">
        <f t="shared" si="48"/>
        <v>23596</v>
      </c>
      <c r="L15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1539" s="7">
        <f t="shared" si="49"/>
        <v>22652.16</v>
      </c>
    </row>
    <row r="1540" spans="1:13" x14ac:dyDescent="0.3">
      <c r="A1540" s="6" t="s">
        <v>1624</v>
      </c>
      <c r="B1540" s="28">
        <v>42617</v>
      </c>
      <c r="C1540" s="6" t="s">
        <v>24</v>
      </c>
      <c r="D1540" s="6" t="s">
        <v>89</v>
      </c>
      <c r="E1540" s="6" t="str">
        <f>VLOOKUP(tbl_transactions[[#This Row],[Product_ID]],tbl_Items[],2,)</f>
        <v>Automatic</v>
      </c>
      <c r="F1540" s="6" t="str">
        <f>VLOOKUP(tbl_transactions[[#This Row],[Product_ID]],tbl_Items[],3,)</f>
        <v>Platinum</v>
      </c>
      <c r="G1540" s="6" t="s">
        <v>12</v>
      </c>
      <c r="H1540" s="6" t="s">
        <v>9</v>
      </c>
      <c r="I15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540" s="30">
        <v>4</v>
      </c>
      <c r="K1540" s="7">
        <f t="shared" si="48"/>
        <v>16924</v>
      </c>
      <c r="L15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1015.4399999999999</v>
      </c>
      <c r="M1540" s="7">
        <f t="shared" si="49"/>
        <v>15908.56</v>
      </c>
    </row>
    <row r="1541" spans="1:13" x14ac:dyDescent="0.3">
      <c r="A1541" s="6" t="s">
        <v>1625</v>
      </c>
      <c r="B1541" s="28">
        <v>42617</v>
      </c>
      <c r="C1541" s="6" t="s">
        <v>7</v>
      </c>
      <c r="D1541" s="6" t="s">
        <v>7008</v>
      </c>
      <c r="E1541" s="6" t="str">
        <f>VLOOKUP(tbl_transactions[[#This Row],[Product_ID]],tbl_Items[],2,)</f>
        <v>Digital</v>
      </c>
      <c r="F1541" s="6" t="str">
        <f>VLOOKUP(tbl_transactions[[#This Row],[Product_ID]],tbl_Items[],3,)</f>
        <v>Gold</v>
      </c>
      <c r="G1541" s="6" t="s">
        <v>12</v>
      </c>
      <c r="H1541" s="6" t="s">
        <v>9</v>
      </c>
      <c r="I15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541" s="30">
        <v>3</v>
      </c>
      <c r="K1541" s="7">
        <f t="shared" si="48"/>
        <v>26631</v>
      </c>
      <c r="L15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541" s="7">
        <f t="shared" si="49"/>
        <v>25565.759999999998</v>
      </c>
    </row>
    <row r="1542" spans="1:13" x14ac:dyDescent="0.3">
      <c r="A1542" s="6" t="s">
        <v>1626</v>
      </c>
      <c r="B1542" s="28">
        <v>42618</v>
      </c>
      <c r="C1542" s="6" t="s">
        <v>24</v>
      </c>
      <c r="D1542" s="6" t="s">
        <v>78</v>
      </c>
      <c r="E1542" s="6" t="str">
        <f>VLOOKUP(tbl_transactions[[#This Row],[Product_ID]],tbl_Items[],2,)</f>
        <v>Chronograph</v>
      </c>
      <c r="F1542" s="6" t="str">
        <f>VLOOKUP(tbl_transactions[[#This Row],[Product_ID]],tbl_Items[],3,)</f>
        <v>Gold</v>
      </c>
      <c r="G1542" s="6" t="s">
        <v>8</v>
      </c>
      <c r="H1542" s="6" t="s">
        <v>13</v>
      </c>
      <c r="I15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542" s="30">
        <v>1</v>
      </c>
      <c r="K1542" s="7">
        <f t="shared" si="48"/>
        <v>5500</v>
      </c>
      <c r="L15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42" s="7">
        <f t="shared" si="49"/>
        <v>5500</v>
      </c>
    </row>
    <row r="1543" spans="1:13" x14ac:dyDescent="0.3">
      <c r="A1543" s="6" t="s">
        <v>1627</v>
      </c>
      <c r="B1543" s="28">
        <v>42618</v>
      </c>
      <c r="C1543" s="6" t="s">
        <v>11</v>
      </c>
      <c r="D1543" s="6" t="s">
        <v>115</v>
      </c>
      <c r="E1543" s="6" t="str">
        <f>VLOOKUP(tbl_transactions[[#This Row],[Product_ID]],tbl_Items[],2,)</f>
        <v>Digital</v>
      </c>
      <c r="F1543" s="6" t="str">
        <f>VLOOKUP(tbl_transactions[[#This Row],[Product_ID]],tbl_Items[],3,)</f>
        <v>Gold</v>
      </c>
      <c r="G1543" s="6" t="s">
        <v>12</v>
      </c>
      <c r="H1543" s="6" t="s">
        <v>9</v>
      </c>
      <c r="I15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543" s="30">
        <v>4</v>
      </c>
      <c r="K1543" s="7">
        <f t="shared" si="48"/>
        <v>35188</v>
      </c>
      <c r="L15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1543" s="7">
        <f t="shared" si="49"/>
        <v>33780.480000000003</v>
      </c>
    </row>
    <row r="1544" spans="1:13" x14ac:dyDescent="0.3">
      <c r="A1544" s="6" t="s">
        <v>1628</v>
      </c>
      <c r="B1544" s="28">
        <v>42618</v>
      </c>
      <c r="C1544" s="6" t="s">
        <v>7</v>
      </c>
      <c r="D1544" s="6" t="s">
        <v>60</v>
      </c>
      <c r="E1544" s="6" t="str">
        <f>VLOOKUP(tbl_transactions[[#This Row],[Product_ID]],tbl_Items[],2,)</f>
        <v>Chronograph</v>
      </c>
      <c r="F1544" s="6" t="str">
        <f>VLOOKUP(tbl_transactions[[#This Row],[Product_ID]],tbl_Items[],3,)</f>
        <v>Platinum</v>
      </c>
      <c r="G1544" s="6" t="s">
        <v>8</v>
      </c>
      <c r="H1544" s="6" t="s">
        <v>9</v>
      </c>
      <c r="I15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544" s="30">
        <v>1</v>
      </c>
      <c r="K1544" s="7">
        <f t="shared" si="48"/>
        <v>9900</v>
      </c>
      <c r="L15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44" s="7">
        <f t="shared" si="49"/>
        <v>9900</v>
      </c>
    </row>
    <row r="1545" spans="1:13" x14ac:dyDescent="0.3">
      <c r="A1545" s="6" t="s">
        <v>1629</v>
      </c>
      <c r="B1545" s="28">
        <v>42618</v>
      </c>
      <c r="C1545" s="6" t="s">
        <v>7</v>
      </c>
      <c r="D1545" s="6" t="s">
        <v>117</v>
      </c>
      <c r="E1545" s="6" t="str">
        <f>VLOOKUP(tbl_transactions[[#This Row],[Product_ID]],tbl_Items[],2,)</f>
        <v>Digital</v>
      </c>
      <c r="F1545" s="6" t="str">
        <f>VLOOKUP(tbl_transactions[[#This Row],[Product_ID]],tbl_Items[],3,)</f>
        <v>Palladium</v>
      </c>
      <c r="G1545" s="6" t="s">
        <v>12</v>
      </c>
      <c r="H1545" s="6" t="s">
        <v>13</v>
      </c>
      <c r="I15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545" s="30">
        <v>1</v>
      </c>
      <c r="K1545" s="7">
        <f t="shared" si="48"/>
        <v>9315</v>
      </c>
      <c r="L15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45" s="7">
        <f t="shared" si="49"/>
        <v>9315</v>
      </c>
    </row>
    <row r="1546" spans="1:13" x14ac:dyDescent="0.3">
      <c r="A1546" s="6" t="s">
        <v>1630</v>
      </c>
      <c r="B1546" s="28">
        <v>42618</v>
      </c>
      <c r="C1546" s="6" t="s">
        <v>11</v>
      </c>
      <c r="D1546" s="6" t="s">
        <v>119</v>
      </c>
      <c r="E1546" s="6" t="str">
        <f>VLOOKUP(tbl_transactions[[#This Row],[Product_ID]],tbl_Items[],2,)</f>
        <v>Digital</v>
      </c>
      <c r="F1546" s="6" t="str">
        <f>VLOOKUP(tbl_transactions[[#This Row],[Product_ID]],tbl_Items[],3,)</f>
        <v>Palladium</v>
      </c>
      <c r="G1546" s="6" t="s">
        <v>12</v>
      </c>
      <c r="H1546" s="6" t="s">
        <v>9</v>
      </c>
      <c r="I15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546" s="30">
        <v>1</v>
      </c>
      <c r="K1546" s="7">
        <f t="shared" si="48"/>
        <v>9895</v>
      </c>
      <c r="L15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46" s="7">
        <f t="shared" si="49"/>
        <v>9895</v>
      </c>
    </row>
    <row r="1547" spans="1:13" x14ac:dyDescent="0.3">
      <c r="A1547" s="6" t="s">
        <v>1631</v>
      </c>
      <c r="B1547" s="28">
        <v>42618</v>
      </c>
      <c r="C1547" s="6" t="s">
        <v>24</v>
      </c>
      <c r="D1547" s="6" t="s">
        <v>105</v>
      </c>
      <c r="E1547" s="6" t="str">
        <f>VLOOKUP(tbl_transactions[[#This Row],[Product_ID]],tbl_Items[],2,)</f>
        <v>Digital</v>
      </c>
      <c r="F1547" s="6" t="str">
        <f>VLOOKUP(tbl_transactions[[#This Row],[Product_ID]],tbl_Items[],3,)</f>
        <v>Platinum</v>
      </c>
      <c r="G1547" s="6" t="s">
        <v>12</v>
      </c>
      <c r="H1547" s="6" t="s">
        <v>9</v>
      </c>
      <c r="I15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547" s="30">
        <v>3</v>
      </c>
      <c r="K1547" s="7">
        <f t="shared" si="48"/>
        <v>16926</v>
      </c>
      <c r="L15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1547" s="7">
        <f t="shared" si="49"/>
        <v>15910.44</v>
      </c>
    </row>
    <row r="1548" spans="1:13" x14ac:dyDescent="0.3">
      <c r="A1548" s="6" t="s">
        <v>1632</v>
      </c>
      <c r="B1548" s="28">
        <v>42618</v>
      </c>
      <c r="C1548" s="6" t="s">
        <v>24</v>
      </c>
      <c r="D1548" s="6" t="s">
        <v>94</v>
      </c>
      <c r="E1548" s="6" t="str">
        <f>VLOOKUP(tbl_transactions[[#This Row],[Product_ID]],tbl_Items[],2,)</f>
        <v>Automatic</v>
      </c>
      <c r="F1548" s="6" t="str">
        <f>VLOOKUP(tbl_transactions[[#This Row],[Product_ID]],tbl_Items[],3,)</f>
        <v>Platinum</v>
      </c>
      <c r="G1548" s="6" t="s">
        <v>12</v>
      </c>
      <c r="H1548" s="6" t="s">
        <v>9</v>
      </c>
      <c r="I15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548" s="30">
        <v>2</v>
      </c>
      <c r="K1548" s="7">
        <f t="shared" si="48"/>
        <v>4704</v>
      </c>
      <c r="L15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48" s="7">
        <f t="shared" si="49"/>
        <v>4704</v>
      </c>
    </row>
    <row r="1549" spans="1:13" x14ac:dyDescent="0.3">
      <c r="A1549" s="6" t="s">
        <v>1633</v>
      </c>
      <c r="B1549" s="28">
        <v>42618</v>
      </c>
      <c r="C1549" s="6" t="s">
        <v>24</v>
      </c>
      <c r="D1549" s="6" t="s">
        <v>102</v>
      </c>
      <c r="E1549" s="6" t="str">
        <f>VLOOKUP(tbl_transactions[[#This Row],[Product_ID]],tbl_Items[],2,)</f>
        <v>Automatic</v>
      </c>
      <c r="F1549" s="6" t="str">
        <f>VLOOKUP(tbl_transactions[[#This Row],[Product_ID]],tbl_Items[],3,)</f>
        <v>Palladium</v>
      </c>
      <c r="G1549" s="6" t="s">
        <v>12</v>
      </c>
      <c r="H1549" s="6" t="s">
        <v>9</v>
      </c>
      <c r="I15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549" s="30">
        <v>4</v>
      </c>
      <c r="K1549" s="7">
        <f t="shared" si="48"/>
        <v>33780</v>
      </c>
      <c r="L15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1549" s="7">
        <f t="shared" si="49"/>
        <v>32766.6</v>
      </c>
    </row>
    <row r="1550" spans="1:13" x14ac:dyDescent="0.3">
      <c r="A1550" s="6" t="s">
        <v>1634</v>
      </c>
      <c r="B1550" s="28">
        <v>42618</v>
      </c>
      <c r="C1550" s="6" t="s">
        <v>7</v>
      </c>
      <c r="D1550" s="6" t="s">
        <v>7008</v>
      </c>
      <c r="E1550" s="6" t="str">
        <f>VLOOKUP(tbl_transactions[[#This Row],[Product_ID]],tbl_Items[],2,)</f>
        <v>Digital</v>
      </c>
      <c r="F1550" s="6" t="str">
        <f>VLOOKUP(tbl_transactions[[#This Row],[Product_ID]],tbl_Items[],3,)</f>
        <v>Gold</v>
      </c>
      <c r="G1550" s="6" t="s">
        <v>12</v>
      </c>
      <c r="H1550" s="6" t="s">
        <v>9</v>
      </c>
      <c r="I15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550" s="30">
        <v>1</v>
      </c>
      <c r="K1550" s="7">
        <f t="shared" si="48"/>
        <v>8877</v>
      </c>
      <c r="L15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50" s="7">
        <f t="shared" si="49"/>
        <v>8877</v>
      </c>
    </row>
    <row r="1551" spans="1:13" x14ac:dyDescent="0.3">
      <c r="A1551" s="6" t="s">
        <v>1635</v>
      </c>
      <c r="B1551" s="28">
        <v>42619</v>
      </c>
      <c r="C1551" s="6" t="s">
        <v>24</v>
      </c>
      <c r="D1551" s="6" t="s">
        <v>71</v>
      </c>
      <c r="E1551" s="6" t="str">
        <f>VLOOKUP(tbl_transactions[[#This Row],[Product_ID]],tbl_Items[],2,)</f>
        <v>Chronograph</v>
      </c>
      <c r="F1551" s="6" t="str">
        <f>VLOOKUP(tbl_transactions[[#This Row],[Product_ID]],tbl_Items[],3,)</f>
        <v>Platinum</v>
      </c>
      <c r="G1551" s="6" t="s">
        <v>8</v>
      </c>
      <c r="H1551" s="6" t="s">
        <v>9</v>
      </c>
      <c r="I15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551" s="30">
        <v>1</v>
      </c>
      <c r="K1551" s="7">
        <f t="shared" si="48"/>
        <v>2210</v>
      </c>
      <c r="L15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51" s="7">
        <f t="shared" si="49"/>
        <v>2210</v>
      </c>
    </row>
    <row r="1552" spans="1:13" x14ac:dyDescent="0.3">
      <c r="A1552" s="6" t="s">
        <v>1636</v>
      </c>
      <c r="B1552" s="28">
        <v>42619</v>
      </c>
      <c r="C1552" s="6" t="s">
        <v>11</v>
      </c>
      <c r="D1552" s="6" t="s">
        <v>66</v>
      </c>
      <c r="E1552" s="6" t="str">
        <f>VLOOKUP(tbl_transactions[[#This Row],[Product_ID]],tbl_Items[],2,)</f>
        <v>Chronograph</v>
      </c>
      <c r="F1552" s="6" t="str">
        <f>VLOOKUP(tbl_transactions[[#This Row],[Product_ID]],tbl_Items[],3,)</f>
        <v>Platinum</v>
      </c>
      <c r="G1552" s="6" t="s">
        <v>8</v>
      </c>
      <c r="H1552" s="6" t="s">
        <v>9</v>
      </c>
      <c r="I15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552" s="30">
        <v>1</v>
      </c>
      <c r="K1552" s="7">
        <f t="shared" si="48"/>
        <v>9500</v>
      </c>
      <c r="L15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52" s="7">
        <f t="shared" si="49"/>
        <v>9500</v>
      </c>
    </row>
    <row r="1553" spans="1:13" x14ac:dyDescent="0.3">
      <c r="A1553" s="6" t="s">
        <v>1637</v>
      </c>
      <c r="B1553" s="28">
        <v>42619</v>
      </c>
      <c r="C1553" s="6" t="s">
        <v>7</v>
      </c>
      <c r="D1553" s="6" t="s">
        <v>104</v>
      </c>
      <c r="E1553" s="6" t="str">
        <f>VLOOKUP(tbl_transactions[[#This Row],[Product_ID]],tbl_Items[],2,)</f>
        <v>Automatic</v>
      </c>
      <c r="F1553" s="6" t="str">
        <f>VLOOKUP(tbl_transactions[[#This Row],[Product_ID]],tbl_Items[],3,)</f>
        <v>Palladium</v>
      </c>
      <c r="G1553" s="6" t="s">
        <v>12</v>
      </c>
      <c r="H1553" s="6" t="s">
        <v>9</v>
      </c>
      <c r="I15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553" s="30">
        <v>1</v>
      </c>
      <c r="K1553" s="7">
        <f t="shared" si="48"/>
        <v>7451</v>
      </c>
      <c r="L15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53" s="7">
        <f t="shared" si="49"/>
        <v>7451</v>
      </c>
    </row>
    <row r="1554" spans="1:13" x14ac:dyDescent="0.3">
      <c r="A1554" s="6" t="s">
        <v>1638</v>
      </c>
      <c r="B1554" s="28">
        <v>42619</v>
      </c>
      <c r="C1554" s="6" t="s">
        <v>24</v>
      </c>
      <c r="D1554" s="6" t="s">
        <v>60</v>
      </c>
      <c r="E1554" s="6" t="str">
        <f>VLOOKUP(tbl_transactions[[#This Row],[Product_ID]],tbl_Items[],2,)</f>
        <v>Chronograph</v>
      </c>
      <c r="F1554" s="6" t="str">
        <f>VLOOKUP(tbl_transactions[[#This Row],[Product_ID]],tbl_Items[],3,)</f>
        <v>Platinum</v>
      </c>
      <c r="G1554" s="6" t="s">
        <v>8</v>
      </c>
      <c r="H1554" s="6" t="s">
        <v>9</v>
      </c>
      <c r="I15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554" s="30">
        <v>3</v>
      </c>
      <c r="K1554" s="7">
        <f t="shared" si="48"/>
        <v>29700</v>
      </c>
      <c r="L15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1554" s="7">
        <f t="shared" si="49"/>
        <v>26136</v>
      </c>
    </row>
    <row r="1555" spans="1:13" x14ac:dyDescent="0.3">
      <c r="A1555" s="6" t="s">
        <v>1639</v>
      </c>
      <c r="B1555" s="28">
        <v>42619</v>
      </c>
      <c r="C1555" s="6" t="s">
        <v>7</v>
      </c>
      <c r="D1555" s="6" t="s">
        <v>89</v>
      </c>
      <c r="E1555" s="6" t="str">
        <f>VLOOKUP(tbl_transactions[[#This Row],[Product_ID]],tbl_Items[],2,)</f>
        <v>Automatic</v>
      </c>
      <c r="F1555" s="6" t="str">
        <f>VLOOKUP(tbl_transactions[[#This Row],[Product_ID]],tbl_Items[],3,)</f>
        <v>Platinum</v>
      </c>
      <c r="G1555" s="6" t="s">
        <v>12</v>
      </c>
      <c r="H1555" s="6" t="s">
        <v>9</v>
      </c>
      <c r="I15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555" s="30">
        <v>3</v>
      </c>
      <c r="K1555" s="7">
        <f t="shared" si="48"/>
        <v>12693</v>
      </c>
      <c r="L15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55" s="7">
        <f t="shared" si="49"/>
        <v>12693</v>
      </c>
    </row>
    <row r="1556" spans="1:13" x14ac:dyDescent="0.3">
      <c r="A1556" s="6" t="s">
        <v>1640</v>
      </c>
      <c r="B1556" s="28">
        <v>42619</v>
      </c>
      <c r="C1556" s="6" t="s">
        <v>24</v>
      </c>
      <c r="D1556" s="6" t="s">
        <v>95</v>
      </c>
      <c r="E1556" s="6" t="str">
        <f>VLOOKUP(tbl_transactions[[#This Row],[Product_ID]],tbl_Items[],2,)</f>
        <v>Automatic</v>
      </c>
      <c r="F1556" s="6" t="str">
        <f>VLOOKUP(tbl_transactions[[#This Row],[Product_ID]],tbl_Items[],3,)</f>
        <v>Platinum</v>
      </c>
      <c r="G1556" s="6" t="s">
        <v>12</v>
      </c>
      <c r="H1556" s="6" t="s">
        <v>9</v>
      </c>
      <c r="I15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556" s="30">
        <v>1</v>
      </c>
      <c r="K1556" s="7">
        <f t="shared" si="48"/>
        <v>2100</v>
      </c>
      <c r="L15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56" s="7">
        <f t="shared" si="49"/>
        <v>2100</v>
      </c>
    </row>
    <row r="1557" spans="1:13" x14ac:dyDescent="0.3">
      <c r="A1557" s="6" t="s">
        <v>1641</v>
      </c>
      <c r="B1557" s="28">
        <v>42619</v>
      </c>
      <c r="C1557" s="6" t="s">
        <v>24</v>
      </c>
      <c r="D1557" s="6" t="s">
        <v>109</v>
      </c>
      <c r="E1557" s="6" t="str">
        <f>VLOOKUP(tbl_transactions[[#This Row],[Product_ID]],tbl_Items[],2,)</f>
        <v>Digital</v>
      </c>
      <c r="F1557" s="6" t="str">
        <f>VLOOKUP(tbl_transactions[[#This Row],[Product_ID]],tbl_Items[],3,)</f>
        <v>Platinum</v>
      </c>
      <c r="G1557" s="6" t="s">
        <v>12</v>
      </c>
      <c r="H1557" s="6" t="s">
        <v>9</v>
      </c>
      <c r="I15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557" s="30">
        <v>4</v>
      </c>
      <c r="K1557" s="7">
        <f t="shared" si="48"/>
        <v>39460</v>
      </c>
      <c r="L15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1557" s="7">
        <f t="shared" si="49"/>
        <v>37092.400000000001</v>
      </c>
    </row>
    <row r="1558" spans="1:13" x14ac:dyDescent="0.3">
      <c r="A1558" s="6" t="s">
        <v>1642</v>
      </c>
      <c r="B1558" s="28">
        <v>42619</v>
      </c>
      <c r="C1558" s="6" t="s">
        <v>24</v>
      </c>
      <c r="D1558" s="6" t="s">
        <v>67</v>
      </c>
      <c r="E1558" s="6" t="str">
        <f>VLOOKUP(tbl_transactions[[#This Row],[Product_ID]],tbl_Items[],2,)</f>
        <v>Chronograph</v>
      </c>
      <c r="F1558" s="6" t="str">
        <f>VLOOKUP(tbl_transactions[[#This Row],[Product_ID]],tbl_Items[],3,)</f>
        <v>Platinum</v>
      </c>
      <c r="G1558" s="6" t="s">
        <v>8</v>
      </c>
      <c r="H1558" s="6" t="s">
        <v>9</v>
      </c>
      <c r="I15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558" s="30">
        <v>1</v>
      </c>
      <c r="K1558" s="7">
        <f t="shared" si="48"/>
        <v>1200</v>
      </c>
      <c r="L15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58" s="7">
        <f t="shared" si="49"/>
        <v>1200</v>
      </c>
    </row>
    <row r="1559" spans="1:13" x14ac:dyDescent="0.3">
      <c r="A1559" s="6" t="s">
        <v>1643</v>
      </c>
      <c r="B1559" s="28">
        <v>42619</v>
      </c>
      <c r="C1559" s="6" t="s">
        <v>24</v>
      </c>
      <c r="D1559" s="6" t="s">
        <v>105</v>
      </c>
      <c r="E1559" s="6" t="str">
        <f>VLOOKUP(tbl_transactions[[#This Row],[Product_ID]],tbl_Items[],2,)</f>
        <v>Digital</v>
      </c>
      <c r="F1559" s="6" t="str">
        <f>VLOOKUP(tbl_transactions[[#This Row],[Product_ID]],tbl_Items[],3,)</f>
        <v>Platinum</v>
      </c>
      <c r="G1559" s="6" t="s">
        <v>12</v>
      </c>
      <c r="H1559" s="6" t="s">
        <v>9</v>
      </c>
      <c r="I15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559" s="30">
        <v>3</v>
      </c>
      <c r="K1559" s="7">
        <f t="shared" si="48"/>
        <v>16926</v>
      </c>
      <c r="L15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1559" s="7">
        <f t="shared" si="49"/>
        <v>15910.44</v>
      </c>
    </row>
    <row r="1560" spans="1:13" x14ac:dyDescent="0.3">
      <c r="A1560" s="6" t="s">
        <v>1644</v>
      </c>
      <c r="B1560" s="28">
        <v>42619</v>
      </c>
      <c r="C1560" s="6" t="s">
        <v>24</v>
      </c>
      <c r="D1560" s="6" t="s">
        <v>113</v>
      </c>
      <c r="E1560" s="6" t="str">
        <f>VLOOKUP(tbl_transactions[[#This Row],[Product_ID]],tbl_Items[],2,)</f>
        <v>Digital</v>
      </c>
      <c r="F1560" s="6" t="str">
        <f>VLOOKUP(tbl_transactions[[#This Row],[Product_ID]],tbl_Items[],3,)</f>
        <v>Palladium</v>
      </c>
      <c r="G1560" s="6" t="s">
        <v>12</v>
      </c>
      <c r="H1560" s="6" t="s">
        <v>9</v>
      </c>
      <c r="I15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560" s="30">
        <v>3</v>
      </c>
      <c r="K1560" s="7">
        <f t="shared" si="48"/>
        <v>26367</v>
      </c>
      <c r="L15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1560" s="7">
        <f t="shared" si="49"/>
        <v>25575.99</v>
      </c>
    </row>
    <row r="1561" spans="1:13" x14ac:dyDescent="0.3">
      <c r="A1561" s="6" t="s">
        <v>1645</v>
      </c>
      <c r="B1561" s="28">
        <v>42619</v>
      </c>
      <c r="C1561" s="6" t="s">
        <v>24</v>
      </c>
      <c r="D1561" s="6" t="s">
        <v>99</v>
      </c>
      <c r="E1561" s="6" t="str">
        <f>VLOOKUP(tbl_transactions[[#This Row],[Product_ID]],tbl_Items[],2,)</f>
        <v>Automatic</v>
      </c>
      <c r="F1561" s="6" t="str">
        <f>VLOOKUP(tbl_transactions[[#This Row],[Product_ID]],tbl_Items[],3,)</f>
        <v>Gold</v>
      </c>
      <c r="G1561" s="6" t="s">
        <v>12</v>
      </c>
      <c r="H1561" s="6" t="s">
        <v>13</v>
      </c>
      <c r="I15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561" s="30">
        <v>4</v>
      </c>
      <c r="K1561" s="7">
        <f t="shared" si="48"/>
        <v>21848</v>
      </c>
      <c r="L15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1561" s="7">
        <f t="shared" si="49"/>
        <v>20974.080000000002</v>
      </c>
    </row>
    <row r="1562" spans="1:13" x14ac:dyDescent="0.3">
      <c r="A1562" s="6" t="s">
        <v>1646</v>
      </c>
      <c r="B1562" s="28">
        <v>42620</v>
      </c>
      <c r="C1562" s="6" t="s">
        <v>24</v>
      </c>
      <c r="D1562" s="6" t="s">
        <v>113</v>
      </c>
      <c r="E1562" s="6" t="str">
        <f>VLOOKUP(tbl_transactions[[#This Row],[Product_ID]],tbl_Items[],2,)</f>
        <v>Digital</v>
      </c>
      <c r="F1562" s="6" t="str">
        <f>VLOOKUP(tbl_transactions[[#This Row],[Product_ID]],tbl_Items[],3,)</f>
        <v>Palladium</v>
      </c>
      <c r="G1562" s="6" t="s">
        <v>12</v>
      </c>
      <c r="H1562" s="6" t="s">
        <v>9</v>
      </c>
      <c r="I15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562" s="30">
        <v>2</v>
      </c>
      <c r="K1562" s="7">
        <f t="shared" si="48"/>
        <v>17578</v>
      </c>
      <c r="L15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1562" s="7">
        <f t="shared" si="49"/>
        <v>17050.66</v>
      </c>
    </row>
    <row r="1563" spans="1:13" x14ac:dyDescent="0.3">
      <c r="A1563" s="6" t="s">
        <v>1647</v>
      </c>
      <c r="B1563" s="28">
        <v>42620</v>
      </c>
      <c r="C1563" s="6" t="s">
        <v>11</v>
      </c>
      <c r="D1563" s="6" t="s">
        <v>114</v>
      </c>
      <c r="E1563" s="6" t="str">
        <f>VLOOKUP(tbl_transactions[[#This Row],[Product_ID]],tbl_Items[],2,)</f>
        <v>Digital</v>
      </c>
      <c r="F1563" s="6" t="str">
        <f>VLOOKUP(tbl_transactions[[#This Row],[Product_ID]],tbl_Items[],3,)</f>
        <v>Palladium</v>
      </c>
      <c r="G1563" s="6" t="s">
        <v>12</v>
      </c>
      <c r="H1563" s="6" t="s">
        <v>9</v>
      </c>
      <c r="I15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563" s="30">
        <v>4</v>
      </c>
      <c r="K1563" s="7">
        <f t="shared" si="48"/>
        <v>39584</v>
      </c>
      <c r="L15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1563" s="7">
        <f t="shared" si="49"/>
        <v>38396.480000000003</v>
      </c>
    </row>
    <row r="1564" spans="1:13" x14ac:dyDescent="0.3">
      <c r="A1564" s="6" t="s">
        <v>1648</v>
      </c>
      <c r="B1564" s="28">
        <v>42620</v>
      </c>
      <c r="C1564" s="6" t="s">
        <v>11</v>
      </c>
      <c r="D1564" s="6" t="s">
        <v>102</v>
      </c>
      <c r="E1564" s="6" t="str">
        <f>VLOOKUP(tbl_transactions[[#This Row],[Product_ID]],tbl_Items[],2,)</f>
        <v>Automatic</v>
      </c>
      <c r="F1564" s="6" t="str">
        <f>VLOOKUP(tbl_transactions[[#This Row],[Product_ID]],tbl_Items[],3,)</f>
        <v>Palladium</v>
      </c>
      <c r="G1564" s="6" t="s">
        <v>12</v>
      </c>
      <c r="H1564" s="6" t="s">
        <v>9</v>
      </c>
      <c r="I15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564" s="30">
        <v>3</v>
      </c>
      <c r="K1564" s="7">
        <f t="shared" si="48"/>
        <v>25335</v>
      </c>
      <c r="L15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1564" s="7">
        <f t="shared" si="49"/>
        <v>24574.95</v>
      </c>
    </row>
    <row r="1565" spans="1:13" x14ac:dyDescent="0.3">
      <c r="A1565" s="6" t="s">
        <v>1649</v>
      </c>
      <c r="B1565" s="28">
        <v>42620</v>
      </c>
      <c r="C1565" s="6" t="s">
        <v>24</v>
      </c>
      <c r="D1565" s="6" t="s">
        <v>118</v>
      </c>
      <c r="E1565" s="6" t="str">
        <f>VLOOKUP(tbl_transactions[[#This Row],[Product_ID]],tbl_Items[],2,)</f>
        <v>Digital</v>
      </c>
      <c r="F1565" s="6" t="str">
        <f>VLOOKUP(tbl_transactions[[#This Row],[Product_ID]],tbl_Items[],3,)</f>
        <v>Palladium</v>
      </c>
      <c r="G1565" s="6" t="s">
        <v>12</v>
      </c>
      <c r="H1565" s="6" t="s">
        <v>9</v>
      </c>
      <c r="I15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565" s="30">
        <v>1</v>
      </c>
      <c r="K1565" s="7">
        <f t="shared" si="48"/>
        <v>5978</v>
      </c>
      <c r="L15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65" s="7">
        <f t="shared" si="49"/>
        <v>5978</v>
      </c>
    </row>
    <row r="1566" spans="1:13" x14ac:dyDescent="0.3">
      <c r="A1566" s="6" t="s">
        <v>1650</v>
      </c>
      <c r="B1566" s="28">
        <v>42620</v>
      </c>
      <c r="C1566" s="6" t="s">
        <v>24</v>
      </c>
      <c r="D1566" s="6" t="s">
        <v>67</v>
      </c>
      <c r="E1566" s="6" t="str">
        <f>VLOOKUP(tbl_transactions[[#This Row],[Product_ID]],tbl_Items[],2,)</f>
        <v>Chronograph</v>
      </c>
      <c r="F1566" s="6" t="str">
        <f>VLOOKUP(tbl_transactions[[#This Row],[Product_ID]],tbl_Items[],3,)</f>
        <v>Platinum</v>
      </c>
      <c r="G1566" s="6" t="s">
        <v>8</v>
      </c>
      <c r="H1566" s="6" t="s">
        <v>9</v>
      </c>
      <c r="I15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566" s="30">
        <v>4</v>
      </c>
      <c r="K1566" s="7">
        <f t="shared" si="48"/>
        <v>4800</v>
      </c>
      <c r="L15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66" s="7">
        <f t="shared" si="49"/>
        <v>4800</v>
      </c>
    </row>
    <row r="1567" spans="1:13" x14ac:dyDescent="0.3">
      <c r="A1567" s="6" t="s">
        <v>1651</v>
      </c>
      <c r="B1567" s="28">
        <v>42620</v>
      </c>
      <c r="C1567" s="6" t="s">
        <v>24</v>
      </c>
      <c r="D1567" s="6" t="s">
        <v>94</v>
      </c>
      <c r="E1567" s="6" t="str">
        <f>VLOOKUP(tbl_transactions[[#This Row],[Product_ID]],tbl_Items[],2,)</f>
        <v>Automatic</v>
      </c>
      <c r="F1567" s="6" t="str">
        <f>VLOOKUP(tbl_transactions[[#This Row],[Product_ID]],tbl_Items[],3,)</f>
        <v>Platinum</v>
      </c>
      <c r="G1567" s="6" t="s">
        <v>12</v>
      </c>
      <c r="H1567" s="6" t="s">
        <v>9</v>
      </c>
      <c r="I15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567" s="30">
        <v>2</v>
      </c>
      <c r="K1567" s="7">
        <f t="shared" si="48"/>
        <v>4704</v>
      </c>
      <c r="L15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67" s="7">
        <f t="shared" si="49"/>
        <v>4704</v>
      </c>
    </row>
    <row r="1568" spans="1:13" x14ac:dyDescent="0.3">
      <c r="A1568" s="6" t="s">
        <v>1652</v>
      </c>
      <c r="B1568" s="28">
        <v>42620</v>
      </c>
      <c r="C1568" s="6" t="s">
        <v>24</v>
      </c>
      <c r="D1568" s="6" t="s">
        <v>120</v>
      </c>
      <c r="E1568" s="6" t="str">
        <f>VLOOKUP(tbl_transactions[[#This Row],[Product_ID]],tbl_Items[],2,)</f>
        <v>Digital</v>
      </c>
      <c r="F1568" s="6" t="str">
        <f>VLOOKUP(tbl_transactions[[#This Row],[Product_ID]],tbl_Items[],3,)</f>
        <v>Palladium</v>
      </c>
      <c r="G1568" s="6" t="s">
        <v>12</v>
      </c>
      <c r="H1568" s="6" t="s">
        <v>9</v>
      </c>
      <c r="I15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568" s="30">
        <v>3</v>
      </c>
      <c r="K1568" s="7">
        <f t="shared" si="48"/>
        <v>26286</v>
      </c>
      <c r="L15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1568" s="7">
        <f t="shared" si="49"/>
        <v>25497.42</v>
      </c>
    </row>
    <row r="1569" spans="1:13" x14ac:dyDescent="0.3">
      <c r="A1569" s="6" t="s">
        <v>1653</v>
      </c>
      <c r="B1569" s="28">
        <v>42620</v>
      </c>
      <c r="C1569" s="6" t="s">
        <v>24</v>
      </c>
      <c r="D1569" s="6" t="s">
        <v>96</v>
      </c>
      <c r="E1569" s="6" t="str">
        <f>VLOOKUP(tbl_transactions[[#This Row],[Product_ID]],tbl_Items[],2,)</f>
        <v>Automatic</v>
      </c>
      <c r="F1569" s="6" t="str">
        <f>VLOOKUP(tbl_transactions[[#This Row],[Product_ID]],tbl_Items[],3,)</f>
        <v>Gold</v>
      </c>
      <c r="G1569" s="6" t="s">
        <v>12</v>
      </c>
      <c r="H1569" s="6" t="s">
        <v>9</v>
      </c>
      <c r="I15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569" s="30">
        <v>1</v>
      </c>
      <c r="K1569" s="7">
        <f t="shared" si="48"/>
        <v>5456</v>
      </c>
      <c r="L15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69" s="7">
        <f t="shared" si="49"/>
        <v>5456</v>
      </c>
    </row>
    <row r="1570" spans="1:13" x14ac:dyDescent="0.3">
      <c r="A1570" s="6" t="s">
        <v>1654</v>
      </c>
      <c r="B1570" s="28">
        <v>42621</v>
      </c>
      <c r="C1570" s="6" t="s">
        <v>24</v>
      </c>
      <c r="D1570" s="6" t="s">
        <v>84</v>
      </c>
      <c r="E1570" s="6" t="str">
        <f>VLOOKUP(tbl_transactions[[#This Row],[Product_ID]],tbl_Items[],2,)</f>
        <v>Automatic</v>
      </c>
      <c r="F1570" s="6" t="str">
        <f>VLOOKUP(tbl_transactions[[#This Row],[Product_ID]],tbl_Items[],3,)</f>
        <v>Platinum</v>
      </c>
      <c r="G1570" s="6" t="s">
        <v>12</v>
      </c>
      <c r="H1570" s="6" t="s">
        <v>9</v>
      </c>
      <c r="I15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570" s="30">
        <v>1</v>
      </c>
      <c r="K1570" s="7">
        <f t="shared" si="48"/>
        <v>2123</v>
      </c>
      <c r="L15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70" s="7">
        <f t="shared" si="49"/>
        <v>2123</v>
      </c>
    </row>
    <row r="1571" spans="1:13" x14ac:dyDescent="0.3">
      <c r="A1571" s="6" t="s">
        <v>1655</v>
      </c>
      <c r="B1571" s="28">
        <v>42621</v>
      </c>
      <c r="C1571" s="6" t="s">
        <v>24</v>
      </c>
      <c r="D1571" s="6" t="s">
        <v>105</v>
      </c>
      <c r="E1571" s="6" t="str">
        <f>VLOOKUP(tbl_transactions[[#This Row],[Product_ID]],tbl_Items[],2,)</f>
        <v>Digital</v>
      </c>
      <c r="F1571" s="6" t="str">
        <f>VLOOKUP(tbl_transactions[[#This Row],[Product_ID]],tbl_Items[],3,)</f>
        <v>Platinum</v>
      </c>
      <c r="G1571" s="6" t="s">
        <v>12</v>
      </c>
      <c r="H1571" s="6" t="s">
        <v>9</v>
      </c>
      <c r="I15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571" s="30">
        <v>1</v>
      </c>
      <c r="K1571" s="7">
        <f t="shared" si="48"/>
        <v>5642</v>
      </c>
      <c r="L15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71" s="7">
        <f t="shared" si="49"/>
        <v>5642</v>
      </c>
    </row>
    <row r="1572" spans="1:13" x14ac:dyDescent="0.3">
      <c r="A1572" s="6" t="s">
        <v>1656</v>
      </c>
      <c r="B1572" s="28">
        <v>42621</v>
      </c>
      <c r="C1572" s="6" t="s">
        <v>11</v>
      </c>
      <c r="D1572" s="6" t="s">
        <v>114</v>
      </c>
      <c r="E1572" s="6" t="str">
        <f>VLOOKUP(tbl_transactions[[#This Row],[Product_ID]],tbl_Items[],2,)</f>
        <v>Digital</v>
      </c>
      <c r="F1572" s="6" t="str">
        <f>VLOOKUP(tbl_transactions[[#This Row],[Product_ID]],tbl_Items[],3,)</f>
        <v>Palladium</v>
      </c>
      <c r="G1572" s="6" t="s">
        <v>12</v>
      </c>
      <c r="H1572" s="6" t="s">
        <v>9</v>
      </c>
      <c r="I15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572" s="30">
        <v>2</v>
      </c>
      <c r="K1572" s="7">
        <f t="shared" si="48"/>
        <v>19792</v>
      </c>
      <c r="L15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1572" s="7">
        <f t="shared" si="49"/>
        <v>19198.240000000002</v>
      </c>
    </row>
    <row r="1573" spans="1:13" x14ac:dyDescent="0.3">
      <c r="A1573" s="6" t="s">
        <v>1657</v>
      </c>
      <c r="B1573" s="28">
        <v>42621</v>
      </c>
      <c r="C1573" s="6" t="s">
        <v>11</v>
      </c>
      <c r="D1573" s="6" t="s">
        <v>67</v>
      </c>
      <c r="E1573" s="6" t="str">
        <f>VLOOKUP(tbl_transactions[[#This Row],[Product_ID]],tbl_Items[],2,)</f>
        <v>Chronograph</v>
      </c>
      <c r="F1573" s="6" t="str">
        <f>VLOOKUP(tbl_transactions[[#This Row],[Product_ID]],tbl_Items[],3,)</f>
        <v>Platinum</v>
      </c>
      <c r="G1573" s="6" t="s">
        <v>8</v>
      </c>
      <c r="H1573" s="6" t="s">
        <v>9</v>
      </c>
      <c r="I15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573" s="30">
        <v>3</v>
      </c>
      <c r="K1573" s="7">
        <f t="shared" si="48"/>
        <v>3600</v>
      </c>
      <c r="L15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73" s="7">
        <f t="shared" si="49"/>
        <v>3600</v>
      </c>
    </row>
    <row r="1574" spans="1:13" x14ac:dyDescent="0.3">
      <c r="A1574" s="6" t="s">
        <v>1658</v>
      </c>
      <c r="B1574" s="28">
        <v>42621</v>
      </c>
      <c r="C1574" s="6" t="s">
        <v>11</v>
      </c>
      <c r="D1574" s="6" t="s">
        <v>78</v>
      </c>
      <c r="E1574" s="6" t="str">
        <f>VLOOKUP(tbl_transactions[[#This Row],[Product_ID]],tbl_Items[],2,)</f>
        <v>Chronograph</v>
      </c>
      <c r="F1574" s="6" t="str">
        <f>VLOOKUP(tbl_transactions[[#This Row],[Product_ID]],tbl_Items[],3,)</f>
        <v>Gold</v>
      </c>
      <c r="G1574" s="6" t="s">
        <v>8</v>
      </c>
      <c r="H1574" s="6" t="s">
        <v>9</v>
      </c>
      <c r="I15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574" s="30">
        <v>1</v>
      </c>
      <c r="K1574" s="7">
        <f t="shared" si="48"/>
        <v>5500</v>
      </c>
      <c r="L15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74" s="7">
        <f t="shared" si="49"/>
        <v>5500</v>
      </c>
    </row>
    <row r="1575" spans="1:13" x14ac:dyDescent="0.3">
      <c r="A1575" s="6" t="s">
        <v>1659</v>
      </c>
      <c r="B1575" s="28">
        <v>42621</v>
      </c>
      <c r="C1575" s="6" t="s">
        <v>24</v>
      </c>
      <c r="D1575" s="6" t="s">
        <v>7006</v>
      </c>
      <c r="E1575" s="6" t="str">
        <f>VLOOKUP(tbl_transactions[[#This Row],[Product_ID]],tbl_Items[],2,)</f>
        <v>Automatic</v>
      </c>
      <c r="F1575" s="6" t="str">
        <f>VLOOKUP(tbl_transactions[[#This Row],[Product_ID]],tbl_Items[],3,)</f>
        <v>Gold</v>
      </c>
      <c r="G1575" s="6" t="s">
        <v>12</v>
      </c>
      <c r="H1575" s="6" t="s">
        <v>9</v>
      </c>
      <c r="I15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575" s="30">
        <v>2</v>
      </c>
      <c r="K1575" s="7">
        <f t="shared" si="48"/>
        <v>17790</v>
      </c>
      <c r="L15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1575" s="7">
        <f t="shared" si="49"/>
        <v>17078.400000000001</v>
      </c>
    </row>
    <row r="1576" spans="1:13" x14ac:dyDescent="0.3">
      <c r="A1576" s="6" t="s">
        <v>1660</v>
      </c>
      <c r="B1576" s="28">
        <v>42622</v>
      </c>
      <c r="C1576" s="6" t="s">
        <v>24</v>
      </c>
      <c r="D1576" s="6" t="s">
        <v>120</v>
      </c>
      <c r="E1576" s="6" t="str">
        <f>VLOOKUP(tbl_transactions[[#This Row],[Product_ID]],tbl_Items[],2,)</f>
        <v>Digital</v>
      </c>
      <c r="F1576" s="6" t="str">
        <f>VLOOKUP(tbl_transactions[[#This Row],[Product_ID]],tbl_Items[],3,)</f>
        <v>Palladium</v>
      </c>
      <c r="G1576" s="6" t="s">
        <v>12</v>
      </c>
      <c r="H1576" s="6" t="s">
        <v>9</v>
      </c>
      <c r="I15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576" s="30">
        <v>1</v>
      </c>
      <c r="K1576" s="7">
        <f t="shared" si="48"/>
        <v>8762</v>
      </c>
      <c r="L15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76" s="7">
        <f t="shared" si="49"/>
        <v>8762</v>
      </c>
    </row>
    <row r="1577" spans="1:13" x14ac:dyDescent="0.3">
      <c r="A1577" s="6" t="s">
        <v>1661</v>
      </c>
      <c r="B1577" s="28">
        <v>42623</v>
      </c>
      <c r="C1577" s="6" t="s">
        <v>24</v>
      </c>
      <c r="D1577" s="6" t="s">
        <v>120</v>
      </c>
      <c r="E1577" s="6" t="str">
        <f>VLOOKUP(tbl_transactions[[#This Row],[Product_ID]],tbl_Items[],2,)</f>
        <v>Digital</v>
      </c>
      <c r="F1577" s="6" t="str">
        <f>VLOOKUP(tbl_transactions[[#This Row],[Product_ID]],tbl_Items[],3,)</f>
        <v>Palladium</v>
      </c>
      <c r="G1577" s="6" t="s">
        <v>12</v>
      </c>
      <c r="H1577" s="6" t="s">
        <v>9</v>
      </c>
      <c r="I15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577" s="30">
        <v>1</v>
      </c>
      <c r="K1577" s="7">
        <f t="shared" si="48"/>
        <v>8762</v>
      </c>
      <c r="L15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77" s="7">
        <f t="shared" si="49"/>
        <v>8762</v>
      </c>
    </row>
    <row r="1578" spans="1:13" x14ac:dyDescent="0.3">
      <c r="A1578" s="6" t="s">
        <v>1662</v>
      </c>
      <c r="B1578" s="28">
        <v>42623</v>
      </c>
      <c r="C1578" s="6" t="s">
        <v>24</v>
      </c>
      <c r="D1578" s="6" t="s">
        <v>97</v>
      </c>
      <c r="E1578" s="6" t="str">
        <f>VLOOKUP(tbl_transactions[[#This Row],[Product_ID]],tbl_Items[],2,)</f>
        <v>Automatic</v>
      </c>
      <c r="F1578" s="6" t="str">
        <f>VLOOKUP(tbl_transactions[[#This Row],[Product_ID]],tbl_Items[],3,)</f>
        <v>Gold</v>
      </c>
      <c r="G1578" s="6" t="s">
        <v>12</v>
      </c>
      <c r="H1578" s="6" t="s">
        <v>9</v>
      </c>
      <c r="I15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578" s="30">
        <v>3</v>
      </c>
      <c r="K1578" s="7">
        <f t="shared" si="48"/>
        <v>8637</v>
      </c>
      <c r="L15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78" s="7">
        <f t="shared" si="49"/>
        <v>8637</v>
      </c>
    </row>
    <row r="1579" spans="1:13" x14ac:dyDescent="0.3">
      <c r="A1579" s="6" t="s">
        <v>1663</v>
      </c>
      <c r="B1579" s="28">
        <v>42623</v>
      </c>
      <c r="C1579" s="6" t="s">
        <v>7</v>
      </c>
      <c r="D1579" s="6" t="s">
        <v>74</v>
      </c>
      <c r="E1579" s="6" t="str">
        <f>VLOOKUP(tbl_transactions[[#This Row],[Product_ID]],tbl_Items[],2,)</f>
        <v>Chronograph</v>
      </c>
      <c r="F1579" s="6" t="str">
        <f>VLOOKUP(tbl_transactions[[#This Row],[Product_ID]],tbl_Items[],3,)</f>
        <v>Gold</v>
      </c>
      <c r="G1579" s="6" t="s">
        <v>8</v>
      </c>
      <c r="H1579" s="6" t="s">
        <v>9</v>
      </c>
      <c r="I15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579" s="30">
        <v>4</v>
      </c>
      <c r="K1579" s="7">
        <f t="shared" si="48"/>
        <v>8480</v>
      </c>
      <c r="L15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79" s="7">
        <f t="shared" si="49"/>
        <v>8480</v>
      </c>
    </row>
    <row r="1580" spans="1:13" x14ac:dyDescent="0.3">
      <c r="A1580" s="6" t="s">
        <v>1664</v>
      </c>
      <c r="B1580" s="28">
        <v>42623</v>
      </c>
      <c r="C1580" s="6" t="s">
        <v>24</v>
      </c>
      <c r="D1580" s="6" t="s">
        <v>95</v>
      </c>
      <c r="E1580" s="6" t="str">
        <f>VLOOKUP(tbl_transactions[[#This Row],[Product_ID]],tbl_Items[],2,)</f>
        <v>Automatic</v>
      </c>
      <c r="F1580" s="6" t="str">
        <f>VLOOKUP(tbl_transactions[[#This Row],[Product_ID]],tbl_Items[],3,)</f>
        <v>Platinum</v>
      </c>
      <c r="G1580" s="6" t="s">
        <v>12</v>
      </c>
      <c r="H1580" s="6" t="s">
        <v>9</v>
      </c>
      <c r="I15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580" s="30">
        <v>1</v>
      </c>
      <c r="K1580" s="7">
        <f t="shared" si="48"/>
        <v>2100</v>
      </c>
      <c r="L15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80" s="7">
        <f t="shared" si="49"/>
        <v>2100</v>
      </c>
    </row>
    <row r="1581" spans="1:13" x14ac:dyDescent="0.3">
      <c r="A1581" s="6" t="s">
        <v>1665</v>
      </c>
      <c r="B1581" s="28">
        <v>42623</v>
      </c>
      <c r="C1581" s="6" t="s">
        <v>24</v>
      </c>
      <c r="D1581" s="6" t="s">
        <v>102</v>
      </c>
      <c r="E1581" s="6" t="str">
        <f>VLOOKUP(tbl_transactions[[#This Row],[Product_ID]],tbl_Items[],2,)</f>
        <v>Automatic</v>
      </c>
      <c r="F1581" s="6" t="str">
        <f>VLOOKUP(tbl_transactions[[#This Row],[Product_ID]],tbl_Items[],3,)</f>
        <v>Palladium</v>
      </c>
      <c r="G1581" s="6" t="s">
        <v>12</v>
      </c>
      <c r="H1581" s="6" t="s">
        <v>9</v>
      </c>
      <c r="I15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581" s="30">
        <v>2</v>
      </c>
      <c r="K1581" s="7">
        <f t="shared" si="48"/>
        <v>16890</v>
      </c>
      <c r="L15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1581" s="7">
        <f t="shared" si="49"/>
        <v>16383.3</v>
      </c>
    </row>
    <row r="1582" spans="1:13" x14ac:dyDescent="0.3">
      <c r="A1582" s="6" t="s">
        <v>1666</v>
      </c>
      <c r="B1582" s="28">
        <v>42623</v>
      </c>
      <c r="C1582" s="6" t="s">
        <v>24</v>
      </c>
      <c r="D1582" s="6" t="s">
        <v>118</v>
      </c>
      <c r="E1582" s="6" t="str">
        <f>VLOOKUP(tbl_transactions[[#This Row],[Product_ID]],tbl_Items[],2,)</f>
        <v>Digital</v>
      </c>
      <c r="F1582" s="6" t="str">
        <f>VLOOKUP(tbl_transactions[[#This Row],[Product_ID]],tbl_Items[],3,)</f>
        <v>Palladium</v>
      </c>
      <c r="G1582" s="6" t="s">
        <v>12</v>
      </c>
      <c r="H1582" s="6" t="s">
        <v>9</v>
      </c>
      <c r="I15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582" s="30">
        <v>2</v>
      </c>
      <c r="K1582" s="7">
        <f t="shared" si="48"/>
        <v>11956</v>
      </c>
      <c r="L15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82" s="7">
        <f t="shared" si="49"/>
        <v>11956</v>
      </c>
    </row>
    <row r="1583" spans="1:13" x14ac:dyDescent="0.3">
      <c r="A1583" s="6" t="s">
        <v>1667</v>
      </c>
      <c r="B1583" s="28">
        <v>42623</v>
      </c>
      <c r="C1583" s="6" t="s">
        <v>24</v>
      </c>
      <c r="D1583" s="6" t="s">
        <v>101</v>
      </c>
      <c r="E1583" s="6" t="str">
        <f>VLOOKUP(tbl_transactions[[#This Row],[Product_ID]],tbl_Items[],2,)</f>
        <v>Automatic</v>
      </c>
      <c r="F1583" s="6" t="str">
        <f>VLOOKUP(tbl_transactions[[#This Row],[Product_ID]],tbl_Items[],3,)</f>
        <v>Palladium</v>
      </c>
      <c r="G1583" s="6" t="s">
        <v>12</v>
      </c>
      <c r="H1583" s="6" t="s">
        <v>13</v>
      </c>
      <c r="I15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583" s="30">
        <v>1</v>
      </c>
      <c r="K1583" s="7">
        <f t="shared" si="48"/>
        <v>2135</v>
      </c>
      <c r="L15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83" s="7">
        <f t="shared" si="49"/>
        <v>2135</v>
      </c>
    </row>
    <row r="1584" spans="1:13" x14ac:dyDescent="0.3">
      <c r="A1584" s="6" t="s">
        <v>1668</v>
      </c>
      <c r="B1584" s="28">
        <v>42623</v>
      </c>
      <c r="C1584" s="6" t="s">
        <v>24</v>
      </c>
      <c r="D1584" s="6" t="s">
        <v>101</v>
      </c>
      <c r="E1584" s="6" t="str">
        <f>VLOOKUP(tbl_transactions[[#This Row],[Product_ID]],tbl_Items[],2,)</f>
        <v>Automatic</v>
      </c>
      <c r="F1584" s="6" t="str">
        <f>VLOOKUP(tbl_transactions[[#This Row],[Product_ID]],tbl_Items[],3,)</f>
        <v>Palladium</v>
      </c>
      <c r="G1584" s="6" t="s">
        <v>12</v>
      </c>
      <c r="H1584" s="6" t="s">
        <v>9</v>
      </c>
      <c r="I15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584" s="30">
        <v>2</v>
      </c>
      <c r="K1584" s="7">
        <f t="shared" si="48"/>
        <v>4270</v>
      </c>
      <c r="L15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84" s="7">
        <f t="shared" si="49"/>
        <v>4270</v>
      </c>
    </row>
    <row r="1585" spans="1:13" x14ac:dyDescent="0.3">
      <c r="A1585" s="6" t="s">
        <v>1669</v>
      </c>
      <c r="B1585" s="28">
        <v>42623</v>
      </c>
      <c r="C1585" s="6" t="s">
        <v>11</v>
      </c>
      <c r="D1585" s="6" t="s">
        <v>118</v>
      </c>
      <c r="E1585" s="6" t="str">
        <f>VLOOKUP(tbl_transactions[[#This Row],[Product_ID]],tbl_Items[],2,)</f>
        <v>Digital</v>
      </c>
      <c r="F1585" s="6" t="str">
        <f>VLOOKUP(tbl_transactions[[#This Row],[Product_ID]],tbl_Items[],3,)</f>
        <v>Palladium</v>
      </c>
      <c r="G1585" s="6" t="s">
        <v>12</v>
      </c>
      <c r="H1585" s="6" t="s">
        <v>9</v>
      </c>
      <c r="I15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585" s="30">
        <v>1</v>
      </c>
      <c r="K1585" s="7">
        <f t="shared" si="48"/>
        <v>5978</v>
      </c>
      <c r="L15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85" s="7">
        <f t="shared" si="49"/>
        <v>5978</v>
      </c>
    </row>
    <row r="1586" spans="1:13" x14ac:dyDescent="0.3">
      <c r="A1586" s="6" t="s">
        <v>1670</v>
      </c>
      <c r="B1586" s="28">
        <v>42624</v>
      </c>
      <c r="C1586" s="6" t="s">
        <v>15</v>
      </c>
      <c r="D1586" s="6" t="s">
        <v>100</v>
      </c>
      <c r="E1586" s="6" t="str">
        <f>VLOOKUP(tbl_transactions[[#This Row],[Product_ID]],tbl_Items[],2,)</f>
        <v>Automatic</v>
      </c>
      <c r="F1586" s="6" t="str">
        <f>VLOOKUP(tbl_transactions[[#This Row],[Product_ID]],tbl_Items[],3,)</f>
        <v>Palladium</v>
      </c>
      <c r="G1586" s="6" t="s">
        <v>12</v>
      </c>
      <c r="H1586" s="6" t="s">
        <v>9</v>
      </c>
      <c r="I15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586" s="30">
        <v>3</v>
      </c>
      <c r="K1586" s="7">
        <f t="shared" si="48"/>
        <v>16368</v>
      </c>
      <c r="L15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1586" s="7">
        <f t="shared" si="49"/>
        <v>15876.96</v>
      </c>
    </row>
    <row r="1587" spans="1:13" x14ac:dyDescent="0.3">
      <c r="A1587" s="6" t="s">
        <v>1671</v>
      </c>
      <c r="B1587" s="28">
        <v>42624</v>
      </c>
      <c r="C1587" s="6" t="s">
        <v>11</v>
      </c>
      <c r="D1587" s="6" t="s">
        <v>120</v>
      </c>
      <c r="E1587" s="6" t="str">
        <f>VLOOKUP(tbl_transactions[[#This Row],[Product_ID]],tbl_Items[],2,)</f>
        <v>Digital</v>
      </c>
      <c r="F1587" s="6" t="str">
        <f>VLOOKUP(tbl_transactions[[#This Row],[Product_ID]],tbl_Items[],3,)</f>
        <v>Palladium</v>
      </c>
      <c r="G1587" s="6" t="s">
        <v>12</v>
      </c>
      <c r="H1587" s="6" t="s">
        <v>9</v>
      </c>
      <c r="I15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587" s="30">
        <v>3</v>
      </c>
      <c r="K1587" s="7">
        <f t="shared" si="48"/>
        <v>26286</v>
      </c>
      <c r="L15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1587" s="7">
        <f t="shared" si="49"/>
        <v>25497.42</v>
      </c>
    </row>
    <row r="1588" spans="1:13" x14ac:dyDescent="0.3">
      <c r="A1588" s="6" t="s">
        <v>1672</v>
      </c>
      <c r="B1588" s="28">
        <v>42624</v>
      </c>
      <c r="C1588" s="6" t="s">
        <v>11</v>
      </c>
      <c r="D1588" s="6" t="s">
        <v>112</v>
      </c>
      <c r="E1588" s="6" t="str">
        <f>VLOOKUP(tbl_transactions[[#This Row],[Product_ID]],tbl_Items[],2,)</f>
        <v>Digital</v>
      </c>
      <c r="F1588" s="6" t="str">
        <f>VLOOKUP(tbl_transactions[[#This Row],[Product_ID]],tbl_Items[],3,)</f>
        <v>Gold</v>
      </c>
      <c r="G1588" s="6" t="s">
        <v>12</v>
      </c>
      <c r="H1588" s="6" t="s">
        <v>9</v>
      </c>
      <c r="I15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588" s="30">
        <v>2</v>
      </c>
      <c r="K1588" s="7">
        <f t="shared" si="48"/>
        <v>11798</v>
      </c>
      <c r="L15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88" s="7">
        <f t="shared" si="49"/>
        <v>11798</v>
      </c>
    </row>
    <row r="1589" spans="1:13" x14ac:dyDescent="0.3">
      <c r="A1589" s="6" t="s">
        <v>1673</v>
      </c>
      <c r="B1589" s="28">
        <v>42624</v>
      </c>
      <c r="C1589" s="6" t="s">
        <v>24</v>
      </c>
      <c r="D1589" s="6" t="s">
        <v>118</v>
      </c>
      <c r="E1589" s="6" t="str">
        <f>VLOOKUP(tbl_transactions[[#This Row],[Product_ID]],tbl_Items[],2,)</f>
        <v>Digital</v>
      </c>
      <c r="F1589" s="6" t="str">
        <f>VLOOKUP(tbl_transactions[[#This Row],[Product_ID]],tbl_Items[],3,)</f>
        <v>Palladium</v>
      </c>
      <c r="G1589" s="6" t="s">
        <v>12</v>
      </c>
      <c r="H1589" s="6" t="s">
        <v>9</v>
      </c>
      <c r="I15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589" s="30">
        <v>3</v>
      </c>
      <c r="K1589" s="7">
        <f t="shared" si="48"/>
        <v>17934</v>
      </c>
      <c r="L15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1589" s="7">
        <f t="shared" si="49"/>
        <v>17395.98</v>
      </c>
    </row>
    <row r="1590" spans="1:13" x14ac:dyDescent="0.3">
      <c r="A1590" s="6" t="s">
        <v>1674</v>
      </c>
      <c r="B1590" s="28">
        <v>42624</v>
      </c>
      <c r="C1590" s="6" t="s">
        <v>24</v>
      </c>
      <c r="D1590" s="6" t="s">
        <v>83</v>
      </c>
      <c r="E1590" s="6" t="str">
        <f>VLOOKUP(tbl_transactions[[#This Row],[Product_ID]],tbl_Items[],2,)</f>
        <v>Chronograph</v>
      </c>
      <c r="F1590" s="6" t="str">
        <f>VLOOKUP(tbl_transactions[[#This Row],[Product_ID]],tbl_Items[],3,)</f>
        <v>Palladium</v>
      </c>
      <c r="G1590" s="6" t="s">
        <v>12</v>
      </c>
      <c r="H1590" s="6" t="s">
        <v>13</v>
      </c>
      <c r="I15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590" s="30">
        <v>4</v>
      </c>
      <c r="K1590" s="7">
        <f t="shared" si="48"/>
        <v>18100</v>
      </c>
      <c r="L15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590" s="7">
        <f t="shared" si="49"/>
        <v>17557</v>
      </c>
    </row>
    <row r="1591" spans="1:13" x14ac:dyDescent="0.3">
      <c r="A1591" s="6" t="s">
        <v>1675</v>
      </c>
      <c r="B1591" s="28">
        <v>42624</v>
      </c>
      <c r="C1591" s="6" t="s">
        <v>11</v>
      </c>
      <c r="D1591" s="6" t="s">
        <v>105</v>
      </c>
      <c r="E1591" s="6" t="str">
        <f>VLOOKUP(tbl_transactions[[#This Row],[Product_ID]],tbl_Items[],2,)</f>
        <v>Digital</v>
      </c>
      <c r="F1591" s="6" t="str">
        <f>VLOOKUP(tbl_transactions[[#This Row],[Product_ID]],tbl_Items[],3,)</f>
        <v>Platinum</v>
      </c>
      <c r="G1591" s="6" t="s">
        <v>12</v>
      </c>
      <c r="H1591" s="6" t="s">
        <v>9</v>
      </c>
      <c r="I15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591" s="30">
        <v>4</v>
      </c>
      <c r="K1591" s="7">
        <f t="shared" si="48"/>
        <v>22568</v>
      </c>
      <c r="L15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1591" s="7">
        <f t="shared" si="49"/>
        <v>21213.919999999998</v>
      </c>
    </row>
    <row r="1592" spans="1:13" x14ac:dyDescent="0.3">
      <c r="A1592" s="6" t="s">
        <v>1676</v>
      </c>
      <c r="B1592" s="28">
        <v>42625</v>
      </c>
      <c r="C1592" s="6" t="s">
        <v>24</v>
      </c>
      <c r="D1592" s="6" t="s">
        <v>102</v>
      </c>
      <c r="E1592" s="6" t="str">
        <f>VLOOKUP(tbl_transactions[[#This Row],[Product_ID]],tbl_Items[],2,)</f>
        <v>Automatic</v>
      </c>
      <c r="F1592" s="6" t="str">
        <f>VLOOKUP(tbl_transactions[[#This Row],[Product_ID]],tbl_Items[],3,)</f>
        <v>Palladium</v>
      </c>
      <c r="G1592" s="6" t="s">
        <v>12</v>
      </c>
      <c r="H1592" s="6" t="s">
        <v>9</v>
      </c>
      <c r="I15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592" s="30">
        <v>4</v>
      </c>
      <c r="K1592" s="7">
        <f t="shared" si="48"/>
        <v>33780</v>
      </c>
      <c r="L15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1592" s="7">
        <f t="shared" si="49"/>
        <v>32766.6</v>
      </c>
    </row>
    <row r="1593" spans="1:13" x14ac:dyDescent="0.3">
      <c r="A1593" s="6" t="s">
        <v>1677</v>
      </c>
      <c r="B1593" s="28">
        <v>42625</v>
      </c>
      <c r="C1593" s="6" t="s">
        <v>24</v>
      </c>
      <c r="D1593" s="6" t="s">
        <v>88</v>
      </c>
      <c r="E1593" s="6" t="str">
        <f>VLOOKUP(tbl_transactions[[#This Row],[Product_ID]],tbl_Items[],2,)</f>
        <v>Automatic</v>
      </c>
      <c r="F1593" s="6" t="str">
        <f>VLOOKUP(tbl_transactions[[#This Row],[Product_ID]],tbl_Items[],3,)</f>
        <v>Platinum</v>
      </c>
      <c r="G1593" s="6" t="s">
        <v>12</v>
      </c>
      <c r="H1593" s="6" t="s">
        <v>9</v>
      </c>
      <c r="I15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593" s="30">
        <v>4</v>
      </c>
      <c r="K1593" s="7">
        <f t="shared" si="48"/>
        <v>8532</v>
      </c>
      <c r="L15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93" s="7">
        <f t="shared" si="49"/>
        <v>8532</v>
      </c>
    </row>
    <row r="1594" spans="1:13" x14ac:dyDescent="0.3">
      <c r="A1594" s="6" t="s">
        <v>1678</v>
      </c>
      <c r="B1594" s="28">
        <v>42625</v>
      </c>
      <c r="C1594" s="6" t="s">
        <v>11</v>
      </c>
      <c r="D1594" s="6" t="s">
        <v>95</v>
      </c>
      <c r="E1594" s="6" t="str">
        <f>VLOOKUP(tbl_transactions[[#This Row],[Product_ID]],tbl_Items[],2,)</f>
        <v>Automatic</v>
      </c>
      <c r="F1594" s="6" t="str">
        <f>VLOOKUP(tbl_transactions[[#This Row],[Product_ID]],tbl_Items[],3,)</f>
        <v>Platinum</v>
      </c>
      <c r="G1594" s="6" t="s">
        <v>12</v>
      </c>
      <c r="H1594" s="6" t="s">
        <v>9</v>
      </c>
      <c r="I15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594" s="30">
        <v>1</v>
      </c>
      <c r="K1594" s="7">
        <f t="shared" si="48"/>
        <v>2100</v>
      </c>
      <c r="L15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94" s="7">
        <f t="shared" si="49"/>
        <v>2100</v>
      </c>
    </row>
    <row r="1595" spans="1:13" x14ac:dyDescent="0.3">
      <c r="A1595" s="6" t="s">
        <v>1679</v>
      </c>
      <c r="B1595" s="28">
        <v>42625</v>
      </c>
      <c r="C1595" s="6" t="s">
        <v>11</v>
      </c>
      <c r="D1595" s="6" t="s">
        <v>83</v>
      </c>
      <c r="E1595" s="6" t="str">
        <f>VLOOKUP(tbl_transactions[[#This Row],[Product_ID]],tbl_Items[],2,)</f>
        <v>Chronograph</v>
      </c>
      <c r="F1595" s="6" t="str">
        <f>VLOOKUP(tbl_transactions[[#This Row],[Product_ID]],tbl_Items[],3,)</f>
        <v>Palladium</v>
      </c>
      <c r="G1595" s="6" t="s">
        <v>12</v>
      </c>
      <c r="H1595" s="6" t="s">
        <v>9</v>
      </c>
      <c r="I15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595" s="30">
        <v>1</v>
      </c>
      <c r="K1595" s="7">
        <f t="shared" si="48"/>
        <v>4525</v>
      </c>
      <c r="L15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95" s="7">
        <f t="shared" si="49"/>
        <v>4525</v>
      </c>
    </row>
    <row r="1596" spans="1:13" x14ac:dyDescent="0.3">
      <c r="A1596" s="6" t="s">
        <v>1680</v>
      </c>
      <c r="B1596" s="28">
        <v>42625</v>
      </c>
      <c r="C1596" s="6" t="s">
        <v>15</v>
      </c>
      <c r="D1596" s="6" t="s">
        <v>7006</v>
      </c>
      <c r="E1596" s="6" t="str">
        <f>VLOOKUP(tbl_transactions[[#This Row],[Product_ID]],tbl_Items[],2,)</f>
        <v>Automatic</v>
      </c>
      <c r="F1596" s="6" t="str">
        <f>VLOOKUP(tbl_transactions[[#This Row],[Product_ID]],tbl_Items[],3,)</f>
        <v>Gold</v>
      </c>
      <c r="G1596" s="6" t="s">
        <v>12</v>
      </c>
      <c r="H1596" s="6" t="s">
        <v>9</v>
      </c>
      <c r="I15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596" s="30">
        <v>1</v>
      </c>
      <c r="K1596" s="7">
        <f t="shared" si="48"/>
        <v>8895</v>
      </c>
      <c r="L15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96" s="7">
        <f t="shared" si="49"/>
        <v>8895</v>
      </c>
    </row>
    <row r="1597" spans="1:13" x14ac:dyDescent="0.3">
      <c r="A1597" s="6" t="s">
        <v>1681</v>
      </c>
      <c r="B1597" s="28">
        <v>42626</v>
      </c>
      <c r="C1597" s="6" t="s">
        <v>11</v>
      </c>
      <c r="D1597" s="6" t="s">
        <v>101</v>
      </c>
      <c r="E1597" s="6" t="str">
        <f>VLOOKUP(tbl_transactions[[#This Row],[Product_ID]],tbl_Items[],2,)</f>
        <v>Automatic</v>
      </c>
      <c r="F1597" s="6" t="str">
        <f>VLOOKUP(tbl_transactions[[#This Row],[Product_ID]],tbl_Items[],3,)</f>
        <v>Palladium</v>
      </c>
      <c r="G1597" s="6" t="s">
        <v>12</v>
      </c>
      <c r="H1597" s="6" t="s">
        <v>9</v>
      </c>
      <c r="I15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597" s="30">
        <v>2</v>
      </c>
      <c r="K1597" s="7">
        <f t="shared" si="48"/>
        <v>4270</v>
      </c>
      <c r="L15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97" s="7">
        <f t="shared" si="49"/>
        <v>4270</v>
      </c>
    </row>
    <row r="1598" spans="1:13" x14ac:dyDescent="0.3">
      <c r="A1598" s="6" t="s">
        <v>1682</v>
      </c>
      <c r="B1598" s="28">
        <v>42626</v>
      </c>
      <c r="C1598" s="6" t="s">
        <v>11</v>
      </c>
      <c r="D1598" s="6" t="s">
        <v>66</v>
      </c>
      <c r="E1598" s="6" t="str">
        <f>VLOOKUP(tbl_transactions[[#This Row],[Product_ID]],tbl_Items[],2,)</f>
        <v>Chronograph</v>
      </c>
      <c r="F1598" s="6" t="str">
        <f>VLOOKUP(tbl_transactions[[#This Row],[Product_ID]],tbl_Items[],3,)</f>
        <v>Platinum</v>
      </c>
      <c r="G1598" s="6" t="s">
        <v>8</v>
      </c>
      <c r="H1598" s="6" t="s">
        <v>9</v>
      </c>
      <c r="I15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598" s="30">
        <v>2</v>
      </c>
      <c r="K1598" s="7">
        <f t="shared" si="48"/>
        <v>19000</v>
      </c>
      <c r="L15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1598" s="7">
        <f t="shared" si="49"/>
        <v>16720</v>
      </c>
    </row>
    <row r="1599" spans="1:13" x14ac:dyDescent="0.3">
      <c r="A1599" s="6" t="s">
        <v>1683</v>
      </c>
      <c r="B1599" s="28">
        <v>42626</v>
      </c>
      <c r="C1599" s="6" t="s">
        <v>24</v>
      </c>
      <c r="D1599" s="6" t="s">
        <v>66</v>
      </c>
      <c r="E1599" s="6" t="str">
        <f>VLOOKUP(tbl_transactions[[#This Row],[Product_ID]],tbl_Items[],2,)</f>
        <v>Chronograph</v>
      </c>
      <c r="F1599" s="6" t="str">
        <f>VLOOKUP(tbl_transactions[[#This Row],[Product_ID]],tbl_Items[],3,)</f>
        <v>Platinum</v>
      </c>
      <c r="G1599" s="6" t="s">
        <v>8</v>
      </c>
      <c r="H1599" s="6" t="s">
        <v>9</v>
      </c>
      <c r="I15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599" s="30">
        <v>1</v>
      </c>
      <c r="K1599" s="7">
        <f t="shared" si="48"/>
        <v>9500</v>
      </c>
      <c r="L15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599" s="7">
        <f t="shared" si="49"/>
        <v>9500</v>
      </c>
    </row>
    <row r="1600" spans="1:13" x14ac:dyDescent="0.3">
      <c r="A1600" s="6" t="s">
        <v>1684</v>
      </c>
      <c r="B1600" s="28">
        <v>42626</v>
      </c>
      <c r="C1600" s="6" t="s">
        <v>11</v>
      </c>
      <c r="D1600" s="6" t="s">
        <v>81</v>
      </c>
      <c r="E1600" s="6" t="str">
        <f>VLOOKUP(tbl_transactions[[#This Row],[Product_ID]],tbl_Items[],2,)</f>
        <v>Chronograph</v>
      </c>
      <c r="F1600" s="6" t="str">
        <f>VLOOKUP(tbl_transactions[[#This Row],[Product_ID]],tbl_Items[],3,)</f>
        <v>Palladium</v>
      </c>
      <c r="G1600" s="6" t="s">
        <v>12</v>
      </c>
      <c r="H1600" s="6" t="s">
        <v>9</v>
      </c>
      <c r="I16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600" s="30">
        <v>1</v>
      </c>
      <c r="K1600" s="7">
        <f t="shared" si="48"/>
        <v>9800</v>
      </c>
      <c r="L16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00" s="7">
        <f t="shared" si="49"/>
        <v>9800</v>
      </c>
    </row>
    <row r="1601" spans="1:13" x14ac:dyDescent="0.3">
      <c r="A1601" s="6" t="s">
        <v>1685</v>
      </c>
      <c r="B1601" s="28">
        <v>42626</v>
      </c>
      <c r="C1601" s="6" t="s">
        <v>24</v>
      </c>
      <c r="D1601" s="6" t="s">
        <v>111</v>
      </c>
      <c r="E1601" s="6" t="str">
        <f>VLOOKUP(tbl_transactions[[#This Row],[Product_ID]],tbl_Items[],2,)</f>
        <v>Digital</v>
      </c>
      <c r="F1601" s="6" t="str">
        <f>VLOOKUP(tbl_transactions[[#This Row],[Product_ID]],tbl_Items[],3,)</f>
        <v>Gold</v>
      </c>
      <c r="G1601" s="6" t="s">
        <v>12</v>
      </c>
      <c r="H1601" s="6" t="s">
        <v>9</v>
      </c>
      <c r="I16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601" s="30">
        <v>1</v>
      </c>
      <c r="K1601" s="7">
        <f t="shared" si="48"/>
        <v>5648</v>
      </c>
      <c r="L16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01" s="7">
        <f t="shared" si="49"/>
        <v>5648</v>
      </c>
    </row>
    <row r="1602" spans="1:13" x14ac:dyDescent="0.3">
      <c r="A1602" s="6" t="s">
        <v>1686</v>
      </c>
      <c r="B1602" s="28">
        <v>42626</v>
      </c>
      <c r="C1602" s="6" t="s">
        <v>24</v>
      </c>
      <c r="D1602" s="6" t="s">
        <v>76</v>
      </c>
      <c r="E1602" s="6" t="str">
        <f>VLOOKUP(tbl_transactions[[#This Row],[Product_ID]],tbl_Items[],2,)</f>
        <v>Chronograph</v>
      </c>
      <c r="F1602" s="6" t="str">
        <f>VLOOKUP(tbl_transactions[[#This Row],[Product_ID]],tbl_Items[],3,)</f>
        <v>Gold</v>
      </c>
      <c r="G1602" s="6" t="s">
        <v>8</v>
      </c>
      <c r="H1602" s="6" t="s">
        <v>9</v>
      </c>
      <c r="I16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602" s="30">
        <v>3</v>
      </c>
      <c r="K1602" s="7">
        <f t="shared" ref="K1602:K1665" si="50">I1602*J1602</f>
        <v>6600</v>
      </c>
      <c r="L16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02" s="7">
        <f t="shared" ref="M1602:M1665" si="51">K1602-L1602</f>
        <v>6600</v>
      </c>
    </row>
    <row r="1603" spans="1:13" x14ac:dyDescent="0.3">
      <c r="A1603" s="6" t="s">
        <v>1687</v>
      </c>
      <c r="B1603" s="28">
        <v>42627</v>
      </c>
      <c r="C1603" s="6" t="s">
        <v>24</v>
      </c>
      <c r="D1603" s="6" t="s">
        <v>82</v>
      </c>
      <c r="E1603" s="6" t="str">
        <f>VLOOKUP(tbl_transactions[[#This Row],[Product_ID]],tbl_Items[],2,)</f>
        <v>Chronograph</v>
      </c>
      <c r="F1603" s="6" t="str">
        <f>VLOOKUP(tbl_transactions[[#This Row],[Product_ID]],tbl_Items[],3,)</f>
        <v>Palladium</v>
      </c>
      <c r="G1603" s="6" t="s">
        <v>12</v>
      </c>
      <c r="H1603" s="6" t="s">
        <v>13</v>
      </c>
      <c r="I16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603" s="30">
        <v>4</v>
      </c>
      <c r="K1603" s="7">
        <f t="shared" si="50"/>
        <v>30000</v>
      </c>
      <c r="L16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1603" s="7">
        <f t="shared" si="51"/>
        <v>29100</v>
      </c>
    </row>
    <row r="1604" spans="1:13" x14ac:dyDescent="0.3">
      <c r="A1604" s="6" t="s">
        <v>1688</v>
      </c>
      <c r="B1604" s="28">
        <v>42627</v>
      </c>
      <c r="C1604" s="6" t="s">
        <v>24</v>
      </c>
      <c r="D1604" s="6" t="s">
        <v>67</v>
      </c>
      <c r="E1604" s="6" t="str">
        <f>VLOOKUP(tbl_transactions[[#This Row],[Product_ID]],tbl_Items[],2,)</f>
        <v>Chronograph</v>
      </c>
      <c r="F1604" s="6" t="str">
        <f>VLOOKUP(tbl_transactions[[#This Row],[Product_ID]],tbl_Items[],3,)</f>
        <v>Platinum</v>
      </c>
      <c r="G1604" s="6" t="s">
        <v>8</v>
      </c>
      <c r="H1604" s="6" t="s">
        <v>9</v>
      </c>
      <c r="I16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604" s="30">
        <v>3</v>
      </c>
      <c r="K1604" s="7">
        <f t="shared" si="50"/>
        <v>3600</v>
      </c>
      <c r="L16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04" s="7">
        <f t="shared" si="51"/>
        <v>3600</v>
      </c>
    </row>
    <row r="1605" spans="1:13" x14ac:dyDescent="0.3">
      <c r="A1605" s="6" t="s">
        <v>1689</v>
      </c>
      <c r="B1605" s="28">
        <v>42627</v>
      </c>
      <c r="C1605" s="6" t="s">
        <v>24</v>
      </c>
      <c r="D1605" s="6" t="s">
        <v>118</v>
      </c>
      <c r="E1605" s="6" t="str">
        <f>VLOOKUP(tbl_transactions[[#This Row],[Product_ID]],tbl_Items[],2,)</f>
        <v>Digital</v>
      </c>
      <c r="F1605" s="6" t="str">
        <f>VLOOKUP(tbl_transactions[[#This Row],[Product_ID]],tbl_Items[],3,)</f>
        <v>Palladium</v>
      </c>
      <c r="G1605" s="6" t="s">
        <v>12</v>
      </c>
      <c r="H1605" s="6" t="s">
        <v>13</v>
      </c>
      <c r="I16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605" s="30">
        <v>4</v>
      </c>
      <c r="K1605" s="7">
        <f t="shared" si="50"/>
        <v>23912</v>
      </c>
      <c r="L16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1605" s="7">
        <f t="shared" si="51"/>
        <v>23194.639999999999</v>
      </c>
    </row>
    <row r="1606" spans="1:13" x14ac:dyDescent="0.3">
      <c r="A1606" s="6" t="s">
        <v>1690</v>
      </c>
      <c r="B1606" s="28">
        <v>42627</v>
      </c>
      <c r="C1606" s="6" t="s">
        <v>24</v>
      </c>
      <c r="D1606" s="6" t="s">
        <v>120</v>
      </c>
      <c r="E1606" s="6" t="str">
        <f>VLOOKUP(tbl_transactions[[#This Row],[Product_ID]],tbl_Items[],2,)</f>
        <v>Digital</v>
      </c>
      <c r="F1606" s="6" t="str">
        <f>VLOOKUP(tbl_transactions[[#This Row],[Product_ID]],tbl_Items[],3,)</f>
        <v>Palladium</v>
      </c>
      <c r="G1606" s="6" t="s">
        <v>12</v>
      </c>
      <c r="H1606" s="6" t="s">
        <v>13</v>
      </c>
      <c r="I16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606" s="30">
        <v>4</v>
      </c>
      <c r="K1606" s="7">
        <f t="shared" si="50"/>
        <v>35048</v>
      </c>
      <c r="L16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1606" s="7">
        <f t="shared" si="51"/>
        <v>33996.559999999998</v>
      </c>
    </row>
    <row r="1607" spans="1:13" x14ac:dyDescent="0.3">
      <c r="A1607" s="6" t="s">
        <v>1691</v>
      </c>
      <c r="B1607" s="28">
        <v>42627</v>
      </c>
      <c r="C1607" s="6" t="s">
        <v>24</v>
      </c>
      <c r="D1607" s="6" t="s">
        <v>103</v>
      </c>
      <c r="E1607" s="6" t="str">
        <f>VLOOKUP(tbl_transactions[[#This Row],[Product_ID]],tbl_Items[],2,)</f>
        <v>Automatic</v>
      </c>
      <c r="F1607" s="6" t="str">
        <f>VLOOKUP(tbl_transactions[[#This Row],[Product_ID]],tbl_Items[],3,)</f>
        <v>Palladium</v>
      </c>
      <c r="G1607" s="6" t="s">
        <v>12</v>
      </c>
      <c r="H1607" s="6" t="s">
        <v>9</v>
      </c>
      <c r="I16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607" s="30">
        <v>2</v>
      </c>
      <c r="K1607" s="7">
        <f t="shared" si="50"/>
        <v>13088</v>
      </c>
      <c r="L16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07" s="7">
        <f t="shared" si="51"/>
        <v>13088</v>
      </c>
    </row>
    <row r="1608" spans="1:13" x14ac:dyDescent="0.3">
      <c r="A1608" s="6" t="s">
        <v>1692</v>
      </c>
      <c r="B1608" s="28">
        <v>42627</v>
      </c>
      <c r="C1608" s="6" t="s">
        <v>24</v>
      </c>
      <c r="D1608" s="6" t="s">
        <v>71</v>
      </c>
      <c r="E1608" s="6" t="str">
        <f>VLOOKUP(tbl_transactions[[#This Row],[Product_ID]],tbl_Items[],2,)</f>
        <v>Chronograph</v>
      </c>
      <c r="F1608" s="6" t="str">
        <f>VLOOKUP(tbl_transactions[[#This Row],[Product_ID]],tbl_Items[],3,)</f>
        <v>Platinum</v>
      </c>
      <c r="G1608" s="6" t="s">
        <v>8</v>
      </c>
      <c r="H1608" s="6" t="s">
        <v>9</v>
      </c>
      <c r="I16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608" s="30">
        <v>4</v>
      </c>
      <c r="K1608" s="7">
        <f t="shared" si="50"/>
        <v>8840</v>
      </c>
      <c r="L16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08" s="7">
        <f t="shared" si="51"/>
        <v>8840</v>
      </c>
    </row>
    <row r="1609" spans="1:13" x14ac:dyDescent="0.3">
      <c r="A1609" s="6" t="s">
        <v>1693</v>
      </c>
      <c r="B1609" s="28">
        <v>42627</v>
      </c>
      <c r="C1609" s="6" t="s">
        <v>24</v>
      </c>
      <c r="D1609" s="6" t="s">
        <v>109</v>
      </c>
      <c r="E1609" s="6" t="str">
        <f>VLOOKUP(tbl_transactions[[#This Row],[Product_ID]],tbl_Items[],2,)</f>
        <v>Digital</v>
      </c>
      <c r="F1609" s="6" t="str">
        <f>VLOOKUP(tbl_transactions[[#This Row],[Product_ID]],tbl_Items[],3,)</f>
        <v>Platinum</v>
      </c>
      <c r="G1609" s="6" t="s">
        <v>12</v>
      </c>
      <c r="H1609" s="6" t="s">
        <v>13</v>
      </c>
      <c r="I16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609" s="30">
        <v>2</v>
      </c>
      <c r="K1609" s="7">
        <f t="shared" si="50"/>
        <v>19730</v>
      </c>
      <c r="L16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1609" s="7">
        <f t="shared" si="51"/>
        <v>18546.2</v>
      </c>
    </row>
    <row r="1610" spans="1:13" x14ac:dyDescent="0.3">
      <c r="A1610" s="6" t="s">
        <v>1694</v>
      </c>
      <c r="B1610" s="28">
        <v>42627</v>
      </c>
      <c r="C1610" s="6" t="s">
        <v>24</v>
      </c>
      <c r="D1610" s="6" t="s">
        <v>7005</v>
      </c>
      <c r="E1610" s="6" t="str">
        <f>VLOOKUP(tbl_transactions[[#This Row],[Product_ID]],tbl_Items[],2,)</f>
        <v>Automatic</v>
      </c>
      <c r="F1610" s="6" t="str">
        <f>VLOOKUP(tbl_transactions[[#This Row],[Product_ID]],tbl_Items[],3,)</f>
        <v>Gold</v>
      </c>
      <c r="G1610" s="6" t="s">
        <v>12</v>
      </c>
      <c r="H1610" s="6" t="s">
        <v>9</v>
      </c>
      <c r="I16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610" s="30">
        <v>4</v>
      </c>
      <c r="K1610" s="7">
        <f t="shared" si="50"/>
        <v>22736</v>
      </c>
      <c r="L16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1610" s="7">
        <f t="shared" si="51"/>
        <v>21826.560000000001</v>
      </c>
    </row>
    <row r="1611" spans="1:13" x14ac:dyDescent="0.3">
      <c r="A1611" s="6" t="s">
        <v>1695</v>
      </c>
      <c r="B1611" s="28">
        <v>42627</v>
      </c>
      <c r="C1611" s="6" t="s">
        <v>24</v>
      </c>
      <c r="D1611" s="6" t="s">
        <v>119</v>
      </c>
      <c r="E1611" s="6" t="str">
        <f>VLOOKUP(tbl_transactions[[#This Row],[Product_ID]],tbl_Items[],2,)</f>
        <v>Digital</v>
      </c>
      <c r="F1611" s="6" t="str">
        <f>VLOOKUP(tbl_transactions[[#This Row],[Product_ID]],tbl_Items[],3,)</f>
        <v>Palladium</v>
      </c>
      <c r="G1611" s="6" t="s">
        <v>12</v>
      </c>
      <c r="H1611" s="6" t="s">
        <v>9</v>
      </c>
      <c r="I16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611" s="30">
        <v>1</v>
      </c>
      <c r="K1611" s="7">
        <f t="shared" si="50"/>
        <v>9895</v>
      </c>
      <c r="L16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11" s="7">
        <f t="shared" si="51"/>
        <v>9895</v>
      </c>
    </row>
    <row r="1612" spans="1:13" x14ac:dyDescent="0.3">
      <c r="A1612" s="6" t="s">
        <v>1696</v>
      </c>
      <c r="B1612" s="28">
        <v>42628</v>
      </c>
      <c r="C1612" s="6" t="s">
        <v>11</v>
      </c>
      <c r="D1612" s="6" t="s">
        <v>88</v>
      </c>
      <c r="E1612" s="6" t="str">
        <f>VLOOKUP(tbl_transactions[[#This Row],[Product_ID]],tbl_Items[],2,)</f>
        <v>Automatic</v>
      </c>
      <c r="F1612" s="6" t="str">
        <f>VLOOKUP(tbl_transactions[[#This Row],[Product_ID]],tbl_Items[],3,)</f>
        <v>Platinum</v>
      </c>
      <c r="G1612" s="6" t="s">
        <v>12</v>
      </c>
      <c r="H1612" s="6" t="s">
        <v>9</v>
      </c>
      <c r="I16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612" s="30">
        <v>2</v>
      </c>
      <c r="K1612" s="7">
        <f t="shared" si="50"/>
        <v>4266</v>
      </c>
      <c r="L16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12" s="7">
        <f t="shared" si="51"/>
        <v>4266</v>
      </c>
    </row>
    <row r="1613" spans="1:13" x14ac:dyDescent="0.3">
      <c r="A1613" s="6" t="s">
        <v>1697</v>
      </c>
      <c r="B1613" s="28">
        <v>42628</v>
      </c>
      <c r="C1613" s="6" t="s">
        <v>24</v>
      </c>
      <c r="D1613" s="6" t="s">
        <v>114</v>
      </c>
      <c r="E1613" s="6" t="str">
        <f>VLOOKUP(tbl_transactions[[#This Row],[Product_ID]],tbl_Items[],2,)</f>
        <v>Digital</v>
      </c>
      <c r="F1613" s="6" t="str">
        <f>VLOOKUP(tbl_transactions[[#This Row],[Product_ID]],tbl_Items[],3,)</f>
        <v>Palladium</v>
      </c>
      <c r="G1613" s="6" t="s">
        <v>12</v>
      </c>
      <c r="H1613" s="6" t="s">
        <v>9</v>
      </c>
      <c r="I16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613" s="30">
        <v>3</v>
      </c>
      <c r="K1613" s="7">
        <f t="shared" si="50"/>
        <v>29688</v>
      </c>
      <c r="L16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613" s="7">
        <f t="shared" si="51"/>
        <v>28797.360000000001</v>
      </c>
    </row>
    <row r="1614" spans="1:13" x14ac:dyDescent="0.3">
      <c r="A1614" s="6" t="s">
        <v>1698</v>
      </c>
      <c r="B1614" s="28">
        <v>42628</v>
      </c>
      <c r="C1614" s="6" t="s">
        <v>24</v>
      </c>
      <c r="D1614" s="6" t="s">
        <v>117</v>
      </c>
      <c r="E1614" s="6" t="str">
        <f>VLOOKUP(tbl_transactions[[#This Row],[Product_ID]],tbl_Items[],2,)</f>
        <v>Digital</v>
      </c>
      <c r="F1614" s="6" t="str">
        <f>VLOOKUP(tbl_transactions[[#This Row],[Product_ID]],tbl_Items[],3,)</f>
        <v>Palladium</v>
      </c>
      <c r="G1614" s="6" t="s">
        <v>12</v>
      </c>
      <c r="H1614" s="6" t="s">
        <v>9</v>
      </c>
      <c r="I16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614" s="30">
        <v>1</v>
      </c>
      <c r="K1614" s="7">
        <f t="shared" si="50"/>
        <v>9315</v>
      </c>
      <c r="L16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14" s="7">
        <f t="shared" si="51"/>
        <v>9315</v>
      </c>
    </row>
    <row r="1615" spans="1:13" x14ac:dyDescent="0.3">
      <c r="A1615" s="6" t="s">
        <v>1699</v>
      </c>
      <c r="B1615" s="28">
        <v>42628</v>
      </c>
      <c r="C1615" s="6" t="s">
        <v>24</v>
      </c>
      <c r="D1615" s="6" t="s">
        <v>120</v>
      </c>
      <c r="E1615" s="6" t="str">
        <f>VLOOKUP(tbl_transactions[[#This Row],[Product_ID]],tbl_Items[],2,)</f>
        <v>Digital</v>
      </c>
      <c r="F1615" s="6" t="str">
        <f>VLOOKUP(tbl_transactions[[#This Row],[Product_ID]],tbl_Items[],3,)</f>
        <v>Palladium</v>
      </c>
      <c r="G1615" s="6" t="s">
        <v>12</v>
      </c>
      <c r="H1615" s="6" t="s">
        <v>13</v>
      </c>
      <c r="I16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615" s="30">
        <v>3</v>
      </c>
      <c r="K1615" s="7">
        <f t="shared" si="50"/>
        <v>26286</v>
      </c>
      <c r="L16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1615" s="7">
        <f t="shared" si="51"/>
        <v>25497.42</v>
      </c>
    </row>
    <row r="1616" spans="1:13" x14ac:dyDescent="0.3">
      <c r="A1616" s="6" t="s">
        <v>1700</v>
      </c>
      <c r="B1616" s="28">
        <v>42629</v>
      </c>
      <c r="C1616" s="6" t="s">
        <v>24</v>
      </c>
      <c r="D1616" s="6" t="s">
        <v>84</v>
      </c>
      <c r="E1616" s="6" t="str">
        <f>VLOOKUP(tbl_transactions[[#This Row],[Product_ID]],tbl_Items[],2,)</f>
        <v>Automatic</v>
      </c>
      <c r="F1616" s="6" t="str">
        <f>VLOOKUP(tbl_transactions[[#This Row],[Product_ID]],tbl_Items[],3,)</f>
        <v>Platinum</v>
      </c>
      <c r="G1616" s="6" t="s">
        <v>12</v>
      </c>
      <c r="H1616" s="6" t="s">
        <v>9</v>
      </c>
      <c r="I16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616" s="30">
        <v>2</v>
      </c>
      <c r="K1616" s="7">
        <f t="shared" si="50"/>
        <v>4246</v>
      </c>
      <c r="L16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16" s="7">
        <f t="shared" si="51"/>
        <v>4246</v>
      </c>
    </row>
    <row r="1617" spans="1:13" x14ac:dyDescent="0.3">
      <c r="A1617" s="6" t="s">
        <v>1701</v>
      </c>
      <c r="B1617" s="28">
        <v>42629</v>
      </c>
      <c r="C1617" s="6" t="s">
        <v>15</v>
      </c>
      <c r="D1617" s="6" t="s">
        <v>114</v>
      </c>
      <c r="E1617" s="6" t="str">
        <f>VLOOKUP(tbl_transactions[[#This Row],[Product_ID]],tbl_Items[],2,)</f>
        <v>Digital</v>
      </c>
      <c r="F1617" s="6" t="str">
        <f>VLOOKUP(tbl_transactions[[#This Row],[Product_ID]],tbl_Items[],3,)</f>
        <v>Palladium</v>
      </c>
      <c r="G1617" s="6" t="s">
        <v>12</v>
      </c>
      <c r="H1617" s="6" t="s">
        <v>9</v>
      </c>
      <c r="I16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617" s="30">
        <v>3</v>
      </c>
      <c r="K1617" s="7">
        <f t="shared" si="50"/>
        <v>29688</v>
      </c>
      <c r="L16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617" s="7">
        <f t="shared" si="51"/>
        <v>28797.360000000001</v>
      </c>
    </row>
    <row r="1618" spans="1:13" x14ac:dyDescent="0.3">
      <c r="A1618" s="6" t="s">
        <v>1702</v>
      </c>
      <c r="B1618" s="28">
        <v>42629</v>
      </c>
      <c r="C1618" s="6" t="s">
        <v>11</v>
      </c>
      <c r="D1618" s="6" t="s">
        <v>105</v>
      </c>
      <c r="E1618" s="6" t="str">
        <f>VLOOKUP(tbl_transactions[[#This Row],[Product_ID]],tbl_Items[],2,)</f>
        <v>Digital</v>
      </c>
      <c r="F1618" s="6" t="str">
        <f>VLOOKUP(tbl_transactions[[#This Row],[Product_ID]],tbl_Items[],3,)</f>
        <v>Platinum</v>
      </c>
      <c r="G1618" s="6" t="s">
        <v>12</v>
      </c>
      <c r="H1618" s="6" t="s">
        <v>9</v>
      </c>
      <c r="I16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618" s="30">
        <v>4</v>
      </c>
      <c r="K1618" s="7">
        <f t="shared" si="50"/>
        <v>22568</v>
      </c>
      <c r="L16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1618" s="7">
        <f t="shared" si="51"/>
        <v>21213.919999999998</v>
      </c>
    </row>
    <row r="1619" spans="1:13" x14ac:dyDescent="0.3">
      <c r="A1619" s="6" t="s">
        <v>1703</v>
      </c>
      <c r="B1619" s="28">
        <v>42629</v>
      </c>
      <c r="C1619" s="6" t="s">
        <v>11</v>
      </c>
      <c r="D1619" s="6" t="s">
        <v>119</v>
      </c>
      <c r="E1619" s="6" t="str">
        <f>VLOOKUP(tbl_transactions[[#This Row],[Product_ID]],tbl_Items[],2,)</f>
        <v>Digital</v>
      </c>
      <c r="F1619" s="6" t="str">
        <f>VLOOKUP(tbl_transactions[[#This Row],[Product_ID]],tbl_Items[],3,)</f>
        <v>Palladium</v>
      </c>
      <c r="G1619" s="6" t="s">
        <v>12</v>
      </c>
      <c r="H1619" s="6" t="s">
        <v>9</v>
      </c>
      <c r="I16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619" s="30">
        <v>3</v>
      </c>
      <c r="K1619" s="7">
        <f t="shared" si="50"/>
        <v>29685</v>
      </c>
      <c r="L16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1619" s="7">
        <f t="shared" si="51"/>
        <v>28794.45</v>
      </c>
    </row>
    <row r="1620" spans="1:13" x14ac:dyDescent="0.3">
      <c r="A1620" s="6" t="s">
        <v>1704</v>
      </c>
      <c r="B1620" s="28">
        <v>42630</v>
      </c>
      <c r="C1620" s="6" t="s">
        <v>11</v>
      </c>
      <c r="D1620" s="6" t="s">
        <v>101</v>
      </c>
      <c r="E1620" s="6" t="str">
        <f>VLOOKUP(tbl_transactions[[#This Row],[Product_ID]],tbl_Items[],2,)</f>
        <v>Automatic</v>
      </c>
      <c r="F1620" s="6" t="str">
        <f>VLOOKUP(tbl_transactions[[#This Row],[Product_ID]],tbl_Items[],3,)</f>
        <v>Palladium</v>
      </c>
      <c r="G1620" s="6" t="s">
        <v>12</v>
      </c>
      <c r="H1620" s="6" t="s">
        <v>9</v>
      </c>
      <c r="I16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620" s="30">
        <v>2</v>
      </c>
      <c r="K1620" s="7">
        <f t="shared" si="50"/>
        <v>4270</v>
      </c>
      <c r="L16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20" s="7">
        <f t="shared" si="51"/>
        <v>4270</v>
      </c>
    </row>
    <row r="1621" spans="1:13" x14ac:dyDescent="0.3">
      <c r="A1621" s="6" t="s">
        <v>1705</v>
      </c>
      <c r="B1621" s="28">
        <v>42630</v>
      </c>
      <c r="C1621" s="6" t="s">
        <v>24</v>
      </c>
      <c r="D1621" s="6" t="s">
        <v>7008</v>
      </c>
      <c r="E1621" s="6" t="str">
        <f>VLOOKUP(tbl_transactions[[#This Row],[Product_ID]],tbl_Items[],2,)</f>
        <v>Digital</v>
      </c>
      <c r="F1621" s="6" t="str">
        <f>VLOOKUP(tbl_transactions[[#This Row],[Product_ID]],tbl_Items[],3,)</f>
        <v>Gold</v>
      </c>
      <c r="G1621" s="6" t="s">
        <v>12</v>
      </c>
      <c r="H1621" s="6" t="s">
        <v>9</v>
      </c>
      <c r="I16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621" s="30">
        <v>3</v>
      </c>
      <c r="K1621" s="7">
        <f t="shared" si="50"/>
        <v>26631</v>
      </c>
      <c r="L16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621" s="7">
        <f t="shared" si="51"/>
        <v>25565.759999999998</v>
      </c>
    </row>
    <row r="1622" spans="1:13" x14ac:dyDescent="0.3">
      <c r="A1622" s="6" t="s">
        <v>1706</v>
      </c>
      <c r="B1622" s="28">
        <v>42630</v>
      </c>
      <c r="C1622" s="6" t="s">
        <v>24</v>
      </c>
      <c r="D1622" s="6" t="s">
        <v>77</v>
      </c>
      <c r="E1622" s="6" t="str">
        <f>VLOOKUP(tbl_transactions[[#This Row],[Product_ID]],tbl_Items[],2,)</f>
        <v>Chronograph</v>
      </c>
      <c r="F1622" s="6" t="str">
        <f>VLOOKUP(tbl_transactions[[#This Row],[Product_ID]],tbl_Items[],3,)</f>
        <v>Gold</v>
      </c>
      <c r="G1622" s="6" t="s">
        <v>8</v>
      </c>
      <c r="H1622" s="6" t="s">
        <v>9</v>
      </c>
      <c r="I16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622" s="30">
        <v>4</v>
      </c>
      <c r="K1622" s="7">
        <f t="shared" si="50"/>
        <v>11200</v>
      </c>
      <c r="L16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22" s="7">
        <f t="shared" si="51"/>
        <v>11200</v>
      </c>
    </row>
    <row r="1623" spans="1:13" x14ac:dyDescent="0.3">
      <c r="A1623" s="6" t="s">
        <v>1707</v>
      </c>
      <c r="B1623" s="28">
        <v>42630</v>
      </c>
      <c r="C1623" s="6" t="s">
        <v>24</v>
      </c>
      <c r="D1623" s="6" t="s">
        <v>111</v>
      </c>
      <c r="E1623" s="6" t="str">
        <f>VLOOKUP(tbl_transactions[[#This Row],[Product_ID]],tbl_Items[],2,)</f>
        <v>Digital</v>
      </c>
      <c r="F1623" s="6" t="str">
        <f>VLOOKUP(tbl_transactions[[#This Row],[Product_ID]],tbl_Items[],3,)</f>
        <v>Gold</v>
      </c>
      <c r="G1623" s="6" t="s">
        <v>12</v>
      </c>
      <c r="H1623" s="6" t="s">
        <v>13</v>
      </c>
      <c r="I16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623" s="30">
        <v>3</v>
      </c>
      <c r="K1623" s="7">
        <f t="shared" si="50"/>
        <v>16944</v>
      </c>
      <c r="L16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1623" s="7">
        <f t="shared" si="51"/>
        <v>16266.24</v>
      </c>
    </row>
    <row r="1624" spans="1:13" x14ac:dyDescent="0.3">
      <c r="A1624" s="6" t="s">
        <v>1708</v>
      </c>
      <c r="B1624" s="28">
        <v>42630</v>
      </c>
      <c r="C1624" s="6" t="s">
        <v>24</v>
      </c>
      <c r="D1624" s="6" t="s">
        <v>74</v>
      </c>
      <c r="E1624" s="6" t="str">
        <f>VLOOKUP(tbl_transactions[[#This Row],[Product_ID]],tbl_Items[],2,)</f>
        <v>Chronograph</v>
      </c>
      <c r="F1624" s="6" t="str">
        <f>VLOOKUP(tbl_transactions[[#This Row],[Product_ID]],tbl_Items[],3,)</f>
        <v>Gold</v>
      </c>
      <c r="G1624" s="6" t="s">
        <v>8</v>
      </c>
      <c r="H1624" s="6" t="s">
        <v>9</v>
      </c>
      <c r="I16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624" s="30">
        <v>2</v>
      </c>
      <c r="K1624" s="7">
        <f t="shared" si="50"/>
        <v>4240</v>
      </c>
      <c r="L16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24" s="7">
        <f t="shared" si="51"/>
        <v>4240</v>
      </c>
    </row>
    <row r="1625" spans="1:13" x14ac:dyDescent="0.3">
      <c r="A1625" s="6" t="s">
        <v>1709</v>
      </c>
      <c r="B1625" s="28">
        <v>42630</v>
      </c>
      <c r="C1625" s="6" t="s">
        <v>24</v>
      </c>
      <c r="D1625" s="6" t="s">
        <v>82</v>
      </c>
      <c r="E1625" s="6" t="str">
        <f>VLOOKUP(tbl_transactions[[#This Row],[Product_ID]],tbl_Items[],2,)</f>
        <v>Chronograph</v>
      </c>
      <c r="F1625" s="6" t="str">
        <f>VLOOKUP(tbl_transactions[[#This Row],[Product_ID]],tbl_Items[],3,)</f>
        <v>Palladium</v>
      </c>
      <c r="G1625" s="6" t="s">
        <v>12</v>
      </c>
      <c r="H1625" s="6" t="s">
        <v>9</v>
      </c>
      <c r="I16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625" s="30">
        <v>3</v>
      </c>
      <c r="K1625" s="7">
        <f t="shared" si="50"/>
        <v>22500</v>
      </c>
      <c r="L16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1625" s="7">
        <f t="shared" si="51"/>
        <v>21825</v>
      </c>
    </row>
    <row r="1626" spans="1:13" x14ac:dyDescent="0.3">
      <c r="A1626" s="6" t="s">
        <v>1710</v>
      </c>
      <c r="B1626" s="28">
        <v>42630</v>
      </c>
      <c r="C1626" s="6" t="s">
        <v>11</v>
      </c>
      <c r="D1626" s="6" t="s">
        <v>82</v>
      </c>
      <c r="E1626" s="6" t="str">
        <f>VLOOKUP(tbl_transactions[[#This Row],[Product_ID]],tbl_Items[],2,)</f>
        <v>Chronograph</v>
      </c>
      <c r="F1626" s="6" t="str">
        <f>VLOOKUP(tbl_transactions[[#This Row],[Product_ID]],tbl_Items[],3,)</f>
        <v>Palladium</v>
      </c>
      <c r="G1626" s="6" t="s">
        <v>12</v>
      </c>
      <c r="H1626" s="6" t="s">
        <v>9</v>
      </c>
      <c r="I16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626" s="30">
        <v>1</v>
      </c>
      <c r="K1626" s="7">
        <f t="shared" si="50"/>
        <v>7500</v>
      </c>
      <c r="L16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26" s="7">
        <f t="shared" si="51"/>
        <v>7500</v>
      </c>
    </row>
    <row r="1627" spans="1:13" x14ac:dyDescent="0.3">
      <c r="A1627" s="6" t="s">
        <v>1711</v>
      </c>
      <c r="B1627" s="28">
        <v>42631</v>
      </c>
      <c r="C1627" s="6" t="s">
        <v>24</v>
      </c>
      <c r="D1627" s="6" t="s">
        <v>95</v>
      </c>
      <c r="E1627" s="6" t="str">
        <f>VLOOKUP(tbl_transactions[[#This Row],[Product_ID]],tbl_Items[],2,)</f>
        <v>Automatic</v>
      </c>
      <c r="F1627" s="6" t="str">
        <f>VLOOKUP(tbl_transactions[[#This Row],[Product_ID]],tbl_Items[],3,)</f>
        <v>Platinum</v>
      </c>
      <c r="G1627" s="6" t="s">
        <v>12</v>
      </c>
      <c r="H1627" s="6" t="s">
        <v>9</v>
      </c>
      <c r="I16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627" s="30">
        <v>4</v>
      </c>
      <c r="K1627" s="7">
        <f t="shared" si="50"/>
        <v>8400</v>
      </c>
      <c r="L16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27" s="7">
        <f t="shared" si="51"/>
        <v>8400</v>
      </c>
    </row>
    <row r="1628" spans="1:13" x14ac:dyDescent="0.3">
      <c r="A1628" s="6" t="s">
        <v>1712</v>
      </c>
      <c r="B1628" s="28">
        <v>42631</v>
      </c>
      <c r="C1628" s="6" t="s">
        <v>24</v>
      </c>
      <c r="D1628" s="6" t="s">
        <v>111</v>
      </c>
      <c r="E1628" s="6" t="str">
        <f>VLOOKUP(tbl_transactions[[#This Row],[Product_ID]],tbl_Items[],2,)</f>
        <v>Digital</v>
      </c>
      <c r="F1628" s="6" t="str">
        <f>VLOOKUP(tbl_transactions[[#This Row],[Product_ID]],tbl_Items[],3,)</f>
        <v>Gold</v>
      </c>
      <c r="G1628" s="6" t="s">
        <v>12</v>
      </c>
      <c r="H1628" s="6" t="s">
        <v>9</v>
      </c>
      <c r="I16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628" s="30">
        <v>1</v>
      </c>
      <c r="K1628" s="7">
        <f t="shared" si="50"/>
        <v>5648</v>
      </c>
      <c r="L16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28" s="7">
        <f t="shared" si="51"/>
        <v>5648</v>
      </c>
    </row>
    <row r="1629" spans="1:13" x14ac:dyDescent="0.3">
      <c r="A1629" s="6" t="s">
        <v>1713</v>
      </c>
      <c r="B1629" s="28">
        <v>42631</v>
      </c>
      <c r="C1629" s="6" t="s">
        <v>11</v>
      </c>
      <c r="D1629" s="6" t="s">
        <v>105</v>
      </c>
      <c r="E1629" s="6" t="str">
        <f>VLOOKUP(tbl_transactions[[#This Row],[Product_ID]],tbl_Items[],2,)</f>
        <v>Digital</v>
      </c>
      <c r="F1629" s="6" t="str">
        <f>VLOOKUP(tbl_transactions[[#This Row],[Product_ID]],tbl_Items[],3,)</f>
        <v>Platinum</v>
      </c>
      <c r="G1629" s="6" t="s">
        <v>12</v>
      </c>
      <c r="H1629" s="6" t="s">
        <v>9</v>
      </c>
      <c r="I16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629" s="30">
        <v>1</v>
      </c>
      <c r="K1629" s="7">
        <f t="shared" si="50"/>
        <v>5642</v>
      </c>
      <c r="L16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29" s="7">
        <f t="shared" si="51"/>
        <v>5642</v>
      </c>
    </row>
    <row r="1630" spans="1:13" x14ac:dyDescent="0.3">
      <c r="A1630" s="6" t="s">
        <v>1714</v>
      </c>
      <c r="B1630" s="28">
        <v>42632</v>
      </c>
      <c r="C1630" s="6" t="s">
        <v>11</v>
      </c>
      <c r="D1630" s="6" t="s">
        <v>7006</v>
      </c>
      <c r="E1630" s="6" t="str">
        <f>VLOOKUP(tbl_transactions[[#This Row],[Product_ID]],tbl_Items[],2,)</f>
        <v>Automatic</v>
      </c>
      <c r="F1630" s="6" t="str">
        <f>VLOOKUP(tbl_transactions[[#This Row],[Product_ID]],tbl_Items[],3,)</f>
        <v>Gold</v>
      </c>
      <c r="G1630" s="6" t="s">
        <v>12</v>
      </c>
      <c r="H1630" s="6" t="s">
        <v>9</v>
      </c>
      <c r="I16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630" s="30">
        <v>1</v>
      </c>
      <c r="K1630" s="7">
        <f t="shared" si="50"/>
        <v>8895</v>
      </c>
      <c r="L16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30" s="7">
        <f t="shared" si="51"/>
        <v>8895</v>
      </c>
    </row>
    <row r="1631" spans="1:13" x14ac:dyDescent="0.3">
      <c r="A1631" s="6" t="s">
        <v>1715</v>
      </c>
      <c r="B1631" s="28">
        <v>42632</v>
      </c>
      <c r="C1631" s="6" t="s">
        <v>24</v>
      </c>
      <c r="D1631" s="6" t="s">
        <v>119</v>
      </c>
      <c r="E1631" s="6" t="str">
        <f>VLOOKUP(tbl_transactions[[#This Row],[Product_ID]],tbl_Items[],2,)</f>
        <v>Digital</v>
      </c>
      <c r="F1631" s="6" t="str">
        <f>VLOOKUP(tbl_transactions[[#This Row],[Product_ID]],tbl_Items[],3,)</f>
        <v>Palladium</v>
      </c>
      <c r="G1631" s="6" t="s">
        <v>12</v>
      </c>
      <c r="H1631" s="6" t="s">
        <v>13</v>
      </c>
      <c r="I16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631" s="30">
        <v>3</v>
      </c>
      <c r="K1631" s="7">
        <f t="shared" si="50"/>
        <v>29685</v>
      </c>
      <c r="L16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1631" s="7">
        <f t="shared" si="51"/>
        <v>28794.45</v>
      </c>
    </row>
    <row r="1632" spans="1:13" x14ac:dyDescent="0.3">
      <c r="A1632" s="6" t="s">
        <v>1716</v>
      </c>
      <c r="B1632" s="28">
        <v>42632</v>
      </c>
      <c r="C1632" s="6" t="s">
        <v>11</v>
      </c>
      <c r="D1632" s="6" t="s">
        <v>7006</v>
      </c>
      <c r="E1632" s="6" t="str">
        <f>VLOOKUP(tbl_transactions[[#This Row],[Product_ID]],tbl_Items[],2,)</f>
        <v>Automatic</v>
      </c>
      <c r="F1632" s="6" t="str">
        <f>VLOOKUP(tbl_transactions[[#This Row],[Product_ID]],tbl_Items[],3,)</f>
        <v>Gold</v>
      </c>
      <c r="G1632" s="6" t="s">
        <v>12</v>
      </c>
      <c r="H1632" s="6" t="s">
        <v>9</v>
      </c>
      <c r="I16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632" s="30">
        <v>3</v>
      </c>
      <c r="K1632" s="7">
        <f t="shared" si="50"/>
        <v>26685</v>
      </c>
      <c r="L16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1632" s="7">
        <f t="shared" si="51"/>
        <v>25617.599999999999</v>
      </c>
    </row>
    <row r="1633" spans="1:13" x14ac:dyDescent="0.3">
      <c r="A1633" s="6" t="s">
        <v>1717</v>
      </c>
      <c r="B1633" s="28">
        <v>42632</v>
      </c>
      <c r="C1633" s="6" t="s">
        <v>24</v>
      </c>
      <c r="D1633" s="6" t="s">
        <v>83</v>
      </c>
      <c r="E1633" s="6" t="str">
        <f>VLOOKUP(tbl_transactions[[#This Row],[Product_ID]],tbl_Items[],2,)</f>
        <v>Chronograph</v>
      </c>
      <c r="F1633" s="6" t="str">
        <f>VLOOKUP(tbl_transactions[[#This Row],[Product_ID]],tbl_Items[],3,)</f>
        <v>Palladium</v>
      </c>
      <c r="G1633" s="6" t="s">
        <v>12</v>
      </c>
      <c r="H1633" s="6" t="s">
        <v>9</v>
      </c>
      <c r="I16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633" s="30">
        <v>4</v>
      </c>
      <c r="K1633" s="7">
        <f t="shared" si="50"/>
        <v>18100</v>
      </c>
      <c r="L16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633" s="7">
        <f t="shared" si="51"/>
        <v>17557</v>
      </c>
    </row>
    <row r="1634" spans="1:13" x14ac:dyDescent="0.3">
      <c r="A1634" s="6" t="s">
        <v>1718</v>
      </c>
      <c r="B1634" s="28">
        <v>42632</v>
      </c>
      <c r="C1634" s="6" t="s">
        <v>11</v>
      </c>
      <c r="D1634" s="6" t="s">
        <v>103</v>
      </c>
      <c r="E1634" s="6" t="str">
        <f>VLOOKUP(tbl_transactions[[#This Row],[Product_ID]],tbl_Items[],2,)</f>
        <v>Automatic</v>
      </c>
      <c r="F1634" s="6" t="str">
        <f>VLOOKUP(tbl_transactions[[#This Row],[Product_ID]],tbl_Items[],3,)</f>
        <v>Palladium</v>
      </c>
      <c r="G1634" s="6" t="s">
        <v>12</v>
      </c>
      <c r="H1634" s="6" t="s">
        <v>9</v>
      </c>
      <c r="I16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634" s="30">
        <v>2</v>
      </c>
      <c r="K1634" s="7">
        <f t="shared" si="50"/>
        <v>13088</v>
      </c>
      <c r="L16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34" s="7">
        <f t="shared" si="51"/>
        <v>13088</v>
      </c>
    </row>
    <row r="1635" spans="1:13" x14ac:dyDescent="0.3">
      <c r="A1635" s="6" t="s">
        <v>1719</v>
      </c>
      <c r="B1635" s="28">
        <v>42632</v>
      </c>
      <c r="C1635" s="6" t="s">
        <v>11</v>
      </c>
      <c r="D1635" s="6" t="s">
        <v>113</v>
      </c>
      <c r="E1635" s="6" t="str">
        <f>VLOOKUP(tbl_transactions[[#This Row],[Product_ID]],tbl_Items[],2,)</f>
        <v>Digital</v>
      </c>
      <c r="F1635" s="6" t="str">
        <f>VLOOKUP(tbl_transactions[[#This Row],[Product_ID]],tbl_Items[],3,)</f>
        <v>Palladium</v>
      </c>
      <c r="G1635" s="6" t="s">
        <v>12</v>
      </c>
      <c r="H1635" s="6" t="s">
        <v>9</v>
      </c>
      <c r="I16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635" s="30">
        <v>1</v>
      </c>
      <c r="K1635" s="7">
        <f t="shared" si="50"/>
        <v>8789</v>
      </c>
      <c r="L16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35" s="7">
        <f t="shared" si="51"/>
        <v>8789</v>
      </c>
    </row>
    <row r="1636" spans="1:13" x14ac:dyDescent="0.3">
      <c r="A1636" s="6" t="s">
        <v>1720</v>
      </c>
      <c r="B1636" s="28">
        <v>42632</v>
      </c>
      <c r="C1636" s="6" t="s">
        <v>24</v>
      </c>
      <c r="D1636" s="6" t="s">
        <v>100</v>
      </c>
      <c r="E1636" s="6" t="str">
        <f>VLOOKUP(tbl_transactions[[#This Row],[Product_ID]],tbl_Items[],2,)</f>
        <v>Automatic</v>
      </c>
      <c r="F1636" s="6" t="str">
        <f>VLOOKUP(tbl_transactions[[#This Row],[Product_ID]],tbl_Items[],3,)</f>
        <v>Palladium</v>
      </c>
      <c r="G1636" s="6" t="s">
        <v>12</v>
      </c>
      <c r="H1636" s="6" t="s">
        <v>9</v>
      </c>
      <c r="I16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636" s="30">
        <v>4</v>
      </c>
      <c r="K1636" s="7">
        <f t="shared" si="50"/>
        <v>21824</v>
      </c>
      <c r="L16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1636" s="7">
        <f t="shared" si="51"/>
        <v>21169.279999999999</v>
      </c>
    </row>
    <row r="1637" spans="1:13" x14ac:dyDescent="0.3">
      <c r="A1637" s="6" t="s">
        <v>1721</v>
      </c>
      <c r="B1637" s="28">
        <v>42632</v>
      </c>
      <c r="C1637" s="6" t="s">
        <v>7</v>
      </c>
      <c r="D1637" s="6" t="s">
        <v>89</v>
      </c>
      <c r="E1637" s="6" t="str">
        <f>VLOOKUP(tbl_transactions[[#This Row],[Product_ID]],tbl_Items[],2,)</f>
        <v>Automatic</v>
      </c>
      <c r="F1637" s="6" t="str">
        <f>VLOOKUP(tbl_transactions[[#This Row],[Product_ID]],tbl_Items[],3,)</f>
        <v>Platinum</v>
      </c>
      <c r="G1637" s="6" t="s">
        <v>12</v>
      </c>
      <c r="H1637" s="6" t="s">
        <v>9</v>
      </c>
      <c r="I16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637" s="30">
        <v>2</v>
      </c>
      <c r="K1637" s="7">
        <f t="shared" si="50"/>
        <v>8462</v>
      </c>
      <c r="L16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37" s="7">
        <f t="shared" si="51"/>
        <v>8462</v>
      </c>
    </row>
    <row r="1638" spans="1:13" x14ac:dyDescent="0.3">
      <c r="A1638" s="6" t="s">
        <v>1722</v>
      </c>
      <c r="B1638" s="28">
        <v>42632</v>
      </c>
      <c r="C1638" s="6" t="s">
        <v>24</v>
      </c>
      <c r="D1638" s="6" t="s">
        <v>94</v>
      </c>
      <c r="E1638" s="6" t="str">
        <f>VLOOKUP(tbl_transactions[[#This Row],[Product_ID]],tbl_Items[],2,)</f>
        <v>Automatic</v>
      </c>
      <c r="F1638" s="6" t="str">
        <f>VLOOKUP(tbl_transactions[[#This Row],[Product_ID]],tbl_Items[],3,)</f>
        <v>Platinum</v>
      </c>
      <c r="G1638" s="6" t="s">
        <v>12</v>
      </c>
      <c r="H1638" s="6" t="s">
        <v>9</v>
      </c>
      <c r="I16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638" s="30">
        <v>3</v>
      </c>
      <c r="K1638" s="7">
        <f t="shared" si="50"/>
        <v>7056</v>
      </c>
      <c r="L16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38" s="7">
        <f t="shared" si="51"/>
        <v>7056</v>
      </c>
    </row>
    <row r="1639" spans="1:13" x14ac:dyDescent="0.3">
      <c r="A1639" s="6" t="s">
        <v>1723</v>
      </c>
      <c r="B1639" s="28">
        <v>42633</v>
      </c>
      <c r="C1639" s="6" t="s">
        <v>24</v>
      </c>
      <c r="D1639" s="6" t="s">
        <v>97</v>
      </c>
      <c r="E1639" s="6" t="str">
        <f>VLOOKUP(tbl_transactions[[#This Row],[Product_ID]],tbl_Items[],2,)</f>
        <v>Automatic</v>
      </c>
      <c r="F1639" s="6" t="str">
        <f>VLOOKUP(tbl_transactions[[#This Row],[Product_ID]],tbl_Items[],3,)</f>
        <v>Gold</v>
      </c>
      <c r="G1639" s="6" t="s">
        <v>12</v>
      </c>
      <c r="H1639" s="6" t="s">
        <v>9</v>
      </c>
      <c r="I16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639" s="30">
        <v>2</v>
      </c>
      <c r="K1639" s="7">
        <f t="shared" si="50"/>
        <v>5758</v>
      </c>
      <c r="L16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39" s="7">
        <f t="shared" si="51"/>
        <v>5758</v>
      </c>
    </row>
    <row r="1640" spans="1:13" x14ac:dyDescent="0.3">
      <c r="A1640" s="6" t="s">
        <v>1724</v>
      </c>
      <c r="B1640" s="28">
        <v>42633</v>
      </c>
      <c r="C1640" s="6" t="s">
        <v>24</v>
      </c>
      <c r="D1640" s="6" t="s">
        <v>76</v>
      </c>
      <c r="E1640" s="6" t="str">
        <f>VLOOKUP(tbl_transactions[[#This Row],[Product_ID]],tbl_Items[],2,)</f>
        <v>Chronograph</v>
      </c>
      <c r="F1640" s="6" t="str">
        <f>VLOOKUP(tbl_transactions[[#This Row],[Product_ID]],tbl_Items[],3,)</f>
        <v>Gold</v>
      </c>
      <c r="G1640" s="6" t="s">
        <v>8</v>
      </c>
      <c r="H1640" s="6" t="s">
        <v>9</v>
      </c>
      <c r="I16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640" s="30">
        <v>1</v>
      </c>
      <c r="K1640" s="7">
        <f t="shared" si="50"/>
        <v>2200</v>
      </c>
      <c r="L16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40" s="7">
        <f t="shared" si="51"/>
        <v>2200</v>
      </c>
    </row>
    <row r="1641" spans="1:13" x14ac:dyDescent="0.3">
      <c r="A1641" s="6" t="s">
        <v>1725</v>
      </c>
      <c r="B1641" s="28">
        <v>42633</v>
      </c>
      <c r="C1641" s="6" t="s">
        <v>24</v>
      </c>
      <c r="D1641" s="6" t="s">
        <v>78</v>
      </c>
      <c r="E1641" s="6" t="str">
        <f>VLOOKUP(tbl_transactions[[#This Row],[Product_ID]],tbl_Items[],2,)</f>
        <v>Chronograph</v>
      </c>
      <c r="F1641" s="6" t="str">
        <f>VLOOKUP(tbl_transactions[[#This Row],[Product_ID]],tbl_Items[],3,)</f>
        <v>Gold</v>
      </c>
      <c r="G1641" s="6" t="s">
        <v>8</v>
      </c>
      <c r="H1641" s="6" t="s">
        <v>9</v>
      </c>
      <c r="I16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641" s="30">
        <v>1</v>
      </c>
      <c r="K1641" s="7">
        <f t="shared" si="50"/>
        <v>5500</v>
      </c>
      <c r="L16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41" s="7">
        <f t="shared" si="51"/>
        <v>5500</v>
      </c>
    </row>
    <row r="1642" spans="1:13" x14ac:dyDescent="0.3">
      <c r="A1642" s="6" t="s">
        <v>1726</v>
      </c>
      <c r="B1642" s="28">
        <v>42633</v>
      </c>
      <c r="C1642" s="6" t="s">
        <v>24</v>
      </c>
      <c r="D1642" s="6" t="s">
        <v>60</v>
      </c>
      <c r="E1642" s="6" t="str">
        <f>VLOOKUP(tbl_transactions[[#This Row],[Product_ID]],tbl_Items[],2,)</f>
        <v>Chronograph</v>
      </c>
      <c r="F1642" s="6" t="str">
        <f>VLOOKUP(tbl_transactions[[#This Row],[Product_ID]],tbl_Items[],3,)</f>
        <v>Platinum</v>
      </c>
      <c r="G1642" s="6" t="s">
        <v>8</v>
      </c>
      <c r="H1642" s="6" t="s">
        <v>13</v>
      </c>
      <c r="I16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642" s="30">
        <v>4</v>
      </c>
      <c r="K1642" s="7">
        <f t="shared" si="50"/>
        <v>39600</v>
      </c>
      <c r="L16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1642" s="7">
        <f t="shared" si="51"/>
        <v>34848</v>
      </c>
    </row>
    <row r="1643" spans="1:13" x14ac:dyDescent="0.3">
      <c r="A1643" s="6" t="s">
        <v>1727</v>
      </c>
      <c r="B1643" s="28">
        <v>42633</v>
      </c>
      <c r="C1643" s="6" t="s">
        <v>11</v>
      </c>
      <c r="D1643" s="6" t="s">
        <v>102</v>
      </c>
      <c r="E1643" s="6" t="str">
        <f>VLOOKUP(tbl_transactions[[#This Row],[Product_ID]],tbl_Items[],2,)</f>
        <v>Automatic</v>
      </c>
      <c r="F1643" s="6" t="str">
        <f>VLOOKUP(tbl_transactions[[#This Row],[Product_ID]],tbl_Items[],3,)</f>
        <v>Palladium</v>
      </c>
      <c r="G1643" s="6" t="s">
        <v>12</v>
      </c>
      <c r="H1643" s="6" t="s">
        <v>9</v>
      </c>
      <c r="I16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643" s="30">
        <v>4</v>
      </c>
      <c r="K1643" s="7">
        <f t="shared" si="50"/>
        <v>33780</v>
      </c>
      <c r="L16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1643" s="7">
        <f t="shared" si="51"/>
        <v>32766.6</v>
      </c>
    </row>
    <row r="1644" spans="1:13" x14ac:dyDescent="0.3">
      <c r="A1644" s="6" t="s">
        <v>1728</v>
      </c>
      <c r="B1644" s="28">
        <v>42633</v>
      </c>
      <c r="C1644" s="6" t="s">
        <v>11</v>
      </c>
      <c r="D1644" s="6" t="s">
        <v>83</v>
      </c>
      <c r="E1644" s="6" t="str">
        <f>VLOOKUP(tbl_transactions[[#This Row],[Product_ID]],tbl_Items[],2,)</f>
        <v>Chronograph</v>
      </c>
      <c r="F1644" s="6" t="str">
        <f>VLOOKUP(tbl_transactions[[#This Row],[Product_ID]],tbl_Items[],3,)</f>
        <v>Palladium</v>
      </c>
      <c r="G1644" s="6" t="s">
        <v>12</v>
      </c>
      <c r="H1644" s="6" t="s">
        <v>9</v>
      </c>
      <c r="I16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644" s="30">
        <v>1</v>
      </c>
      <c r="K1644" s="7">
        <f t="shared" si="50"/>
        <v>4525</v>
      </c>
      <c r="L16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44" s="7">
        <f t="shared" si="51"/>
        <v>4525</v>
      </c>
    </row>
    <row r="1645" spans="1:13" x14ac:dyDescent="0.3">
      <c r="A1645" s="6" t="s">
        <v>1729</v>
      </c>
      <c r="B1645" s="28">
        <v>42634</v>
      </c>
      <c r="C1645" s="6" t="s">
        <v>24</v>
      </c>
      <c r="D1645" s="6" t="s">
        <v>78</v>
      </c>
      <c r="E1645" s="6" t="str">
        <f>VLOOKUP(tbl_transactions[[#This Row],[Product_ID]],tbl_Items[],2,)</f>
        <v>Chronograph</v>
      </c>
      <c r="F1645" s="6" t="str">
        <f>VLOOKUP(tbl_transactions[[#This Row],[Product_ID]],tbl_Items[],3,)</f>
        <v>Gold</v>
      </c>
      <c r="G1645" s="6" t="s">
        <v>8</v>
      </c>
      <c r="H1645" s="6" t="s">
        <v>9</v>
      </c>
      <c r="I16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645" s="30">
        <v>3</v>
      </c>
      <c r="K1645" s="7">
        <f t="shared" si="50"/>
        <v>16500</v>
      </c>
      <c r="L16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1320</v>
      </c>
      <c r="M1645" s="7">
        <f t="shared" si="51"/>
        <v>15180</v>
      </c>
    </row>
    <row r="1646" spans="1:13" x14ac:dyDescent="0.3">
      <c r="A1646" s="6" t="s">
        <v>1730</v>
      </c>
      <c r="B1646" s="28">
        <v>42634</v>
      </c>
      <c r="C1646" s="6" t="s">
        <v>24</v>
      </c>
      <c r="D1646" s="6" t="s">
        <v>74</v>
      </c>
      <c r="E1646" s="6" t="str">
        <f>VLOOKUP(tbl_transactions[[#This Row],[Product_ID]],tbl_Items[],2,)</f>
        <v>Chronograph</v>
      </c>
      <c r="F1646" s="6" t="str">
        <f>VLOOKUP(tbl_transactions[[#This Row],[Product_ID]],tbl_Items[],3,)</f>
        <v>Gold</v>
      </c>
      <c r="G1646" s="6" t="s">
        <v>8</v>
      </c>
      <c r="H1646" s="6" t="s">
        <v>9</v>
      </c>
      <c r="I16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646" s="30">
        <v>1</v>
      </c>
      <c r="K1646" s="7">
        <f t="shared" si="50"/>
        <v>2120</v>
      </c>
      <c r="L16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46" s="7">
        <f t="shared" si="51"/>
        <v>2120</v>
      </c>
    </row>
    <row r="1647" spans="1:13" x14ac:dyDescent="0.3">
      <c r="A1647" s="6" t="s">
        <v>1731</v>
      </c>
      <c r="B1647" s="28">
        <v>42634</v>
      </c>
      <c r="C1647" s="6" t="s">
        <v>24</v>
      </c>
      <c r="D1647" s="6" t="s">
        <v>89</v>
      </c>
      <c r="E1647" s="6" t="str">
        <f>VLOOKUP(tbl_transactions[[#This Row],[Product_ID]],tbl_Items[],2,)</f>
        <v>Automatic</v>
      </c>
      <c r="F1647" s="6" t="str">
        <f>VLOOKUP(tbl_transactions[[#This Row],[Product_ID]],tbl_Items[],3,)</f>
        <v>Platinum</v>
      </c>
      <c r="G1647" s="6" t="s">
        <v>12</v>
      </c>
      <c r="H1647" s="6" t="s">
        <v>9</v>
      </c>
      <c r="I16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647" s="30">
        <v>3</v>
      </c>
      <c r="K1647" s="7">
        <f t="shared" si="50"/>
        <v>12693</v>
      </c>
      <c r="L16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47" s="7">
        <f t="shared" si="51"/>
        <v>12693</v>
      </c>
    </row>
    <row r="1648" spans="1:13" x14ac:dyDescent="0.3">
      <c r="A1648" s="6" t="s">
        <v>1732</v>
      </c>
      <c r="B1648" s="28">
        <v>42634</v>
      </c>
      <c r="C1648" s="6" t="s">
        <v>7</v>
      </c>
      <c r="D1648" s="6" t="s">
        <v>108</v>
      </c>
      <c r="E1648" s="6" t="str">
        <f>VLOOKUP(tbl_transactions[[#This Row],[Product_ID]],tbl_Items[],2,)</f>
        <v>Digital</v>
      </c>
      <c r="F1648" s="6" t="str">
        <f>VLOOKUP(tbl_transactions[[#This Row],[Product_ID]],tbl_Items[],3,)</f>
        <v>Platinum</v>
      </c>
      <c r="G1648" s="6" t="s">
        <v>12</v>
      </c>
      <c r="H1648" s="6" t="s">
        <v>9</v>
      </c>
      <c r="I16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648" s="30">
        <v>2</v>
      </c>
      <c r="K1648" s="7">
        <f t="shared" si="50"/>
        <v>11690</v>
      </c>
      <c r="L16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48" s="7">
        <f t="shared" si="51"/>
        <v>11690</v>
      </c>
    </row>
    <row r="1649" spans="1:13" x14ac:dyDescent="0.3">
      <c r="A1649" s="6" t="s">
        <v>1733</v>
      </c>
      <c r="B1649" s="28">
        <v>42634</v>
      </c>
      <c r="C1649" s="6" t="s">
        <v>24</v>
      </c>
      <c r="D1649" s="6" t="s">
        <v>120</v>
      </c>
      <c r="E1649" s="6" t="str">
        <f>VLOOKUP(tbl_transactions[[#This Row],[Product_ID]],tbl_Items[],2,)</f>
        <v>Digital</v>
      </c>
      <c r="F1649" s="6" t="str">
        <f>VLOOKUP(tbl_transactions[[#This Row],[Product_ID]],tbl_Items[],3,)</f>
        <v>Palladium</v>
      </c>
      <c r="G1649" s="6" t="s">
        <v>12</v>
      </c>
      <c r="H1649" s="6" t="s">
        <v>9</v>
      </c>
      <c r="I16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649" s="30">
        <v>1</v>
      </c>
      <c r="K1649" s="7">
        <f t="shared" si="50"/>
        <v>8762</v>
      </c>
      <c r="L16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49" s="7">
        <f t="shared" si="51"/>
        <v>8762</v>
      </c>
    </row>
    <row r="1650" spans="1:13" x14ac:dyDescent="0.3">
      <c r="A1650" s="6" t="s">
        <v>1734</v>
      </c>
      <c r="B1650" s="28">
        <v>42634</v>
      </c>
      <c r="C1650" s="6" t="s">
        <v>24</v>
      </c>
      <c r="D1650" s="6" t="s">
        <v>71</v>
      </c>
      <c r="E1650" s="6" t="str">
        <f>VLOOKUP(tbl_transactions[[#This Row],[Product_ID]],tbl_Items[],2,)</f>
        <v>Chronograph</v>
      </c>
      <c r="F1650" s="6" t="str">
        <f>VLOOKUP(tbl_transactions[[#This Row],[Product_ID]],tbl_Items[],3,)</f>
        <v>Platinum</v>
      </c>
      <c r="G1650" s="6" t="s">
        <v>8</v>
      </c>
      <c r="H1650" s="6" t="s">
        <v>9</v>
      </c>
      <c r="I16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650" s="30">
        <v>1</v>
      </c>
      <c r="K1650" s="7">
        <f t="shared" si="50"/>
        <v>2210</v>
      </c>
      <c r="L16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50" s="7">
        <f t="shared" si="51"/>
        <v>2210</v>
      </c>
    </row>
    <row r="1651" spans="1:13" x14ac:dyDescent="0.3">
      <c r="A1651" s="6" t="s">
        <v>1735</v>
      </c>
      <c r="B1651" s="28">
        <v>42634</v>
      </c>
      <c r="C1651" s="6" t="s">
        <v>24</v>
      </c>
      <c r="D1651" s="6" t="s">
        <v>113</v>
      </c>
      <c r="E1651" s="6" t="str">
        <f>VLOOKUP(tbl_transactions[[#This Row],[Product_ID]],tbl_Items[],2,)</f>
        <v>Digital</v>
      </c>
      <c r="F1651" s="6" t="str">
        <f>VLOOKUP(tbl_transactions[[#This Row],[Product_ID]],tbl_Items[],3,)</f>
        <v>Palladium</v>
      </c>
      <c r="G1651" s="6" t="s">
        <v>12</v>
      </c>
      <c r="H1651" s="6" t="s">
        <v>13</v>
      </c>
      <c r="I16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651" s="30">
        <v>3</v>
      </c>
      <c r="K1651" s="7">
        <f t="shared" si="50"/>
        <v>26367</v>
      </c>
      <c r="L16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1651" s="7">
        <f t="shared" si="51"/>
        <v>25575.99</v>
      </c>
    </row>
    <row r="1652" spans="1:13" x14ac:dyDescent="0.3">
      <c r="A1652" s="6" t="s">
        <v>1736</v>
      </c>
      <c r="B1652" s="28">
        <v>42635</v>
      </c>
      <c r="C1652" s="6" t="s">
        <v>11</v>
      </c>
      <c r="D1652" s="6" t="s">
        <v>89</v>
      </c>
      <c r="E1652" s="6" t="str">
        <f>VLOOKUP(tbl_transactions[[#This Row],[Product_ID]],tbl_Items[],2,)</f>
        <v>Automatic</v>
      </c>
      <c r="F1652" s="6" t="str">
        <f>VLOOKUP(tbl_transactions[[#This Row],[Product_ID]],tbl_Items[],3,)</f>
        <v>Platinum</v>
      </c>
      <c r="G1652" s="6" t="s">
        <v>12</v>
      </c>
      <c r="H1652" s="6" t="s">
        <v>13</v>
      </c>
      <c r="I16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652" s="30">
        <v>3</v>
      </c>
      <c r="K1652" s="7">
        <f t="shared" si="50"/>
        <v>12693</v>
      </c>
      <c r="L16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52" s="7">
        <f t="shared" si="51"/>
        <v>12693</v>
      </c>
    </row>
    <row r="1653" spans="1:13" x14ac:dyDescent="0.3">
      <c r="A1653" s="6" t="s">
        <v>1737</v>
      </c>
      <c r="B1653" s="28">
        <v>42635</v>
      </c>
      <c r="C1653" s="6" t="s">
        <v>24</v>
      </c>
      <c r="D1653" s="6" t="s">
        <v>112</v>
      </c>
      <c r="E1653" s="6" t="str">
        <f>VLOOKUP(tbl_transactions[[#This Row],[Product_ID]],tbl_Items[],2,)</f>
        <v>Digital</v>
      </c>
      <c r="F1653" s="6" t="str">
        <f>VLOOKUP(tbl_transactions[[#This Row],[Product_ID]],tbl_Items[],3,)</f>
        <v>Gold</v>
      </c>
      <c r="G1653" s="6" t="s">
        <v>12</v>
      </c>
      <c r="H1653" s="6" t="s">
        <v>9</v>
      </c>
      <c r="I16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653" s="30">
        <v>2</v>
      </c>
      <c r="K1653" s="7">
        <f t="shared" si="50"/>
        <v>11798</v>
      </c>
      <c r="L16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53" s="7">
        <f t="shared" si="51"/>
        <v>11798</v>
      </c>
    </row>
    <row r="1654" spans="1:13" x14ac:dyDescent="0.3">
      <c r="A1654" s="6" t="s">
        <v>1738</v>
      </c>
      <c r="B1654" s="28">
        <v>42635</v>
      </c>
      <c r="C1654" s="6" t="s">
        <v>11</v>
      </c>
      <c r="D1654" s="6" t="s">
        <v>112</v>
      </c>
      <c r="E1654" s="6" t="str">
        <f>VLOOKUP(tbl_transactions[[#This Row],[Product_ID]],tbl_Items[],2,)</f>
        <v>Digital</v>
      </c>
      <c r="F1654" s="6" t="str">
        <f>VLOOKUP(tbl_transactions[[#This Row],[Product_ID]],tbl_Items[],3,)</f>
        <v>Gold</v>
      </c>
      <c r="G1654" s="6" t="s">
        <v>12</v>
      </c>
      <c r="H1654" s="6" t="s">
        <v>9</v>
      </c>
      <c r="I16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654" s="30">
        <v>1</v>
      </c>
      <c r="K1654" s="7">
        <f t="shared" si="50"/>
        <v>5899</v>
      </c>
      <c r="L16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54" s="7">
        <f t="shared" si="51"/>
        <v>5899</v>
      </c>
    </row>
    <row r="1655" spans="1:13" x14ac:dyDescent="0.3">
      <c r="A1655" s="6" t="s">
        <v>1739</v>
      </c>
      <c r="B1655" s="28">
        <v>42635</v>
      </c>
      <c r="C1655" s="6" t="s">
        <v>24</v>
      </c>
      <c r="D1655" s="6" t="s">
        <v>96</v>
      </c>
      <c r="E1655" s="6" t="str">
        <f>VLOOKUP(tbl_transactions[[#This Row],[Product_ID]],tbl_Items[],2,)</f>
        <v>Automatic</v>
      </c>
      <c r="F1655" s="6" t="str">
        <f>VLOOKUP(tbl_transactions[[#This Row],[Product_ID]],tbl_Items[],3,)</f>
        <v>Gold</v>
      </c>
      <c r="G1655" s="6" t="s">
        <v>12</v>
      </c>
      <c r="H1655" s="6" t="s">
        <v>9</v>
      </c>
      <c r="I16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655" s="30">
        <v>1</v>
      </c>
      <c r="K1655" s="7">
        <f t="shared" si="50"/>
        <v>5456</v>
      </c>
      <c r="L16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55" s="7">
        <f t="shared" si="51"/>
        <v>5456</v>
      </c>
    </row>
    <row r="1656" spans="1:13" x14ac:dyDescent="0.3">
      <c r="A1656" s="6" t="s">
        <v>1740</v>
      </c>
      <c r="B1656" s="28">
        <v>42635</v>
      </c>
      <c r="C1656" s="6" t="s">
        <v>24</v>
      </c>
      <c r="D1656" s="6" t="s">
        <v>114</v>
      </c>
      <c r="E1656" s="6" t="str">
        <f>VLOOKUP(tbl_transactions[[#This Row],[Product_ID]],tbl_Items[],2,)</f>
        <v>Digital</v>
      </c>
      <c r="F1656" s="6" t="str">
        <f>VLOOKUP(tbl_transactions[[#This Row],[Product_ID]],tbl_Items[],3,)</f>
        <v>Palladium</v>
      </c>
      <c r="G1656" s="6" t="s">
        <v>12</v>
      </c>
      <c r="H1656" s="6" t="s">
        <v>9</v>
      </c>
      <c r="I16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656" s="30">
        <v>1</v>
      </c>
      <c r="K1656" s="7">
        <f t="shared" si="50"/>
        <v>9896</v>
      </c>
      <c r="L16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56" s="7">
        <f t="shared" si="51"/>
        <v>9896</v>
      </c>
    </row>
    <row r="1657" spans="1:13" x14ac:dyDescent="0.3">
      <c r="A1657" s="6" t="s">
        <v>1741</v>
      </c>
      <c r="B1657" s="28">
        <v>42635</v>
      </c>
      <c r="C1657" s="6" t="s">
        <v>24</v>
      </c>
      <c r="D1657" s="6" t="s">
        <v>7005</v>
      </c>
      <c r="E1657" s="6" t="str">
        <f>VLOOKUP(tbl_transactions[[#This Row],[Product_ID]],tbl_Items[],2,)</f>
        <v>Automatic</v>
      </c>
      <c r="F1657" s="6" t="str">
        <f>VLOOKUP(tbl_transactions[[#This Row],[Product_ID]],tbl_Items[],3,)</f>
        <v>Gold</v>
      </c>
      <c r="G1657" s="6" t="s">
        <v>12</v>
      </c>
      <c r="H1657" s="6" t="s">
        <v>13</v>
      </c>
      <c r="I16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657" s="30">
        <v>3</v>
      </c>
      <c r="K1657" s="7">
        <f t="shared" si="50"/>
        <v>17052</v>
      </c>
      <c r="L16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1657" s="7">
        <f t="shared" si="51"/>
        <v>16369.92</v>
      </c>
    </row>
    <row r="1658" spans="1:13" x14ac:dyDescent="0.3">
      <c r="A1658" s="6" t="s">
        <v>1742</v>
      </c>
      <c r="B1658" s="28">
        <v>42636</v>
      </c>
      <c r="C1658" s="6" t="s">
        <v>24</v>
      </c>
      <c r="D1658" s="6" t="s">
        <v>114</v>
      </c>
      <c r="E1658" s="6" t="str">
        <f>VLOOKUP(tbl_transactions[[#This Row],[Product_ID]],tbl_Items[],2,)</f>
        <v>Digital</v>
      </c>
      <c r="F1658" s="6" t="str">
        <f>VLOOKUP(tbl_transactions[[#This Row],[Product_ID]],tbl_Items[],3,)</f>
        <v>Palladium</v>
      </c>
      <c r="G1658" s="6" t="s">
        <v>12</v>
      </c>
      <c r="H1658" s="6" t="s">
        <v>9</v>
      </c>
      <c r="I16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658" s="30">
        <v>1</v>
      </c>
      <c r="K1658" s="7">
        <f t="shared" si="50"/>
        <v>9896</v>
      </c>
      <c r="L16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58" s="7">
        <f t="shared" si="51"/>
        <v>9896</v>
      </c>
    </row>
    <row r="1659" spans="1:13" x14ac:dyDescent="0.3">
      <c r="A1659" s="6" t="s">
        <v>1743</v>
      </c>
      <c r="B1659" s="28">
        <v>42636</v>
      </c>
      <c r="C1659" s="6" t="s">
        <v>24</v>
      </c>
      <c r="D1659" s="6" t="s">
        <v>7008</v>
      </c>
      <c r="E1659" s="6" t="str">
        <f>VLOOKUP(tbl_transactions[[#This Row],[Product_ID]],tbl_Items[],2,)</f>
        <v>Digital</v>
      </c>
      <c r="F1659" s="6" t="str">
        <f>VLOOKUP(tbl_transactions[[#This Row],[Product_ID]],tbl_Items[],3,)</f>
        <v>Gold</v>
      </c>
      <c r="G1659" s="6" t="s">
        <v>12</v>
      </c>
      <c r="H1659" s="6" t="s">
        <v>9</v>
      </c>
      <c r="I16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659" s="30">
        <v>3</v>
      </c>
      <c r="K1659" s="7">
        <f t="shared" si="50"/>
        <v>26631</v>
      </c>
      <c r="L16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659" s="7">
        <f t="shared" si="51"/>
        <v>25565.759999999998</v>
      </c>
    </row>
    <row r="1660" spans="1:13" x14ac:dyDescent="0.3">
      <c r="A1660" s="6" t="s">
        <v>1744</v>
      </c>
      <c r="B1660" s="28">
        <v>42636</v>
      </c>
      <c r="C1660" s="6" t="s">
        <v>24</v>
      </c>
      <c r="D1660" s="6" t="s">
        <v>105</v>
      </c>
      <c r="E1660" s="6" t="str">
        <f>VLOOKUP(tbl_transactions[[#This Row],[Product_ID]],tbl_Items[],2,)</f>
        <v>Digital</v>
      </c>
      <c r="F1660" s="6" t="str">
        <f>VLOOKUP(tbl_transactions[[#This Row],[Product_ID]],tbl_Items[],3,)</f>
        <v>Platinum</v>
      </c>
      <c r="G1660" s="6" t="s">
        <v>12</v>
      </c>
      <c r="H1660" s="6" t="s">
        <v>9</v>
      </c>
      <c r="I16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660" s="30">
        <v>3</v>
      </c>
      <c r="K1660" s="7">
        <f t="shared" si="50"/>
        <v>16926</v>
      </c>
      <c r="L16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1660" s="7">
        <f t="shared" si="51"/>
        <v>15910.44</v>
      </c>
    </row>
    <row r="1661" spans="1:13" x14ac:dyDescent="0.3">
      <c r="A1661" s="6" t="s">
        <v>1745</v>
      </c>
      <c r="B1661" s="28">
        <v>42636</v>
      </c>
      <c r="C1661" s="6" t="s">
        <v>24</v>
      </c>
      <c r="D1661" s="6" t="s">
        <v>115</v>
      </c>
      <c r="E1661" s="6" t="str">
        <f>VLOOKUP(tbl_transactions[[#This Row],[Product_ID]],tbl_Items[],2,)</f>
        <v>Digital</v>
      </c>
      <c r="F1661" s="6" t="str">
        <f>VLOOKUP(tbl_transactions[[#This Row],[Product_ID]],tbl_Items[],3,)</f>
        <v>Gold</v>
      </c>
      <c r="G1661" s="6" t="s">
        <v>12</v>
      </c>
      <c r="H1661" s="6" t="s">
        <v>9</v>
      </c>
      <c r="I16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661" s="30">
        <v>3</v>
      </c>
      <c r="K1661" s="7">
        <f t="shared" si="50"/>
        <v>26391</v>
      </c>
      <c r="L16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1661" s="7">
        <f t="shared" si="51"/>
        <v>25335.360000000001</v>
      </c>
    </row>
    <row r="1662" spans="1:13" x14ac:dyDescent="0.3">
      <c r="A1662" s="6" t="s">
        <v>1746</v>
      </c>
      <c r="B1662" s="28">
        <v>42636</v>
      </c>
      <c r="C1662" s="6" t="s">
        <v>24</v>
      </c>
      <c r="D1662" s="6" t="s">
        <v>83</v>
      </c>
      <c r="E1662" s="6" t="str">
        <f>VLOOKUP(tbl_transactions[[#This Row],[Product_ID]],tbl_Items[],2,)</f>
        <v>Chronograph</v>
      </c>
      <c r="F1662" s="6" t="str">
        <f>VLOOKUP(tbl_transactions[[#This Row],[Product_ID]],tbl_Items[],3,)</f>
        <v>Palladium</v>
      </c>
      <c r="G1662" s="6" t="s">
        <v>12</v>
      </c>
      <c r="H1662" s="6" t="s">
        <v>13</v>
      </c>
      <c r="I16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662" s="30">
        <v>3</v>
      </c>
      <c r="K1662" s="7">
        <f t="shared" si="50"/>
        <v>13575</v>
      </c>
      <c r="L16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62" s="7">
        <f t="shared" si="51"/>
        <v>13575</v>
      </c>
    </row>
    <row r="1663" spans="1:13" x14ac:dyDescent="0.3">
      <c r="A1663" s="6" t="s">
        <v>1747</v>
      </c>
      <c r="B1663" s="28">
        <v>42636</v>
      </c>
      <c r="C1663" s="6" t="s">
        <v>24</v>
      </c>
      <c r="D1663" s="6" t="s">
        <v>95</v>
      </c>
      <c r="E1663" s="6" t="str">
        <f>VLOOKUP(tbl_transactions[[#This Row],[Product_ID]],tbl_Items[],2,)</f>
        <v>Automatic</v>
      </c>
      <c r="F1663" s="6" t="str">
        <f>VLOOKUP(tbl_transactions[[#This Row],[Product_ID]],tbl_Items[],3,)</f>
        <v>Platinum</v>
      </c>
      <c r="G1663" s="6" t="s">
        <v>12</v>
      </c>
      <c r="H1663" s="6" t="s">
        <v>9</v>
      </c>
      <c r="I16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663" s="30">
        <v>4</v>
      </c>
      <c r="K1663" s="7">
        <f t="shared" si="50"/>
        <v>8400</v>
      </c>
      <c r="L16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63" s="7">
        <f t="shared" si="51"/>
        <v>8400</v>
      </c>
    </row>
    <row r="1664" spans="1:13" x14ac:dyDescent="0.3">
      <c r="A1664" s="6" t="s">
        <v>1748</v>
      </c>
      <c r="B1664" s="28">
        <v>42637</v>
      </c>
      <c r="C1664" s="6" t="s">
        <v>24</v>
      </c>
      <c r="D1664" s="6" t="s">
        <v>84</v>
      </c>
      <c r="E1664" s="6" t="str">
        <f>VLOOKUP(tbl_transactions[[#This Row],[Product_ID]],tbl_Items[],2,)</f>
        <v>Automatic</v>
      </c>
      <c r="F1664" s="6" t="str">
        <f>VLOOKUP(tbl_transactions[[#This Row],[Product_ID]],tbl_Items[],3,)</f>
        <v>Platinum</v>
      </c>
      <c r="G1664" s="6" t="s">
        <v>12</v>
      </c>
      <c r="H1664" s="6" t="s">
        <v>9</v>
      </c>
      <c r="I16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664" s="30">
        <v>4</v>
      </c>
      <c r="K1664" s="7">
        <f t="shared" si="50"/>
        <v>8492</v>
      </c>
      <c r="L16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64" s="7">
        <f t="shared" si="51"/>
        <v>8492</v>
      </c>
    </row>
    <row r="1665" spans="1:13" x14ac:dyDescent="0.3">
      <c r="A1665" s="6" t="s">
        <v>1749</v>
      </c>
      <c r="B1665" s="28">
        <v>42637</v>
      </c>
      <c r="C1665" s="6" t="s">
        <v>24</v>
      </c>
      <c r="D1665" s="6" t="s">
        <v>79</v>
      </c>
      <c r="E1665" s="6" t="str">
        <f>VLOOKUP(tbl_transactions[[#This Row],[Product_ID]],tbl_Items[],2,)</f>
        <v>Chronograph</v>
      </c>
      <c r="F1665" s="6" t="str">
        <f>VLOOKUP(tbl_transactions[[#This Row],[Product_ID]],tbl_Items[],3,)</f>
        <v>Palladium</v>
      </c>
      <c r="G1665" s="6" t="s">
        <v>8</v>
      </c>
      <c r="H1665" s="6" t="s">
        <v>9</v>
      </c>
      <c r="I16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665" s="30">
        <v>1</v>
      </c>
      <c r="K1665" s="7">
        <f t="shared" si="50"/>
        <v>2245</v>
      </c>
      <c r="L16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65" s="7">
        <f t="shared" si="51"/>
        <v>2245</v>
      </c>
    </row>
    <row r="1666" spans="1:13" x14ac:dyDescent="0.3">
      <c r="A1666" s="6" t="s">
        <v>1750</v>
      </c>
      <c r="B1666" s="28">
        <v>42637</v>
      </c>
      <c r="C1666" s="6" t="s">
        <v>11</v>
      </c>
      <c r="D1666" s="6" t="s">
        <v>94</v>
      </c>
      <c r="E1666" s="6" t="str">
        <f>VLOOKUP(tbl_transactions[[#This Row],[Product_ID]],tbl_Items[],2,)</f>
        <v>Automatic</v>
      </c>
      <c r="F1666" s="6" t="str">
        <f>VLOOKUP(tbl_transactions[[#This Row],[Product_ID]],tbl_Items[],3,)</f>
        <v>Platinum</v>
      </c>
      <c r="G1666" s="6" t="s">
        <v>12</v>
      </c>
      <c r="H1666" s="6" t="s">
        <v>9</v>
      </c>
      <c r="I16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666" s="30">
        <v>1</v>
      </c>
      <c r="K1666" s="7">
        <f t="shared" ref="K1666:K1729" si="52">I1666*J1666</f>
        <v>2352</v>
      </c>
      <c r="L16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66" s="7">
        <f t="shared" ref="M1666:M1729" si="53">K1666-L1666</f>
        <v>2352</v>
      </c>
    </row>
    <row r="1667" spans="1:13" x14ac:dyDescent="0.3">
      <c r="A1667" s="6" t="s">
        <v>1751</v>
      </c>
      <c r="B1667" s="28">
        <v>42637</v>
      </c>
      <c r="C1667" s="6" t="s">
        <v>24</v>
      </c>
      <c r="D1667" s="6" t="s">
        <v>117</v>
      </c>
      <c r="E1667" s="6" t="str">
        <f>VLOOKUP(tbl_transactions[[#This Row],[Product_ID]],tbl_Items[],2,)</f>
        <v>Digital</v>
      </c>
      <c r="F1667" s="6" t="str">
        <f>VLOOKUP(tbl_transactions[[#This Row],[Product_ID]],tbl_Items[],3,)</f>
        <v>Palladium</v>
      </c>
      <c r="G1667" s="6" t="s">
        <v>12</v>
      </c>
      <c r="H1667" s="6" t="s">
        <v>9</v>
      </c>
      <c r="I16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667" s="30">
        <v>1</v>
      </c>
      <c r="K1667" s="7">
        <f t="shared" si="52"/>
        <v>9315</v>
      </c>
      <c r="L16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67" s="7">
        <f t="shared" si="53"/>
        <v>9315</v>
      </c>
    </row>
    <row r="1668" spans="1:13" x14ac:dyDescent="0.3">
      <c r="A1668" s="6" t="s">
        <v>1752</v>
      </c>
      <c r="B1668" s="28">
        <v>42637</v>
      </c>
      <c r="C1668" s="6" t="s">
        <v>11</v>
      </c>
      <c r="D1668" s="6" t="s">
        <v>82</v>
      </c>
      <c r="E1668" s="6" t="str">
        <f>VLOOKUP(tbl_transactions[[#This Row],[Product_ID]],tbl_Items[],2,)</f>
        <v>Chronograph</v>
      </c>
      <c r="F1668" s="6" t="str">
        <f>VLOOKUP(tbl_transactions[[#This Row],[Product_ID]],tbl_Items[],3,)</f>
        <v>Palladium</v>
      </c>
      <c r="G1668" s="6" t="s">
        <v>12</v>
      </c>
      <c r="H1668" s="6" t="s">
        <v>9</v>
      </c>
      <c r="I16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668" s="30">
        <v>3</v>
      </c>
      <c r="K1668" s="7">
        <f t="shared" si="52"/>
        <v>22500</v>
      </c>
      <c r="L16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1668" s="7">
        <f t="shared" si="53"/>
        <v>21825</v>
      </c>
    </row>
    <row r="1669" spans="1:13" x14ac:dyDescent="0.3">
      <c r="A1669" s="6" t="s">
        <v>1753</v>
      </c>
      <c r="B1669" s="28">
        <v>42637</v>
      </c>
      <c r="C1669" s="6" t="s">
        <v>11</v>
      </c>
      <c r="D1669" s="6" t="s">
        <v>105</v>
      </c>
      <c r="E1669" s="6" t="str">
        <f>VLOOKUP(tbl_transactions[[#This Row],[Product_ID]],tbl_Items[],2,)</f>
        <v>Digital</v>
      </c>
      <c r="F1669" s="6" t="str">
        <f>VLOOKUP(tbl_transactions[[#This Row],[Product_ID]],tbl_Items[],3,)</f>
        <v>Platinum</v>
      </c>
      <c r="G1669" s="6" t="s">
        <v>12</v>
      </c>
      <c r="H1669" s="6" t="s">
        <v>9</v>
      </c>
      <c r="I16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669" s="30">
        <v>2</v>
      </c>
      <c r="K1669" s="7">
        <f t="shared" si="52"/>
        <v>11284</v>
      </c>
      <c r="L16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69" s="7">
        <f t="shared" si="53"/>
        <v>11284</v>
      </c>
    </row>
    <row r="1670" spans="1:13" x14ac:dyDescent="0.3">
      <c r="A1670" s="6" t="s">
        <v>1754</v>
      </c>
      <c r="B1670" s="28">
        <v>42638</v>
      </c>
      <c r="C1670" s="6" t="s">
        <v>24</v>
      </c>
      <c r="D1670" s="6" t="s">
        <v>111</v>
      </c>
      <c r="E1670" s="6" t="str">
        <f>VLOOKUP(tbl_transactions[[#This Row],[Product_ID]],tbl_Items[],2,)</f>
        <v>Digital</v>
      </c>
      <c r="F1670" s="6" t="str">
        <f>VLOOKUP(tbl_transactions[[#This Row],[Product_ID]],tbl_Items[],3,)</f>
        <v>Gold</v>
      </c>
      <c r="G1670" s="6" t="s">
        <v>12</v>
      </c>
      <c r="H1670" s="6" t="s">
        <v>13</v>
      </c>
      <c r="I16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670" s="30">
        <v>1</v>
      </c>
      <c r="K1670" s="7">
        <f t="shared" si="52"/>
        <v>5648</v>
      </c>
      <c r="L16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0" s="7">
        <f t="shared" si="53"/>
        <v>5648</v>
      </c>
    </row>
    <row r="1671" spans="1:13" x14ac:dyDescent="0.3">
      <c r="A1671" s="6" t="s">
        <v>1755</v>
      </c>
      <c r="B1671" s="28">
        <v>42638</v>
      </c>
      <c r="C1671" s="6" t="s">
        <v>7</v>
      </c>
      <c r="D1671" s="6" t="s">
        <v>84</v>
      </c>
      <c r="E1671" s="6" t="str">
        <f>VLOOKUP(tbl_transactions[[#This Row],[Product_ID]],tbl_Items[],2,)</f>
        <v>Automatic</v>
      </c>
      <c r="F1671" s="6" t="str">
        <f>VLOOKUP(tbl_transactions[[#This Row],[Product_ID]],tbl_Items[],3,)</f>
        <v>Platinum</v>
      </c>
      <c r="G1671" s="6" t="s">
        <v>12</v>
      </c>
      <c r="H1671" s="6" t="s">
        <v>13</v>
      </c>
      <c r="I16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671" s="30">
        <v>2</v>
      </c>
      <c r="K1671" s="7">
        <f t="shared" si="52"/>
        <v>4246</v>
      </c>
      <c r="L16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1" s="7">
        <f t="shared" si="53"/>
        <v>4246</v>
      </c>
    </row>
    <row r="1672" spans="1:13" x14ac:dyDescent="0.3">
      <c r="A1672" s="6" t="s">
        <v>1756</v>
      </c>
      <c r="B1672" s="28">
        <v>42638</v>
      </c>
      <c r="C1672" s="6" t="s">
        <v>24</v>
      </c>
      <c r="D1672" s="6" t="s">
        <v>88</v>
      </c>
      <c r="E1672" s="6" t="str">
        <f>VLOOKUP(tbl_transactions[[#This Row],[Product_ID]],tbl_Items[],2,)</f>
        <v>Automatic</v>
      </c>
      <c r="F1672" s="6" t="str">
        <f>VLOOKUP(tbl_transactions[[#This Row],[Product_ID]],tbl_Items[],3,)</f>
        <v>Platinum</v>
      </c>
      <c r="G1672" s="6" t="s">
        <v>12</v>
      </c>
      <c r="H1672" s="6" t="s">
        <v>9</v>
      </c>
      <c r="I16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672" s="30">
        <v>1</v>
      </c>
      <c r="K1672" s="7">
        <f t="shared" si="52"/>
        <v>2133</v>
      </c>
      <c r="L16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2" s="7">
        <f t="shared" si="53"/>
        <v>2133</v>
      </c>
    </row>
    <row r="1673" spans="1:13" x14ac:dyDescent="0.3">
      <c r="A1673" s="6" t="s">
        <v>1757</v>
      </c>
      <c r="B1673" s="28">
        <v>42638</v>
      </c>
      <c r="C1673" s="6" t="s">
        <v>24</v>
      </c>
      <c r="D1673" s="6" t="s">
        <v>83</v>
      </c>
      <c r="E1673" s="6" t="str">
        <f>VLOOKUP(tbl_transactions[[#This Row],[Product_ID]],tbl_Items[],2,)</f>
        <v>Chronograph</v>
      </c>
      <c r="F1673" s="6" t="str">
        <f>VLOOKUP(tbl_transactions[[#This Row],[Product_ID]],tbl_Items[],3,)</f>
        <v>Palladium</v>
      </c>
      <c r="G1673" s="6" t="s">
        <v>12</v>
      </c>
      <c r="H1673" s="6" t="s">
        <v>9</v>
      </c>
      <c r="I16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673" s="30">
        <v>4</v>
      </c>
      <c r="K1673" s="7">
        <f t="shared" si="52"/>
        <v>18100</v>
      </c>
      <c r="L16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673" s="7">
        <f t="shared" si="53"/>
        <v>17557</v>
      </c>
    </row>
    <row r="1674" spans="1:13" x14ac:dyDescent="0.3">
      <c r="A1674" s="6" t="s">
        <v>1758</v>
      </c>
      <c r="B1674" s="28">
        <v>42638</v>
      </c>
      <c r="C1674" s="6" t="s">
        <v>7</v>
      </c>
      <c r="D1674" s="6" t="s">
        <v>119</v>
      </c>
      <c r="E1674" s="6" t="str">
        <f>VLOOKUP(tbl_transactions[[#This Row],[Product_ID]],tbl_Items[],2,)</f>
        <v>Digital</v>
      </c>
      <c r="F1674" s="6" t="str">
        <f>VLOOKUP(tbl_transactions[[#This Row],[Product_ID]],tbl_Items[],3,)</f>
        <v>Palladium</v>
      </c>
      <c r="G1674" s="6" t="s">
        <v>12</v>
      </c>
      <c r="H1674" s="6" t="s">
        <v>9</v>
      </c>
      <c r="I16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674" s="30">
        <v>1</v>
      </c>
      <c r="K1674" s="7">
        <f t="shared" si="52"/>
        <v>9895</v>
      </c>
      <c r="L16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4" s="7">
        <f t="shared" si="53"/>
        <v>9895</v>
      </c>
    </row>
    <row r="1675" spans="1:13" x14ac:dyDescent="0.3">
      <c r="A1675" s="6" t="s">
        <v>1759</v>
      </c>
      <c r="B1675" s="28">
        <v>42638</v>
      </c>
      <c r="C1675" s="6" t="s">
        <v>24</v>
      </c>
      <c r="D1675" s="6" t="s">
        <v>117</v>
      </c>
      <c r="E1675" s="6" t="str">
        <f>VLOOKUP(tbl_transactions[[#This Row],[Product_ID]],tbl_Items[],2,)</f>
        <v>Digital</v>
      </c>
      <c r="F1675" s="6" t="str">
        <f>VLOOKUP(tbl_transactions[[#This Row],[Product_ID]],tbl_Items[],3,)</f>
        <v>Palladium</v>
      </c>
      <c r="G1675" s="6" t="s">
        <v>12</v>
      </c>
      <c r="H1675" s="6" t="s">
        <v>9</v>
      </c>
      <c r="I16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675" s="30">
        <v>1</v>
      </c>
      <c r="K1675" s="7">
        <f t="shared" si="52"/>
        <v>9315</v>
      </c>
      <c r="L16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5" s="7">
        <f t="shared" si="53"/>
        <v>9315</v>
      </c>
    </row>
    <row r="1676" spans="1:13" x14ac:dyDescent="0.3">
      <c r="A1676" s="6" t="s">
        <v>1760</v>
      </c>
      <c r="B1676" s="28">
        <v>42639</v>
      </c>
      <c r="C1676" s="6" t="s">
        <v>24</v>
      </c>
      <c r="D1676" s="6" t="s">
        <v>96</v>
      </c>
      <c r="E1676" s="6" t="str">
        <f>VLOOKUP(tbl_transactions[[#This Row],[Product_ID]],tbl_Items[],2,)</f>
        <v>Automatic</v>
      </c>
      <c r="F1676" s="6" t="str">
        <f>VLOOKUP(tbl_transactions[[#This Row],[Product_ID]],tbl_Items[],3,)</f>
        <v>Gold</v>
      </c>
      <c r="G1676" s="6" t="s">
        <v>12</v>
      </c>
      <c r="H1676" s="6" t="s">
        <v>9</v>
      </c>
      <c r="I16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676" s="30">
        <v>1</v>
      </c>
      <c r="K1676" s="7">
        <f t="shared" si="52"/>
        <v>5456</v>
      </c>
      <c r="L16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6" s="7">
        <f t="shared" si="53"/>
        <v>5456</v>
      </c>
    </row>
    <row r="1677" spans="1:13" x14ac:dyDescent="0.3">
      <c r="A1677" s="6" t="s">
        <v>1761</v>
      </c>
      <c r="B1677" s="28">
        <v>42639</v>
      </c>
      <c r="C1677" s="6" t="s">
        <v>11</v>
      </c>
      <c r="D1677" s="6" t="s">
        <v>112</v>
      </c>
      <c r="E1677" s="6" t="str">
        <f>VLOOKUP(tbl_transactions[[#This Row],[Product_ID]],tbl_Items[],2,)</f>
        <v>Digital</v>
      </c>
      <c r="F1677" s="6" t="str">
        <f>VLOOKUP(tbl_transactions[[#This Row],[Product_ID]],tbl_Items[],3,)</f>
        <v>Gold</v>
      </c>
      <c r="G1677" s="6" t="s">
        <v>12</v>
      </c>
      <c r="H1677" s="6" t="s">
        <v>9</v>
      </c>
      <c r="I16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677" s="30">
        <v>2</v>
      </c>
      <c r="K1677" s="7">
        <f t="shared" si="52"/>
        <v>11798</v>
      </c>
      <c r="L16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7" s="7">
        <f t="shared" si="53"/>
        <v>11798</v>
      </c>
    </row>
    <row r="1678" spans="1:13" x14ac:dyDescent="0.3">
      <c r="A1678" s="6" t="s">
        <v>1762</v>
      </c>
      <c r="B1678" s="28">
        <v>42639</v>
      </c>
      <c r="C1678" s="6" t="s">
        <v>7</v>
      </c>
      <c r="D1678" s="6" t="s">
        <v>118</v>
      </c>
      <c r="E1678" s="6" t="str">
        <f>VLOOKUP(tbl_transactions[[#This Row],[Product_ID]],tbl_Items[],2,)</f>
        <v>Digital</v>
      </c>
      <c r="F1678" s="6" t="str">
        <f>VLOOKUP(tbl_transactions[[#This Row],[Product_ID]],tbl_Items[],3,)</f>
        <v>Palladium</v>
      </c>
      <c r="G1678" s="6" t="s">
        <v>12</v>
      </c>
      <c r="H1678" s="6" t="s">
        <v>9</v>
      </c>
      <c r="I16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678" s="30">
        <v>1</v>
      </c>
      <c r="K1678" s="7">
        <f t="shared" si="52"/>
        <v>5978</v>
      </c>
      <c r="L16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78" s="7">
        <f t="shared" si="53"/>
        <v>5978</v>
      </c>
    </row>
    <row r="1679" spans="1:13" x14ac:dyDescent="0.3">
      <c r="A1679" s="6" t="s">
        <v>1763</v>
      </c>
      <c r="B1679" s="28">
        <v>42639</v>
      </c>
      <c r="C1679" s="6" t="s">
        <v>24</v>
      </c>
      <c r="D1679" s="6" t="s">
        <v>109</v>
      </c>
      <c r="E1679" s="6" t="str">
        <f>VLOOKUP(tbl_transactions[[#This Row],[Product_ID]],tbl_Items[],2,)</f>
        <v>Digital</v>
      </c>
      <c r="F1679" s="6" t="str">
        <f>VLOOKUP(tbl_transactions[[#This Row],[Product_ID]],tbl_Items[],3,)</f>
        <v>Platinum</v>
      </c>
      <c r="G1679" s="6" t="s">
        <v>12</v>
      </c>
      <c r="H1679" s="6" t="s">
        <v>9</v>
      </c>
      <c r="I16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679" s="30">
        <v>4</v>
      </c>
      <c r="K1679" s="7">
        <f t="shared" si="52"/>
        <v>39460</v>
      </c>
      <c r="L16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1679" s="7">
        <f t="shared" si="53"/>
        <v>37092.400000000001</v>
      </c>
    </row>
    <row r="1680" spans="1:13" x14ac:dyDescent="0.3">
      <c r="A1680" s="6" t="s">
        <v>1764</v>
      </c>
      <c r="B1680" s="28">
        <v>42639</v>
      </c>
      <c r="C1680" s="6" t="s">
        <v>24</v>
      </c>
      <c r="D1680" s="6" t="s">
        <v>7006</v>
      </c>
      <c r="E1680" s="6" t="str">
        <f>VLOOKUP(tbl_transactions[[#This Row],[Product_ID]],tbl_Items[],2,)</f>
        <v>Automatic</v>
      </c>
      <c r="F1680" s="6" t="str">
        <f>VLOOKUP(tbl_transactions[[#This Row],[Product_ID]],tbl_Items[],3,)</f>
        <v>Gold</v>
      </c>
      <c r="G1680" s="6" t="s">
        <v>12</v>
      </c>
      <c r="H1680" s="6" t="s">
        <v>13</v>
      </c>
      <c r="I16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680" s="30">
        <v>1</v>
      </c>
      <c r="K1680" s="7">
        <f t="shared" si="52"/>
        <v>8895</v>
      </c>
      <c r="L16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80" s="7">
        <f t="shared" si="53"/>
        <v>8895</v>
      </c>
    </row>
    <row r="1681" spans="1:13" x14ac:dyDescent="0.3">
      <c r="A1681" s="6" t="s">
        <v>1765</v>
      </c>
      <c r="B1681" s="28">
        <v>42639</v>
      </c>
      <c r="C1681" s="6" t="s">
        <v>11</v>
      </c>
      <c r="D1681" s="6" t="s">
        <v>103</v>
      </c>
      <c r="E1681" s="6" t="str">
        <f>VLOOKUP(tbl_transactions[[#This Row],[Product_ID]],tbl_Items[],2,)</f>
        <v>Automatic</v>
      </c>
      <c r="F1681" s="6" t="str">
        <f>VLOOKUP(tbl_transactions[[#This Row],[Product_ID]],tbl_Items[],3,)</f>
        <v>Palladium</v>
      </c>
      <c r="G1681" s="6" t="s">
        <v>12</v>
      </c>
      <c r="H1681" s="6" t="s">
        <v>9</v>
      </c>
      <c r="I16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681" s="30">
        <v>4</v>
      </c>
      <c r="K1681" s="7">
        <f t="shared" si="52"/>
        <v>26176</v>
      </c>
      <c r="L16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1681" s="7">
        <f t="shared" si="53"/>
        <v>25390.720000000001</v>
      </c>
    </row>
    <row r="1682" spans="1:13" x14ac:dyDescent="0.3">
      <c r="A1682" s="6" t="s">
        <v>1766</v>
      </c>
      <c r="B1682" s="28">
        <v>42639</v>
      </c>
      <c r="C1682" s="6" t="s">
        <v>24</v>
      </c>
      <c r="D1682" s="6" t="s">
        <v>120</v>
      </c>
      <c r="E1682" s="6" t="str">
        <f>VLOOKUP(tbl_transactions[[#This Row],[Product_ID]],tbl_Items[],2,)</f>
        <v>Digital</v>
      </c>
      <c r="F1682" s="6" t="str">
        <f>VLOOKUP(tbl_transactions[[#This Row],[Product_ID]],tbl_Items[],3,)</f>
        <v>Palladium</v>
      </c>
      <c r="G1682" s="6" t="s">
        <v>12</v>
      </c>
      <c r="H1682" s="6" t="s">
        <v>9</v>
      </c>
      <c r="I16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682" s="30">
        <v>2</v>
      </c>
      <c r="K1682" s="7">
        <f t="shared" si="52"/>
        <v>17524</v>
      </c>
      <c r="L16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1682" s="7">
        <f t="shared" si="53"/>
        <v>16998.28</v>
      </c>
    </row>
    <row r="1683" spans="1:13" x14ac:dyDescent="0.3">
      <c r="A1683" s="6" t="s">
        <v>1767</v>
      </c>
      <c r="B1683" s="28">
        <v>42640</v>
      </c>
      <c r="C1683" s="6" t="s">
        <v>24</v>
      </c>
      <c r="D1683" s="6" t="s">
        <v>7006</v>
      </c>
      <c r="E1683" s="6" t="str">
        <f>VLOOKUP(tbl_transactions[[#This Row],[Product_ID]],tbl_Items[],2,)</f>
        <v>Automatic</v>
      </c>
      <c r="F1683" s="6" t="str">
        <f>VLOOKUP(tbl_transactions[[#This Row],[Product_ID]],tbl_Items[],3,)</f>
        <v>Gold</v>
      </c>
      <c r="G1683" s="6" t="s">
        <v>12</v>
      </c>
      <c r="H1683" s="6" t="s">
        <v>9</v>
      </c>
      <c r="I16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683" s="30">
        <v>3</v>
      </c>
      <c r="K1683" s="7">
        <f t="shared" si="52"/>
        <v>26685</v>
      </c>
      <c r="L16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1683" s="7">
        <f t="shared" si="53"/>
        <v>25617.599999999999</v>
      </c>
    </row>
    <row r="1684" spans="1:13" x14ac:dyDescent="0.3">
      <c r="A1684" s="6" t="s">
        <v>1768</v>
      </c>
      <c r="B1684" s="28">
        <v>42640</v>
      </c>
      <c r="C1684" s="6" t="s">
        <v>24</v>
      </c>
      <c r="D1684" s="6" t="s">
        <v>115</v>
      </c>
      <c r="E1684" s="6" t="str">
        <f>VLOOKUP(tbl_transactions[[#This Row],[Product_ID]],tbl_Items[],2,)</f>
        <v>Digital</v>
      </c>
      <c r="F1684" s="6" t="str">
        <f>VLOOKUP(tbl_transactions[[#This Row],[Product_ID]],tbl_Items[],3,)</f>
        <v>Gold</v>
      </c>
      <c r="G1684" s="6" t="s">
        <v>12</v>
      </c>
      <c r="H1684" s="6" t="s">
        <v>9</v>
      </c>
      <c r="I16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684" s="30">
        <v>2</v>
      </c>
      <c r="K1684" s="7">
        <f t="shared" si="52"/>
        <v>17594</v>
      </c>
      <c r="L16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1684" s="7">
        <f t="shared" si="53"/>
        <v>16890.240000000002</v>
      </c>
    </row>
    <row r="1685" spans="1:13" x14ac:dyDescent="0.3">
      <c r="A1685" s="6" t="s">
        <v>1769</v>
      </c>
      <c r="B1685" s="28">
        <v>42640</v>
      </c>
      <c r="C1685" s="6" t="s">
        <v>24</v>
      </c>
      <c r="D1685" s="6" t="s">
        <v>105</v>
      </c>
      <c r="E1685" s="6" t="str">
        <f>VLOOKUP(tbl_transactions[[#This Row],[Product_ID]],tbl_Items[],2,)</f>
        <v>Digital</v>
      </c>
      <c r="F1685" s="6" t="str">
        <f>VLOOKUP(tbl_transactions[[#This Row],[Product_ID]],tbl_Items[],3,)</f>
        <v>Platinum</v>
      </c>
      <c r="G1685" s="6" t="s">
        <v>12</v>
      </c>
      <c r="H1685" s="6" t="s">
        <v>9</v>
      </c>
      <c r="I16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685" s="30">
        <v>4</v>
      </c>
      <c r="K1685" s="7">
        <f t="shared" si="52"/>
        <v>22568</v>
      </c>
      <c r="L16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1685" s="7">
        <f t="shared" si="53"/>
        <v>21213.919999999998</v>
      </c>
    </row>
    <row r="1686" spans="1:13" x14ac:dyDescent="0.3">
      <c r="A1686" s="6" t="s">
        <v>1770</v>
      </c>
      <c r="B1686" s="28">
        <v>42640</v>
      </c>
      <c r="C1686" s="6" t="s">
        <v>11</v>
      </c>
      <c r="D1686" s="6" t="s">
        <v>103</v>
      </c>
      <c r="E1686" s="6" t="str">
        <f>VLOOKUP(tbl_transactions[[#This Row],[Product_ID]],tbl_Items[],2,)</f>
        <v>Automatic</v>
      </c>
      <c r="F1686" s="6" t="str">
        <f>VLOOKUP(tbl_transactions[[#This Row],[Product_ID]],tbl_Items[],3,)</f>
        <v>Palladium</v>
      </c>
      <c r="G1686" s="6" t="s">
        <v>12</v>
      </c>
      <c r="H1686" s="6" t="s">
        <v>9</v>
      </c>
      <c r="I16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686" s="30">
        <v>2</v>
      </c>
      <c r="K1686" s="7">
        <f t="shared" si="52"/>
        <v>13088</v>
      </c>
      <c r="L16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86" s="7">
        <f t="shared" si="53"/>
        <v>13088</v>
      </c>
    </row>
    <row r="1687" spans="1:13" x14ac:dyDescent="0.3">
      <c r="A1687" s="6" t="s">
        <v>1771</v>
      </c>
      <c r="B1687" s="28">
        <v>42640</v>
      </c>
      <c r="C1687" s="6" t="s">
        <v>24</v>
      </c>
      <c r="D1687" s="6" t="s">
        <v>113</v>
      </c>
      <c r="E1687" s="6" t="str">
        <f>VLOOKUP(tbl_transactions[[#This Row],[Product_ID]],tbl_Items[],2,)</f>
        <v>Digital</v>
      </c>
      <c r="F1687" s="6" t="str">
        <f>VLOOKUP(tbl_transactions[[#This Row],[Product_ID]],tbl_Items[],3,)</f>
        <v>Palladium</v>
      </c>
      <c r="G1687" s="6" t="s">
        <v>12</v>
      </c>
      <c r="H1687" s="6" t="s">
        <v>13</v>
      </c>
      <c r="I16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687" s="30">
        <v>2</v>
      </c>
      <c r="K1687" s="7">
        <f t="shared" si="52"/>
        <v>17578</v>
      </c>
      <c r="L16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1687" s="7">
        <f t="shared" si="53"/>
        <v>17050.66</v>
      </c>
    </row>
    <row r="1688" spans="1:13" x14ac:dyDescent="0.3">
      <c r="A1688" s="6" t="s">
        <v>1772</v>
      </c>
      <c r="B1688" s="28">
        <v>42640</v>
      </c>
      <c r="C1688" s="6" t="s">
        <v>11</v>
      </c>
      <c r="D1688" s="6" t="s">
        <v>76</v>
      </c>
      <c r="E1688" s="6" t="str">
        <f>VLOOKUP(tbl_transactions[[#This Row],[Product_ID]],tbl_Items[],2,)</f>
        <v>Chronograph</v>
      </c>
      <c r="F1688" s="6" t="str">
        <f>VLOOKUP(tbl_transactions[[#This Row],[Product_ID]],tbl_Items[],3,)</f>
        <v>Gold</v>
      </c>
      <c r="G1688" s="6" t="s">
        <v>8</v>
      </c>
      <c r="H1688" s="6" t="s">
        <v>9</v>
      </c>
      <c r="I16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688" s="30">
        <v>1</v>
      </c>
      <c r="K1688" s="7">
        <f t="shared" si="52"/>
        <v>2200</v>
      </c>
      <c r="L16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88" s="7">
        <f t="shared" si="53"/>
        <v>2200</v>
      </c>
    </row>
    <row r="1689" spans="1:13" x14ac:dyDescent="0.3">
      <c r="A1689" s="6" t="s">
        <v>1773</v>
      </c>
      <c r="B1689" s="28">
        <v>42640</v>
      </c>
      <c r="C1689" s="6" t="s">
        <v>11</v>
      </c>
      <c r="D1689" s="6" t="s">
        <v>110</v>
      </c>
      <c r="E1689" s="6" t="str">
        <f>VLOOKUP(tbl_transactions[[#This Row],[Product_ID]],tbl_Items[],2,)</f>
        <v>Digital</v>
      </c>
      <c r="F1689" s="6" t="str">
        <f>VLOOKUP(tbl_transactions[[#This Row],[Product_ID]],tbl_Items[],3,)</f>
        <v>Platinum</v>
      </c>
      <c r="G1689" s="6" t="s">
        <v>12</v>
      </c>
      <c r="H1689" s="6" t="s">
        <v>9</v>
      </c>
      <c r="I16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689" s="30">
        <v>2</v>
      </c>
      <c r="K1689" s="7">
        <f t="shared" si="52"/>
        <v>10696</v>
      </c>
      <c r="L16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89" s="7">
        <f t="shared" si="53"/>
        <v>10696</v>
      </c>
    </row>
    <row r="1690" spans="1:13" x14ac:dyDescent="0.3">
      <c r="A1690" s="6" t="s">
        <v>1774</v>
      </c>
      <c r="B1690" s="28">
        <v>42641</v>
      </c>
      <c r="C1690" s="6" t="s">
        <v>24</v>
      </c>
      <c r="D1690" s="6" t="s">
        <v>115</v>
      </c>
      <c r="E1690" s="6" t="str">
        <f>VLOOKUP(tbl_transactions[[#This Row],[Product_ID]],tbl_Items[],2,)</f>
        <v>Digital</v>
      </c>
      <c r="F1690" s="6" t="str">
        <f>VLOOKUP(tbl_transactions[[#This Row],[Product_ID]],tbl_Items[],3,)</f>
        <v>Gold</v>
      </c>
      <c r="G1690" s="6" t="s">
        <v>12</v>
      </c>
      <c r="H1690" s="6" t="s">
        <v>9</v>
      </c>
      <c r="I16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690" s="30">
        <v>4</v>
      </c>
      <c r="K1690" s="7">
        <f t="shared" si="52"/>
        <v>35188</v>
      </c>
      <c r="L16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1690" s="7">
        <f t="shared" si="53"/>
        <v>33780.480000000003</v>
      </c>
    </row>
    <row r="1691" spans="1:13" x14ac:dyDescent="0.3">
      <c r="A1691" s="6" t="s">
        <v>1775</v>
      </c>
      <c r="B1691" s="28">
        <v>42641</v>
      </c>
      <c r="C1691" s="6" t="s">
        <v>24</v>
      </c>
      <c r="D1691" s="6" t="s">
        <v>60</v>
      </c>
      <c r="E1691" s="6" t="str">
        <f>VLOOKUP(tbl_transactions[[#This Row],[Product_ID]],tbl_Items[],2,)</f>
        <v>Chronograph</v>
      </c>
      <c r="F1691" s="6" t="str">
        <f>VLOOKUP(tbl_transactions[[#This Row],[Product_ID]],tbl_Items[],3,)</f>
        <v>Platinum</v>
      </c>
      <c r="G1691" s="6" t="s">
        <v>8</v>
      </c>
      <c r="H1691" s="6" t="s">
        <v>9</v>
      </c>
      <c r="I16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691" s="30">
        <v>2</v>
      </c>
      <c r="K1691" s="7">
        <f t="shared" si="52"/>
        <v>19800</v>
      </c>
      <c r="L16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1691" s="7">
        <f t="shared" si="53"/>
        <v>17424</v>
      </c>
    </row>
    <row r="1692" spans="1:13" x14ac:dyDescent="0.3">
      <c r="A1692" s="6" t="s">
        <v>1776</v>
      </c>
      <c r="B1692" s="28">
        <v>42641</v>
      </c>
      <c r="C1692" s="6" t="s">
        <v>24</v>
      </c>
      <c r="D1692" s="6" t="s">
        <v>108</v>
      </c>
      <c r="E1692" s="6" t="str">
        <f>VLOOKUP(tbl_transactions[[#This Row],[Product_ID]],tbl_Items[],2,)</f>
        <v>Digital</v>
      </c>
      <c r="F1692" s="6" t="str">
        <f>VLOOKUP(tbl_transactions[[#This Row],[Product_ID]],tbl_Items[],3,)</f>
        <v>Platinum</v>
      </c>
      <c r="G1692" s="6" t="s">
        <v>12</v>
      </c>
      <c r="H1692" s="6" t="s">
        <v>9</v>
      </c>
      <c r="I16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692" s="30">
        <v>4</v>
      </c>
      <c r="K1692" s="7">
        <f t="shared" si="52"/>
        <v>23380</v>
      </c>
      <c r="L16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1692" s="7">
        <f t="shared" si="53"/>
        <v>21977.200000000001</v>
      </c>
    </row>
    <row r="1693" spans="1:13" x14ac:dyDescent="0.3">
      <c r="A1693" s="6" t="s">
        <v>1777</v>
      </c>
      <c r="B1693" s="28">
        <v>42641</v>
      </c>
      <c r="C1693" s="6" t="s">
        <v>11</v>
      </c>
      <c r="D1693" s="6" t="s">
        <v>114</v>
      </c>
      <c r="E1693" s="6" t="str">
        <f>VLOOKUP(tbl_transactions[[#This Row],[Product_ID]],tbl_Items[],2,)</f>
        <v>Digital</v>
      </c>
      <c r="F1693" s="6" t="str">
        <f>VLOOKUP(tbl_transactions[[#This Row],[Product_ID]],tbl_Items[],3,)</f>
        <v>Palladium</v>
      </c>
      <c r="G1693" s="6" t="s">
        <v>12</v>
      </c>
      <c r="H1693" s="6" t="s">
        <v>9</v>
      </c>
      <c r="I16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693" s="30">
        <v>4</v>
      </c>
      <c r="K1693" s="7">
        <f t="shared" si="52"/>
        <v>39584</v>
      </c>
      <c r="L16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1693" s="7">
        <f t="shared" si="53"/>
        <v>38396.480000000003</v>
      </c>
    </row>
    <row r="1694" spans="1:13" x14ac:dyDescent="0.3">
      <c r="A1694" s="6" t="s">
        <v>1778</v>
      </c>
      <c r="B1694" s="28">
        <v>42641</v>
      </c>
      <c r="C1694" s="6" t="s">
        <v>24</v>
      </c>
      <c r="D1694" s="6" t="s">
        <v>82</v>
      </c>
      <c r="E1694" s="6" t="str">
        <f>VLOOKUP(tbl_transactions[[#This Row],[Product_ID]],tbl_Items[],2,)</f>
        <v>Chronograph</v>
      </c>
      <c r="F1694" s="6" t="str">
        <f>VLOOKUP(tbl_transactions[[#This Row],[Product_ID]],tbl_Items[],3,)</f>
        <v>Palladium</v>
      </c>
      <c r="G1694" s="6" t="s">
        <v>12</v>
      </c>
      <c r="H1694" s="6" t="s">
        <v>9</v>
      </c>
      <c r="I16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694" s="30">
        <v>2</v>
      </c>
      <c r="K1694" s="7">
        <f t="shared" si="52"/>
        <v>15000</v>
      </c>
      <c r="L16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94" s="7">
        <f t="shared" si="53"/>
        <v>15000</v>
      </c>
    </row>
    <row r="1695" spans="1:13" x14ac:dyDescent="0.3">
      <c r="A1695" s="6" t="s">
        <v>1779</v>
      </c>
      <c r="B1695" s="28">
        <v>42641</v>
      </c>
      <c r="C1695" s="6" t="s">
        <v>11</v>
      </c>
      <c r="D1695" s="6" t="s">
        <v>7006</v>
      </c>
      <c r="E1695" s="6" t="str">
        <f>VLOOKUP(tbl_transactions[[#This Row],[Product_ID]],tbl_Items[],2,)</f>
        <v>Automatic</v>
      </c>
      <c r="F1695" s="6" t="str">
        <f>VLOOKUP(tbl_transactions[[#This Row],[Product_ID]],tbl_Items[],3,)</f>
        <v>Gold</v>
      </c>
      <c r="G1695" s="6" t="s">
        <v>12</v>
      </c>
      <c r="H1695" s="6" t="s">
        <v>9</v>
      </c>
      <c r="I16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695" s="30">
        <v>4</v>
      </c>
      <c r="K1695" s="7">
        <f t="shared" si="52"/>
        <v>35580</v>
      </c>
      <c r="L16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695" s="7">
        <f t="shared" si="53"/>
        <v>34156.800000000003</v>
      </c>
    </row>
    <row r="1696" spans="1:13" x14ac:dyDescent="0.3">
      <c r="A1696" s="6" t="s">
        <v>1780</v>
      </c>
      <c r="B1696" s="28">
        <v>42642</v>
      </c>
      <c r="C1696" s="6" t="s">
        <v>11</v>
      </c>
      <c r="D1696" s="6" t="s">
        <v>103</v>
      </c>
      <c r="E1696" s="6" t="str">
        <f>VLOOKUP(tbl_transactions[[#This Row],[Product_ID]],tbl_Items[],2,)</f>
        <v>Automatic</v>
      </c>
      <c r="F1696" s="6" t="str">
        <f>VLOOKUP(tbl_transactions[[#This Row],[Product_ID]],tbl_Items[],3,)</f>
        <v>Palladium</v>
      </c>
      <c r="G1696" s="6" t="s">
        <v>12</v>
      </c>
      <c r="H1696" s="6" t="s">
        <v>9</v>
      </c>
      <c r="I16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696" s="30">
        <v>3</v>
      </c>
      <c r="K1696" s="7">
        <f t="shared" si="52"/>
        <v>19632</v>
      </c>
      <c r="L16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1696" s="7">
        <f t="shared" si="53"/>
        <v>19043.04</v>
      </c>
    </row>
    <row r="1697" spans="1:13" x14ac:dyDescent="0.3">
      <c r="A1697" s="6" t="s">
        <v>1781</v>
      </c>
      <c r="B1697" s="28">
        <v>42642</v>
      </c>
      <c r="C1697" s="6" t="s">
        <v>24</v>
      </c>
      <c r="D1697" s="6" t="s">
        <v>7006</v>
      </c>
      <c r="E1697" s="6" t="str">
        <f>VLOOKUP(tbl_transactions[[#This Row],[Product_ID]],tbl_Items[],2,)</f>
        <v>Automatic</v>
      </c>
      <c r="F1697" s="6" t="str">
        <f>VLOOKUP(tbl_transactions[[#This Row],[Product_ID]],tbl_Items[],3,)</f>
        <v>Gold</v>
      </c>
      <c r="G1697" s="6" t="s">
        <v>12</v>
      </c>
      <c r="H1697" s="6" t="s">
        <v>9</v>
      </c>
      <c r="I16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697" s="30">
        <v>4</v>
      </c>
      <c r="K1697" s="7">
        <f t="shared" si="52"/>
        <v>35580</v>
      </c>
      <c r="L16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697" s="7">
        <f t="shared" si="53"/>
        <v>34156.800000000003</v>
      </c>
    </row>
    <row r="1698" spans="1:13" x14ac:dyDescent="0.3">
      <c r="A1698" s="6" t="s">
        <v>1782</v>
      </c>
      <c r="B1698" s="28">
        <v>42643</v>
      </c>
      <c r="C1698" s="6" t="s">
        <v>24</v>
      </c>
      <c r="D1698" s="6" t="s">
        <v>113</v>
      </c>
      <c r="E1698" s="6" t="str">
        <f>VLOOKUP(tbl_transactions[[#This Row],[Product_ID]],tbl_Items[],2,)</f>
        <v>Digital</v>
      </c>
      <c r="F1698" s="6" t="str">
        <f>VLOOKUP(tbl_transactions[[#This Row],[Product_ID]],tbl_Items[],3,)</f>
        <v>Palladium</v>
      </c>
      <c r="G1698" s="6" t="s">
        <v>12</v>
      </c>
      <c r="H1698" s="6" t="s">
        <v>9</v>
      </c>
      <c r="I16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698" s="30">
        <v>2</v>
      </c>
      <c r="K1698" s="7">
        <f t="shared" si="52"/>
        <v>17578</v>
      </c>
      <c r="L16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1698" s="7">
        <f t="shared" si="53"/>
        <v>17050.66</v>
      </c>
    </row>
    <row r="1699" spans="1:13" x14ac:dyDescent="0.3">
      <c r="A1699" s="6" t="s">
        <v>1783</v>
      </c>
      <c r="B1699" s="28">
        <v>42643</v>
      </c>
      <c r="C1699" s="6" t="s">
        <v>11</v>
      </c>
      <c r="D1699" s="6" t="s">
        <v>82</v>
      </c>
      <c r="E1699" s="6" t="str">
        <f>VLOOKUP(tbl_transactions[[#This Row],[Product_ID]],tbl_Items[],2,)</f>
        <v>Chronograph</v>
      </c>
      <c r="F1699" s="6" t="str">
        <f>VLOOKUP(tbl_transactions[[#This Row],[Product_ID]],tbl_Items[],3,)</f>
        <v>Palladium</v>
      </c>
      <c r="G1699" s="6" t="s">
        <v>12</v>
      </c>
      <c r="H1699" s="6" t="s">
        <v>9</v>
      </c>
      <c r="I16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699" s="30">
        <v>2</v>
      </c>
      <c r="K1699" s="7">
        <f t="shared" si="52"/>
        <v>15000</v>
      </c>
      <c r="L16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699" s="7">
        <f t="shared" si="53"/>
        <v>15000</v>
      </c>
    </row>
    <row r="1700" spans="1:13" x14ac:dyDescent="0.3">
      <c r="A1700" s="6" t="s">
        <v>1784</v>
      </c>
      <c r="B1700" s="28">
        <v>42643</v>
      </c>
      <c r="C1700" s="6" t="s">
        <v>24</v>
      </c>
      <c r="D1700" s="6" t="s">
        <v>105</v>
      </c>
      <c r="E1700" s="6" t="str">
        <f>VLOOKUP(tbl_transactions[[#This Row],[Product_ID]],tbl_Items[],2,)</f>
        <v>Digital</v>
      </c>
      <c r="F1700" s="6" t="str">
        <f>VLOOKUP(tbl_transactions[[#This Row],[Product_ID]],tbl_Items[],3,)</f>
        <v>Platinum</v>
      </c>
      <c r="G1700" s="6" t="s">
        <v>12</v>
      </c>
      <c r="H1700" s="6" t="s">
        <v>9</v>
      </c>
      <c r="I17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700" s="30">
        <v>4</v>
      </c>
      <c r="K1700" s="7">
        <f t="shared" si="52"/>
        <v>22568</v>
      </c>
      <c r="L17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1700" s="7">
        <f t="shared" si="53"/>
        <v>21213.919999999998</v>
      </c>
    </row>
    <row r="1701" spans="1:13" x14ac:dyDescent="0.3">
      <c r="A1701" s="6" t="s">
        <v>1785</v>
      </c>
      <c r="B1701" s="28">
        <v>42643</v>
      </c>
      <c r="C1701" s="6" t="s">
        <v>11</v>
      </c>
      <c r="D1701" s="6" t="s">
        <v>95</v>
      </c>
      <c r="E1701" s="6" t="str">
        <f>VLOOKUP(tbl_transactions[[#This Row],[Product_ID]],tbl_Items[],2,)</f>
        <v>Automatic</v>
      </c>
      <c r="F1701" s="6" t="str">
        <f>VLOOKUP(tbl_transactions[[#This Row],[Product_ID]],tbl_Items[],3,)</f>
        <v>Platinum</v>
      </c>
      <c r="G1701" s="6" t="s">
        <v>12</v>
      </c>
      <c r="H1701" s="6" t="s">
        <v>9</v>
      </c>
      <c r="I17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701" s="30">
        <v>1</v>
      </c>
      <c r="K1701" s="7">
        <f t="shared" si="52"/>
        <v>2100</v>
      </c>
      <c r="L17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01" s="7">
        <f t="shared" si="53"/>
        <v>2100</v>
      </c>
    </row>
    <row r="1702" spans="1:13" x14ac:dyDescent="0.3">
      <c r="A1702" s="6" t="s">
        <v>1786</v>
      </c>
      <c r="B1702" s="28">
        <v>42643</v>
      </c>
      <c r="C1702" s="6" t="s">
        <v>7</v>
      </c>
      <c r="D1702" s="6" t="s">
        <v>7005</v>
      </c>
      <c r="E1702" s="6" t="str">
        <f>VLOOKUP(tbl_transactions[[#This Row],[Product_ID]],tbl_Items[],2,)</f>
        <v>Automatic</v>
      </c>
      <c r="F1702" s="6" t="str">
        <f>VLOOKUP(tbl_transactions[[#This Row],[Product_ID]],tbl_Items[],3,)</f>
        <v>Gold</v>
      </c>
      <c r="G1702" s="6" t="s">
        <v>12</v>
      </c>
      <c r="H1702" s="6" t="s">
        <v>9</v>
      </c>
      <c r="I17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702" s="30">
        <v>3</v>
      </c>
      <c r="K1702" s="7">
        <f t="shared" si="52"/>
        <v>17052</v>
      </c>
      <c r="L17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1702" s="7">
        <f t="shared" si="53"/>
        <v>16369.92</v>
      </c>
    </row>
    <row r="1703" spans="1:13" x14ac:dyDescent="0.3">
      <c r="A1703" s="6" t="s">
        <v>1787</v>
      </c>
      <c r="B1703" s="28">
        <v>42643</v>
      </c>
      <c r="C1703" s="6" t="s">
        <v>7</v>
      </c>
      <c r="D1703" s="6" t="s">
        <v>101</v>
      </c>
      <c r="E1703" s="6" t="str">
        <f>VLOOKUP(tbl_transactions[[#This Row],[Product_ID]],tbl_Items[],2,)</f>
        <v>Automatic</v>
      </c>
      <c r="F1703" s="6" t="str">
        <f>VLOOKUP(tbl_transactions[[#This Row],[Product_ID]],tbl_Items[],3,)</f>
        <v>Palladium</v>
      </c>
      <c r="G1703" s="6" t="s">
        <v>12</v>
      </c>
      <c r="H1703" s="6" t="s">
        <v>9</v>
      </c>
      <c r="I17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703" s="30">
        <v>2</v>
      </c>
      <c r="K1703" s="7">
        <f t="shared" si="52"/>
        <v>4270</v>
      </c>
      <c r="L17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03" s="7">
        <f t="shared" si="53"/>
        <v>4270</v>
      </c>
    </row>
    <row r="1704" spans="1:13" x14ac:dyDescent="0.3">
      <c r="A1704" s="6" t="s">
        <v>1788</v>
      </c>
      <c r="B1704" s="28">
        <v>42643</v>
      </c>
      <c r="C1704" s="6" t="s">
        <v>24</v>
      </c>
      <c r="D1704" s="6" t="s">
        <v>95</v>
      </c>
      <c r="E1704" s="6" t="str">
        <f>VLOOKUP(tbl_transactions[[#This Row],[Product_ID]],tbl_Items[],2,)</f>
        <v>Automatic</v>
      </c>
      <c r="F1704" s="6" t="str">
        <f>VLOOKUP(tbl_transactions[[#This Row],[Product_ID]],tbl_Items[],3,)</f>
        <v>Platinum</v>
      </c>
      <c r="G1704" s="6" t="s">
        <v>12</v>
      </c>
      <c r="H1704" s="6" t="s">
        <v>9</v>
      </c>
      <c r="I17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704" s="30">
        <v>3</v>
      </c>
      <c r="K1704" s="7">
        <f t="shared" si="52"/>
        <v>6300</v>
      </c>
      <c r="L17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04" s="7">
        <f t="shared" si="53"/>
        <v>6300</v>
      </c>
    </row>
    <row r="1705" spans="1:13" x14ac:dyDescent="0.3">
      <c r="A1705" s="6" t="s">
        <v>1789</v>
      </c>
      <c r="B1705" s="28">
        <v>42644</v>
      </c>
      <c r="C1705" s="6" t="s">
        <v>24</v>
      </c>
      <c r="D1705" s="6" t="s">
        <v>94</v>
      </c>
      <c r="E1705" s="6" t="str">
        <f>VLOOKUP(tbl_transactions[[#This Row],[Product_ID]],tbl_Items[],2,)</f>
        <v>Automatic</v>
      </c>
      <c r="F1705" s="6" t="str">
        <f>VLOOKUP(tbl_transactions[[#This Row],[Product_ID]],tbl_Items[],3,)</f>
        <v>Platinum</v>
      </c>
      <c r="G1705" s="6" t="s">
        <v>12</v>
      </c>
      <c r="H1705" s="6" t="s">
        <v>13</v>
      </c>
      <c r="I17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705" s="30">
        <v>3</v>
      </c>
      <c r="K1705" s="7">
        <f t="shared" si="52"/>
        <v>7056</v>
      </c>
      <c r="L17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05" s="7">
        <f t="shared" si="53"/>
        <v>7056</v>
      </c>
    </row>
    <row r="1706" spans="1:13" x14ac:dyDescent="0.3">
      <c r="A1706" s="6" t="s">
        <v>1790</v>
      </c>
      <c r="B1706" s="28">
        <v>42644</v>
      </c>
      <c r="C1706" s="6" t="s">
        <v>24</v>
      </c>
      <c r="D1706" s="6" t="s">
        <v>7007</v>
      </c>
      <c r="E1706" s="6" t="str">
        <f>VLOOKUP(tbl_transactions[[#This Row],[Product_ID]],tbl_Items[],2,)</f>
        <v>Digital</v>
      </c>
      <c r="F1706" s="6" t="str">
        <f>VLOOKUP(tbl_transactions[[#This Row],[Product_ID]],tbl_Items[],3,)</f>
        <v>Gold</v>
      </c>
      <c r="G1706" s="6" t="s">
        <v>12</v>
      </c>
      <c r="H1706" s="6" t="s">
        <v>9</v>
      </c>
      <c r="I17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706" s="30">
        <v>4</v>
      </c>
      <c r="K1706" s="7">
        <f t="shared" si="52"/>
        <v>34988</v>
      </c>
      <c r="L17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1399.52</v>
      </c>
      <c r="M1706" s="7">
        <f t="shared" si="53"/>
        <v>33588.480000000003</v>
      </c>
    </row>
    <row r="1707" spans="1:13" x14ac:dyDescent="0.3">
      <c r="A1707" s="6" t="s">
        <v>1791</v>
      </c>
      <c r="B1707" s="28">
        <v>42644</v>
      </c>
      <c r="C1707" s="6" t="s">
        <v>11</v>
      </c>
      <c r="D1707" s="6" t="s">
        <v>102</v>
      </c>
      <c r="E1707" s="6" t="str">
        <f>VLOOKUP(tbl_transactions[[#This Row],[Product_ID]],tbl_Items[],2,)</f>
        <v>Automatic</v>
      </c>
      <c r="F1707" s="6" t="str">
        <f>VLOOKUP(tbl_transactions[[#This Row],[Product_ID]],tbl_Items[],3,)</f>
        <v>Palladium</v>
      </c>
      <c r="G1707" s="6" t="s">
        <v>12</v>
      </c>
      <c r="H1707" s="6" t="s">
        <v>13</v>
      </c>
      <c r="I17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707" s="30">
        <v>3</v>
      </c>
      <c r="K1707" s="7">
        <f t="shared" si="52"/>
        <v>25335</v>
      </c>
      <c r="L17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1707" s="7">
        <f t="shared" si="53"/>
        <v>24574.95</v>
      </c>
    </row>
    <row r="1708" spans="1:13" x14ac:dyDescent="0.3">
      <c r="A1708" s="6" t="s">
        <v>1792</v>
      </c>
      <c r="B1708" s="28">
        <v>42644</v>
      </c>
      <c r="C1708" s="6" t="s">
        <v>24</v>
      </c>
      <c r="D1708" s="6" t="s">
        <v>97</v>
      </c>
      <c r="E1708" s="6" t="str">
        <f>VLOOKUP(tbl_transactions[[#This Row],[Product_ID]],tbl_Items[],2,)</f>
        <v>Automatic</v>
      </c>
      <c r="F1708" s="6" t="str">
        <f>VLOOKUP(tbl_transactions[[#This Row],[Product_ID]],tbl_Items[],3,)</f>
        <v>Gold</v>
      </c>
      <c r="G1708" s="6" t="s">
        <v>12</v>
      </c>
      <c r="H1708" s="6" t="s">
        <v>9</v>
      </c>
      <c r="I17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708" s="30">
        <v>1</v>
      </c>
      <c r="K1708" s="7">
        <f t="shared" si="52"/>
        <v>2879</v>
      </c>
      <c r="L17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08" s="7">
        <f t="shared" si="53"/>
        <v>2879</v>
      </c>
    </row>
    <row r="1709" spans="1:13" x14ac:dyDescent="0.3">
      <c r="A1709" s="6" t="s">
        <v>1793</v>
      </c>
      <c r="B1709" s="28">
        <v>42644</v>
      </c>
      <c r="C1709" s="6" t="s">
        <v>24</v>
      </c>
      <c r="D1709" s="6" t="s">
        <v>67</v>
      </c>
      <c r="E1709" s="6" t="str">
        <f>VLOOKUP(tbl_transactions[[#This Row],[Product_ID]],tbl_Items[],2,)</f>
        <v>Chronograph</v>
      </c>
      <c r="F1709" s="6" t="str">
        <f>VLOOKUP(tbl_transactions[[#This Row],[Product_ID]],tbl_Items[],3,)</f>
        <v>Platinum</v>
      </c>
      <c r="G1709" s="6" t="s">
        <v>8</v>
      </c>
      <c r="H1709" s="6" t="s">
        <v>9</v>
      </c>
      <c r="I17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709" s="30">
        <v>1</v>
      </c>
      <c r="K1709" s="7">
        <f t="shared" si="52"/>
        <v>1200</v>
      </c>
      <c r="L17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09" s="7">
        <f t="shared" si="53"/>
        <v>1200</v>
      </c>
    </row>
    <row r="1710" spans="1:13" x14ac:dyDescent="0.3">
      <c r="A1710" s="6" t="s">
        <v>1794</v>
      </c>
      <c r="B1710" s="28">
        <v>42645</v>
      </c>
      <c r="C1710" s="6" t="s">
        <v>24</v>
      </c>
      <c r="D1710" s="6" t="s">
        <v>83</v>
      </c>
      <c r="E1710" s="6" t="str">
        <f>VLOOKUP(tbl_transactions[[#This Row],[Product_ID]],tbl_Items[],2,)</f>
        <v>Chronograph</v>
      </c>
      <c r="F1710" s="6" t="str">
        <f>VLOOKUP(tbl_transactions[[#This Row],[Product_ID]],tbl_Items[],3,)</f>
        <v>Palladium</v>
      </c>
      <c r="G1710" s="6" t="s">
        <v>12</v>
      </c>
      <c r="H1710" s="6" t="s">
        <v>13</v>
      </c>
      <c r="I17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710" s="30">
        <v>3</v>
      </c>
      <c r="K1710" s="7">
        <f t="shared" si="52"/>
        <v>13575</v>
      </c>
      <c r="L17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10" s="7">
        <f t="shared" si="53"/>
        <v>13575</v>
      </c>
    </row>
    <row r="1711" spans="1:13" x14ac:dyDescent="0.3">
      <c r="A1711" s="6" t="s">
        <v>1795</v>
      </c>
      <c r="B1711" s="28">
        <v>42645</v>
      </c>
      <c r="C1711" s="6" t="s">
        <v>11</v>
      </c>
      <c r="D1711" s="6" t="s">
        <v>96</v>
      </c>
      <c r="E1711" s="6" t="str">
        <f>VLOOKUP(tbl_transactions[[#This Row],[Product_ID]],tbl_Items[],2,)</f>
        <v>Automatic</v>
      </c>
      <c r="F1711" s="6" t="str">
        <f>VLOOKUP(tbl_transactions[[#This Row],[Product_ID]],tbl_Items[],3,)</f>
        <v>Gold</v>
      </c>
      <c r="G1711" s="6" t="s">
        <v>12</v>
      </c>
      <c r="H1711" s="6" t="s">
        <v>9</v>
      </c>
      <c r="I17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711" s="30">
        <v>4</v>
      </c>
      <c r="K1711" s="7">
        <f t="shared" si="52"/>
        <v>21824</v>
      </c>
      <c r="L17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1711" s="7">
        <f t="shared" si="53"/>
        <v>20951.04</v>
      </c>
    </row>
    <row r="1712" spans="1:13" x14ac:dyDescent="0.3">
      <c r="A1712" s="6" t="s">
        <v>1796</v>
      </c>
      <c r="B1712" s="28">
        <v>42645</v>
      </c>
      <c r="C1712" s="6" t="s">
        <v>11</v>
      </c>
      <c r="D1712" s="6" t="s">
        <v>95</v>
      </c>
      <c r="E1712" s="6" t="str">
        <f>VLOOKUP(tbl_transactions[[#This Row],[Product_ID]],tbl_Items[],2,)</f>
        <v>Automatic</v>
      </c>
      <c r="F1712" s="6" t="str">
        <f>VLOOKUP(tbl_transactions[[#This Row],[Product_ID]],tbl_Items[],3,)</f>
        <v>Platinum</v>
      </c>
      <c r="G1712" s="6" t="s">
        <v>12</v>
      </c>
      <c r="H1712" s="6" t="s">
        <v>9</v>
      </c>
      <c r="I17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712" s="30">
        <v>1</v>
      </c>
      <c r="K1712" s="7">
        <f t="shared" si="52"/>
        <v>2100</v>
      </c>
      <c r="L17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12" s="7">
        <f t="shared" si="53"/>
        <v>2100</v>
      </c>
    </row>
    <row r="1713" spans="1:13" x14ac:dyDescent="0.3">
      <c r="A1713" s="6" t="s">
        <v>1797</v>
      </c>
      <c r="B1713" s="28">
        <v>42645</v>
      </c>
      <c r="C1713" s="6" t="s">
        <v>24</v>
      </c>
      <c r="D1713" s="6" t="s">
        <v>119</v>
      </c>
      <c r="E1713" s="6" t="str">
        <f>VLOOKUP(tbl_transactions[[#This Row],[Product_ID]],tbl_Items[],2,)</f>
        <v>Digital</v>
      </c>
      <c r="F1713" s="6" t="str">
        <f>VLOOKUP(tbl_transactions[[#This Row],[Product_ID]],tbl_Items[],3,)</f>
        <v>Palladium</v>
      </c>
      <c r="G1713" s="6" t="s">
        <v>12</v>
      </c>
      <c r="H1713" s="6" t="s">
        <v>9</v>
      </c>
      <c r="I17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713" s="30">
        <v>4</v>
      </c>
      <c r="K1713" s="7">
        <f t="shared" si="52"/>
        <v>39580</v>
      </c>
      <c r="L17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1713" s="7">
        <f t="shared" si="53"/>
        <v>38392.6</v>
      </c>
    </row>
    <row r="1714" spans="1:13" x14ac:dyDescent="0.3">
      <c r="A1714" s="6" t="s">
        <v>1798</v>
      </c>
      <c r="B1714" s="28">
        <v>42645</v>
      </c>
      <c r="C1714" s="6" t="s">
        <v>24</v>
      </c>
      <c r="D1714" s="6" t="s">
        <v>77</v>
      </c>
      <c r="E1714" s="6" t="str">
        <f>VLOOKUP(tbl_transactions[[#This Row],[Product_ID]],tbl_Items[],2,)</f>
        <v>Chronograph</v>
      </c>
      <c r="F1714" s="6" t="str">
        <f>VLOOKUP(tbl_transactions[[#This Row],[Product_ID]],tbl_Items[],3,)</f>
        <v>Gold</v>
      </c>
      <c r="G1714" s="6" t="s">
        <v>8</v>
      </c>
      <c r="H1714" s="6" t="s">
        <v>13</v>
      </c>
      <c r="I17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714" s="30">
        <v>2</v>
      </c>
      <c r="K1714" s="7">
        <f t="shared" si="52"/>
        <v>5600</v>
      </c>
      <c r="L17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14" s="7">
        <f t="shared" si="53"/>
        <v>5600</v>
      </c>
    </row>
    <row r="1715" spans="1:13" x14ac:dyDescent="0.3">
      <c r="A1715" s="6" t="s">
        <v>1799</v>
      </c>
      <c r="B1715" s="28">
        <v>42645</v>
      </c>
      <c r="C1715" s="6" t="s">
        <v>24</v>
      </c>
      <c r="D1715" s="6" t="s">
        <v>116</v>
      </c>
      <c r="E1715" s="6" t="str">
        <f>VLOOKUP(tbl_transactions[[#This Row],[Product_ID]],tbl_Items[],2,)</f>
        <v>Digital</v>
      </c>
      <c r="F1715" s="6" t="str">
        <f>VLOOKUP(tbl_transactions[[#This Row],[Product_ID]],tbl_Items[],3,)</f>
        <v>Gold</v>
      </c>
      <c r="G1715" s="6" t="s">
        <v>12</v>
      </c>
      <c r="H1715" s="6" t="s">
        <v>9</v>
      </c>
      <c r="I17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715" s="30">
        <v>4</v>
      </c>
      <c r="K1715" s="7">
        <f t="shared" si="52"/>
        <v>21940</v>
      </c>
      <c r="L17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1715" s="7">
        <f t="shared" si="53"/>
        <v>21062.400000000001</v>
      </c>
    </row>
    <row r="1716" spans="1:13" x14ac:dyDescent="0.3">
      <c r="A1716" s="6" t="s">
        <v>1800</v>
      </c>
      <c r="B1716" s="28">
        <v>42645</v>
      </c>
      <c r="C1716" s="6" t="s">
        <v>24</v>
      </c>
      <c r="D1716" s="6" t="s">
        <v>7008</v>
      </c>
      <c r="E1716" s="6" t="str">
        <f>VLOOKUP(tbl_transactions[[#This Row],[Product_ID]],tbl_Items[],2,)</f>
        <v>Digital</v>
      </c>
      <c r="F1716" s="6" t="str">
        <f>VLOOKUP(tbl_transactions[[#This Row],[Product_ID]],tbl_Items[],3,)</f>
        <v>Gold</v>
      </c>
      <c r="G1716" s="6" t="s">
        <v>12</v>
      </c>
      <c r="H1716" s="6" t="s">
        <v>13</v>
      </c>
      <c r="I17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716" s="30">
        <v>3</v>
      </c>
      <c r="K1716" s="7">
        <f t="shared" si="52"/>
        <v>26631</v>
      </c>
      <c r="L17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716" s="7">
        <f t="shared" si="53"/>
        <v>25565.759999999998</v>
      </c>
    </row>
    <row r="1717" spans="1:13" x14ac:dyDescent="0.3">
      <c r="A1717" s="6" t="s">
        <v>1801</v>
      </c>
      <c r="B1717" s="28">
        <v>42645</v>
      </c>
      <c r="C1717" s="6" t="s">
        <v>24</v>
      </c>
      <c r="D1717" s="6" t="s">
        <v>76</v>
      </c>
      <c r="E1717" s="6" t="str">
        <f>VLOOKUP(tbl_transactions[[#This Row],[Product_ID]],tbl_Items[],2,)</f>
        <v>Chronograph</v>
      </c>
      <c r="F1717" s="6" t="str">
        <f>VLOOKUP(tbl_transactions[[#This Row],[Product_ID]],tbl_Items[],3,)</f>
        <v>Gold</v>
      </c>
      <c r="G1717" s="6" t="s">
        <v>8</v>
      </c>
      <c r="H1717" s="6" t="s">
        <v>9</v>
      </c>
      <c r="I17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717" s="30">
        <v>2</v>
      </c>
      <c r="K1717" s="7">
        <f t="shared" si="52"/>
        <v>4400</v>
      </c>
      <c r="L17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17" s="7">
        <f t="shared" si="53"/>
        <v>4400</v>
      </c>
    </row>
    <row r="1718" spans="1:13" x14ac:dyDescent="0.3">
      <c r="A1718" s="6" t="s">
        <v>1802</v>
      </c>
      <c r="B1718" s="28">
        <v>42646</v>
      </c>
      <c r="C1718" s="6" t="s">
        <v>11</v>
      </c>
      <c r="D1718" s="6" t="s">
        <v>110</v>
      </c>
      <c r="E1718" s="6" t="str">
        <f>VLOOKUP(tbl_transactions[[#This Row],[Product_ID]],tbl_Items[],2,)</f>
        <v>Digital</v>
      </c>
      <c r="F1718" s="6" t="str">
        <f>VLOOKUP(tbl_transactions[[#This Row],[Product_ID]],tbl_Items[],3,)</f>
        <v>Platinum</v>
      </c>
      <c r="G1718" s="6" t="s">
        <v>12</v>
      </c>
      <c r="H1718" s="6" t="s">
        <v>9</v>
      </c>
      <c r="I17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718" s="30">
        <v>1</v>
      </c>
      <c r="K1718" s="7">
        <f t="shared" si="52"/>
        <v>5348</v>
      </c>
      <c r="L17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18" s="7">
        <f t="shared" si="53"/>
        <v>5348</v>
      </c>
    </row>
    <row r="1719" spans="1:13" x14ac:dyDescent="0.3">
      <c r="A1719" s="6" t="s">
        <v>1803</v>
      </c>
      <c r="B1719" s="28">
        <v>42646</v>
      </c>
      <c r="C1719" s="6" t="s">
        <v>11</v>
      </c>
      <c r="D1719" s="6" t="s">
        <v>94</v>
      </c>
      <c r="E1719" s="6" t="str">
        <f>VLOOKUP(tbl_transactions[[#This Row],[Product_ID]],tbl_Items[],2,)</f>
        <v>Automatic</v>
      </c>
      <c r="F1719" s="6" t="str">
        <f>VLOOKUP(tbl_transactions[[#This Row],[Product_ID]],tbl_Items[],3,)</f>
        <v>Platinum</v>
      </c>
      <c r="G1719" s="6" t="s">
        <v>12</v>
      </c>
      <c r="H1719" s="6" t="s">
        <v>9</v>
      </c>
      <c r="I17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719" s="30">
        <v>1</v>
      </c>
      <c r="K1719" s="7">
        <f t="shared" si="52"/>
        <v>2352</v>
      </c>
      <c r="L17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19" s="7">
        <f t="shared" si="53"/>
        <v>2352</v>
      </c>
    </row>
    <row r="1720" spans="1:13" x14ac:dyDescent="0.3">
      <c r="A1720" s="6" t="s">
        <v>1804</v>
      </c>
      <c r="B1720" s="28">
        <v>42646</v>
      </c>
      <c r="C1720" s="6" t="s">
        <v>24</v>
      </c>
      <c r="D1720" s="6" t="s">
        <v>76</v>
      </c>
      <c r="E1720" s="6" t="str">
        <f>VLOOKUP(tbl_transactions[[#This Row],[Product_ID]],tbl_Items[],2,)</f>
        <v>Chronograph</v>
      </c>
      <c r="F1720" s="6" t="str">
        <f>VLOOKUP(tbl_transactions[[#This Row],[Product_ID]],tbl_Items[],3,)</f>
        <v>Gold</v>
      </c>
      <c r="G1720" s="6" t="s">
        <v>8</v>
      </c>
      <c r="H1720" s="6" t="s">
        <v>9</v>
      </c>
      <c r="I17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720" s="30">
        <v>4</v>
      </c>
      <c r="K1720" s="7">
        <f t="shared" si="52"/>
        <v>8800</v>
      </c>
      <c r="L17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0" s="7">
        <f t="shared" si="53"/>
        <v>8800</v>
      </c>
    </row>
    <row r="1721" spans="1:13" x14ac:dyDescent="0.3">
      <c r="A1721" s="6" t="s">
        <v>1805</v>
      </c>
      <c r="B1721" s="28">
        <v>42646</v>
      </c>
      <c r="C1721" s="6" t="s">
        <v>7</v>
      </c>
      <c r="D1721" s="6" t="s">
        <v>83</v>
      </c>
      <c r="E1721" s="6" t="str">
        <f>VLOOKUP(tbl_transactions[[#This Row],[Product_ID]],tbl_Items[],2,)</f>
        <v>Chronograph</v>
      </c>
      <c r="F1721" s="6" t="str">
        <f>VLOOKUP(tbl_transactions[[#This Row],[Product_ID]],tbl_Items[],3,)</f>
        <v>Palladium</v>
      </c>
      <c r="G1721" s="6" t="s">
        <v>12</v>
      </c>
      <c r="H1721" s="6" t="s">
        <v>9</v>
      </c>
      <c r="I17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721" s="30">
        <v>3</v>
      </c>
      <c r="K1721" s="7">
        <f t="shared" si="52"/>
        <v>13575</v>
      </c>
      <c r="L17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1" s="7">
        <f t="shared" si="53"/>
        <v>13575</v>
      </c>
    </row>
    <row r="1722" spans="1:13" x14ac:dyDescent="0.3">
      <c r="A1722" s="6" t="s">
        <v>1806</v>
      </c>
      <c r="B1722" s="28">
        <v>42646</v>
      </c>
      <c r="C1722" s="6" t="s">
        <v>24</v>
      </c>
      <c r="D1722" s="6" t="s">
        <v>84</v>
      </c>
      <c r="E1722" s="6" t="str">
        <f>VLOOKUP(tbl_transactions[[#This Row],[Product_ID]],tbl_Items[],2,)</f>
        <v>Automatic</v>
      </c>
      <c r="F1722" s="6" t="str">
        <f>VLOOKUP(tbl_transactions[[#This Row],[Product_ID]],tbl_Items[],3,)</f>
        <v>Platinum</v>
      </c>
      <c r="G1722" s="6" t="s">
        <v>12</v>
      </c>
      <c r="H1722" s="6" t="s">
        <v>9</v>
      </c>
      <c r="I17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722" s="30">
        <v>2</v>
      </c>
      <c r="K1722" s="7">
        <f t="shared" si="52"/>
        <v>4246</v>
      </c>
      <c r="L17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2" s="7">
        <f t="shared" si="53"/>
        <v>4246</v>
      </c>
    </row>
    <row r="1723" spans="1:13" x14ac:dyDescent="0.3">
      <c r="A1723" s="6" t="s">
        <v>1807</v>
      </c>
      <c r="B1723" s="28">
        <v>42646</v>
      </c>
      <c r="C1723" s="6" t="s">
        <v>7</v>
      </c>
      <c r="D1723" s="6" t="s">
        <v>81</v>
      </c>
      <c r="E1723" s="6" t="str">
        <f>VLOOKUP(tbl_transactions[[#This Row],[Product_ID]],tbl_Items[],2,)</f>
        <v>Chronograph</v>
      </c>
      <c r="F1723" s="6" t="str">
        <f>VLOOKUP(tbl_transactions[[#This Row],[Product_ID]],tbl_Items[],3,)</f>
        <v>Palladium</v>
      </c>
      <c r="G1723" s="6" t="s">
        <v>12</v>
      </c>
      <c r="H1723" s="6" t="s">
        <v>9</v>
      </c>
      <c r="I17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723" s="30">
        <v>3</v>
      </c>
      <c r="K1723" s="7">
        <f t="shared" si="52"/>
        <v>29400</v>
      </c>
      <c r="L17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882</v>
      </c>
      <c r="M1723" s="7">
        <f t="shared" si="53"/>
        <v>28518</v>
      </c>
    </row>
    <row r="1724" spans="1:13" x14ac:dyDescent="0.3">
      <c r="A1724" s="6" t="s">
        <v>1808</v>
      </c>
      <c r="B1724" s="28">
        <v>42647</v>
      </c>
      <c r="C1724" s="6" t="s">
        <v>24</v>
      </c>
      <c r="D1724" s="6" t="s">
        <v>74</v>
      </c>
      <c r="E1724" s="6" t="str">
        <f>VLOOKUP(tbl_transactions[[#This Row],[Product_ID]],tbl_Items[],2,)</f>
        <v>Chronograph</v>
      </c>
      <c r="F1724" s="6" t="str">
        <f>VLOOKUP(tbl_transactions[[#This Row],[Product_ID]],tbl_Items[],3,)</f>
        <v>Gold</v>
      </c>
      <c r="G1724" s="6" t="s">
        <v>8</v>
      </c>
      <c r="H1724" s="6" t="s">
        <v>9</v>
      </c>
      <c r="I17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724" s="30">
        <v>2</v>
      </c>
      <c r="K1724" s="7">
        <f t="shared" si="52"/>
        <v>4240</v>
      </c>
      <c r="L17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4" s="7">
        <f t="shared" si="53"/>
        <v>4240</v>
      </c>
    </row>
    <row r="1725" spans="1:13" x14ac:dyDescent="0.3">
      <c r="A1725" s="6" t="s">
        <v>1809</v>
      </c>
      <c r="B1725" s="28">
        <v>42647</v>
      </c>
      <c r="C1725" s="6" t="s">
        <v>7</v>
      </c>
      <c r="D1725" s="6" t="s">
        <v>111</v>
      </c>
      <c r="E1725" s="6" t="str">
        <f>VLOOKUP(tbl_transactions[[#This Row],[Product_ID]],tbl_Items[],2,)</f>
        <v>Digital</v>
      </c>
      <c r="F1725" s="6" t="str">
        <f>VLOOKUP(tbl_transactions[[#This Row],[Product_ID]],tbl_Items[],3,)</f>
        <v>Gold</v>
      </c>
      <c r="G1725" s="6" t="s">
        <v>12</v>
      </c>
      <c r="H1725" s="6" t="s">
        <v>9</v>
      </c>
      <c r="I17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725" s="30">
        <v>1</v>
      </c>
      <c r="K1725" s="7">
        <f t="shared" si="52"/>
        <v>5648</v>
      </c>
      <c r="L17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5" s="7">
        <f t="shared" si="53"/>
        <v>5648</v>
      </c>
    </row>
    <row r="1726" spans="1:13" x14ac:dyDescent="0.3">
      <c r="A1726" s="6" t="s">
        <v>1810</v>
      </c>
      <c r="B1726" s="28">
        <v>42647</v>
      </c>
      <c r="C1726" s="6" t="s">
        <v>24</v>
      </c>
      <c r="D1726" s="6" t="s">
        <v>101</v>
      </c>
      <c r="E1726" s="6" t="str">
        <f>VLOOKUP(tbl_transactions[[#This Row],[Product_ID]],tbl_Items[],2,)</f>
        <v>Automatic</v>
      </c>
      <c r="F1726" s="6" t="str">
        <f>VLOOKUP(tbl_transactions[[#This Row],[Product_ID]],tbl_Items[],3,)</f>
        <v>Palladium</v>
      </c>
      <c r="G1726" s="6" t="s">
        <v>12</v>
      </c>
      <c r="H1726" s="6" t="s">
        <v>9</v>
      </c>
      <c r="I17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726" s="30">
        <v>4</v>
      </c>
      <c r="K1726" s="7">
        <f t="shared" si="52"/>
        <v>8540</v>
      </c>
      <c r="L17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6" s="7">
        <f t="shared" si="53"/>
        <v>8540</v>
      </c>
    </row>
    <row r="1727" spans="1:13" x14ac:dyDescent="0.3">
      <c r="A1727" s="6" t="s">
        <v>1811</v>
      </c>
      <c r="B1727" s="28">
        <v>42647</v>
      </c>
      <c r="C1727" s="6" t="s">
        <v>24</v>
      </c>
      <c r="D1727" s="6" t="s">
        <v>60</v>
      </c>
      <c r="E1727" s="6" t="str">
        <f>VLOOKUP(tbl_transactions[[#This Row],[Product_ID]],tbl_Items[],2,)</f>
        <v>Chronograph</v>
      </c>
      <c r="F1727" s="6" t="str">
        <f>VLOOKUP(tbl_transactions[[#This Row],[Product_ID]],tbl_Items[],3,)</f>
        <v>Platinum</v>
      </c>
      <c r="G1727" s="6" t="s">
        <v>8</v>
      </c>
      <c r="H1727" s="6" t="s">
        <v>9</v>
      </c>
      <c r="I17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727" s="30">
        <v>1</v>
      </c>
      <c r="K1727" s="7">
        <f t="shared" si="52"/>
        <v>9900</v>
      </c>
      <c r="L17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7" s="7">
        <f t="shared" si="53"/>
        <v>9900</v>
      </c>
    </row>
    <row r="1728" spans="1:13" x14ac:dyDescent="0.3">
      <c r="A1728" s="6" t="s">
        <v>1812</v>
      </c>
      <c r="B1728" s="28">
        <v>42648</v>
      </c>
      <c r="C1728" s="6" t="s">
        <v>24</v>
      </c>
      <c r="D1728" s="6" t="s">
        <v>108</v>
      </c>
      <c r="E1728" s="6" t="str">
        <f>VLOOKUP(tbl_transactions[[#This Row],[Product_ID]],tbl_Items[],2,)</f>
        <v>Digital</v>
      </c>
      <c r="F1728" s="6" t="str">
        <f>VLOOKUP(tbl_transactions[[#This Row],[Product_ID]],tbl_Items[],3,)</f>
        <v>Platinum</v>
      </c>
      <c r="G1728" s="6" t="s">
        <v>12</v>
      </c>
      <c r="H1728" s="6" t="s">
        <v>9</v>
      </c>
      <c r="I17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728" s="30">
        <v>1</v>
      </c>
      <c r="K1728" s="7">
        <f t="shared" si="52"/>
        <v>5845</v>
      </c>
      <c r="L17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8" s="7">
        <f t="shared" si="53"/>
        <v>5845</v>
      </c>
    </row>
    <row r="1729" spans="1:13" x14ac:dyDescent="0.3">
      <c r="A1729" s="6" t="s">
        <v>1813</v>
      </c>
      <c r="B1729" s="28">
        <v>42648</v>
      </c>
      <c r="C1729" s="6" t="s">
        <v>24</v>
      </c>
      <c r="D1729" s="6" t="s">
        <v>101</v>
      </c>
      <c r="E1729" s="6" t="str">
        <f>VLOOKUP(tbl_transactions[[#This Row],[Product_ID]],tbl_Items[],2,)</f>
        <v>Automatic</v>
      </c>
      <c r="F1729" s="6" t="str">
        <f>VLOOKUP(tbl_transactions[[#This Row],[Product_ID]],tbl_Items[],3,)</f>
        <v>Palladium</v>
      </c>
      <c r="G1729" s="6" t="s">
        <v>12</v>
      </c>
      <c r="H1729" s="6" t="s">
        <v>9</v>
      </c>
      <c r="I17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729" s="30">
        <v>2</v>
      </c>
      <c r="K1729" s="7">
        <f t="shared" si="52"/>
        <v>4270</v>
      </c>
      <c r="L17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29" s="7">
        <f t="shared" si="53"/>
        <v>4270</v>
      </c>
    </row>
    <row r="1730" spans="1:13" x14ac:dyDescent="0.3">
      <c r="A1730" s="6" t="s">
        <v>1814</v>
      </c>
      <c r="B1730" s="28">
        <v>42648</v>
      </c>
      <c r="C1730" s="6" t="s">
        <v>24</v>
      </c>
      <c r="D1730" s="6" t="s">
        <v>81</v>
      </c>
      <c r="E1730" s="6" t="str">
        <f>VLOOKUP(tbl_transactions[[#This Row],[Product_ID]],tbl_Items[],2,)</f>
        <v>Chronograph</v>
      </c>
      <c r="F1730" s="6" t="str">
        <f>VLOOKUP(tbl_transactions[[#This Row],[Product_ID]],tbl_Items[],3,)</f>
        <v>Palladium</v>
      </c>
      <c r="G1730" s="6" t="s">
        <v>12</v>
      </c>
      <c r="H1730" s="6" t="s">
        <v>9</v>
      </c>
      <c r="I17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730" s="30">
        <v>1</v>
      </c>
      <c r="K1730" s="7">
        <f t="shared" ref="K1730:K1793" si="54">I1730*J1730</f>
        <v>9800</v>
      </c>
      <c r="L17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30" s="7">
        <f t="shared" ref="M1730:M1793" si="55">K1730-L1730</f>
        <v>9800</v>
      </c>
    </row>
    <row r="1731" spans="1:13" x14ac:dyDescent="0.3">
      <c r="A1731" s="6" t="s">
        <v>1815</v>
      </c>
      <c r="B1731" s="28">
        <v>42648</v>
      </c>
      <c r="C1731" s="6" t="s">
        <v>24</v>
      </c>
      <c r="D1731" s="6" t="s">
        <v>94</v>
      </c>
      <c r="E1731" s="6" t="str">
        <f>VLOOKUP(tbl_transactions[[#This Row],[Product_ID]],tbl_Items[],2,)</f>
        <v>Automatic</v>
      </c>
      <c r="F1731" s="6" t="str">
        <f>VLOOKUP(tbl_transactions[[#This Row],[Product_ID]],tbl_Items[],3,)</f>
        <v>Platinum</v>
      </c>
      <c r="G1731" s="6" t="s">
        <v>12</v>
      </c>
      <c r="H1731" s="6" t="s">
        <v>13</v>
      </c>
      <c r="I17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731" s="30">
        <v>3</v>
      </c>
      <c r="K1731" s="7">
        <f t="shared" si="54"/>
        <v>7056</v>
      </c>
      <c r="L17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31" s="7">
        <f t="shared" si="55"/>
        <v>7056</v>
      </c>
    </row>
    <row r="1732" spans="1:13" x14ac:dyDescent="0.3">
      <c r="A1732" s="6" t="s">
        <v>1816</v>
      </c>
      <c r="B1732" s="28">
        <v>42648</v>
      </c>
      <c r="C1732" s="6" t="s">
        <v>24</v>
      </c>
      <c r="D1732" s="6" t="s">
        <v>7007</v>
      </c>
      <c r="E1732" s="6" t="str">
        <f>VLOOKUP(tbl_transactions[[#This Row],[Product_ID]],tbl_Items[],2,)</f>
        <v>Digital</v>
      </c>
      <c r="F1732" s="6" t="str">
        <f>VLOOKUP(tbl_transactions[[#This Row],[Product_ID]],tbl_Items[],3,)</f>
        <v>Gold</v>
      </c>
      <c r="G1732" s="6" t="s">
        <v>12</v>
      </c>
      <c r="H1732" s="6" t="s">
        <v>9</v>
      </c>
      <c r="I17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732" s="30">
        <v>3</v>
      </c>
      <c r="K1732" s="7">
        <f t="shared" si="54"/>
        <v>26241</v>
      </c>
      <c r="L17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1732" s="7">
        <f t="shared" si="55"/>
        <v>25191.360000000001</v>
      </c>
    </row>
    <row r="1733" spans="1:13" x14ac:dyDescent="0.3">
      <c r="A1733" s="6" t="s">
        <v>1817</v>
      </c>
      <c r="B1733" s="28">
        <v>42648</v>
      </c>
      <c r="C1733" s="6" t="s">
        <v>7</v>
      </c>
      <c r="D1733" s="6" t="s">
        <v>74</v>
      </c>
      <c r="E1733" s="6" t="str">
        <f>VLOOKUP(tbl_transactions[[#This Row],[Product_ID]],tbl_Items[],2,)</f>
        <v>Chronograph</v>
      </c>
      <c r="F1733" s="6" t="str">
        <f>VLOOKUP(tbl_transactions[[#This Row],[Product_ID]],tbl_Items[],3,)</f>
        <v>Gold</v>
      </c>
      <c r="G1733" s="6" t="s">
        <v>8</v>
      </c>
      <c r="H1733" s="6" t="s">
        <v>9</v>
      </c>
      <c r="I17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733" s="30">
        <v>1</v>
      </c>
      <c r="K1733" s="7">
        <f t="shared" si="54"/>
        <v>2120</v>
      </c>
      <c r="L17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33" s="7">
        <f t="shared" si="55"/>
        <v>2120</v>
      </c>
    </row>
    <row r="1734" spans="1:13" x14ac:dyDescent="0.3">
      <c r="A1734" s="6" t="s">
        <v>1818</v>
      </c>
      <c r="B1734" s="28">
        <v>42648</v>
      </c>
      <c r="C1734" s="6" t="s">
        <v>24</v>
      </c>
      <c r="D1734" s="6" t="s">
        <v>100</v>
      </c>
      <c r="E1734" s="6" t="str">
        <f>VLOOKUP(tbl_transactions[[#This Row],[Product_ID]],tbl_Items[],2,)</f>
        <v>Automatic</v>
      </c>
      <c r="F1734" s="6" t="str">
        <f>VLOOKUP(tbl_transactions[[#This Row],[Product_ID]],tbl_Items[],3,)</f>
        <v>Palladium</v>
      </c>
      <c r="G1734" s="6" t="s">
        <v>12</v>
      </c>
      <c r="H1734" s="6" t="s">
        <v>13</v>
      </c>
      <c r="I17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734" s="30">
        <v>2</v>
      </c>
      <c r="K1734" s="7">
        <f t="shared" si="54"/>
        <v>10912</v>
      </c>
      <c r="L17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34" s="7">
        <f t="shared" si="55"/>
        <v>10912</v>
      </c>
    </row>
    <row r="1735" spans="1:13" x14ac:dyDescent="0.3">
      <c r="A1735" s="6" t="s">
        <v>1819</v>
      </c>
      <c r="B1735" s="28">
        <v>42648</v>
      </c>
      <c r="C1735" s="6" t="s">
        <v>24</v>
      </c>
      <c r="D1735" s="6" t="s">
        <v>116</v>
      </c>
      <c r="E1735" s="6" t="str">
        <f>VLOOKUP(tbl_transactions[[#This Row],[Product_ID]],tbl_Items[],2,)</f>
        <v>Digital</v>
      </c>
      <c r="F1735" s="6" t="str">
        <f>VLOOKUP(tbl_transactions[[#This Row],[Product_ID]],tbl_Items[],3,)</f>
        <v>Gold</v>
      </c>
      <c r="G1735" s="6" t="s">
        <v>12</v>
      </c>
      <c r="H1735" s="6" t="s">
        <v>9</v>
      </c>
      <c r="I17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735" s="30">
        <v>2</v>
      </c>
      <c r="K1735" s="7">
        <f t="shared" si="54"/>
        <v>10970</v>
      </c>
      <c r="L17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35" s="7">
        <f t="shared" si="55"/>
        <v>10970</v>
      </c>
    </row>
    <row r="1736" spans="1:13" x14ac:dyDescent="0.3">
      <c r="A1736" s="6" t="s">
        <v>1820</v>
      </c>
      <c r="B1736" s="28">
        <v>42648</v>
      </c>
      <c r="C1736" s="6" t="s">
        <v>24</v>
      </c>
      <c r="D1736" s="6" t="s">
        <v>117</v>
      </c>
      <c r="E1736" s="6" t="str">
        <f>VLOOKUP(tbl_transactions[[#This Row],[Product_ID]],tbl_Items[],2,)</f>
        <v>Digital</v>
      </c>
      <c r="F1736" s="6" t="str">
        <f>VLOOKUP(tbl_transactions[[#This Row],[Product_ID]],tbl_Items[],3,)</f>
        <v>Palladium</v>
      </c>
      <c r="G1736" s="6" t="s">
        <v>12</v>
      </c>
      <c r="H1736" s="6" t="s">
        <v>9</v>
      </c>
      <c r="I17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736" s="30">
        <v>2</v>
      </c>
      <c r="K1736" s="7">
        <f t="shared" si="54"/>
        <v>18630</v>
      </c>
      <c r="L17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1736" s="7">
        <f t="shared" si="55"/>
        <v>18071.099999999999</v>
      </c>
    </row>
    <row r="1737" spans="1:13" x14ac:dyDescent="0.3">
      <c r="A1737" s="6" t="s">
        <v>1821</v>
      </c>
      <c r="B1737" s="28">
        <v>42649</v>
      </c>
      <c r="C1737" s="6" t="s">
        <v>24</v>
      </c>
      <c r="D1737" s="6" t="s">
        <v>94</v>
      </c>
      <c r="E1737" s="6" t="str">
        <f>VLOOKUP(tbl_transactions[[#This Row],[Product_ID]],tbl_Items[],2,)</f>
        <v>Automatic</v>
      </c>
      <c r="F1737" s="6" t="str">
        <f>VLOOKUP(tbl_transactions[[#This Row],[Product_ID]],tbl_Items[],3,)</f>
        <v>Platinum</v>
      </c>
      <c r="G1737" s="6" t="s">
        <v>12</v>
      </c>
      <c r="H1737" s="6" t="s">
        <v>9</v>
      </c>
      <c r="I17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737" s="30">
        <v>2</v>
      </c>
      <c r="K1737" s="7">
        <f t="shared" si="54"/>
        <v>4704</v>
      </c>
      <c r="L17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37" s="7">
        <f t="shared" si="55"/>
        <v>4704</v>
      </c>
    </row>
    <row r="1738" spans="1:13" x14ac:dyDescent="0.3">
      <c r="A1738" s="6" t="s">
        <v>1822</v>
      </c>
      <c r="B1738" s="28">
        <v>42649</v>
      </c>
      <c r="C1738" s="6" t="s">
        <v>24</v>
      </c>
      <c r="D1738" s="6" t="s">
        <v>97</v>
      </c>
      <c r="E1738" s="6" t="str">
        <f>VLOOKUP(tbl_transactions[[#This Row],[Product_ID]],tbl_Items[],2,)</f>
        <v>Automatic</v>
      </c>
      <c r="F1738" s="6" t="str">
        <f>VLOOKUP(tbl_transactions[[#This Row],[Product_ID]],tbl_Items[],3,)</f>
        <v>Gold</v>
      </c>
      <c r="G1738" s="6" t="s">
        <v>12</v>
      </c>
      <c r="H1738" s="6" t="s">
        <v>13</v>
      </c>
      <c r="I17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738" s="30">
        <v>1</v>
      </c>
      <c r="K1738" s="7">
        <f t="shared" si="54"/>
        <v>2879</v>
      </c>
      <c r="L17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38" s="7">
        <f t="shared" si="55"/>
        <v>2879</v>
      </c>
    </row>
    <row r="1739" spans="1:13" x14ac:dyDescent="0.3">
      <c r="A1739" s="6" t="s">
        <v>1823</v>
      </c>
      <c r="B1739" s="28">
        <v>42649</v>
      </c>
      <c r="C1739" s="6" t="s">
        <v>24</v>
      </c>
      <c r="D1739" s="6" t="s">
        <v>110</v>
      </c>
      <c r="E1739" s="6" t="str">
        <f>VLOOKUP(tbl_transactions[[#This Row],[Product_ID]],tbl_Items[],2,)</f>
        <v>Digital</v>
      </c>
      <c r="F1739" s="6" t="str">
        <f>VLOOKUP(tbl_transactions[[#This Row],[Product_ID]],tbl_Items[],3,)</f>
        <v>Platinum</v>
      </c>
      <c r="G1739" s="6" t="s">
        <v>12</v>
      </c>
      <c r="H1739" s="6" t="s">
        <v>13</v>
      </c>
      <c r="I17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739" s="30">
        <v>3</v>
      </c>
      <c r="K1739" s="7">
        <f t="shared" si="54"/>
        <v>16044</v>
      </c>
      <c r="L17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1739" s="7">
        <f t="shared" si="55"/>
        <v>15081.36</v>
      </c>
    </row>
    <row r="1740" spans="1:13" x14ac:dyDescent="0.3">
      <c r="A1740" s="6" t="s">
        <v>1824</v>
      </c>
      <c r="B1740" s="28">
        <v>42650</v>
      </c>
      <c r="C1740" s="6" t="s">
        <v>24</v>
      </c>
      <c r="D1740" s="6" t="s">
        <v>82</v>
      </c>
      <c r="E1740" s="6" t="str">
        <f>VLOOKUP(tbl_transactions[[#This Row],[Product_ID]],tbl_Items[],2,)</f>
        <v>Chronograph</v>
      </c>
      <c r="F1740" s="6" t="str">
        <f>VLOOKUP(tbl_transactions[[#This Row],[Product_ID]],tbl_Items[],3,)</f>
        <v>Palladium</v>
      </c>
      <c r="G1740" s="6" t="s">
        <v>12</v>
      </c>
      <c r="H1740" s="6" t="s">
        <v>9</v>
      </c>
      <c r="I17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740" s="30">
        <v>4</v>
      </c>
      <c r="K1740" s="7">
        <f t="shared" si="54"/>
        <v>30000</v>
      </c>
      <c r="L17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1740" s="7">
        <f t="shared" si="55"/>
        <v>29100</v>
      </c>
    </row>
    <row r="1741" spans="1:13" x14ac:dyDescent="0.3">
      <c r="A1741" s="6" t="s">
        <v>1825</v>
      </c>
      <c r="B1741" s="28">
        <v>42650</v>
      </c>
      <c r="C1741" s="6" t="s">
        <v>11</v>
      </c>
      <c r="D1741" s="6" t="s">
        <v>110</v>
      </c>
      <c r="E1741" s="6" t="str">
        <f>VLOOKUP(tbl_transactions[[#This Row],[Product_ID]],tbl_Items[],2,)</f>
        <v>Digital</v>
      </c>
      <c r="F1741" s="6" t="str">
        <f>VLOOKUP(tbl_transactions[[#This Row],[Product_ID]],tbl_Items[],3,)</f>
        <v>Platinum</v>
      </c>
      <c r="G1741" s="6" t="s">
        <v>12</v>
      </c>
      <c r="H1741" s="6" t="s">
        <v>13</v>
      </c>
      <c r="I17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741" s="30">
        <v>2</v>
      </c>
      <c r="K1741" s="7">
        <f t="shared" si="54"/>
        <v>10696</v>
      </c>
      <c r="L17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41" s="7">
        <f t="shared" si="55"/>
        <v>10696</v>
      </c>
    </row>
    <row r="1742" spans="1:13" x14ac:dyDescent="0.3">
      <c r="A1742" s="6" t="s">
        <v>1826</v>
      </c>
      <c r="B1742" s="28">
        <v>42650</v>
      </c>
      <c r="C1742" s="6" t="s">
        <v>24</v>
      </c>
      <c r="D1742" s="6" t="s">
        <v>102</v>
      </c>
      <c r="E1742" s="6" t="str">
        <f>VLOOKUP(tbl_transactions[[#This Row],[Product_ID]],tbl_Items[],2,)</f>
        <v>Automatic</v>
      </c>
      <c r="F1742" s="6" t="str">
        <f>VLOOKUP(tbl_transactions[[#This Row],[Product_ID]],tbl_Items[],3,)</f>
        <v>Palladium</v>
      </c>
      <c r="G1742" s="6" t="s">
        <v>12</v>
      </c>
      <c r="H1742" s="6" t="s">
        <v>13</v>
      </c>
      <c r="I17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742" s="30">
        <v>2</v>
      </c>
      <c r="K1742" s="7">
        <f t="shared" si="54"/>
        <v>16890</v>
      </c>
      <c r="L17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1742" s="7">
        <f t="shared" si="55"/>
        <v>16383.3</v>
      </c>
    </row>
    <row r="1743" spans="1:13" x14ac:dyDescent="0.3">
      <c r="A1743" s="6" t="s">
        <v>1827</v>
      </c>
      <c r="B1743" s="28">
        <v>42650</v>
      </c>
      <c r="C1743" s="6" t="s">
        <v>7</v>
      </c>
      <c r="D1743" s="6" t="s">
        <v>66</v>
      </c>
      <c r="E1743" s="6" t="str">
        <f>VLOOKUP(tbl_transactions[[#This Row],[Product_ID]],tbl_Items[],2,)</f>
        <v>Chronograph</v>
      </c>
      <c r="F1743" s="6" t="str">
        <f>VLOOKUP(tbl_transactions[[#This Row],[Product_ID]],tbl_Items[],3,)</f>
        <v>Platinum</v>
      </c>
      <c r="G1743" s="6" t="s">
        <v>8</v>
      </c>
      <c r="H1743" s="6" t="s">
        <v>9</v>
      </c>
      <c r="I17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743" s="30">
        <v>1</v>
      </c>
      <c r="K1743" s="7">
        <f t="shared" si="54"/>
        <v>9500</v>
      </c>
      <c r="L17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43" s="7">
        <f t="shared" si="55"/>
        <v>9500</v>
      </c>
    </row>
    <row r="1744" spans="1:13" x14ac:dyDescent="0.3">
      <c r="A1744" s="6" t="s">
        <v>1828</v>
      </c>
      <c r="B1744" s="28">
        <v>42650</v>
      </c>
      <c r="C1744" s="6" t="s">
        <v>24</v>
      </c>
      <c r="D1744" s="6" t="s">
        <v>7007</v>
      </c>
      <c r="E1744" s="6" t="str">
        <f>VLOOKUP(tbl_transactions[[#This Row],[Product_ID]],tbl_Items[],2,)</f>
        <v>Digital</v>
      </c>
      <c r="F1744" s="6" t="str">
        <f>VLOOKUP(tbl_transactions[[#This Row],[Product_ID]],tbl_Items[],3,)</f>
        <v>Gold</v>
      </c>
      <c r="G1744" s="6" t="s">
        <v>12</v>
      </c>
      <c r="H1744" s="6" t="s">
        <v>9</v>
      </c>
      <c r="I17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744" s="30">
        <v>3</v>
      </c>
      <c r="K1744" s="7">
        <f t="shared" si="54"/>
        <v>26241</v>
      </c>
      <c r="L17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1744" s="7">
        <f t="shared" si="55"/>
        <v>25191.360000000001</v>
      </c>
    </row>
    <row r="1745" spans="1:13" x14ac:dyDescent="0.3">
      <c r="A1745" s="6" t="s">
        <v>1829</v>
      </c>
      <c r="B1745" s="28">
        <v>42651</v>
      </c>
      <c r="C1745" s="6" t="s">
        <v>24</v>
      </c>
      <c r="D1745" s="6" t="s">
        <v>7008</v>
      </c>
      <c r="E1745" s="6" t="str">
        <f>VLOOKUP(tbl_transactions[[#This Row],[Product_ID]],tbl_Items[],2,)</f>
        <v>Digital</v>
      </c>
      <c r="F1745" s="6" t="str">
        <f>VLOOKUP(tbl_transactions[[#This Row],[Product_ID]],tbl_Items[],3,)</f>
        <v>Gold</v>
      </c>
      <c r="G1745" s="6" t="s">
        <v>12</v>
      </c>
      <c r="H1745" s="6" t="s">
        <v>9</v>
      </c>
      <c r="I17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745" s="30">
        <v>2</v>
      </c>
      <c r="K1745" s="7">
        <f t="shared" si="54"/>
        <v>17754</v>
      </c>
      <c r="L17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710.16</v>
      </c>
      <c r="M1745" s="7">
        <f t="shared" si="55"/>
        <v>17043.84</v>
      </c>
    </row>
    <row r="1746" spans="1:13" x14ac:dyDescent="0.3">
      <c r="A1746" s="6" t="s">
        <v>1830</v>
      </c>
      <c r="B1746" s="28">
        <v>42651</v>
      </c>
      <c r="C1746" s="6" t="s">
        <v>7</v>
      </c>
      <c r="D1746" s="6" t="s">
        <v>92</v>
      </c>
      <c r="E1746" s="6" t="str">
        <f>VLOOKUP(tbl_transactions[[#This Row],[Product_ID]],tbl_Items[],2,)</f>
        <v>Automatic</v>
      </c>
      <c r="F1746" s="6" t="str">
        <f>VLOOKUP(tbl_transactions[[#This Row],[Product_ID]],tbl_Items[],3,)</f>
        <v>Platinum</v>
      </c>
      <c r="G1746" s="6" t="s">
        <v>12</v>
      </c>
      <c r="H1746" s="6" t="s">
        <v>9</v>
      </c>
      <c r="I17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746" s="30">
        <v>4</v>
      </c>
      <c r="K1746" s="7">
        <f t="shared" si="54"/>
        <v>8624</v>
      </c>
      <c r="L17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46" s="7">
        <f t="shared" si="55"/>
        <v>8624</v>
      </c>
    </row>
    <row r="1747" spans="1:13" x14ac:dyDescent="0.3">
      <c r="A1747" s="6" t="s">
        <v>1831</v>
      </c>
      <c r="B1747" s="28">
        <v>42651</v>
      </c>
      <c r="C1747" s="6" t="s">
        <v>24</v>
      </c>
      <c r="D1747" s="6" t="s">
        <v>71</v>
      </c>
      <c r="E1747" s="6" t="str">
        <f>VLOOKUP(tbl_transactions[[#This Row],[Product_ID]],tbl_Items[],2,)</f>
        <v>Chronograph</v>
      </c>
      <c r="F1747" s="6" t="str">
        <f>VLOOKUP(tbl_transactions[[#This Row],[Product_ID]],tbl_Items[],3,)</f>
        <v>Platinum</v>
      </c>
      <c r="G1747" s="6" t="s">
        <v>8</v>
      </c>
      <c r="H1747" s="6" t="s">
        <v>9</v>
      </c>
      <c r="I17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747" s="30">
        <v>2</v>
      </c>
      <c r="K1747" s="7">
        <f t="shared" si="54"/>
        <v>4420</v>
      </c>
      <c r="L17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47" s="7">
        <f t="shared" si="55"/>
        <v>4420</v>
      </c>
    </row>
    <row r="1748" spans="1:13" x14ac:dyDescent="0.3">
      <c r="A1748" s="6" t="s">
        <v>1832</v>
      </c>
      <c r="B1748" s="28">
        <v>42651</v>
      </c>
      <c r="C1748" s="6" t="s">
        <v>24</v>
      </c>
      <c r="D1748" s="6" t="s">
        <v>119</v>
      </c>
      <c r="E1748" s="6" t="str">
        <f>VLOOKUP(tbl_transactions[[#This Row],[Product_ID]],tbl_Items[],2,)</f>
        <v>Digital</v>
      </c>
      <c r="F1748" s="6" t="str">
        <f>VLOOKUP(tbl_transactions[[#This Row],[Product_ID]],tbl_Items[],3,)</f>
        <v>Palladium</v>
      </c>
      <c r="G1748" s="6" t="s">
        <v>12</v>
      </c>
      <c r="H1748" s="6" t="s">
        <v>9</v>
      </c>
      <c r="I17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748" s="30">
        <v>3</v>
      </c>
      <c r="K1748" s="7">
        <f t="shared" si="54"/>
        <v>29685</v>
      </c>
      <c r="L17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1748" s="7">
        <f t="shared" si="55"/>
        <v>28794.45</v>
      </c>
    </row>
    <row r="1749" spans="1:13" x14ac:dyDescent="0.3">
      <c r="A1749" s="6" t="s">
        <v>1833</v>
      </c>
      <c r="B1749" s="28">
        <v>42651</v>
      </c>
      <c r="C1749" s="6" t="s">
        <v>24</v>
      </c>
      <c r="D1749" s="6" t="s">
        <v>81</v>
      </c>
      <c r="E1749" s="6" t="str">
        <f>VLOOKUP(tbl_transactions[[#This Row],[Product_ID]],tbl_Items[],2,)</f>
        <v>Chronograph</v>
      </c>
      <c r="F1749" s="6" t="str">
        <f>VLOOKUP(tbl_transactions[[#This Row],[Product_ID]],tbl_Items[],3,)</f>
        <v>Palladium</v>
      </c>
      <c r="G1749" s="6" t="s">
        <v>12</v>
      </c>
      <c r="H1749" s="6" t="s">
        <v>9</v>
      </c>
      <c r="I17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749" s="30">
        <v>1</v>
      </c>
      <c r="K1749" s="7">
        <f t="shared" si="54"/>
        <v>9800</v>
      </c>
      <c r="L17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49" s="7">
        <f t="shared" si="55"/>
        <v>9800</v>
      </c>
    </row>
    <row r="1750" spans="1:13" x14ac:dyDescent="0.3">
      <c r="A1750" s="6" t="s">
        <v>1834</v>
      </c>
      <c r="B1750" s="28">
        <v>42651</v>
      </c>
      <c r="C1750" s="6" t="s">
        <v>24</v>
      </c>
      <c r="D1750" s="6" t="s">
        <v>71</v>
      </c>
      <c r="E1750" s="6" t="str">
        <f>VLOOKUP(tbl_transactions[[#This Row],[Product_ID]],tbl_Items[],2,)</f>
        <v>Chronograph</v>
      </c>
      <c r="F1750" s="6" t="str">
        <f>VLOOKUP(tbl_transactions[[#This Row],[Product_ID]],tbl_Items[],3,)</f>
        <v>Platinum</v>
      </c>
      <c r="G1750" s="6" t="s">
        <v>8</v>
      </c>
      <c r="H1750" s="6" t="s">
        <v>9</v>
      </c>
      <c r="I17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750" s="30">
        <v>4</v>
      </c>
      <c r="K1750" s="7">
        <f t="shared" si="54"/>
        <v>8840</v>
      </c>
      <c r="L17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50" s="7">
        <f t="shared" si="55"/>
        <v>8840</v>
      </c>
    </row>
    <row r="1751" spans="1:13" x14ac:dyDescent="0.3">
      <c r="A1751" s="6" t="s">
        <v>1835</v>
      </c>
      <c r="B1751" s="28">
        <v>42651</v>
      </c>
      <c r="C1751" s="6" t="s">
        <v>24</v>
      </c>
      <c r="D1751" s="6" t="s">
        <v>119</v>
      </c>
      <c r="E1751" s="6" t="str">
        <f>VLOOKUP(tbl_transactions[[#This Row],[Product_ID]],tbl_Items[],2,)</f>
        <v>Digital</v>
      </c>
      <c r="F1751" s="6" t="str">
        <f>VLOOKUP(tbl_transactions[[#This Row],[Product_ID]],tbl_Items[],3,)</f>
        <v>Palladium</v>
      </c>
      <c r="G1751" s="6" t="s">
        <v>12</v>
      </c>
      <c r="H1751" s="6" t="s">
        <v>9</v>
      </c>
      <c r="I17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751" s="30">
        <v>3</v>
      </c>
      <c r="K1751" s="7">
        <f t="shared" si="54"/>
        <v>29685</v>
      </c>
      <c r="L17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1751" s="7">
        <f t="shared" si="55"/>
        <v>28794.45</v>
      </c>
    </row>
    <row r="1752" spans="1:13" x14ac:dyDescent="0.3">
      <c r="A1752" s="6" t="s">
        <v>1836</v>
      </c>
      <c r="B1752" s="28">
        <v>42652</v>
      </c>
      <c r="C1752" s="6" t="s">
        <v>11</v>
      </c>
      <c r="D1752" s="6" t="s">
        <v>66</v>
      </c>
      <c r="E1752" s="6" t="str">
        <f>VLOOKUP(tbl_transactions[[#This Row],[Product_ID]],tbl_Items[],2,)</f>
        <v>Chronograph</v>
      </c>
      <c r="F1752" s="6" t="str">
        <f>VLOOKUP(tbl_transactions[[#This Row],[Product_ID]],tbl_Items[],3,)</f>
        <v>Platinum</v>
      </c>
      <c r="G1752" s="6" t="s">
        <v>8</v>
      </c>
      <c r="H1752" s="6" t="s">
        <v>9</v>
      </c>
      <c r="I17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752" s="30">
        <v>2</v>
      </c>
      <c r="K1752" s="7">
        <f t="shared" si="54"/>
        <v>19000</v>
      </c>
      <c r="L17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1752" s="7">
        <f t="shared" si="55"/>
        <v>16720</v>
      </c>
    </row>
    <row r="1753" spans="1:13" x14ac:dyDescent="0.3">
      <c r="A1753" s="6" t="s">
        <v>1837</v>
      </c>
      <c r="B1753" s="28">
        <v>42652</v>
      </c>
      <c r="C1753" s="6" t="s">
        <v>7</v>
      </c>
      <c r="D1753" s="6" t="s">
        <v>99</v>
      </c>
      <c r="E1753" s="6" t="str">
        <f>VLOOKUP(tbl_transactions[[#This Row],[Product_ID]],tbl_Items[],2,)</f>
        <v>Automatic</v>
      </c>
      <c r="F1753" s="6" t="str">
        <f>VLOOKUP(tbl_transactions[[#This Row],[Product_ID]],tbl_Items[],3,)</f>
        <v>Gold</v>
      </c>
      <c r="G1753" s="6" t="s">
        <v>12</v>
      </c>
      <c r="H1753" s="6" t="s">
        <v>9</v>
      </c>
      <c r="I17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753" s="30">
        <v>3</v>
      </c>
      <c r="K1753" s="7">
        <f t="shared" si="54"/>
        <v>16386</v>
      </c>
      <c r="L17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1753" s="7">
        <f t="shared" si="55"/>
        <v>15730.56</v>
      </c>
    </row>
    <row r="1754" spans="1:13" x14ac:dyDescent="0.3">
      <c r="A1754" s="6" t="s">
        <v>1838</v>
      </c>
      <c r="B1754" s="28">
        <v>42652</v>
      </c>
      <c r="C1754" s="6" t="s">
        <v>24</v>
      </c>
      <c r="D1754" s="6" t="s">
        <v>76</v>
      </c>
      <c r="E1754" s="6" t="str">
        <f>VLOOKUP(tbl_transactions[[#This Row],[Product_ID]],tbl_Items[],2,)</f>
        <v>Chronograph</v>
      </c>
      <c r="F1754" s="6" t="str">
        <f>VLOOKUP(tbl_transactions[[#This Row],[Product_ID]],tbl_Items[],3,)</f>
        <v>Gold</v>
      </c>
      <c r="G1754" s="6" t="s">
        <v>8</v>
      </c>
      <c r="H1754" s="6" t="s">
        <v>9</v>
      </c>
      <c r="I17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754" s="30">
        <v>1</v>
      </c>
      <c r="K1754" s="7">
        <f t="shared" si="54"/>
        <v>2200</v>
      </c>
      <c r="L17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54" s="7">
        <f t="shared" si="55"/>
        <v>2200</v>
      </c>
    </row>
    <row r="1755" spans="1:13" x14ac:dyDescent="0.3">
      <c r="A1755" s="6" t="s">
        <v>1839</v>
      </c>
      <c r="B1755" s="28">
        <v>42652</v>
      </c>
      <c r="C1755" s="6" t="s">
        <v>24</v>
      </c>
      <c r="D1755" s="6" t="s">
        <v>79</v>
      </c>
      <c r="E1755" s="6" t="str">
        <f>VLOOKUP(tbl_transactions[[#This Row],[Product_ID]],tbl_Items[],2,)</f>
        <v>Chronograph</v>
      </c>
      <c r="F1755" s="6" t="str">
        <f>VLOOKUP(tbl_transactions[[#This Row],[Product_ID]],tbl_Items[],3,)</f>
        <v>Palladium</v>
      </c>
      <c r="G1755" s="6" t="s">
        <v>8</v>
      </c>
      <c r="H1755" s="6" t="s">
        <v>9</v>
      </c>
      <c r="I17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755" s="30">
        <v>4</v>
      </c>
      <c r="K1755" s="7">
        <f t="shared" si="54"/>
        <v>8980</v>
      </c>
      <c r="L17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55" s="7">
        <f t="shared" si="55"/>
        <v>8980</v>
      </c>
    </row>
    <row r="1756" spans="1:13" x14ac:dyDescent="0.3">
      <c r="A1756" s="6" t="s">
        <v>1840</v>
      </c>
      <c r="B1756" s="28">
        <v>42652</v>
      </c>
      <c r="C1756" s="6" t="s">
        <v>11</v>
      </c>
      <c r="D1756" s="6" t="s">
        <v>99</v>
      </c>
      <c r="E1756" s="6" t="str">
        <f>VLOOKUP(tbl_transactions[[#This Row],[Product_ID]],tbl_Items[],2,)</f>
        <v>Automatic</v>
      </c>
      <c r="F1756" s="6" t="str">
        <f>VLOOKUP(tbl_transactions[[#This Row],[Product_ID]],tbl_Items[],3,)</f>
        <v>Gold</v>
      </c>
      <c r="G1756" s="6" t="s">
        <v>12</v>
      </c>
      <c r="H1756" s="6" t="s">
        <v>13</v>
      </c>
      <c r="I17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756" s="30">
        <v>3</v>
      </c>
      <c r="K1756" s="7">
        <f t="shared" si="54"/>
        <v>16386</v>
      </c>
      <c r="L17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1756" s="7">
        <f t="shared" si="55"/>
        <v>15730.56</v>
      </c>
    </row>
    <row r="1757" spans="1:13" x14ac:dyDescent="0.3">
      <c r="A1757" s="6" t="s">
        <v>1841</v>
      </c>
      <c r="B1757" s="28">
        <v>42652</v>
      </c>
      <c r="C1757" s="6" t="s">
        <v>7</v>
      </c>
      <c r="D1757" s="6" t="s">
        <v>120</v>
      </c>
      <c r="E1757" s="6" t="str">
        <f>VLOOKUP(tbl_transactions[[#This Row],[Product_ID]],tbl_Items[],2,)</f>
        <v>Digital</v>
      </c>
      <c r="F1757" s="6" t="str">
        <f>VLOOKUP(tbl_transactions[[#This Row],[Product_ID]],tbl_Items[],3,)</f>
        <v>Palladium</v>
      </c>
      <c r="G1757" s="6" t="s">
        <v>12</v>
      </c>
      <c r="H1757" s="6" t="s">
        <v>9</v>
      </c>
      <c r="I17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757" s="30">
        <v>2</v>
      </c>
      <c r="K1757" s="7">
        <f t="shared" si="54"/>
        <v>17524</v>
      </c>
      <c r="L17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1757" s="7">
        <f t="shared" si="55"/>
        <v>16998.28</v>
      </c>
    </row>
    <row r="1758" spans="1:13" x14ac:dyDescent="0.3">
      <c r="A1758" s="6" t="s">
        <v>1842</v>
      </c>
      <c r="B1758" s="28">
        <v>42653</v>
      </c>
      <c r="C1758" s="6" t="s">
        <v>11</v>
      </c>
      <c r="D1758" s="6" t="s">
        <v>7006</v>
      </c>
      <c r="E1758" s="6" t="str">
        <f>VLOOKUP(tbl_transactions[[#This Row],[Product_ID]],tbl_Items[],2,)</f>
        <v>Automatic</v>
      </c>
      <c r="F1758" s="6" t="str">
        <f>VLOOKUP(tbl_transactions[[#This Row],[Product_ID]],tbl_Items[],3,)</f>
        <v>Gold</v>
      </c>
      <c r="G1758" s="6" t="s">
        <v>12</v>
      </c>
      <c r="H1758" s="6" t="s">
        <v>9</v>
      </c>
      <c r="I17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758" s="30">
        <v>3</v>
      </c>
      <c r="K1758" s="7">
        <f t="shared" si="54"/>
        <v>26685</v>
      </c>
      <c r="L17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1758" s="7">
        <f t="shared" si="55"/>
        <v>25617.599999999999</v>
      </c>
    </row>
    <row r="1759" spans="1:13" x14ac:dyDescent="0.3">
      <c r="A1759" s="6" t="s">
        <v>1843</v>
      </c>
      <c r="B1759" s="28">
        <v>42653</v>
      </c>
      <c r="C1759" s="6" t="s">
        <v>15</v>
      </c>
      <c r="D1759" s="6" t="s">
        <v>76</v>
      </c>
      <c r="E1759" s="6" t="str">
        <f>VLOOKUP(tbl_transactions[[#This Row],[Product_ID]],tbl_Items[],2,)</f>
        <v>Chronograph</v>
      </c>
      <c r="F1759" s="6" t="str">
        <f>VLOOKUP(tbl_transactions[[#This Row],[Product_ID]],tbl_Items[],3,)</f>
        <v>Gold</v>
      </c>
      <c r="G1759" s="6" t="s">
        <v>8</v>
      </c>
      <c r="H1759" s="6" t="s">
        <v>9</v>
      </c>
      <c r="I17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759" s="30">
        <v>4</v>
      </c>
      <c r="K1759" s="7">
        <f t="shared" si="54"/>
        <v>8800</v>
      </c>
      <c r="L17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59" s="7">
        <f t="shared" si="55"/>
        <v>8800</v>
      </c>
    </row>
    <row r="1760" spans="1:13" x14ac:dyDescent="0.3">
      <c r="A1760" s="6" t="s">
        <v>1844</v>
      </c>
      <c r="B1760" s="28">
        <v>42653</v>
      </c>
      <c r="C1760" s="6" t="s">
        <v>7</v>
      </c>
      <c r="D1760" s="6" t="s">
        <v>74</v>
      </c>
      <c r="E1760" s="6" t="str">
        <f>VLOOKUP(tbl_transactions[[#This Row],[Product_ID]],tbl_Items[],2,)</f>
        <v>Chronograph</v>
      </c>
      <c r="F1760" s="6" t="str">
        <f>VLOOKUP(tbl_transactions[[#This Row],[Product_ID]],tbl_Items[],3,)</f>
        <v>Gold</v>
      </c>
      <c r="G1760" s="6" t="s">
        <v>8</v>
      </c>
      <c r="H1760" s="6" t="s">
        <v>13</v>
      </c>
      <c r="I17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760" s="30">
        <v>4</v>
      </c>
      <c r="K1760" s="7">
        <f t="shared" si="54"/>
        <v>8480</v>
      </c>
      <c r="L17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60" s="7">
        <f t="shared" si="55"/>
        <v>8480</v>
      </c>
    </row>
    <row r="1761" spans="1:13" x14ac:dyDescent="0.3">
      <c r="A1761" s="6" t="s">
        <v>1845</v>
      </c>
      <c r="B1761" s="28">
        <v>42653</v>
      </c>
      <c r="C1761" s="6" t="s">
        <v>24</v>
      </c>
      <c r="D1761" s="6" t="s">
        <v>108</v>
      </c>
      <c r="E1761" s="6" t="str">
        <f>VLOOKUP(tbl_transactions[[#This Row],[Product_ID]],tbl_Items[],2,)</f>
        <v>Digital</v>
      </c>
      <c r="F1761" s="6" t="str">
        <f>VLOOKUP(tbl_transactions[[#This Row],[Product_ID]],tbl_Items[],3,)</f>
        <v>Platinum</v>
      </c>
      <c r="G1761" s="6" t="s">
        <v>12</v>
      </c>
      <c r="H1761" s="6" t="s">
        <v>13</v>
      </c>
      <c r="I17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761" s="30">
        <v>3</v>
      </c>
      <c r="K1761" s="7">
        <f t="shared" si="54"/>
        <v>17535</v>
      </c>
      <c r="L17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1761" s="7">
        <f t="shared" si="55"/>
        <v>16482.900000000001</v>
      </c>
    </row>
    <row r="1762" spans="1:13" x14ac:dyDescent="0.3">
      <c r="A1762" s="6" t="s">
        <v>1846</v>
      </c>
      <c r="B1762" s="28">
        <v>42654</v>
      </c>
      <c r="C1762" s="6" t="s">
        <v>24</v>
      </c>
      <c r="D1762" s="6" t="s">
        <v>110</v>
      </c>
      <c r="E1762" s="6" t="str">
        <f>VLOOKUP(tbl_transactions[[#This Row],[Product_ID]],tbl_Items[],2,)</f>
        <v>Digital</v>
      </c>
      <c r="F1762" s="6" t="str">
        <f>VLOOKUP(tbl_transactions[[#This Row],[Product_ID]],tbl_Items[],3,)</f>
        <v>Platinum</v>
      </c>
      <c r="G1762" s="6" t="s">
        <v>12</v>
      </c>
      <c r="H1762" s="6" t="s">
        <v>9</v>
      </c>
      <c r="I17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762" s="30">
        <v>4</v>
      </c>
      <c r="K1762" s="7">
        <f t="shared" si="54"/>
        <v>21392</v>
      </c>
      <c r="L17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1762" s="7">
        <f t="shared" si="55"/>
        <v>20108.48</v>
      </c>
    </row>
    <row r="1763" spans="1:13" x14ac:dyDescent="0.3">
      <c r="A1763" s="6" t="s">
        <v>1847</v>
      </c>
      <c r="B1763" s="28">
        <v>42654</v>
      </c>
      <c r="C1763" s="6" t="s">
        <v>7</v>
      </c>
      <c r="D1763" s="6" t="s">
        <v>113</v>
      </c>
      <c r="E1763" s="6" t="str">
        <f>VLOOKUP(tbl_transactions[[#This Row],[Product_ID]],tbl_Items[],2,)</f>
        <v>Digital</v>
      </c>
      <c r="F1763" s="6" t="str">
        <f>VLOOKUP(tbl_transactions[[#This Row],[Product_ID]],tbl_Items[],3,)</f>
        <v>Palladium</v>
      </c>
      <c r="G1763" s="6" t="s">
        <v>12</v>
      </c>
      <c r="H1763" s="6" t="s">
        <v>9</v>
      </c>
      <c r="I17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763" s="30">
        <v>2</v>
      </c>
      <c r="K1763" s="7">
        <f t="shared" si="54"/>
        <v>17578</v>
      </c>
      <c r="L17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1763" s="7">
        <f t="shared" si="55"/>
        <v>17050.66</v>
      </c>
    </row>
    <row r="1764" spans="1:13" x14ac:dyDescent="0.3">
      <c r="A1764" s="6" t="s">
        <v>1848</v>
      </c>
      <c r="B1764" s="28">
        <v>42654</v>
      </c>
      <c r="C1764" s="6" t="s">
        <v>11</v>
      </c>
      <c r="D1764" s="6" t="s">
        <v>7006</v>
      </c>
      <c r="E1764" s="6" t="str">
        <f>VLOOKUP(tbl_transactions[[#This Row],[Product_ID]],tbl_Items[],2,)</f>
        <v>Automatic</v>
      </c>
      <c r="F1764" s="6" t="str">
        <f>VLOOKUP(tbl_transactions[[#This Row],[Product_ID]],tbl_Items[],3,)</f>
        <v>Gold</v>
      </c>
      <c r="G1764" s="6" t="s">
        <v>12</v>
      </c>
      <c r="H1764" s="6" t="s">
        <v>9</v>
      </c>
      <c r="I17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764" s="30">
        <v>4</v>
      </c>
      <c r="K1764" s="7">
        <f t="shared" si="54"/>
        <v>35580</v>
      </c>
      <c r="L17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764" s="7">
        <f t="shared" si="55"/>
        <v>34156.800000000003</v>
      </c>
    </row>
    <row r="1765" spans="1:13" x14ac:dyDescent="0.3">
      <c r="A1765" s="6" t="s">
        <v>1849</v>
      </c>
      <c r="B1765" s="28">
        <v>42655</v>
      </c>
      <c r="C1765" s="6" t="s">
        <v>24</v>
      </c>
      <c r="D1765" s="6" t="s">
        <v>66</v>
      </c>
      <c r="E1765" s="6" t="str">
        <f>VLOOKUP(tbl_transactions[[#This Row],[Product_ID]],tbl_Items[],2,)</f>
        <v>Chronograph</v>
      </c>
      <c r="F1765" s="6" t="str">
        <f>VLOOKUP(tbl_transactions[[#This Row],[Product_ID]],tbl_Items[],3,)</f>
        <v>Platinum</v>
      </c>
      <c r="G1765" s="6" t="s">
        <v>8</v>
      </c>
      <c r="H1765" s="6" t="s">
        <v>9</v>
      </c>
      <c r="I17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765" s="30">
        <v>2</v>
      </c>
      <c r="K1765" s="7">
        <f t="shared" si="54"/>
        <v>19000</v>
      </c>
      <c r="L17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1765" s="7">
        <f t="shared" si="55"/>
        <v>16720</v>
      </c>
    </row>
    <row r="1766" spans="1:13" x14ac:dyDescent="0.3">
      <c r="A1766" s="6" t="s">
        <v>1850</v>
      </c>
      <c r="B1766" s="28">
        <v>42655</v>
      </c>
      <c r="C1766" s="6" t="s">
        <v>24</v>
      </c>
      <c r="D1766" s="6" t="s">
        <v>119</v>
      </c>
      <c r="E1766" s="6" t="str">
        <f>VLOOKUP(tbl_transactions[[#This Row],[Product_ID]],tbl_Items[],2,)</f>
        <v>Digital</v>
      </c>
      <c r="F1766" s="6" t="str">
        <f>VLOOKUP(tbl_transactions[[#This Row],[Product_ID]],tbl_Items[],3,)</f>
        <v>Palladium</v>
      </c>
      <c r="G1766" s="6" t="s">
        <v>12</v>
      </c>
      <c r="H1766" s="6" t="s">
        <v>9</v>
      </c>
      <c r="I17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766" s="30">
        <v>1</v>
      </c>
      <c r="K1766" s="7">
        <f t="shared" si="54"/>
        <v>9895</v>
      </c>
      <c r="L17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66" s="7">
        <f t="shared" si="55"/>
        <v>9895</v>
      </c>
    </row>
    <row r="1767" spans="1:13" x14ac:dyDescent="0.3">
      <c r="A1767" s="6" t="s">
        <v>1851</v>
      </c>
      <c r="B1767" s="28">
        <v>42655</v>
      </c>
      <c r="C1767" s="6" t="s">
        <v>24</v>
      </c>
      <c r="D1767" s="6" t="s">
        <v>101</v>
      </c>
      <c r="E1767" s="6" t="str">
        <f>VLOOKUP(tbl_transactions[[#This Row],[Product_ID]],tbl_Items[],2,)</f>
        <v>Automatic</v>
      </c>
      <c r="F1767" s="6" t="str">
        <f>VLOOKUP(tbl_transactions[[#This Row],[Product_ID]],tbl_Items[],3,)</f>
        <v>Palladium</v>
      </c>
      <c r="G1767" s="6" t="s">
        <v>12</v>
      </c>
      <c r="H1767" s="6" t="s">
        <v>9</v>
      </c>
      <c r="I17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767" s="30">
        <v>2</v>
      </c>
      <c r="K1767" s="7">
        <f t="shared" si="54"/>
        <v>4270</v>
      </c>
      <c r="L17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67" s="7">
        <f t="shared" si="55"/>
        <v>4270</v>
      </c>
    </row>
    <row r="1768" spans="1:13" x14ac:dyDescent="0.3">
      <c r="A1768" s="6" t="s">
        <v>1852</v>
      </c>
      <c r="B1768" s="28">
        <v>42655</v>
      </c>
      <c r="C1768" s="6" t="s">
        <v>11</v>
      </c>
      <c r="D1768" s="6" t="s">
        <v>74</v>
      </c>
      <c r="E1768" s="6" t="str">
        <f>VLOOKUP(tbl_transactions[[#This Row],[Product_ID]],tbl_Items[],2,)</f>
        <v>Chronograph</v>
      </c>
      <c r="F1768" s="6" t="str">
        <f>VLOOKUP(tbl_transactions[[#This Row],[Product_ID]],tbl_Items[],3,)</f>
        <v>Gold</v>
      </c>
      <c r="G1768" s="6" t="s">
        <v>8</v>
      </c>
      <c r="H1768" s="6" t="s">
        <v>9</v>
      </c>
      <c r="I17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768" s="30">
        <v>3</v>
      </c>
      <c r="K1768" s="7">
        <f t="shared" si="54"/>
        <v>6360</v>
      </c>
      <c r="L17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68" s="7">
        <f t="shared" si="55"/>
        <v>6360</v>
      </c>
    </row>
    <row r="1769" spans="1:13" x14ac:dyDescent="0.3">
      <c r="A1769" s="6" t="s">
        <v>1853</v>
      </c>
      <c r="B1769" s="28">
        <v>42655</v>
      </c>
      <c r="C1769" s="6" t="s">
        <v>24</v>
      </c>
      <c r="D1769" s="6" t="s">
        <v>100</v>
      </c>
      <c r="E1769" s="6" t="str">
        <f>VLOOKUP(tbl_transactions[[#This Row],[Product_ID]],tbl_Items[],2,)</f>
        <v>Automatic</v>
      </c>
      <c r="F1769" s="6" t="str">
        <f>VLOOKUP(tbl_transactions[[#This Row],[Product_ID]],tbl_Items[],3,)</f>
        <v>Palladium</v>
      </c>
      <c r="G1769" s="6" t="s">
        <v>12</v>
      </c>
      <c r="H1769" s="6" t="s">
        <v>9</v>
      </c>
      <c r="I17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769" s="30">
        <v>1</v>
      </c>
      <c r="K1769" s="7">
        <f t="shared" si="54"/>
        <v>5456</v>
      </c>
      <c r="L17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69" s="7">
        <f t="shared" si="55"/>
        <v>5456</v>
      </c>
    </row>
    <row r="1770" spans="1:13" x14ac:dyDescent="0.3">
      <c r="A1770" s="6" t="s">
        <v>1854</v>
      </c>
      <c r="B1770" s="28">
        <v>42655</v>
      </c>
      <c r="C1770" s="6" t="s">
        <v>11</v>
      </c>
      <c r="D1770" s="6" t="s">
        <v>84</v>
      </c>
      <c r="E1770" s="6" t="str">
        <f>VLOOKUP(tbl_transactions[[#This Row],[Product_ID]],tbl_Items[],2,)</f>
        <v>Automatic</v>
      </c>
      <c r="F1770" s="6" t="str">
        <f>VLOOKUP(tbl_transactions[[#This Row],[Product_ID]],tbl_Items[],3,)</f>
        <v>Platinum</v>
      </c>
      <c r="G1770" s="6" t="s">
        <v>12</v>
      </c>
      <c r="H1770" s="6" t="s">
        <v>9</v>
      </c>
      <c r="I17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770" s="30">
        <v>2</v>
      </c>
      <c r="K1770" s="7">
        <f t="shared" si="54"/>
        <v>4246</v>
      </c>
      <c r="L17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70" s="7">
        <f t="shared" si="55"/>
        <v>4246</v>
      </c>
    </row>
    <row r="1771" spans="1:13" x14ac:dyDescent="0.3">
      <c r="A1771" s="6" t="s">
        <v>1855</v>
      </c>
      <c r="B1771" s="28">
        <v>42656</v>
      </c>
      <c r="C1771" s="6" t="s">
        <v>24</v>
      </c>
      <c r="D1771" s="6" t="s">
        <v>99</v>
      </c>
      <c r="E1771" s="6" t="str">
        <f>VLOOKUP(tbl_transactions[[#This Row],[Product_ID]],tbl_Items[],2,)</f>
        <v>Automatic</v>
      </c>
      <c r="F1771" s="6" t="str">
        <f>VLOOKUP(tbl_transactions[[#This Row],[Product_ID]],tbl_Items[],3,)</f>
        <v>Gold</v>
      </c>
      <c r="G1771" s="6" t="s">
        <v>12</v>
      </c>
      <c r="H1771" s="6" t="s">
        <v>13</v>
      </c>
      <c r="I17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771" s="30">
        <v>1</v>
      </c>
      <c r="K1771" s="7">
        <f t="shared" si="54"/>
        <v>5462</v>
      </c>
      <c r="L17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71" s="7">
        <f t="shared" si="55"/>
        <v>5462</v>
      </c>
    </row>
    <row r="1772" spans="1:13" x14ac:dyDescent="0.3">
      <c r="A1772" s="6" t="s">
        <v>1856</v>
      </c>
      <c r="B1772" s="28">
        <v>42656</v>
      </c>
      <c r="C1772" s="6" t="s">
        <v>24</v>
      </c>
      <c r="D1772" s="6" t="s">
        <v>110</v>
      </c>
      <c r="E1772" s="6" t="str">
        <f>VLOOKUP(tbl_transactions[[#This Row],[Product_ID]],tbl_Items[],2,)</f>
        <v>Digital</v>
      </c>
      <c r="F1772" s="6" t="str">
        <f>VLOOKUP(tbl_transactions[[#This Row],[Product_ID]],tbl_Items[],3,)</f>
        <v>Platinum</v>
      </c>
      <c r="G1772" s="6" t="s">
        <v>12</v>
      </c>
      <c r="H1772" s="6" t="s">
        <v>9</v>
      </c>
      <c r="I17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772" s="30">
        <v>4</v>
      </c>
      <c r="K1772" s="7">
        <f t="shared" si="54"/>
        <v>21392</v>
      </c>
      <c r="L17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1772" s="7">
        <f t="shared" si="55"/>
        <v>20108.48</v>
      </c>
    </row>
    <row r="1773" spans="1:13" x14ac:dyDescent="0.3">
      <c r="A1773" s="6" t="s">
        <v>1857</v>
      </c>
      <c r="B1773" s="28">
        <v>42656</v>
      </c>
      <c r="C1773" s="6" t="s">
        <v>24</v>
      </c>
      <c r="D1773" s="6" t="s">
        <v>113</v>
      </c>
      <c r="E1773" s="6" t="str">
        <f>VLOOKUP(tbl_transactions[[#This Row],[Product_ID]],tbl_Items[],2,)</f>
        <v>Digital</v>
      </c>
      <c r="F1773" s="6" t="str">
        <f>VLOOKUP(tbl_transactions[[#This Row],[Product_ID]],tbl_Items[],3,)</f>
        <v>Palladium</v>
      </c>
      <c r="G1773" s="6" t="s">
        <v>12</v>
      </c>
      <c r="H1773" s="6" t="s">
        <v>9</v>
      </c>
      <c r="I17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773" s="30">
        <v>3</v>
      </c>
      <c r="K1773" s="7">
        <f t="shared" si="54"/>
        <v>26367</v>
      </c>
      <c r="L17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791.01</v>
      </c>
      <c r="M1773" s="7">
        <f t="shared" si="55"/>
        <v>25575.99</v>
      </c>
    </row>
    <row r="1774" spans="1:13" x14ac:dyDescent="0.3">
      <c r="A1774" s="6" t="s">
        <v>1858</v>
      </c>
      <c r="B1774" s="28">
        <v>42656</v>
      </c>
      <c r="C1774" s="6" t="s">
        <v>11</v>
      </c>
      <c r="D1774" s="6" t="s">
        <v>95</v>
      </c>
      <c r="E1774" s="6" t="str">
        <f>VLOOKUP(tbl_transactions[[#This Row],[Product_ID]],tbl_Items[],2,)</f>
        <v>Automatic</v>
      </c>
      <c r="F1774" s="6" t="str">
        <f>VLOOKUP(tbl_transactions[[#This Row],[Product_ID]],tbl_Items[],3,)</f>
        <v>Platinum</v>
      </c>
      <c r="G1774" s="6" t="s">
        <v>12</v>
      </c>
      <c r="H1774" s="6" t="s">
        <v>9</v>
      </c>
      <c r="I17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774" s="30">
        <v>2</v>
      </c>
      <c r="K1774" s="7">
        <f t="shared" si="54"/>
        <v>4200</v>
      </c>
      <c r="L17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74" s="7">
        <f t="shared" si="55"/>
        <v>4200</v>
      </c>
    </row>
    <row r="1775" spans="1:13" x14ac:dyDescent="0.3">
      <c r="A1775" s="6" t="s">
        <v>1859</v>
      </c>
      <c r="B1775" s="28">
        <v>42656</v>
      </c>
      <c r="C1775" s="6" t="s">
        <v>11</v>
      </c>
      <c r="D1775" s="6" t="s">
        <v>105</v>
      </c>
      <c r="E1775" s="6" t="str">
        <f>VLOOKUP(tbl_transactions[[#This Row],[Product_ID]],tbl_Items[],2,)</f>
        <v>Digital</v>
      </c>
      <c r="F1775" s="6" t="str">
        <f>VLOOKUP(tbl_transactions[[#This Row],[Product_ID]],tbl_Items[],3,)</f>
        <v>Platinum</v>
      </c>
      <c r="G1775" s="6" t="s">
        <v>12</v>
      </c>
      <c r="H1775" s="6" t="s">
        <v>9</v>
      </c>
      <c r="I17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775" s="30">
        <v>3</v>
      </c>
      <c r="K1775" s="7">
        <f t="shared" si="54"/>
        <v>16926</v>
      </c>
      <c r="L17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1775" s="7">
        <f t="shared" si="55"/>
        <v>15910.44</v>
      </c>
    </row>
    <row r="1776" spans="1:13" x14ac:dyDescent="0.3">
      <c r="A1776" s="6" t="s">
        <v>1860</v>
      </c>
      <c r="B1776" s="28">
        <v>42656</v>
      </c>
      <c r="C1776" s="6" t="s">
        <v>24</v>
      </c>
      <c r="D1776" s="6" t="s">
        <v>112</v>
      </c>
      <c r="E1776" s="6" t="str">
        <f>VLOOKUP(tbl_transactions[[#This Row],[Product_ID]],tbl_Items[],2,)</f>
        <v>Digital</v>
      </c>
      <c r="F1776" s="6" t="str">
        <f>VLOOKUP(tbl_transactions[[#This Row],[Product_ID]],tbl_Items[],3,)</f>
        <v>Gold</v>
      </c>
      <c r="G1776" s="6" t="s">
        <v>12</v>
      </c>
      <c r="H1776" s="6" t="s">
        <v>9</v>
      </c>
      <c r="I17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776" s="30">
        <v>4</v>
      </c>
      <c r="K1776" s="7">
        <f t="shared" si="54"/>
        <v>23596</v>
      </c>
      <c r="L17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1776" s="7">
        <f t="shared" si="55"/>
        <v>22652.16</v>
      </c>
    </row>
    <row r="1777" spans="1:13" x14ac:dyDescent="0.3">
      <c r="A1777" s="6" t="s">
        <v>1861</v>
      </c>
      <c r="B1777" s="28">
        <v>42656</v>
      </c>
      <c r="C1777" s="6" t="s">
        <v>24</v>
      </c>
      <c r="D1777" s="6" t="s">
        <v>109</v>
      </c>
      <c r="E1777" s="6" t="str">
        <f>VLOOKUP(tbl_transactions[[#This Row],[Product_ID]],tbl_Items[],2,)</f>
        <v>Digital</v>
      </c>
      <c r="F1777" s="6" t="str">
        <f>VLOOKUP(tbl_transactions[[#This Row],[Product_ID]],tbl_Items[],3,)</f>
        <v>Platinum</v>
      </c>
      <c r="G1777" s="6" t="s">
        <v>12</v>
      </c>
      <c r="H1777" s="6" t="s">
        <v>9</v>
      </c>
      <c r="I17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777" s="30">
        <v>4</v>
      </c>
      <c r="K1777" s="7">
        <f t="shared" si="54"/>
        <v>39460</v>
      </c>
      <c r="L17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1777" s="7">
        <f t="shared" si="55"/>
        <v>37092.400000000001</v>
      </c>
    </row>
    <row r="1778" spans="1:13" x14ac:dyDescent="0.3">
      <c r="A1778" s="6" t="s">
        <v>1862</v>
      </c>
      <c r="B1778" s="28">
        <v>42657</v>
      </c>
      <c r="C1778" s="6" t="s">
        <v>11</v>
      </c>
      <c r="D1778" s="6" t="s">
        <v>99</v>
      </c>
      <c r="E1778" s="6" t="str">
        <f>VLOOKUP(tbl_transactions[[#This Row],[Product_ID]],tbl_Items[],2,)</f>
        <v>Automatic</v>
      </c>
      <c r="F1778" s="6" t="str">
        <f>VLOOKUP(tbl_transactions[[#This Row],[Product_ID]],tbl_Items[],3,)</f>
        <v>Gold</v>
      </c>
      <c r="G1778" s="6" t="s">
        <v>12</v>
      </c>
      <c r="H1778" s="6" t="s">
        <v>9</v>
      </c>
      <c r="I17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778" s="30">
        <v>3</v>
      </c>
      <c r="K1778" s="7">
        <f t="shared" si="54"/>
        <v>16386</v>
      </c>
      <c r="L17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1778" s="7">
        <f t="shared" si="55"/>
        <v>15730.56</v>
      </c>
    </row>
    <row r="1779" spans="1:13" x14ac:dyDescent="0.3">
      <c r="A1779" s="6" t="s">
        <v>1863</v>
      </c>
      <c r="B1779" s="28">
        <v>42657</v>
      </c>
      <c r="C1779" s="6" t="s">
        <v>24</v>
      </c>
      <c r="D1779" s="6" t="s">
        <v>97</v>
      </c>
      <c r="E1779" s="6" t="str">
        <f>VLOOKUP(tbl_transactions[[#This Row],[Product_ID]],tbl_Items[],2,)</f>
        <v>Automatic</v>
      </c>
      <c r="F1779" s="6" t="str">
        <f>VLOOKUP(tbl_transactions[[#This Row],[Product_ID]],tbl_Items[],3,)</f>
        <v>Gold</v>
      </c>
      <c r="G1779" s="6" t="s">
        <v>12</v>
      </c>
      <c r="H1779" s="6" t="s">
        <v>13</v>
      </c>
      <c r="I17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779" s="30">
        <v>4</v>
      </c>
      <c r="K1779" s="7">
        <f t="shared" si="54"/>
        <v>11516</v>
      </c>
      <c r="L17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79" s="7">
        <f t="shared" si="55"/>
        <v>11516</v>
      </c>
    </row>
    <row r="1780" spans="1:13" x14ac:dyDescent="0.3">
      <c r="A1780" s="6" t="s">
        <v>1864</v>
      </c>
      <c r="B1780" s="28">
        <v>42657</v>
      </c>
      <c r="C1780" s="6" t="s">
        <v>7</v>
      </c>
      <c r="D1780" s="6" t="s">
        <v>7006</v>
      </c>
      <c r="E1780" s="6" t="str">
        <f>VLOOKUP(tbl_transactions[[#This Row],[Product_ID]],tbl_Items[],2,)</f>
        <v>Automatic</v>
      </c>
      <c r="F1780" s="6" t="str">
        <f>VLOOKUP(tbl_transactions[[#This Row],[Product_ID]],tbl_Items[],3,)</f>
        <v>Gold</v>
      </c>
      <c r="G1780" s="6" t="s">
        <v>12</v>
      </c>
      <c r="H1780" s="6" t="s">
        <v>9</v>
      </c>
      <c r="I17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780" s="30">
        <v>4</v>
      </c>
      <c r="K1780" s="7">
        <f t="shared" si="54"/>
        <v>35580</v>
      </c>
      <c r="L17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780" s="7">
        <f t="shared" si="55"/>
        <v>34156.800000000003</v>
      </c>
    </row>
    <row r="1781" spans="1:13" x14ac:dyDescent="0.3">
      <c r="A1781" s="6" t="s">
        <v>1865</v>
      </c>
      <c r="B1781" s="28">
        <v>42657</v>
      </c>
      <c r="C1781" s="6" t="s">
        <v>24</v>
      </c>
      <c r="D1781" s="6" t="s">
        <v>7006</v>
      </c>
      <c r="E1781" s="6" t="str">
        <f>VLOOKUP(tbl_transactions[[#This Row],[Product_ID]],tbl_Items[],2,)</f>
        <v>Automatic</v>
      </c>
      <c r="F1781" s="6" t="str">
        <f>VLOOKUP(tbl_transactions[[#This Row],[Product_ID]],tbl_Items[],3,)</f>
        <v>Gold</v>
      </c>
      <c r="G1781" s="6" t="s">
        <v>12</v>
      </c>
      <c r="H1781" s="6" t="s">
        <v>9</v>
      </c>
      <c r="I17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781" s="30">
        <v>1</v>
      </c>
      <c r="K1781" s="7">
        <f t="shared" si="54"/>
        <v>8895</v>
      </c>
      <c r="L17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81" s="7">
        <f t="shared" si="55"/>
        <v>8895</v>
      </c>
    </row>
    <row r="1782" spans="1:13" x14ac:dyDescent="0.3">
      <c r="A1782" s="6" t="s">
        <v>1866</v>
      </c>
      <c r="B1782" s="28">
        <v>42657</v>
      </c>
      <c r="C1782" s="6" t="s">
        <v>11</v>
      </c>
      <c r="D1782" s="6" t="s">
        <v>95</v>
      </c>
      <c r="E1782" s="6" t="str">
        <f>VLOOKUP(tbl_transactions[[#This Row],[Product_ID]],tbl_Items[],2,)</f>
        <v>Automatic</v>
      </c>
      <c r="F1782" s="6" t="str">
        <f>VLOOKUP(tbl_transactions[[#This Row],[Product_ID]],tbl_Items[],3,)</f>
        <v>Platinum</v>
      </c>
      <c r="G1782" s="6" t="s">
        <v>12</v>
      </c>
      <c r="H1782" s="6" t="s">
        <v>9</v>
      </c>
      <c r="I17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782" s="30">
        <v>2</v>
      </c>
      <c r="K1782" s="7">
        <f t="shared" si="54"/>
        <v>4200</v>
      </c>
      <c r="L17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82" s="7">
        <f t="shared" si="55"/>
        <v>4200</v>
      </c>
    </row>
    <row r="1783" spans="1:13" x14ac:dyDescent="0.3">
      <c r="A1783" s="6" t="s">
        <v>1867</v>
      </c>
      <c r="B1783" s="28">
        <v>42657</v>
      </c>
      <c r="C1783" s="6" t="s">
        <v>24</v>
      </c>
      <c r="D1783" s="6" t="s">
        <v>115</v>
      </c>
      <c r="E1783" s="6" t="str">
        <f>VLOOKUP(tbl_transactions[[#This Row],[Product_ID]],tbl_Items[],2,)</f>
        <v>Digital</v>
      </c>
      <c r="F1783" s="6" t="str">
        <f>VLOOKUP(tbl_transactions[[#This Row],[Product_ID]],tbl_Items[],3,)</f>
        <v>Gold</v>
      </c>
      <c r="G1783" s="6" t="s">
        <v>12</v>
      </c>
      <c r="H1783" s="6" t="s">
        <v>9</v>
      </c>
      <c r="I17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783" s="30">
        <v>3</v>
      </c>
      <c r="K1783" s="7">
        <f t="shared" si="54"/>
        <v>26391</v>
      </c>
      <c r="L17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1783" s="7">
        <f t="shared" si="55"/>
        <v>25335.360000000001</v>
      </c>
    </row>
    <row r="1784" spans="1:13" x14ac:dyDescent="0.3">
      <c r="A1784" s="6" t="s">
        <v>1868</v>
      </c>
      <c r="B1784" s="28">
        <v>42657</v>
      </c>
      <c r="C1784" s="6" t="s">
        <v>11</v>
      </c>
      <c r="D1784" s="6" t="s">
        <v>66</v>
      </c>
      <c r="E1784" s="6" t="str">
        <f>VLOOKUP(tbl_transactions[[#This Row],[Product_ID]],tbl_Items[],2,)</f>
        <v>Chronograph</v>
      </c>
      <c r="F1784" s="6" t="str">
        <f>VLOOKUP(tbl_transactions[[#This Row],[Product_ID]],tbl_Items[],3,)</f>
        <v>Platinum</v>
      </c>
      <c r="G1784" s="6" t="s">
        <v>8</v>
      </c>
      <c r="H1784" s="6" t="s">
        <v>9</v>
      </c>
      <c r="I17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784" s="30">
        <v>4</v>
      </c>
      <c r="K1784" s="7">
        <f t="shared" si="54"/>
        <v>38000</v>
      </c>
      <c r="L17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1784" s="7">
        <f t="shared" si="55"/>
        <v>33440</v>
      </c>
    </row>
    <row r="1785" spans="1:13" x14ac:dyDescent="0.3">
      <c r="A1785" s="6" t="s">
        <v>1869</v>
      </c>
      <c r="B1785" s="28">
        <v>42657</v>
      </c>
      <c r="C1785" s="6" t="s">
        <v>11</v>
      </c>
      <c r="D1785" s="6" t="s">
        <v>115</v>
      </c>
      <c r="E1785" s="6" t="str">
        <f>VLOOKUP(tbl_transactions[[#This Row],[Product_ID]],tbl_Items[],2,)</f>
        <v>Digital</v>
      </c>
      <c r="F1785" s="6" t="str">
        <f>VLOOKUP(tbl_transactions[[#This Row],[Product_ID]],tbl_Items[],3,)</f>
        <v>Gold</v>
      </c>
      <c r="G1785" s="6" t="s">
        <v>12</v>
      </c>
      <c r="H1785" s="6" t="s">
        <v>9</v>
      </c>
      <c r="I17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785" s="30">
        <v>4</v>
      </c>
      <c r="K1785" s="7">
        <f t="shared" si="54"/>
        <v>35188</v>
      </c>
      <c r="L17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1785" s="7">
        <f t="shared" si="55"/>
        <v>33780.480000000003</v>
      </c>
    </row>
    <row r="1786" spans="1:13" x14ac:dyDescent="0.3">
      <c r="A1786" s="6" t="s">
        <v>1870</v>
      </c>
      <c r="B1786" s="28">
        <v>42658</v>
      </c>
      <c r="C1786" s="6" t="s">
        <v>24</v>
      </c>
      <c r="D1786" s="6" t="s">
        <v>77</v>
      </c>
      <c r="E1786" s="6" t="str">
        <f>VLOOKUP(tbl_transactions[[#This Row],[Product_ID]],tbl_Items[],2,)</f>
        <v>Chronograph</v>
      </c>
      <c r="F1786" s="6" t="str">
        <f>VLOOKUP(tbl_transactions[[#This Row],[Product_ID]],tbl_Items[],3,)</f>
        <v>Gold</v>
      </c>
      <c r="G1786" s="6" t="s">
        <v>8</v>
      </c>
      <c r="H1786" s="6" t="s">
        <v>13</v>
      </c>
      <c r="I17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786" s="30">
        <v>4</v>
      </c>
      <c r="K1786" s="7">
        <f t="shared" si="54"/>
        <v>11200</v>
      </c>
      <c r="L17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86" s="7">
        <f t="shared" si="55"/>
        <v>11200</v>
      </c>
    </row>
    <row r="1787" spans="1:13" x14ac:dyDescent="0.3">
      <c r="A1787" s="6" t="s">
        <v>1871</v>
      </c>
      <c r="B1787" s="28">
        <v>42658</v>
      </c>
      <c r="C1787" s="6" t="s">
        <v>7</v>
      </c>
      <c r="D1787" s="6" t="s">
        <v>109</v>
      </c>
      <c r="E1787" s="6" t="str">
        <f>VLOOKUP(tbl_transactions[[#This Row],[Product_ID]],tbl_Items[],2,)</f>
        <v>Digital</v>
      </c>
      <c r="F1787" s="6" t="str">
        <f>VLOOKUP(tbl_transactions[[#This Row],[Product_ID]],tbl_Items[],3,)</f>
        <v>Platinum</v>
      </c>
      <c r="G1787" s="6" t="s">
        <v>12</v>
      </c>
      <c r="H1787" s="6" t="s">
        <v>9</v>
      </c>
      <c r="I17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787" s="30">
        <v>1</v>
      </c>
      <c r="K1787" s="7">
        <f t="shared" si="54"/>
        <v>9865</v>
      </c>
      <c r="L17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87" s="7">
        <f t="shared" si="55"/>
        <v>9865</v>
      </c>
    </row>
    <row r="1788" spans="1:13" x14ac:dyDescent="0.3">
      <c r="A1788" s="6" t="s">
        <v>1872</v>
      </c>
      <c r="B1788" s="28">
        <v>42658</v>
      </c>
      <c r="C1788" s="6" t="s">
        <v>11</v>
      </c>
      <c r="D1788" s="6" t="s">
        <v>114</v>
      </c>
      <c r="E1788" s="6" t="str">
        <f>VLOOKUP(tbl_transactions[[#This Row],[Product_ID]],tbl_Items[],2,)</f>
        <v>Digital</v>
      </c>
      <c r="F1788" s="6" t="str">
        <f>VLOOKUP(tbl_transactions[[#This Row],[Product_ID]],tbl_Items[],3,)</f>
        <v>Palladium</v>
      </c>
      <c r="G1788" s="6" t="s">
        <v>12</v>
      </c>
      <c r="H1788" s="6" t="s">
        <v>9</v>
      </c>
      <c r="I17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788" s="30">
        <v>4</v>
      </c>
      <c r="K1788" s="7">
        <f t="shared" si="54"/>
        <v>39584</v>
      </c>
      <c r="L17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1788" s="7">
        <f t="shared" si="55"/>
        <v>38396.480000000003</v>
      </c>
    </row>
    <row r="1789" spans="1:13" x14ac:dyDescent="0.3">
      <c r="A1789" s="6" t="s">
        <v>1873</v>
      </c>
      <c r="B1789" s="28">
        <v>42658</v>
      </c>
      <c r="C1789" s="6" t="s">
        <v>24</v>
      </c>
      <c r="D1789" s="6" t="s">
        <v>118</v>
      </c>
      <c r="E1789" s="6" t="str">
        <f>VLOOKUP(tbl_transactions[[#This Row],[Product_ID]],tbl_Items[],2,)</f>
        <v>Digital</v>
      </c>
      <c r="F1789" s="6" t="str">
        <f>VLOOKUP(tbl_transactions[[#This Row],[Product_ID]],tbl_Items[],3,)</f>
        <v>Palladium</v>
      </c>
      <c r="G1789" s="6" t="s">
        <v>12</v>
      </c>
      <c r="H1789" s="6" t="s">
        <v>9</v>
      </c>
      <c r="I17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789" s="30">
        <v>1</v>
      </c>
      <c r="K1789" s="7">
        <f t="shared" si="54"/>
        <v>5978</v>
      </c>
      <c r="L17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89" s="7">
        <f t="shared" si="55"/>
        <v>5978</v>
      </c>
    </row>
    <row r="1790" spans="1:13" x14ac:dyDescent="0.3">
      <c r="A1790" s="6" t="s">
        <v>1874</v>
      </c>
      <c r="B1790" s="28">
        <v>42659</v>
      </c>
      <c r="C1790" s="6" t="s">
        <v>11</v>
      </c>
      <c r="D1790" s="6" t="s">
        <v>82</v>
      </c>
      <c r="E1790" s="6" t="str">
        <f>VLOOKUP(tbl_transactions[[#This Row],[Product_ID]],tbl_Items[],2,)</f>
        <v>Chronograph</v>
      </c>
      <c r="F1790" s="6" t="str">
        <f>VLOOKUP(tbl_transactions[[#This Row],[Product_ID]],tbl_Items[],3,)</f>
        <v>Palladium</v>
      </c>
      <c r="G1790" s="6" t="s">
        <v>12</v>
      </c>
      <c r="H1790" s="6" t="s">
        <v>9</v>
      </c>
      <c r="I17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790" s="30">
        <v>2</v>
      </c>
      <c r="K1790" s="7">
        <f t="shared" si="54"/>
        <v>15000</v>
      </c>
      <c r="L17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90" s="7">
        <f t="shared" si="55"/>
        <v>15000</v>
      </c>
    </row>
    <row r="1791" spans="1:13" x14ac:dyDescent="0.3">
      <c r="A1791" s="6" t="s">
        <v>1875</v>
      </c>
      <c r="B1791" s="28">
        <v>42659</v>
      </c>
      <c r="C1791" s="6" t="s">
        <v>24</v>
      </c>
      <c r="D1791" s="6" t="s">
        <v>99</v>
      </c>
      <c r="E1791" s="6" t="str">
        <f>VLOOKUP(tbl_transactions[[#This Row],[Product_ID]],tbl_Items[],2,)</f>
        <v>Automatic</v>
      </c>
      <c r="F1791" s="6" t="str">
        <f>VLOOKUP(tbl_transactions[[#This Row],[Product_ID]],tbl_Items[],3,)</f>
        <v>Gold</v>
      </c>
      <c r="G1791" s="6" t="s">
        <v>12</v>
      </c>
      <c r="H1791" s="6" t="s">
        <v>13</v>
      </c>
      <c r="I17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791" s="30">
        <v>3</v>
      </c>
      <c r="K1791" s="7">
        <f t="shared" si="54"/>
        <v>16386</v>
      </c>
      <c r="L17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1791" s="7">
        <f t="shared" si="55"/>
        <v>15730.56</v>
      </c>
    </row>
    <row r="1792" spans="1:13" x14ac:dyDescent="0.3">
      <c r="A1792" s="6" t="s">
        <v>1876</v>
      </c>
      <c r="B1792" s="28">
        <v>42659</v>
      </c>
      <c r="C1792" s="6" t="s">
        <v>24</v>
      </c>
      <c r="D1792" s="6" t="s">
        <v>118</v>
      </c>
      <c r="E1792" s="6" t="str">
        <f>VLOOKUP(tbl_transactions[[#This Row],[Product_ID]],tbl_Items[],2,)</f>
        <v>Digital</v>
      </c>
      <c r="F1792" s="6" t="str">
        <f>VLOOKUP(tbl_transactions[[#This Row],[Product_ID]],tbl_Items[],3,)</f>
        <v>Palladium</v>
      </c>
      <c r="G1792" s="6" t="s">
        <v>12</v>
      </c>
      <c r="H1792" s="6" t="s">
        <v>9</v>
      </c>
      <c r="I17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792" s="30">
        <v>1</v>
      </c>
      <c r="K1792" s="7">
        <f t="shared" si="54"/>
        <v>5978</v>
      </c>
      <c r="L17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92" s="7">
        <f t="shared" si="55"/>
        <v>5978</v>
      </c>
    </row>
    <row r="1793" spans="1:13" x14ac:dyDescent="0.3">
      <c r="A1793" s="6" t="s">
        <v>1877</v>
      </c>
      <c r="B1793" s="28">
        <v>42659</v>
      </c>
      <c r="C1793" s="6" t="s">
        <v>11</v>
      </c>
      <c r="D1793" s="6" t="s">
        <v>92</v>
      </c>
      <c r="E1793" s="6" t="str">
        <f>VLOOKUP(tbl_transactions[[#This Row],[Product_ID]],tbl_Items[],2,)</f>
        <v>Automatic</v>
      </c>
      <c r="F1793" s="6" t="str">
        <f>VLOOKUP(tbl_transactions[[#This Row],[Product_ID]],tbl_Items[],3,)</f>
        <v>Platinum</v>
      </c>
      <c r="G1793" s="6" t="s">
        <v>12</v>
      </c>
      <c r="H1793" s="6" t="s">
        <v>9</v>
      </c>
      <c r="I17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793" s="30">
        <v>3</v>
      </c>
      <c r="K1793" s="7">
        <f t="shared" si="54"/>
        <v>6468</v>
      </c>
      <c r="L17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93" s="7">
        <f t="shared" si="55"/>
        <v>6468</v>
      </c>
    </row>
    <row r="1794" spans="1:13" x14ac:dyDescent="0.3">
      <c r="A1794" s="6" t="s">
        <v>1878</v>
      </c>
      <c r="B1794" s="28">
        <v>42659</v>
      </c>
      <c r="C1794" s="6" t="s">
        <v>24</v>
      </c>
      <c r="D1794" s="6" t="s">
        <v>7007</v>
      </c>
      <c r="E1794" s="6" t="str">
        <f>VLOOKUP(tbl_transactions[[#This Row],[Product_ID]],tbl_Items[],2,)</f>
        <v>Digital</v>
      </c>
      <c r="F1794" s="6" t="str">
        <f>VLOOKUP(tbl_transactions[[#This Row],[Product_ID]],tbl_Items[],3,)</f>
        <v>Gold</v>
      </c>
      <c r="G1794" s="6" t="s">
        <v>12</v>
      </c>
      <c r="H1794" s="6" t="s">
        <v>9</v>
      </c>
      <c r="I17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794" s="30">
        <v>3</v>
      </c>
      <c r="K1794" s="7">
        <f t="shared" ref="K1794:K1857" si="56">I1794*J1794</f>
        <v>26241</v>
      </c>
      <c r="L17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1794" s="7">
        <f t="shared" ref="M1794:M1857" si="57">K1794-L1794</f>
        <v>25191.360000000001</v>
      </c>
    </row>
    <row r="1795" spans="1:13" x14ac:dyDescent="0.3">
      <c r="A1795" s="6" t="s">
        <v>1879</v>
      </c>
      <c r="B1795" s="28">
        <v>42659</v>
      </c>
      <c r="C1795" s="6" t="s">
        <v>24</v>
      </c>
      <c r="D1795" s="6" t="s">
        <v>115</v>
      </c>
      <c r="E1795" s="6" t="str">
        <f>VLOOKUP(tbl_transactions[[#This Row],[Product_ID]],tbl_Items[],2,)</f>
        <v>Digital</v>
      </c>
      <c r="F1795" s="6" t="str">
        <f>VLOOKUP(tbl_transactions[[#This Row],[Product_ID]],tbl_Items[],3,)</f>
        <v>Gold</v>
      </c>
      <c r="G1795" s="6" t="s">
        <v>12</v>
      </c>
      <c r="H1795" s="6" t="s">
        <v>13</v>
      </c>
      <c r="I17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795" s="30">
        <v>1</v>
      </c>
      <c r="K1795" s="7">
        <f t="shared" si="56"/>
        <v>8797</v>
      </c>
      <c r="L17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95" s="7">
        <f t="shared" si="57"/>
        <v>8797</v>
      </c>
    </row>
    <row r="1796" spans="1:13" x14ac:dyDescent="0.3">
      <c r="A1796" s="6" t="s">
        <v>1880</v>
      </c>
      <c r="B1796" s="28">
        <v>42659</v>
      </c>
      <c r="C1796" s="6" t="s">
        <v>11</v>
      </c>
      <c r="D1796" s="6" t="s">
        <v>102</v>
      </c>
      <c r="E1796" s="6" t="str">
        <f>VLOOKUP(tbl_transactions[[#This Row],[Product_ID]],tbl_Items[],2,)</f>
        <v>Automatic</v>
      </c>
      <c r="F1796" s="6" t="str">
        <f>VLOOKUP(tbl_transactions[[#This Row],[Product_ID]],tbl_Items[],3,)</f>
        <v>Palladium</v>
      </c>
      <c r="G1796" s="6" t="s">
        <v>12</v>
      </c>
      <c r="H1796" s="6" t="s">
        <v>9</v>
      </c>
      <c r="I17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796" s="30">
        <v>4</v>
      </c>
      <c r="K1796" s="7">
        <f t="shared" si="56"/>
        <v>33780</v>
      </c>
      <c r="L17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1796" s="7">
        <f t="shared" si="57"/>
        <v>32766.6</v>
      </c>
    </row>
    <row r="1797" spans="1:13" x14ac:dyDescent="0.3">
      <c r="A1797" s="6" t="s">
        <v>1881</v>
      </c>
      <c r="B1797" s="28">
        <v>42659</v>
      </c>
      <c r="C1797" s="6" t="s">
        <v>15</v>
      </c>
      <c r="D1797" s="6" t="s">
        <v>83</v>
      </c>
      <c r="E1797" s="6" t="str">
        <f>VLOOKUP(tbl_transactions[[#This Row],[Product_ID]],tbl_Items[],2,)</f>
        <v>Chronograph</v>
      </c>
      <c r="F1797" s="6" t="str">
        <f>VLOOKUP(tbl_transactions[[#This Row],[Product_ID]],tbl_Items[],3,)</f>
        <v>Palladium</v>
      </c>
      <c r="G1797" s="6" t="s">
        <v>12</v>
      </c>
      <c r="H1797" s="6" t="s">
        <v>9</v>
      </c>
      <c r="I17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797" s="30">
        <v>3</v>
      </c>
      <c r="K1797" s="7">
        <f t="shared" si="56"/>
        <v>13575</v>
      </c>
      <c r="L17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97" s="7">
        <f t="shared" si="57"/>
        <v>13575</v>
      </c>
    </row>
    <row r="1798" spans="1:13" x14ac:dyDescent="0.3">
      <c r="A1798" s="6" t="s">
        <v>1882</v>
      </c>
      <c r="B1798" s="28">
        <v>42660</v>
      </c>
      <c r="C1798" s="6" t="s">
        <v>24</v>
      </c>
      <c r="D1798" s="6" t="s">
        <v>71</v>
      </c>
      <c r="E1798" s="6" t="str">
        <f>VLOOKUP(tbl_transactions[[#This Row],[Product_ID]],tbl_Items[],2,)</f>
        <v>Chronograph</v>
      </c>
      <c r="F1798" s="6" t="str">
        <f>VLOOKUP(tbl_transactions[[#This Row],[Product_ID]],tbl_Items[],3,)</f>
        <v>Platinum</v>
      </c>
      <c r="G1798" s="6" t="s">
        <v>8</v>
      </c>
      <c r="H1798" s="6" t="s">
        <v>9</v>
      </c>
      <c r="I17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798" s="30">
        <v>1</v>
      </c>
      <c r="K1798" s="7">
        <f t="shared" si="56"/>
        <v>2210</v>
      </c>
      <c r="L17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798" s="7">
        <f t="shared" si="57"/>
        <v>2210</v>
      </c>
    </row>
    <row r="1799" spans="1:13" x14ac:dyDescent="0.3">
      <c r="A1799" s="6" t="s">
        <v>1883</v>
      </c>
      <c r="B1799" s="28">
        <v>42660</v>
      </c>
      <c r="C1799" s="6" t="s">
        <v>15</v>
      </c>
      <c r="D1799" s="6" t="s">
        <v>99</v>
      </c>
      <c r="E1799" s="6" t="str">
        <f>VLOOKUP(tbl_transactions[[#This Row],[Product_ID]],tbl_Items[],2,)</f>
        <v>Automatic</v>
      </c>
      <c r="F1799" s="6" t="str">
        <f>VLOOKUP(tbl_transactions[[#This Row],[Product_ID]],tbl_Items[],3,)</f>
        <v>Gold</v>
      </c>
      <c r="G1799" s="6" t="s">
        <v>12</v>
      </c>
      <c r="H1799" s="6" t="s">
        <v>9</v>
      </c>
      <c r="I17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799" s="30">
        <v>4</v>
      </c>
      <c r="K1799" s="7">
        <f t="shared" si="56"/>
        <v>21848</v>
      </c>
      <c r="L17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1799" s="7">
        <f t="shared" si="57"/>
        <v>20974.080000000002</v>
      </c>
    </row>
    <row r="1800" spans="1:13" x14ac:dyDescent="0.3">
      <c r="A1800" s="6" t="s">
        <v>1884</v>
      </c>
      <c r="B1800" s="28">
        <v>42660</v>
      </c>
      <c r="C1800" s="6" t="s">
        <v>11</v>
      </c>
      <c r="D1800" s="6" t="s">
        <v>113</v>
      </c>
      <c r="E1800" s="6" t="str">
        <f>VLOOKUP(tbl_transactions[[#This Row],[Product_ID]],tbl_Items[],2,)</f>
        <v>Digital</v>
      </c>
      <c r="F1800" s="6" t="str">
        <f>VLOOKUP(tbl_transactions[[#This Row],[Product_ID]],tbl_Items[],3,)</f>
        <v>Palladium</v>
      </c>
      <c r="G1800" s="6" t="s">
        <v>12</v>
      </c>
      <c r="H1800" s="6" t="s">
        <v>9</v>
      </c>
      <c r="I18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800" s="30">
        <v>4</v>
      </c>
      <c r="K1800" s="7">
        <f t="shared" si="56"/>
        <v>35156</v>
      </c>
      <c r="L18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1054.68</v>
      </c>
      <c r="M1800" s="7">
        <f t="shared" si="57"/>
        <v>34101.32</v>
      </c>
    </row>
    <row r="1801" spans="1:13" x14ac:dyDescent="0.3">
      <c r="A1801" s="6" t="s">
        <v>1885</v>
      </c>
      <c r="B1801" s="28">
        <v>42660</v>
      </c>
      <c r="C1801" s="6" t="s">
        <v>11</v>
      </c>
      <c r="D1801" s="6" t="s">
        <v>99</v>
      </c>
      <c r="E1801" s="6" t="str">
        <f>VLOOKUP(tbl_transactions[[#This Row],[Product_ID]],tbl_Items[],2,)</f>
        <v>Automatic</v>
      </c>
      <c r="F1801" s="6" t="str">
        <f>VLOOKUP(tbl_transactions[[#This Row],[Product_ID]],tbl_Items[],3,)</f>
        <v>Gold</v>
      </c>
      <c r="G1801" s="6" t="s">
        <v>12</v>
      </c>
      <c r="H1801" s="6" t="s">
        <v>13</v>
      </c>
      <c r="I18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801" s="30">
        <v>1</v>
      </c>
      <c r="K1801" s="7">
        <f t="shared" si="56"/>
        <v>5462</v>
      </c>
      <c r="L18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01" s="7">
        <f t="shared" si="57"/>
        <v>5462</v>
      </c>
    </row>
    <row r="1802" spans="1:13" x14ac:dyDescent="0.3">
      <c r="A1802" s="6" t="s">
        <v>1886</v>
      </c>
      <c r="B1802" s="28">
        <v>42660</v>
      </c>
      <c r="C1802" s="6" t="s">
        <v>24</v>
      </c>
      <c r="D1802" s="6" t="s">
        <v>105</v>
      </c>
      <c r="E1802" s="6" t="str">
        <f>VLOOKUP(tbl_transactions[[#This Row],[Product_ID]],tbl_Items[],2,)</f>
        <v>Digital</v>
      </c>
      <c r="F1802" s="6" t="str">
        <f>VLOOKUP(tbl_transactions[[#This Row],[Product_ID]],tbl_Items[],3,)</f>
        <v>Platinum</v>
      </c>
      <c r="G1802" s="6" t="s">
        <v>12</v>
      </c>
      <c r="H1802" s="6" t="s">
        <v>9</v>
      </c>
      <c r="I18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802" s="30">
        <v>4</v>
      </c>
      <c r="K1802" s="7">
        <f t="shared" si="56"/>
        <v>22568</v>
      </c>
      <c r="L18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1802" s="7">
        <f t="shared" si="57"/>
        <v>21213.919999999998</v>
      </c>
    </row>
    <row r="1803" spans="1:13" x14ac:dyDescent="0.3">
      <c r="A1803" s="6" t="s">
        <v>1887</v>
      </c>
      <c r="B1803" s="28">
        <v>42660</v>
      </c>
      <c r="C1803" s="6" t="s">
        <v>11</v>
      </c>
      <c r="D1803" s="6" t="s">
        <v>83</v>
      </c>
      <c r="E1803" s="6" t="str">
        <f>VLOOKUP(tbl_transactions[[#This Row],[Product_ID]],tbl_Items[],2,)</f>
        <v>Chronograph</v>
      </c>
      <c r="F1803" s="6" t="str">
        <f>VLOOKUP(tbl_transactions[[#This Row],[Product_ID]],tbl_Items[],3,)</f>
        <v>Palladium</v>
      </c>
      <c r="G1803" s="6" t="s">
        <v>12</v>
      </c>
      <c r="H1803" s="6" t="s">
        <v>9</v>
      </c>
      <c r="I18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803" s="30">
        <v>1</v>
      </c>
      <c r="K1803" s="7">
        <f t="shared" si="56"/>
        <v>4525</v>
      </c>
      <c r="L18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03" s="7">
        <f t="shared" si="57"/>
        <v>4525</v>
      </c>
    </row>
    <row r="1804" spans="1:13" x14ac:dyDescent="0.3">
      <c r="A1804" s="6" t="s">
        <v>1888</v>
      </c>
      <c r="B1804" s="28">
        <v>42660</v>
      </c>
      <c r="C1804" s="6" t="s">
        <v>11</v>
      </c>
      <c r="D1804" s="6" t="s">
        <v>88</v>
      </c>
      <c r="E1804" s="6" t="str">
        <f>VLOOKUP(tbl_transactions[[#This Row],[Product_ID]],tbl_Items[],2,)</f>
        <v>Automatic</v>
      </c>
      <c r="F1804" s="6" t="str">
        <f>VLOOKUP(tbl_transactions[[#This Row],[Product_ID]],tbl_Items[],3,)</f>
        <v>Platinum</v>
      </c>
      <c r="G1804" s="6" t="s">
        <v>12</v>
      </c>
      <c r="H1804" s="6" t="s">
        <v>9</v>
      </c>
      <c r="I18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804" s="30">
        <v>3</v>
      </c>
      <c r="K1804" s="7">
        <f t="shared" si="56"/>
        <v>6399</v>
      </c>
      <c r="L18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04" s="7">
        <f t="shared" si="57"/>
        <v>6399</v>
      </c>
    </row>
    <row r="1805" spans="1:13" x14ac:dyDescent="0.3">
      <c r="A1805" s="6" t="s">
        <v>1889</v>
      </c>
      <c r="B1805" s="28">
        <v>42661</v>
      </c>
      <c r="C1805" s="6" t="s">
        <v>11</v>
      </c>
      <c r="D1805" s="6" t="s">
        <v>117</v>
      </c>
      <c r="E1805" s="6" t="str">
        <f>VLOOKUP(tbl_transactions[[#This Row],[Product_ID]],tbl_Items[],2,)</f>
        <v>Digital</v>
      </c>
      <c r="F1805" s="6" t="str">
        <f>VLOOKUP(tbl_transactions[[#This Row],[Product_ID]],tbl_Items[],3,)</f>
        <v>Palladium</v>
      </c>
      <c r="G1805" s="6" t="s">
        <v>12</v>
      </c>
      <c r="H1805" s="6" t="s">
        <v>9</v>
      </c>
      <c r="I18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805" s="30">
        <v>2</v>
      </c>
      <c r="K1805" s="7">
        <f t="shared" si="56"/>
        <v>18630</v>
      </c>
      <c r="L18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1805" s="7">
        <f t="shared" si="57"/>
        <v>18071.099999999999</v>
      </c>
    </row>
    <row r="1806" spans="1:13" x14ac:dyDescent="0.3">
      <c r="A1806" s="6" t="s">
        <v>1890</v>
      </c>
      <c r="B1806" s="28">
        <v>42661</v>
      </c>
      <c r="C1806" s="6" t="s">
        <v>24</v>
      </c>
      <c r="D1806" s="6" t="s">
        <v>76</v>
      </c>
      <c r="E1806" s="6" t="str">
        <f>VLOOKUP(tbl_transactions[[#This Row],[Product_ID]],tbl_Items[],2,)</f>
        <v>Chronograph</v>
      </c>
      <c r="F1806" s="6" t="str">
        <f>VLOOKUP(tbl_transactions[[#This Row],[Product_ID]],tbl_Items[],3,)</f>
        <v>Gold</v>
      </c>
      <c r="G1806" s="6" t="s">
        <v>8</v>
      </c>
      <c r="H1806" s="6" t="s">
        <v>9</v>
      </c>
      <c r="I18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806" s="30">
        <v>4</v>
      </c>
      <c r="K1806" s="7">
        <f t="shared" si="56"/>
        <v>8800</v>
      </c>
      <c r="L18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06" s="7">
        <f t="shared" si="57"/>
        <v>8800</v>
      </c>
    </row>
    <row r="1807" spans="1:13" x14ac:dyDescent="0.3">
      <c r="A1807" s="6" t="s">
        <v>1891</v>
      </c>
      <c r="B1807" s="28">
        <v>42661</v>
      </c>
      <c r="C1807" s="6" t="s">
        <v>7</v>
      </c>
      <c r="D1807" s="6" t="s">
        <v>66</v>
      </c>
      <c r="E1807" s="6" t="str">
        <f>VLOOKUP(tbl_transactions[[#This Row],[Product_ID]],tbl_Items[],2,)</f>
        <v>Chronograph</v>
      </c>
      <c r="F1807" s="6" t="str">
        <f>VLOOKUP(tbl_transactions[[#This Row],[Product_ID]],tbl_Items[],3,)</f>
        <v>Platinum</v>
      </c>
      <c r="G1807" s="6" t="s">
        <v>8</v>
      </c>
      <c r="H1807" s="6" t="s">
        <v>9</v>
      </c>
      <c r="I18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807" s="30">
        <v>4</v>
      </c>
      <c r="K1807" s="7">
        <f t="shared" si="56"/>
        <v>38000</v>
      </c>
      <c r="L18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1807" s="7">
        <f t="shared" si="57"/>
        <v>33440</v>
      </c>
    </row>
    <row r="1808" spans="1:13" x14ac:dyDescent="0.3">
      <c r="A1808" s="6" t="s">
        <v>1892</v>
      </c>
      <c r="B1808" s="28">
        <v>42661</v>
      </c>
      <c r="C1808" s="6" t="s">
        <v>24</v>
      </c>
      <c r="D1808" s="6" t="s">
        <v>79</v>
      </c>
      <c r="E1808" s="6" t="str">
        <f>VLOOKUP(tbl_transactions[[#This Row],[Product_ID]],tbl_Items[],2,)</f>
        <v>Chronograph</v>
      </c>
      <c r="F1808" s="6" t="str">
        <f>VLOOKUP(tbl_transactions[[#This Row],[Product_ID]],tbl_Items[],3,)</f>
        <v>Palladium</v>
      </c>
      <c r="G1808" s="6" t="s">
        <v>8</v>
      </c>
      <c r="H1808" s="6" t="s">
        <v>9</v>
      </c>
      <c r="I18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808" s="30">
        <v>1</v>
      </c>
      <c r="K1808" s="7">
        <f t="shared" si="56"/>
        <v>2245</v>
      </c>
      <c r="L18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08" s="7">
        <f t="shared" si="57"/>
        <v>2245</v>
      </c>
    </row>
    <row r="1809" spans="1:13" x14ac:dyDescent="0.3">
      <c r="A1809" s="6" t="s">
        <v>1893</v>
      </c>
      <c r="B1809" s="28">
        <v>42661</v>
      </c>
      <c r="C1809" s="6" t="s">
        <v>7</v>
      </c>
      <c r="D1809" s="6" t="s">
        <v>97</v>
      </c>
      <c r="E1809" s="6" t="str">
        <f>VLOOKUP(tbl_transactions[[#This Row],[Product_ID]],tbl_Items[],2,)</f>
        <v>Automatic</v>
      </c>
      <c r="F1809" s="6" t="str">
        <f>VLOOKUP(tbl_transactions[[#This Row],[Product_ID]],tbl_Items[],3,)</f>
        <v>Gold</v>
      </c>
      <c r="G1809" s="6" t="s">
        <v>12</v>
      </c>
      <c r="H1809" s="6" t="s">
        <v>9</v>
      </c>
      <c r="I18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809" s="30">
        <v>1</v>
      </c>
      <c r="K1809" s="7">
        <f t="shared" si="56"/>
        <v>2879</v>
      </c>
      <c r="L18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09" s="7">
        <f t="shared" si="57"/>
        <v>2879</v>
      </c>
    </row>
    <row r="1810" spans="1:13" x14ac:dyDescent="0.3">
      <c r="A1810" s="6" t="s">
        <v>1894</v>
      </c>
      <c r="B1810" s="28">
        <v>42661</v>
      </c>
      <c r="C1810" s="6" t="s">
        <v>7</v>
      </c>
      <c r="D1810" s="6" t="s">
        <v>88</v>
      </c>
      <c r="E1810" s="6" t="str">
        <f>VLOOKUP(tbl_transactions[[#This Row],[Product_ID]],tbl_Items[],2,)</f>
        <v>Automatic</v>
      </c>
      <c r="F1810" s="6" t="str">
        <f>VLOOKUP(tbl_transactions[[#This Row],[Product_ID]],tbl_Items[],3,)</f>
        <v>Platinum</v>
      </c>
      <c r="G1810" s="6" t="s">
        <v>12</v>
      </c>
      <c r="H1810" s="6" t="s">
        <v>9</v>
      </c>
      <c r="I18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810" s="30">
        <v>3</v>
      </c>
      <c r="K1810" s="7">
        <f t="shared" si="56"/>
        <v>6399</v>
      </c>
      <c r="L18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10" s="7">
        <f t="shared" si="57"/>
        <v>6399</v>
      </c>
    </row>
    <row r="1811" spans="1:13" x14ac:dyDescent="0.3">
      <c r="A1811" s="6" t="s">
        <v>1895</v>
      </c>
      <c r="B1811" s="28">
        <v>42661</v>
      </c>
      <c r="C1811" s="6" t="s">
        <v>24</v>
      </c>
      <c r="D1811" s="6" t="s">
        <v>102</v>
      </c>
      <c r="E1811" s="6" t="str">
        <f>VLOOKUP(tbl_transactions[[#This Row],[Product_ID]],tbl_Items[],2,)</f>
        <v>Automatic</v>
      </c>
      <c r="F1811" s="6" t="str">
        <f>VLOOKUP(tbl_transactions[[#This Row],[Product_ID]],tbl_Items[],3,)</f>
        <v>Palladium</v>
      </c>
      <c r="G1811" s="6" t="s">
        <v>12</v>
      </c>
      <c r="H1811" s="6" t="s">
        <v>13</v>
      </c>
      <c r="I18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811" s="30">
        <v>1</v>
      </c>
      <c r="K1811" s="7">
        <f t="shared" si="56"/>
        <v>8445</v>
      </c>
      <c r="L18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11" s="7">
        <f t="shared" si="57"/>
        <v>8445</v>
      </c>
    </row>
    <row r="1812" spans="1:13" x14ac:dyDescent="0.3">
      <c r="A1812" s="6" t="s">
        <v>1896</v>
      </c>
      <c r="B1812" s="28">
        <v>42661</v>
      </c>
      <c r="C1812" s="6" t="s">
        <v>7</v>
      </c>
      <c r="D1812" s="6" t="s">
        <v>96</v>
      </c>
      <c r="E1812" s="6" t="str">
        <f>VLOOKUP(tbl_transactions[[#This Row],[Product_ID]],tbl_Items[],2,)</f>
        <v>Automatic</v>
      </c>
      <c r="F1812" s="6" t="str">
        <f>VLOOKUP(tbl_transactions[[#This Row],[Product_ID]],tbl_Items[],3,)</f>
        <v>Gold</v>
      </c>
      <c r="G1812" s="6" t="s">
        <v>12</v>
      </c>
      <c r="H1812" s="6" t="s">
        <v>9</v>
      </c>
      <c r="I18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812" s="30">
        <v>4</v>
      </c>
      <c r="K1812" s="7">
        <f t="shared" si="56"/>
        <v>21824</v>
      </c>
      <c r="L18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872.96</v>
      </c>
      <c r="M1812" s="7">
        <f t="shared" si="57"/>
        <v>20951.04</v>
      </c>
    </row>
    <row r="1813" spans="1:13" x14ac:dyDescent="0.3">
      <c r="A1813" s="6" t="s">
        <v>1897</v>
      </c>
      <c r="B1813" s="28">
        <v>42661</v>
      </c>
      <c r="C1813" s="6" t="s">
        <v>24</v>
      </c>
      <c r="D1813" s="6" t="s">
        <v>112</v>
      </c>
      <c r="E1813" s="6" t="str">
        <f>VLOOKUP(tbl_transactions[[#This Row],[Product_ID]],tbl_Items[],2,)</f>
        <v>Digital</v>
      </c>
      <c r="F1813" s="6" t="str">
        <f>VLOOKUP(tbl_transactions[[#This Row],[Product_ID]],tbl_Items[],3,)</f>
        <v>Gold</v>
      </c>
      <c r="G1813" s="6" t="s">
        <v>12</v>
      </c>
      <c r="H1813" s="6" t="s">
        <v>9</v>
      </c>
      <c r="I18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813" s="30">
        <v>2</v>
      </c>
      <c r="K1813" s="7">
        <f t="shared" si="56"/>
        <v>11798</v>
      </c>
      <c r="L18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13" s="7">
        <f t="shared" si="57"/>
        <v>11798</v>
      </c>
    </row>
    <row r="1814" spans="1:13" x14ac:dyDescent="0.3">
      <c r="A1814" s="6" t="s">
        <v>1898</v>
      </c>
      <c r="B1814" s="28">
        <v>42661</v>
      </c>
      <c r="C1814" s="6" t="s">
        <v>24</v>
      </c>
      <c r="D1814" s="6" t="s">
        <v>111</v>
      </c>
      <c r="E1814" s="6" t="str">
        <f>VLOOKUP(tbl_transactions[[#This Row],[Product_ID]],tbl_Items[],2,)</f>
        <v>Digital</v>
      </c>
      <c r="F1814" s="6" t="str">
        <f>VLOOKUP(tbl_transactions[[#This Row],[Product_ID]],tbl_Items[],3,)</f>
        <v>Gold</v>
      </c>
      <c r="G1814" s="6" t="s">
        <v>12</v>
      </c>
      <c r="H1814" s="6" t="s">
        <v>13</v>
      </c>
      <c r="I18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814" s="30">
        <v>1</v>
      </c>
      <c r="K1814" s="7">
        <f t="shared" si="56"/>
        <v>5648</v>
      </c>
      <c r="L18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14" s="7">
        <f t="shared" si="57"/>
        <v>5648</v>
      </c>
    </row>
    <row r="1815" spans="1:13" x14ac:dyDescent="0.3">
      <c r="A1815" s="6" t="s">
        <v>1899</v>
      </c>
      <c r="B1815" s="28">
        <v>42661</v>
      </c>
      <c r="C1815" s="6" t="s">
        <v>24</v>
      </c>
      <c r="D1815" s="6" t="s">
        <v>99</v>
      </c>
      <c r="E1815" s="6" t="str">
        <f>VLOOKUP(tbl_transactions[[#This Row],[Product_ID]],tbl_Items[],2,)</f>
        <v>Automatic</v>
      </c>
      <c r="F1815" s="6" t="str">
        <f>VLOOKUP(tbl_transactions[[#This Row],[Product_ID]],tbl_Items[],3,)</f>
        <v>Gold</v>
      </c>
      <c r="G1815" s="6" t="s">
        <v>12</v>
      </c>
      <c r="H1815" s="6" t="s">
        <v>9</v>
      </c>
      <c r="I18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815" s="30">
        <v>2</v>
      </c>
      <c r="K1815" s="7">
        <f t="shared" si="56"/>
        <v>10924</v>
      </c>
      <c r="L18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15" s="7">
        <f t="shared" si="57"/>
        <v>10924</v>
      </c>
    </row>
    <row r="1816" spans="1:13" x14ac:dyDescent="0.3">
      <c r="A1816" s="6" t="s">
        <v>1900</v>
      </c>
      <c r="B1816" s="28">
        <v>42661</v>
      </c>
      <c r="C1816" s="6" t="s">
        <v>7</v>
      </c>
      <c r="D1816" s="6" t="s">
        <v>66</v>
      </c>
      <c r="E1816" s="6" t="str">
        <f>VLOOKUP(tbl_transactions[[#This Row],[Product_ID]],tbl_Items[],2,)</f>
        <v>Chronograph</v>
      </c>
      <c r="F1816" s="6" t="str">
        <f>VLOOKUP(tbl_transactions[[#This Row],[Product_ID]],tbl_Items[],3,)</f>
        <v>Platinum</v>
      </c>
      <c r="G1816" s="6" t="s">
        <v>8</v>
      </c>
      <c r="H1816" s="6" t="s">
        <v>13</v>
      </c>
      <c r="I18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816" s="30">
        <v>3</v>
      </c>
      <c r="K1816" s="7">
        <f t="shared" si="56"/>
        <v>28500</v>
      </c>
      <c r="L18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1816" s="7">
        <f t="shared" si="57"/>
        <v>25080</v>
      </c>
    </row>
    <row r="1817" spans="1:13" x14ac:dyDescent="0.3">
      <c r="A1817" s="6" t="s">
        <v>1901</v>
      </c>
      <c r="B1817" s="28">
        <v>42662</v>
      </c>
      <c r="C1817" s="6" t="s">
        <v>24</v>
      </c>
      <c r="D1817" s="6" t="s">
        <v>118</v>
      </c>
      <c r="E1817" s="6" t="str">
        <f>VLOOKUP(tbl_transactions[[#This Row],[Product_ID]],tbl_Items[],2,)</f>
        <v>Digital</v>
      </c>
      <c r="F1817" s="6" t="str">
        <f>VLOOKUP(tbl_transactions[[#This Row],[Product_ID]],tbl_Items[],3,)</f>
        <v>Palladium</v>
      </c>
      <c r="G1817" s="6" t="s">
        <v>12</v>
      </c>
      <c r="H1817" s="6" t="s">
        <v>9</v>
      </c>
      <c r="I18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817" s="30">
        <v>3</v>
      </c>
      <c r="K1817" s="7">
        <f t="shared" si="56"/>
        <v>17934</v>
      </c>
      <c r="L18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1817" s="7">
        <f t="shared" si="57"/>
        <v>17395.98</v>
      </c>
    </row>
    <row r="1818" spans="1:13" x14ac:dyDescent="0.3">
      <c r="A1818" s="6" t="s">
        <v>1902</v>
      </c>
      <c r="B1818" s="28">
        <v>42662</v>
      </c>
      <c r="C1818" s="6" t="s">
        <v>24</v>
      </c>
      <c r="D1818" s="6" t="s">
        <v>101</v>
      </c>
      <c r="E1818" s="6" t="str">
        <f>VLOOKUP(tbl_transactions[[#This Row],[Product_ID]],tbl_Items[],2,)</f>
        <v>Automatic</v>
      </c>
      <c r="F1818" s="6" t="str">
        <f>VLOOKUP(tbl_transactions[[#This Row],[Product_ID]],tbl_Items[],3,)</f>
        <v>Palladium</v>
      </c>
      <c r="G1818" s="6" t="s">
        <v>12</v>
      </c>
      <c r="H1818" s="6" t="s">
        <v>9</v>
      </c>
      <c r="I18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818" s="30">
        <v>4</v>
      </c>
      <c r="K1818" s="7">
        <f t="shared" si="56"/>
        <v>8540</v>
      </c>
      <c r="L18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18" s="7">
        <f t="shared" si="57"/>
        <v>8540</v>
      </c>
    </row>
    <row r="1819" spans="1:13" x14ac:dyDescent="0.3">
      <c r="A1819" s="6" t="s">
        <v>1903</v>
      </c>
      <c r="B1819" s="28">
        <v>42662</v>
      </c>
      <c r="C1819" s="6" t="s">
        <v>24</v>
      </c>
      <c r="D1819" s="6" t="s">
        <v>111</v>
      </c>
      <c r="E1819" s="6" t="str">
        <f>VLOOKUP(tbl_transactions[[#This Row],[Product_ID]],tbl_Items[],2,)</f>
        <v>Digital</v>
      </c>
      <c r="F1819" s="6" t="str">
        <f>VLOOKUP(tbl_transactions[[#This Row],[Product_ID]],tbl_Items[],3,)</f>
        <v>Gold</v>
      </c>
      <c r="G1819" s="6" t="s">
        <v>12</v>
      </c>
      <c r="H1819" s="6" t="s">
        <v>9</v>
      </c>
      <c r="I18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819" s="30">
        <v>3</v>
      </c>
      <c r="K1819" s="7">
        <f t="shared" si="56"/>
        <v>16944</v>
      </c>
      <c r="L18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1819" s="7">
        <f t="shared" si="57"/>
        <v>16266.24</v>
      </c>
    </row>
    <row r="1820" spans="1:13" x14ac:dyDescent="0.3">
      <c r="A1820" s="6" t="s">
        <v>1904</v>
      </c>
      <c r="B1820" s="28">
        <v>42662</v>
      </c>
      <c r="C1820" s="6" t="s">
        <v>15</v>
      </c>
      <c r="D1820" s="6" t="s">
        <v>100</v>
      </c>
      <c r="E1820" s="6" t="str">
        <f>VLOOKUP(tbl_transactions[[#This Row],[Product_ID]],tbl_Items[],2,)</f>
        <v>Automatic</v>
      </c>
      <c r="F1820" s="6" t="str">
        <f>VLOOKUP(tbl_transactions[[#This Row],[Product_ID]],tbl_Items[],3,)</f>
        <v>Palladium</v>
      </c>
      <c r="G1820" s="6" t="s">
        <v>12</v>
      </c>
      <c r="H1820" s="6" t="s">
        <v>13</v>
      </c>
      <c r="I18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820" s="30">
        <v>2</v>
      </c>
      <c r="K1820" s="7">
        <f t="shared" si="56"/>
        <v>10912</v>
      </c>
      <c r="L18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20" s="7">
        <f t="shared" si="57"/>
        <v>10912</v>
      </c>
    </row>
    <row r="1821" spans="1:13" x14ac:dyDescent="0.3">
      <c r="A1821" s="6" t="s">
        <v>1905</v>
      </c>
      <c r="B1821" s="28">
        <v>42662</v>
      </c>
      <c r="C1821" s="6" t="s">
        <v>11</v>
      </c>
      <c r="D1821" s="6" t="s">
        <v>118</v>
      </c>
      <c r="E1821" s="6" t="str">
        <f>VLOOKUP(tbl_transactions[[#This Row],[Product_ID]],tbl_Items[],2,)</f>
        <v>Digital</v>
      </c>
      <c r="F1821" s="6" t="str">
        <f>VLOOKUP(tbl_transactions[[#This Row],[Product_ID]],tbl_Items[],3,)</f>
        <v>Palladium</v>
      </c>
      <c r="G1821" s="6" t="s">
        <v>12</v>
      </c>
      <c r="H1821" s="6" t="s">
        <v>13</v>
      </c>
      <c r="I18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821" s="30">
        <v>1</v>
      </c>
      <c r="K1821" s="7">
        <f t="shared" si="56"/>
        <v>5978</v>
      </c>
      <c r="L18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21" s="7">
        <f t="shared" si="57"/>
        <v>5978</v>
      </c>
    </row>
    <row r="1822" spans="1:13" x14ac:dyDescent="0.3">
      <c r="A1822" s="6" t="s">
        <v>1906</v>
      </c>
      <c r="B1822" s="28">
        <v>42662</v>
      </c>
      <c r="C1822" s="6" t="s">
        <v>24</v>
      </c>
      <c r="D1822" s="6" t="s">
        <v>103</v>
      </c>
      <c r="E1822" s="6" t="str">
        <f>VLOOKUP(tbl_transactions[[#This Row],[Product_ID]],tbl_Items[],2,)</f>
        <v>Automatic</v>
      </c>
      <c r="F1822" s="6" t="str">
        <f>VLOOKUP(tbl_transactions[[#This Row],[Product_ID]],tbl_Items[],3,)</f>
        <v>Palladium</v>
      </c>
      <c r="G1822" s="6" t="s">
        <v>12</v>
      </c>
      <c r="H1822" s="6" t="s">
        <v>13</v>
      </c>
      <c r="I18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822" s="30">
        <v>1</v>
      </c>
      <c r="K1822" s="7">
        <f t="shared" si="56"/>
        <v>6544</v>
      </c>
      <c r="L18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22" s="7">
        <f t="shared" si="57"/>
        <v>6544</v>
      </c>
    </row>
    <row r="1823" spans="1:13" x14ac:dyDescent="0.3">
      <c r="A1823" s="6" t="s">
        <v>1907</v>
      </c>
      <c r="B1823" s="28">
        <v>42662</v>
      </c>
      <c r="C1823" s="6" t="s">
        <v>24</v>
      </c>
      <c r="D1823" s="6" t="s">
        <v>114</v>
      </c>
      <c r="E1823" s="6" t="str">
        <f>VLOOKUP(tbl_transactions[[#This Row],[Product_ID]],tbl_Items[],2,)</f>
        <v>Digital</v>
      </c>
      <c r="F1823" s="6" t="str">
        <f>VLOOKUP(tbl_transactions[[#This Row],[Product_ID]],tbl_Items[],3,)</f>
        <v>Palladium</v>
      </c>
      <c r="G1823" s="6" t="s">
        <v>12</v>
      </c>
      <c r="H1823" s="6" t="s">
        <v>9</v>
      </c>
      <c r="I18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823" s="30">
        <v>3</v>
      </c>
      <c r="K1823" s="7">
        <f t="shared" si="56"/>
        <v>29688</v>
      </c>
      <c r="L18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823" s="7">
        <f t="shared" si="57"/>
        <v>28797.360000000001</v>
      </c>
    </row>
    <row r="1824" spans="1:13" x14ac:dyDescent="0.3">
      <c r="A1824" s="6" t="s">
        <v>1908</v>
      </c>
      <c r="B1824" s="28">
        <v>42663</v>
      </c>
      <c r="C1824" s="6" t="s">
        <v>24</v>
      </c>
      <c r="D1824" s="6" t="s">
        <v>119</v>
      </c>
      <c r="E1824" s="6" t="str">
        <f>VLOOKUP(tbl_transactions[[#This Row],[Product_ID]],tbl_Items[],2,)</f>
        <v>Digital</v>
      </c>
      <c r="F1824" s="6" t="str">
        <f>VLOOKUP(tbl_transactions[[#This Row],[Product_ID]],tbl_Items[],3,)</f>
        <v>Palladium</v>
      </c>
      <c r="G1824" s="6" t="s">
        <v>12</v>
      </c>
      <c r="H1824" s="6" t="s">
        <v>9</v>
      </c>
      <c r="I18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824" s="30">
        <v>2</v>
      </c>
      <c r="K1824" s="7">
        <f t="shared" si="56"/>
        <v>19790</v>
      </c>
      <c r="L18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1824" s="7">
        <f t="shared" si="57"/>
        <v>19196.3</v>
      </c>
    </row>
    <row r="1825" spans="1:13" x14ac:dyDescent="0.3">
      <c r="A1825" s="6" t="s">
        <v>1909</v>
      </c>
      <c r="B1825" s="28">
        <v>42663</v>
      </c>
      <c r="C1825" s="6" t="s">
        <v>24</v>
      </c>
      <c r="D1825" s="6" t="s">
        <v>105</v>
      </c>
      <c r="E1825" s="6" t="str">
        <f>VLOOKUP(tbl_transactions[[#This Row],[Product_ID]],tbl_Items[],2,)</f>
        <v>Digital</v>
      </c>
      <c r="F1825" s="6" t="str">
        <f>VLOOKUP(tbl_transactions[[#This Row],[Product_ID]],tbl_Items[],3,)</f>
        <v>Platinum</v>
      </c>
      <c r="G1825" s="6" t="s">
        <v>12</v>
      </c>
      <c r="H1825" s="6" t="s">
        <v>9</v>
      </c>
      <c r="I18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825" s="30">
        <v>1</v>
      </c>
      <c r="K1825" s="7">
        <f t="shared" si="56"/>
        <v>5642</v>
      </c>
      <c r="L18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25" s="7">
        <f t="shared" si="57"/>
        <v>5642</v>
      </c>
    </row>
    <row r="1826" spans="1:13" x14ac:dyDescent="0.3">
      <c r="A1826" s="6" t="s">
        <v>1910</v>
      </c>
      <c r="B1826" s="28">
        <v>42663</v>
      </c>
      <c r="C1826" s="6" t="s">
        <v>24</v>
      </c>
      <c r="D1826" s="6" t="s">
        <v>94</v>
      </c>
      <c r="E1826" s="6" t="str">
        <f>VLOOKUP(tbl_transactions[[#This Row],[Product_ID]],tbl_Items[],2,)</f>
        <v>Automatic</v>
      </c>
      <c r="F1826" s="6" t="str">
        <f>VLOOKUP(tbl_transactions[[#This Row],[Product_ID]],tbl_Items[],3,)</f>
        <v>Platinum</v>
      </c>
      <c r="G1826" s="6" t="s">
        <v>12</v>
      </c>
      <c r="H1826" s="6" t="s">
        <v>9</v>
      </c>
      <c r="I18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826" s="30">
        <v>3</v>
      </c>
      <c r="K1826" s="7">
        <f t="shared" si="56"/>
        <v>7056</v>
      </c>
      <c r="L18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26" s="7">
        <f t="shared" si="57"/>
        <v>7056</v>
      </c>
    </row>
    <row r="1827" spans="1:13" x14ac:dyDescent="0.3">
      <c r="A1827" s="6" t="s">
        <v>1911</v>
      </c>
      <c r="B1827" s="28">
        <v>42663</v>
      </c>
      <c r="C1827" s="6" t="s">
        <v>24</v>
      </c>
      <c r="D1827" s="6" t="s">
        <v>66</v>
      </c>
      <c r="E1827" s="6" t="str">
        <f>VLOOKUP(tbl_transactions[[#This Row],[Product_ID]],tbl_Items[],2,)</f>
        <v>Chronograph</v>
      </c>
      <c r="F1827" s="6" t="str">
        <f>VLOOKUP(tbl_transactions[[#This Row],[Product_ID]],tbl_Items[],3,)</f>
        <v>Platinum</v>
      </c>
      <c r="G1827" s="6" t="s">
        <v>8</v>
      </c>
      <c r="H1827" s="6" t="s">
        <v>9</v>
      </c>
      <c r="I18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827" s="30">
        <v>3</v>
      </c>
      <c r="K1827" s="7">
        <f t="shared" si="56"/>
        <v>28500</v>
      </c>
      <c r="L18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1827" s="7">
        <f t="shared" si="57"/>
        <v>25080</v>
      </c>
    </row>
    <row r="1828" spans="1:13" x14ac:dyDescent="0.3">
      <c r="A1828" s="6" t="s">
        <v>1912</v>
      </c>
      <c r="B1828" s="28">
        <v>42664</v>
      </c>
      <c r="C1828" s="6" t="s">
        <v>24</v>
      </c>
      <c r="D1828" s="6" t="s">
        <v>111</v>
      </c>
      <c r="E1828" s="6" t="str">
        <f>VLOOKUP(tbl_transactions[[#This Row],[Product_ID]],tbl_Items[],2,)</f>
        <v>Digital</v>
      </c>
      <c r="F1828" s="6" t="str">
        <f>VLOOKUP(tbl_transactions[[#This Row],[Product_ID]],tbl_Items[],3,)</f>
        <v>Gold</v>
      </c>
      <c r="G1828" s="6" t="s">
        <v>12</v>
      </c>
      <c r="H1828" s="6" t="s">
        <v>9</v>
      </c>
      <c r="I18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828" s="30">
        <v>4</v>
      </c>
      <c r="K1828" s="7">
        <f t="shared" si="56"/>
        <v>22592</v>
      </c>
      <c r="L18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1828" s="7">
        <f t="shared" si="57"/>
        <v>21688.32</v>
      </c>
    </row>
    <row r="1829" spans="1:13" x14ac:dyDescent="0.3">
      <c r="A1829" s="6" t="s">
        <v>1913</v>
      </c>
      <c r="B1829" s="28">
        <v>42664</v>
      </c>
      <c r="C1829" s="6" t="s">
        <v>24</v>
      </c>
      <c r="D1829" s="6" t="s">
        <v>7005</v>
      </c>
      <c r="E1829" s="6" t="str">
        <f>VLOOKUP(tbl_transactions[[#This Row],[Product_ID]],tbl_Items[],2,)</f>
        <v>Automatic</v>
      </c>
      <c r="F1829" s="6" t="str">
        <f>VLOOKUP(tbl_transactions[[#This Row],[Product_ID]],tbl_Items[],3,)</f>
        <v>Gold</v>
      </c>
      <c r="G1829" s="6" t="s">
        <v>12</v>
      </c>
      <c r="H1829" s="6" t="s">
        <v>9</v>
      </c>
      <c r="I18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829" s="30">
        <v>2</v>
      </c>
      <c r="K1829" s="7">
        <f t="shared" si="56"/>
        <v>11368</v>
      </c>
      <c r="L18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29" s="7">
        <f t="shared" si="57"/>
        <v>11368</v>
      </c>
    </row>
    <row r="1830" spans="1:13" x14ac:dyDescent="0.3">
      <c r="A1830" s="6" t="s">
        <v>1914</v>
      </c>
      <c r="B1830" s="28">
        <v>42664</v>
      </c>
      <c r="C1830" s="6" t="s">
        <v>24</v>
      </c>
      <c r="D1830" s="6" t="s">
        <v>120</v>
      </c>
      <c r="E1830" s="6" t="str">
        <f>VLOOKUP(tbl_transactions[[#This Row],[Product_ID]],tbl_Items[],2,)</f>
        <v>Digital</v>
      </c>
      <c r="F1830" s="6" t="str">
        <f>VLOOKUP(tbl_transactions[[#This Row],[Product_ID]],tbl_Items[],3,)</f>
        <v>Palladium</v>
      </c>
      <c r="G1830" s="6" t="s">
        <v>12</v>
      </c>
      <c r="H1830" s="6" t="s">
        <v>9</v>
      </c>
      <c r="I18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830" s="30">
        <v>1</v>
      </c>
      <c r="K1830" s="7">
        <f t="shared" si="56"/>
        <v>8762</v>
      </c>
      <c r="L18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30" s="7">
        <f t="shared" si="57"/>
        <v>8762</v>
      </c>
    </row>
    <row r="1831" spans="1:13" x14ac:dyDescent="0.3">
      <c r="A1831" s="6" t="s">
        <v>1915</v>
      </c>
      <c r="B1831" s="28">
        <v>42664</v>
      </c>
      <c r="C1831" s="6" t="s">
        <v>24</v>
      </c>
      <c r="D1831" s="6" t="s">
        <v>7007</v>
      </c>
      <c r="E1831" s="6" t="str">
        <f>VLOOKUP(tbl_transactions[[#This Row],[Product_ID]],tbl_Items[],2,)</f>
        <v>Digital</v>
      </c>
      <c r="F1831" s="6" t="str">
        <f>VLOOKUP(tbl_transactions[[#This Row],[Product_ID]],tbl_Items[],3,)</f>
        <v>Gold</v>
      </c>
      <c r="G1831" s="6" t="s">
        <v>12</v>
      </c>
      <c r="H1831" s="6" t="s">
        <v>9</v>
      </c>
      <c r="I18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831" s="30">
        <v>1</v>
      </c>
      <c r="K1831" s="7">
        <f t="shared" si="56"/>
        <v>8747</v>
      </c>
      <c r="L18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31" s="7">
        <f t="shared" si="57"/>
        <v>8747</v>
      </c>
    </row>
    <row r="1832" spans="1:13" x14ac:dyDescent="0.3">
      <c r="A1832" s="6" t="s">
        <v>1916</v>
      </c>
      <c r="B1832" s="28">
        <v>42664</v>
      </c>
      <c r="C1832" s="6" t="s">
        <v>24</v>
      </c>
      <c r="D1832" s="6" t="s">
        <v>78</v>
      </c>
      <c r="E1832" s="6" t="str">
        <f>VLOOKUP(tbl_transactions[[#This Row],[Product_ID]],tbl_Items[],2,)</f>
        <v>Chronograph</v>
      </c>
      <c r="F1832" s="6" t="str">
        <f>VLOOKUP(tbl_transactions[[#This Row],[Product_ID]],tbl_Items[],3,)</f>
        <v>Gold</v>
      </c>
      <c r="G1832" s="6" t="s">
        <v>8</v>
      </c>
      <c r="H1832" s="6" t="s">
        <v>13</v>
      </c>
      <c r="I18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832" s="30">
        <v>4</v>
      </c>
      <c r="K1832" s="7">
        <f t="shared" si="56"/>
        <v>22000</v>
      </c>
      <c r="L18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1832" s="7">
        <f t="shared" si="57"/>
        <v>20240</v>
      </c>
    </row>
    <row r="1833" spans="1:13" x14ac:dyDescent="0.3">
      <c r="A1833" s="6" t="s">
        <v>1917</v>
      </c>
      <c r="B1833" s="28">
        <v>42664</v>
      </c>
      <c r="C1833" s="6" t="s">
        <v>24</v>
      </c>
      <c r="D1833" s="6" t="s">
        <v>118</v>
      </c>
      <c r="E1833" s="6" t="str">
        <f>VLOOKUP(tbl_transactions[[#This Row],[Product_ID]],tbl_Items[],2,)</f>
        <v>Digital</v>
      </c>
      <c r="F1833" s="6" t="str">
        <f>VLOOKUP(tbl_transactions[[#This Row],[Product_ID]],tbl_Items[],3,)</f>
        <v>Palladium</v>
      </c>
      <c r="G1833" s="6" t="s">
        <v>12</v>
      </c>
      <c r="H1833" s="6" t="s">
        <v>9</v>
      </c>
      <c r="I18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833" s="30">
        <v>1</v>
      </c>
      <c r="K1833" s="7">
        <f t="shared" si="56"/>
        <v>5978</v>
      </c>
      <c r="L18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33" s="7">
        <f t="shared" si="57"/>
        <v>5978</v>
      </c>
    </row>
    <row r="1834" spans="1:13" x14ac:dyDescent="0.3">
      <c r="A1834" s="6" t="s">
        <v>1918</v>
      </c>
      <c r="B1834" s="28">
        <v>42664</v>
      </c>
      <c r="C1834" s="6" t="s">
        <v>11</v>
      </c>
      <c r="D1834" s="6" t="s">
        <v>71</v>
      </c>
      <c r="E1834" s="6" t="str">
        <f>VLOOKUP(tbl_transactions[[#This Row],[Product_ID]],tbl_Items[],2,)</f>
        <v>Chronograph</v>
      </c>
      <c r="F1834" s="6" t="str">
        <f>VLOOKUP(tbl_transactions[[#This Row],[Product_ID]],tbl_Items[],3,)</f>
        <v>Platinum</v>
      </c>
      <c r="G1834" s="6" t="s">
        <v>8</v>
      </c>
      <c r="H1834" s="6" t="s">
        <v>9</v>
      </c>
      <c r="I18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834" s="30">
        <v>3</v>
      </c>
      <c r="K1834" s="7">
        <f t="shared" si="56"/>
        <v>6630</v>
      </c>
      <c r="L18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34" s="7">
        <f t="shared" si="57"/>
        <v>6630</v>
      </c>
    </row>
    <row r="1835" spans="1:13" x14ac:dyDescent="0.3">
      <c r="A1835" s="6" t="s">
        <v>1919</v>
      </c>
      <c r="B1835" s="28">
        <v>42664</v>
      </c>
      <c r="C1835" s="6" t="s">
        <v>24</v>
      </c>
      <c r="D1835" s="6" t="s">
        <v>71</v>
      </c>
      <c r="E1835" s="6" t="str">
        <f>VLOOKUP(tbl_transactions[[#This Row],[Product_ID]],tbl_Items[],2,)</f>
        <v>Chronograph</v>
      </c>
      <c r="F1835" s="6" t="str">
        <f>VLOOKUP(tbl_transactions[[#This Row],[Product_ID]],tbl_Items[],3,)</f>
        <v>Platinum</v>
      </c>
      <c r="G1835" s="6" t="s">
        <v>8</v>
      </c>
      <c r="H1835" s="6" t="s">
        <v>9</v>
      </c>
      <c r="I18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835" s="30">
        <v>1</v>
      </c>
      <c r="K1835" s="7">
        <f t="shared" si="56"/>
        <v>2210</v>
      </c>
      <c r="L18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35" s="7">
        <f t="shared" si="57"/>
        <v>2210</v>
      </c>
    </row>
    <row r="1836" spans="1:13" x14ac:dyDescent="0.3">
      <c r="A1836" s="6" t="s">
        <v>1920</v>
      </c>
      <c r="B1836" s="28">
        <v>42665</v>
      </c>
      <c r="C1836" s="6" t="s">
        <v>24</v>
      </c>
      <c r="D1836" s="6" t="s">
        <v>83</v>
      </c>
      <c r="E1836" s="6" t="str">
        <f>VLOOKUP(tbl_transactions[[#This Row],[Product_ID]],tbl_Items[],2,)</f>
        <v>Chronograph</v>
      </c>
      <c r="F1836" s="6" t="str">
        <f>VLOOKUP(tbl_transactions[[#This Row],[Product_ID]],tbl_Items[],3,)</f>
        <v>Palladium</v>
      </c>
      <c r="G1836" s="6" t="s">
        <v>12</v>
      </c>
      <c r="H1836" s="6" t="s">
        <v>9</v>
      </c>
      <c r="I18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836" s="30">
        <v>4</v>
      </c>
      <c r="K1836" s="7">
        <f t="shared" si="56"/>
        <v>18100</v>
      </c>
      <c r="L18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543</v>
      </c>
      <c r="M1836" s="7">
        <f t="shared" si="57"/>
        <v>17557</v>
      </c>
    </row>
    <row r="1837" spans="1:13" x14ac:dyDescent="0.3">
      <c r="A1837" s="6" t="s">
        <v>1921</v>
      </c>
      <c r="B1837" s="28">
        <v>42665</v>
      </c>
      <c r="C1837" s="6" t="s">
        <v>24</v>
      </c>
      <c r="D1837" s="6" t="s">
        <v>97</v>
      </c>
      <c r="E1837" s="6" t="str">
        <f>VLOOKUP(tbl_transactions[[#This Row],[Product_ID]],tbl_Items[],2,)</f>
        <v>Automatic</v>
      </c>
      <c r="F1837" s="6" t="str">
        <f>VLOOKUP(tbl_transactions[[#This Row],[Product_ID]],tbl_Items[],3,)</f>
        <v>Gold</v>
      </c>
      <c r="G1837" s="6" t="s">
        <v>12</v>
      </c>
      <c r="H1837" s="6" t="s">
        <v>9</v>
      </c>
      <c r="I18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837" s="30">
        <v>3</v>
      </c>
      <c r="K1837" s="7">
        <f t="shared" si="56"/>
        <v>8637</v>
      </c>
      <c r="L18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37" s="7">
        <f t="shared" si="57"/>
        <v>8637</v>
      </c>
    </row>
    <row r="1838" spans="1:13" x14ac:dyDescent="0.3">
      <c r="A1838" s="6" t="s">
        <v>1922</v>
      </c>
      <c r="B1838" s="28">
        <v>42665</v>
      </c>
      <c r="C1838" s="6" t="s">
        <v>24</v>
      </c>
      <c r="D1838" s="6" t="s">
        <v>115</v>
      </c>
      <c r="E1838" s="6" t="str">
        <f>VLOOKUP(tbl_transactions[[#This Row],[Product_ID]],tbl_Items[],2,)</f>
        <v>Digital</v>
      </c>
      <c r="F1838" s="6" t="str">
        <f>VLOOKUP(tbl_transactions[[#This Row],[Product_ID]],tbl_Items[],3,)</f>
        <v>Gold</v>
      </c>
      <c r="G1838" s="6" t="s">
        <v>12</v>
      </c>
      <c r="H1838" s="6" t="s">
        <v>9</v>
      </c>
      <c r="I18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838" s="30">
        <v>1</v>
      </c>
      <c r="K1838" s="7">
        <f t="shared" si="56"/>
        <v>8797</v>
      </c>
      <c r="L18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38" s="7">
        <f t="shared" si="57"/>
        <v>8797</v>
      </c>
    </row>
    <row r="1839" spans="1:13" x14ac:dyDescent="0.3">
      <c r="A1839" s="6" t="s">
        <v>1923</v>
      </c>
      <c r="B1839" s="28">
        <v>42665</v>
      </c>
      <c r="C1839" s="6" t="s">
        <v>11</v>
      </c>
      <c r="D1839" s="6" t="s">
        <v>96</v>
      </c>
      <c r="E1839" s="6" t="str">
        <f>VLOOKUP(tbl_transactions[[#This Row],[Product_ID]],tbl_Items[],2,)</f>
        <v>Automatic</v>
      </c>
      <c r="F1839" s="6" t="str">
        <f>VLOOKUP(tbl_transactions[[#This Row],[Product_ID]],tbl_Items[],3,)</f>
        <v>Gold</v>
      </c>
      <c r="G1839" s="6" t="s">
        <v>12</v>
      </c>
      <c r="H1839" s="6" t="s">
        <v>9</v>
      </c>
      <c r="I18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839" s="30">
        <v>3</v>
      </c>
      <c r="K1839" s="7">
        <f t="shared" si="56"/>
        <v>16368</v>
      </c>
      <c r="L18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1839" s="7">
        <f t="shared" si="57"/>
        <v>15713.28</v>
      </c>
    </row>
    <row r="1840" spans="1:13" x14ac:dyDescent="0.3">
      <c r="A1840" s="6" t="s">
        <v>1924</v>
      </c>
      <c r="B1840" s="28">
        <v>42665</v>
      </c>
      <c r="C1840" s="6" t="s">
        <v>24</v>
      </c>
      <c r="D1840" s="6" t="s">
        <v>7008</v>
      </c>
      <c r="E1840" s="6" t="str">
        <f>VLOOKUP(tbl_transactions[[#This Row],[Product_ID]],tbl_Items[],2,)</f>
        <v>Digital</v>
      </c>
      <c r="F1840" s="6" t="str">
        <f>VLOOKUP(tbl_transactions[[#This Row],[Product_ID]],tbl_Items[],3,)</f>
        <v>Gold</v>
      </c>
      <c r="G1840" s="6" t="s">
        <v>12</v>
      </c>
      <c r="H1840" s="6" t="s">
        <v>9</v>
      </c>
      <c r="I18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840" s="30">
        <v>3</v>
      </c>
      <c r="K1840" s="7">
        <f t="shared" si="56"/>
        <v>26631</v>
      </c>
      <c r="L18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840" s="7">
        <f t="shared" si="57"/>
        <v>25565.759999999998</v>
      </c>
    </row>
    <row r="1841" spans="1:13" x14ac:dyDescent="0.3">
      <c r="A1841" s="6" t="s">
        <v>1925</v>
      </c>
      <c r="B1841" s="28">
        <v>42666</v>
      </c>
      <c r="C1841" s="6" t="s">
        <v>11</v>
      </c>
      <c r="D1841" s="6" t="s">
        <v>71</v>
      </c>
      <c r="E1841" s="6" t="str">
        <f>VLOOKUP(tbl_transactions[[#This Row],[Product_ID]],tbl_Items[],2,)</f>
        <v>Chronograph</v>
      </c>
      <c r="F1841" s="6" t="str">
        <f>VLOOKUP(tbl_transactions[[#This Row],[Product_ID]],tbl_Items[],3,)</f>
        <v>Platinum</v>
      </c>
      <c r="G1841" s="6" t="s">
        <v>8</v>
      </c>
      <c r="H1841" s="6" t="s">
        <v>9</v>
      </c>
      <c r="I18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841" s="30">
        <v>2</v>
      </c>
      <c r="K1841" s="7">
        <f t="shared" si="56"/>
        <v>4420</v>
      </c>
      <c r="L18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1" s="7">
        <f t="shared" si="57"/>
        <v>4420</v>
      </c>
    </row>
    <row r="1842" spans="1:13" x14ac:dyDescent="0.3">
      <c r="A1842" s="6" t="s">
        <v>1926</v>
      </c>
      <c r="B1842" s="28">
        <v>42666</v>
      </c>
      <c r="C1842" s="6" t="s">
        <v>24</v>
      </c>
      <c r="D1842" s="6" t="s">
        <v>67</v>
      </c>
      <c r="E1842" s="6" t="str">
        <f>VLOOKUP(tbl_transactions[[#This Row],[Product_ID]],tbl_Items[],2,)</f>
        <v>Chronograph</v>
      </c>
      <c r="F1842" s="6" t="str">
        <f>VLOOKUP(tbl_transactions[[#This Row],[Product_ID]],tbl_Items[],3,)</f>
        <v>Platinum</v>
      </c>
      <c r="G1842" s="6" t="s">
        <v>8</v>
      </c>
      <c r="H1842" s="6" t="s">
        <v>9</v>
      </c>
      <c r="I18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842" s="30">
        <v>2</v>
      </c>
      <c r="K1842" s="7">
        <f t="shared" si="56"/>
        <v>2400</v>
      </c>
      <c r="L18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2" s="7">
        <f t="shared" si="57"/>
        <v>2400</v>
      </c>
    </row>
    <row r="1843" spans="1:13" x14ac:dyDescent="0.3">
      <c r="A1843" s="6" t="s">
        <v>1927</v>
      </c>
      <c r="B1843" s="28">
        <v>42666</v>
      </c>
      <c r="C1843" s="6" t="s">
        <v>24</v>
      </c>
      <c r="D1843" s="6" t="s">
        <v>7007</v>
      </c>
      <c r="E1843" s="6" t="str">
        <f>VLOOKUP(tbl_transactions[[#This Row],[Product_ID]],tbl_Items[],2,)</f>
        <v>Digital</v>
      </c>
      <c r="F1843" s="6" t="str">
        <f>VLOOKUP(tbl_transactions[[#This Row],[Product_ID]],tbl_Items[],3,)</f>
        <v>Gold</v>
      </c>
      <c r="G1843" s="6" t="s">
        <v>12</v>
      </c>
      <c r="H1843" s="6" t="s">
        <v>13</v>
      </c>
      <c r="I18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843" s="30">
        <v>2</v>
      </c>
      <c r="K1843" s="7">
        <f t="shared" si="56"/>
        <v>17494</v>
      </c>
      <c r="L18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1843" s="7">
        <f t="shared" si="57"/>
        <v>16794.240000000002</v>
      </c>
    </row>
    <row r="1844" spans="1:13" x14ac:dyDescent="0.3">
      <c r="A1844" s="6" t="s">
        <v>1928</v>
      </c>
      <c r="B1844" s="28">
        <v>42666</v>
      </c>
      <c r="C1844" s="6" t="s">
        <v>24</v>
      </c>
      <c r="D1844" s="6" t="s">
        <v>95</v>
      </c>
      <c r="E1844" s="6" t="str">
        <f>VLOOKUP(tbl_transactions[[#This Row],[Product_ID]],tbl_Items[],2,)</f>
        <v>Automatic</v>
      </c>
      <c r="F1844" s="6" t="str">
        <f>VLOOKUP(tbl_transactions[[#This Row],[Product_ID]],tbl_Items[],3,)</f>
        <v>Platinum</v>
      </c>
      <c r="G1844" s="6" t="s">
        <v>12</v>
      </c>
      <c r="H1844" s="6" t="s">
        <v>9</v>
      </c>
      <c r="I18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844" s="30">
        <v>4</v>
      </c>
      <c r="K1844" s="7">
        <f t="shared" si="56"/>
        <v>8400</v>
      </c>
      <c r="L18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4" s="7">
        <f t="shared" si="57"/>
        <v>8400</v>
      </c>
    </row>
    <row r="1845" spans="1:13" x14ac:dyDescent="0.3">
      <c r="A1845" s="6" t="s">
        <v>1929</v>
      </c>
      <c r="B1845" s="28">
        <v>42666</v>
      </c>
      <c r="C1845" s="6" t="s">
        <v>24</v>
      </c>
      <c r="D1845" s="6" t="s">
        <v>84</v>
      </c>
      <c r="E1845" s="6" t="str">
        <f>VLOOKUP(tbl_transactions[[#This Row],[Product_ID]],tbl_Items[],2,)</f>
        <v>Automatic</v>
      </c>
      <c r="F1845" s="6" t="str">
        <f>VLOOKUP(tbl_transactions[[#This Row],[Product_ID]],tbl_Items[],3,)</f>
        <v>Platinum</v>
      </c>
      <c r="G1845" s="6" t="s">
        <v>12</v>
      </c>
      <c r="H1845" s="6" t="s">
        <v>9</v>
      </c>
      <c r="I18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845" s="30">
        <v>3</v>
      </c>
      <c r="K1845" s="7">
        <f t="shared" si="56"/>
        <v>6369</v>
      </c>
      <c r="L18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5" s="7">
        <f t="shared" si="57"/>
        <v>6369</v>
      </c>
    </row>
    <row r="1846" spans="1:13" x14ac:dyDescent="0.3">
      <c r="A1846" s="6" t="s">
        <v>1930</v>
      </c>
      <c r="B1846" s="28">
        <v>42666</v>
      </c>
      <c r="C1846" s="6" t="s">
        <v>11</v>
      </c>
      <c r="D1846" s="6" t="s">
        <v>95</v>
      </c>
      <c r="E1846" s="6" t="str">
        <f>VLOOKUP(tbl_transactions[[#This Row],[Product_ID]],tbl_Items[],2,)</f>
        <v>Automatic</v>
      </c>
      <c r="F1846" s="6" t="str">
        <f>VLOOKUP(tbl_transactions[[#This Row],[Product_ID]],tbl_Items[],3,)</f>
        <v>Platinum</v>
      </c>
      <c r="G1846" s="6" t="s">
        <v>12</v>
      </c>
      <c r="H1846" s="6" t="s">
        <v>9</v>
      </c>
      <c r="I18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846" s="30">
        <v>1</v>
      </c>
      <c r="K1846" s="7">
        <f t="shared" si="56"/>
        <v>2100</v>
      </c>
      <c r="L18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6" s="7">
        <f t="shared" si="57"/>
        <v>2100</v>
      </c>
    </row>
    <row r="1847" spans="1:13" x14ac:dyDescent="0.3">
      <c r="A1847" s="6" t="s">
        <v>1931</v>
      </c>
      <c r="B1847" s="28">
        <v>42666</v>
      </c>
      <c r="C1847" s="6" t="s">
        <v>11</v>
      </c>
      <c r="D1847" s="6" t="s">
        <v>116</v>
      </c>
      <c r="E1847" s="6" t="str">
        <f>VLOOKUP(tbl_transactions[[#This Row],[Product_ID]],tbl_Items[],2,)</f>
        <v>Digital</v>
      </c>
      <c r="F1847" s="6" t="str">
        <f>VLOOKUP(tbl_transactions[[#This Row],[Product_ID]],tbl_Items[],3,)</f>
        <v>Gold</v>
      </c>
      <c r="G1847" s="6" t="s">
        <v>12</v>
      </c>
      <c r="H1847" s="6" t="s">
        <v>9</v>
      </c>
      <c r="I18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847" s="30">
        <v>1</v>
      </c>
      <c r="K1847" s="7">
        <f t="shared" si="56"/>
        <v>5485</v>
      </c>
      <c r="L18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7" s="7">
        <f t="shared" si="57"/>
        <v>5485</v>
      </c>
    </row>
    <row r="1848" spans="1:13" x14ac:dyDescent="0.3">
      <c r="A1848" s="6" t="s">
        <v>1932</v>
      </c>
      <c r="B1848" s="28">
        <v>42667</v>
      </c>
      <c r="C1848" s="6" t="s">
        <v>11</v>
      </c>
      <c r="D1848" s="6" t="s">
        <v>81</v>
      </c>
      <c r="E1848" s="6" t="str">
        <f>VLOOKUP(tbl_transactions[[#This Row],[Product_ID]],tbl_Items[],2,)</f>
        <v>Chronograph</v>
      </c>
      <c r="F1848" s="6" t="str">
        <f>VLOOKUP(tbl_transactions[[#This Row],[Product_ID]],tbl_Items[],3,)</f>
        <v>Palladium</v>
      </c>
      <c r="G1848" s="6" t="s">
        <v>12</v>
      </c>
      <c r="H1848" s="6" t="s">
        <v>9</v>
      </c>
      <c r="I18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848" s="30">
        <v>1</v>
      </c>
      <c r="K1848" s="7">
        <f t="shared" si="56"/>
        <v>9800</v>
      </c>
      <c r="L18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8" s="7">
        <f t="shared" si="57"/>
        <v>9800</v>
      </c>
    </row>
    <row r="1849" spans="1:13" x14ac:dyDescent="0.3">
      <c r="A1849" s="6" t="s">
        <v>1933</v>
      </c>
      <c r="B1849" s="28">
        <v>42667</v>
      </c>
      <c r="C1849" s="6" t="s">
        <v>7</v>
      </c>
      <c r="D1849" s="6" t="s">
        <v>102</v>
      </c>
      <c r="E1849" s="6" t="str">
        <f>VLOOKUP(tbl_transactions[[#This Row],[Product_ID]],tbl_Items[],2,)</f>
        <v>Automatic</v>
      </c>
      <c r="F1849" s="6" t="str">
        <f>VLOOKUP(tbl_transactions[[#This Row],[Product_ID]],tbl_Items[],3,)</f>
        <v>Palladium</v>
      </c>
      <c r="G1849" s="6" t="s">
        <v>12</v>
      </c>
      <c r="H1849" s="6" t="s">
        <v>13</v>
      </c>
      <c r="I18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849" s="30">
        <v>1</v>
      </c>
      <c r="K1849" s="7">
        <f t="shared" si="56"/>
        <v>8445</v>
      </c>
      <c r="L18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49" s="7">
        <f t="shared" si="57"/>
        <v>8445</v>
      </c>
    </row>
    <row r="1850" spans="1:13" x14ac:dyDescent="0.3">
      <c r="A1850" s="6" t="s">
        <v>1934</v>
      </c>
      <c r="B1850" s="28">
        <v>42667</v>
      </c>
      <c r="C1850" s="6" t="s">
        <v>24</v>
      </c>
      <c r="D1850" s="6" t="s">
        <v>120</v>
      </c>
      <c r="E1850" s="6" t="str">
        <f>VLOOKUP(tbl_transactions[[#This Row],[Product_ID]],tbl_Items[],2,)</f>
        <v>Digital</v>
      </c>
      <c r="F1850" s="6" t="str">
        <f>VLOOKUP(tbl_transactions[[#This Row],[Product_ID]],tbl_Items[],3,)</f>
        <v>Palladium</v>
      </c>
      <c r="G1850" s="6" t="s">
        <v>12</v>
      </c>
      <c r="H1850" s="6" t="s">
        <v>9</v>
      </c>
      <c r="I18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850" s="30">
        <v>1</v>
      </c>
      <c r="K1850" s="7">
        <f t="shared" si="56"/>
        <v>8762</v>
      </c>
      <c r="L18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50" s="7">
        <f t="shared" si="57"/>
        <v>8762</v>
      </c>
    </row>
    <row r="1851" spans="1:13" x14ac:dyDescent="0.3">
      <c r="A1851" s="6" t="s">
        <v>1935</v>
      </c>
      <c r="B1851" s="28">
        <v>42667</v>
      </c>
      <c r="C1851" s="6" t="s">
        <v>24</v>
      </c>
      <c r="D1851" s="6" t="s">
        <v>120</v>
      </c>
      <c r="E1851" s="6" t="str">
        <f>VLOOKUP(tbl_transactions[[#This Row],[Product_ID]],tbl_Items[],2,)</f>
        <v>Digital</v>
      </c>
      <c r="F1851" s="6" t="str">
        <f>VLOOKUP(tbl_transactions[[#This Row],[Product_ID]],tbl_Items[],3,)</f>
        <v>Palladium</v>
      </c>
      <c r="G1851" s="6" t="s">
        <v>12</v>
      </c>
      <c r="H1851" s="6" t="s">
        <v>9</v>
      </c>
      <c r="I18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851" s="30">
        <v>1</v>
      </c>
      <c r="K1851" s="7">
        <f t="shared" si="56"/>
        <v>8762</v>
      </c>
      <c r="L18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51" s="7">
        <f t="shared" si="57"/>
        <v>8762</v>
      </c>
    </row>
    <row r="1852" spans="1:13" x14ac:dyDescent="0.3">
      <c r="A1852" s="6" t="s">
        <v>1936</v>
      </c>
      <c r="B1852" s="28">
        <v>42668</v>
      </c>
      <c r="C1852" s="6" t="s">
        <v>24</v>
      </c>
      <c r="D1852" s="6" t="s">
        <v>119</v>
      </c>
      <c r="E1852" s="6" t="str">
        <f>VLOOKUP(tbl_transactions[[#This Row],[Product_ID]],tbl_Items[],2,)</f>
        <v>Digital</v>
      </c>
      <c r="F1852" s="6" t="str">
        <f>VLOOKUP(tbl_transactions[[#This Row],[Product_ID]],tbl_Items[],3,)</f>
        <v>Palladium</v>
      </c>
      <c r="G1852" s="6" t="s">
        <v>12</v>
      </c>
      <c r="H1852" s="6" t="s">
        <v>9</v>
      </c>
      <c r="I18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852" s="30">
        <v>2</v>
      </c>
      <c r="K1852" s="7">
        <f t="shared" si="56"/>
        <v>19790</v>
      </c>
      <c r="L18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1852" s="7">
        <f t="shared" si="57"/>
        <v>19196.3</v>
      </c>
    </row>
    <row r="1853" spans="1:13" x14ac:dyDescent="0.3">
      <c r="A1853" s="6" t="s">
        <v>1937</v>
      </c>
      <c r="B1853" s="28">
        <v>42668</v>
      </c>
      <c r="C1853" s="6" t="s">
        <v>24</v>
      </c>
      <c r="D1853" s="6" t="s">
        <v>77</v>
      </c>
      <c r="E1853" s="6" t="str">
        <f>VLOOKUP(tbl_transactions[[#This Row],[Product_ID]],tbl_Items[],2,)</f>
        <v>Chronograph</v>
      </c>
      <c r="F1853" s="6" t="str">
        <f>VLOOKUP(tbl_transactions[[#This Row],[Product_ID]],tbl_Items[],3,)</f>
        <v>Gold</v>
      </c>
      <c r="G1853" s="6" t="s">
        <v>8</v>
      </c>
      <c r="H1853" s="6" t="s">
        <v>9</v>
      </c>
      <c r="I18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1853" s="30">
        <v>2</v>
      </c>
      <c r="K1853" s="7">
        <f t="shared" si="56"/>
        <v>5600</v>
      </c>
      <c r="L18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53" s="7">
        <f t="shared" si="57"/>
        <v>5600</v>
      </c>
    </row>
    <row r="1854" spans="1:13" x14ac:dyDescent="0.3">
      <c r="A1854" s="6" t="s">
        <v>1938</v>
      </c>
      <c r="B1854" s="28">
        <v>42668</v>
      </c>
      <c r="C1854" s="6" t="s">
        <v>24</v>
      </c>
      <c r="D1854" s="6" t="s">
        <v>74</v>
      </c>
      <c r="E1854" s="6" t="str">
        <f>VLOOKUP(tbl_transactions[[#This Row],[Product_ID]],tbl_Items[],2,)</f>
        <v>Chronograph</v>
      </c>
      <c r="F1854" s="6" t="str">
        <f>VLOOKUP(tbl_transactions[[#This Row],[Product_ID]],tbl_Items[],3,)</f>
        <v>Gold</v>
      </c>
      <c r="G1854" s="6" t="s">
        <v>8</v>
      </c>
      <c r="H1854" s="6" t="s">
        <v>9</v>
      </c>
      <c r="I18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854" s="30">
        <v>2</v>
      </c>
      <c r="K1854" s="7">
        <f t="shared" si="56"/>
        <v>4240</v>
      </c>
      <c r="L18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54" s="7">
        <f t="shared" si="57"/>
        <v>4240</v>
      </c>
    </row>
    <row r="1855" spans="1:13" x14ac:dyDescent="0.3">
      <c r="A1855" s="6" t="s">
        <v>1939</v>
      </c>
      <c r="B1855" s="28">
        <v>42668</v>
      </c>
      <c r="C1855" s="6" t="s">
        <v>7</v>
      </c>
      <c r="D1855" s="6" t="s">
        <v>104</v>
      </c>
      <c r="E1855" s="6" t="str">
        <f>VLOOKUP(tbl_transactions[[#This Row],[Product_ID]],tbl_Items[],2,)</f>
        <v>Automatic</v>
      </c>
      <c r="F1855" s="6" t="str">
        <f>VLOOKUP(tbl_transactions[[#This Row],[Product_ID]],tbl_Items[],3,)</f>
        <v>Palladium</v>
      </c>
      <c r="G1855" s="6" t="s">
        <v>12</v>
      </c>
      <c r="H1855" s="6" t="s">
        <v>9</v>
      </c>
      <c r="I18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855" s="30">
        <v>3</v>
      </c>
      <c r="K1855" s="7">
        <f t="shared" si="56"/>
        <v>22353</v>
      </c>
      <c r="L18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855" s="7">
        <f t="shared" si="57"/>
        <v>21682.41</v>
      </c>
    </row>
    <row r="1856" spans="1:13" x14ac:dyDescent="0.3">
      <c r="A1856" s="6" t="s">
        <v>1940</v>
      </c>
      <c r="B1856" s="28">
        <v>42668</v>
      </c>
      <c r="C1856" s="6" t="s">
        <v>15</v>
      </c>
      <c r="D1856" s="6" t="s">
        <v>116</v>
      </c>
      <c r="E1856" s="6" t="str">
        <f>VLOOKUP(tbl_transactions[[#This Row],[Product_ID]],tbl_Items[],2,)</f>
        <v>Digital</v>
      </c>
      <c r="F1856" s="6" t="str">
        <f>VLOOKUP(tbl_transactions[[#This Row],[Product_ID]],tbl_Items[],3,)</f>
        <v>Gold</v>
      </c>
      <c r="G1856" s="6" t="s">
        <v>12</v>
      </c>
      <c r="H1856" s="6" t="s">
        <v>9</v>
      </c>
      <c r="I18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856" s="30">
        <v>3</v>
      </c>
      <c r="K1856" s="7">
        <f t="shared" si="56"/>
        <v>16455</v>
      </c>
      <c r="L18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1856" s="7">
        <f t="shared" si="57"/>
        <v>15796.8</v>
      </c>
    </row>
    <row r="1857" spans="1:13" x14ac:dyDescent="0.3">
      <c r="A1857" s="6" t="s">
        <v>1941</v>
      </c>
      <c r="B1857" s="28">
        <v>42668</v>
      </c>
      <c r="C1857" s="6" t="s">
        <v>24</v>
      </c>
      <c r="D1857" s="6" t="s">
        <v>109</v>
      </c>
      <c r="E1857" s="6" t="str">
        <f>VLOOKUP(tbl_transactions[[#This Row],[Product_ID]],tbl_Items[],2,)</f>
        <v>Digital</v>
      </c>
      <c r="F1857" s="6" t="str">
        <f>VLOOKUP(tbl_transactions[[#This Row],[Product_ID]],tbl_Items[],3,)</f>
        <v>Platinum</v>
      </c>
      <c r="G1857" s="6" t="s">
        <v>12</v>
      </c>
      <c r="H1857" s="6" t="s">
        <v>9</v>
      </c>
      <c r="I18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857" s="30">
        <v>1</v>
      </c>
      <c r="K1857" s="7">
        <f t="shared" si="56"/>
        <v>9865</v>
      </c>
      <c r="L18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57" s="7">
        <f t="shared" si="57"/>
        <v>9865</v>
      </c>
    </row>
    <row r="1858" spans="1:13" x14ac:dyDescent="0.3">
      <c r="A1858" s="6" t="s">
        <v>1942</v>
      </c>
      <c r="B1858" s="28">
        <v>42668</v>
      </c>
      <c r="C1858" s="6" t="s">
        <v>24</v>
      </c>
      <c r="D1858" s="6" t="s">
        <v>89</v>
      </c>
      <c r="E1858" s="6" t="str">
        <f>VLOOKUP(tbl_transactions[[#This Row],[Product_ID]],tbl_Items[],2,)</f>
        <v>Automatic</v>
      </c>
      <c r="F1858" s="6" t="str">
        <f>VLOOKUP(tbl_transactions[[#This Row],[Product_ID]],tbl_Items[],3,)</f>
        <v>Platinum</v>
      </c>
      <c r="G1858" s="6" t="s">
        <v>12</v>
      </c>
      <c r="H1858" s="6" t="s">
        <v>9</v>
      </c>
      <c r="I18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858" s="30">
        <v>1</v>
      </c>
      <c r="K1858" s="7">
        <f t="shared" ref="K1858:K1921" si="58">I1858*J1858</f>
        <v>4231</v>
      </c>
      <c r="L18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58" s="7">
        <f t="shared" ref="M1858:M1921" si="59">K1858-L1858</f>
        <v>4231</v>
      </c>
    </row>
    <row r="1859" spans="1:13" x14ac:dyDescent="0.3">
      <c r="A1859" s="6" t="s">
        <v>1943</v>
      </c>
      <c r="B1859" s="28">
        <v>42668</v>
      </c>
      <c r="C1859" s="6" t="s">
        <v>24</v>
      </c>
      <c r="D1859" s="6" t="s">
        <v>89</v>
      </c>
      <c r="E1859" s="6" t="str">
        <f>VLOOKUP(tbl_transactions[[#This Row],[Product_ID]],tbl_Items[],2,)</f>
        <v>Automatic</v>
      </c>
      <c r="F1859" s="6" t="str">
        <f>VLOOKUP(tbl_transactions[[#This Row],[Product_ID]],tbl_Items[],3,)</f>
        <v>Platinum</v>
      </c>
      <c r="G1859" s="6" t="s">
        <v>12</v>
      </c>
      <c r="H1859" s="6" t="s">
        <v>9</v>
      </c>
      <c r="I18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859" s="30">
        <v>3</v>
      </c>
      <c r="K1859" s="7">
        <f t="shared" si="58"/>
        <v>12693</v>
      </c>
      <c r="L18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59" s="7">
        <f t="shared" si="59"/>
        <v>12693</v>
      </c>
    </row>
    <row r="1860" spans="1:13" x14ac:dyDescent="0.3">
      <c r="A1860" s="6" t="s">
        <v>1944</v>
      </c>
      <c r="B1860" s="28">
        <v>42669</v>
      </c>
      <c r="C1860" s="6" t="s">
        <v>24</v>
      </c>
      <c r="D1860" s="6" t="s">
        <v>7006</v>
      </c>
      <c r="E1860" s="6" t="str">
        <f>VLOOKUP(tbl_transactions[[#This Row],[Product_ID]],tbl_Items[],2,)</f>
        <v>Automatic</v>
      </c>
      <c r="F1860" s="6" t="str">
        <f>VLOOKUP(tbl_transactions[[#This Row],[Product_ID]],tbl_Items[],3,)</f>
        <v>Gold</v>
      </c>
      <c r="G1860" s="6" t="s">
        <v>12</v>
      </c>
      <c r="H1860" s="6" t="s">
        <v>9</v>
      </c>
      <c r="I18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860" s="30">
        <v>2</v>
      </c>
      <c r="K1860" s="7">
        <f t="shared" si="58"/>
        <v>17790</v>
      </c>
      <c r="L18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1860" s="7">
        <f t="shared" si="59"/>
        <v>17078.400000000001</v>
      </c>
    </row>
    <row r="1861" spans="1:13" x14ac:dyDescent="0.3">
      <c r="A1861" s="6" t="s">
        <v>1945</v>
      </c>
      <c r="B1861" s="28">
        <v>42669</v>
      </c>
      <c r="C1861" s="6" t="s">
        <v>24</v>
      </c>
      <c r="D1861" s="6" t="s">
        <v>104</v>
      </c>
      <c r="E1861" s="6" t="str">
        <f>VLOOKUP(tbl_transactions[[#This Row],[Product_ID]],tbl_Items[],2,)</f>
        <v>Automatic</v>
      </c>
      <c r="F1861" s="6" t="str">
        <f>VLOOKUP(tbl_transactions[[#This Row],[Product_ID]],tbl_Items[],3,)</f>
        <v>Palladium</v>
      </c>
      <c r="G1861" s="6" t="s">
        <v>12</v>
      </c>
      <c r="H1861" s="6" t="s">
        <v>13</v>
      </c>
      <c r="I18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861" s="30">
        <v>3</v>
      </c>
      <c r="K1861" s="7">
        <f t="shared" si="58"/>
        <v>22353</v>
      </c>
      <c r="L18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861" s="7">
        <f t="shared" si="59"/>
        <v>21682.41</v>
      </c>
    </row>
    <row r="1862" spans="1:13" x14ac:dyDescent="0.3">
      <c r="A1862" s="6" t="s">
        <v>1946</v>
      </c>
      <c r="B1862" s="28">
        <v>42669</v>
      </c>
      <c r="C1862" s="6" t="s">
        <v>24</v>
      </c>
      <c r="D1862" s="6" t="s">
        <v>112</v>
      </c>
      <c r="E1862" s="6" t="str">
        <f>VLOOKUP(tbl_transactions[[#This Row],[Product_ID]],tbl_Items[],2,)</f>
        <v>Digital</v>
      </c>
      <c r="F1862" s="6" t="str">
        <f>VLOOKUP(tbl_transactions[[#This Row],[Product_ID]],tbl_Items[],3,)</f>
        <v>Gold</v>
      </c>
      <c r="G1862" s="6" t="s">
        <v>12</v>
      </c>
      <c r="H1862" s="6" t="s">
        <v>9</v>
      </c>
      <c r="I18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862" s="30">
        <v>4</v>
      </c>
      <c r="K1862" s="7">
        <f t="shared" si="58"/>
        <v>23596</v>
      </c>
      <c r="L18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1862" s="7">
        <f t="shared" si="59"/>
        <v>22652.16</v>
      </c>
    </row>
    <row r="1863" spans="1:13" x14ac:dyDescent="0.3">
      <c r="A1863" s="6" t="s">
        <v>1947</v>
      </c>
      <c r="B1863" s="28">
        <v>42669</v>
      </c>
      <c r="C1863" s="6" t="s">
        <v>11</v>
      </c>
      <c r="D1863" s="6" t="s">
        <v>101</v>
      </c>
      <c r="E1863" s="6" t="str">
        <f>VLOOKUP(tbl_transactions[[#This Row],[Product_ID]],tbl_Items[],2,)</f>
        <v>Automatic</v>
      </c>
      <c r="F1863" s="6" t="str">
        <f>VLOOKUP(tbl_transactions[[#This Row],[Product_ID]],tbl_Items[],3,)</f>
        <v>Palladium</v>
      </c>
      <c r="G1863" s="6" t="s">
        <v>12</v>
      </c>
      <c r="H1863" s="6" t="s">
        <v>9</v>
      </c>
      <c r="I18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863" s="30">
        <v>1</v>
      </c>
      <c r="K1863" s="7">
        <f t="shared" si="58"/>
        <v>2135</v>
      </c>
      <c r="L18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63" s="7">
        <f t="shared" si="59"/>
        <v>2135</v>
      </c>
    </row>
    <row r="1864" spans="1:13" x14ac:dyDescent="0.3">
      <c r="A1864" s="6" t="s">
        <v>1948</v>
      </c>
      <c r="B1864" s="28">
        <v>42669</v>
      </c>
      <c r="C1864" s="6" t="s">
        <v>24</v>
      </c>
      <c r="D1864" s="6" t="s">
        <v>100</v>
      </c>
      <c r="E1864" s="6" t="str">
        <f>VLOOKUP(tbl_transactions[[#This Row],[Product_ID]],tbl_Items[],2,)</f>
        <v>Automatic</v>
      </c>
      <c r="F1864" s="6" t="str">
        <f>VLOOKUP(tbl_transactions[[#This Row],[Product_ID]],tbl_Items[],3,)</f>
        <v>Palladium</v>
      </c>
      <c r="G1864" s="6" t="s">
        <v>12</v>
      </c>
      <c r="H1864" s="6" t="s">
        <v>9</v>
      </c>
      <c r="I18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864" s="30">
        <v>1</v>
      </c>
      <c r="K1864" s="7">
        <f t="shared" si="58"/>
        <v>5456</v>
      </c>
      <c r="L18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64" s="7">
        <f t="shared" si="59"/>
        <v>5456</v>
      </c>
    </row>
    <row r="1865" spans="1:13" x14ac:dyDescent="0.3">
      <c r="A1865" s="6" t="s">
        <v>1949</v>
      </c>
      <c r="B1865" s="28">
        <v>42670</v>
      </c>
      <c r="C1865" s="6" t="s">
        <v>24</v>
      </c>
      <c r="D1865" s="6" t="s">
        <v>108</v>
      </c>
      <c r="E1865" s="6" t="str">
        <f>VLOOKUP(tbl_transactions[[#This Row],[Product_ID]],tbl_Items[],2,)</f>
        <v>Digital</v>
      </c>
      <c r="F1865" s="6" t="str">
        <f>VLOOKUP(tbl_transactions[[#This Row],[Product_ID]],tbl_Items[],3,)</f>
        <v>Platinum</v>
      </c>
      <c r="G1865" s="6" t="s">
        <v>12</v>
      </c>
      <c r="H1865" s="6" t="s">
        <v>9</v>
      </c>
      <c r="I18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865" s="30">
        <v>1</v>
      </c>
      <c r="K1865" s="7">
        <f t="shared" si="58"/>
        <v>5845</v>
      </c>
      <c r="L18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65" s="7">
        <f t="shared" si="59"/>
        <v>5845</v>
      </c>
    </row>
    <row r="1866" spans="1:13" x14ac:dyDescent="0.3">
      <c r="A1866" s="6" t="s">
        <v>1950</v>
      </c>
      <c r="B1866" s="28">
        <v>42670</v>
      </c>
      <c r="C1866" s="6" t="s">
        <v>15</v>
      </c>
      <c r="D1866" s="6" t="s">
        <v>94</v>
      </c>
      <c r="E1866" s="6" t="str">
        <f>VLOOKUP(tbl_transactions[[#This Row],[Product_ID]],tbl_Items[],2,)</f>
        <v>Automatic</v>
      </c>
      <c r="F1866" s="6" t="str">
        <f>VLOOKUP(tbl_transactions[[#This Row],[Product_ID]],tbl_Items[],3,)</f>
        <v>Platinum</v>
      </c>
      <c r="G1866" s="6" t="s">
        <v>12</v>
      </c>
      <c r="H1866" s="6" t="s">
        <v>9</v>
      </c>
      <c r="I18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866" s="30">
        <v>4</v>
      </c>
      <c r="K1866" s="7">
        <f t="shared" si="58"/>
        <v>9408</v>
      </c>
      <c r="L18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66" s="7">
        <f t="shared" si="59"/>
        <v>9408</v>
      </c>
    </row>
    <row r="1867" spans="1:13" x14ac:dyDescent="0.3">
      <c r="A1867" s="6" t="s">
        <v>1951</v>
      </c>
      <c r="B1867" s="28">
        <v>42670</v>
      </c>
      <c r="C1867" s="6" t="s">
        <v>24</v>
      </c>
      <c r="D1867" s="6" t="s">
        <v>7005</v>
      </c>
      <c r="E1867" s="6" t="str">
        <f>VLOOKUP(tbl_transactions[[#This Row],[Product_ID]],tbl_Items[],2,)</f>
        <v>Automatic</v>
      </c>
      <c r="F1867" s="6" t="str">
        <f>VLOOKUP(tbl_transactions[[#This Row],[Product_ID]],tbl_Items[],3,)</f>
        <v>Gold</v>
      </c>
      <c r="G1867" s="6" t="s">
        <v>12</v>
      </c>
      <c r="H1867" s="6" t="s">
        <v>9</v>
      </c>
      <c r="I18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867" s="30">
        <v>2</v>
      </c>
      <c r="K1867" s="7">
        <f t="shared" si="58"/>
        <v>11368</v>
      </c>
      <c r="L18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67" s="7">
        <f t="shared" si="59"/>
        <v>11368</v>
      </c>
    </row>
    <row r="1868" spans="1:13" x14ac:dyDescent="0.3">
      <c r="A1868" s="6" t="s">
        <v>1952</v>
      </c>
      <c r="B1868" s="28">
        <v>42670</v>
      </c>
      <c r="C1868" s="6" t="s">
        <v>7</v>
      </c>
      <c r="D1868" s="6" t="s">
        <v>119</v>
      </c>
      <c r="E1868" s="6" t="str">
        <f>VLOOKUP(tbl_transactions[[#This Row],[Product_ID]],tbl_Items[],2,)</f>
        <v>Digital</v>
      </c>
      <c r="F1868" s="6" t="str">
        <f>VLOOKUP(tbl_transactions[[#This Row],[Product_ID]],tbl_Items[],3,)</f>
        <v>Palladium</v>
      </c>
      <c r="G1868" s="6" t="s">
        <v>12</v>
      </c>
      <c r="H1868" s="6" t="s">
        <v>9</v>
      </c>
      <c r="I18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868" s="30">
        <v>1</v>
      </c>
      <c r="K1868" s="7">
        <f t="shared" si="58"/>
        <v>9895</v>
      </c>
      <c r="L18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68" s="7">
        <f t="shared" si="59"/>
        <v>9895</v>
      </c>
    </row>
    <row r="1869" spans="1:13" x14ac:dyDescent="0.3">
      <c r="A1869" s="6" t="s">
        <v>1953</v>
      </c>
      <c r="B1869" s="28">
        <v>42670</v>
      </c>
      <c r="C1869" s="6" t="s">
        <v>11</v>
      </c>
      <c r="D1869" s="6" t="s">
        <v>7007</v>
      </c>
      <c r="E1869" s="6" t="str">
        <f>VLOOKUP(tbl_transactions[[#This Row],[Product_ID]],tbl_Items[],2,)</f>
        <v>Digital</v>
      </c>
      <c r="F1869" s="6" t="str">
        <f>VLOOKUP(tbl_transactions[[#This Row],[Product_ID]],tbl_Items[],3,)</f>
        <v>Gold</v>
      </c>
      <c r="G1869" s="6" t="s">
        <v>12</v>
      </c>
      <c r="H1869" s="6" t="s">
        <v>9</v>
      </c>
      <c r="I18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869" s="30">
        <v>4</v>
      </c>
      <c r="K1869" s="7">
        <f t="shared" si="58"/>
        <v>34988</v>
      </c>
      <c r="L18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1399.52</v>
      </c>
      <c r="M1869" s="7">
        <f t="shared" si="59"/>
        <v>33588.480000000003</v>
      </c>
    </row>
    <row r="1870" spans="1:13" x14ac:dyDescent="0.3">
      <c r="A1870" s="6" t="s">
        <v>1954</v>
      </c>
      <c r="B1870" s="28">
        <v>42670</v>
      </c>
      <c r="C1870" s="6" t="s">
        <v>7</v>
      </c>
      <c r="D1870" s="6" t="s">
        <v>84</v>
      </c>
      <c r="E1870" s="6" t="str">
        <f>VLOOKUP(tbl_transactions[[#This Row],[Product_ID]],tbl_Items[],2,)</f>
        <v>Automatic</v>
      </c>
      <c r="F1870" s="6" t="str">
        <f>VLOOKUP(tbl_transactions[[#This Row],[Product_ID]],tbl_Items[],3,)</f>
        <v>Platinum</v>
      </c>
      <c r="G1870" s="6" t="s">
        <v>12</v>
      </c>
      <c r="H1870" s="6" t="s">
        <v>9</v>
      </c>
      <c r="I18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870" s="30">
        <v>1</v>
      </c>
      <c r="K1870" s="7">
        <f t="shared" si="58"/>
        <v>2123</v>
      </c>
      <c r="L18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0" s="7">
        <f t="shared" si="59"/>
        <v>2123</v>
      </c>
    </row>
    <row r="1871" spans="1:13" x14ac:dyDescent="0.3">
      <c r="A1871" s="6" t="s">
        <v>1955</v>
      </c>
      <c r="B1871" s="28">
        <v>42670</v>
      </c>
      <c r="C1871" s="6" t="s">
        <v>11</v>
      </c>
      <c r="D1871" s="6" t="s">
        <v>84</v>
      </c>
      <c r="E1871" s="6" t="str">
        <f>VLOOKUP(tbl_transactions[[#This Row],[Product_ID]],tbl_Items[],2,)</f>
        <v>Automatic</v>
      </c>
      <c r="F1871" s="6" t="str">
        <f>VLOOKUP(tbl_transactions[[#This Row],[Product_ID]],tbl_Items[],3,)</f>
        <v>Platinum</v>
      </c>
      <c r="G1871" s="6" t="s">
        <v>12</v>
      </c>
      <c r="H1871" s="6" t="s">
        <v>9</v>
      </c>
      <c r="I18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871" s="30">
        <v>4</v>
      </c>
      <c r="K1871" s="7">
        <f t="shared" si="58"/>
        <v>8492</v>
      </c>
      <c r="L18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1" s="7">
        <f t="shared" si="59"/>
        <v>8492</v>
      </c>
    </row>
    <row r="1872" spans="1:13" x14ac:dyDescent="0.3">
      <c r="A1872" s="6" t="s">
        <v>1956</v>
      </c>
      <c r="B1872" s="28">
        <v>42670</v>
      </c>
      <c r="C1872" s="6" t="s">
        <v>11</v>
      </c>
      <c r="D1872" s="6" t="s">
        <v>95</v>
      </c>
      <c r="E1872" s="6" t="str">
        <f>VLOOKUP(tbl_transactions[[#This Row],[Product_ID]],tbl_Items[],2,)</f>
        <v>Automatic</v>
      </c>
      <c r="F1872" s="6" t="str">
        <f>VLOOKUP(tbl_transactions[[#This Row],[Product_ID]],tbl_Items[],3,)</f>
        <v>Platinum</v>
      </c>
      <c r="G1872" s="6" t="s">
        <v>12</v>
      </c>
      <c r="H1872" s="6" t="s">
        <v>9</v>
      </c>
      <c r="I18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872" s="30">
        <v>2</v>
      </c>
      <c r="K1872" s="7">
        <f t="shared" si="58"/>
        <v>4200</v>
      </c>
      <c r="L18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2" s="7">
        <f t="shared" si="59"/>
        <v>4200</v>
      </c>
    </row>
    <row r="1873" spans="1:13" x14ac:dyDescent="0.3">
      <c r="A1873" s="6" t="s">
        <v>1957</v>
      </c>
      <c r="B1873" s="28">
        <v>42670</v>
      </c>
      <c r="C1873" s="6" t="s">
        <v>24</v>
      </c>
      <c r="D1873" s="6" t="s">
        <v>71</v>
      </c>
      <c r="E1873" s="6" t="str">
        <f>VLOOKUP(tbl_transactions[[#This Row],[Product_ID]],tbl_Items[],2,)</f>
        <v>Chronograph</v>
      </c>
      <c r="F1873" s="6" t="str">
        <f>VLOOKUP(tbl_transactions[[#This Row],[Product_ID]],tbl_Items[],3,)</f>
        <v>Platinum</v>
      </c>
      <c r="G1873" s="6" t="s">
        <v>8</v>
      </c>
      <c r="H1873" s="6" t="s">
        <v>9</v>
      </c>
      <c r="I18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873" s="30">
        <v>1</v>
      </c>
      <c r="K1873" s="7">
        <f t="shared" si="58"/>
        <v>2210</v>
      </c>
      <c r="L18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3" s="7">
        <f t="shared" si="59"/>
        <v>2210</v>
      </c>
    </row>
    <row r="1874" spans="1:13" x14ac:dyDescent="0.3">
      <c r="A1874" s="6" t="s">
        <v>1958</v>
      </c>
      <c r="B1874" s="28">
        <v>42670</v>
      </c>
      <c r="C1874" s="6" t="s">
        <v>24</v>
      </c>
      <c r="D1874" s="6" t="s">
        <v>105</v>
      </c>
      <c r="E1874" s="6" t="str">
        <f>VLOOKUP(tbl_transactions[[#This Row],[Product_ID]],tbl_Items[],2,)</f>
        <v>Digital</v>
      </c>
      <c r="F1874" s="6" t="str">
        <f>VLOOKUP(tbl_transactions[[#This Row],[Product_ID]],tbl_Items[],3,)</f>
        <v>Platinum</v>
      </c>
      <c r="G1874" s="6" t="s">
        <v>12</v>
      </c>
      <c r="H1874" s="6" t="s">
        <v>9</v>
      </c>
      <c r="I18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874" s="30">
        <v>4</v>
      </c>
      <c r="K1874" s="7">
        <f t="shared" si="58"/>
        <v>22568</v>
      </c>
      <c r="L18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1874" s="7">
        <f t="shared" si="59"/>
        <v>21213.919999999998</v>
      </c>
    </row>
    <row r="1875" spans="1:13" x14ac:dyDescent="0.3">
      <c r="A1875" s="6" t="s">
        <v>1959</v>
      </c>
      <c r="B1875" s="28">
        <v>42671</v>
      </c>
      <c r="C1875" s="6" t="s">
        <v>11</v>
      </c>
      <c r="D1875" s="6" t="s">
        <v>94</v>
      </c>
      <c r="E1875" s="6" t="str">
        <f>VLOOKUP(tbl_transactions[[#This Row],[Product_ID]],tbl_Items[],2,)</f>
        <v>Automatic</v>
      </c>
      <c r="F1875" s="6" t="str">
        <f>VLOOKUP(tbl_transactions[[#This Row],[Product_ID]],tbl_Items[],3,)</f>
        <v>Platinum</v>
      </c>
      <c r="G1875" s="6" t="s">
        <v>12</v>
      </c>
      <c r="H1875" s="6" t="s">
        <v>9</v>
      </c>
      <c r="I18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875" s="30">
        <v>4</v>
      </c>
      <c r="K1875" s="7">
        <f t="shared" si="58"/>
        <v>9408</v>
      </c>
      <c r="L18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5" s="7">
        <f t="shared" si="59"/>
        <v>9408</v>
      </c>
    </row>
    <row r="1876" spans="1:13" x14ac:dyDescent="0.3">
      <c r="A1876" s="6" t="s">
        <v>1960</v>
      </c>
      <c r="B1876" s="28">
        <v>42671</v>
      </c>
      <c r="C1876" s="6" t="s">
        <v>24</v>
      </c>
      <c r="D1876" s="6" t="s">
        <v>95</v>
      </c>
      <c r="E1876" s="6" t="str">
        <f>VLOOKUP(tbl_transactions[[#This Row],[Product_ID]],tbl_Items[],2,)</f>
        <v>Automatic</v>
      </c>
      <c r="F1876" s="6" t="str">
        <f>VLOOKUP(tbl_transactions[[#This Row],[Product_ID]],tbl_Items[],3,)</f>
        <v>Platinum</v>
      </c>
      <c r="G1876" s="6" t="s">
        <v>12</v>
      </c>
      <c r="H1876" s="6" t="s">
        <v>9</v>
      </c>
      <c r="I18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876" s="30">
        <v>4</v>
      </c>
      <c r="K1876" s="7">
        <f t="shared" si="58"/>
        <v>8400</v>
      </c>
      <c r="L18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6" s="7">
        <f t="shared" si="59"/>
        <v>8400</v>
      </c>
    </row>
    <row r="1877" spans="1:13" x14ac:dyDescent="0.3">
      <c r="A1877" s="6" t="s">
        <v>1961</v>
      </c>
      <c r="B1877" s="28">
        <v>42671</v>
      </c>
      <c r="C1877" s="6" t="s">
        <v>11</v>
      </c>
      <c r="D1877" s="6" t="s">
        <v>67</v>
      </c>
      <c r="E1877" s="6" t="str">
        <f>VLOOKUP(tbl_transactions[[#This Row],[Product_ID]],tbl_Items[],2,)</f>
        <v>Chronograph</v>
      </c>
      <c r="F1877" s="6" t="str">
        <f>VLOOKUP(tbl_transactions[[#This Row],[Product_ID]],tbl_Items[],3,)</f>
        <v>Platinum</v>
      </c>
      <c r="G1877" s="6" t="s">
        <v>8</v>
      </c>
      <c r="H1877" s="6" t="s">
        <v>9</v>
      </c>
      <c r="I18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1877" s="30">
        <v>1</v>
      </c>
      <c r="K1877" s="7">
        <f t="shared" si="58"/>
        <v>1200</v>
      </c>
      <c r="L18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7" s="7">
        <f t="shared" si="59"/>
        <v>1200</v>
      </c>
    </row>
    <row r="1878" spans="1:13" x14ac:dyDescent="0.3">
      <c r="A1878" s="6" t="s">
        <v>1962</v>
      </c>
      <c r="B1878" s="28">
        <v>42671</v>
      </c>
      <c r="C1878" s="6" t="s">
        <v>24</v>
      </c>
      <c r="D1878" s="6" t="s">
        <v>7008</v>
      </c>
      <c r="E1878" s="6" t="str">
        <f>VLOOKUP(tbl_transactions[[#This Row],[Product_ID]],tbl_Items[],2,)</f>
        <v>Digital</v>
      </c>
      <c r="F1878" s="6" t="str">
        <f>VLOOKUP(tbl_transactions[[#This Row],[Product_ID]],tbl_Items[],3,)</f>
        <v>Gold</v>
      </c>
      <c r="G1878" s="6" t="s">
        <v>12</v>
      </c>
      <c r="H1878" s="6" t="s">
        <v>9</v>
      </c>
      <c r="I18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878" s="30">
        <v>3</v>
      </c>
      <c r="K1878" s="7">
        <f t="shared" si="58"/>
        <v>26631</v>
      </c>
      <c r="L18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1878" s="7">
        <f t="shared" si="59"/>
        <v>25565.759999999998</v>
      </c>
    </row>
    <row r="1879" spans="1:13" x14ac:dyDescent="0.3">
      <c r="A1879" s="6" t="s">
        <v>1963</v>
      </c>
      <c r="B1879" s="28">
        <v>42671</v>
      </c>
      <c r="C1879" s="6" t="s">
        <v>7</v>
      </c>
      <c r="D1879" s="6" t="s">
        <v>74</v>
      </c>
      <c r="E1879" s="6" t="str">
        <f>VLOOKUP(tbl_transactions[[#This Row],[Product_ID]],tbl_Items[],2,)</f>
        <v>Chronograph</v>
      </c>
      <c r="F1879" s="6" t="str">
        <f>VLOOKUP(tbl_transactions[[#This Row],[Product_ID]],tbl_Items[],3,)</f>
        <v>Gold</v>
      </c>
      <c r="G1879" s="6" t="s">
        <v>8</v>
      </c>
      <c r="H1879" s="6" t="s">
        <v>9</v>
      </c>
      <c r="I18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1879" s="30">
        <v>1</v>
      </c>
      <c r="K1879" s="7">
        <f t="shared" si="58"/>
        <v>2120</v>
      </c>
      <c r="L18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79" s="7">
        <f t="shared" si="59"/>
        <v>2120</v>
      </c>
    </row>
    <row r="1880" spans="1:13" x14ac:dyDescent="0.3">
      <c r="A1880" s="6" t="s">
        <v>1964</v>
      </c>
      <c r="B1880" s="28">
        <v>42671</v>
      </c>
      <c r="C1880" s="6" t="s">
        <v>24</v>
      </c>
      <c r="D1880" s="6" t="s">
        <v>115</v>
      </c>
      <c r="E1880" s="6" t="str">
        <f>VLOOKUP(tbl_transactions[[#This Row],[Product_ID]],tbl_Items[],2,)</f>
        <v>Digital</v>
      </c>
      <c r="F1880" s="6" t="str">
        <f>VLOOKUP(tbl_transactions[[#This Row],[Product_ID]],tbl_Items[],3,)</f>
        <v>Gold</v>
      </c>
      <c r="G1880" s="6" t="s">
        <v>12</v>
      </c>
      <c r="H1880" s="6" t="s">
        <v>9</v>
      </c>
      <c r="I18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880" s="30">
        <v>4</v>
      </c>
      <c r="K1880" s="7">
        <f t="shared" si="58"/>
        <v>35188</v>
      </c>
      <c r="L18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1880" s="7">
        <f t="shared" si="59"/>
        <v>33780.480000000003</v>
      </c>
    </row>
    <row r="1881" spans="1:13" x14ac:dyDescent="0.3">
      <c r="A1881" s="6" t="s">
        <v>1965</v>
      </c>
      <c r="B1881" s="28">
        <v>42671</v>
      </c>
      <c r="C1881" s="6" t="s">
        <v>7</v>
      </c>
      <c r="D1881" s="6" t="s">
        <v>115</v>
      </c>
      <c r="E1881" s="6" t="str">
        <f>VLOOKUP(tbl_transactions[[#This Row],[Product_ID]],tbl_Items[],2,)</f>
        <v>Digital</v>
      </c>
      <c r="F1881" s="6" t="str">
        <f>VLOOKUP(tbl_transactions[[#This Row],[Product_ID]],tbl_Items[],3,)</f>
        <v>Gold</v>
      </c>
      <c r="G1881" s="6" t="s">
        <v>12</v>
      </c>
      <c r="H1881" s="6" t="s">
        <v>9</v>
      </c>
      <c r="I18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881" s="30">
        <v>2</v>
      </c>
      <c r="K1881" s="7">
        <f t="shared" si="58"/>
        <v>17594</v>
      </c>
      <c r="L18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703.76</v>
      </c>
      <c r="M1881" s="7">
        <f t="shared" si="59"/>
        <v>16890.240000000002</v>
      </c>
    </row>
    <row r="1882" spans="1:13" x14ac:dyDescent="0.3">
      <c r="A1882" s="6" t="s">
        <v>1966</v>
      </c>
      <c r="B1882" s="28">
        <v>42671</v>
      </c>
      <c r="C1882" s="6" t="s">
        <v>11</v>
      </c>
      <c r="D1882" s="6" t="s">
        <v>71</v>
      </c>
      <c r="E1882" s="6" t="str">
        <f>VLOOKUP(tbl_transactions[[#This Row],[Product_ID]],tbl_Items[],2,)</f>
        <v>Chronograph</v>
      </c>
      <c r="F1882" s="6" t="str">
        <f>VLOOKUP(tbl_transactions[[#This Row],[Product_ID]],tbl_Items[],3,)</f>
        <v>Platinum</v>
      </c>
      <c r="G1882" s="6" t="s">
        <v>8</v>
      </c>
      <c r="H1882" s="6" t="s">
        <v>9</v>
      </c>
      <c r="I18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882" s="30">
        <v>2</v>
      </c>
      <c r="K1882" s="7">
        <f t="shared" si="58"/>
        <v>4420</v>
      </c>
      <c r="L18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82" s="7">
        <f t="shared" si="59"/>
        <v>4420</v>
      </c>
    </row>
    <row r="1883" spans="1:13" x14ac:dyDescent="0.3">
      <c r="A1883" s="6" t="s">
        <v>1967</v>
      </c>
      <c r="B1883" s="28">
        <v>42671</v>
      </c>
      <c r="C1883" s="6" t="s">
        <v>11</v>
      </c>
      <c r="D1883" s="6" t="s">
        <v>119</v>
      </c>
      <c r="E1883" s="6" t="str">
        <f>VLOOKUP(tbl_transactions[[#This Row],[Product_ID]],tbl_Items[],2,)</f>
        <v>Digital</v>
      </c>
      <c r="F1883" s="6" t="str">
        <f>VLOOKUP(tbl_transactions[[#This Row],[Product_ID]],tbl_Items[],3,)</f>
        <v>Palladium</v>
      </c>
      <c r="G1883" s="6" t="s">
        <v>12</v>
      </c>
      <c r="H1883" s="6" t="s">
        <v>9</v>
      </c>
      <c r="I18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883" s="30">
        <v>1</v>
      </c>
      <c r="K1883" s="7">
        <f t="shared" si="58"/>
        <v>9895</v>
      </c>
      <c r="L18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83" s="7">
        <f t="shared" si="59"/>
        <v>9895</v>
      </c>
    </row>
    <row r="1884" spans="1:13" x14ac:dyDescent="0.3">
      <c r="A1884" s="6" t="s">
        <v>1968</v>
      </c>
      <c r="B1884" s="28">
        <v>42672</v>
      </c>
      <c r="C1884" s="6" t="s">
        <v>24</v>
      </c>
      <c r="D1884" s="6" t="s">
        <v>104</v>
      </c>
      <c r="E1884" s="6" t="str">
        <f>VLOOKUP(tbl_transactions[[#This Row],[Product_ID]],tbl_Items[],2,)</f>
        <v>Automatic</v>
      </c>
      <c r="F1884" s="6" t="str">
        <f>VLOOKUP(tbl_transactions[[#This Row],[Product_ID]],tbl_Items[],3,)</f>
        <v>Palladium</v>
      </c>
      <c r="G1884" s="6" t="s">
        <v>12</v>
      </c>
      <c r="H1884" s="6" t="s">
        <v>9</v>
      </c>
      <c r="I18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884" s="30">
        <v>3</v>
      </c>
      <c r="K1884" s="7">
        <f t="shared" si="58"/>
        <v>22353</v>
      </c>
      <c r="L18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1884" s="7">
        <f t="shared" si="59"/>
        <v>21682.41</v>
      </c>
    </row>
    <row r="1885" spans="1:13" x14ac:dyDescent="0.3">
      <c r="A1885" s="6" t="s">
        <v>1969</v>
      </c>
      <c r="B1885" s="28">
        <v>42672</v>
      </c>
      <c r="C1885" s="6" t="s">
        <v>15</v>
      </c>
      <c r="D1885" s="6" t="s">
        <v>95</v>
      </c>
      <c r="E1885" s="6" t="str">
        <f>VLOOKUP(tbl_transactions[[#This Row],[Product_ID]],tbl_Items[],2,)</f>
        <v>Automatic</v>
      </c>
      <c r="F1885" s="6" t="str">
        <f>VLOOKUP(tbl_transactions[[#This Row],[Product_ID]],tbl_Items[],3,)</f>
        <v>Platinum</v>
      </c>
      <c r="G1885" s="6" t="s">
        <v>12</v>
      </c>
      <c r="H1885" s="6" t="s">
        <v>13</v>
      </c>
      <c r="I18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885" s="30">
        <v>1</v>
      </c>
      <c r="K1885" s="7">
        <f t="shared" si="58"/>
        <v>2100</v>
      </c>
      <c r="L18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85" s="7">
        <f t="shared" si="59"/>
        <v>2100</v>
      </c>
    </row>
    <row r="1886" spans="1:13" x14ac:dyDescent="0.3">
      <c r="A1886" s="6" t="s">
        <v>1970</v>
      </c>
      <c r="B1886" s="28">
        <v>42672</v>
      </c>
      <c r="C1886" s="6" t="s">
        <v>24</v>
      </c>
      <c r="D1886" s="6" t="s">
        <v>97</v>
      </c>
      <c r="E1886" s="6" t="str">
        <f>VLOOKUP(tbl_transactions[[#This Row],[Product_ID]],tbl_Items[],2,)</f>
        <v>Automatic</v>
      </c>
      <c r="F1886" s="6" t="str">
        <f>VLOOKUP(tbl_transactions[[#This Row],[Product_ID]],tbl_Items[],3,)</f>
        <v>Gold</v>
      </c>
      <c r="G1886" s="6" t="s">
        <v>12</v>
      </c>
      <c r="H1886" s="6" t="s">
        <v>13</v>
      </c>
      <c r="I18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886" s="30">
        <v>3</v>
      </c>
      <c r="K1886" s="7">
        <f t="shared" si="58"/>
        <v>8637</v>
      </c>
      <c r="L18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86" s="7">
        <f t="shared" si="59"/>
        <v>8637</v>
      </c>
    </row>
    <row r="1887" spans="1:13" x14ac:dyDescent="0.3">
      <c r="A1887" s="6" t="s">
        <v>1971</v>
      </c>
      <c r="B1887" s="28">
        <v>42672</v>
      </c>
      <c r="C1887" s="6" t="s">
        <v>24</v>
      </c>
      <c r="D1887" s="6" t="s">
        <v>118</v>
      </c>
      <c r="E1887" s="6" t="str">
        <f>VLOOKUP(tbl_transactions[[#This Row],[Product_ID]],tbl_Items[],2,)</f>
        <v>Digital</v>
      </c>
      <c r="F1887" s="6" t="str">
        <f>VLOOKUP(tbl_transactions[[#This Row],[Product_ID]],tbl_Items[],3,)</f>
        <v>Palladium</v>
      </c>
      <c r="G1887" s="6" t="s">
        <v>12</v>
      </c>
      <c r="H1887" s="6" t="s">
        <v>13</v>
      </c>
      <c r="I18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887" s="30">
        <v>1</v>
      </c>
      <c r="K1887" s="7">
        <f t="shared" si="58"/>
        <v>5978</v>
      </c>
      <c r="L18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87" s="7">
        <f t="shared" si="59"/>
        <v>5978</v>
      </c>
    </row>
    <row r="1888" spans="1:13" x14ac:dyDescent="0.3">
      <c r="A1888" s="6" t="s">
        <v>1972</v>
      </c>
      <c r="B1888" s="28">
        <v>42672</v>
      </c>
      <c r="C1888" s="6" t="s">
        <v>24</v>
      </c>
      <c r="D1888" s="6" t="s">
        <v>99</v>
      </c>
      <c r="E1888" s="6" t="str">
        <f>VLOOKUP(tbl_transactions[[#This Row],[Product_ID]],tbl_Items[],2,)</f>
        <v>Automatic</v>
      </c>
      <c r="F1888" s="6" t="str">
        <f>VLOOKUP(tbl_transactions[[#This Row],[Product_ID]],tbl_Items[],3,)</f>
        <v>Gold</v>
      </c>
      <c r="G1888" s="6" t="s">
        <v>12</v>
      </c>
      <c r="H1888" s="6" t="s">
        <v>9</v>
      </c>
      <c r="I18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888" s="30">
        <v>2</v>
      </c>
      <c r="K1888" s="7">
        <f t="shared" si="58"/>
        <v>10924</v>
      </c>
      <c r="L18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88" s="7">
        <f t="shared" si="59"/>
        <v>10924</v>
      </c>
    </row>
    <row r="1889" spans="1:13" x14ac:dyDescent="0.3">
      <c r="A1889" s="6" t="s">
        <v>1973</v>
      </c>
      <c r="B1889" s="28">
        <v>42672</v>
      </c>
      <c r="C1889" s="6" t="s">
        <v>24</v>
      </c>
      <c r="D1889" s="6" t="s">
        <v>7006</v>
      </c>
      <c r="E1889" s="6" t="str">
        <f>VLOOKUP(tbl_transactions[[#This Row],[Product_ID]],tbl_Items[],2,)</f>
        <v>Automatic</v>
      </c>
      <c r="F1889" s="6" t="str">
        <f>VLOOKUP(tbl_transactions[[#This Row],[Product_ID]],tbl_Items[],3,)</f>
        <v>Gold</v>
      </c>
      <c r="G1889" s="6" t="s">
        <v>12</v>
      </c>
      <c r="H1889" s="6" t="s">
        <v>9</v>
      </c>
      <c r="I18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889" s="30">
        <v>4</v>
      </c>
      <c r="K1889" s="7">
        <f t="shared" si="58"/>
        <v>35580</v>
      </c>
      <c r="L18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1889" s="7">
        <f t="shared" si="59"/>
        <v>34156.800000000003</v>
      </c>
    </row>
    <row r="1890" spans="1:13" x14ac:dyDescent="0.3">
      <c r="A1890" s="6" t="s">
        <v>1974</v>
      </c>
      <c r="B1890" s="28">
        <v>42672</v>
      </c>
      <c r="C1890" s="6" t="s">
        <v>24</v>
      </c>
      <c r="D1890" s="6" t="s">
        <v>7006</v>
      </c>
      <c r="E1890" s="6" t="str">
        <f>VLOOKUP(tbl_transactions[[#This Row],[Product_ID]],tbl_Items[],2,)</f>
        <v>Automatic</v>
      </c>
      <c r="F1890" s="6" t="str">
        <f>VLOOKUP(tbl_transactions[[#This Row],[Product_ID]],tbl_Items[],3,)</f>
        <v>Gold</v>
      </c>
      <c r="G1890" s="6" t="s">
        <v>12</v>
      </c>
      <c r="H1890" s="6" t="s">
        <v>9</v>
      </c>
      <c r="I18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890" s="30">
        <v>3</v>
      </c>
      <c r="K1890" s="7">
        <f t="shared" si="58"/>
        <v>26685</v>
      </c>
      <c r="L18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1890" s="7">
        <f t="shared" si="59"/>
        <v>25617.599999999999</v>
      </c>
    </row>
    <row r="1891" spans="1:13" x14ac:dyDescent="0.3">
      <c r="A1891" s="6" t="s">
        <v>1975</v>
      </c>
      <c r="B1891" s="28">
        <v>42673</v>
      </c>
      <c r="C1891" s="6" t="s">
        <v>24</v>
      </c>
      <c r="D1891" s="6" t="s">
        <v>114</v>
      </c>
      <c r="E1891" s="6" t="str">
        <f>VLOOKUP(tbl_transactions[[#This Row],[Product_ID]],tbl_Items[],2,)</f>
        <v>Digital</v>
      </c>
      <c r="F1891" s="6" t="str">
        <f>VLOOKUP(tbl_transactions[[#This Row],[Product_ID]],tbl_Items[],3,)</f>
        <v>Palladium</v>
      </c>
      <c r="G1891" s="6" t="s">
        <v>12</v>
      </c>
      <c r="H1891" s="6" t="s">
        <v>9</v>
      </c>
      <c r="I18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891" s="30">
        <v>3</v>
      </c>
      <c r="K1891" s="7">
        <f t="shared" si="58"/>
        <v>29688</v>
      </c>
      <c r="L18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891" s="7">
        <f t="shared" si="59"/>
        <v>28797.360000000001</v>
      </c>
    </row>
    <row r="1892" spans="1:13" x14ac:dyDescent="0.3">
      <c r="A1892" s="6" t="s">
        <v>1976</v>
      </c>
      <c r="B1892" s="28">
        <v>42673</v>
      </c>
      <c r="C1892" s="6" t="s">
        <v>24</v>
      </c>
      <c r="D1892" s="6" t="s">
        <v>102</v>
      </c>
      <c r="E1892" s="6" t="str">
        <f>VLOOKUP(tbl_transactions[[#This Row],[Product_ID]],tbl_Items[],2,)</f>
        <v>Automatic</v>
      </c>
      <c r="F1892" s="6" t="str">
        <f>VLOOKUP(tbl_transactions[[#This Row],[Product_ID]],tbl_Items[],3,)</f>
        <v>Palladium</v>
      </c>
      <c r="G1892" s="6" t="s">
        <v>12</v>
      </c>
      <c r="H1892" s="6" t="s">
        <v>9</v>
      </c>
      <c r="I18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892" s="30">
        <v>1</v>
      </c>
      <c r="K1892" s="7">
        <f t="shared" si="58"/>
        <v>8445</v>
      </c>
      <c r="L18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92" s="7">
        <f t="shared" si="59"/>
        <v>8445</v>
      </c>
    </row>
    <row r="1893" spans="1:13" x14ac:dyDescent="0.3">
      <c r="A1893" s="6" t="s">
        <v>1977</v>
      </c>
      <c r="B1893" s="28">
        <v>42673</v>
      </c>
      <c r="C1893" s="6" t="s">
        <v>24</v>
      </c>
      <c r="D1893" s="6" t="s">
        <v>7006</v>
      </c>
      <c r="E1893" s="6" t="str">
        <f>VLOOKUP(tbl_transactions[[#This Row],[Product_ID]],tbl_Items[],2,)</f>
        <v>Automatic</v>
      </c>
      <c r="F1893" s="6" t="str">
        <f>VLOOKUP(tbl_transactions[[#This Row],[Product_ID]],tbl_Items[],3,)</f>
        <v>Gold</v>
      </c>
      <c r="G1893" s="6" t="s">
        <v>12</v>
      </c>
      <c r="H1893" s="6" t="s">
        <v>13</v>
      </c>
      <c r="I18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893" s="30">
        <v>1</v>
      </c>
      <c r="K1893" s="7">
        <f t="shared" si="58"/>
        <v>8895</v>
      </c>
      <c r="L18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93" s="7">
        <f t="shared" si="59"/>
        <v>8895</v>
      </c>
    </row>
    <row r="1894" spans="1:13" x14ac:dyDescent="0.3">
      <c r="A1894" s="6" t="s">
        <v>1978</v>
      </c>
      <c r="B1894" s="28">
        <v>42673</v>
      </c>
      <c r="C1894" s="6" t="s">
        <v>7</v>
      </c>
      <c r="D1894" s="6" t="s">
        <v>116</v>
      </c>
      <c r="E1894" s="6" t="str">
        <f>VLOOKUP(tbl_transactions[[#This Row],[Product_ID]],tbl_Items[],2,)</f>
        <v>Digital</v>
      </c>
      <c r="F1894" s="6" t="str">
        <f>VLOOKUP(tbl_transactions[[#This Row],[Product_ID]],tbl_Items[],3,)</f>
        <v>Gold</v>
      </c>
      <c r="G1894" s="6" t="s">
        <v>12</v>
      </c>
      <c r="H1894" s="6" t="s">
        <v>9</v>
      </c>
      <c r="I18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894" s="30">
        <v>4</v>
      </c>
      <c r="K1894" s="7">
        <f t="shared" si="58"/>
        <v>21940</v>
      </c>
      <c r="L18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1894" s="7">
        <f t="shared" si="59"/>
        <v>21062.400000000001</v>
      </c>
    </row>
    <row r="1895" spans="1:13" x14ac:dyDescent="0.3">
      <c r="A1895" s="6" t="s">
        <v>1979</v>
      </c>
      <c r="B1895" s="28">
        <v>42673</v>
      </c>
      <c r="C1895" s="6" t="s">
        <v>7</v>
      </c>
      <c r="D1895" s="6" t="s">
        <v>108</v>
      </c>
      <c r="E1895" s="6" t="str">
        <f>VLOOKUP(tbl_transactions[[#This Row],[Product_ID]],tbl_Items[],2,)</f>
        <v>Digital</v>
      </c>
      <c r="F1895" s="6" t="str">
        <f>VLOOKUP(tbl_transactions[[#This Row],[Product_ID]],tbl_Items[],3,)</f>
        <v>Platinum</v>
      </c>
      <c r="G1895" s="6" t="s">
        <v>12</v>
      </c>
      <c r="H1895" s="6" t="s">
        <v>9</v>
      </c>
      <c r="I18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895" s="30">
        <v>1</v>
      </c>
      <c r="K1895" s="7">
        <f t="shared" si="58"/>
        <v>5845</v>
      </c>
      <c r="L18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895" s="7">
        <f t="shared" si="59"/>
        <v>5845</v>
      </c>
    </row>
    <row r="1896" spans="1:13" x14ac:dyDescent="0.3">
      <c r="A1896" s="6" t="s">
        <v>1980</v>
      </c>
      <c r="B1896" s="28">
        <v>42674</v>
      </c>
      <c r="C1896" s="6" t="s">
        <v>24</v>
      </c>
      <c r="D1896" s="6" t="s">
        <v>81</v>
      </c>
      <c r="E1896" s="6" t="str">
        <f>VLOOKUP(tbl_transactions[[#This Row],[Product_ID]],tbl_Items[],2,)</f>
        <v>Chronograph</v>
      </c>
      <c r="F1896" s="6" t="str">
        <f>VLOOKUP(tbl_transactions[[#This Row],[Product_ID]],tbl_Items[],3,)</f>
        <v>Palladium</v>
      </c>
      <c r="G1896" s="6" t="s">
        <v>12</v>
      </c>
      <c r="H1896" s="6" t="s">
        <v>9</v>
      </c>
      <c r="I18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896" s="30">
        <v>4</v>
      </c>
      <c r="K1896" s="7">
        <f t="shared" si="58"/>
        <v>39200</v>
      </c>
      <c r="L18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1896" s="7">
        <f t="shared" si="59"/>
        <v>38024</v>
      </c>
    </row>
    <row r="1897" spans="1:13" x14ac:dyDescent="0.3">
      <c r="A1897" s="6" t="s">
        <v>1981</v>
      </c>
      <c r="B1897" s="28">
        <v>42674</v>
      </c>
      <c r="C1897" s="6" t="s">
        <v>24</v>
      </c>
      <c r="D1897" s="6" t="s">
        <v>81</v>
      </c>
      <c r="E1897" s="6" t="str">
        <f>VLOOKUP(tbl_transactions[[#This Row],[Product_ID]],tbl_Items[],2,)</f>
        <v>Chronograph</v>
      </c>
      <c r="F1897" s="6" t="str">
        <f>VLOOKUP(tbl_transactions[[#This Row],[Product_ID]],tbl_Items[],3,)</f>
        <v>Palladium</v>
      </c>
      <c r="G1897" s="6" t="s">
        <v>12</v>
      </c>
      <c r="H1897" s="6" t="s">
        <v>9</v>
      </c>
      <c r="I18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897" s="30">
        <v>4</v>
      </c>
      <c r="K1897" s="7">
        <f t="shared" si="58"/>
        <v>39200</v>
      </c>
      <c r="L18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1897" s="7">
        <f t="shared" si="59"/>
        <v>38024</v>
      </c>
    </row>
    <row r="1898" spans="1:13" x14ac:dyDescent="0.3">
      <c r="A1898" s="6" t="s">
        <v>1982</v>
      </c>
      <c r="B1898" s="28">
        <v>42674</v>
      </c>
      <c r="C1898" s="6" t="s">
        <v>24</v>
      </c>
      <c r="D1898" s="6" t="s">
        <v>81</v>
      </c>
      <c r="E1898" s="6" t="str">
        <f>VLOOKUP(tbl_transactions[[#This Row],[Product_ID]],tbl_Items[],2,)</f>
        <v>Chronograph</v>
      </c>
      <c r="F1898" s="6" t="str">
        <f>VLOOKUP(tbl_transactions[[#This Row],[Product_ID]],tbl_Items[],3,)</f>
        <v>Palladium</v>
      </c>
      <c r="G1898" s="6" t="s">
        <v>12</v>
      </c>
      <c r="H1898" s="6" t="s">
        <v>9</v>
      </c>
      <c r="I18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898" s="30">
        <v>4</v>
      </c>
      <c r="K1898" s="7">
        <f t="shared" si="58"/>
        <v>39200</v>
      </c>
      <c r="L18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1898" s="7">
        <f t="shared" si="59"/>
        <v>38024</v>
      </c>
    </row>
    <row r="1899" spans="1:13" x14ac:dyDescent="0.3">
      <c r="A1899" s="6" t="s">
        <v>1983</v>
      </c>
      <c r="B1899" s="28">
        <v>42674</v>
      </c>
      <c r="C1899" s="6" t="s">
        <v>24</v>
      </c>
      <c r="D1899" s="6" t="s">
        <v>81</v>
      </c>
      <c r="E1899" s="6" t="str">
        <f>VLOOKUP(tbl_transactions[[#This Row],[Product_ID]],tbl_Items[],2,)</f>
        <v>Chronograph</v>
      </c>
      <c r="F1899" s="6" t="str">
        <f>VLOOKUP(tbl_transactions[[#This Row],[Product_ID]],tbl_Items[],3,)</f>
        <v>Palladium</v>
      </c>
      <c r="G1899" s="6" t="s">
        <v>12</v>
      </c>
      <c r="H1899" s="6" t="s">
        <v>9</v>
      </c>
      <c r="I18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899" s="30">
        <v>3</v>
      </c>
      <c r="K1899" s="7">
        <f t="shared" si="58"/>
        <v>29400</v>
      </c>
      <c r="L18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882</v>
      </c>
      <c r="M1899" s="7">
        <f t="shared" si="59"/>
        <v>28518</v>
      </c>
    </row>
    <row r="1900" spans="1:13" x14ac:dyDescent="0.3">
      <c r="A1900" s="6" t="s">
        <v>1984</v>
      </c>
      <c r="B1900" s="28">
        <v>42674</v>
      </c>
      <c r="C1900" s="6" t="s">
        <v>11</v>
      </c>
      <c r="D1900" s="6" t="s">
        <v>105</v>
      </c>
      <c r="E1900" s="6" t="str">
        <f>VLOOKUP(tbl_transactions[[#This Row],[Product_ID]],tbl_Items[],2,)</f>
        <v>Digital</v>
      </c>
      <c r="F1900" s="6" t="str">
        <f>VLOOKUP(tbl_transactions[[#This Row],[Product_ID]],tbl_Items[],3,)</f>
        <v>Platinum</v>
      </c>
      <c r="G1900" s="6" t="s">
        <v>12</v>
      </c>
      <c r="H1900" s="6" t="s">
        <v>9</v>
      </c>
      <c r="I19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1900" s="30">
        <v>1</v>
      </c>
      <c r="K1900" s="7">
        <f t="shared" si="58"/>
        <v>5642</v>
      </c>
      <c r="L19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00" s="7">
        <f t="shared" si="59"/>
        <v>5642</v>
      </c>
    </row>
    <row r="1901" spans="1:13" x14ac:dyDescent="0.3">
      <c r="A1901" s="6" t="s">
        <v>1985</v>
      </c>
      <c r="B1901" s="28">
        <v>42674</v>
      </c>
      <c r="C1901" s="6" t="s">
        <v>24</v>
      </c>
      <c r="D1901" s="6" t="s">
        <v>88</v>
      </c>
      <c r="E1901" s="6" t="str">
        <f>VLOOKUP(tbl_transactions[[#This Row],[Product_ID]],tbl_Items[],2,)</f>
        <v>Automatic</v>
      </c>
      <c r="F1901" s="6" t="str">
        <f>VLOOKUP(tbl_transactions[[#This Row],[Product_ID]],tbl_Items[],3,)</f>
        <v>Platinum</v>
      </c>
      <c r="G1901" s="6" t="s">
        <v>12</v>
      </c>
      <c r="H1901" s="6" t="s">
        <v>13</v>
      </c>
      <c r="I19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901" s="30">
        <v>4</v>
      </c>
      <c r="K1901" s="7">
        <f t="shared" si="58"/>
        <v>8532</v>
      </c>
      <c r="L19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01" s="7">
        <f t="shared" si="59"/>
        <v>8532</v>
      </c>
    </row>
    <row r="1902" spans="1:13" x14ac:dyDescent="0.3">
      <c r="A1902" s="6" t="s">
        <v>1986</v>
      </c>
      <c r="B1902" s="28">
        <v>42674</v>
      </c>
      <c r="C1902" s="6" t="s">
        <v>11</v>
      </c>
      <c r="D1902" s="6" t="s">
        <v>103</v>
      </c>
      <c r="E1902" s="6" t="str">
        <f>VLOOKUP(tbl_transactions[[#This Row],[Product_ID]],tbl_Items[],2,)</f>
        <v>Automatic</v>
      </c>
      <c r="F1902" s="6" t="str">
        <f>VLOOKUP(tbl_transactions[[#This Row],[Product_ID]],tbl_Items[],3,)</f>
        <v>Palladium</v>
      </c>
      <c r="G1902" s="6" t="s">
        <v>12</v>
      </c>
      <c r="H1902" s="6" t="s">
        <v>9</v>
      </c>
      <c r="I19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902" s="30">
        <v>1</v>
      </c>
      <c r="K1902" s="7">
        <f t="shared" si="58"/>
        <v>6544</v>
      </c>
      <c r="L19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02" s="7">
        <f t="shared" si="59"/>
        <v>6544</v>
      </c>
    </row>
    <row r="1903" spans="1:13" x14ac:dyDescent="0.3">
      <c r="A1903" s="6" t="s">
        <v>1987</v>
      </c>
      <c r="B1903" s="28">
        <v>42674</v>
      </c>
      <c r="C1903" s="6" t="s">
        <v>24</v>
      </c>
      <c r="D1903" s="6" t="s">
        <v>79</v>
      </c>
      <c r="E1903" s="6" t="str">
        <f>VLOOKUP(tbl_transactions[[#This Row],[Product_ID]],tbl_Items[],2,)</f>
        <v>Chronograph</v>
      </c>
      <c r="F1903" s="6" t="str">
        <f>VLOOKUP(tbl_transactions[[#This Row],[Product_ID]],tbl_Items[],3,)</f>
        <v>Palladium</v>
      </c>
      <c r="G1903" s="6" t="s">
        <v>8</v>
      </c>
      <c r="H1903" s="6" t="s">
        <v>9</v>
      </c>
      <c r="I19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903" s="30">
        <v>1</v>
      </c>
      <c r="K1903" s="7">
        <f t="shared" si="58"/>
        <v>2245</v>
      </c>
      <c r="L19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03" s="7">
        <f t="shared" si="59"/>
        <v>2245</v>
      </c>
    </row>
    <row r="1904" spans="1:13" x14ac:dyDescent="0.3">
      <c r="A1904" s="6" t="s">
        <v>1988</v>
      </c>
      <c r="B1904" s="28">
        <v>42674</v>
      </c>
      <c r="C1904" s="6" t="s">
        <v>24</v>
      </c>
      <c r="D1904" s="6" t="s">
        <v>88</v>
      </c>
      <c r="E1904" s="6" t="str">
        <f>VLOOKUP(tbl_transactions[[#This Row],[Product_ID]],tbl_Items[],2,)</f>
        <v>Automatic</v>
      </c>
      <c r="F1904" s="6" t="str">
        <f>VLOOKUP(tbl_transactions[[#This Row],[Product_ID]],tbl_Items[],3,)</f>
        <v>Platinum</v>
      </c>
      <c r="G1904" s="6" t="s">
        <v>12</v>
      </c>
      <c r="H1904" s="6" t="s">
        <v>9</v>
      </c>
      <c r="I19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904" s="30">
        <v>3</v>
      </c>
      <c r="K1904" s="7">
        <f t="shared" si="58"/>
        <v>6399</v>
      </c>
      <c r="L19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04" s="7">
        <f t="shared" si="59"/>
        <v>6399</v>
      </c>
    </row>
    <row r="1905" spans="1:13" x14ac:dyDescent="0.3">
      <c r="A1905" s="6" t="s">
        <v>1989</v>
      </c>
      <c r="B1905" s="28">
        <v>42675</v>
      </c>
      <c r="C1905" s="6" t="s">
        <v>11</v>
      </c>
      <c r="D1905" s="6" t="s">
        <v>7007</v>
      </c>
      <c r="E1905" s="6" t="str">
        <f>VLOOKUP(tbl_transactions[[#This Row],[Product_ID]],tbl_Items[],2,)</f>
        <v>Digital</v>
      </c>
      <c r="F1905" s="6" t="str">
        <f>VLOOKUP(tbl_transactions[[#This Row],[Product_ID]],tbl_Items[],3,)</f>
        <v>Gold</v>
      </c>
      <c r="G1905" s="6" t="s">
        <v>12</v>
      </c>
      <c r="H1905" s="6" t="s">
        <v>9</v>
      </c>
      <c r="I19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905" s="30">
        <v>2</v>
      </c>
      <c r="K1905" s="7">
        <f t="shared" si="58"/>
        <v>17494</v>
      </c>
      <c r="L19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1905" s="7">
        <f t="shared" si="59"/>
        <v>16794.240000000002</v>
      </c>
    </row>
    <row r="1906" spans="1:13" x14ac:dyDescent="0.3">
      <c r="A1906" s="6" t="s">
        <v>1990</v>
      </c>
      <c r="B1906" s="28">
        <v>42675</v>
      </c>
      <c r="C1906" s="6" t="s">
        <v>7</v>
      </c>
      <c r="D1906" s="6" t="s">
        <v>76</v>
      </c>
      <c r="E1906" s="6" t="str">
        <f>VLOOKUP(tbl_transactions[[#This Row],[Product_ID]],tbl_Items[],2,)</f>
        <v>Chronograph</v>
      </c>
      <c r="F1906" s="6" t="str">
        <f>VLOOKUP(tbl_transactions[[#This Row],[Product_ID]],tbl_Items[],3,)</f>
        <v>Gold</v>
      </c>
      <c r="G1906" s="6" t="s">
        <v>8</v>
      </c>
      <c r="H1906" s="6" t="s">
        <v>13</v>
      </c>
      <c r="I19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906" s="30">
        <v>3</v>
      </c>
      <c r="K1906" s="7">
        <f t="shared" si="58"/>
        <v>6600</v>
      </c>
      <c r="L19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06" s="7">
        <f t="shared" si="59"/>
        <v>6600</v>
      </c>
    </row>
    <row r="1907" spans="1:13" x14ac:dyDescent="0.3">
      <c r="A1907" s="6" t="s">
        <v>1991</v>
      </c>
      <c r="B1907" s="28">
        <v>42675</v>
      </c>
      <c r="C1907" s="6" t="s">
        <v>24</v>
      </c>
      <c r="D1907" s="6" t="s">
        <v>84</v>
      </c>
      <c r="E1907" s="6" t="str">
        <f>VLOOKUP(tbl_transactions[[#This Row],[Product_ID]],tbl_Items[],2,)</f>
        <v>Automatic</v>
      </c>
      <c r="F1907" s="6" t="str">
        <f>VLOOKUP(tbl_transactions[[#This Row],[Product_ID]],tbl_Items[],3,)</f>
        <v>Platinum</v>
      </c>
      <c r="G1907" s="6" t="s">
        <v>12</v>
      </c>
      <c r="H1907" s="6" t="s">
        <v>9</v>
      </c>
      <c r="I19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907" s="30">
        <v>1</v>
      </c>
      <c r="K1907" s="7">
        <f t="shared" si="58"/>
        <v>2123</v>
      </c>
      <c r="L19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07" s="7">
        <f t="shared" si="59"/>
        <v>2123</v>
      </c>
    </row>
    <row r="1908" spans="1:13" x14ac:dyDescent="0.3">
      <c r="A1908" s="6" t="s">
        <v>1992</v>
      </c>
      <c r="B1908" s="28">
        <v>42675</v>
      </c>
      <c r="C1908" s="6" t="s">
        <v>24</v>
      </c>
      <c r="D1908" s="6" t="s">
        <v>118</v>
      </c>
      <c r="E1908" s="6" t="str">
        <f>VLOOKUP(tbl_transactions[[#This Row],[Product_ID]],tbl_Items[],2,)</f>
        <v>Digital</v>
      </c>
      <c r="F1908" s="6" t="str">
        <f>VLOOKUP(tbl_transactions[[#This Row],[Product_ID]],tbl_Items[],3,)</f>
        <v>Palladium</v>
      </c>
      <c r="G1908" s="6" t="s">
        <v>12</v>
      </c>
      <c r="H1908" s="6" t="s">
        <v>9</v>
      </c>
      <c r="I19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1908" s="30">
        <v>4</v>
      </c>
      <c r="K1908" s="7">
        <f t="shared" si="58"/>
        <v>23912</v>
      </c>
      <c r="L19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1908" s="7">
        <f t="shared" si="59"/>
        <v>23194.639999999999</v>
      </c>
    </row>
    <row r="1909" spans="1:13" x14ac:dyDescent="0.3">
      <c r="A1909" s="6" t="s">
        <v>1993</v>
      </c>
      <c r="B1909" s="28">
        <v>42675</v>
      </c>
      <c r="C1909" s="6" t="s">
        <v>24</v>
      </c>
      <c r="D1909" s="6" t="s">
        <v>66</v>
      </c>
      <c r="E1909" s="6" t="str">
        <f>VLOOKUP(tbl_transactions[[#This Row],[Product_ID]],tbl_Items[],2,)</f>
        <v>Chronograph</v>
      </c>
      <c r="F1909" s="6" t="str">
        <f>VLOOKUP(tbl_transactions[[#This Row],[Product_ID]],tbl_Items[],3,)</f>
        <v>Platinum</v>
      </c>
      <c r="G1909" s="6" t="s">
        <v>8</v>
      </c>
      <c r="H1909" s="6" t="s">
        <v>13</v>
      </c>
      <c r="I19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909" s="30">
        <v>2</v>
      </c>
      <c r="K1909" s="7">
        <f t="shared" si="58"/>
        <v>19000</v>
      </c>
      <c r="L19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1909" s="7">
        <f t="shared" si="59"/>
        <v>16720</v>
      </c>
    </row>
    <row r="1910" spans="1:13" x14ac:dyDescent="0.3">
      <c r="A1910" s="6" t="s">
        <v>1994</v>
      </c>
      <c r="B1910" s="28">
        <v>42675</v>
      </c>
      <c r="C1910" s="6" t="s">
        <v>24</v>
      </c>
      <c r="D1910" s="6" t="s">
        <v>110</v>
      </c>
      <c r="E1910" s="6" t="str">
        <f>VLOOKUP(tbl_transactions[[#This Row],[Product_ID]],tbl_Items[],2,)</f>
        <v>Digital</v>
      </c>
      <c r="F1910" s="6" t="str">
        <f>VLOOKUP(tbl_transactions[[#This Row],[Product_ID]],tbl_Items[],3,)</f>
        <v>Platinum</v>
      </c>
      <c r="G1910" s="6" t="s">
        <v>12</v>
      </c>
      <c r="H1910" s="6" t="s">
        <v>9</v>
      </c>
      <c r="I19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910" s="30">
        <v>3</v>
      </c>
      <c r="K1910" s="7">
        <f t="shared" si="58"/>
        <v>16044</v>
      </c>
      <c r="L19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1910" s="7">
        <f t="shared" si="59"/>
        <v>15081.36</v>
      </c>
    </row>
    <row r="1911" spans="1:13" x14ac:dyDescent="0.3">
      <c r="A1911" s="6" t="s">
        <v>1995</v>
      </c>
      <c r="B1911" s="28">
        <v>42675</v>
      </c>
      <c r="C1911" s="6" t="s">
        <v>11</v>
      </c>
      <c r="D1911" s="6" t="s">
        <v>76</v>
      </c>
      <c r="E1911" s="6" t="str">
        <f>VLOOKUP(tbl_transactions[[#This Row],[Product_ID]],tbl_Items[],2,)</f>
        <v>Chronograph</v>
      </c>
      <c r="F1911" s="6" t="str">
        <f>VLOOKUP(tbl_transactions[[#This Row],[Product_ID]],tbl_Items[],3,)</f>
        <v>Gold</v>
      </c>
      <c r="G1911" s="6" t="s">
        <v>8</v>
      </c>
      <c r="H1911" s="6" t="s">
        <v>9</v>
      </c>
      <c r="I19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911" s="30">
        <v>2</v>
      </c>
      <c r="K1911" s="7">
        <f t="shared" si="58"/>
        <v>4400</v>
      </c>
      <c r="L19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11" s="7">
        <f t="shared" si="59"/>
        <v>4400</v>
      </c>
    </row>
    <row r="1912" spans="1:13" x14ac:dyDescent="0.3">
      <c r="A1912" s="6" t="s">
        <v>1996</v>
      </c>
      <c r="B1912" s="28">
        <v>42676</v>
      </c>
      <c r="C1912" s="6" t="s">
        <v>7</v>
      </c>
      <c r="D1912" s="6" t="s">
        <v>92</v>
      </c>
      <c r="E1912" s="6" t="str">
        <f>VLOOKUP(tbl_transactions[[#This Row],[Product_ID]],tbl_Items[],2,)</f>
        <v>Automatic</v>
      </c>
      <c r="F1912" s="6" t="str">
        <f>VLOOKUP(tbl_transactions[[#This Row],[Product_ID]],tbl_Items[],3,)</f>
        <v>Platinum</v>
      </c>
      <c r="G1912" s="6" t="s">
        <v>12</v>
      </c>
      <c r="H1912" s="6" t="s">
        <v>13</v>
      </c>
      <c r="I19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912" s="30">
        <v>2</v>
      </c>
      <c r="K1912" s="7">
        <f t="shared" si="58"/>
        <v>4312</v>
      </c>
      <c r="L19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12" s="7">
        <f t="shared" si="59"/>
        <v>4312</v>
      </c>
    </row>
    <row r="1913" spans="1:13" x14ac:dyDescent="0.3">
      <c r="A1913" s="6" t="s">
        <v>1997</v>
      </c>
      <c r="B1913" s="28">
        <v>42676</v>
      </c>
      <c r="C1913" s="6" t="s">
        <v>24</v>
      </c>
      <c r="D1913" s="6" t="s">
        <v>114</v>
      </c>
      <c r="E1913" s="6" t="str">
        <f>VLOOKUP(tbl_transactions[[#This Row],[Product_ID]],tbl_Items[],2,)</f>
        <v>Digital</v>
      </c>
      <c r="F1913" s="6" t="str">
        <f>VLOOKUP(tbl_transactions[[#This Row],[Product_ID]],tbl_Items[],3,)</f>
        <v>Palladium</v>
      </c>
      <c r="G1913" s="6" t="s">
        <v>12</v>
      </c>
      <c r="H1913" s="6" t="s">
        <v>9</v>
      </c>
      <c r="I19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913" s="30">
        <v>3</v>
      </c>
      <c r="K1913" s="7">
        <f t="shared" si="58"/>
        <v>29688</v>
      </c>
      <c r="L19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913" s="7">
        <f t="shared" si="59"/>
        <v>28797.360000000001</v>
      </c>
    </row>
    <row r="1914" spans="1:13" x14ac:dyDescent="0.3">
      <c r="A1914" s="6" t="s">
        <v>1998</v>
      </c>
      <c r="B1914" s="28">
        <v>42676</v>
      </c>
      <c r="C1914" s="6" t="s">
        <v>24</v>
      </c>
      <c r="D1914" s="6" t="s">
        <v>92</v>
      </c>
      <c r="E1914" s="6" t="str">
        <f>VLOOKUP(tbl_transactions[[#This Row],[Product_ID]],tbl_Items[],2,)</f>
        <v>Automatic</v>
      </c>
      <c r="F1914" s="6" t="str">
        <f>VLOOKUP(tbl_transactions[[#This Row],[Product_ID]],tbl_Items[],3,)</f>
        <v>Platinum</v>
      </c>
      <c r="G1914" s="6" t="s">
        <v>12</v>
      </c>
      <c r="H1914" s="6" t="s">
        <v>9</v>
      </c>
      <c r="I19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1914" s="30">
        <v>3</v>
      </c>
      <c r="K1914" s="7">
        <f t="shared" si="58"/>
        <v>6468</v>
      </c>
      <c r="L19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14" s="7">
        <f t="shared" si="59"/>
        <v>6468</v>
      </c>
    </row>
    <row r="1915" spans="1:13" x14ac:dyDescent="0.3">
      <c r="A1915" s="6" t="s">
        <v>1999</v>
      </c>
      <c r="B1915" s="28">
        <v>42676</v>
      </c>
      <c r="C1915" s="6" t="s">
        <v>7</v>
      </c>
      <c r="D1915" s="6" t="s">
        <v>103</v>
      </c>
      <c r="E1915" s="6" t="str">
        <f>VLOOKUP(tbl_transactions[[#This Row],[Product_ID]],tbl_Items[],2,)</f>
        <v>Automatic</v>
      </c>
      <c r="F1915" s="6" t="str">
        <f>VLOOKUP(tbl_transactions[[#This Row],[Product_ID]],tbl_Items[],3,)</f>
        <v>Palladium</v>
      </c>
      <c r="G1915" s="6" t="s">
        <v>12</v>
      </c>
      <c r="H1915" s="6" t="s">
        <v>9</v>
      </c>
      <c r="I19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915" s="30">
        <v>1</v>
      </c>
      <c r="K1915" s="7">
        <f t="shared" si="58"/>
        <v>6544</v>
      </c>
      <c r="L19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15" s="7">
        <f t="shared" si="59"/>
        <v>6544</v>
      </c>
    </row>
    <row r="1916" spans="1:13" x14ac:dyDescent="0.3">
      <c r="A1916" s="6" t="s">
        <v>2000</v>
      </c>
      <c r="B1916" s="28">
        <v>42676</v>
      </c>
      <c r="C1916" s="6" t="s">
        <v>24</v>
      </c>
      <c r="D1916" s="6" t="s">
        <v>7007</v>
      </c>
      <c r="E1916" s="6" t="str">
        <f>VLOOKUP(tbl_transactions[[#This Row],[Product_ID]],tbl_Items[],2,)</f>
        <v>Digital</v>
      </c>
      <c r="F1916" s="6" t="str">
        <f>VLOOKUP(tbl_transactions[[#This Row],[Product_ID]],tbl_Items[],3,)</f>
        <v>Gold</v>
      </c>
      <c r="G1916" s="6" t="s">
        <v>12</v>
      </c>
      <c r="H1916" s="6" t="s">
        <v>9</v>
      </c>
      <c r="I19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916" s="30">
        <v>3</v>
      </c>
      <c r="K1916" s="7">
        <f t="shared" si="58"/>
        <v>26241</v>
      </c>
      <c r="L19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1916" s="7">
        <f t="shared" si="59"/>
        <v>25191.360000000001</v>
      </c>
    </row>
    <row r="1917" spans="1:13" x14ac:dyDescent="0.3">
      <c r="A1917" s="6" t="s">
        <v>2001</v>
      </c>
      <c r="B1917" s="28">
        <v>42676</v>
      </c>
      <c r="C1917" s="6" t="s">
        <v>7</v>
      </c>
      <c r="D1917" s="6" t="s">
        <v>120</v>
      </c>
      <c r="E1917" s="6" t="str">
        <f>VLOOKUP(tbl_transactions[[#This Row],[Product_ID]],tbl_Items[],2,)</f>
        <v>Digital</v>
      </c>
      <c r="F1917" s="6" t="str">
        <f>VLOOKUP(tbl_transactions[[#This Row],[Product_ID]],tbl_Items[],3,)</f>
        <v>Palladium</v>
      </c>
      <c r="G1917" s="6" t="s">
        <v>12</v>
      </c>
      <c r="H1917" s="6" t="s">
        <v>9</v>
      </c>
      <c r="I19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1917" s="30">
        <v>3</v>
      </c>
      <c r="K1917" s="7">
        <f t="shared" si="58"/>
        <v>26286</v>
      </c>
      <c r="L19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788.57999999999993</v>
      </c>
      <c r="M1917" s="7">
        <f t="shared" si="59"/>
        <v>25497.42</v>
      </c>
    </row>
    <row r="1918" spans="1:13" x14ac:dyDescent="0.3">
      <c r="A1918" s="6" t="s">
        <v>2002</v>
      </c>
      <c r="B1918" s="28">
        <v>42676</v>
      </c>
      <c r="C1918" s="6" t="s">
        <v>11</v>
      </c>
      <c r="D1918" s="6" t="s">
        <v>100</v>
      </c>
      <c r="E1918" s="6" t="str">
        <f>VLOOKUP(tbl_transactions[[#This Row],[Product_ID]],tbl_Items[],2,)</f>
        <v>Automatic</v>
      </c>
      <c r="F1918" s="6" t="str">
        <f>VLOOKUP(tbl_transactions[[#This Row],[Product_ID]],tbl_Items[],3,)</f>
        <v>Palladium</v>
      </c>
      <c r="G1918" s="6" t="s">
        <v>12</v>
      </c>
      <c r="H1918" s="6" t="s">
        <v>9</v>
      </c>
      <c r="I19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918" s="30">
        <v>3</v>
      </c>
      <c r="K1918" s="7">
        <f t="shared" si="58"/>
        <v>16368</v>
      </c>
      <c r="L19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1918" s="7">
        <f t="shared" si="59"/>
        <v>15876.96</v>
      </c>
    </row>
    <row r="1919" spans="1:13" x14ac:dyDescent="0.3">
      <c r="A1919" s="6" t="s">
        <v>2003</v>
      </c>
      <c r="B1919" s="28">
        <v>42677</v>
      </c>
      <c r="C1919" s="6" t="s">
        <v>11</v>
      </c>
      <c r="D1919" s="6" t="s">
        <v>7006</v>
      </c>
      <c r="E1919" s="6" t="str">
        <f>VLOOKUP(tbl_transactions[[#This Row],[Product_ID]],tbl_Items[],2,)</f>
        <v>Automatic</v>
      </c>
      <c r="F1919" s="6" t="str">
        <f>VLOOKUP(tbl_transactions[[#This Row],[Product_ID]],tbl_Items[],3,)</f>
        <v>Gold</v>
      </c>
      <c r="G1919" s="6" t="s">
        <v>12</v>
      </c>
      <c r="H1919" s="6" t="s">
        <v>9</v>
      </c>
      <c r="I19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919" s="30">
        <v>1</v>
      </c>
      <c r="K1919" s="7">
        <f t="shared" si="58"/>
        <v>8895</v>
      </c>
      <c r="L19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19" s="7">
        <f t="shared" si="59"/>
        <v>8895</v>
      </c>
    </row>
    <row r="1920" spans="1:13" x14ac:dyDescent="0.3">
      <c r="A1920" s="6" t="s">
        <v>2004</v>
      </c>
      <c r="B1920" s="28">
        <v>42677</v>
      </c>
      <c r="C1920" s="6" t="s">
        <v>24</v>
      </c>
      <c r="D1920" s="6" t="s">
        <v>82</v>
      </c>
      <c r="E1920" s="6" t="str">
        <f>VLOOKUP(tbl_transactions[[#This Row],[Product_ID]],tbl_Items[],2,)</f>
        <v>Chronograph</v>
      </c>
      <c r="F1920" s="6" t="str">
        <f>VLOOKUP(tbl_transactions[[#This Row],[Product_ID]],tbl_Items[],3,)</f>
        <v>Palladium</v>
      </c>
      <c r="G1920" s="6" t="s">
        <v>12</v>
      </c>
      <c r="H1920" s="6" t="s">
        <v>9</v>
      </c>
      <c r="I19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920" s="30">
        <v>1</v>
      </c>
      <c r="K1920" s="7">
        <f t="shared" si="58"/>
        <v>7500</v>
      </c>
      <c r="L19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20" s="7">
        <f t="shared" si="59"/>
        <v>7500</v>
      </c>
    </row>
    <row r="1921" spans="1:13" x14ac:dyDescent="0.3">
      <c r="A1921" s="6" t="s">
        <v>2005</v>
      </c>
      <c r="B1921" s="28">
        <v>42677</v>
      </c>
      <c r="C1921" s="6" t="s">
        <v>24</v>
      </c>
      <c r="D1921" s="6" t="s">
        <v>60</v>
      </c>
      <c r="E1921" s="6" t="str">
        <f>VLOOKUP(tbl_transactions[[#This Row],[Product_ID]],tbl_Items[],2,)</f>
        <v>Chronograph</v>
      </c>
      <c r="F1921" s="6" t="str">
        <f>VLOOKUP(tbl_transactions[[#This Row],[Product_ID]],tbl_Items[],3,)</f>
        <v>Platinum</v>
      </c>
      <c r="G1921" s="6" t="s">
        <v>8</v>
      </c>
      <c r="H1921" s="6" t="s">
        <v>9</v>
      </c>
      <c r="I19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921" s="30">
        <v>1</v>
      </c>
      <c r="K1921" s="7">
        <f t="shared" si="58"/>
        <v>9900</v>
      </c>
      <c r="L19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21" s="7">
        <f t="shared" si="59"/>
        <v>9900</v>
      </c>
    </row>
    <row r="1922" spans="1:13" x14ac:dyDescent="0.3">
      <c r="A1922" s="6" t="s">
        <v>2006</v>
      </c>
      <c r="B1922" s="28">
        <v>42677</v>
      </c>
      <c r="C1922" s="6" t="s">
        <v>24</v>
      </c>
      <c r="D1922" s="6" t="s">
        <v>81</v>
      </c>
      <c r="E1922" s="6" t="str">
        <f>VLOOKUP(tbl_transactions[[#This Row],[Product_ID]],tbl_Items[],2,)</f>
        <v>Chronograph</v>
      </c>
      <c r="F1922" s="6" t="str">
        <f>VLOOKUP(tbl_transactions[[#This Row],[Product_ID]],tbl_Items[],3,)</f>
        <v>Palladium</v>
      </c>
      <c r="G1922" s="6" t="s">
        <v>12</v>
      </c>
      <c r="H1922" s="6" t="s">
        <v>13</v>
      </c>
      <c r="I19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922" s="30">
        <v>3</v>
      </c>
      <c r="K1922" s="7">
        <f t="shared" ref="K1922:K1985" si="60">I1922*J1922</f>
        <v>29400</v>
      </c>
      <c r="L19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882</v>
      </c>
      <c r="M1922" s="7">
        <f t="shared" ref="M1922:M1985" si="61">K1922-L1922</f>
        <v>28518</v>
      </c>
    </row>
    <row r="1923" spans="1:13" x14ac:dyDescent="0.3">
      <c r="A1923" s="6" t="s">
        <v>2007</v>
      </c>
      <c r="B1923" s="28">
        <v>42677</v>
      </c>
      <c r="C1923" s="6" t="s">
        <v>7</v>
      </c>
      <c r="D1923" s="6" t="s">
        <v>95</v>
      </c>
      <c r="E1923" s="6" t="str">
        <f>VLOOKUP(tbl_transactions[[#This Row],[Product_ID]],tbl_Items[],2,)</f>
        <v>Automatic</v>
      </c>
      <c r="F1923" s="6" t="str">
        <f>VLOOKUP(tbl_transactions[[#This Row],[Product_ID]],tbl_Items[],3,)</f>
        <v>Platinum</v>
      </c>
      <c r="G1923" s="6" t="s">
        <v>12</v>
      </c>
      <c r="H1923" s="6" t="s">
        <v>9</v>
      </c>
      <c r="I19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923" s="30">
        <v>3</v>
      </c>
      <c r="K1923" s="7">
        <f t="shared" si="60"/>
        <v>6300</v>
      </c>
      <c r="L19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23" s="7">
        <f t="shared" si="61"/>
        <v>6300</v>
      </c>
    </row>
    <row r="1924" spans="1:13" x14ac:dyDescent="0.3">
      <c r="A1924" s="6" t="s">
        <v>2008</v>
      </c>
      <c r="B1924" s="28">
        <v>42677</v>
      </c>
      <c r="C1924" s="6" t="s">
        <v>15</v>
      </c>
      <c r="D1924" s="6" t="s">
        <v>89</v>
      </c>
      <c r="E1924" s="6" t="str">
        <f>VLOOKUP(tbl_transactions[[#This Row],[Product_ID]],tbl_Items[],2,)</f>
        <v>Automatic</v>
      </c>
      <c r="F1924" s="6" t="str">
        <f>VLOOKUP(tbl_transactions[[#This Row],[Product_ID]],tbl_Items[],3,)</f>
        <v>Platinum</v>
      </c>
      <c r="G1924" s="6" t="s">
        <v>12</v>
      </c>
      <c r="H1924" s="6" t="s">
        <v>13</v>
      </c>
      <c r="I19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924" s="30">
        <v>4</v>
      </c>
      <c r="K1924" s="7">
        <f t="shared" si="60"/>
        <v>16924</v>
      </c>
      <c r="L19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1015.4399999999999</v>
      </c>
      <c r="M1924" s="7">
        <f t="shared" si="61"/>
        <v>15908.56</v>
      </c>
    </row>
    <row r="1925" spans="1:13" x14ac:dyDescent="0.3">
      <c r="A1925" s="6" t="s">
        <v>2009</v>
      </c>
      <c r="B1925" s="28">
        <v>42678</v>
      </c>
      <c r="C1925" s="6" t="s">
        <v>7</v>
      </c>
      <c r="D1925" s="6" t="s">
        <v>100</v>
      </c>
      <c r="E1925" s="6" t="str">
        <f>VLOOKUP(tbl_transactions[[#This Row],[Product_ID]],tbl_Items[],2,)</f>
        <v>Automatic</v>
      </c>
      <c r="F1925" s="6" t="str">
        <f>VLOOKUP(tbl_transactions[[#This Row],[Product_ID]],tbl_Items[],3,)</f>
        <v>Palladium</v>
      </c>
      <c r="G1925" s="6" t="s">
        <v>12</v>
      </c>
      <c r="H1925" s="6" t="s">
        <v>9</v>
      </c>
      <c r="I19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925" s="30">
        <v>1</v>
      </c>
      <c r="K1925" s="7">
        <f t="shared" si="60"/>
        <v>5456</v>
      </c>
      <c r="L19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25" s="7">
        <f t="shared" si="61"/>
        <v>5456</v>
      </c>
    </row>
    <row r="1926" spans="1:13" x14ac:dyDescent="0.3">
      <c r="A1926" s="6" t="s">
        <v>2010</v>
      </c>
      <c r="B1926" s="28">
        <v>42678</v>
      </c>
      <c r="C1926" s="6" t="s">
        <v>7</v>
      </c>
      <c r="D1926" s="6" t="s">
        <v>94</v>
      </c>
      <c r="E1926" s="6" t="str">
        <f>VLOOKUP(tbl_transactions[[#This Row],[Product_ID]],tbl_Items[],2,)</f>
        <v>Automatic</v>
      </c>
      <c r="F1926" s="6" t="str">
        <f>VLOOKUP(tbl_transactions[[#This Row],[Product_ID]],tbl_Items[],3,)</f>
        <v>Platinum</v>
      </c>
      <c r="G1926" s="6" t="s">
        <v>12</v>
      </c>
      <c r="H1926" s="6" t="s">
        <v>9</v>
      </c>
      <c r="I19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1926" s="30">
        <v>1</v>
      </c>
      <c r="K1926" s="7">
        <f t="shared" si="60"/>
        <v>2352</v>
      </c>
      <c r="L19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26" s="7">
        <f t="shared" si="61"/>
        <v>2352</v>
      </c>
    </row>
    <row r="1927" spans="1:13" x14ac:dyDescent="0.3">
      <c r="A1927" s="6" t="s">
        <v>2011</v>
      </c>
      <c r="B1927" s="28">
        <v>42678</v>
      </c>
      <c r="C1927" s="6" t="s">
        <v>24</v>
      </c>
      <c r="D1927" s="6" t="s">
        <v>113</v>
      </c>
      <c r="E1927" s="6" t="str">
        <f>VLOOKUP(tbl_transactions[[#This Row],[Product_ID]],tbl_Items[],2,)</f>
        <v>Digital</v>
      </c>
      <c r="F1927" s="6" t="str">
        <f>VLOOKUP(tbl_transactions[[#This Row],[Product_ID]],tbl_Items[],3,)</f>
        <v>Palladium</v>
      </c>
      <c r="G1927" s="6" t="s">
        <v>12</v>
      </c>
      <c r="H1927" s="6" t="s">
        <v>9</v>
      </c>
      <c r="I19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927" s="30">
        <v>1</v>
      </c>
      <c r="K1927" s="7">
        <f t="shared" si="60"/>
        <v>8789</v>
      </c>
      <c r="L19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27" s="7">
        <f t="shared" si="61"/>
        <v>8789</v>
      </c>
    </row>
    <row r="1928" spans="1:13" x14ac:dyDescent="0.3">
      <c r="A1928" s="6" t="s">
        <v>2012</v>
      </c>
      <c r="B1928" s="28">
        <v>42678</v>
      </c>
      <c r="C1928" s="6" t="s">
        <v>24</v>
      </c>
      <c r="D1928" s="6" t="s">
        <v>7008</v>
      </c>
      <c r="E1928" s="6" t="str">
        <f>VLOOKUP(tbl_transactions[[#This Row],[Product_ID]],tbl_Items[],2,)</f>
        <v>Digital</v>
      </c>
      <c r="F1928" s="6" t="str">
        <f>VLOOKUP(tbl_transactions[[#This Row],[Product_ID]],tbl_Items[],3,)</f>
        <v>Gold</v>
      </c>
      <c r="G1928" s="6" t="s">
        <v>12</v>
      </c>
      <c r="H1928" s="6" t="s">
        <v>9</v>
      </c>
      <c r="I19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928" s="30">
        <v>1</v>
      </c>
      <c r="K1928" s="7">
        <f t="shared" si="60"/>
        <v>8877</v>
      </c>
      <c r="L19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28" s="7">
        <f t="shared" si="61"/>
        <v>8877</v>
      </c>
    </row>
    <row r="1929" spans="1:13" x14ac:dyDescent="0.3">
      <c r="A1929" s="6" t="s">
        <v>2013</v>
      </c>
      <c r="B1929" s="28">
        <v>42678</v>
      </c>
      <c r="C1929" s="6" t="s">
        <v>24</v>
      </c>
      <c r="D1929" s="6" t="s">
        <v>96</v>
      </c>
      <c r="E1929" s="6" t="str">
        <f>VLOOKUP(tbl_transactions[[#This Row],[Product_ID]],tbl_Items[],2,)</f>
        <v>Automatic</v>
      </c>
      <c r="F1929" s="6" t="str">
        <f>VLOOKUP(tbl_transactions[[#This Row],[Product_ID]],tbl_Items[],3,)</f>
        <v>Gold</v>
      </c>
      <c r="G1929" s="6" t="s">
        <v>12</v>
      </c>
      <c r="H1929" s="6" t="s">
        <v>9</v>
      </c>
      <c r="I19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1929" s="30">
        <v>3</v>
      </c>
      <c r="K1929" s="7">
        <f t="shared" si="60"/>
        <v>16368</v>
      </c>
      <c r="L19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1929" s="7">
        <f t="shared" si="61"/>
        <v>15713.28</v>
      </c>
    </row>
    <row r="1930" spans="1:13" x14ac:dyDescent="0.3">
      <c r="A1930" s="6" t="s">
        <v>2014</v>
      </c>
      <c r="B1930" s="28">
        <v>42678</v>
      </c>
      <c r="C1930" s="6" t="s">
        <v>24</v>
      </c>
      <c r="D1930" s="6" t="s">
        <v>109</v>
      </c>
      <c r="E1930" s="6" t="str">
        <f>VLOOKUP(tbl_transactions[[#This Row],[Product_ID]],tbl_Items[],2,)</f>
        <v>Digital</v>
      </c>
      <c r="F1930" s="6" t="str">
        <f>VLOOKUP(tbl_transactions[[#This Row],[Product_ID]],tbl_Items[],3,)</f>
        <v>Platinum</v>
      </c>
      <c r="G1930" s="6" t="s">
        <v>12</v>
      </c>
      <c r="H1930" s="6" t="s">
        <v>9</v>
      </c>
      <c r="I19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930" s="30">
        <v>2</v>
      </c>
      <c r="K1930" s="7">
        <f t="shared" si="60"/>
        <v>19730</v>
      </c>
      <c r="L19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1930" s="7">
        <f t="shared" si="61"/>
        <v>18546.2</v>
      </c>
    </row>
    <row r="1931" spans="1:13" x14ac:dyDescent="0.3">
      <c r="A1931" s="6" t="s">
        <v>2015</v>
      </c>
      <c r="B1931" s="28">
        <v>42679</v>
      </c>
      <c r="C1931" s="6" t="s">
        <v>24</v>
      </c>
      <c r="D1931" s="6" t="s">
        <v>82</v>
      </c>
      <c r="E1931" s="6" t="str">
        <f>VLOOKUP(tbl_transactions[[#This Row],[Product_ID]],tbl_Items[],2,)</f>
        <v>Chronograph</v>
      </c>
      <c r="F1931" s="6" t="str">
        <f>VLOOKUP(tbl_transactions[[#This Row],[Product_ID]],tbl_Items[],3,)</f>
        <v>Palladium</v>
      </c>
      <c r="G1931" s="6" t="s">
        <v>12</v>
      </c>
      <c r="H1931" s="6" t="s">
        <v>9</v>
      </c>
      <c r="I19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931" s="30">
        <v>2</v>
      </c>
      <c r="K1931" s="7">
        <f t="shared" si="60"/>
        <v>15000</v>
      </c>
      <c r="L19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31" s="7">
        <f t="shared" si="61"/>
        <v>15000</v>
      </c>
    </row>
    <row r="1932" spans="1:13" x14ac:dyDescent="0.3">
      <c r="A1932" s="6" t="s">
        <v>2016</v>
      </c>
      <c r="B1932" s="28">
        <v>42679</v>
      </c>
      <c r="C1932" s="6" t="s">
        <v>24</v>
      </c>
      <c r="D1932" s="6" t="s">
        <v>114</v>
      </c>
      <c r="E1932" s="6" t="str">
        <f>VLOOKUP(tbl_transactions[[#This Row],[Product_ID]],tbl_Items[],2,)</f>
        <v>Digital</v>
      </c>
      <c r="F1932" s="6" t="str">
        <f>VLOOKUP(tbl_transactions[[#This Row],[Product_ID]],tbl_Items[],3,)</f>
        <v>Palladium</v>
      </c>
      <c r="G1932" s="6" t="s">
        <v>12</v>
      </c>
      <c r="H1932" s="6" t="s">
        <v>9</v>
      </c>
      <c r="I19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932" s="30">
        <v>2</v>
      </c>
      <c r="K1932" s="7">
        <f t="shared" si="60"/>
        <v>19792</v>
      </c>
      <c r="L19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1932" s="7">
        <f t="shared" si="61"/>
        <v>19198.240000000002</v>
      </c>
    </row>
    <row r="1933" spans="1:13" x14ac:dyDescent="0.3">
      <c r="A1933" s="6" t="s">
        <v>2017</v>
      </c>
      <c r="B1933" s="28">
        <v>42679</v>
      </c>
      <c r="C1933" s="6" t="s">
        <v>11</v>
      </c>
      <c r="D1933" s="6" t="s">
        <v>110</v>
      </c>
      <c r="E1933" s="6" t="str">
        <f>VLOOKUP(tbl_transactions[[#This Row],[Product_ID]],tbl_Items[],2,)</f>
        <v>Digital</v>
      </c>
      <c r="F1933" s="6" t="str">
        <f>VLOOKUP(tbl_transactions[[#This Row],[Product_ID]],tbl_Items[],3,)</f>
        <v>Platinum</v>
      </c>
      <c r="G1933" s="6" t="s">
        <v>12</v>
      </c>
      <c r="H1933" s="6" t="s">
        <v>9</v>
      </c>
      <c r="I19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1933" s="30">
        <v>3</v>
      </c>
      <c r="K1933" s="7">
        <f t="shared" si="60"/>
        <v>16044</v>
      </c>
      <c r="L19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962.64</v>
      </c>
      <c r="M1933" s="7">
        <f t="shared" si="61"/>
        <v>15081.36</v>
      </c>
    </row>
    <row r="1934" spans="1:13" x14ac:dyDescent="0.3">
      <c r="A1934" s="6" t="s">
        <v>2018</v>
      </c>
      <c r="B1934" s="28">
        <v>42679</v>
      </c>
      <c r="C1934" s="6" t="s">
        <v>24</v>
      </c>
      <c r="D1934" s="6" t="s">
        <v>83</v>
      </c>
      <c r="E1934" s="6" t="str">
        <f>VLOOKUP(tbl_transactions[[#This Row],[Product_ID]],tbl_Items[],2,)</f>
        <v>Chronograph</v>
      </c>
      <c r="F1934" s="6" t="str">
        <f>VLOOKUP(tbl_transactions[[#This Row],[Product_ID]],tbl_Items[],3,)</f>
        <v>Palladium</v>
      </c>
      <c r="G1934" s="6" t="s">
        <v>12</v>
      </c>
      <c r="H1934" s="6" t="s">
        <v>9</v>
      </c>
      <c r="I19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1934" s="30">
        <v>2</v>
      </c>
      <c r="K1934" s="7">
        <f t="shared" si="60"/>
        <v>9050</v>
      </c>
      <c r="L19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34" s="7">
        <f t="shared" si="61"/>
        <v>9050</v>
      </c>
    </row>
    <row r="1935" spans="1:13" x14ac:dyDescent="0.3">
      <c r="A1935" s="6" t="s">
        <v>2019</v>
      </c>
      <c r="B1935" s="28">
        <v>42679</v>
      </c>
      <c r="C1935" s="6" t="s">
        <v>24</v>
      </c>
      <c r="D1935" s="6" t="s">
        <v>7006</v>
      </c>
      <c r="E1935" s="6" t="str">
        <f>VLOOKUP(tbl_transactions[[#This Row],[Product_ID]],tbl_Items[],2,)</f>
        <v>Automatic</v>
      </c>
      <c r="F1935" s="6" t="str">
        <f>VLOOKUP(tbl_transactions[[#This Row],[Product_ID]],tbl_Items[],3,)</f>
        <v>Gold</v>
      </c>
      <c r="G1935" s="6" t="s">
        <v>12</v>
      </c>
      <c r="H1935" s="6" t="s">
        <v>9</v>
      </c>
      <c r="I19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1935" s="30">
        <v>1</v>
      </c>
      <c r="K1935" s="7">
        <f t="shared" si="60"/>
        <v>8895</v>
      </c>
      <c r="L19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35" s="7">
        <f t="shared" si="61"/>
        <v>8895</v>
      </c>
    </row>
    <row r="1936" spans="1:13" x14ac:dyDescent="0.3">
      <c r="A1936" s="6" t="s">
        <v>2020</v>
      </c>
      <c r="B1936" s="28">
        <v>42679</v>
      </c>
      <c r="C1936" s="6" t="s">
        <v>11</v>
      </c>
      <c r="D1936" s="6" t="s">
        <v>81</v>
      </c>
      <c r="E1936" s="6" t="str">
        <f>VLOOKUP(tbl_transactions[[#This Row],[Product_ID]],tbl_Items[],2,)</f>
        <v>Chronograph</v>
      </c>
      <c r="F1936" s="6" t="str">
        <f>VLOOKUP(tbl_transactions[[#This Row],[Product_ID]],tbl_Items[],3,)</f>
        <v>Palladium</v>
      </c>
      <c r="G1936" s="6" t="s">
        <v>12</v>
      </c>
      <c r="H1936" s="6" t="s">
        <v>9</v>
      </c>
      <c r="I19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936" s="30">
        <v>1</v>
      </c>
      <c r="K1936" s="7">
        <f t="shared" si="60"/>
        <v>9800</v>
      </c>
      <c r="L19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36" s="7">
        <f t="shared" si="61"/>
        <v>9800</v>
      </c>
    </row>
    <row r="1937" spans="1:13" x14ac:dyDescent="0.3">
      <c r="A1937" s="6" t="s">
        <v>2021</v>
      </c>
      <c r="B1937" s="28">
        <v>42679</v>
      </c>
      <c r="C1937" s="6" t="s">
        <v>24</v>
      </c>
      <c r="D1937" s="6" t="s">
        <v>109</v>
      </c>
      <c r="E1937" s="6" t="str">
        <f>VLOOKUP(tbl_transactions[[#This Row],[Product_ID]],tbl_Items[],2,)</f>
        <v>Digital</v>
      </c>
      <c r="F1937" s="6" t="str">
        <f>VLOOKUP(tbl_transactions[[#This Row],[Product_ID]],tbl_Items[],3,)</f>
        <v>Platinum</v>
      </c>
      <c r="G1937" s="6" t="s">
        <v>12</v>
      </c>
      <c r="H1937" s="6" t="s">
        <v>9</v>
      </c>
      <c r="I19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1937" s="30">
        <v>1</v>
      </c>
      <c r="K1937" s="7">
        <f t="shared" si="60"/>
        <v>9865</v>
      </c>
      <c r="L19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37" s="7">
        <f t="shared" si="61"/>
        <v>9865</v>
      </c>
    </row>
    <row r="1938" spans="1:13" x14ac:dyDescent="0.3">
      <c r="A1938" s="6" t="s">
        <v>2022</v>
      </c>
      <c r="B1938" s="28">
        <v>42679</v>
      </c>
      <c r="C1938" s="6" t="s">
        <v>24</v>
      </c>
      <c r="D1938" s="6" t="s">
        <v>103</v>
      </c>
      <c r="E1938" s="6" t="str">
        <f>VLOOKUP(tbl_transactions[[#This Row],[Product_ID]],tbl_Items[],2,)</f>
        <v>Automatic</v>
      </c>
      <c r="F1938" s="6" t="str">
        <f>VLOOKUP(tbl_transactions[[#This Row],[Product_ID]],tbl_Items[],3,)</f>
        <v>Palladium</v>
      </c>
      <c r="G1938" s="6" t="s">
        <v>12</v>
      </c>
      <c r="H1938" s="6" t="s">
        <v>9</v>
      </c>
      <c r="I19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938" s="30">
        <v>3</v>
      </c>
      <c r="K1938" s="7">
        <f t="shared" si="60"/>
        <v>19632</v>
      </c>
      <c r="L19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1938" s="7">
        <f t="shared" si="61"/>
        <v>19043.04</v>
      </c>
    </row>
    <row r="1939" spans="1:13" x14ac:dyDescent="0.3">
      <c r="A1939" s="6" t="s">
        <v>2023</v>
      </c>
      <c r="B1939" s="28">
        <v>42680</v>
      </c>
      <c r="C1939" s="6" t="s">
        <v>11</v>
      </c>
      <c r="D1939" s="6" t="s">
        <v>108</v>
      </c>
      <c r="E1939" s="6" t="str">
        <f>VLOOKUP(tbl_transactions[[#This Row],[Product_ID]],tbl_Items[],2,)</f>
        <v>Digital</v>
      </c>
      <c r="F1939" s="6" t="str">
        <f>VLOOKUP(tbl_transactions[[#This Row],[Product_ID]],tbl_Items[],3,)</f>
        <v>Platinum</v>
      </c>
      <c r="G1939" s="6" t="s">
        <v>12</v>
      </c>
      <c r="H1939" s="6" t="s">
        <v>9</v>
      </c>
      <c r="I19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939" s="30">
        <v>1</v>
      </c>
      <c r="K1939" s="7">
        <f t="shared" si="60"/>
        <v>5845</v>
      </c>
      <c r="L19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39" s="7">
        <f t="shared" si="61"/>
        <v>5845</v>
      </c>
    </row>
    <row r="1940" spans="1:13" x14ac:dyDescent="0.3">
      <c r="A1940" s="6" t="s">
        <v>2024</v>
      </c>
      <c r="B1940" s="28">
        <v>42680</v>
      </c>
      <c r="C1940" s="6" t="s">
        <v>24</v>
      </c>
      <c r="D1940" s="6" t="s">
        <v>71</v>
      </c>
      <c r="E1940" s="6" t="str">
        <f>VLOOKUP(tbl_transactions[[#This Row],[Product_ID]],tbl_Items[],2,)</f>
        <v>Chronograph</v>
      </c>
      <c r="F1940" s="6" t="str">
        <f>VLOOKUP(tbl_transactions[[#This Row],[Product_ID]],tbl_Items[],3,)</f>
        <v>Platinum</v>
      </c>
      <c r="G1940" s="6" t="s">
        <v>8</v>
      </c>
      <c r="H1940" s="6" t="s">
        <v>9</v>
      </c>
      <c r="I19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940" s="30">
        <v>2</v>
      </c>
      <c r="K1940" s="7">
        <f t="shared" si="60"/>
        <v>4420</v>
      </c>
      <c r="L19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40" s="7">
        <f t="shared" si="61"/>
        <v>4420</v>
      </c>
    </row>
    <row r="1941" spans="1:13" x14ac:dyDescent="0.3">
      <c r="A1941" s="6" t="s">
        <v>2025</v>
      </c>
      <c r="B1941" s="28">
        <v>42680</v>
      </c>
      <c r="C1941" s="6" t="s">
        <v>11</v>
      </c>
      <c r="D1941" s="6" t="s">
        <v>115</v>
      </c>
      <c r="E1941" s="6" t="str">
        <f>VLOOKUP(tbl_transactions[[#This Row],[Product_ID]],tbl_Items[],2,)</f>
        <v>Digital</v>
      </c>
      <c r="F1941" s="6" t="str">
        <f>VLOOKUP(tbl_transactions[[#This Row],[Product_ID]],tbl_Items[],3,)</f>
        <v>Gold</v>
      </c>
      <c r="G1941" s="6" t="s">
        <v>12</v>
      </c>
      <c r="H1941" s="6" t="s">
        <v>9</v>
      </c>
      <c r="I19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941" s="30">
        <v>1</v>
      </c>
      <c r="K1941" s="7">
        <f t="shared" si="60"/>
        <v>8797</v>
      </c>
      <c r="L19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41" s="7">
        <f t="shared" si="61"/>
        <v>8797</v>
      </c>
    </row>
    <row r="1942" spans="1:13" x14ac:dyDescent="0.3">
      <c r="A1942" s="6" t="s">
        <v>2026</v>
      </c>
      <c r="B1942" s="28">
        <v>42680</v>
      </c>
      <c r="C1942" s="6" t="s">
        <v>7</v>
      </c>
      <c r="D1942" s="6" t="s">
        <v>76</v>
      </c>
      <c r="E1942" s="6" t="str">
        <f>VLOOKUP(tbl_transactions[[#This Row],[Product_ID]],tbl_Items[],2,)</f>
        <v>Chronograph</v>
      </c>
      <c r="F1942" s="6" t="str">
        <f>VLOOKUP(tbl_transactions[[#This Row],[Product_ID]],tbl_Items[],3,)</f>
        <v>Gold</v>
      </c>
      <c r="G1942" s="6" t="s">
        <v>8</v>
      </c>
      <c r="H1942" s="6" t="s">
        <v>9</v>
      </c>
      <c r="I19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942" s="30">
        <v>1</v>
      </c>
      <c r="K1942" s="7">
        <f t="shared" si="60"/>
        <v>2200</v>
      </c>
      <c r="L19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42" s="7">
        <f t="shared" si="61"/>
        <v>2200</v>
      </c>
    </row>
    <row r="1943" spans="1:13" x14ac:dyDescent="0.3">
      <c r="A1943" s="6" t="s">
        <v>2027</v>
      </c>
      <c r="B1943" s="28">
        <v>42680</v>
      </c>
      <c r="C1943" s="6" t="s">
        <v>24</v>
      </c>
      <c r="D1943" s="6" t="s">
        <v>104</v>
      </c>
      <c r="E1943" s="6" t="str">
        <f>VLOOKUP(tbl_transactions[[#This Row],[Product_ID]],tbl_Items[],2,)</f>
        <v>Automatic</v>
      </c>
      <c r="F1943" s="6" t="str">
        <f>VLOOKUP(tbl_transactions[[#This Row],[Product_ID]],tbl_Items[],3,)</f>
        <v>Palladium</v>
      </c>
      <c r="G1943" s="6" t="s">
        <v>12</v>
      </c>
      <c r="H1943" s="6" t="s">
        <v>9</v>
      </c>
      <c r="I19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943" s="30">
        <v>1</v>
      </c>
      <c r="K1943" s="7">
        <f t="shared" si="60"/>
        <v>7451</v>
      </c>
      <c r="L19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43" s="7">
        <f t="shared" si="61"/>
        <v>7451</v>
      </c>
    </row>
    <row r="1944" spans="1:13" x14ac:dyDescent="0.3">
      <c r="A1944" s="6" t="s">
        <v>2028</v>
      </c>
      <c r="B1944" s="28">
        <v>42681</v>
      </c>
      <c r="C1944" s="6" t="s">
        <v>7</v>
      </c>
      <c r="D1944" s="6" t="s">
        <v>101</v>
      </c>
      <c r="E1944" s="6" t="str">
        <f>VLOOKUP(tbl_transactions[[#This Row],[Product_ID]],tbl_Items[],2,)</f>
        <v>Automatic</v>
      </c>
      <c r="F1944" s="6" t="str">
        <f>VLOOKUP(tbl_transactions[[#This Row],[Product_ID]],tbl_Items[],3,)</f>
        <v>Palladium</v>
      </c>
      <c r="G1944" s="6" t="s">
        <v>12</v>
      </c>
      <c r="H1944" s="6" t="s">
        <v>9</v>
      </c>
      <c r="I19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944" s="30">
        <v>1</v>
      </c>
      <c r="K1944" s="7">
        <f t="shared" si="60"/>
        <v>2135</v>
      </c>
      <c r="L19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44" s="7">
        <f t="shared" si="61"/>
        <v>2135</v>
      </c>
    </row>
    <row r="1945" spans="1:13" x14ac:dyDescent="0.3">
      <c r="A1945" s="6" t="s">
        <v>2029</v>
      </c>
      <c r="B1945" s="28">
        <v>42681</v>
      </c>
      <c r="C1945" s="6" t="s">
        <v>15</v>
      </c>
      <c r="D1945" s="6" t="s">
        <v>115</v>
      </c>
      <c r="E1945" s="6" t="str">
        <f>VLOOKUP(tbl_transactions[[#This Row],[Product_ID]],tbl_Items[],2,)</f>
        <v>Digital</v>
      </c>
      <c r="F1945" s="6" t="str">
        <f>VLOOKUP(tbl_transactions[[#This Row],[Product_ID]],tbl_Items[],3,)</f>
        <v>Gold</v>
      </c>
      <c r="G1945" s="6" t="s">
        <v>12</v>
      </c>
      <c r="H1945" s="6" t="s">
        <v>13</v>
      </c>
      <c r="I19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1945" s="30">
        <v>3</v>
      </c>
      <c r="K1945" s="7">
        <f t="shared" si="60"/>
        <v>26391</v>
      </c>
      <c r="L19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1945" s="7">
        <f t="shared" si="61"/>
        <v>25335.360000000001</v>
      </c>
    </row>
    <row r="1946" spans="1:13" x14ac:dyDescent="0.3">
      <c r="A1946" s="6" t="s">
        <v>2030</v>
      </c>
      <c r="B1946" s="28">
        <v>42681</v>
      </c>
      <c r="C1946" s="6" t="s">
        <v>11</v>
      </c>
      <c r="D1946" s="6" t="s">
        <v>113</v>
      </c>
      <c r="E1946" s="6" t="str">
        <f>VLOOKUP(tbl_transactions[[#This Row],[Product_ID]],tbl_Items[],2,)</f>
        <v>Digital</v>
      </c>
      <c r="F1946" s="6" t="str">
        <f>VLOOKUP(tbl_transactions[[#This Row],[Product_ID]],tbl_Items[],3,)</f>
        <v>Palladium</v>
      </c>
      <c r="G1946" s="6" t="s">
        <v>12</v>
      </c>
      <c r="H1946" s="6" t="s">
        <v>9</v>
      </c>
      <c r="I19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946" s="30">
        <v>2</v>
      </c>
      <c r="K1946" s="7">
        <f t="shared" si="60"/>
        <v>17578</v>
      </c>
      <c r="L19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527.34</v>
      </c>
      <c r="M1946" s="7">
        <f t="shared" si="61"/>
        <v>17050.66</v>
      </c>
    </row>
    <row r="1947" spans="1:13" x14ac:dyDescent="0.3">
      <c r="A1947" s="6" t="s">
        <v>2031</v>
      </c>
      <c r="B1947" s="28">
        <v>42681</v>
      </c>
      <c r="C1947" s="6" t="s">
        <v>24</v>
      </c>
      <c r="D1947" s="6" t="s">
        <v>104</v>
      </c>
      <c r="E1947" s="6" t="str">
        <f>VLOOKUP(tbl_transactions[[#This Row],[Product_ID]],tbl_Items[],2,)</f>
        <v>Automatic</v>
      </c>
      <c r="F1947" s="6" t="str">
        <f>VLOOKUP(tbl_transactions[[#This Row],[Product_ID]],tbl_Items[],3,)</f>
        <v>Palladium</v>
      </c>
      <c r="G1947" s="6" t="s">
        <v>12</v>
      </c>
      <c r="H1947" s="6" t="s">
        <v>9</v>
      </c>
      <c r="I19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947" s="30">
        <v>4</v>
      </c>
      <c r="K1947" s="7">
        <f t="shared" si="60"/>
        <v>29804</v>
      </c>
      <c r="L19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1947" s="7">
        <f t="shared" si="61"/>
        <v>28909.88</v>
      </c>
    </row>
    <row r="1948" spans="1:13" x14ac:dyDescent="0.3">
      <c r="A1948" s="6" t="s">
        <v>2032</v>
      </c>
      <c r="B1948" s="28">
        <v>42681</v>
      </c>
      <c r="C1948" s="6" t="s">
        <v>24</v>
      </c>
      <c r="D1948" s="6" t="s">
        <v>76</v>
      </c>
      <c r="E1948" s="6" t="str">
        <f>VLOOKUP(tbl_transactions[[#This Row],[Product_ID]],tbl_Items[],2,)</f>
        <v>Chronograph</v>
      </c>
      <c r="F1948" s="6" t="str">
        <f>VLOOKUP(tbl_transactions[[#This Row],[Product_ID]],tbl_Items[],3,)</f>
        <v>Gold</v>
      </c>
      <c r="G1948" s="6" t="s">
        <v>8</v>
      </c>
      <c r="H1948" s="6" t="s">
        <v>13</v>
      </c>
      <c r="I19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948" s="30">
        <v>1</v>
      </c>
      <c r="K1948" s="7">
        <f t="shared" si="60"/>
        <v>2200</v>
      </c>
      <c r="L19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48" s="7">
        <f t="shared" si="61"/>
        <v>2200</v>
      </c>
    </row>
    <row r="1949" spans="1:13" x14ac:dyDescent="0.3">
      <c r="A1949" s="6" t="s">
        <v>2033</v>
      </c>
      <c r="B1949" s="28">
        <v>42682</v>
      </c>
      <c r="C1949" s="6" t="s">
        <v>24</v>
      </c>
      <c r="D1949" s="6" t="s">
        <v>111</v>
      </c>
      <c r="E1949" s="6" t="str">
        <f>VLOOKUP(tbl_transactions[[#This Row],[Product_ID]],tbl_Items[],2,)</f>
        <v>Digital</v>
      </c>
      <c r="F1949" s="6" t="str">
        <f>VLOOKUP(tbl_transactions[[#This Row],[Product_ID]],tbl_Items[],3,)</f>
        <v>Gold</v>
      </c>
      <c r="G1949" s="6" t="s">
        <v>12</v>
      </c>
      <c r="H1949" s="6" t="s">
        <v>9</v>
      </c>
      <c r="I19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1949" s="30">
        <v>1</v>
      </c>
      <c r="K1949" s="7">
        <f t="shared" si="60"/>
        <v>5648</v>
      </c>
      <c r="L19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49" s="7">
        <f t="shared" si="61"/>
        <v>5648</v>
      </c>
    </row>
    <row r="1950" spans="1:13" x14ac:dyDescent="0.3">
      <c r="A1950" s="6" t="s">
        <v>2034</v>
      </c>
      <c r="B1950" s="28">
        <v>42682</v>
      </c>
      <c r="C1950" s="6" t="s">
        <v>11</v>
      </c>
      <c r="D1950" s="6" t="s">
        <v>114</v>
      </c>
      <c r="E1950" s="6" t="str">
        <f>VLOOKUP(tbl_transactions[[#This Row],[Product_ID]],tbl_Items[],2,)</f>
        <v>Digital</v>
      </c>
      <c r="F1950" s="6" t="str">
        <f>VLOOKUP(tbl_transactions[[#This Row],[Product_ID]],tbl_Items[],3,)</f>
        <v>Palladium</v>
      </c>
      <c r="G1950" s="6" t="s">
        <v>12</v>
      </c>
      <c r="H1950" s="6" t="s">
        <v>13</v>
      </c>
      <c r="I19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950" s="30">
        <v>1</v>
      </c>
      <c r="K1950" s="7">
        <f t="shared" si="60"/>
        <v>9896</v>
      </c>
      <c r="L19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0" s="7">
        <f t="shared" si="61"/>
        <v>9896</v>
      </c>
    </row>
    <row r="1951" spans="1:13" x14ac:dyDescent="0.3">
      <c r="A1951" s="6" t="s">
        <v>2035</v>
      </c>
      <c r="B1951" s="28">
        <v>42683</v>
      </c>
      <c r="C1951" s="6" t="s">
        <v>15</v>
      </c>
      <c r="D1951" s="6" t="s">
        <v>99</v>
      </c>
      <c r="E1951" s="6" t="str">
        <f>VLOOKUP(tbl_transactions[[#This Row],[Product_ID]],tbl_Items[],2,)</f>
        <v>Automatic</v>
      </c>
      <c r="F1951" s="6" t="str">
        <f>VLOOKUP(tbl_transactions[[#This Row],[Product_ID]],tbl_Items[],3,)</f>
        <v>Gold</v>
      </c>
      <c r="G1951" s="6" t="s">
        <v>12</v>
      </c>
      <c r="H1951" s="6" t="s">
        <v>9</v>
      </c>
      <c r="I19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951" s="30">
        <v>2</v>
      </c>
      <c r="K1951" s="7">
        <f t="shared" si="60"/>
        <v>10924</v>
      </c>
      <c r="L19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1" s="7">
        <f t="shared" si="61"/>
        <v>10924</v>
      </c>
    </row>
    <row r="1952" spans="1:13" x14ac:dyDescent="0.3">
      <c r="A1952" s="6" t="s">
        <v>2036</v>
      </c>
      <c r="B1952" s="28">
        <v>42683</v>
      </c>
      <c r="C1952" s="6" t="s">
        <v>24</v>
      </c>
      <c r="D1952" s="6" t="s">
        <v>88</v>
      </c>
      <c r="E1952" s="6" t="str">
        <f>VLOOKUP(tbl_transactions[[#This Row],[Product_ID]],tbl_Items[],2,)</f>
        <v>Automatic</v>
      </c>
      <c r="F1952" s="6" t="str">
        <f>VLOOKUP(tbl_transactions[[#This Row],[Product_ID]],tbl_Items[],3,)</f>
        <v>Platinum</v>
      </c>
      <c r="G1952" s="6" t="s">
        <v>12</v>
      </c>
      <c r="H1952" s="6" t="s">
        <v>9</v>
      </c>
      <c r="I19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952" s="30">
        <v>2</v>
      </c>
      <c r="K1952" s="7">
        <f t="shared" si="60"/>
        <v>4266</v>
      </c>
      <c r="L19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2" s="7">
        <f t="shared" si="61"/>
        <v>4266</v>
      </c>
    </row>
    <row r="1953" spans="1:13" x14ac:dyDescent="0.3">
      <c r="A1953" s="6" t="s">
        <v>2037</v>
      </c>
      <c r="B1953" s="28">
        <v>42683</v>
      </c>
      <c r="C1953" s="6" t="s">
        <v>24</v>
      </c>
      <c r="D1953" s="6" t="s">
        <v>103</v>
      </c>
      <c r="E1953" s="6" t="str">
        <f>VLOOKUP(tbl_transactions[[#This Row],[Product_ID]],tbl_Items[],2,)</f>
        <v>Automatic</v>
      </c>
      <c r="F1953" s="6" t="str">
        <f>VLOOKUP(tbl_transactions[[#This Row],[Product_ID]],tbl_Items[],3,)</f>
        <v>Palladium</v>
      </c>
      <c r="G1953" s="6" t="s">
        <v>12</v>
      </c>
      <c r="H1953" s="6" t="s">
        <v>9</v>
      </c>
      <c r="I19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953" s="30">
        <v>2</v>
      </c>
      <c r="K1953" s="7">
        <f t="shared" si="60"/>
        <v>13088</v>
      </c>
      <c r="L19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3" s="7">
        <f t="shared" si="61"/>
        <v>13088</v>
      </c>
    </row>
    <row r="1954" spans="1:13" x14ac:dyDescent="0.3">
      <c r="A1954" s="6" t="s">
        <v>2038</v>
      </c>
      <c r="B1954" s="28">
        <v>42683</v>
      </c>
      <c r="C1954" s="6" t="s">
        <v>24</v>
      </c>
      <c r="D1954" s="6" t="s">
        <v>103</v>
      </c>
      <c r="E1954" s="6" t="str">
        <f>VLOOKUP(tbl_transactions[[#This Row],[Product_ID]],tbl_Items[],2,)</f>
        <v>Automatic</v>
      </c>
      <c r="F1954" s="6" t="str">
        <f>VLOOKUP(tbl_transactions[[#This Row],[Product_ID]],tbl_Items[],3,)</f>
        <v>Palladium</v>
      </c>
      <c r="G1954" s="6" t="s">
        <v>12</v>
      </c>
      <c r="H1954" s="6" t="s">
        <v>9</v>
      </c>
      <c r="I19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1954" s="30">
        <v>1</v>
      </c>
      <c r="K1954" s="7">
        <f t="shared" si="60"/>
        <v>6544</v>
      </c>
      <c r="L19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4" s="7">
        <f t="shared" si="61"/>
        <v>6544</v>
      </c>
    </row>
    <row r="1955" spans="1:13" x14ac:dyDescent="0.3">
      <c r="A1955" s="6" t="s">
        <v>2039</v>
      </c>
      <c r="B1955" s="28">
        <v>42683</v>
      </c>
      <c r="C1955" s="6" t="s">
        <v>24</v>
      </c>
      <c r="D1955" s="6" t="s">
        <v>88</v>
      </c>
      <c r="E1955" s="6" t="str">
        <f>VLOOKUP(tbl_transactions[[#This Row],[Product_ID]],tbl_Items[],2,)</f>
        <v>Automatic</v>
      </c>
      <c r="F1955" s="6" t="str">
        <f>VLOOKUP(tbl_transactions[[#This Row],[Product_ID]],tbl_Items[],3,)</f>
        <v>Platinum</v>
      </c>
      <c r="G1955" s="6" t="s">
        <v>12</v>
      </c>
      <c r="H1955" s="6" t="s">
        <v>9</v>
      </c>
      <c r="I19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1955" s="30">
        <v>4</v>
      </c>
      <c r="K1955" s="7">
        <f t="shared" si="60"/>
        <v>8532</v>
      </c>
      <c r="L19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5" s="7">
        <f t="shared" si="61"/>
        <v>8532</v>
      </c>
    </row>
    <row r="1956" spans="1:13" x14ac:dyDescent="0.3">
      <c r="A1956" s="6" t="s">
        <v>2040</v>
      </c>
      <c r="B1956" s="28">
        <v>42683</v>
      </c>
      <c r="C1956" s="6" t="s">
        <v>11</v>
      </c>
      <c r="D1956" s="6" t="s">
        <v>78</v>
      </c>
      <c r="E1956" s="6" t="str">
        <f>VLOOKUP(tbl_transactions[[#This Row],[Product_ID]],tbl_Items[],2,)</f>
        <v>Chronograph</v>
      </c>
      <c r="F1956" s="6" t="str">
        <f>VLOOKUP(tbl_transactions[[#This Row],[Product_ID]],tbl_Items[],3,)</f>
        <v>Gold</v>
      </c>
      <c r="G1956" s="6" t="s">
        <v>8</v>
      </c>
      <c r="H1956" s="6" t="s">
        <v>13</v>
      </c>
      <c r="I19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1956" s="30">
        <v>2</v>
      </c>
      <c r="K1956" s="7">
        <f t="shared" si="60"/>
        <v>11000</v>
      </c>
      <c r="L19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6" s="7">
        <f t="shared" si="61"/>
        <v>11000</v>
      </c>
    </row>
    <row r="1957" spans="1:13" x14ac:dyDescent="0.3">
      <c r="A1957" s="6" t="s">
        <v>2041</v>
      </c>
      <c r="B1957" s="28">
        <v>42683</v>
      </c>
      <c r="C1957" s="6" t="s">
        <v>24</v>
      </c>
      <c r="D1957" s="6" t="s">
        <v>71</v>
      </c>
      <c r="E1957" s="6" t="str">
        <f>VLOOKUP(tbl_transactions[[#This Row],[Product_ID]],tbl_Items[],2,)</f>
        <v>Chronograph</v>
      </c>
      <c r="F1957" s="6" t="str">
        <f>VLOOKUP(tbl_transactions[[#This Row],[Product_ID]],tbl_Items[],3,)</f>
        <v>Platinum</v>
      </c>
      <c r="G1957" s="6" t="s">
        <v>8</v>
      </c>
      <c r="H1957" s="6" t="s">
        <v>9</v>
      </c>
      <c r="I19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957" s="30">
        <v>3</v>
      </c>
      <c r="K1957" s="7">
        <f t="shared" si="60"/>
        <v>6630</v>
      </c>
      <c r="L19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7" s="7">
        <f t="shared" si="61"/>
        <v>6630</v>
      </c>
    </row>
    <row r="1958" spans="1:13" x14ac:dyDescent="0.3">
      <c r="A1958" s="6" t="s">
        <v>2042</v>
      </c>
      <c r="B1958" s="28">
        <v>42683</v>
      </c>
      <c r="C1958" s="6" t="s">
        <v>24</v>
      </c>
      <c r="D1958" s="6" t="s">
        <v>97</v>
      </c>
      <c r="E1958" s="6" t="str">
        <f>VLOOKUP(tbl_transactions[[#This Row],[Product_ID]],tbl_Items[],2,)</f>
        <v>Automatic</v>
      </c>
      <c r="F1958" s="6" t="str">
        <f>VLOOKUP(tbl_transactions[[#This Row],[Product_ID]],tbl_Items[],3,)</f>
        <v>Gold</v>
      </c>
      <c r="G1958" s="6" t="s">
        <v>12</v>
      </c>
      <c r="H1958" s="6" t="s">
        <v>9</v>
      </c>
      <c r="I19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958" s="30">
        <v>3</v>
      </c>
      <c r="K1958" s="7">
        <f t="shared" si="60"/>
        <v>8637</v>
      </c>
      <c r="L19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58" s="7">
        <f t="shared" si="61"/>
        <v>8637</v>
      </c>
    </row>
    <row r="1959" spans="1:13" x14ac:dyDescent="0.3">
      <c r="A1959" s="6" t="s">
        <v>2043</v>
      </c>
      <c r="B1959" s="28">
        <v>42684</v>
      </c>
      <c r="C1959" s="6" t="s">
        <v>24</v>
      </c>
      <c r="D1959" s="6" t="s">
        <v>7005</v>
      </c>
      <c r="E1959" s="6" t="str">
        <f>VLOOKUP(tbl_transactions[[#This Row],[Product_ID]],tbl_Items[],2,)</f>
        <v>Automatic</v>
      </c>
      <c r="F1959" s="6" t="str">
        <f>VLOOKUP(tbl_transactions[[#This Row],[Product_ID]],tbl_Items[],3,)</f>
        <v>Gold</v>
      </c>
      <c r="G1959" s="6" t="s">
        <v>12</v>
      </c>
      <c r="H1959" s="6" t="s">
        <v>9</v>
      </c>
      <c r="I19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1959" s="30">
        <v>4</v>
      </c>
      <c r="K1959" s="7">
        <f t="shared" si="60"/>
        <v>22736</v>
      </c>
      <c r="L19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909.44</v>
      </c>
      <c r="M1959" s="7">
        <f t="shared" si="61"/>
        <v>21826.560000000001</v>
      </c>
    </row>
    <row r="1960" spans="1:13" x14ac:dyDescent="0.3">
      <c r="A1960" s="6" t="s">
        <v>2044</v>
      </c>
      <c r="B1960" s="28">
        <v>42684</v>
      </c>
      <c r="C1960" s="6" t="s">
        <v>24</v>
      </c>
      <c r="D1960" s="6" t="s">
        <v>113</v>
      </c>
      <c r="E1960" s="6" t="str">
        <f>VLOOKUP(tbl_transactions[[#This Row],[Product_ID]],tbl_Items[],2,)</f>
        <v>Digital</v>
      </c>
      <c r="F1960" s="6" t="str">
        <f>VLOOKUP(tbl_transactions[[#This Row],[Product_ID]],tbl_Items[],3,)</f>
        <v>Palladium</v>
      </c>
      <c r="G1960" s="6" t="s">
        <v>12</v>
      </c>
      <c r="H1960" s="6" t="s">
        <v>9</v>
      </c>
      <c r="I19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1960" s="30">
        <v>4</v>
      </c>
      <c r="K1960" s="7">
        <f t="shared" si="60"/>
        <v>35156</v>
      </c>
      <c r="L19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1054.68</v>
      </c>
      <c r="M1960" s="7">
        <f t="shared" si="61"/>
        <v>34101.32</v>
      </c>
    </row>
    <row r="1961" spans="1:13" x14ac:dyDescent="0.3">
      <c r="A1961" s="6" t="s">
        <v>2045</v>
      </c>
      <c r="B1961" s="28">
        <v>42684</v>
      </c>
      <c r="C1961" s="6" t="s">
        <v>24</v>
      </c>
      <c r="D1961" s="6" t="s">
        <v>117</v>
      </c>
      <c r="E1961" s="6" t="str">
        <f>VLOOKUP(tbl_transactions[[#This Row],[Product_ID]],tbl_Items[],2,)</f>
        <v>Digital</v>
      </c>
      <c r="F1961" s="6" t="str">
        <f>VLOOKUP(tbl_transactions[[#This Row],[Product_ID]],tbl_Items[],3,)</f>
        <v>Palladium</v>
      </c>
      <c r="G1961" s="6" t="s">
        <v>12</v>
      </c>
      <c r="H1961" s="6" t="s">
        <v>9</v>
      </c>
      <c r="I19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961" s="30">
        <v>3</v>
      </c>
      <c r="K1961" s="7">
        <f t="shared" si="60"/>
        <v>27945</v>
      </c>
      <c r="L19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1961" s="7">
        <f t="shared" si="61"/>
        <v>27106.65</v>
      </c>
    </row>
    <row r="1962" spans="1:13" x14ac:dyDescent="0.3">
      <c r="A1962" s="6" t="s">
        <v>2046</v>
      </c>
      <c r="B1962" s="28">
        <v>42684</v>
      </c>
      <c r="C1962" s="6" t="s">
        <v>24</v>
      </c>
      <c r="D1962" s="6" t="s">
        <v>82</v>
      </c>
      <c r="E1962" s="6" t="str">
        <f>VLOOKUP(tbl_transactions[[#This Row],[Product_ID]],tbl_Items[],2,)</f>
        <v>Chronograph</v>
      </c>
      <c r="F1962" s="6" t="str">
        <f>VLOOKUP(tbl_transactions[[#This Row],[Product_ID]],tbl_Items[],3,)</f>
        <v>Palladium</v>
      </c>
      <c r="G1962" s="6" t="s">
        <v>12</v>
      </c>
      <c r="H1962" s="6" t="s">
        <v>9</v>
      </c>
      <c r="I19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962" s="30">
        <v>4</v>
      </c>
      <c r="K1962" s="7">
        <f t="shared" si="60"/>
        <v>30000</v>
      </c>
      <c r="L19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1962" s="7">
        <f t="shared" si="61"/>
        <v>29100</v>
      </c>
    </row>
    <row r="1963" spans="1:13" x14ac:dyDescent="0.3">
      <c r="A1963" s="6" t="s">
        <v>2047</v>
      </c>
      <c r="B1963" s="28">
        <v>42684</v>
      </c>
      <c r="C1963" s="6" t="s">
        <v>24</v>
      </c>
      <c r="D1963" s="6" t="s">
        <v>7007</v>
      </c>
      <c r="E1963" s="6" t="str">
        <f>VLOOKUP(tbl_transactions[[#This Row],[Product_ID]],tbl_Items[],2,)</f>
        <v>Digital</v>
      </c>
      <c r="F1963" s="6" t="str">
        <f>VLOOKUP(tbl_transactions[[#This Row],[Product_ID]],tbl_Items[],3,)</f>
        <v>Gold</v>
      </c>
      <c r="G1963" s="6" t="s">
        <v>12</v>
      </c>
      <c r="H1963" s="6" t="s">
        <v>13</v>
      </c>
      <c r="I19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1963" s="30">
        <v>4</v>
      </c>
      <c r="K1963" s="7">
        <f t="shared" si="60"/>
        <v>34988</v>
      </c>
      <c r="L19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1399.52</v>
      </c>
      <c r="M1963" s="7">
        <f t="shared" si="61"/>
        <v>33588.480000000003</v>
      </c>
    </row>
    <row r="1964" spans="1:13" x14ac:dyDescent="0.3">
      <c r="A1964" s="6" t="s">
        <v>2048</v>
      </c>
      <c r="B1964" s="28">
        <v>42684</v>
      </c>
      <c r="C1964" s="6" t="s">
        <v>24</v>
      </c>
      <c r="D1964" s="6" t="s">
        <v>79</v>
      </c>
      <c r="E1964" s="6" t="str">
        <f>VLOOKUP(tbl_transactions[[#This Row],[Product_ID]],tbl_Items[],2,)</f>
        <v>Chronograph</v>
      </c>
      <c r="F1964" s="6" t="str">
        <f>VLOOKUP(tbl_transactions[[#This Row],[Product_ID]],tbl_Items[],3,)</f>
        <v>Palladium</v>
      </c>
      <c r="G1964" s="6" t="s">
        <v>8</v>
      </c>
      <c r="H1964" s="6" t="s">
        <v>9</v>
      </c>
      <c r="I19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964" s="30">
        <v>3</v>
      </c>
      <c r="K1964" s="7">
        <f t="shared" si="60"/>
        <v>6735</v>
      </c>
      <c r="L19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64" s="7">
        <f t="shared" si="61"/>
        <v>6735</v>
      </c>
    </row>
    <row r="1965" spans="1:13" x14ac:dyDescent="0.3">
      <c r="A1965" s="6" t="s">
        <v>2049</v>
      </c>
      <c r="B1965" s="28">
        <v>42684</v>
      </c>
      <c r="C1965" s="6" t="s">
        <v>24</v>
      </c>
      <c r="D1965" s="6" t="s">
        <v>89</v>
      </c>
      <c r="E1965" s="6" t="str">
        <f>VLOOKUP(tbl_transactions[[#This Row],[Product_ID]],tbl_Items[],2,)</f>
        <v>Automatic</v>
      </c>
      <c r="F1965" s="6" t="str">
        <f>VLOOKUP(tbl_transactions[[#This Row],[Product_ID]],tbl_Items[],3,)</f>
        <v>Platinum</v>
      </c>
      <c r="G1965" s="6" t="s">
        <v>12</v>
      </c>
      <c r="H1965" s="6" t="s">
        <v>9</v>
      </c>
      <c r="I19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1965" s="30">
        <v>4</v>
      </c>
      <c r="K1965" s="7">
        <f t="shared" si="60"/>
        <v>16924</v>
      </c>
      <c r="L19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1015.4399999999999</v>
      </c>
      <c r="M1965" s="7">
        <f t="shared" si="61"/>
        <v>15908.56</v>
      </c>
    </row>
    <row r="1966" spans="1:13" x14ac:dyDescent="0.3">
      <c r="A1966" s="6" t="s">
        <v>2050</v>
      </c>
      <c r="B1966" s="28">
        <v>42685</v>
      </c>
      <c r="C1966" s="6" t="s">
        <v>24</v>
      </c>
      <c r="D1966" s="6" t="s">
        <v>116</v>
      </c>
      <c r="E1966" s="6" t="str">
        <f>VLOOKUP(tbl_transactions[[#This Row],[Product_ID]],tbl_Items[],2,)</f>
        <v>Digital</v>
      </c>
      <c r="F1966" s="6" t="str">
        <f>VLOOKUP(tbl_transactions[[#This Row],[Product_ID]],tbl_Items[],3,)</f>
        <v>Gold</v>
      </c>
      <c r="G1966" s="6" t="s">
        <v>12</v>
      </c>
      <c r="H1966" s="6" t="s">
        <v>9</v>
      </c>
      <c r="I19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966" s="30">
        <v>1</v>
      </c>
      <c r="K1966" s="7">
        <f t="shared" si="60"/>
        <v>5485</v>
      </c>
      <c r="L19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66" s="7">
        <f t="shared" si="61"/>
        <v>5485</v>
      </c>
    </row>
    <row r="1967" spans="1:13" x14ac:dyDescent="0.3">
      <c r="A1967" s="6" t="s">
        <v>2051</v>
      </c>
      <c r="B1967" s="28">
        <v>42685</v>
      </c>
      <c r="C1967" s="6" t="s">
        <v>24</v>
      </c>
      <c r="D1967" s="6" t="s">
        <v>66</v>
      </c>
      <c r="E1967" s="6" t="str">
        <f>VLOOKUP(tbl_transactions[[#This Row],[Product_ID]],tbl_Items[],2,)</f>
        <v>Chronograph</v>
      </c>
      <c r="F1967" s="6" t="str">
        <f>VLOOKUP(tbl_transactions[[#This Row],[Product_ID]],tbl_Items[],3,)</f>
        <v>Platinum</v>
      </c>
      <c r="G1967" s="6" t="s">
        <v>8</v>
      </c>
      <c r="H1967" s="6" t="s">
        <v>9</v>
      </c>
      <c r="I19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1967" s="30">
        <v>3</v>
      </c>
      <c r="K1967" s="7">
        <f t="shared" si="60"/>
        <v>28500</v>
      </c>
      <c r="L19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1967" s="7">
        <f t="shared" si="61"/>
        <v>25080</v>
      </c>
    </row>
    <row r="1968" spans="1:13" x14ac:dyDescent="0.3">
      <c r="A1968" s="6" t="s">
        <v>2052</v>
      </c>
      <c r="B1968" s="28">
        <v>42685</v>
      </c>
      <c r="C1968" s="6" t="s">
        <v>24</v>
      </c>
      <c r="D1968" s="6" t="s">
        <v>114</v>
      </c>
      <c r="E1968" s="6" t="str">
        <f>VLOOKUP(tbl_transactions[[#This Row],[Product_ID]],tbl_Items[],2,)</f>
        <v>Digital</v>
      </c>
      <c r="F1968" s="6" t="str">
        <f>VLOOKUP(tbl_transactions[[#This Row],[Product_ID]],tbl_Items[],3,)</f>
        <v>Palladium</v>
      </c>
      <c r="G1968" s="6" t="s">
        <v>12</v>
      </c>
      <c r="H1968" s="6" t="s">
        <v>9</v>
      </c>
      <c r="I19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968" s="30">
        <v>4</v>
      </c>
      <c r="K1968" s="7">
        <f t="shared" si="60"/>
        <v>39584</v>
      </c>
      <c r="L19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1968" s="7">
        <f t="shared" si="61"/>
        <v>38396.480000000003</v>
      </c>
    </row>
    <row r="1969" spans="1:13" x14ac:dyDescent="0.3">
      <c r="A1969" s="6" t="s">
        <v>2053</v>
      </c>
      <c r="B1969" s="28">
        <v>42685</v>
      </c>
      <c r="C1969" s="6" t="s">
        <v>24</v>
      </c>
      <c r="D1969" s="6" t="s">
        <v>76</v>
      </c>
      <c r="E1969" s="6" t="str">
        <f>VLOOKUP(tbl_transactions[[#This Row],[Product_ID]],tbl_Items[],2,)</f>
        <v>Chronograph</v>
      </c>
      <c r="F1969" s="6" t="str">
        <f>VLOOKUP(tbl_transactions[[#This Row],[Product_ID]],tbl_Items[],3,)</f>
        <v>Gold</v>
      </c>
      <c r="G1969" s="6" t="s">
        <v>8</v>
      </c>
      <c r="H1969" s="6" t="s">
        <v>9</v>
      </c>
      <c r="I19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1969" s="30">
        <v>1</v>
      </c>
      <c r="K1969" s="7">
        <f t="shared" si="60"/>
        <v>2200</v>
      </c>
      <c r="L19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69" s="7">
        <f t="shared" si="61"/>
        <v>2200</v>
      </c>
    </row>
    <row r="1970" spans="1:13" x14ac:dyDescent="0.3">
      <c r="A1970" s="6" t="s">
        <v>2054</v>
      </c>
      <c r="B1970" s="28">
        <v>42685</v>
      </c>
      <c r="C1970" s="6" t="s">
        <v>24</v>
      </c>
      <c r="D1970" s="6" t="s">
        <v>114</v>
      </c>
      <c r="E1970" s="6" t="str">
        <f>VLOOKUP(tbl_transactions[[#This Row],[Product_ID]],tbl_Items[],2,)</f>
        <v>Digital</v>
      </c>
      <c r="F1970" s="6" t="str">
        <f>VLOOKUP(tbl_transactions[[#This Row],[Product_ID]],tbl_Items[],3,)</f>
        <v>Palladium</v>
      </c>
      <c r="G1970" s="6" t="s">
        <v>12</v>
      </c>
      <c r="H1970" s="6" t="s">
        <v>9</v>
      </c>
      <c r="I19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970" s="30">
        <v>3</v>
      </c>
      <c r="K1970" s="7">
        <f t="shared" si="60"/>
        <v>29688</v>
      </c>
      <c r="L19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970" s="7">
        <f t="shared" si="61"/>
        <v>28797.360000000001</v>
      </c>
    </row>
    <row r="1971" spans="1:13" x14ac:dyDescent="0.3">
      <c r="A1971" s="6" t="s">
        <v>2055</v>
      </c>
      <c r="B1971" s="28">
        <v>42685</v>
      </c>
      <c r="C1971" s="6" t="s">
        <v>15</v>
      </c>
      <c r="D1971" s="6" t="s">
        <v>117</v>
      </c>
      <c r="E1971" s="6" t="str">
        <f>VLOOKUP(tbl_transactions[[#This Row],[Product_ID]],tbl_Items[],2,)</f>
        <v>Digital</v>
      </c>
      <c r="F1971" s="6" t="str">
        <f>VLOOKUP(tbl_transactions[[#This Row],[Product_ID]],tbl_Items[],3,)</f>
        <v>Palladium</v>
      </c>
      <c r="G1971" s="6" t="s">
        <v>12</v>
      </c>
      <c r="H1971" s="6" t="s">
        <v>9</v>
      </c>
      <c r="I19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1971" s="30">
        <v>1</v>
      </c>
      <c r="K1971" s="7">
        <f t="shared" si="60"/>
        <v>9315</v>
      </c>
      <c r="L19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71" s="7">
        <f t="shared" si="61"/>
        <v>9315</v>
      </c>
    </row>
    <row r="1972" spans="1:13" x14ac:dyDescent="0.3">
      <c r="A1972" s="6" t="s">
        <v>2056</v>
      </c>
      <c r="B1972" s="28">
        <v>42685</v>
      </c>
      <c r="C1972" s="6" t="s">
        <v>7</v>
      </c>
      <c r="D1972" s="6" t="s">
        <v>101</v>
      </c>
      <c r="E1972" s="6" t="str">
        <f>VLOOKUP(tbl_transactions[[#This Row],[Product_ID]],tbl_Items[],2,)</f>
        <v>Automatic</v>
      </c>
      <c r="F1972" s="6" t="str">
        <f>VLOOKUP(tbl_transactions[[#This Row],[Product_ID]],tbl_Items[],3,)</f>
        <v>Palladium</v>
      </c>
      <c r="G1972" s="6" t="s">
        <v>12</v>
      </c>
      <c r="H1972" s="6" t="s">
        <v>9</v>
      </c>
      <c r="I19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972" s="30">
        <v>3</v>
      </c>
      <c r="K1972" s="7">
        <f t="shared" si="60"/>
        <v>6405</v>
      </c>
      <c r="L19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72" s="7">
        <f t="shared" si="61"/>
        <v>6405</v>
      </c>
    </row>
    <row r="1973" spans="1:13" x14ac:dyDescent="0.3">
      <c r="A1973" s="6" t="s">
        <v>2057</v>
      </c>
      <c r="B1973" s="28">
        <v>42685</v>
      </c>
      <c r="C1973" s="6" t="s">
        <v>24</v>
      </c>
      <c r="D1973" s="6" t="s">
        <v>102</v>
      </c>
      <c r="E1973" s="6" t="str">
        <f>VLOOKUP(tbl_transactions[[#This Row],[Product_ID]],tbl_Items[],2,)</f>
        <v>Automatic</v>
      </c>
      <c r="F1973" s="6" t="str">
        <f>VLOOKUP(tbl_transactions[[#This Row],[Product_ID]],tbl_Items[],3,)</f>
        <v>Palladium</v>
      </c>
      <c r="G1973" s="6" t="s">
        <v>12</v>
      </c>
      <c r="H1973" s="6" t="s">
        <v>9</v>
      </c>
      <c r="I19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1973" s="30">
        <v>2</v>
      </c>
      <c r="K1973" s="7">
        <f t="shared" si="60"/>
        <v>16890</v>
      </c>
      <c r="L19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506.7</v>
      </c>
      <c r="M1973" s="7">
        <f t="shared" si="61"/>
        <v>16383.3</v>
      </c>
    </row>
    <row r="1974" spans="1:13" x14ac:dyDescent="0.3">
      <c r="A1974" s="6" t="s">
        <v>2058</v>
      </c>
      <c r="B1974" s="28">
        <v>42685</v>
      </c>
      <c r="C1974" s="6" t="s">
        <v>24</v>
      </c>
      <c r="D1974" s="6" t="s">
        <v>97</v>
      </c>
      <c r="E1974" s="6" t="str">
        <f>VLOOKUP(tbl_transactions[[#This Row],[Product_ID]],tbl_Items[],2,)</f>
        <v>Automatic</v>
      </c>
      <c r="F1974" s="6" t="str">
        <f>VLOOKUP(tbl_transactions[[#This Row],[Product_ID]],tbl_Items[],3,)</f>
        <v>Gold</v>
      </c>
      <c r="G1974" s="6" t="s">
        <v>12</v>
      </c>
      <c r="H1974" s="6" t="s">
        <v>9</v>
      </c>
      <c r="I19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1974" s="30">
        <v>1</v>
      </c>
      <c r="K1974" s="7">
        <f t="shared" si="60"/>
        <v>2879</v>
      </c>
      <c r="L19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74" s="7">
        <f t="shared" si="61"/>
        <v>2879</v>
      </c>
    </row>
    <row r="1975" spans="1:13" x14ac:dyDescent="0.3">
      <c r="A1975" s="6" t="s">
        <v>2059</v>
      </c>
      <c r="B1975" s="28">
        <v>42686</v>
      </c>
      <c r="C1975" s="6" t="s">
        <v>24</v>
      </c>
      <c r="D1975" s="6" t="s">
        <v>99</v>
      </c>
      <c r="E1975" s="6" t="str">
        <f>VLOOKUP(tbl_transactions[[#This Row],[Product_ID]],tbl_Items[],2,)</f>
        <v>Automatic</v>
      </c>
      <c r="F1975" s="6" t="str">
        <f>VLOOKUP(tbl_transactions[[#This Row],[Product_ID]],tbl_Items[],3,)</f>
        <v>Gold</v>
      </c>
      <c r="G1975" s="6" t="s">
        <v>12</v>
      </c>
      <c r="H1975" s="6" t="s">
        <v>9</v>
      </c>
      <c r="I19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975" s="30">
        <v>2</v>
      </c>
      <c r="K1975" s="7">
        <f t="shared" si="60"/>
        <v>10924</v>
      </c>
      <c r="L19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75" s="7">
        <f t="shared" si="61"/>
        <v>10924</v>
      </c>
    </row>
    <row r="1976" spans="1:13" x14ac:dyDescent="0.3">
      <c r="A1976" s="6" t="s">
        <v>2060</v>
      </c>
      <c r="B1976" s="28">
        <v>42686</v>
      </c>
      <c r="C1976" s="6" t="s">
        <v>7</v>
      </c>
      <c r="D1976" s="6" t="s">
        <v>95</v>
      </c>
      <c r="E1976" s="6" t="str">
        <f>VLOOKUP(tbl_transactions[[#This Row],[Product_ID]],tbl_Items[],2,)</f>
        <v>Automatic</v>
      </c>
      <c r="F1976" s="6" t="str">
        <f>VLOOKUP(tbl_transactions[[#This Row],[Product_ID]],tbl_Items[],3,)</f>
        <v>Platinum</v>
      </c>
      <c r="G1976" s="6" t="s">
        <v>12</v>
      </c>
      <c r="H1976" s="6" t="s">
        <v>9</v>
      </c>
      <c r="I19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1976" s="30">
        <v>3</v>
      </c>
      <c r="K1976" s="7">
        <f t="shared" si="60"/>
        <v>6300</v>
      </c>
      <c r="L19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76" s="7">
        <f t="shared" si="61"/>
        <v>6300</v>
      </c>
    </row>
    <row r="1977" spans="1:13" x14ac:dyDescent="0.3">
      <c r="A1977" s="6" t="s">
        <v>2061</v>
      </c>
      <c r="B1977" s="28">
        <v>42686</v>
      </c>
      <c r="C1977" s="6" t="s">
        <v>24</v>
      </c>
      <c r="D1977" s="6" t="s">
        <v>112</v>
      </c>
      <c r="E1977" s="6" t="str">
        <f>VLOOKUP(tbl_transactions[[#This Row],[Product_ID]],tbl_Items[],2,)</f>
        <v>Digital</v>
      </c>
      <c r="F1977" s="6" t="str">
        <f>VLOOKUP(tbl_transactions[[#This Row],[Product_ID]],tbl_Items[],3,)</f>
        <v>Gold</v>
      </c>
      <c r="G1977" s="6" t="s">
        <v>12</v>
      </c>
      <c r="H1977" s="6" t="s">
        <v>9</v>
      </c>
      <c r="I19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977" s="30">
        <v>3</v>
      </c>
      <c r="K1977" s="7">
        <f t="shared" si="60"/>
        <v>17697</v>
      </c>
      <c r="L19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707.88</v>
      </c>
      <c r="M1977" s="7">
        <f t="shared" si="61"/>
        <v>16989.12</v>
      </c>
    </row>
    <row r="1978" spans="1:13" x14ac:dyDescent="0.3">
      <c r="A1978" s="6" t="s">
        <v>2062</v>
      </c>
      <c r="B1978" s="28">
        <v>42686</v>
      </c>
      <c r="C1978" s="6" t="s">
        <v>11</v>
      </c>
      <c r="D1978" s="6" t="s">
        <v>108</v>
      </c>
      <c r="E1978" s="6" t="str">
        <f>VLOOKUP(tbl_transactions[[#This Row],[Product_ID]],tbl_Items[],2,)</f>
        <v>Digital</v>
      </c>
      <c r="F1978" s="6" t="str">
        <f>VLOOKUP(tbl_transactions[[#This Row],[Product_ID]],tbl_Items[],3,)</f>
        <v>Platinum</v>
      </c>
      <c r="G1978" s="6" t="s">
        <v>12</v>
      </c>
      <c r="H1978" s="6" t="s">
        <v>9</v>
      </c>
      <c r="I19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978" s="30">
        <v>2</v>
      </c>
      <c r="K1978" s="7">
        <f t="shared" si="60"/>
        <v>11690</v>
      </c>
      <c r="L19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78" s="7">
        <f t="shared" si="61"/>
        <v>11690</v>
      </c>
    </row>
    <row r="1979" spans="1:13" x14ac:dyDescent="0.3">
      <c r="A1979" s="6" t="s">
        <v>2063</v>
      </c>
      <c r="B1979" s="28">
        <v>42686</v>
      </c>
      <c r="C1979" s="6" t="s">
        <v>7</v>
      </c>
      <c r="D1979" s="6" t="s">
        <v>104</v>
      </c>
      <c r="E1979" s="6" t="str">
        <f>VLOOKUP(tbl_transactions[[#This Row],[Product_ID]],tbl_Items[],2,)</f>
        <v>Automatic</v>
      </c>
      <c r="F1979" s="6" t="str">
        <f>VLOOKUP(tbl_transactions[[#This Row],[Product_ID]],tbl_Items[],3,)</f>
        <v>Palladium</v>
      </c>
      <c r="G1979" s="6" t="s">
        <v>12</v>
      </c>
      <c r="H1979" s="6" t="s">
        <v>9</v>
      </c>
      <c r="I19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1979" s="30">
        <v>4</v>
      </c>
      <c r="K1979" s="7">
        <f t="shared" si="60"/>
        <v>29804</v>
      </c>
      <c r="L19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1979" s="7">
        <f t="shared" si="61"/>
        <v>28909.88</v>
      </c>
    </row>
    <row r="1980" spans="1:13" x14ac:dyDescent="0.3">
      <c r="A1980" s="6" t="s">
        <v>2064</v>
      </c>
      <c r="B1980" s="28">
        <v>42686</v>
      </c>
      <c r="C1980" s="6" t="s">
        <v>24</v>
      </c>
      <c r="D1980" s="6" t="s">
        <v>119</v>
      </c>
      <c r="E1980" s="6" t="str">
        <f>VLOOKUP(tbl_transactions[[#This Row],[Product_ID]],tbl_Items[],2,)</f>
        <v>Digital</v>
      </c>
      <c r="F1980" s="6" t="str">
        <f>VLOOKUP(tbl_transactions[[#This Row],[Product_ID]],tbl_Items[],3,)</f>
        <v>Palladium</v>
      </c>
      <c r="G1980" s="6" t="s">
        <v>12</v>
      </c>
      <c r="H1980" s="6" t="s">
        <v>9</v>
      </c>
      <c r="I19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980" s="30">
        <v>3</v>
      </c>
      <c r="K1980" s="7">
        <f t="shared" si="60"/>
        <v>29685</v>
      </c>
      <c r="L19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1980" s="7">
        <f t="shared" si="61"/>
        <v>28794.45</v>
      </c>
    </row>
    <row r="1981" spans="1:13" x14ac:dyDescent="0.3">
      <c r="A1981" s="6" t="s">
        <v>2065</v>
      </c>
      <c r="B1981" s="28">
        <v>42687</v>
      </c>
      <c r="C1981" s="6" t="s">
        <v>15</v>
      </c>
      <c r="D1981" s="6" t="s">
        <v>114</v>
      </c>
      <c r="E1981" s="6" t="str">
        <f>VLOOKUP(tbl_transactions[[#This Row],[Product_ID]],tbl_Items[],2,)</f>
        <v>Digital</v>
      </c>
      <c r="F1981" s="6" t="str">
        <f>VLOOKUP(tbl_transactions[[#This Row],[Product_ID]],tbl_Items[],3,)</f>
        <v>Palladium</v>
      </c>
      <c r="G1981" s="6" t="s">
        <v>12</v>
      </c>
      <c r="H1981" s="6" t="s">
        <v>13</v>
      </c>
      <c r="I19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1981" s="30">
        <v>3</v>
      </c>
      <c r="K1981" s="7">
        <f t="shared" si="60"/>
        <v>29688</v>
      </c>
      <c r="L19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1981" s="7">
        <f t="shared" si="61"/>
        <v>28797.360000000001</v>
      </c>
    </row>
    <row r="1982" spans="1:13" x14ac:dyDescent="0.3">
      <c r="A1982" s="6" t="s">
        <v>2066</v>
      </c>
      <c r="B1982" s="28">
        <v>42687</v>
      </c>
      <c r="C1982" s="6" t="s">
        <v>11</v>
      </c>
      <c r="D1982" s="6" t="s">
        <v>71</v>
      </c>
      <c r="E1982" s="6" t="str">
        <f>VLOOKUP(tbl_transactions[[#This Row],[Product_ID]],tbl_Items[],2,)</f>
        <v>Chronograph</v>
      </c>
      <c r="F1982" s="6" t="str">
        <f>VLOOKUP(tbl_transactions[[#This Row],[Product_ID]],tbl_Items[],3,)</f>
        <v>Platinum</v>
      </c>
      <c r="G1982" s="6" t="s">
        <v>8</v>
      </c>
      <c r="H1982" s="6" t="s">
        <v>9</v>
      </c>
      <c r="I19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1982" s="30">
        <v>4</v>
      </c>
      <c r="K1982" s="7">
        <f t="shared" si="60"/>
        <v>8840</v>
      </c>
      <c r="L19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82" s="7">
        <f t="shared" si="61"/>
        <v>8840</v>
      </c>
    </row>
    <row r="1983" spans="1:13" x14ac:dyDescent="0.3">
      <c r="A1983" s="6" t="s">
        <v>2067</v>
      </c>
      <c r="B1983" s="28">
        <v>42687</v>
      </c>
      <c r="C1983" s="6" t="s">
        <v>11</v>
      </c>
      <c r="D1983" s="6" t="s">
        <v>119</v>
      </c>
      <c r="E1983" s="6" t="str">
        <f>VLOOKUP(tbl_transactions[[#This Row],[Product_ID]],tbl_Items[],2,)</f>
        <v>Digital</v>
      </c>
      <c r="F1983" s="6" t="str">
        <f>VLOOKUP(tbl_transactions[[#This Row],[Product_ID]],tbl_Items[],3,)</f>
        <v>Palladium</v>
      </c>
      <c r="G1983" s="6" t="s">
        <v>12</v>
      </c>
      <c r="H1983" s="6" t="s">
        <v>9</v>
      </c>
      <c r="I19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1983" s="30">
        <v>2</v>
      </c>
      <c r="K1983" s="7">
        <f t="shared" si="60"/>
        <v>19790</v>
      </c>
      <c r="L19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1983" s="7">
        <f t="shared" si="61"/>
        <v>19196.3</v>
      </c>
    </row>
    <row r="1984" spans="1:13" x14ac:dyDescent="0.3">
      <c r="A1984" s="6" t="s">
        <v>2068</v>
      </c>
      <c r="B1984" s="28">
        <v>42688</v>
      </c>
      <c r="C1984" s="6" t="s">
        <v>11</v>
      </c>
      <c r="D1984" s="6" t="s">
        <v>112</v>
      </c>
      <c r="E1984" s="6" t="str">
        <f>VLOOKUP(tbl_transactions[[#This Row],[Product_ID]],tbl_Items[],2,)</f>
        <v>Digital</v>
      </c>
      <c r="F1984" s="6" t="str">
        <f>VLOOKUP(tbl_transactions[[#This Row],[Product_ID]],tbl_Items[],3,)</f>
        <v>Gold</v>
      </c>
      <c r="G1984" s="6" t="s">
        <v>12</v>
      </c>
      <c r="H1984" s="6" t="s">
        <v>9</v>
      </c>
      <c r="I19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984" s="30">
        <v>2</v>
      </c>
      <c r="K1984" s="7">
        <f t="shared" si="60"/>
        <v>11798</v>
      </c>
      <c r="L19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84" s="7">
        <f t="shared" si="61"/>
        <v>11798</v>
      </c>
    </row>
    <row r="1985" spans="1:13" x14ac:dyDescent="0.3">
      <c r="A1985" s="6" t="s">
        <v>2069</v>
      </c>
      <c r="B1985" s="28">
        <v>42688</v>
      </c>
      <c r="C1985" s="6" t="s">
        <v>7</v>
      </c>
      <c r="D1985" s="6" t="s">
        <v>108</v>
      </c>
      <c r="E1985" s="6" t="str">
        <f>VLOOKUP(tbl_transactions[[#This Row],[Product_ID]],tbl_Items[],2,)</f>
        <v>Digital</v>
      </c>
      <c r="F1985" s="6" t="str">
        <f>VLOOKUP(tbl_transactions[[#This Row],[Product_ID]],tbl_Items[],3,)</f>
        <v>Platinum</v>
      </c>
      <c r="G1985" s="6" t="s">
        <v>12</v>
      </c>
      <c r="H1985" s="6" t="s">
        <v>13</v>
      </c>
      <c r="I19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1985" s="30">
        <v>3</v>
      </c>
      <c r="K1985" s="7">
        <f t="shared" si="60"/>
        <v>17535</v>
      </c>
      <c r="L19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1985" s="7">
        <f t="shared" si="61"/>
        <v>16482.900000000001</v>
      </c>
    </row>
    <row r="1986" spans="1:13" x14ac:dyDescent="0.3">
      <c r="A1986" s="6" t="s">
        <v>2070</v>
      </c>
      <c r="B1986" s="28">
        <v>42688</v>
      </c>
      <c r="C1986" s="6" t="s">
        <v>24</v>
      </c>
      <c r="D1986" s="6" t="s">
        <v>99</v>
      </c>
      <c r="E1986" s="6" t="str">
        <f>VLOOKUP(tbl_transactions[[#This Row],[Product_ID]],tbl_Items[],2,)</f>
        <v>Automatic</v>
      </c>
      <c r="F1986" s="6" t="str">
        <f>VLOOKUP(tbl_transactions[[#This Row],[Product_ID]],tbl_Items[],3,)</f>
        <v>Gold</v>
      </c>
      <c r="G1986" s="6" t="s">
        <v>12</v>
      </c>
      <c r="H1986" s="6" t="s">
        <v>9</v>
      </c>
      <c r="I19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1986" s="30">
        <v>1</v>
      </c>
      <c r="K1986" s="7">
        <f t="shared" ref="K1986:K2049" si="62">I1986*J1986</f>
        <v>5462</v>
      </c>
      <c r="L19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86" s="7">
        <f t="shared" ref="M1986:M2049" si="63">K1986-L1986</f>
        <v>5462</v>
      </c>
    </row>
    <row r="1987" spans="1:13" x14ac:dyDescent="0.3">
      <c r="A1987" s="6" t="s">
        <v>2071</v>
      </c>
      <c r="B1987" s="28">
        <v>42688</v>
      </c>
      <c r="C1987" s="6" t="s">
        <v>24</v>
      </c>
      <c r="D1987" s="6" t="s">
        <v>116</v>
      </c>
      <c r="E1987" s="6" t="str">
        <f>VLOOKUP(tbl_transactions[[#This Row],[Product_ID]],tbl_Items[],2,)</f>
        <v>Digital</v>
      </c>
      <c r="F1987" s="6" t="str">
        <f>VLOOKUP(tbl_transactions[[#This Row],[Product_ID]],tbl_Items[],3,)</f>
        <v>Gold</v>
      </c>
      <c r="G1987" s="6" t="s">
        <v>12</v>
      </c>
      <c r="H1987" s="6" t="s">
        <v>9</v>
      </c>
      <c r="I19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1987" s="30">
        <v>3</v>
      </c>
      <c r="K1987" s="7">
        <f t="shared" si="62"/>
        <v>16455</v>
      </c>
      <c r="L19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1987" s="7">
        <f t="shared" si="63"/>
        <v>15796.8</v>
      </c>
    </row>
    <row r="1988" spans="1:13" x14ac:dyDescent="0.3">
      <c r="A1988" s="6" t="s">
        <v>2072</v>
      </c>
      <c r="B1988" s="28">
        <v>42688</v>
      </c>
      <c r="C1988" s="6" t="s">
        <v>7</v>
      </c>
      <c r="D1988" s="6" t="s">
        <v>7008</v>
      </c>
      <c r="E1988" s="6" t="str">
        <f>VLOOKUP(tbl_transactions[[#This Row],[Product_ID]],tbl_Items[],2,)</f>
        <v>Digital</v>
      </c>
      <c r="F1988" s="6" t="str">
        <f>VLOOKUP(tbl_transactions[[#This Row],[Product_ID]],tbl_Items[],3,)</f>
        <v>Gold</v>
      </c>
      <c r="G1988" s="6" t="s">
        <v>12</v>
      </c>
      <c r="H1988" s="6" t="s">
        <v>13</v>
      </c>
      <c r="I19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1988" s="30">
        <v>1</v>
      </c>
      <c r="K1988" s="7">
        <f t="shared" si="62"/>
        <v>8877</v>
      </c>
      <c r="L19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88" s="7">
        <f t="shared" si="63"/>
        <v>8877</v>
      </c>
    </row>
    <row r="1989" spans="1:13" x14ac:dyDescent="0.3">
      <c r="A1989" s="6" t="s">
        <v>2073</v>
      </c>
      <c r="B1989" s="28">
        <v>42688</v>
      </c>
      <c r="C1989" s="6" t="s">
        <v>24</v>
      </c>
      <c r="D1989" s="6" t="s">
        <v>79</v>
      </c>
      <c r="E1989" s="6" t="str">
        <f>VLOOKUP(tbl_transactions[[#This Row],[Product_ID]],tbl_Items[],2,)</f>
        <v>Chronograph</v>
      </c>
      <c r="F1989" s="6" t="str">
        <f>VLOOKUP(tbl_transactions[[#This Row],[Product_ID]],tbl_Items[],3,)</f>
        <v>Palladium</v>
      </c>
      <c r="G1989" s="6" t="s">
        <v>8</v>
      </c>
      <c r="H1989" s="6" t="s">
        <v>9</v>
      </c>
      <c r="I19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1989" s="30">
        <v>3</v>
      </c>
      <c r="K1989" s="7">
        <f t="shared" si="62"/>
        <v>6735</v>
      </c>
      <c r="L19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89" s="7">
        <f t="shared" si="63"/>
        <v>6735</v>
      </c>
    </row>
    <row r="1990" spans="1:13" x14ac:dyDescent="0.3">
      <c r="A1990" s="6" t="s">
        <v>2074</v>
      </c>
      <c r="B1990" s="28">
        <v>42688</v>
      </c>
      <c r="C1990" s="6" t="s">
        <v>11</v>
      </c>
      <c r="D1990" s="6" t="s">
        <v>112</v>
      </c>
      <c r="E1990" s="6" t="str">
        <f>VLOOKUP(tbl_transactions[[#This Row],[Product_ID]],tbl_Items[],2,)</f>
        <v>Digital</v>
      </c>
      <c r="F1990" s="6" t="str">
        <f>VLOOKUP(tbl_transactions[[#This Row],[Product_ID]],tbl_Items[],3,)</f>
        <v>Gold</v>
      </c>
      <c r="G1990" s="6" t="s">
        <v>12</v>
      </c>
      <c r="H1990" s="6" t="s">
        <v>9</v>
      </c>
      <c r="I19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990" s="30">
        <v>4</v>
      </c>
      <c r="K1990" s="7">
        <f t="shared" si="62"/>
        <v>23596</v>
      </c>
      <c r="L19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1990" s="7">
        <f t="shared" si="63"/>
        <v>22652.16</v>
      </c>
    </row>
    <row r="1991" spans="1:13" x14ac:dyDescent="0.3">
      <c r="A1991" s="6" t="s">
        <v>2075</v>
      </c>
      <c r="B1991" s="28">
        <v>42688</v>
      </c>
      <c r="C1991" s="6" t="s">
        <v>24</v>
      </c>
      <c r="D1991" s="6" t="s">
        <v>60</v>
      </c>
      <c r="E1991" s="6" t="str">
        <f>VLOOKUP(tbl_transactions[[#This Row],[Product_ID]],tbl_Items[],2,)</f>
        <v>Chronograph</v>
      </c>
      <c r="F1991" s="6" t="str">
        <f>VLOOKUP(tbl_transactions[[#This Row],[Product_ID]],tbl_Items[],3,)</f>
        <v>Platinum</v>
      </c>
      <c r="G1991" s="6" t="s">
        <v>8</v>
      </c>
      <c r="H1991" s="6" t="s">
        <v>9</v>
      </c>
      <c r="I19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1991" s="30">
        <v>2</v>
      </c>
      <c r="K1991" s="7">
        <f t="shared" si="62"/>
        <v>19800</v>
      </c>
      <c r="L19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1991" s="7">
        <f t="shared" si="63"/>
        <v>17424</v>
      </c>
    </row>
    <row r="1992" spans="1:13" x14ac:dyDescent="0.3">
      <c r="A1992" s="6" t="s">
        <v>2076</v>
      </c>
      <c r="B1992" s="28">
        <v>42688</v>
      </c>
      <c r="C1992" s="6" t="s">
        <v>24</v>
      </c>
      <c r="D1992" s="6" t="s">
        <v>81</v>
      </c>
      <c r="E1992" s="6" t="str">
        <f>VLOOKUP(tbl_transactions[[#This Row],[Product_ID]],tbl_Items[],2,)</f>
        <v>Chronograph</v>
      </c>
      <c r="F1992" s="6" t="str">
        <f>VLOOKUP(tbl_transactions[[#This Row],[Product_ID]],tbl_Items[],3,)</f>
        <v>Palladium</v>
      </c>
      <c r="G1992" s="6" t="s">
        <v>12</v>
      </c>
      <c r="H1992" s="6" t="s">
        <v>9</v>
      </c>
      <c r="I19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1992" s="30">
        <v>1</v>
      </c>
      <c r="K1992" s="7">
        <f t="shared" si="62"/>
        <v>9800</v>
      </c>
      <c r="L19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92" s="7">
        <f t="shared" si="63"/>
        <v>9800</v>
      </c>
    </row>
    <row r="1993" spans="1:13" x14ac:dyDescent="0.3">
      <c r="A1993" s="6" t="s">
        <v>2077</v>
      </c>
      <c r="B1993" s="28">
        <v>42689</v>
      </c>
      <c r="C1993" s="6" t="s">
        <v>24</v>
      </c>
      <c r="D1993" s="6" t="s">
        <v>84</v>
      </c>
      <c r="E1993" s="6" t="str">
        <f>VLOOKUP(tbl_transactions[[#This Row],[Product_ID]],tbl_Items[],2,)</f>
        <v>Automatic</v>
      </c>
      <c r="F1993" s="6" t="str">
        <f>VLOOKUP(tbl_transactions[[#This Row],[Product_ID]],tbl_Items[],3,)</f>
        <v>Platinum</v>
      </c>
      <c r="G1993" s="6" t="s">
        <v>12</v>
      </c>
      <c r="H1993" s="6" t="s">
        <v>13</v>
      </c>
      <c r="I19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993" s="30">
        <v>4</v>
      </c>
      <c r="K1993" s="7">
        <f t="shared" si="62"/>
        <v>8492</v>
      </c>
      <c r="L19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93" s="7">
        <f t="shared" si="63"/>
        <v>8492</v>
      </c>
    </row>
    <row r="1994" spans="1:13" x14ac:dyDescent="0.3">
      <c r="A1994" s="6" t="s">
        <v>2078</v>
      </c>
      <c r="B1994" s="28">
        <v>42689</v>
      </c>
      <c r="C1994" s="6" t="s">
        <v>24</v>
      </c>
      <c r="D1994" s="6" t="s">
        <v>84</v>
      </c>
      <c r="E1994" s="6" t="str">
        <f>VLOOKUP(tbl_transactions[[#This Row],[Product_ID]],tbl_Items[],2,)</f>
        <v>Automatic</v>
      </c>
      <c r="F1994" s="6" t="str">
        <f>VLOOKUP(tbl_transactions[[#This Row],[Product_ID]],tbl_Items[],3,)</f>
        <v>Platinum</v>
      </c>
      <c r="G1994" s="6" t="s">
        <v>12</v>
      </c>
      <c r="H1994" s="6" t="s">
        <v>9</v>
      </c>
      <c r="I19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994" s="30">
        <v>1</v>
      </c>
      <c r="K1994" s="7">
        <f t="shared" si="62"/>
        <v>2123</v>
      </c>
      <c r="L19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94" s="7">
        <f t="shared" si="63"/>
        <v>2123</v>
      </c>
    </row>
    <row r="1995" spans="1:13" x14ac:dyDescent="0.3">
      <c r="A1995" s="6" t="s">
        <v>2079</v>
      </c>
      <c r="B1995" s="28">
        <v>42689</v>
      </c>
      <c r="C1995" s="6" t="s">
        <v>11</v>
      </c>
      <c r="D1995" s="6" t="s">
        <v>101</v>
      </c>
      <c r="E1995" s="6" t="str">
        <f>VLOOKUP(tbl_transactions[[#This Row],[Product_ID]],tbl_Items[],2,)</f>
        <v>Automatic</v>
      </c>
      <c r="F1995" s="6" t="str">
        <f>VLOOKUP(tbl_transactions[[#This Row],[Product_ID]],tbl_Items[],3,)</f>
        <v>Palladium</v>
      </c>
      <c r="G1995" s="6" t="s">
        <v>12</v>
      </c>
      <c r="H1995" s="6" t="s">
        <v>9</v>
      </c>
      <c r="I19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995" s="30">
        <v>1</v>
      </c>
      <c r="K1995" s="7">
        <f t="shared" si="62"/>
        <v>2135</v>
      </c>
      <c r="L19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95" s="7">
        <f t="shared" si="63"/>
        <v>2135</v>
      </c>
    </row>
    <row r="1996" spans="1:13" x14ac:dyDescent="0.3">
      <c r="A1996" s="6" t="s">
        <v>2080</v>
      </c>
      <c r="B1996" s="28">
        <v>42689</v>
      </c>
      <c r="C1996" s="6" t="s">
        <v>24</v>
      </c>
      <c r="D1996" s="6" t="s">
        <v>84</v>
      </c>
      <c r="E1996" s="6" t="str">
        <f>VLOOKUP(tbl_transactions[[#This Row],[Product_ID]],tbl_Items[],2,)</f>
        <v>Automatic</v>
      </c>
      <c r="F1996" s="6" t="str">
        <f>VLOOKUP(tbl_transactions[[#This Row],[Product_ID]],tbl_Items[],3,)</f>
        <v>Platinum</v>
      </c>
      <c r="G1996" s="6" t="s">
        <v>12</v>
      </c>
      <c r="H1996" s="6" t="s">
        <v>9</v>
      </c>
      <c r="I19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1996" s="30">
        <v>1</v>
      </c>
      <c r="K1996" s="7">
        <f t="shared" si="62"/>
        <v>2123</v>
      </c>
      <c r="L19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96" s="7">
        <f t="shared" si="63"/>
        <v>2123</v>
      </c>
    </row>
    <row r="1997" spans="1:13" x14ac:dyDescent="0.3">
      <c r="A1997" s="6" t="s">
        <v>2081</v>
      </c>
      <c r="B1997" s="28">
        <v>42689</v>
      </c>
      <c r="C1997" s="6" t="s">
        <v>24</v>
      </c>
      <c r="D1997" s="6" t="s">
        <v>112</v>
      </c>
      <c r="E1997" s="6" t="str">
        <f>VLOOKUP(tbl_transactions[[#This Row],[Product_ID]],tbl_Items[],2,)</f>
        <v>Digital</v>
      </c>
      <c r="F1997" s="6" t="str">
        <f>VLOOKUP(tbl_transactions[[#This Row],[Product_ID]],tbl_Items[],3,)</f>
        <v>Gold</v>
      </c>
      <c r="G1997" s="6" t="s">
        <v>12</v>
      </c>
      <c r="H1997" s="6" t="s">
        <v>9</v>
      </c>
      <c r="I19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1997" s="30">
        <v>4</v>
      </c>
      <c r="K1997" s="7">
        <f t="shared" si="62"/>
        <v>23596</v>
      </c>
      <c r="L19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943.84</v>
      </c>
      <c r="M1997" s="7">
        <f t="shared" si="63"/>
        <v>22652.16</v>
      </c>
    </row>
    <row r="1998" spans="1:13" x14ac:dyDescent="0.3">
      <c r="A1998" s="6" t="s">
        <v>2082</v>
      </c>
      <c r="B1998" s="28">
        <v>42689</v>
      </c>
      <c r="C1998" s="6" t="s">
        <v>24</v>
      </c>
      <c r="D1998" s="6" t="s">
        <v>101</v>
      </c>
      <c r="E1998" s="6" t="str">
        <f>VLOOKUP(tbl_transactions[[#This Row],[Product_ID]],tbl_Items[],2,)</f>
        <v>Automatic</v>
      </c>
      <c r="F1998" s="6" t="str">
        <f>VLOOKUP(tbl_transactions[[#This Row],[Product_ID]],tbl_Items[],3,)</f>
        <v>Palladium</v>
      </c>
      <c r="G1998" s="6" t="s">
        <v>12</v>
      </c>
      <c r="H1998" s="6" t="s">
        <v>9</v>
      </c>
      <c r="I19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1998" s="30">
        <v>3</v>
      </c>
      <c r="K1998" s="7">
        <f t="shared" si="62"/>
        <v>6405</v>
      </c>
      <c r="L19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1998" s="7">
        <f t="shared" si="63"/>
        <v>6405</v>
      </c>
    </row>
    <row r="1999" spans="1:13" x14ac:dyDescent="0.3">
      <c r="A1999" s="6" t="s">
        <v>2083</v>
      </c>
      <c r="B1999" s="28">
        <v>42690</v>
      </c>
      <c r="C1999" s="6" t="s">
        <v>11</v>
      </c>
      <c r="D1999" s="6" t="s">
        <v>82</v>
      </c>
      <c r="E1999" s="6" t="str">
        <f>VLOOKUP(tbl_transactions[[#This Row],[Product_ID]],tbl_Items[],2,)</f>
        <v>Chronograph</v>
      </c>
      <c r="F1999" s="6" t="str">
        <f>VLOOKUP(tbl_transactions[[#This Row],[Product_ID]],tbl_Items[],3,)</f>
        <v>Palladium</v>
      </c>
      <c r="G1999" s="6" t="s">
        <v>12</v>
      </c>
      <c r="H1999" s="6" t="s">
        <v>9</v>
      </c>
      <c r="I19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1999" s="30">
        <v>3</v>
      </c>
      <c r="K1999" s="7">
        <f t="shared" si="62"/>
        <v>22500</v>
      </c>
      <c r="L19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1999" s="7">
        <f t="shared" si="63"/>
        <v>21825</v>
      </c>
    </row>
    <row r="2000" spans="1:13" x14ac:dyDescent="0.3">
      <c r="A2000" s="6" t="s">
        <v>2084</v>
      </c>
      <c r="B2000" s="28">
        <v>42690</v>
      </c>
      <c r="C2000" s="6" t="s">
        <v>11</v>
      </c>
      <c r="D2000" s="6" t="s">
        <v>7006</v>
      </c>
      <c r="E2000" s="6" t="str">
        <f>VLOOKUP(tbl_transactions[[#This Row],[Product_ID]],tbl_Items[],2,)</f>
        <v>Automatic</v>
      </c>
      <c r="F2000" s="6" t="str">
        <f>VLOOKUP(tbl_transactions[[#This Row],[Product_ID]],tbl_Items[],3,)</f>
        <v>Gold</v>
      </c>
      <c r="G2000" s="6" t="s">
        <v>12</v>
      </c>
      <c r="H2000" s="6" t="s">
        <v>9</v>
      </c>
      <c r="I20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000" s="30">
        <v>1</v>
      </c>
      <c r="K2000" s="7">
        <f t="shared" si="62"/>
        <v>8895</v>
      </c>
      <c r="L20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00" s="7">
        <f t="shared" si="63"/>
        <v>8895</v>
      </c>
    </row>
    <row r="2001" spans="1:13" x14ac:dyDescent="0.3">
      <c r="A2001" s="6" t="s">
        <v>2085</v>
      </c>
      <c r="B2001" s="28">
        <v>42690</v>
      </c>
      <c r="C2001" s="6" t="s">
        <v>11</v>
      </c>
      <c r="D2001" s="6" t="s">
        <v>105</v>
      </c>
      <c r="E2001" s="6" t="str">
        <f>VLOOKUP(tbl_transactions[[#This Row],[Product_ID]],tbl_Items[],2,)</f>
        <v>Digital</v>
      </c>
      <c r="F2001" s="6" t="str">
        <f>VLOOKUP(tbl_transactions[[#This Row],[Product_ID]],tbl_Items[],3,)</f>
        <v>Platinum</v>
      </c>
      <c r="G2001" s="6" t="s">
        <v>12</v>
      </c>
      <c r="H2001" s="6" t="s">
        <v>9</v>
      </c>
      <c r="I20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001" s="30">
        <v>4</v>
      </c>
      <c r="K2001" s="7">
        <f t="shared" si="62"/>
        <v>22568</v>
      </c>
      <c r="L20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2001" s="7">
        <f t="shared" si="63"/>
        <v>21213.919999999998</v>
      </c>
    </row>
    <row r="2002" spans="1:13" x14ac:dyDescent="0.3">
      <c r="A2002" s="6" t="s">
        <v>2086</v>
      </c>
      <c r="B2002" s="28">
        <v>42691</v>
      </c>
      <c r="C2002" s="6" t="s">
        <v>24</v>
      </c>
      <c r="D2002" s="6" t="s">
        <v>77</v>
      </c>
      <c r="E2002" s="6" t="str">
        <f>VLOOKUP(tbl_transactions[[#This Row],[Product_ID]],tbl_Items[],2,)</f>
        <v>Chronograph</v>
      </c>
      <c r="F2002" s="6" t="str">
        <f>VLOOKUP(tbl_transactions[[#This Row],[Product_ID]],tbl_Items[],3,)</f>
        <v>Gold</v>
      </c>
      <c r="G2002" s="6" t="s">
        <v>8</v>
      </c>
      <c r="H2002" s="6" t="s">
        <v>9</v>
      </c>
      <c r="I20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002" s="30">
        <v>4</v>
      </c>
      <c r="K2002" s="7">
        <f t="shared" si="62"/>
        <v>11200</v>
      </c>
      <c r="L20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02" s="7">
        <f t="shared" si="63"/>
        <v>11200</v>
      </c>
    </row>
    <row r="2003" spans="1:13" x14ac:dyDescent="0.3">
      <c r="A2003" s="6" t="s">
        <v>2087</v>
      </c>
      <c r="B2003" s="28">
        <v>42691</v>
      </c>
      <c r="C2003" s="6" t="s">
        <v>15</v>
      </c>
      <c r="D2003" s="6" t="s">
        <v>118</v>
      </c>
      <c r="E2003" s="6" t="str">
        <f>VLOOKUP(tbl_transactions[[#This Row],[Product_ID]],tbl_Items[],2,)</f>
        <v>Digital</v>
      </c>
      <c r="F2003" s="6" t="str">
        <f>VLOOKUP(tbl_transactions[[#This Row],[Product_ID]],tbl_Items[],3,)</f>
        <v>Palladium</v>
      </c>
      <c r="G2003" s="6" t="s">
        <v>12</v>
      </c>
      <c r="H2003" s="6" t="s">
        <v>13</v>
      </c>
      <c r="I20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2003" s="30">
        <v>4</v>
      </c>
      <c r="K2003" s="7">
        <f t="shared" si="62"/>
        <v>23912</v>
      </c>
      <c r="L20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717.36</v>
      </c>
      <c r="M2003" s="7">
        <f t="shared" si="63"/>
        <v>23194.639999999999</v>
      </c>
    </row>
    <row r="2004" spans="1:13" x14ac:dyDescent="0.3">
      <c r="A2004" s="6" t="s">
        <v>2088</v>
      </c>
      <c r="B2004" s="28">
        <v>42691</v>
      </c>
      <c r="C2004" s="6" t="s">
        <v>24</v>
      </c>
      <c r="D2004" s="6" t="s">
        <v>79</v>
      </c>
      <c r="E2004" s="6" t="str">
        <f>VLOOKUP(tbl_transactions[[#This Row],[Product_ID]],tbl_Items[],2,)</f>
        <v>Chronograph</v>
      </c>
      <c r="F2004" s="6" t="str">
        <f>VLOOKUP(tbl_transactions[[#This Row],[Product_ID]],tbl_Items[],3,)</f>
        <v>Palladium</v>
      </c>
      <c r="G2004" s="6" t="s">
        <v>8</v>
      </c>
      <c r="H2004" s="6" t="s">
        <v>9</v>
      </c>
      <c r="I20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004" s="30">
        <v>1</v>
      </c>
      <c r="K2004" s="7">
        <f t="shared" si="62"/>
        <v>2245</v>
      </c>
      <c r="L20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04" s="7">
        <f t="shared" si="63"/>
        <v>2245</v>
      </c>
    </row>
    <row r="2005" spans="1:13" x14ac:dyDescent="0.3">
      <c r="A2005" s="6" t="s">
        <v>2089</v>
      </c>
      <c r="B2005" s="28">
        <v>42691</v>
      </c>
      <c r="C2005" s="6" t="s">
        <v>11</v>
      </c>
      <c r="D2005" s="6" t="s">
        <v>88</v>
      </c>
      <c r="E2005" s="6" t="str">
        <f>VLOOKUP(tbl_transactions[[#This Row],[Product_ID]],tbl_Items[],2,)</f>
        <v>Automatic</v>
      </c>
      <c r="F2005" s="6" t="str">
        <f>VLOOKUP(tbl_transactions[[#This Row],[Product_ID]],tbl_Items[],3,)</f>
        <v>Platinum</v>
      </c>
      <c r="G2005" s="6" t="s">
        <v>12</v>
      </c>
      <c r="H2005" s="6" t="s">
        <v>9</v>
      </c>
      <c r="I20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005" s="30">
        <v>1</v>
      </c>
      <c r="K2005" s="7">
        <f t="shared" si="62"/>
        <v>2133</v>
      </c>
      <c r="L20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05" s="7">
        <f t="shared" si="63"/>
        <v>2133</v>
      </c>
    </row>
    <row r="2006" spans="1:13" x14ac:dyDescent="0.3">
      <c r="A2006" s="6" t="s">
        <v>2090</v>
      </c>
      <c r="B2006" s="28">
        <v>42691</v>
      </c>
      <c r="C2006" s="6" t="s">
        <v>15</v>
      </c>
      <c r="D2006" s="6" t="s">
        <v>78</v>
      </c>
      <c r="E2006" s="6" t="str">
        <f>VLOOKUP(tbl_transactions[[#This Row],[Product_ID]],tbl_Items[],2,)</f>
        <v>Chronograph</v>
      </c>
      <c r="F2006" s="6" t="str">
        <f>VLOOKUP(tbl_transactions[[#This Row],[Product_ID]],tbl_Items[],3,)</f>
        <v>Gold</v>
      </c>
      <c r="G2006" s="6" t="s">
        <v>8</v>
      </c>
      <c r="H2006" s="6" t="s">
        <v>9</v>
      </c>
      <c r="I20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2006" s="30">
        <v>4</v>
      </c>
      <c r="K2006" s="7">
        <f t="shared" si="62"/>
        <v>22000</v>
      </c>
      <c r="L20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1760</v>
      </c>
      <c r="M2006" s="7">
        <f t="shared" si="63"/>
        <v>20240</v>
      </c>
    </row>
    <row r="2007" spans="1:13" x14ac:dyDescent="0.3">
      <c r="A2007" s="6" t="s">
        <v>2091</v>
      </c>
      <c r="B2007" s="28">
        <v>42691</v>
      </c>
      <c r="C2007" s="6" t="s">
        <v>24</v>
      </c>
      <c r="D2007" s="6" t="s">
        <v>74</v>
      </c>
      <c r="E2007" s="6" t="str">
        <f>VLOOKUP(tbl_transactions[[#This Row],[Product_ID]],tbl_Items[],2,)</f>
        <v>Chronograph</v>
      </c>
      <c r="F2007" s="6" t="str">
        <f>VLOOKUP(tbl_transactions[[#This Row],[Product_ID]],tbl_Items[],3,)</f>
        <v>Gold</v>
      </c>
      <c r="G2007" s="6" t="s">
        <v>8</v>
      </c>
      <c r="H2007" s="6" t="s">
        <v>9</v>
      </c>
      <c r="I20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2007" s="30">
        <v>4</v>
      </c>
      <c r="K2007" s="7">
        <f t="shared" si="62"/>
        <v>8480</v>
      </c>
      <c r="L20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07" s="7">
        <f t="shared" si="63"/>
        <v>8480</v>
      </c>
    </row>
    <row r="2008" spans="1:13" x14ac:dyDescent="0.3">
      <c r="A2008" s="6" t="s">
        <v>2092</v>
      </c>
      <c r="B2008" s="28">
        <v>42692</v>
      </c>
      <c r="C2008" s="6" t="s">
        <v>24</v>
      </c>
      <c r="D2008" s="6" t="s">
        <v>95</v>
      </c>
      <c r="E2008" s="6" t="str">
        <f>VLOOKUP(tbl_transactions[[#This Row],[Product_ID]],tbl_Items[],2,)</f>
        <v>Automatic</v>
      </c>
      <c r="F2008" s="6" t="str">
        <f>VLOOKUP(tbl_transactions[[#This Row],[Product_ID]],tbl_Items[],3,)</f>
        <v>Platinum</v>
      </c>
      <c r="G2008" s="6" t="s">
        <v>12</v>
      </c>
      <c r="H2008" s="6" t="s">
        <v>9</v>
      </c>
      <c r="I20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2008" s="30">
        <v>3</v>
      </c>
      <c r="K2008" s="7">
        <f t="shared" si="62"/>
        <v>6300</v>
      </c>
      <c r="L20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08" s="7">
        <f t="shared" si="63"/>
        <v>6300</v>
      </c>
    </row>
    <row r="2009" spans="1:13" x14ac:dyDescent="0.3">
      <c r="A2009" s="6" t="s">
        <v>2093</v>
      </c>
      <c r="B2009" s="28">
        <v>42692</v>
      </c>
      <c r="C2009" s="6" t="s">
        <v>24</v>
      </c>
      <c r="D2009" s="6" t="s">
        <v>110</v>
      </c>
      <c r="E2009" s="6" t="str">
        <f>VLOOKUP(tbl_transactions[[#This Row],[Product_ID]],tbl_Items[],2,)</f>
        <v>Digital</v>
      </c>
      <c r="F2009" s="6" t="str">
        <f>VLOOKUP(tbl_transactions[[#This Row],[Product_ID]],tbl_Items[],3,)</f>
        <v>Platinum</v>
      </c>
      <c r="G2009" s="6" t="s">
        <v>12</v>
      </c>
      <c r="H2009" s="6" t="s">
        <v>9</v>
      </c>
      <c r="I20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2009" s="30">
        <v>4</v>
      </c>
      <c r="K2009" s="7">
        <f t="shared" si="62"/>
        <v>21392</v>
      </c>
      <c r="L20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1283.52</v>
      </c>
      <c r="M2009" s="7">
        <f t="shared" si="63"/>
        <v>20108.48</v>
      </c>
    </row>
    <row r="2010" spans="1:13" x14ac:dyDescent="0.3">
      <c r="A2010" s="6" t="s">
        <v>2094</v>
      </c>
      <c r="B2010" s="28">
        <v>42692</v>
      </c>
      <c r="C2010" s="6" t="s">
        <v>24</v>
      </c>
      <c r="D2010" s="6" t="s">
        <v>79</v>
      </c>
      <c r="E2010" s="6" t="str">
        <f>VLOOKUP(tbl_transactions[[#This Row],[Product_ID]],tbl_Items[],2,)</f>
        <v>Chronograph</v>
      </c>
      <c r="F2010" s="6" t="str">
        <f>VLOOKUP(tbl_transactions[[#This Row],[Product_ID]],tbl_Items[],3,)</f>
        <v>Palladium</v>
      </c>
      <c r="G2010" s="6" t="s">
        <v>8</v>
      </c>
      <c r="H2010" s="6" t="s">
        <v>9</v>
      </c>
      <c r="I20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010" s="30">
        <v>3</v>
      </c>
      <c r="K2010" s="7">
        <f t="shared" si="62"/>
        <v>6735</v>
      </c>
      <c r="L20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0" s="7">
        <f t="shared" si="63"/>
        <v>6735</v>
      </c>
    </row>
    <row r="2011" spans="1:13" x14ac:dyDescent="0.3">
      <c r="A2011" s="6" t="s">
        <v>2095</v>
      </c>
      <c r="B2011" s="28">
        <v>42692</v>
      </c>
      <c r="C2011" s="6" t="s">
        <v>11</v>
      </c>
      <c r="D2011" s="6" t="s">
        <v>76</v>
      </c>
      <c r="E2011" s="6" t="str">
        <f>VLOOKUP(tbl_transactions[[#This Row],[Product_ID]],tbl_Items[],2,)</f>
        <v>Chronograph</v>
      </c>
      <c r="F2011" s="6" t="str">
        <f>VLOOKUP(tbl_transactions[[#This Row],[Product_ID]],tbl_Items[],3,)</f>
        <v>Gold</v>
      </c>
      <c r="G2011" s="6" t="s">
        <v>8</v>
      </c>
      <c r="H2011" s="6" t="s">
        <v>13</v>
      </c>
      <c r="I20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2011" s="30">
        <v>4</v>
      </c>
      <c r="K2011" s="7">
        <f t="shared" si="62"/>
        <v>8800</v>
      </c>
      <c r="L20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1" s="7">
        <f t="shared" si="63"/>
        <v>8800</v>
      </c>
    </row>
    <row r="2012" spans="1:13" x14ac:dyDescent="0.3">
      <c r="A2012" s="6" t="s">
        <v>2096</v>
      </c>
      <c r="B2012" s="28">
        <v>42692</v>
      </c>
      <c r="C2012" s="6" t="s">
        <v>11</v>
      </c>
      <c r="D2012" s="6" t="s">
        <v>103</v>
      </c>
      <c r="E2012" s="6" t="str">
        <f>VLOOKUP(tbl_transactions[[#This Row],[Product_ID]],tbl_Items[],2,)</f>
        <v>Automatic</v>
      </c>
      <c r="F2012" s="6" t="str">
        <f>VLOOKUP(tbl_transactions[[#This Row],[Product_ID]],tbl_Items[],3,)</f>
        <v>Palladium</v>
      </c>
      <c r="G2012" s="6" t="s">
        <v>12</v>
      </c>
      <c r="H2012" s="6" t="s">
        <v>9</v>
      </c>
      <c r="I20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2012" s="30">
        <v>4</v>
      </c>
      <c r="K2012" s="7">
        <f t="shared" si="62"/>
        <v>26176</v>
      </c>
      <c r="L20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2012" s="7">
        <f t="shared" si="63"/>
        <v>25390.720000000001</v>
      </c>
    </row>
    <row r="2013" spans="1:13" x14ac:dyDescent="0.3">
      <c r="A2013" s="6" t="s">
        <v>2097</v>
      </c>
      <c r="B2013" s="28">
        <v>42692</v>
      </c>
      <c r="C2013" s="6" t="s">
        <v>24</v>
      </c>
      <c r="D2013" s="6" t="s">
        <v>108</v>
      </c>
      <c r="E2013" s="6" t="str">
        <f>VLOOKUP(tbl_transactions[[#This Row],[Product_ID]],tbl_Items[],2,)</f>
        <v>Digital</v>
      </c>
      <c r="F2013" s="6" t="str">
        <f>VLOOKUP(tbl_transactions[[#This Row],[Product_ID]],tbl_Items[],3,)</f>
        <v>Platinum</v>
      </c>
      <c r="G2013" s="6" t="s">
        <v>12</v>
      </c>
      <c r="H2013" s="6" t="s">
        <v>9</v>
      </c>
      <c r="I20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013" s="30">
        <v>2</v>
      </c>
      <c r="K2013" s="7">
        <f t="shared" si="62"/>
        <v>11690</v>
      </c>
      <c r="L20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3" s="7">
        <f t="shared" si="63"/>
        <v>11690</v>
      </c>
    </row>
    <row r="2014" spans="1:13" x14ac:dyDescent="0.3">
      <c r="A2014" s="6" t="s">
        <v>2098</v>
      </c>
      <c r="B2014" s="28">
        <v>42692</v>
      </c>
      <c r="C2014" s="6" t="s">
        <v>24</v>
      </c>
      <c r="D2014" s="6" t="s">
        <v>67</v>
      </c>
      <c r="E2014" s="6" t="str">
        <f>VLOOKUP(tbl_transactions[[#This Row],[Product_ID]],tbl_Items[],2,)</f>
        <v>Chronograph</v>
      </c>
      <c r="F2014" s="6" t="str">
        <f>VLOOKUP(tbl_transactions[[#This Row],[Product_ID]],tbl_Items[],3,)</f>
        <v>Platinum</v>
      </c>
      <c r="G2014" s="6" t="s">
        <v>8</v>
      </c>
      <c r="H2014" s="6" t="s">
        <v>9</v>
      </c>
      <c r="I20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014" s="30">
        <v>1</v>
      </c>
      <c r="K2014" s="7">
        <f t="shared" si="62"/>
        <v>1200</v>
      </c>
      <c r="L20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4" s="7">
        <f t="shared" si="63"/>
        <v>1200</v>
      </c>
    </row>
    <row r="2015" spans="1:13" x14ac:dyDescent="0.3">
      <c r="A2015" s="6" t="s">
        <v>2099</v>
      </c>
      <c r="B2015" s="28">
        <v>42692</v>
      </c>
      <c r="C2015" s="6" t="s">
        <v>11</v>
      </c>
      <c r="D2015" s="6" t="s">
        <v>77</v>
      </c>
      <c r="E2015" s="6" t="str">
        <f>VLOOKUP(tbl_transactions[[#This Row],[Product_ID]],tbl_Items[],2,)</f>
        <v>Chronograph</v>
      </c>
      <c r="F2015" s="6" t="str">
        <f>VLOOKUP(tbl_transactions[[#This Row],[Product_ID]],tbl_Items[],3,)</f>
        <v>Gold</v>
      </c>
      <c r="G2015" s="6" t="s">
        <v>8</v>
      </c>
      <c r="H2015" s="6" t="s">
        <v>13</v>
      </c>
      <c r="I20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015" s="30">
        <v>4</v>
      </c>
      <c r="K2015" s="7">
        <f t="shared" si="62"/>
        <v>11200</v>
      </c>
      <c r="L20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5" s="7">
        <f t="shared" si="63"/>
        <v>11200</v>
      </c>
    </row>
    <row r="2016" spans="1:13" x14ac:dyDescent="0.3">
      <c r="A2016" s="6" t="s">
        <v>2100</v>
      </c>
      <c r="B2016" s="28">
        <v>42692</v>
      </c>
      <c r="C2016" s="6" t="s">
        <v>24</v>
      </c>
      <c r="D2016" s="6" t="s">
        <v>108</v>
      </c>
      <c r="E2016" s="6" t="str">
        <f>VLOOKUP(tbl_transactions[[#This Row],[Product_ID]],tbl_Items[],2,)</f>
        <v>Digital</v>
      </c>
      <c r="F2016" s="6" t="str">
        <f>VLOOKUP(tbl_transactions[[#This Row],[Product_ID]],tbl_Items[],3,)</f>
        <v>Platinum</v>
      </c>
      <c r="G2016" s="6" t="s">
        <v>12</v>
      </c>
      <c r="H2016" s="6" t="s">
        <v>9</v>
      </c>
      <c r="I20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016" s="30">
        <v>1</v>
      </c>
      <c r="K2016" s="7">
        <f t="shared" si="62"/>
        <v>5845</v>
      </c>
      <c r="L20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6" s="7">
        <f t="shared" si="63"/>
        <v>5845</v>
      </c>
    </row>
    <row r="2017" spans="1:13" x14ac:dyDescent="0.3">
      <c r="A2017" s="6" t="s">
        <v>2101</v>
      </c>
      <c r="B2017" s="28">
        <v>42692</v>
      </c>
      <c r="C2017" s="6" t="s">
        <v>24</v>
      </c>
      <c r="D2017" s="6" t="s">
        <v>7006</v>
      </c>
      <c r="E2017" s="6" t="str">
        <f>VLOOKUP(tbl_transactions[[#This Row],[Product_ID]],tbl_Items[],2,)</f>
        <v>Automatic</v>
      </c>
      <c r="F2017" s="6" t="str">
        <f>VLOOKUP(tbl_transactions[[#This Row],[Product_ID]],tbl_Items[],3,)</f>
        <v>Gold</v>
      </c>
      <c r="G2017" s="6" t="s">
        <v>12</v>
      </c>
      <c r="H2017" s="6" t="s">
        <v>9</v>
      </c>
      <c r="I20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017" s="30">
        <v>1</v>
      </c>
      <c r="K2017" s="7">
        <f t="shared" si="62"/>
        <v>8895</v>
      </c>
      <c r="L20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7" s="7">
        <f t="shared" si="63"/>
        <v>8895</v>
      </c>
    </row>
    <row r="2018" spans="1:13" x14ac:dyDescent="0.3">
      <c r="A2018" s="6" t="s">
        <v>2102</v>
      </c>
      <c r="B2018" s="28">
        <v>42693</v>
      </c>
      <c r="C2018" s="6" t="s">
        <v>11</v>
      </c>
      <c r="D2018" s="6" t="s">
        <v>100</v>
      </c>
      <c r="E2018" s="6" t="str">
        <f>VLOOKUP(tbl_transactions[[#This Row],[Product_ID]],tbl_Items[],2,)</f>
        <v>Automatic</v>
      </c>
      <c r="F2018" s="6" t="str">
        <f>VLOOKUP(tbl_transactions[[#This Row],[Product_ID]],tbl_Items[],3,)</f>
        <v>Palladium</v>
      </c>
      <c r="G2018" s="6" t="s">
        <v>12</v>
      </c>
      <c r="H2018" s="6" t="s">
        <v>9</v>
      </c>
      <c r="I20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18" s="30">
        <v>2</v>
      </c>
      <c r="K2018" s="7">
        <f t="shared" si="62"/>
        <v>10912</v>
      </c>
      <c r="L20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18" s="7">
        <f t="shared" si="63"/>
        <v>10912</v>
      </c>
    </row>
    <row r="2019" spans="1:13" x14ac:dyDescent="0.3">
      <c r="A2019" s="6" t="s">
        <v>2103</v>
      </c>
      <c r="B2019" s="28">
        <v>42693</v>
      </c>
      <c r="C2019" s="6" t="s">
        <v>24</v>
      </c>
      <c r="D2019" s="6" t="s">
        <v>7007</v>
      </c>
      <c r="E2019" s="6" t="str">
        <f>VLOOKUP(tbl_transactions[[#This Row],[Product_ID]],tbl_Items[],2,)</f>
        <v>Digital</v>
      </c>
      <c r="F2019" s="6" t="str">
        <f>VLOOKUP(tbl_transactions[[#This Row],[Product_ID]],tbl_Items[],3,)</f>
        <v>Gold</v>
      </c>
      <c r="G2019" s="6" t="s">
        <v>12</v>
      </c>
      <c r="H2019" s="6" t="s">
        <v>9</v>
      </c>
      <c r="I20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019" s="30">
        <v>3</v>
      </c>
      <c r="K2019" s="7">
        <f t="shared" si="62"/>
        <v>26241</v>
      </c>
      <c r="L20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1049.6400000000001</v>
      </c>
      <c r="M2019" s="7">
        <f t="shared" si="63"/>
        <v>25191.360000000001</v>
      </c>
    </row>
    <row r="2020" spans="1:13" x14ac:dyDescent="0.3">
      <c r="A2020" s="6" t="s">
        <v>2104</v>
      </c>
      <c r="B2020" s="28">
        <v>42693</v>
      </c>
      <c r="C2020" s="6" t="s">
        <v>24</v>
      </c>
      <c r="D2020" s="6" t="s">
        <v>7008</v>
      </c>
      <c r="E2020" s="6" t="str">
        <f>VLOOKUP(tbl_transactions[[#This Row],[Product_ID]],tbl_Items[],2,)</f>
        <v>Digital</v>
      </c>
      <c r="F2020" s="6" t="str">
        <f>VLOOKUP(tbl_transactions[[#This Row],[Product_ID]],tbl_Items[],3,)</f>
        <v>Gold</v>
      </c>
      <c r="G2020" s="6" t="s">
        <v>12</v>
      </c>
      <c r="H2020" s="6" t="s">
        <v>9</v>
      </c>
      <c r="I20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020" s="30">
        <v>3</v>
      </c>
      <c r="K2020" s="7">
        <f t="shared" si="62"/>
        <v>26631</v>
      </c>
      <c r="L20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2020" s="7">
        <f t="shared" si="63"/>
        <v>25565.759999999998</v>
      </c>
    </row>
    <row r="2021" spans="1:13" x14ac:dyDescent="0.3">
      <c r="A2021" s="6" t="s">
        <v>2105</v>
      </c>
      <c r="B2021" s="28">
        <v>42694</v>
      </c>
      <c r="C2021" s="6" t="s">
        <v>24</v>
      </c>
      <c r="D2021" s="6" t="s">
        <v>66</v>
      </c>
      <c r="E2021" s="6" t="str">
        <f>VLOOKUP(tbl_transactions[[#This Row],[Product_ID]],tbl_Items[],2,)</f>
        <v>Chronograph</v>
      </c>
      <c r="F2021" s="6" t="str">
        <f>VLOOKUP(tbl_transactions[[#This Row],[Product_ID]],tbl_Items[],3,)</f>
        <v>Platinum</v>
      </c>
      <c r="G2021" s="6" t="s">
        <v>8</v>
      </c>
      <c r="H2021" s="6" t="s">
        <v>9</v>
      </c>
      <c r="I20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021" s="30">
        <v>1</v>
      </c>
      <c r="K2021" s="7">
        <f t="shared" si="62"/>
        <v>9500</v>
      </c>
      <c r="L20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21" s="7">
        <f t="shared" si="63"/>
        <v>9500</v>
      </c>
    </row>
    <row r="2022" spans="1:13" x14ac:dyDescent="0.3">
      <c r="A2022" s="6" t="s">
        <v>2106</v>
      </c>
      <c r="B2022" s="28">
        <v>42694</v>
      </c>
      <c r="C2022" s="6" t="s">
        <v>7</v>
      </c>
      <c r="D2022" s="6" t="s">
        <v>95</v>
      </c>
      <c r="E2022" s="6" t="str">
        <f>VLOOKUP(tbl_transactions[[#This Row],[Product_ID]],tbl_Items[],2,)</f>
        <v>Automatic</v>
      </c>
      <c r="F2022" s="6" t="str">
        <f>VLOOKUP(tbl_transactions[[#This Row],[Product_ID]],tbl_Items[],3,)</f>
        <v>Platinum</v>
      </c>
      <c r="G2022" s="6" t="s">
        <v>12</v>
      </c>
      <c r="H2022" s="6" t="s">
        <v>13</v>
      </c>
      <c r="I20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2022" s="30">
        <v>2</v>
      </c>
      <c r="K2022" s="7">
        <f t="shared" si="62"/>
        <v>4200</v>
      </c>
      <c r="L20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22" s="7">
        <f t="shared" si="63"/>
        <v>4200</v>
      </c>
    </row>
    <row r="2023" spans="1:13" x14ac:dyDescent="0.3">
      <c r="A2023" s="6" t="s">
        <v>2107</v>
      </c>
      <c r="B2023" s="28">
        <v>42694</v>
      </c>
      <c r="C2023" s="6" t="s">
        <v>24</v>
      </c>
      <c r="D2023" s="6" t="s">
        <v>105</v>
      </c>
      <c r="E2023" s="6" t="str">
        <f>VLOOKUP(tbl_transactions[[#This Row],[Product_ID]],tbl_Items[],2,)</f>
        <v>Digital</v>
      </c>
      <c r="F2023" s="6" t="str">
        <f>VLOOKUP(tbl_transactions[[#This Row],[Product_ID]],tbl_Items[],3,)</f>
        <v>Platinum</v>
      </c>
      <c r="G2023" s="6" t="s">
        <v>12</v>
      </c>
      <c r="H2023" s="6" t="s">
        <v>13</v>
      </c>
      <c r="I20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023" s="30">
        <v>2</v>
      </c>
      <c r="K2023" s="7">
        <f t="shared" si="62"/>
        <v>11284</v>
      </c>
      <c r="L20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23" s="7">
        <f t="shared" si="63"/>
        <v>11284</v>
      </c>
    </row>
    <row r="2024" spans="1:13" x14ac:dyDescent="0.3">
      <c r="A2024" s="6" t="s">
        <v>2108</v>
      </c>
      <c r="B2024" s="28">
        <v>42694</v>
      </c>
      <c r="C2024" s="6" t="s">
        <v>24</v>
      </c>
      <c r="D2024" s="6" t="s">
        <v>97</v>
      </c>
      <c r="E2024" s="6" t="str">
        <f>VLOOKUP(tbl_transactions[[#This Row],[Product_ID]],tbl_Items[],2,)</f>
        <v>Automatic</v>
      </c>
      <c r="F2024" s="6" t="str">
        <f>VLOOKUP(tbl_transactions[[#This Row],[Product_ID]],tbl_Items[],3,)</f>
        <v>Gold</v>
      </c>
      <c r="G2024" s="6" t="s">
        <v>12</v>
      </c>
      <c r="H2024" s="6" t="s">
        <v>9</v>
      </c>
      <c r="I20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2024" s="30">
        <v>1</v>
      </c>
      <c r="K2024" s="7">
        <f t="shared" si="62"/>
        <v>2879</v>
      </c>
      <c r="L20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24" s="7">
        <f t="shared" si="63"/>
        <v>2879</v>
      </c>
    </row>
    <row r="2025" spans="1:13" x14ac:dyDescent="0.3">
      <c r="A2025" s="6" t="s">
        <v>2109</v>
      </c>
      <c r="B2025" s="28">
        <v>42694</v>
      </c>
      <c r="C2025" s="6" t="s">
        <v>24</v>
      </c>
      <c r="D2025" s="6" t="s">
        <v>99</v>
      </c>
      <c r="E2025" s="6" t="str">
        <f>VLOOKUP(tbl_transactions[[#This Row],[Product_ID]],tbl_Items[],2,)</f>
        <v>Automatic</v>
      </c>
      <c r="F2025" s="6" t="str">
        <f>VLOOKUP(tbl_transactions[[#This Row],[Product_ID]],tbl_Items[],3,)</f>
        <v>Gold</v>
      </c>
      <c r="G2025" s="6" t="s">
        <v>12</v>
      </c>
      <c r="H2025" s="6" t="s">
        <v>9</v>
      </c>
      <c r="I20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2025" s="30">
        <v>3</v>
      </c>
      <c r="K2025" s="7">
        <f t="shared" si="62"/>
        <v>16386</v>
      </c>
      <c r="L20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2025" s="7">
        <f t="shared" si="63"/>
        <v>15730.56</v>
      </c>
    </row>
    <row r="2026" spans="1:13" x14ac:dyDescent="0.3">
      <c r="A2026" s="6" t="s">
        <v>2110</v>
      </c>
      <c r="B2026" s="28">
        <v>42694</v>
      </c>
      <c r="C2026" s="6" t="s">
        <v>7</v>
      </c>
      <c r="D2026" s="6" t="s">
        <v>103</v>
      </c>
      <c r="E2026" s="6" t="str">
        <f>VLOOKUP(tbl_transactions[[#This Row],[Product_ID]],tbl_Items[],2,)</f>
        <v>Automatic</v>
      </c>
      <c r="F2026" s="6" t="str">
        <f>VLOOKUP(tbl_transactions[[#This Row],[Product_ID]],tbl_Items[],3,)</f>
        <v>Palladium</v>
      </c>
      <c r="G2026" s="6" t="s">
        <v>12</v>
      </c>
      <c r="H2026" s="6" t="s">
        <v>9</v>
      </c>
      <c r="I20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2026" s="30">
        <v>4</v>
      </c>
      <c r="K2026" s="7">
        <f t="shared" si="62"/>
        <v>26176</v>
      </c>
      <c r="L20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2026" s="7">
        <f t="shared" si="63"/>
        <v>25390.720000000001</v>
      </c>
    </row>
    <row r="2027" spans="1:13" x14ac:dyDescent="0.3">
      <c r="A2027" s="6" t="s">
        <v>2111</v>
      </c>
      <c r="B2027" s="28">
        <v>42694</v>
      </c>
      <c r="C2027" s="6" t="s">
        <v>24</v>
      </c>
      <c r="D2027" s="6" t="s">
        <v>66</v>
      </c>
      <c r="E2027" s="6" t="str">
        <f>VLOOKUP(tbl_transactions[[#This Row],[Product_ID]],tbl_Items[],2,)</f>
        <v>Chronograph</v>
      </c>
      <c r="F2027" s="6" t="str">
        <f>VLOOKUP(tbl_transactions[[#This Row],[Product_ID]],tbl_Items[],3,)</f>
        <v>Platinum</v>
      </c>
      <c r="G2027" s="6" t="s">
        <v>8</v>
      </c>
      <c r="H2027" s="6" t="s">
        <v>9</v>
      </c>
      <c r="I20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027" s="30">
        <v>2</v>
      </c>
      <c r="K2027" s="7">
        <f t="shared" si="62"/>
        <v>19000</v>
      </c>
      <c r="L20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2027" s="7">
        <f t="shared" si="63"/>
        <v>16720</v>
      </c>
    </row>
    <row r="2028" spans="1:13" x14ac:dyDescent="0.3">
      <c r="A2028" s="6" t="s">
        <v>2112</v>
      </c>
      <c r="B2028" s="28">
        <v>42695</v>
      </c>
      <c r="C2028" s="6" t="s">
        <v>11</v>
      </c>
      <c r="D2028" s="6" t="s">
        <v>67</v>
      </c>
      <c r="E2028" s="6" t="str">
        <f>VLOOKUP(tbl_transactions[[#This Row],[Product_ID]],tbl_Items[],2,)</f>
        <v>Chronograph</v>
      </c>
      <c r="F2028" s="6" t="str">
        <f>VLOOKUP(tbl_transactions[[#This Row],[Product_ID]],tbl_Items[],3,)</f>
        <v>Platinum</v>
      </c>
      <c r="G2028" s="6" t="s">
        <v>8</v>
      </c>
      <c r="H2028" s="6" t="s">
        <v>9</v>
      </c>
      <c r="I20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028" s="30">
        <v>2</v>
      </c>
      <c r="K2028" s="7">
        <f t="shared" si="62"/>
        <v>2400</v>
      </c>
      <c r="L20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28" s="7">
        <f t="shared" si="63"/>
        <v>2400</v>
      </c>
    </row>
    <row r="2029" spans="1:13" x14ac:dyDescent="0.3">
      <c r="A2029" s="6" t="s">
        <v>2113</v>
      </c>
      <c r="B2029" s="28">
        <v>42695</v>
      </c>
      <c r="C2029" s="6" t="s">
        <v>24</v>
      </c>
      <c r="D2029" s="6" t="s">
        <v>71</v>
      </c>
      <c r="E2029" s="6" t="str">
        <f>VLOOKUP(tbl_transactions[[#This Row],[Product_ID]],tbl_Items[],2,)</f>
        <v>Chronograph</v>
      </c>
      <c r="F2029" s="6" t="str">
        <f>VLOOKUP(tbl_transactions[[#This Row],[Product_ID]],tbl_Items[],3,)</f>
        <v>Platinum</v>
      </c>
      <c r="G2029" s="6" t="s">
        <v>8</v>
      </c>
      <c r="H2029" s="6" t="s">
        <v>9</v>
      </c>
      <c r="I20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029" s="30">
        <v>4</v>
      </c>
      <c r="K2029" s="7">
        <f t="shared" si="62"/>
        <v>8840</v>
      </c>
      <c r="L20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29" s="7">
        <f t="shared" si="63"/>
        <v>8840</v>
      </c>
    </row>
    <row r="2030" spans="1:13" x14ac:dyDescent="0.3">
      <c r="A2030" s="6" t="s">
        <v>2114</v>
      </c>
      <c r="B2030" s="28">
        <v>42695</v>
      </c>
      <c r="C2030" s="6" t="s">
        <v>11</v>
      </c>
      <c r="D2030" s="6" t="s">
        <v>84</v>
      </c>
      <c r="E2030" s="6" t="str">
        <f>VLOOKUP(tbl_transactions[[#This Row],[Product_ID]],tbl_Items[],2,)</f>
        <v>Automatic</v>
      </c>
      <c r="F2030" s="6" t="str">
        <f>VLOOKUP(tbl_transactions[[#This Row],[Product_ID]],tbl_Items[],3,)</f>
        <v>Platinum</v>
      </c>
      <c r="G2030" s="6" t="s">
        <v>12</v>
      </c>
      <c r="H2030" s="6" t="s">
        <v>13</v>
      </c>
      <c r="I20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030" s="30">
        <v>2</v>
      </c>
      <c r="K2030" s="7">
        <f t="shared" si="62"/>
        <v>4246</v>
      </c>
      <c r="L20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30" s="7">
        <f t="shared" si="63"/>
        <v>4246</v>
      </c>
    </row>
    <row r="2031" spans="1:13" x14ac:dyDescent="0.3">
      <c r="A2031" s="6" t="s">
        <v>2115</v>
      </c>
      <c r="B2031" s="28">
        <v>42695</v>
      </c>
      <c r="C2031" s="6" t="s">
        <v>15</v>
      </c>
      <c r="D2031" s="6" t="s">
        <v>97</v>
      </c>
      <c r="E2031" s="6" t="str">
        <f>VLOOKUP(tbl_transactions[[#This Row],[Product_ID]],tbl_Items[],2,)</f>
        <v>Automatic</v>
      </c>
      <c r="F2031" s="6" t="str">
        <f>VLOOKUP(tbl_transactions[[#This Row],[Product_ID]],tbl_Items[],3,)</f>
        <v>Gold</v>
      </c>
      <c r="G2031" s="6" t="s">
        <v>12</v>
      </c>
      <c r="H2031" s="6" t="s">
        <v>9</v>
      </c>
      <c r="I20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2031" s="30">
        <v>2</v>
      </c>
      <c r="K2031" s="7">
        <f t="shared" si="62"/>
        <v>5758</v>
      </c>
      <c r="L20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31" s="7">
        <f t="shared" si="63"/>
        <v>5758</v>
      </c>
    </row>
    <row r="2032" spans="1:13" x14ac:dyDescent="0.3">
      <c r="A2032" s="6" t="s">
        <v>2116</v>
      </c>
      <c r="B2032" s="28">
        <v>42695</v>
      </c>
      <c r="C2032" s="6" t="s">
        <v>24</v>
      </c>
      <c r="D2032" s="6" t="s">
        <v>111</v>
      </c>
      <c r="E2032" s="6" t="str">
        <f>VLOOKUP(tbl_transactions[[#This Row],[Product_ID]],tbl_Items[],2,)</f>
        <v>Digital</v>
      </c>
      <c r="F2032" s="6" t="str">
        <f>VLOOKUP(tbl_transactions[[#This Row],[Product_ID]],tbl_Items[],3,)</f>
        <v>Gold</v>
      </c>
      <c r="G2032" s="6" t="s">
        <v>12</v>
      </c>
      <c r="H2032" s="6" t="s">
        <v>9</v>
      </c>
      <c r="I20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2032" s="30">
        <v>3</v>
      </c>
      <c r="K2032" s="7">
        <f t="shared" si="62"/>
        <v>16944</v>
      </c>
      <c r="L20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2032" s="7">
        <f t="shared" si="63"/>
        <v>16266.24</v>
      </c>
    </row>
    <row r="2033" spans="1:13" x14ac:dyDescent="0.3">
      <c r="A2033" s="6" t="s">
        <v>2117</v>
      </c>
      <c r="B2033" s="28">
        <v>42695</v>
      </c>
      <c r="C2033" s="6" t="s">
        <v>24</v>
      </c>
      <c r="D2033" s="6" t="s">
        <v>82</v>
      </c>
      <c r="E2033" s="6" t="str">
        <f>VLOOKUP(tbl_transactions[[#This Row],[Product_ID]],tbl_Items[],2,)</f>
        <v>Chronograph</v>
      </c>
      <c r="F2033" s="6" t="str">
        <f>VLOOKUP(tbl_transactions[[#This Row],[Product_ID]],tbl_Items[],3,)</f>
        <v>Palladium</v>
      </c>
      <c r="G2033" s="6" t="s">
        <v>12</v>
      </c>
      <c r="H2033" s="6" t="s">
        <v>13</v>
      </c>
      <c r="I20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2033" s="30">
        <v>4</v>
      </c>
      <c r="K2033" s="7">
        <f t="shared" si="62"/>
        <v>30000</v>
      </c>
      <c r="L20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900</v>
      </c>
      <c r="M2033" s="7">
        <f t="shared" si="63"/>
        <v>29100</v>
      </c>
    </row>
    <row r="2034" spans="1:13" x14ac:dyDescent="0.3">
      <c r="A2034" s="6" t="s">
        <v>2118</v>
      </c>
      <c r="B2034" s="28">
        <v>42695</v>
      </c>
      <c r="C2034" s="6" t="s">
        <v>24</v>
      </c>
      <c r="D2034" s="6" t="s">
        <v>113</v>
      </c>
      <c r="E2034" s="6" t="str">
        <f>VLOOKUP(tbl_transactions[[#This Row],[Product_ID]],tbl_Items[],2,)</f>
        <v>Digital</v>
      </c>
      <c r="F2034" s="6" t="str">
        <f>VLOOKUP(tbl_transactions[[#This Row],[Product_ID]],tbl_Items[],3,)</f>
        <v>Palladium</v>
      </c>
      <c r="G2034" s="6" t="s">
        <v>12</v>
      </c>
      <c r="H2034" s="6" t="s">
        <v>9</v>
      </c>
      <c r="I20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2034" s="30">
        <v>1</v>
      </c>
      <c r="K2034" s="7">
        <f t="shared" si="62"/>
        <v>8789</v>
      </c>
      <c r="L20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34" s="7">
        <f t="shared" si="63"/>
        <v>8789</v>
      </c>
    </row>
    <row r="2035" spans="1:13" x14ac:dyDescent="0.3">
      <c r="A2035" s="6" t="s">
        <v>2119</v>
      </c>
      <c r="B2035" s="28">
        <v>42696</v>
      </c>
      <c r="C2035" s="6" t="s">
        <v>11</v>
      </c>
      <c r="D2035" s="6" t="s">
        <v>102</v>
      </c>
      <c r="E2035" s="6" t="str">
        <f>VLOOKUP(tbl_transactions[[#This Row],[Product_ID]],tbl_Items[],2,)</f>
        <v>Automatic</v>
      </c>
      <c r="F2035" s="6" t="str">
        <f>VLOOKUP(tbl_transactions[[#This Row],[Product_ID]],tbl_Items[],3,)</f>
        <v>Palladium</v>
      </c>
      <c r="G2035" s="6" t="s">
        <v>12</v>
      </c>
      <c r="H2035" s="6" t="s">
        <v>9</v>
      </c>
      <c r="I20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035" s="30">
        <v>1</v>
      </c>
      <c r="K2035" s="7">
        <f t="shared" si="62"/>
        <v>8445</v>
      </c>
      <c r="L20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35" s="7">
        <f t="shared" si="63"/>
        <v>8445</v>
      </c>
    </row>
    <row r="2036" spans="1:13" x14ac:dyDescent="0.3">
      <c r="A2036" s="6" t="s">
        <v>2120</v>
      </c>
      <c r="B2036" s="28">
        <v>42696</v>
      </c>
      <c r="C2036" s="6" t="s">
        <v>24</v>
      </c>
      <c r="D2036" s="6" t="s">
        <v>60</v>
      </c>
      <c r="E2036" s="6" t="str">
        <f>VLOOKUP(tbl_transactions[[#This Row],[Product_ID]],tbl_Items[],2,)</f>
        <v>Chronograph</v>
      </c>
      <c r="F2036" s="6" t="str">
        <f>VLOOKUP(tbl_transactions[[#This Row],[Product_ID]],tbl_Items[],3,)</f>
        <v>Platinum</v>
      </c>
      <c r="G2036" s="6" t="s">
        <v>8</v>
      </c>
      <c r="H2036" s="6" t="s">
        <v>9</v>
      </c>
      <c r="I20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2036" s="30">
        <v>2</v>
      </c>
      <c r="K2036" s="7">
        <f t="shared" si="62"/>
        <v>19800</v>
      </c>
      <c r="L20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2036" s="7">
        <f t="shared" si="63"/>
        <v>17424</v>
      </c>
    </row>
    <row r="2037" spans="1:13" x14ac:dyDescent="0.3">
      <c r="A2037" s="6" t="s">
        <v>2121</v>
      </c>
      <c r="B2037" s="28">
        <v>42696</v>
      </c>
      <c r="C2037" s="6" t="s">
        <v>24</v>
      </c>
      <c r="D2037" s="6" t="s">
        <v>88</v>
      </c>
      <c r="E2037" s="6" t="str">
        <f>VLOOKUP(tbl_transactions[[#This Row],[Product_ID]],tbl_Items[],2,)</f>
        <v>Automatic</v>
      </c>
      <c r="F2037" s="6" t="str">
        <f>VLOOKUP(tbl_transactions[[#This Row],[Product_ID]],tbl_Items[],3,)</f>
        <v>Platinum</v>
      </c>
      <c r="G2037" s="6" t="s">
        <v>12</v>
      </c>
      <c r="H2037" s="6" t="s">
        <v>9</v>
      </c>
      <c r="I20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037" s="30">
        <v>3</v>
      </c>
      <c r="K2037" s="7">
        <f t="shared" si="62"/>
        <v>6399</v>
      </c>
      <c r="L20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37" s="7">
        <f t="shared" si="63"/>
        <v>6399</v>
      </c>
    </row>
    <row r="2038" spans="1:13" x14ac:dyDescent="0.3">
      <c r="A2038" s="6" t="s">
        <v>2122</v>
      </c>
      <c r="B2038" s="28">
        <v>42696</v>
      </c>
      <c r="C2038" s="6" t="s">
        <v>24</v>
      </c>
      <c r="D2038" s="6" t="s">
        <v>81</v>
      </c>
      <c r="E2038" s="6" t="str">
        <f>VLOOKUP(tbl_transactions[[#This Row],[Product_ID]],tbl_Items[],2,)</f>
        <v>Chronograph</v>
      </c>
      <c r="F2038" s="6" t="str">
        <f>VLOOKUP(tbl_transactions[[#This Row],[Product_ID]],tbl_Items[],3,)</f>
        <v>Palladium</v>
      </c>
      <c r="G2038" s="6" t="s">
        <v>12</v>
      </c>
      <c r="H2038" s="6" t="s">
        <v>9</v>
      </c>
      <c r="I20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038" s="30">
        <v>2</v>
      </c>
      <c r="K2038" s="7">
        <f t="shared" si="62"/>
        <v>19600</v>
      </c>
      <c r="L20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2038" s="7">
        <f t="shared" si="63"/>
        <v>19012</v>
      </c>
    </row>
    <row r="2039" spans="1:13" x14ac:dyDescent="0.3">
      <c r="A2039" s="6" t="s">
        <v>2123</v>
      </c>
      <c r="B2039" s="28">
        <v>42696</v>
      </c>
      <c r="C2039" s="6" t="s">
        <v>24</v>
      </c>
      <c r="D2039" s="6" t="s">
        <v>102</v>
      </c>
      <c r="E2039" s="6" t="str">
        <f>VLOOKUP(tbl_transactions[[#This Row],[Product_ID]],tbl_Items[],2,)</f>
        <v>Automatic</v>
      </c>
      <c r="F2039" s="6" t="str">
        <f>VLOOKUP(tbl_transactions[[#This Row],[Product_ID]],tbl_Items[],3,)</f>
        <v>Palladium</v>
      </c>
      <c r="G2039" s="6" t="s">
        <v>12</v>
      </c>
      <c r="H2039" s="6" t="s">
        <v>9</v>
      </c>
      <c r="I20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039" s="30">
        <v>1</v>
      </c>
      <c r="K2039" s="7">
        <f t="shared" si="62"/>
        <v>8445</v>
      </c>
      <c r="L20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39" s="7">
        <f t="shared" si="63"/>
        <v>8445</v>
      </c>
    </row>
    <row r="2040" spans="1:13" x14ac:dyDescent="0.3">
      <c r="A2040" s="6" t="s">
        <v>2124</v>
      </c>
      <c r="B2040" s="28">
        <v>42696</v>
      </c>
      <c r="C2040" s="6" t="s">
        <v>24</v>
      </c>
      <c r="D2040" s="6" t="s">
        <v>7008</v>
      </c>
      <c r="E2040" s="6" t="str">
        <f>VLOOKUP(tbl_transactions[[#This Row],[Product_ID]],tbl_Items[],2,)</f>
        <v>Digital</v>
      </c>
      <c r="F2040" s="6" t="str">
        <f>VLOOKUP(tbl_transactions[[#This Row],[Product_ID]],tbl_Items[],3,)</f>
        <v>Gold</v>
      </c>
      <c r="G2040" s="6" t="s">
        <v>12</v>
      </c>
      <c r="H2040" s="6" t="s">
        <v>9</v>
      </c>
      <c r="I20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040" s="30">
        <v>3</v>
      </c>
      <c r="K2040" s="7">
        <f t="shared" si="62"/>
        <v>26631</v>
      </c>
      <c r="L20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2040" s="7">
        <f t="shared" si="63"/>
        <v>25565.759999999998</v>
      </c>
    </row>
    <row r="2041" spans="1:13" x14ac:dyDescent="0.3">
      <c r="A2041" s="6" t="s">
        <v>2125</v>
      </c>
      <c r="B2041" s="28">
        <v>42696</v>
      </c>
      <c r="C2041" s="6" t="s">
        <v>24</v>
      </c>
      <c r="D2041" s="6" t="s">
        <v>111</v>
      </c>
      <c r="E2041" s="6" t="str">
        <f>VLOOKUP(tbl_transactions[[#This Row],[Product_ID]],tbl_Items[],2,)</f>
        <v>Digital</v>
      </c>
      <c r="F2041" s="6" t="str">
        <f>VLOOKUP(tbl_transactions[[#This Row],[Product_ID]],tbl_Items[],3,)</f>
        <v>Gold</v>
      </c>
      <c r="G2041" s="6" t="s">
        <v>12</v>
      </c>
      <c r="H2041" s="6" t="s">
        <v>9</v>
      </c>
      <c r="I20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2041" s="30">
        <v>2</v>
      </c>
      <c r="K2041" s="7">
        <f t="shared" si="62"/>
        <v>11296</v>
      </c>
      <c r="L20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41" s="7">
        <f t="shared" si="63"/>
        <v>11296</v>
      </c>
    </row>
    <row r="2042" spans="1:13" x14ac:dyDescent="0.3">
      <c r="A2042" s="6" t="s">
        <v>2126</v>
      </c>
      <c r="B2042" s="28">
        <v>42696</v>
      </c>
      <c r="C2042" s="6" t="s">
        <v>24</v>
      </c>
      <c r="D2042" s="6" t="s">
        <v>109</v>
      </c>
      <c r="E2042" s="6" t="str">
        <f>VLOOKUP(tbl_transactions[[#This Row],[Product_ID]],tbl_Items[],2,)</f>
        <v>Digital</v>
      </c>
      <c r="F2042" s="6" t="str">
        <f>VLOOKUP(tbl_transactions[[#This Row],[Product_ID]],tbl_Items[],3,)</f>
        <v>Platinum</v>
      </c>
      <c r="G2042" s="6" t="s">
        <v>12</v>
      </c>
      <c r="H2042" s="6" t="s">
        <v>13</v>
      </c>
      <c r="I20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042" s="30">
        <v>3</v>
      </c>
      <c r="K2042" s="7">
        <f t="shared" si="62"/>
        <v>29595</v>
      </c>
      <c r="L20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2042" s="7">
        <f t="shared" si="63"/>
        <v>27819.3</v>
      </c>
    </row>
    <row r="2043" spans="1:13" x14ac:dyDescent="0.3">
      <c r="A2043" s="6" t="s">
        <v>2127</v>
      </c>
      <c r="B2043" s="28">
        <v>42696</v>
      </c>
      <c r="C2043" s="6" t="s">
        <v>24</v>
      </c>
      <c r="D2043" s="6" t="s">
        <v>77</v>
      </c>
      <c r="E2043" s="6" t="str">
        <f>VLOOKUP(tbl_transactions[[#This Row],[Product_ID]],tbl_Items[],2,)</f>
        <v>Chronograph</v>
      </c>
      <c r="F2043" s="6" t="str">
        <f>VLOOKUP(tbl_transactions[[#This Row],[Product_ID]],tbl_Items[],3,)</f>
        <v>Gold</v>
      </c>
      <c r="G2043" s="6" t="s">
        <v>8</v>
      </c>
      <c r="H2043" s="6" t="s">
        <v>9</v>
      </c>
      <c r="I20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043" s="30">
        <v>1</v>
      </c>
      <c r="K2043" s="7">
        <f t="shared" si="62"/>
        <v>2800</v>
      </c>
      <c r="L20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43" s="7">
        <f t="shared" si="63"/>
        <v>2800</v>
      </c>
    </row>
    <row r="2044" spans="1:13" x14ac:dyDescent="0.3">
      <c r="A2044" s="6" t="s">
        <v>2128</v>
      </c>
      <c r="B2044" s="28">
        <v>42697</v>
      </c>
      <c r="C2044" s="6" t="s">
        <v>24</v>
      </c>
      <c r="D2044" s="6" t="s">
        <v>96</v>
      </c>
      <c r="E2044" s="6" t="str">
        <f>VLOOKUP(tbl_transactions[[#This Row],[Product_ID]],tbl_Items[],2,)</f>
        <v>Automatic</v>
      </c>
      <c r="F2044" s="6" t="str">
        <f>VLOOKUP(tbl_transactions[[#This Row],[Product_ID]],tbl_Items[],3,)</f>
        <v>Gold</v>
      </c>
      <c r="G2044" s="6" t="s">
        <v>12</v>
      </c>
      <c r="H2044" s="6" t="s">
        <v>13</v>
      </c>
      <c r="I20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44" s="30">
        <v>1</v>
      </c>
      <c r="K2044" s="7">
        <f t="shared" si="62"/>
        <v>5456</v>
      </c>
      <c r="L20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44" s="7">
        <f t="shared" si="63"/>
        <v>5456</v>
      </c>
    </row>
    <row r="2045" spans="1:13" x14ac:dyDescent="0.3">
      <c r="A2045" s="6" t="s">
        <v>2129</v>
      </c>
      <c r="B2045" s="28">
        <v>42697</v>
      </c>
      <c r="C2045" s="6" t="s">
        <v>24</v>
      </c>
      <c r="D2045" s="6" t="s">
        <v>79</v>
      </c>
      <c r="E2045" s="6" t="str">
        <f>VLOOKUP(tbl_transactions[[#This Row],[Product_ID]],tbl_Items[],2,)</f>
        <v>Chronograph</v>
      </c>
      <c r="F2045" s="6" t="str">
        <f>VLOOKUP(tbl_transactions[[#This Row],[Product_ID]],tbl_Items[],3,)</f>
        <v>Palladium</v>
      </c>
      <c r="G2045" s="6" t="s">
        <v>8</v>
      </c>
      <c r="H2045" s="6" t="s">
        <v>9</v>
      </c>
      <c r="I20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045" s="30">
        <v>3</v>
      </c>
      <c r="K2045" s="7">
        <f t="shared" si="62"/>
        <v>6735</v>
      </c>
      <c r="L20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45" s="7">
        <f t="shared" si="63"/>
        <v>6735</v>
      </c>
    </row>
    <row r="2046" spans="1:13" x14ac:dyDescent="0.3">
      <c r="A2046" s="6" t="s">
        <v>2130</v>
      </c>
      <c r="B2046" s="28">
        <v>42697</v>
      </c>
      <c r="C2046" s="6" t="s">
        <v>11</v>
      </c>
      <c r="D2046" s="6" t="s">
        <v>109</v>
      </c>
      <c r="E2046" s="6" t="str">
        <f>VLOOKUP(tbl_transactions[[#This Row],[Product_ID]],tbl_Items[],2,)</f>
        <v>Digital</v>
      </c>
      <c r="F2046" s="6" t="str">
        <f>VLOOKUP(tbl_transactions[[#This Row],[Product_ID]],tbl_Items[],3,)</f>
        <v>Platinum</v>
      </c>
      <c r="G2046" s="6" t="s">
        <v>12</v>
      </c>
      <c r="H2046" s="6" t="s">
        <v>13</v>
      </c>
      <c r="I20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046" s="30">
        <v>3</v>
      </c>
      <c r="K2046" s="7">
        <f t="shared" si="62"/>
        <v>29595</v>
      </c>
      <c r="L20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2046" s="7">
        <f t="shared" si="63"/>
        <v>27819.3</v>
      </c>
    </row>
    <row r="2047" spans="1:13" x14ac:dyDescent="0.3">
      <c r="A2047" s="6" t="s">
        <v>2131</v>
      </c>
      <c r="B2047" s="28">
        <v>42697</v>
      </c>
      <c r="C2047" s="6" t="s">
        <v>15</v>
      </c>
      <c r="D2047" s="6" t="s">
        <v>7007</v>
      </c>
      <c r="E2047" s="6" t="str">
        <f>VLOOKUP(tbl_transactions[[#This Row],[Product_ID]],tbl_Items[],2,)</f>
        <v>Digital</v>
      </c>
      <c r="F2047" s="6" t="str">
        <f>VLOOKUP(tbl_transactions[[#This Row],[Product_ID]],tbl_Items[],3,)</f>
        <v>Gold</v>
      </c>
      <c r="G2047" s="6" t="s">
        <v>12</v>
      </c>
      <c r="H2047" s="6" t="s">
        <v>13</v>
      </c>
      <c r="I20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047" s="30">
        <v>2</v>
      </c>
      <c r="K2047" s="7">
        <f t="shared" si="62"/>
        <v>17494</v>
      </c>
      <c r="L20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2047" s="7">
        <f t="shared" si="63"/>
        <v>16794.240000000002</v>
      </c>
    </row>
    <row r="2048" spans="1:13" x14ac:dyDescent="0.3">
      <c r="A2048" s="6" t="s">
        <v>2132</v>
      </c>
      <c r="B2048" s="28">
        <v>42698</v>
      </c>
      <c r="C2048" s="6" t="s">
        <v>11</v>
      </c>
      <c r="D2048" s="6" t="s">
        <v>95</v>
      </c>
      <c r="E2048" s="6" t="str">
        <f>VLOOKUP(tbl_transactions[[#This Row],[Product_ID]],tbl_Items[],2,)</f>
        <v>Automatic</v>
      </c>
      <c r="F2048" s="6" t="str">
        <f>VLOOKUP(tbl_transactions[[#This Row],[Product_ID]],tbl_Items[],3,)</f>
        <v>Platinum</v>
      </c>
      <c r="G2048" s="6" t="s">
        <v>12</v>
      </c>
      <c r="H2048" s="6" t="s">
        <v>9</v>
      </c>
      <c r="I20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2048" s="30">
        <v>3</v>
      </c>
      <c r="K2048" s="7">
        <f t="shared" si="62"/>
        <v>6300</v>
      </c>
      <c r="L20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48" s="7">
        <f t="shared" si="63"/>
        <v>6300</v>
      </c>
    </row>
    <row r="2049" spans="1:13" x14ac:dyDescent="0.3">
      <c r="A2049" s="6" t="s">
        <v>2133</v>
      </c>
      <c r="B2049" s="28">
        <v>42698</v>
      </c>
      <c r="C2049" s="6" t="s">
        <v>15</v>
      </c>
      <c r="D2049" s="6" t="s">
        <v>96</v>
      </c>
      <c r="E2049" s="6" t="str">
        <f>VLOOKUP(tbl_transactions[[#This Row],[Product_ID]],tbl_Items[],2,)</f>
        <v>Automatic</v>
      </c>
      <c r="F2049" s="6" t="str">
        <f>VLOOKUP(tbl_transactions[[#This Row],[Product_ID]],tbl_Items[],3,)</f>
        <v>Gold</v>
      </c>
      <c r="G2049" s="6" t="s">
        <v>12</v>
      </c>
      <c r="H2049" s="6" t="s">
        <v>9</v>
      </c>
      <c r="I20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49" s="30">
        <v>1</v>
      </c>
      <c r="K2049" s="7">
        <f t="shared" si="62"/>
        <v>5456</v>
      </c>
      <c r="L20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49" s="7">
        <f t="shared" si="63"/>
        <v>5456</v>
      </c>
    </row>
    <row r="2050" spans="1:13" x14ac:dyDescent="0.3">
      <c r="A2050" s="6" t="s">
        <v>2134</v>
      </c>
      <c r="B2050" s="28">
        <v>42698</v>
      </c>
      <c r="C2050" s="6" t="s">
        <v>7</v>
      </c>
      <c r="D2050" s="6" t="s">
        <v>102</v>
      </c>
      <c r="E2050" s="6" t="str">
        <f>VLOOKUP(tbl_transactions[[#This Row],[Product_ID]],tbl_Items[],2,)</f>
        <v>Automatic</v>
      </c>
      <c r="F2050" s="6" t="str">
        <f>VLOOKUP(tbl_transactions[[#This Row],[Product_ID]],tbl_Items[],3,)</f>
        <v>Palladium</v>
      </c>
      <c r="G2050" s="6" t="s">
        <v>12</v>
      </c>
      <c r="H2050" s="6" t="s">
        <v>9</v>
      </c>
      <c r="I20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050" s="30">
        <v>1</v>
      </c>
      <c r="K2050" s="7">
        <f t="shared" ref="K2050:K2113" si="64">I2050*J2050</f>
        <v>8445</v>
      </c>
      <c r="L20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50" s="7">
        <f t="shared" ref="M2050:M2113" si="65">K2050-L2050</f>
        <v>8445</v>
      </c>
    </row>
    <row r="2051" spans="1:13" x14ac:dyDescent="0.3">
      <c r="A2051" s="6" t="s">
        <v>2135</v>
      </c>
      <c r="B2051" s="28">
        <v>42698</v>
      </c>
      <c r="C2051" s="6" t="s">
        <v>7</v>
      </c>
      <c r="D2051" s="6" t="s">
        <v>60</v>
      </c>
      <c r="E2051" s="6" t="str">
        <f>VLOOKUP(tbl_transactions[[#This Row],[Product_ID]],tbl_Items[],2,)</f>
        <v>Chronograph</v>
      </c>
      <c r="F2051" s="6" t="str">
        <f>VLOOKUP(tbl_transactions[[#This Row],[Product_ID]],tbl_Items[],3,)</f>
        <v>Platinum</v>
      </c>
      <c r="G2051" s="6" t="s">
        <v>8</v>
      </c>
      <c r="H2051" s="6" t="s">
        <v>9</v>
      </c>
      <c r="I20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2051" s="30">
        <v>4</v>
      </c>
      <c r="K2051" s="7">
        <f t="shared" si="64"/>
        <v>39600</v>
      </c>
      <c r="L20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2051" s="7">
        <f t="shared" si="65"/>
        <v>34848</v>
      </c>
    </row>
    <row r="2052" spans="1:13" x14ac:dyDescent="0.3">
      <c r="A2052" s="6" t="s">
        <v>2136</v>
      </c>
      <c r="B2052" s="28">
        <v>42698</v>
      </c>
      <c r="C2052" s="6" t="s">
        <v>7</v>
      </c>
      <c r="D2052" s="6" t="s">
        <v>108</v>
      </c>
      <c r="E2052" s="6" t="str">
        <f>VLOOKUP(tbl_transactions[[#This Row],[Product_ID]],tbl_Items[],2,)</f>
        <v>Digital</v>
      </c>
      <c r="F2052" s="6" t="str">
        <f>VLOOKUP(tbl_transactions[[#This Row],[Product_ID]],tbl_Items[],3,)</f>
        <v>Platinum</v>
      </c>
      <c r="G2052" s="6" t="s">
        <v>12</v>
      </c>
      <c r="H2052" s="6" t="s">
        <v>9</v>
      </c>
      <c r="I20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052" s="30">
        <v>4</v>
      </c>
      <c r="K2052" s="7">
        <f t="shared" si="64"/>
        <v>23380</v>
      </c>
      <c r="L20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2052" s="7">
        <f t="shared" si="65"/>
        <v>21977.200000000001</v>
      </c>
    </row>
    <row r="2053" spans="1:13" x14ac:dyDescent="0.3">
      <c r="A2053" s="6" t="s">
        <v>2137</v>
      </c>
      <c r="B2053" s="28">
        <v>42698</v>
      </c>
      <c r="C2053" s="6" t="s">
        <v>24</v>
      </c>
      <c r="D2053" s="6" t="s">
        <v>99</v>
      </c>
      <c r="E2053" s="6" t="str">
        <f>VLOOKUP(tbl_transactions[[#This Row],[Product_ID]],tbl_Items[],2,)</f>
        <v>Automatic</v>
      </c>
      <c r="F2053" s="6" t="str">
        <f>VLOOKUP(tbl_transactions[[#This Row],[Product_ID]],tbl_Items[],3,)</f>
        <v>Gold</v>
      </c>
      <c r="G2053" s="6" t="s">
        <v>12</v>
      </c>
      <c r="H2053" s="6" t="s">
        <v>9</v>
      </c>
      <c r="I20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2053" s="30">
        <v>4</v>
      </c>
      <c r="K2053" s="7">
        <f t="shared" si="64"/>
        <v>21848</v>
      </c>
      <c r="L20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873.92000000000007</v>
      </c>
      <c r="M2053" s="7">
        <f t="shared" si="65"/>
        <v>20974.080000000002</v>
      </c>
    </row>
    <row r="2054" spans="1:13" x14ac:dyDescent="0.3">
      <c r="A2054" s="6" t="s">
        <v>2138</v>
      </c>
      <c r="B2054" s="28">
        <v>42698</v>
      </c>
      <c r="C2054" s="6" t="s">
        <v>24</v>
      </c>
      <c r="D2054" s="6" t="s">
        <v>7005</v>
      </c>
      <c r="E2054" s="6" t="str">
        <f>VLOOKUP(tbl_transactions[[#This Row],[Product_ID]],tbl_Items[],2,)</f>
        <v>Automatic</v>
      </c>
      <c r="F2054" s="6" t="str">
        <f>VLOOKUP(tbl_transactions[[#This Row],[Product_ID]],tbl_Items[],3,)</f>
        <v>Gold</v>
      </c>
      <c r="G2054" s="6" t="s">
        <v>12</v>
      </c>
      <c r="H2054" s="6" t="s">
        <v>9</v>
      </c>
      <c r="I20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054" s="30">
        <v>2</v>
      </c>
      <c r="K2054" s="7">
        <f t="shared" si="64"/>
        <v>11368</v>
      </c>
      <c r="L20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54" s="7">
        <f t="shared" si="65"/>
        <v>11368</v>
      </c>
    </row>
    <row r="2055" spans="1:13" x14ac:dyDescent="0.3">
      <c r="A2055" s="6" t="s">
        <v>2139</v>
      </c>
      <c r="B2055" s="28">
        <v>42698</v>
      </c>
      <c r="C2055" s="6" t="s">
        <v>7</v>
      </c>
      <c r="D2055" s="6" t="s">
        <v>99</v>
      </c>
      <c r="E2055" s="6" t="str">
        <f>VLOOKUP(tbl_transactions[[#This Row],[Product_ID]],tbl_Items[],2,)</f>
        <v>Automatic</v>
      </c>
      <c r="F2055" s="6" t="str">
        <f>VLOOKUP(tbl_transactions[[#This Row],[Product_ID]],tbl_Items[],3,)</f>
        <v>Gold</v>
      </c>
      <c r="G2055" s="6" t="s">
        <v>12</v>
      </c>
      <c r="H2055" s="6" t="s">
        <v>9</v>
      </c>
      <c r="I20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2055" s="30">
        <v>3</v>
      </c>
      <c r="K2055" s="7">
        <f t="shared" si="64"/>
        <v>16386</v>
      </c>
      <c r="L20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2055" s="7">
        <f t="shared" si="65"/>
        <v>15730.56</v>
      </c>
    </row>
    <row r="2056" spans="1:13" x14ac:dyDescent="0.3">
      <c r="A2056" s="6" t="s">
        <v>2140</v>
      </c>
      <c r="B2056" s="28">
        <v>42698</v>
      </c>
      <c r="C2056" s="6" t="s">
        <v>24</v>
      </c>
      <c r="D2056" s="6" t="s">
        <v>7006</v>
      </c>
      <c r="E2056" s="6" t="str">
        <f>VLOOKUP(tbl_transactions[[#This Row],[Product_ID]],tbl_Items[],2,)</f>
        <v>Automatic</v>
      </c>
      <c r="F2056" s="6" t="str">
        <f>VLOOKUP(tbl_transactions[[#This Row],[Product_ID]],tbl_Items[],3,)</f>
        <v>Gold</v>
      </c>
      <c r="G2056" s="6" t="s">
        <v>12</v>
      </c>
      <c r="H2056" s="6" t="s">
        <v>9</v>
      </c>
      <c r="I20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056" s="30">
        <v>3</v>
      </c>
      <c r="K2056" s="7">
        <f t="shared" si="64"/>
        <v>26685</v>
      </c>
      <c r="L20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2056" s="7">
        <f t="shared" si="65"/>
        <v>25617.599999999999</v>
      </c>
    </row>
    <row r="2057" spans="1:13" x14ac:dyDescent="0.3">
      <c r="A2057" s="6" t="s">
        <v>2141</v>
      </c>
      <c r="B2057" s="28">
        <v>42698</v>
      </c>
      <c r="C2057" s="6" t="s">
        <v>24</v>
      </c>
      <c r="D2057" s="6" t="s">
        <v>101</v>
      </c>
      <c r="E2057" s="6" t="str">
        <f>VLOOKUP(tbl_transactions[[#This Row],[Product_ID]],tbl_Items[],2,)</f>
        <v>Automatic</v>
      </c>
      <c r="F2057" s="6" t="str">
        <f>VLOOKUP(tbl_transactions[[#This Row],[Product_ID]],tbl_Items[],3,)</f>
        <v>Palladium</v>
      </c>
      <c r="G2057" s="6" t="s">
        <v>12</v>
      </c>
      <c r="H2057" s="6" t="s">
        <v>13</v>
      </c>
      <c r="I20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057" s="30">
        <v>4</v>
      </c>
      <c r="K2057" s="7">
        <f t="shared" si="64"/>
        <v>8540</v>
      </c>
      <c r="L20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57" s="7">
        <f t="shared" si="65"/>
        <v>8540</v>
      </c>
    </row>
    <row r="2058" spans="1:13" x14ac:dyDescent="0.3">
      <c r="A2058" s="6" t="s">
        <v>2142</v>
      </c>
      <c r="B2058" s="28">
        <v>42699</v>
      </c>
      <c r="C2058" s="6" t="s">
        <v>24</v>
      </c>
      <c r="D2058" s="6" t="s">
        <v>84</v>
      </c>
      <c r="E2058" s="6" t="str">
        <f>VLOOKUP(tbl_transactions[[#This Row],[Product_ID]],tbl_Items[],2,)</f>
        <v>Automatic</v>
      </c>
      <c r="F2058" s="6" t="str">
        <f>VLOOKUP(tbl_transactions[[#This Row],[Product_ID]],tbl_Items[],3,)</f>
        <v>Platinum</v>
      </c>
      <c r="G2058" s="6" t="s">
        <v>12</v>
      </c>
      <c r="H2058" s="6" t="s">
        <v>9</v>
      </c>
      <c r="I20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058" s="30">
        <v>2</v>
      </c>
      <c r="K2058" s="7">
        <f t="shared" si="64"/>
        <v>4246</v>
      </c>
      <c r="L20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58" s="7">
        <f t="shared" si="65"/>
        <v>4246</v>
      </c>
    </row>
    <row r="2059" spans="1:13" x14ac:dyDescent="0.3">
      <c r="A2059" s="6" t="s">
        <v>2143</v>
      </c>
      <c r="B2059" s="28">
        <v>42700</v>
      </c>
      <c r="C2059" s="6" t="s">
        <v>11</v>
      </c>
      <c r="D2059" s="6" t="s">
        <v>76</v>
      </c>
      <c r="E2059" s="6" t="str">
        <f>VLOOKUP(tbl_transactions[[#This Row],[Product_ID]],tbl_Items[],2,)</f>
        <v>Chronograph</v>
      </c>
      <c r="F2059" s="6" t="str">
        <f>VLOOKUP(tbl_transactions[[#This Row],[Product_ID]],tbl_Items[],3,)</f>
        <v>Gold</v>
      </c>
      <c r="G2059" s="6" t="s">
        <v>8</v>
      </c>
      <c r="H2059" s="6" t="s">
        <v>9</v>
      </c>
      <c r="I20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2059" s="30">
        <v>4</v>
      </c>
      <c r="K2059" s="7">
        <f t="shared" si="64"/>
        <v>8800</v>
      </c>
      <c r="L20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59" s="7">
        <f t="shared" si="65"/>
        <v>8800</v>
      </c>
    </row>
    <row r="2060" spans="1:13" x14ac:dyDescent="0.3">
      <c r="A2060" s="6" t="s">
        <v>2144</v>
      </c>
      <c r="B2060" s="28">
        <v>42700</v>
      </c>
      <c r="C2060" s="6" t="s">
        <v>11</v>
      </c>
      <c r="D2060" s="6" t="s">
        <v>119</v>
      </c>
      <c r="E2060" s="6" t="str">
        <f>VLOOKUP(tbl_transactions[[#This Row],[Product_ID]],tbl_Items[],2,)</f>
        <v>Digital</v>
      </c>
      <c r="F2060" s="6" t="str">
        <f>VLOOKUP(tbl_transactions[[#This Row],[Product_ID]],tbl_Items[],3,)</f>
        <v>Palladium</v>
      </c>
      <c r="G2060" s="6" t="s">
        <v>12</v>
      </c>
      <c r="H2060" s="6" t="s">
        <v>9</v>
      </c>
      <c r="I20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060" s="30">
        <v>3</v>
      </c>
      <c r="K2060" s="7">
        <f t="shared" si="64"/>
        <v>29685</v>
      </c>
      <c r="L20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2060" s="7">
        <f t="shared" si="65"/>
        <v>28794.45</v>
      </c>
    </row>
    <row r="2061" spans="1:13" x14ac:dyDescent="0.3">
      <c r="A2061" s="6" t="s">
        <v>2145</v>
      </c>
      <c r="B2061" s="28">
        <v>42700</v>
      </c>
      <c r="C2061" s="6" t="s">
        <v>11</v>
      </c>
      <c r="D2061" s="6" t="s">
        <v>7006</v>
      </c>
      <c r="E2061" s="6" t="str">
        <f>VLOOKUP(tbl_transactions[[#This Row],[Product_ID]],tbl_Items[],2,)</f>
        <v>Automatic</v>
      </c>
      <c r="F2061" s="6" t="str">
        <f>VLOOKUP(tbl_transactions[[#This Row],[Product_ID]],tbl_Items[],3,)</f>
        <v>Gold</v>
      </c>
      <c r="G2061" s="6" t="s">
        <v>12</v>
      </c>
      <c r="H2061" s="6" t="s">
        <v>9</v>
      </c>
      <c r="I20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061" s="30">
        <v>3</v>
      </c>
      <c r="K2061" s="7">
        <f t="shared" si="64"/>
        <v>26685</v>
      </c>
      <c r="L20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2061" s="7">
        <f t="shared" si="65"/>
        <v>25617.599999999999</v>
      </c>
    </row>
    <row r="2062" spans="1:13" x14ac:dyDescent="0.3">
      <c r="A2062" s="6" t="s">
        <v>2146</v>
      </c>
      <c r="B2062" s="28">
        <v>42700</v>
      </c>
      <c r="C2062" s="6" t="s">
        <v>24</v>
      </c>
      <c r="D2062" s="6" t="s">
        <v>7005</v>
      </c>
      <c r="E2062" s="6" t="str">
        <f>VLOOKUP(tbl_transactions[[#This Row],[Product_ID]],tbl_Items[],2,)</f>
        <v>Automatic</v>
      </c>
      <c r="F2062" s="6" t="str">
        <f>VLOOKUP(tbl_transactions[[#This Row],[Product_ID]],tbl_Items[],3,)</f>
        <v>Gold</v>
      </c>
      <c r="G2062" s="6" t="s">
        <v>12</v>
      </c>
      <c r="H2062" s="6" t="s">
        <v>9</v>
      </c>
      <c r="I20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062" s="30">
        <v>3</v>
      </c>
      <c r="K2062" s="7">
        <f t="shared" si="64"/>
        <v>17052</v>
      </c>
      <c r="L20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2062" s="7">
        <f t="shared" si="65"/>
        <v>16369.92</v>
      </c>
    </row>
    <row r="2063" spans="1:13" x14ac:dyDescent="0.3">
      <c r="A2063" s="6" t="s">
        <v>2147</v>
      </c>
      <c r="B2063" s="28">
        <v>42700</v>
      </c>
      <c r="C2063" s="6" t="s">
        <v>24</v>
      </c>
      <c r="D2063" s="6" t="s">
        <v>104</v>
      </c>
      <c r="E2063" s="6" t="str">
        <f>VLOOKUP(tbl_transactions[[#This Row],[Product_ID]],tbl_Items[],2,)</f>
        <v>Automatic</v>
      </c>
      <c r="F2063" s="6" t="str">
        <f>VLOOKUP(tbl_transactions[[#This Row],[Product_ID]],tbl_Items[],3,)</f>
        <v>Palladium</v>
      </c>
      <c r="G2063" s="6" t="s">
        <v>12</v>
      </c>
      <c r="H2063" s="6" t="s">
        <v>9</v>
      </c>
      <c r="I20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063" s="30">
        <v>2</v>
      </c>
      <c r="K2063" s="7">
        <f t="shared" si="64"/>
        <v>14902</v>
      </c>
      <c r="L20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63" s="7">
        <f t="shared" si="65"/>
        <v>14902</v>
      </c>
    </row>
    <row r="2064" spans="1:13" x14ac:dyDescent="0.3">
      <c r="A2064" s="6" t="s">
        <v>2148</v>
      </c>
      <c r="B2064" s="28">
        <v>42700</v>
      </c>
      <c r="C2064" s="6" t="s">
        <v>24</v>
      </c>
      <c r="D2064" s="6" t="s">
        <v>7007</v>
      </c>
      <c r="E2064" s="6" t="str">
        <f>VLOOKUP(tbl_transactions[[#This Row],[Product_ID]],tbl_Items[],2,)</f>
        <v>Digital</v>
      </c>
      <c r="F2064" s="6" t="str">
        <f>VLOOKUP(tbl_transactions[[#This Row],[Product_ID]],tbl_Items[],3,)</f>
        <v>Gold</v>
      </c>
      <c r="G2064" s="6" t="s">
        <v>12</v>
      </c>
      <c r="H2064" s="6" t="s">
        <v>9</v>
      </c>
      <c r="I20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064" s="30">
        <v>2</v>
      </c>
      <c r="K2064" s="7">
        <f t="shared" si="64"/>
        <v>17494</v>
      </c>
      <c r="L20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699.76</v>
      </c>
      <c r="M2064" s="7">
        <f t="shared" si="65"/>
        <v>16794.240000000002</v>
      </c>
    </row>
    <row r="2065" spans="1:13" x14ac:dyDescent="0.3">
      <c r="A2065" s="6" t="s">
        <v>2149</v>
      </c>
      <c r="B2065" s="28">
        <v>42700</v>
      </c>
      <c r="C2065" s="6" t="s">
        <v>24</v>
      </c>
      <c r="D2065" s="6" t="s">
        <v>82</v>
      </c>
      <c r="E2065" s="6" t="str">
        <f>VLOOKUP(tbl_transactions[[#This Row],[Product_ID]],tbl_Items[],2,)</f>
        <v>Chronograph</v>
      </c>
      <c r="F2065" s="6" t="str">
        <f>VLOOKUP(tbl_transactions[[#This Row],[Product_ID]],tbl_Items[],3,)</f>
        <v>Palladium</v>
      </c>
      <c r="G2065" s="6" t="s">
        <v>12</v>
      </c>
      <c r="H2065" s="6" t="s">
        <v>13</v>
      </c>
      <c r="I20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2065" s="30">
        <v>3</v>
      </c>
      <c r="K2065" s="7">
        <f t="shared" si="64"/>
        <v>22500</v>
      </c>
      <c r="L20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675</v>
      </c>
      <c r="M2065" s="7">
        <f t="shared" si="65"/>
        <v>21825</v>
      </c>
    </row>
    <row r="2066" spans="1:13" x14ac:dyDescent="0.3">
      <c r="A2066" s="6" t="s">
        <v>2150</v>
      </c>
      <c r="B2066" s="28">
        <v>42701</v>
      </c>
      <c r="C2066" s="6" t="s">
        <v>24</v>
      </c>
      <c r="D2066" s="6" t="s">
        <v>66</v>
      </c>
      <c r="E2066" s="6" t="str">
        <f>VLOOKUP(tbl_transactions[[#This Row],[Product_ID]],tbl_Items[],2,)</f>
        <v>Chronograph</v>
      </c>
      <c r="F2066" s="6" t="str">
        <f>VLOOKUP(tbl_transactions[[#This Row],[Product_ID]],tbl_Items[],3,)</f>
        <v>Platinum</v>
      </c>
      <c r="G2066" s="6" t="s">
        <v>8</v>
      </c>
      <c r="H2066" s="6" t="s">
        <v>13</v>
      </c>
      <c r="I20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066" s="30">
        <v>3</v>
      </c>
      <c r="K2066" s="7">
        <f t="shared" si="64"/>
        <v>28500</v>
      </c>
      <c r="L20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3420</v>
      </c>
      <c r="M2066" s="7">
        <f t="shared" si="65"/>
        <v>25080</v>
      </c>
    </row>
    <row r="2067" spans="1:13" x14ac:dyDescent="0.3">
      <c r="A2067" s="6" t="s">
        <v>2151</v>
      </c>
      <c r="B2067" s="28">
        <v>42701</v>
      </c>
      <c r="C2067" s="6" t="s">
        <v>24</v>
      </c>
      <c r="D2067" s="6" t="s">
        <v>67</v>
      </c>
      <c r="E2067" s="6" t="str">
        <f>VLOOKUP(tbl_transactions[[#This Row],[Product_ID]],tbl_Items[],2,)</f>
        <v>Chronograph</v>
      </c>
      <c r="F2067" s="6" t="str">
        <f>VLOOKUP(tbl_transactions[[#This Row],[Product_ID]],tbl_Items[],3,)</f>
        <v>Platinum</v>
      </c>
      <c r="G2067" s="6" t="s">
        <v>8</v>
      </c>
      <c r="H2067" s="6" t="s">
        <v>9</v>
      </c>
      <c r="I20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067" s="30">
        <v>3</v>
      </c>
      <c r="K2067" s="7">
        <f t="shared" si="64"/>
        <v>3600</v>
      </c>
      <c r="L20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67" s="7">
        <f t="shared" si="65"/>
        <v>3600</v>
      </c>
    </row>
    <row r="2068" spans="1:13" x14ac:dyDescent="0.3">
      <c r="A2068" s="6" t="s">
        <v>2152</v>
      </c>
      <c r="B2068" s="28">
        <v>42701</v>
      </c>
      <c r="C2068" s="6" t="s">
        <v>24</v>
      </c>
      <c r="D2068" s="6" t="s">
        <v>60</v>
      </c>
      <c r="E2068" s="6" t="str">
        <f>VLOOKUP(tbl_transactions[[#This Row],[Product_ID]],tbl_Items[],2,)</f>
        <v>Chronograph</v>
      </c>
      <c r="F2068" s="6" t="str">
        <f>VLOOKUP(tbl_transactions[[#This Row],[Product_ID]],tbl_Items[],3,)</f>
        <v>Platinum</v>
      </c>
      <c r="G2068" s="6" t="s">
        <v>8</v>
      </c>
      <c r="H2068" s="6" t="s">
        <v>9</v>
      </c>
      <c r="I20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2068" s="30">
        <v>2</v>
      </c>
      <c r="K2068" s="7">
        <f t="shared" si="64"/>
        <v>19800</v>
      </c>
      <c r="L20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2376</v>
      </c>
      <c r="M2068" s="7">
        <f t="shared" si="65"/>
        <v>17424</v>
      </c>
    </row>
    <row r="2069" spans="1:13" x14ac:dyDescent="0.3">
      <c r="A2069" s="6" t="s">
        <v>2153</v>
      </c>
      <c r="B2069" s="28">
        <v>42701</v>
      </c>
      <c r="C2069" s="6" t="s">
        <v>24</v>
      </c>
      <c r="D2069" s="6" t="s">
        <v>83</v>
      </c>
      <c r="E2069" s="6" t="str">
        <f>VLOOKUP(tbl_transactions[[#This Row],[Product_ID]],tbl_Items[],2,)</f>
        <v>Chronograph</v>
      </c>
      <c r="F2069" s="6" t="str">
        <f>VLOOKUP(tbl_transactions[[#This Row],[Product_ID]],tbl_Items[],3,)</f>
        <v>Palladium</v>
      </c>
      <c r="G2069" s="6" t="s">
        <v>12</v>
      </c>
      <c r="H2069" s="6" t="s">
        <v>9</v>
      </c>
      <c r="I20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069" s="30">
        <v>2</v>
      </c>
      <c r="K2069" s="7">
        <f t="shared" si="64"/>
        <v>9050</v>
      </c>
      <c r="L20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69" s="7">
        <f t="shared" si="65"/>
        <v>9050</v>
      </c>
    </row>
    <row r="2070" spans="1:13" x14ac:dyDescent="0.3">
      <c r="A2070" s="6" t="s">
        <v>2154</v>
      </c>
      <c r="B2070" s="28">
        <v>42701</v>
      </c>
      <c r="C2070" s="6" t="s">
        <v>24</v>
      </c>
      <c r="D2070" s="6" t="s">
        <v>103</v>
      </c>
      <c r="E2070" s="6" t="str">
        <f>VLOOKUP(tbl_transactions[[#This Row],[Product_ID]],tbl_Items[],2,)</f>
        <v>Automatic</v>
      </c>
      <c r="F2070" s="6" t="str">
        <f>VLOOKUP(tbl_transactions[[#This Row],[Product_ID]],tbl_Items[],3,)</f>
        <v>Palladium</v>
      </c>
      <c r="G2070" s="6" t="s">
        <v>12</v>
      </c>
      <c r="H2070" s="6" t="s">
        <v>9</v>
      </c>
      <c r="I20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2070" s="30">
        <v>2</v>
      </c>
      <c r="K2070" s="7">
        <f t="shared" si="64"/>
        <v>13088</v>
      </c>
      <c r="L20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70" s="7">
        <f t="shared" si="65"/>
        <v>13088</v>
      </c>
    </row>
    <row r="2071" spans="1:13" x14ac:dyDescent="0.3">
      <c r="A2071" s="6" t="s">
        <v>2155</v>
      </c>
      <c r="B2071" s="28">
        <v>42701</v>
      </c>
      <c r="C2071" s="6" t="s">
        <v>24</v>
      </c>
      <c r="D2071" s="6" t="s">
        <v>108</v>
      </c>
      <c r="E2071" s="6" t="str">
        <f>VLOOKUP(tbl_transactions[[#This Row],[Product_ID]],tbl_Items[],2,)</f>
        <v>Digital</v>
      </c>
      <c r="F2071" s="6" t="str">
        <f>VLOOKUP(tbl_transactions[[#This Row],[Product_ID]],tbl_Items[],3,)</f>
        <v>Platinum</v>
      </c>
      <c r="G2071" s="6" t="s">
        <v>12</v>
      </c>
      <c r="H2071" s="6" t="s">
        <v>9</v>
      </c>
      <c r="I20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071" s="30">
        <v>4</v>
      </c>
      <c r="K2071" s="7">
        <f t="shared" si="64"/>
        <v>23380</v>
      </c>
      <c r="L20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2071" s="7">
        <f t="shared" si="65"/>
        <v>21977.200000000001</v>
      </c>
    </row>
    <row r="2072" spans="1:13" x14ac:dyDescent="0.3">
      <c r="A2072" s="6" t="s">
        <v>2156</v>
      </c>
      <c r="B2072" s="28">
        <v>42701</v>
      </c>
      <c r="C2072" s="6" t="s">
        <v>15</v>
      </c>
      <c r="D2072" s="6" t="s">
        <v>7005</v>
      </c>
      <c r="E2072" s="6" t="str">
        <f>VLOOKUP(tbl_transactions[[#This Row],[Product_ID]],tbl_Items[],2,)</f>
        <v>Automatic</v>
      </c>
      <c r="F2072" s="6" t="str">
        <f>VLOOKUP(tbl_transactions[[#This Row],[Product_ID]],tbl_Items[],3,)</f>
        <v>Gold</v>
      </c>
      <c r="G2072" s="6" t="s">
        <v>12</v>
      </c>
      <c r="H2072" s="6" t="s">
        <v>9</v>
      </c>
      <c r="I20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072" s="30">
        <v>1</v>
      </c>
      <c r="K2072" s="7">
        <f t="shared" si="64"/>
        <v>5684</v>
      </c>
      <c r="L20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72" s="7">
        <f t="shared" si="65"/>
        <v>5684</v>
      </c>
    </row>
    <row r="2073" spans="1:13" x14ac:dyDescent="0.3">
      <c r="A2073" s="6" t="s">
        <v>2157</v>
      </c>
      <c r="B2073" s="28">
        <v>42701</v>
      </c>
      <c r="C2073" s="6" t="s">
        <v>11</v>
      </c>
      <c r="D2073" s="6" t="s">
        <v>96</v>
      </c>
      <c r="E2073" s="6" t="str">
        <f>VLOOKUP(tbl_transactions[[#This Row],[Product_ID]],tbl_Items[],2,)</f>
        <v>Automatic</v>
      </c>
      <c r="F2073" s="6" t="str">
        <f>VLOOKUP(tbl_transactions[[#This Row],[Product_ID]],tbl_Items[],3,)</f>
        <v>Gold</v>
      </c>
      <c r="G2073" s="6" t="s">
        <v>12</v>
      </c>
      <c r="H2073" s="6" t="s">
        <v>9</v>
      </c>
      <c r="I20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73" s="30">
        <v>1</v>
      </c>
      <c r="K2073" s="7">
        <f t="shared" si="64"/>
        <v>5456</v>
      </c>
      <c r="L20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73" s="7">
        <f t="shared" si="65"/>
        <v>5456</v>
      </c>
    </row>
    <row r="2074" spans="1:13" x14ac:dyDescent="0.3">
      <c r="A2074" s="6" t="s">
        <v>2158</v>
      </c>
      <c r="B2074" s="28">
        <v>42701</v>
      </c>
      <c r="C2074" s="6" t="s">
        <v>24</v>
      </c>
      <c r="D2074" s="6" t="s">
        <v>101</v>
      </c>
      <c r="E2074" s="6" t="str">
        <f>VLOOKUP(tbl_transactions[[#This Row],[Product_ID]],tbl_Items[],2,)</f>
        <v>Automatic</v>
      </c>
      <c r="F2074" s="6" t="str">
        <f>VLOOKUP(tbl_transactions[[#This Row],[Product_ID]],tbl_Items[],3,)</f>
        <v>Palladium</v>
      </c>
      <c r="G2074" s="6" t="s">
        <v>12</v>
      </c>
      <c r="H2074" s="6" t="s">
        <v>9</v>
      </c>
      <c r="I20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074" s="30">
        <v>1</v>
      </c>
      <c r="K2074" s="7">
        <f t="shared" si="64"/>
        <v>2135</v>
      </c>
      <c r="L20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74" s="7">
        <f t="shared" si="65"/>
        <v>2135</v>
      </c>
    </row>
    <row r="2075" spans="1:13" x14ac:dyDescent="0.3">
      <c r="A2075" s="6" t="s">
        <v>2159</v>
      </c>
      <c r="B2075" s="28">
        <v>42702</v>
      </c>
      <c r="C2075" s="6" t="s">
        <v>15</v>
      </c>
      <c r="D2075" s="6" t="s">
        <v>110</v>
      </c>
      <c r="E2075" s="6" t="str">
        <f>VLOOKUP(tbl_transactions[[#This Row],[Product_ID]],tbl_Items[],2,)</f>
        <v>Digital</v>
      </c>
      <c r="F2075" s="6" t="str">
        <f>VLOOKUP(tbl_transactions[[#This Row],[Product_ID]],tbl_Items[],3,)</f>
        <v>Platinum</v>
      </c>
      <c r="G2075" s="6" t="s">
        <v>12</v>
      </c>
      <c r="H2075" s="6" t="s">
        <v>9</v>
      </c>
      <c r="I20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2075" s="30">
        <v>1</v>
      </c>
      <c r="K2075" s="7">
        <f t="shared" si="64"/>
        <v>5348</v>
      </c>
      <c r="L20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75" s="7">
        <f t="shared" si="65"/>
        <v>5348</v>
      </c>
    </row>
    <row r="2076" spans="1:13" x14ac:dyDescent="0.3">
      <c r="A2076" s="6" t="s">
        <v>2160</v>
      </c>
      <c r="B2076" s="28">
        <v>42702</v>
      </c>
      <c r="C2076" s="6" t="s">
        <v>24</v>
      </c>
      <c r="D2076" s="6" t="s">
        <v>108</v>
      </c>
      <c r="E2076" s="6" t="str">
        <f>VLOOKUP(tbl_transactions[[#This Row],[Product_ID]],tbl_Items[],2,)</f>
        <v>Digital</v>
      </c>
      <c r="F2076" s="6" t="str">
        <f>VLOOKUP(tbl_transactions[[#This Row],[Product_ID]],tbl_Items[],3,)</f>
        <v>Platinum</v>
      </c>
      <c r="G2076" s="6" t="s">
        <v>12</v>
      </c>
      <c r="H2076" s="6" t="s">
        <v>9</v>
      </c>
      <c r="I20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076" s="30">
        <v>3</v>
      </c>
      <c r="K2076" s="7">
        <f t="shared" si="64"/>
        <v>17535</v>
      </c>
      <c r="L20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2076" s="7">
        <f t="shared" si="65"/>
        <v>16482.900000000001</v>
      </c>
    </row>
    <row r="2077" spans="1:13" x14ac:dyDescent="0.3">
      <c r="A2077" s="6" t="s">
        <v>2161</v>
      </c>
      <c r="B2077" s="28">
        <v>42702</v>
      </c>
      <c r="C2077" s="6" t="s">
        <v>11</v>
      </c>
      <c r="D2077" s="6" t="s">
        <v>111</v>
      </c>
      <c r="E2077" s="6" t="str">
        <f>VLOOKUP(tbl_transactions[[#This Row],[Product_ID]],tbl_Items[],2,)</f>
        <v>Digital</v>
      </c>
      <c r="F2077" s="6" t="str">
        <f>VLOOKUP(tbl_transactions[[#This Row],[Product_ID]],tbl_Items[],3,)</f>
        <v>Gold</v>
      </c>
      <c r="G2077" s="6" t="s">
        <v>12</v>
      </c>
      <c r="H2077" s="6" t="s">
        <v>13</v>
      </c>
      <c r="I20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2077" s="30">
        <v>3</v>
      </c>
      <c r="K2077" s="7">
        <f t="shared" si="64"/>
        <v>16944</v>
      </c>
      <c r="L20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2077" s="7">
        <f t="shared" si="65"/>
        <v>16266.24</v>
      </c>
    </row>
    <row r="2078" spans="1:13" x14ac:dyDescent="0.3">
      <c r="A2078" s="6" t="s">
        <v>2162</v>
      </c>
      <c r="B2078" s="28">
        <v>42702</v>
      </c>
      <c r="C2078" s="6" t="s">
        <v>11</v>
      </c>
      <c r="D2078" s="6" t="s">
        <v>100</v>
      </c>
      <c r="E2078" s="6" t="str">
        <f>VLOOKUP(tbl_transactions[[#This Row],[Product_ID]],tbl_Items[],2,)</f>
        <v>Automatic</v>
      </c>
      <c r="F2078" s="6" t="str">
        <f>VLOOKUP(tbl_transactions[[#This Row],[Product_ID]],tbl_Items[],3,)</f>
        <v>Palladium</v>
      </c>
      <c r="G2078" s="6" t="s">
        <v>12</v>
      </c>
      <c r="H2078" s="6" t="s">
        <v>9</v>
      </c>
      <c r="I20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78" s="30">
        <v>2</v>
      </c>
      <c r="K2078" s="7">
        <f t="shared" si="64"/>
        <v>10912</v>
      </c>
      <c r="L20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78" s="7">
        <f t="shared" si="65"/>
        <v>10912</v>
      </c>
    </row>
    <row r="2079" spans="1:13" x14ac:dyDescent="0.3">
      <c r="A2079" s="6" t="s">
        <v>2163</v>
      </c>
      <c r="B2079" s="28">
        <v>42702</v>
      </c>
      <c r="C2079" s="6" t="s">
        <v>24</v>
      </c>
      <c r="D2079" s="6" t="s">
        <v>100</v>
      </c>
      <c r="E2079" s="6" t="str">
        <f>VLOOKUP(tbl_transactions[[#This Row],[Product_ID]],tbl_Items[],2,)</f>
        <v>Automatic</v>
      </c>
      <c r="F2079" s="6" t="str">
        <f>VLOOKUP(tbl_transactions[[#This Row],[Product_ID]],tbl_Items[],3,)</f>
        <v>Palladium</v>
      </c>
      <c r="G2079" s="6" t="s">
        <v>12</v>
      </c>
      <c r="H2079" s="6" t="s">
        <v>13</v>
      </c>
      <c r="I20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79" s="30">
        <v>3</v>
      </c>
      <c r="K2079" s="7">
        <f t="shared" si="64"/>
        <v>16368</v>
      </c>
      <c r="L20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2079" s="7">
        <f t="shared" si="65"/>
        <v>15876.96</v>
      </c>
    </row>
    <row r="2080" spans="1:13" x14ac:dyDescent="0.3">
      <c r="A2080" s="6" t="s">
        <v>2164</v>
      </c>
      <c r="B2080" s="28">
        <v>42702</v>
      </c>
      <c r="C2080" s="6" t="s">
        <v>15</v>
      </c>
      <c r="D2080" s="6" t="s">
        <v>118</v>
      </c>
      <c r="E2080" s="6" t="str">
        <f>VLOOKUP(tbl_transactions[[#This Row],[Product_ID]],tbl_Items[],2,)</f>
        <v>Digital</v>
      </c>
      <c r="F2080" s="6" t="str">
        <f>VLOOKUP(tbl_transactions[[#This Row],[Product_ID]],tbl_Items[],3,)</f>
        <v>Palladium</v>
      </c>
      <c r="G2080" s="6" t="s">
        <v>12</v>
      </c>
      <c r="H2080" s="6" t="s">
        <v>9</v>
      </c>
      <c r="I20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2080" s="30">
        <v>3</v>
      </c>
      <c r="K2080" s="7">
        <f t="shared" si="64"/>
        <v>17934</v>
      </c>
      <c r="L20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2080" s="7">
        <f t="shared" si="65"/>
        <v>17395.98</v>
      </c>
    </row>
    <row r="2081" spans="1:13" x14ac:dyDescent="0.3">
      <c r="A2081" s="6" t="s">
        <v>2165</v>
      </c>
      <c r="B2081" s="28">
        <v>42702</v>
      </c>
      <c r="C2081" s="6" t="s">
        <v>24</v>
      </c>
      <c r="D2081" s="6" t="s">
        <v>104</v>
      </c>
      <c r="E2081" s="6" t="str">
        <f>VLOOKUP(tbl_transactions[[#This Row],[Product_ID]],tbl_Items[],2,)</f>
        <v>Automatic</v>
      </c>
      <c r="F2081" s="6" t="str">
        <f>VLOOKUP(tbl_transactions[[#This Row],[Product_ID]],tbl_Items[],3,)</f>
        <v>Palladium</v>
      </c>
      <c r="G2081" s="6" t="s">
        <v>12</v>
      </c>
      <c r="H2081" s="6" t="s">
        <v>9</v>
      </c>
      <c r="I20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081" s="30">
        <v>3</v>
      </c>
      <c r="K2081" s="7">
        <f t="shared" si="64"/>
        <v>22353</v>
      </c>
      <c r="L20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2081" s="7">
        <f t="shared" si="65"/>
        <v>21682.41</v>
      </c>
    </row>
    <row r="2082" spans="1:13" x14ac:dyDescent="0.3">
      <c r="A2082" s="6" t="s">
        <v>2166</v>
      </c>
      <c r="B2082" s="28">
        <v>42702</v>
      </c>
      <c r="C2082" s="6" t="s">
        <v>24</v>
      </c>
      <c r="D2082" s="6" t="s">
        <v>109</v>
      </c>
      <c r="E2082" s="6" t="str">
        <f>VLOOKUP(tbl_transactions[[#This Row],[Product_ID]],tbl_Items[],2,)</f>
        <v>Digital</v>
      </c>
      <c r="F2082" s="6" t="str">
        <f>VLOOKUP(tbl_transactions[[#This Row],[Product_ID]],tbl_Items[],3,)</f>
        <v>Platinum</v>
      </c>
      <c r="G2082" s="6" t="s">
        <v>12</v>
      </c>
      <c r="H2082" s="6" t="s">
        <v>9</v>
      </c>
      <c r="I20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082" s="30">
        <v>1</v>
      </c>
      <c r="K2082" s="7">
        <f t="shared" si="64"/>
        <v>9865</v>
      </c>
      <c r="L20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82" s="7">
        <f t="shared" si="65"/>
        <v>9865</v>
      </c>
    </row>
    <row r="2083" spans="1:13" x14ac:dyDescent="0.3">
      <c r="A2083" s="6" t="s">
        <v>2167</v>
      </c>
      <c r="B2083" s="28">
        <v>42702</v>
      </c>
      <c r="C2083" s="6" t="s">
        <v>24</v>
      </c>
      <c r="D2083" s="6" t="s">
        <v>100</v>
      </c>
      <c r="E2083" s="6" t="str">
        <f>VLOOKUP(tbl_transactions[[#This Row],[Product_ID]],tbl_Items[],2,)</f>
        <v>Automatic</v>
      </c>
      <c r="F2083" s="6" t="str">
        <f>VLOOKUP(tbl_transactions[[#This Row],[Product_ID]],tbl_Items[],3,)</f>
        <v>Palladium</v>
      </c>
      <c r="G2083" s="6" t="s">
        <v>12</v>
      </c>
      <c r="H2083" s="6" t="s">
        <v>9</v>
      </c>
      <c r="I20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83" s="30">
        <v>1</v>
      </c>
      <c r="K2083" s="7">
        <f t="shared" si="64"/>
        <v>5456</v>
      </c>
      <c r="L20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83" s="7">
        <f t="shared" si="65"/>
        <v>5456</v>
      </c>
    </row>
    <row r="2084" spans="1:13" x14ac:dyDescent="0.3">
      <c r="A2084" s="6" t="s">
        <v>2168</v>
      </c>
      <c r="B2084" s="28">
        <v>42703</v>
      </c>
      <c r="C2084" s="6" t="s">
        <v>24</v>
      </c>
      <c r="D2084" s="6" t="s">
        <v>76</v>
      </c>
      <c r="E2084" s="6" t="str">
        <f>VLOOKUP(tbl_transactions[[#This Row],[Product_ID]],tbl_Items[],2,)</f>
        <v>Chronograph</v>
      </c>
      <c r="F2084" s="6" t="str">
        <f>VLOOKUP(tbl_transactions[[#This Row],[Product_ID]],tbl_Items[],3,)</f>
        <v>Gold</v>
      </c>
      <c r="G2084" s="6" t="s">
        <v>8</v>
      </c>
      <c r="H2084" s="6" t="s">
        <v>9</v>
      </c>
      <c r="I20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2084" s="30">
        <v>2</v>
      </c>
      <c r="K2084" s="7">
        <f t="shared" si="64"/>
        <v>4400</v>
      </c>
      <c r="L20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84" s="7">
        <f t="shared" si="65"/>
        <v>4400</v>
      </c>
    </row>
    <row r="2085" spans="1:13" x14ac:dyDescent="0.3">
      <c r="A2085" s="6" t="s">
        <v>2169</v>
      </c>
      <c r="B2085" s="28">
        <v>42703</v>
      </c>
      <c r="C2085" s="6" t="s">
        <v>24</v>
      </c>
      <c r="D2085" s="6" t="s">
        <v>110</v>
      </c>
      <c r="E2085" s="6" t="str">
        <f>VLOOKUP(tbl_transactions[[#This Row],[Product_ID]],tbl_Items[],2,)</f>
        <v>Digital</v>
      </c>
      <c r="F2085" s="6" t="str">
        <f>VLOOKUP(tbl_transactions[[#This Row],[Product_ID]],tbl_Items[],3,)</f>
        <v>Platinum</v>
      </c>
      <c r="G2085" s="6" t="s">
        <v>12</v>
      </c>
      <c r="H2085" s="6" t="s">
        <v>9</v>
      </c>
      <c r="I20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2085" s="30">
        <v>2</v>
      </c>
      <c r="K2085" s="7">
        <f t="shared" si="64"/>
        <v>10696</v>
      </c>
      <c r="L20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85" s="7">
        <f t="shared" si="65"/>
        <v>10696</v>
      </c>
    </row>
    <row r="2086" spans="1:13" x14ac:dyDescent="0.3">
      <c r="A2086" s="6" t="s">
        <v>2170</v>
      </c>
      <c r="B2086" s="28">
        <v>42703</v>
      </c>
      <c r="C2086" s="6" t="s">
        <v>24</v>
      </c>
      <c r="D2086" s="6" t="s">
        <v>95</v>
      </c>
      <c r="E2086" s="6" t="str">
        <f>VLOOKUP(tbl_transactions[[#This Row],[Product_ID]],tbl_Items[],2,)</f>
        <v>Automatic</v>
      </c>
      <c r="F2086" s="6" t="str">
        <f>VLOOKUP(tbl_transactions[[#This Row],[Product_ID]],tbl_Items[],3,)</f>
        <v>Platinum</v>
      </c>
      <c r="G2086" s="6" t="s">
        <v>12</v>
      </c>
      <c r="H2086" s="6" t="s">
        <v>9</v>
      </c>
      <c r="I20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2100</v>
      </c>
      <c r="J2086" s="30">
        <v>1</v>
      </c>
      <c r="K2086" s="7">
        <f t="shared" si="64"/>
        <v>2100</v>
      </c>
      <c r="L20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86" s="7">
        <f t="shared" si="65"/>
        <v>2100</v>
      </c>
    </row>
    <row r="2087" spans="1:13" x14ac:dyDescent="0.3">
      <c r="A2087" s="6" t="s">
        <v>2171</v>
      </c>
      <c r="B2087" s="28">
        <v>42703</v>
      </c>
      <c r="C2087" s="6" t="s">
        <v>24</v>
      </c>
      <c r="D2087" s="6" t="s">
        <v>115</v>
      </c>
      <c r="E2087" s="6" t="str">
        <f>VLOOKUP(tbl_transactions[[#This Row],[Product_ID]],tbl_Items[],2,)</f>
        <v>Digital</v>
      </c>
      <c r="F2087" s="6" t="str">
        <f>VLOOKUP(tbl_transactions[[#This Row],[Product_ID]],tbl_Items[],3,)</f>
        <v>Gold</v>
      </c>
      <c r="G2087" s="6" t="s">
        <v>12</v>
      </c>
      <c r="H2087" s="6" t="s">
        <v>9</v>
      </c>
      <c r="I20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2087" s="30">
        <v>3</v>
      </c>
      <c r="K2087" s="7">
        <f t="shared" si="64"/>
        <v>26391</v>
      </c>
      <c r="L20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1055.6400000000001</v>
      </c>
      <c r="M2087" s="7">
        <f t="shared" si="65"/>
        <v>25335.360000000001</v>
      </c>
    </row>
    <row r="2088" spans="1:13" x14ac:dyDescent="0.3">
      <c r="A2088" s="6" t="s">
        <v>2172</v>
      </c>
      <c r="B2088" s="28">
        <v>42703</v>
      </c>
      <c r="C2088" s="6" t="s">
        <v>11</v>
      </c>
      <c r="D2088" s="6" t="s">
        <v>96</v>
      </c>
      <c r="E2088" s="6" t="str">
        <f>VLOOKUP(tbl_transactions[[#This Row],[Product_ID]],tbl_Items[],2,)</f>
        <v>Automatic</v>
      </c>
      <c r="F2088" s="6" t="str">
        <f>VLOOKUP(tbl_transactions[[#This Row],[Product_ID]],tbl_Items[],3,)</f>
        <v>Gold</v>
      </c>
      <c r="G2088" s="6" t="s">
        <v>12</v>
      </c>
      <c r="H2088" s="6" t="s">
        <v>9</v>
      </c>
      <c r="I20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88" s="30">
        <v>1</v>
      </c>
      <c r="K2088" s="7">
        <f t="shared" si="64"/>
        <v>5456</v>
      </c>
      <c r="L20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88" s="7">
        <f t="shared" si="65"/>
        <v>5456</v>
      </c>
    </row>
    <row r="2089" spans="1:13" x14ac:dyDescent="0.3">
      <c r="A2089" s="6" t="s">
        <v>2173</v>
      </c>
      <c r="B2089" s="28">
        <v>42703</v>
      </c>
      <c r="C2089" s="6" t="s">
        <v>24</v>
      </c>
      <c r="D2089" s="6" t="s">
        <v>83</v>
      </c>
      <c r="E2089" s="6" t="str">
        <f>VLOOKUP(tbl_transactions[[#This Row],[Product_ID]],tbl_Items[],2,)</f>
        <v>Chronograph</v>
      </c>
      <c r="F2089" s="6" t="str">
        <f>VLOOKUP(tbl_transactions[[#This Row],[Product_ID]],tbl_Items[],3,)</f>
        <v>Palladium</v>
      </c>
      <c r="G2089" s="6" t="s">
        <v>12</v>
      </c>
      <c r="H2089" s="6" t="s">
        <v>13</v>
      </c>
      <c r="I20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089" s="30">
        <v>1</v>
      </c>
      <c r="K2089" s="7">
        <f t="shared" si="64"/>
        <v>4525</v>
      </c>
      <c r="L20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89" s="7">
        <f t="shared" si="65"/>
        <v>4525</v>
      </c>
    </row>
    <row r="2090" spans="1:13" x14ac:dyDescent="0.3">
      <c r="A2090" s="6" t="s">
        <v>2174</v>
      </c>
      <c r="B2090" s="28">
        <v>42704</v>
      </c>
      <c r="C2090" s="6" t="s">
        <v>24</v>
      </c>
      <c r="D2090" s="6" t="s">
        <v>101</v>
      </c>
      <c r="E2090" s="6" t="str">
        <f>VLOOKUP(tbl_transactions[[#This Row],[Product_ID]],tbl_Items[],2,)</f>
        <v>Automatic</v>
      </c>
      <c r="F2090" s="6" t="str">
        <f>VLOOKUP(tbl_transactions[[#This Row],[Product_ID]],tbl_Items[],3,)</f>
        <v>Palladium</v>
      </c>
      <c r="G2090" s="6" t="s">
        <v>12</v>
      </c>
      <c r="H2090" s="6" t="s">
        <v>9</v>
      </c>
      <c r="I20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090" s="30">
        <v>3</v>
      </c>
      <c r="K2090" s="7">
        <f t="shared" si="64"/>
        <v>6405</v>
      </c>
      <c r="L20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90" s="7">
        <f t="shared" si="65"/>
        <v>6405</v>
      </c>
    </row>
    <row r="2091" spans="1:13" x14ac:dyDescent="0.3">
      <c r="A2091" s="6" t="s">
        <v>2175</v>
      </c>
      <c r="B2091" s="28">
        <v>42704</v>
      </c>
      <c r="C2091" s="6" t="s">
        <v>24</v>
      </c>
      <c r="D2091" s="6" t="s">
        <v>100</v>
      </c>
      <c r="E2091" s="6" t="str">
        <f>VLOOKUP(tbl_transactions[[#This Row],[Product_ID]],tbl_Items[],2,)</f>
        <v>Automatic</v>
      </c>
      <c r="F2091" s="6" t="str">
        <f>VLOOKUP(tbl_transactions[[#This Row],[Product_ID]],tbl_Items[],3,)</f>
        <v>Palladium</v>
      </c>
      <c r="G2091" s="6" t="s">
        <v>12</v>
      </c>
      <c r="H2091" s="6" t="s">
        <v>9</v>
      </c>
      <c r="I20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091" s="30">
        <v>3</v>
      </c>
      <c r="K2091" s="7">
        <f t="shared" si="64"/>
        <v>16368</v>
      </c>
      <c r="L20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2091" s="7">
        <f t="shared" si="65"/>
        <v>15876.96</v>
      </c>
    </row>
    <row r="2092" spans="1:13" x14ac:dyDescent="0.3">
      <c r="A2092" s="6" t="s">
        <v>2176</v>
      </c>
      <c r="B2092" s="28">
        <v>42704</v>
      </c>
      <c r="C2092" s="6" t="s">
        <v>24</v>
      </c>
      <c r="D2092" s="6" t="s">
        <v>7005</v>
      </c>
      <c r="E2092" s="6" t="str">
        <f>VLOOKUP(tbl_transactions[[#This Row],[Product_ID]],tbl_Items[],2,)</f>
        <v>Automatic</v>
      </c>
      <c r="F2092" s="6" t="str">
        <f>VLOOKUP(tbl_transactions[[#This Row],[Product_ID]],tbl_Items[],3,)</f>
        <v>Gold</v>
      </c>
      <c r="G2092" s="6" t="s">
        <v>12</v>
      </c>
      <c r="H2092" s="6" t="s">
        <v>9</v>
      </c>
      <c r="I20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092" s="30">
        <v>3</v>
      </c>
      <c r="K2092" s="7">
        <f t="shared" si="64"/>
        <v>17052</v>
      </c>
      <c r="L20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2092" s="7">
        <f t="shared" si="65"/>
        <v>16369.92</v>
      </c>
    </row>
    <row r="2093" spans="1:13" x14ac:dyDescent="0.3">
      <c r="A2093" s="6" t="s">
        <v>2177</v>
      </c>
      <c r="B2093" s="28">
        <v>42704</v>
      </c>
      <c r="C2093" s="6" t="s">
        <v>11</v>
      </c>
      <c r="D2093" s="6" t="s">
        <v>117</v>
      </c>
      <c r="E2093" s="6" t="str">
        <f>VLOOKUP(tbl_transactions[[#This Row],[Product_ID]],tbl_Items[],2,)</f>
        <v>Digital</v>
      </c>
      <c r="F2093" s="6" t="str">
        <f>VLOOKUP(tbl_transactions[[#This Row],[Product_ID]],tbl_Items[],3,)</f>
        <v>Palladium</v>
      </c>
      <c r="G2093" s="6" t="s">
        <v>12</v>
      </c>
      <c r="H2093" s="6" t="s">
        <v>9</v>
      </c>
      <c r="I20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093" s="30">
        <v>3</v>
      </c>
      <c r="K2093" s="7">
        <f t="shared" si="64"/>
        <v>27945</v>
      </c>
      <c r="L20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2093" s="7">
        <f t="shared" si="65"/>
        <v>27106.65</v>
      </c>
    </row>
    <row r="2094" spans="1:13" x14ac:dyDescent="0.3">
      <c r="A2094" s="6" t="s">
        <v>2178</v>
      </c>
      <c r="B2094" s="28">
        <v>42704</v>
      </c>
      <c r="C2094" s="6" t="s">
        <v>11</v>
      </c>
      <c r="D2094" s="6" t="s">
        <v>83</v>
      </c>
      <c r="E2094" s="6" t="str">
        <f>VLOOKUP(tbl_transactions[[#This Row],[Product_ID]],tbl_Items[],2,)</f>
        <v>Chronograph</v>
      </c>
      <c r="F2094" s="6" t="str">
        <f>VLOOKUP(tbl_transactions[[#This Row],[Product_ID]],tbl_Items[],3,)</f>
        <v>Palladium</v>
      </c>
      <c r="G2094" s="6" t="s">
        <v>12</v>
      </c>
      <c r="H2094" s="6" t="s">
        <v>13</v>
      </c>
      <c r="I20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094" s="30">
        <v>3</v>
      </c>
      <c r="K2094" s="7">
        <f t="shared" si="64"/>
        <v>13575</v>
      </c>
      <c r="L20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94" s="7">
        <f t="shared" si="65"/>
        <v>13575</v>
      </c>
    </row>
    <row r="2095" spans="1:13" x14ac:dyDescent="0.3">
      <c r="A2095" s="6" t="s">
        <v>2179</v>
      </c>
      <c r="B2095" s="28">
        <v>42705</v>
      </c>
      <c r="C2095" s="6" t="s">
        <v>24</v>
      </c>
      <c r="D2095" s="6" t="s">
        <v>84</v>
      </c>
      <c r="E2095" s="6" t="str">
        <f>VLOOKUP(tbl_transactions[[#This Row],[Product_ID]],tbl_Items[],2,)</f>
        <v>Automatic</v>
      </c>
      <c r="F2095" s="6" t="str">
        <f>VLOOKUP(tbl_transactions[[#This Row],[Product_ID]],tbl_Items[],3,)</f>
        <v>Platinum</v>
      </c>
      <c r="G2095" s="6" t="s">
        <v>12</v>
      </c>
      <c r="H2095" s="6" t="s">
        <v>13</v>
      </c>
      <c r="I20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095" s="30">
        <v>1</v>
      </c>
      <c r="K2095" s="7">
        <f t="shared" si="64"/>
        <v>2123</v>
      </c>
      <c r="L20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95" s="7">
        <f t="shared" si="65"/>
        <v>2123</v>
      </c>
    </row>
    <row r="2096" spans="1:13" x14ac:dyDescent="0.3">
      <c r="A2096" s="6" t="s">
        <v>2180</v>
      </c>
      <c r="B2096" s="28">
        <v>42705</v>
      </c>
      <c r="C2096" s="6" t="s">
        <v>15</v>
      </c>
      <c r="D2096" s="6" t="s">
        <v>88</v>
      </c>
      <c r="E2096" s="6" t="str">
        <f>VLOOKUP(tbl_transactions[[#This Row],[Product_ID]],tbl_Items[],2,)</f>
        <v>Automatic</v>
      </c>
      <c r="F2096" s="6" t="str">
        <f>VLOOKUP(tbl_transactions[[#This Row],[Product_ID]],tbl_Items[],3,)</f>
        <v>Platinum</v>
      </c>
      <c r="G2096" s="6" t="s">
        <v>12</v>
      </c>
      <c r="H2096" s="6" t="s">
        <v>9</v>
      </c>
      <c r="I20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096" s="30">
        <v>1</v>
      </c>
      <c r="K2096" s="7">
        <f t="shared" si="64"/>
        <v>2133</v>
      </c>
      <c r="L20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096" s="7">
        <f t="shared" si="65"/>
        <v>2133</v>
      </c>
    </row>
    <row r="2097" spans="1:13" x14ac:dyDescent="0.3">
      <c r="A2097" s="6" t="s">
        <v>2181</v>
      </c>
      <c r="B2097" s="28">
        <v>42705</v>
      </c>
      <c r="C2097" s="6" t="s">
        <v>24</v>
      </c>
      <c r="D2097" s="6" t="s">
        <v>81</v>
      </c>
      <c r="E2097" s="6" t="str">
        <f>VLOOKUP(tbl_transactions[[#This Row],[Product_ID]],tbl_Items[],2,)</f>
        <v>Chronograph</v>
      </c>
      <c r="F2097" s="6" t="str">
        <f>VLOOKUP(tbl_transactions[[#This Row],[Product_ID]],tbl_Items[],3,)</f>
        <v>Palladium</v>
      </c>
      <c r="G2097" s="6" t="s">
        <v>12</v>
      </c>
      <c r="H2097" s="6" t="s">
        <v>9</v>
      </c>
      <c r="I20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097" s="30">
        <v>4</v>
      </c>
      <c r="K2097" s="7">
        <f t="shared" si="64"/>
        <v>39200</v>
      </c>
      <c r="L20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2097" s="7">
        <f t="shared" si="65"/>
        <v>38024</v>
      </c>
    </row>
    <row r="2098" spans="1:13" x14ac:dyDescent="0.3">
      <c r="A2098" s="6" t="s">
        <v>2182</v>
      </c>
      <c r="B2098" s="28">
        <v>42705</v>
      </c>
      <c r="C2098" s="6" t="s">
        <v>24</v>
      </c>
      <c r="D2098" s="6" t="s">
        <v>114</v>
      </c>
      <c r="E2098" s="6" t="str">
        <f>VLOOKUP(tbl_transactions[[#This Row],[Product_ID]],tbl_Items[],2,)</f>
        <v>Digital</v>
      </c>
      <c r="F2098" s="6" t="str">
        <f>VLOOKUP(tbl_transactions[[#This Row],[Product_ID]],tbl_Items[],3,)</f>
        <v>Palladium</v>
      </c>
      <c r="G2098" s="6" t="s">
        <v>12</v>
      </c>
      <c r="H2098" s="6" t="s">
        <v>9</v>
      </c>
      <c r="I20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098" s="30">
        <v>4</v>
      </c>
      <c r="K2098" s="7">
        <f t="shared" si="64"/>
        <v>39584</v>
      </c>
      <c r="L20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1187.52</v>
      </c>
      <c r="M2098" s="7">
        <f t="shared" si="65"/>
        <v>38396.480000000003</v>
      </c>
    </row>
    <row r="2099" spans="1:13" x14ac:dyDescent="0.3">
      <c r="A2099" s="6" t="s">
        <v>2183</v>
      </c>
      <c r="B2099" s="28">
        <v>42705</v>
      </c>
      <c r="C2099" s="6" t="s">
        <v>11</v>
      </c>
      <c r="D2099" s="6" t="s">
        <v>116</v>
      </c>
      <c r="E2099" s="6" t="str">
        <f>VLOOKUP(tbl_transactions[[#This Row],[Product_ID]],tbl_Items[],2,)</f>
        <v>Digital</v>
      </c>
      <c r="F2099" s="6" t="str">
        <f>VLOOKUP(tbl_transactions[[#This Row],[Product_ID]],tbl_Items[],3,)</f>
        <v>Gold</v>
      </c>
      <c r="G2099" s="6" t="s">
        <v>12</v>
      </c>
      <c r="H2099" s="6" t="s">
        <v>9</v>
      </c>
      <c r="I20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2099" s="30">
        <v>4</v>
      </c>
      <c r="K2099" s="7">
        <f t="shared" si="64"/>
        <v>21940</v>
      </c>
      <c r="L20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2099" s="7">
        <f t="shared" si="65"/>
        <v>21062.400000000001</v>
      </c>
    </row>
    <row r="2100" spans="1:13" x14ac:dyDescent="0.3">
      <c r="A2100" s="6" t="s">
        <v>2184</v>
      </c>
      <c r="B2100" s="28">
        <v>42705</v>
      </c>
      <c r="C2100" s="6" t="s">
        <v>24</v>
      </c>
      <c r="D2100" s="6" t="s">
        <v>116</v>
      </c>
      <c r="E2100" s="6" t="str">
        <f>VLOOKUP(tbl_transactions[[#This Row],[Product_ID]],tbl_Items[],2,)</f>
        <v>Digital</v>
      </c>
      <c r="F2100" s="6" t="str">
        <f>VLOOKUP(tbl_transactions[[#This Row],[Product_ID]],tbl_Items[],3,)</f>
        <v>Gold</v>
      </c>
      <c r="G2100" s="6" t="s">
        <v>12</v>
      </c>
      <c r="H2100" s="6" t="s">
        <v>9</v>
      </c>
      <c r="I21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2100" s="30">
        <v>1</v>
      </c>
      <c r="K2100" s="7">
        <f t="shared" si="64"/>
        <v>5485</v>
      </c>
      <c r="L21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00" s="7">
        <f t="shared" si="65"/>
        <v>5485</v>
      </c>
    </row>
    <row r="2101" spans="1:13" x14ac:dyDescent="0.3">
      <c r="A2101" s="6" t="s">
        <v>2185</v>
      </c>
      <c r="B2101" s="28">
        <v>42705</v>
      </c>
      <c r="C2101" s="6" t="s">
        <v>11</v>
      </c>
      <c r="D2101" s="6" t="s">
        <v>102</v>
      </c>
      <c r="E2101" s="6" t="str">
        <f>VLOOKUP(tbl_transactions[[#This Row],[Product_ID]],tbl_Items[],2,)</f>
        <v>Automatic</v>
      </c>
      <c r="F2101" s="6" t="str">
        <f>VLOOKUP(tbl_transactions[[#This Row],[Product_ID]],tbl_Items[],3,)</f>
        <v>Palladium</v>
      </c>
      <c r="G2101" s="6" t="s">
        <v>12</v>
      </c>
      <c r="H2101" s="6" t="s">
        <v>9</v>
      </c>
      <c r="I21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101" s="30">
        <v>1</v>
      </c>
      <c r="K2101" s="7">
        <f t="shared" si="64"/>
        <v>8445</v>
      </c>
      <c r="L21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01" s="7">
        <f t="shared" si="65"/>
        <v>8445</v>
      </c>
    </row>
    <row r="2102" spans="1:13" x14ac:dyDescent="0.3">
      <c r="A2102" s="6" t="s">
        <v>2186</v>
      </c>
      <c r="B2102" s="28">
        <v>42705</v>
      </c>
      <c r="C2102" s="6" t="s">
        <v>11</v>
      </c>
      <c r="D2102" s="6" t="s">
        <v>79</v>
      </c>
      <c r="E2102" s="6" t="str">
        <f>VLOOKUP(tbl_transactions[[#This Row],[Product_ID]],tbl_Items[],2,)</f>
        <v>Chronograph</v>
      </c>
      <c r="F2102" s="6" t="str">
        <f>VLOOKUP(tbl_transactions[[#This Row],[Product_ID]],tbl_Items[],3,)</f>
        <v>Palladium</v>
      </c>
      <c r="G2102" s="6" t="s">
        <v>8</v>
      </c>
      <c r="H2102" s="6" t="s">
        <v>9</v>
      </c>
      <c r="I21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102" s="30">
        <v>4</v>
      </c>
      <c r="K2102" s="7">
        <f t="shared" si="64"/>
        <v>8980</v>
      </c>
      <c r="L21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02" s="7">
        <f t="shared" si="65"/>
        <v>8980</v>
      </c>
    </row>
    <row r="2103" spans="1:13" x14ac:dyDescent="0.3">
      <c r="A2103" s="6" t="s">
        <v>2187</v>
      </c>
      <c r="B2103" s="28">
        <v>42706</v>
      </c>
      <c r="C2103" s="6" t="s">
        <v>24</v>
      </c>
      <c r="D2103" s="6" t="s">
        <v>118</v>
      </c>
      <c r="E2103" s="6" t="str">
        <f>VLOOKUP(tbl_transactions[[#This Row],[Product_ID]],tbl_Items[],2,)</f>
        <v>Digital</v>
      </c>
      <c r="F2103" s="6" t="str">
        <f>VLOOKUP(tbl_transactions[[#This Row],[Product_ID]],tbl_Items[],3,)</f>
        <v>Palladium</v>
      </c>
      <c r="G2103" s="6" t="s">
        <v>12</v>
      </c>
      <c r="H2103" s="6" t="s">
        <v>9</v>
      </c>
      <c r="I21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2103" s="30">
        <v>3</v>
      </c>
      <c r="K2103" s="7">
        <f t="shared" si="64"/>
        <v>17934</v>
      </c>
      <c r="L21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2103" s="7">
        <f t="shared" si="65"/>
        <v>17395.98</v>
      </c>
    </row>
    <row r="2104" spans="1:13" x14ac:dyDescent="0.3">
      <c r="A2104" s="6" t="s">
        <v>2188</v>
      </c>
      <c r="B2104" s="28">
        <v>42706</v>
      </c>
      <c r="C2104" s="6" t="s">
        <v>24</v>
      </c>
      <c r="D2104" s="6" t="s">
        <v>71</v>
      </c>
      <c r="E2104" s="6" t="str">
        <f>VLOOKUP(tbl_transactions[[#This Row],[Product_ID]],tbl_Items[],2,)</f>
        <v>Chronograph</v>
      </c>
      <c r="F2104" s="6" t="str">
        <f>VLOOKUP(tbl_transactions[[#This Row],[Product_ID]],tbl_Items[],3,)</f>
        <v>Platinum</v>
      </c>
      <c r="G2104" s="6" t="s">
        <v>8</v>
      </c>
      <c r="H2104" s="6" t="s">
        <v>9</v>
      </c>
      <c r="I21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104" s="30">
        <v>1</v>
      </c>
      <c r="K2104" s="7">
        <f t="shared" si="64"/>
        <v>2210</v>
      </c>
      <c r="L21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04" s="7">
        <f t="shared" si="65"/>
        <v>2210</v>
      </c>
    </row>
    <row r="2105" spans="1:13" x14ac:dyDescent="0.3">
      <c r="A2105" s="6" t="s">
        <v>2189</v>
      </c>
      <c r="B2105" s="28">
        <v>42706</v>
      </c>
      <c r="C2105" s="6" t="s">
        <v>24</v>
      </c>
      <c r="D2105" s="6" t="s">
        <v>108</v>
      </c>
      <c r="E2105" s="6" t="str">
        <f>VLOOKUP(tbl_transactions[[#This Row],[Product_ID]],tbl_Items[],2,)</f>
        <v>Digital</v>
      </c>
      <c r="F2105" s="6" t="str">
        <f>VLOOKUP(tbl_transactions[[#This Row],[Product_ID]],tbl_Items[],3,)</f>
        <v>Platinum</v>
      </c>
      <c r="G2105" s="6" t="s">
        <v>12</v>
      </c>
      <c r="H2105" s="6" t="s">
        <v>9</v>
      </c>
      <c r="I21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105" s="30">
        <v>3</v>
      </c>
      <c r="K2105" s="7">
        <f t="shared" si="64"/>
        <v>17535</v>
      </c>
      <c r="L21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2105" s="7">
        <f t="shared" si="65"/>
        <v>16482.900000000001</v>
      </c>
    </row>
    <row r="2106" spans="1:13" x14ac:dyDescent="0.3">
      <c r="A2106" s="6" t="s">
        <v>2190</v>
      </c>
      <c r="B2106" s="28">
        <v>42707</v>
      </c>
      <c r="C2106" s="6" t="s">
        <v>24</v>
      </c>
      <c r="D2106" s="6" t="s">
        <v>7005</v>
      </c>
      <c r="E2106" s="6" t="str">
        <f>VLOOKUP(tbl_transactions[[#This Row],[Product_ID]],tbl_Items[],2,)</f>
        <v>Automatic</v>
      </c>
      <c r="F2106" s="6" t="str">
        <f>VLOOKUP(tbl_transactions[[#This Row],[Product_ID]],tbl_Items[],3,)</f>
        <v>Gold</v>
      </c>
      <c r="G2106" s="6" t="s">
        <v>12</v>
      </c>
      <c r="H2106" s="6" t="s">
        <v>9</v>
      </c>
      <c r="I21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106" s="30">
        <v>2</v>
      </c>
      <c r="K2106" s="7">
        <f t="shared" si="64"/>
        <v>11368</v>
      </c>
      <c r="L21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06" s="7">
        <f t="shared" si="65"/>
        <v>11368</v>
      </c>
    </row>
    <row r="2107" spans="1:13" x14ac:dyDescent="0.3">
      <c r="A2107" s="6" t="s">
        <v>2191</v>
      </c>
      <c r="B2107" s="28">
        <v>42707</v>
      </c>
      <c r="C2107" s="6" t="s">
        <v>24</v>
      </c>
      <c r="D2107" s="6" t="s">
        <v>114</v>
      </c>
      <c r="E2107" s="6" t="str">
        <f>VLOOKUP(tbl_transactions[[#This Row],[Product_ID]],tbl_Items[],2,)</f>
        <v>Digital</v>
      </c>
      <c r="F2107" s="6" t="str">
        <f>VLOOKUP(tbl_transactions[[#This Row],[Product_ID]],tbl_Items[],3,)</f>
        <v>Palladium</v>
      </c>
      <c r="G2107" s="6" t="s">
        <v>12</v>
      </c>
      <c r="H2107" s="6" t="s">
        <v>9</v>
      </c>
      <c r="I21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107" s="30">
        <v>1</v>
      </c>
      <c r="K2107" s="7">
        <f t="shared" si="64"/>
        <v>9896</v>
      </c>
      <c r="L21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07" s="7">
        <f t="shared" si="65"/>
        <v>9896</v>
      </c>
    </row>
    <row r="2108" spans="1:13" x14ac:dyDescent="0.3">
      <c r="A2108" s="6" t="s">
        <v>2192</v>
      </c>
      <c r="B2108" s="28">
        <v>42707</v>
      </c>
      <c r="C2108" s="6" t="s">
        <v>11</v>
      </c>
      <c r="D2108" s="6" t="s">
        <v>112</v>
      </c>
      <c r="E2108" s="6" t="str">
        <f>VLOOKUP(tbl_transactions[[#This Row],[Product_ID]],tbl_Items[],2,)</f>
        <v>Digital</v>
      </c>
      <c r="F2108" s="6" t="str">
        <f>VLOOKUP(tbl_transactions[[#This Row],[Product_ID]],tbl_Items[],3,)</f>
        <v>Gold</v>
      </c>
      <c r="G2108" s="6" t="s">
        <v>12</v>
      </c>
      <c r="H2108" s="6" t="s">
        <v>9</v>
      </c>
      <c r="I21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2108" s="30">
        <v>2</v>
      </c>
      <c r="K2108" s="7">
        <f t="shared" si="64"/>
        <v>11798</v>
      </c>
      <c r="L21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08" s="7">
        <f t="shared" si="65"/>
        <v>11798</v>
      </c>
    </row>
    <row r="2109" spans="1:13" x14ac:dyDescent="0.3">
      <c r="A2109" s="6" t="s">
        <v>2193</v>
      </c>
      <c r="B2109" s="28">
        <v>42708</v>
      </c>
      <c r="C2109" s="6" t="s">
        <v>24</v>
      </c>
      <c r="D2109" s="6" t="s">
        <v>97</v>
      </c>
      <c r="E2109" s="6" t="str">
        <f>VLOOKUP(tbl_transactions[[#This Row],[Product_ID]],tbl_Items[],2,)</f>
        <v>Automatic</v>
      </c>
      <c r="F2109" s="6" t="str">
        <f>VLOOKUP(tbl_transactions[[#This Row],[Product_ID]],tbl_Items[],3,)</f>
        <v>Gold</v>
      </c>
      <c r="G2109" s="6" t="s">
        <v>12</v>
      </c>
      <c r="H2109" s="6" t="s">
        <v>13</v>
      </c>
      <c r="I21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2109" s="30">
        <v>1</v>
      </c>
      <c r="K2109" s="7">
        <f t="shared" si="64"/>
        <v>2879</v>
      </c>
      <c r="L21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09" s="7">
        <f t="shared" si="65"/>
        <v>2879</v>
      </c>
    </row>
    <row r="2110" spans="1:13" x14ac:dyDescent="0.3">
      <c r="A2110" s="6" t="s">
        <v>2194</v>
      </c>
      <c r="B2110" s="28">
        <v>42708</v>
      </c>
      <c r="C2110" s="6" t="s">
        <v>24</v>
      </c>
      <c r="D2110" s="6" t="s">
        <v>84</v>
      </c>
      <c r="E2110" s="6" t="str">
        <f>VLOOKUP(tbl_transactions[[#This Row],[Product_ID]],tbl_Items[],2,)</f>
        <v>Automatic</v>
      </c>
      <c r="F2110" s="6" t="str">
        <f>VLOOKUP(tbl_transactions[[#This Row],[Product_ID]],tbl_Items[],3,)</f>
        <v>Platinum</v>
      </c>
      <c r="G2110" s="6" t="s">
        <v>12</v>
      </c>
      <c r="H2110" s="6" t="s">
        <v>13</v>
      </c>
      <c r="I21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110" s="30">
        <v>3</v>
      </c>
      <c r="K2110" s="7">
        <f t="shared" si="64"/>
        <v>6369</v>
      </c>
      <c r="L21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10" s="7">
        <f t="shared" si="65"/>
        <v>6369</v>
      </c>
    </row>
    <row r="2111" spans="1:13" x14ac:dyDescent="0.3">
      <c r="A2111" s="6" t="s">
        <v>2195</v>
      </c>
      <c r="B2111" s="28">
        <v>42708</v>
      </c>
      <c r="C2111" s="6" t="s">
        <v>7</v>
      </c>
      <c r="D2111" s="6" t="s">
        <v>108</v>
      </c>
      <c r="E2111" s="6" t="str">
        <f>VLOOKUP(tbl_transactions[[#This Row],[Product_ID]],tbl_Items[],2,)</f>
        <v>Digital</v>
      </c>
      <c r="F2111" s="6" t="str">
        <f>VLOOKUP(tbl_transactions[[#This Row],[Product_ID]],tbl_Items[],3,)</f>
        <v>Platinum</v>
      </c>
      <c r="G2111" s="6" t="s">
        <v>12</v>
      </c>
      <c r="H2111" s="6" t="s">
        <v>9</v>
      </c>
      <c r="I21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111" s="30">
        <v>4</v>
      </c>
      <c r="K2111" s="7">
        <f t="shared" si="64"/>
        <v>23380</v>
      </c>
      <c r="L21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2111" s="7">
        <f t="shared" si="65"/>
        <v>21977.200000000001</v>
      </c>
    </row>
    <row r="2112" spans="1:13" x14ac:dyDescent="0.3">
      <c r="A2112" s="6" t="s">
        <v>2196</v>
      </c>
      <c r="B2112" s="28">
        <v>42708</v>
      </c>
      <c r="C2112" s="6" t="s">
        <v>24</v>
      </c>
      <c r="D2112" s="6" t="s">
        <v>82</v>
      </c>
      <c r="E2112" s="6" t="str">
        <f>VLOOKUP(tbl_transactions[[#This Row],[Product_ID]],tbl_Items[],2,)</f>
        <v>Chronograph</v>
      </c>
      <c r="F2112" s="6" t="str">
        <f>VLOOKUP(tbl_transactions[[#This Row],[Product_ID]],tbl_Items[],3,)</f>
        <v>Palladium</v>
      </c>
      <c r="G2112" s="6" t="s">
        <v>12</v>
      </c>
      <c r="H2112" s="6" t="s">
        <v>9</v>
      </c>
      <c r="I21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2112" s="30">
        <v>1</v>
      </c>
      <c r="K2112" s="7">
        <f t="shared" si="64"/>
        <v>7500</v>
      </c>
      <c r="L21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12" s="7">
        <f t="shared" si="65"/>
        <v>7500</v>
      </c>
    </row>
    <row r="2113" spans="1:13" x14ac:dyDescent="0.3">
      <c r="A2113" s="6" t="s">
        <v>2197</v>
      </c>
      <c r="B2113" s="28">
        <v>42709</v>
      </c>
      <c r="C2113" s="6" t="s">
        <v>11</v>
      </c>
      <c r="D2113" s="6" t="s">
        <v>7005</v>
      </c>
      <c r="E2113" s="6" t="str">
        <f>VLOOKUP(tbl_transactions[[#This Row],[Product_ID]],tbl_Items[],2,)</f>
        <v>Automatic</v>
      </c>
      <c r="F2113" s="6" t="str">
        <f>VLOOKUP(tbl_transactions[[#This Row],[Product_ID]],tbl_Items[],3,)</f>
        <v>Gold</v>
      </c>
      <c r="G2113" s="6" t="s">
        <v>12</v>
      </c>
      <c r="H2113" s="6" t="s">
        <v>9</v>
      </c>
      <c r="I21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113" s="30">
        <v>2</v>
      </c>
      <c r="K2113" s="7">
        <f t="shared" si="64"/>
        <v>11368</v>
      </c>
      <c r="L21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13" s="7">
        <f t="shared" si="65"/>
        <v>11368</v>
      </c>
    </row>
    <row r="2114" spans="1:13" x14ac:dyDescent="0.3">
      <c r="A2114" s="6" t="s">
        <v>2198</v>
      </c>
      <c r="B2114" s="28">
        <v>42709</v>
      </c>
      <c r="C2114" s="6" t="s">
        <v>24</v>
      </c>
      <c r="D2114" s="6" t="s">
        <v>92</v>
      </c>
      <c r="E2114" s="6" t="str">
        <f>VLOOKUP(tbl_transactions[[#This Row],[Product_ID]],tbl_Items[],2,)</f>
        <v>Automatic</v>
      </c>
      <c r="F2114" s="6" t="str">
        <f>VLOOKUP(tbl_transactions[[#This Row],[Product_ID]],tbl_Items[],3,)</f>
        <v>Platinum</v>
      </c>
      <c r="G2114" s="6" t="s">
        <v>12</v>
      </c>
      <c r="H2114" s="6" t="s">
        <v>13</v>
      </c>
      <c r="I21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2114" s="30">
        <v>1</v>
      </c>
      <c r="K2114" s="7">
        <f t="shared" ref="K2114:K2177" si="66">I2114*J2114</f>
        <v>2156</v>
      </c>
      <c r="L21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14" s="7">
        <f t="shared" ref="M2114:M2177" si="67">K2114-L2114</f>
        <v>2156</v>
      </c>
    </row>
    <row r="2115" spans="1:13" x14ac:dyDescent="0.3">
      <c r="A2115" s="6" t="s">
        <v>2199</v>
      </c>
      <c r="B2115" s="28">
        <v>42709</v>
      </c>
      <c r="C2115" s="6" t="s">
        <v>24</v>
      </c>
      <c r="D2115" s="6" t="s">
        <v>100</v>
      </c>
      <c r="E2115" s="6" t="str">
        <f>VLOOKUP(tbl_transactions[[#This Row],[Product_ID]],tbl_Items[],2,)</f>
        <v>Automatic</v>
      </c>
      <c r="F2115" s="6" t="str">
        <f>VLOOKUP(tbl_transactions[[#This Row],[Product_ID]],tbl_Items[],3,)</f>
        <v>Palladium</v>
      </c>
      <c r="G2115" s="6" t="s">
        <v>12</v>
      </c>
      <c r="H2115" s="6" t="s">
        <v>9</v>
      </c>
      <c r="I21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115" s="30">
        <v>3</v>
      </c>
      <c r="K2115" s="7">
        <f t="shared" si="66"/>
        <v>16368</v>
      </c>
      <c r="L21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491.03999999999996</v>
      </c>
      <c r="M2115" s="7">
        <f t="shared" si="67"/>
        <v>15876.96</v>
      </c>
    </row>
    <row r="2116" spans="1:13" x14ac:dyDescent="0.3">
      <c r="A2116" s="6" t="s">
        <v>2200</v>
      </c>
      <c r="B2116" s="28">
        <v>42709</v>
      </c>
      <c r="C2116" s="6" t="s">
        <v>11</v>
      </c>
      <c r="D2116" s="6" t="s">
        <v>97</v>
      </c>
      <c r="E2116" s="6" t="str">
        <f>VLOOKUP(tbl_transactions[[#This Row],[Product_ID]],tbl_Items[],2,)</f>
        <v>Automatic</v>
      </c>
      <c r="F2116" s="6" t="str">
        <f>VLOOKUP(tbl_transactions[[#This Row],[Product_ID]],tbl_Items[],3,)</f>
        <v>Gold</v>
      </c>
      <c r="G2116" s="6" t="s">
        <v>12</v>
      </c>
      <c r="H2116" s="6" t="s">
        <v>9</v>
      </c>
      <c r="I21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2879</v>
      </c>
      <c r="J2116" s="30">
        <v>4</v>
      </c>
      <c r="K2116" s="7">
        <f t="shared" si="66"/>
        <v>11516</v>
      </c>
      <c r="L21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16" s="7">
        <f t="shared" si="67"/>
        <v>11516</v>
      </c>
    </row>
    <row r="2117" spans="1:13" x14ac:dyDescent="0.3">
      <c r="A2117" s="6" t="s">
        <v>2201</v>
      </c>
      <c r="B2117" s="28">
        <v>42709</v>
      </c>
      <c r="C2117" s="6" t="s">
        <v>24</v>
      </c>
      <c r="D2117" s="6" t="s">
        <v>66</v>
      </c>
      <c r="E2117" s="6" t="str">
        <f>VLOOKUP(tbl_transactions[[#This Row],[Product_ID]],tbl_Items[],2,)</f>
        <v>Chronograph</v>
      </c>
      <c r="F2117" s="6" t="str">
        <f>VLOOKUP(tbl_transactions[[#This Row],[Product_ID]],tbl_Items[],3,)</f>
        <v>Platinum</v>
      </c>
      <c r="G2117" s="6" t="s">
        <v>8</v>
      </c>
      <c r="H2117" s="6" t="s">
        <v>13</v>
      </c>
      <c r="I21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117" s="30">
        <v>2</v>
      </c>
      <c r="K2117" s="7">
        <f t="shared" si="66"/>
        <v>19000</v>
      </c>
      <c r="L21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2117" s="7">
        <f t="shared" si="67"/>
        <v>16720</v>
      </c>
    </row>
    <row r="2118" spans="1:13" x14ac:dyDescent="0.3">
      <c r="A2118" s="6" t="s">
        <v>2202</v>
      </c>
      <c r="B2118" s="28">
        <v>42709</v>
      </c>
      <c r="C2118" s="6" t="s">
        <v>11</v>
      </c>
      <c r="D2118" s="6" t="s">
        <v>81</v>
      </c>
      <c r="E2118" s="6" t="str">
        <f>VLOOKUP(tbl_transactions[[#This Row],[Product_ID]],tbl_Items[],2,)</f>
        <v>Chronograph</v>
      </c>
      <c r="F2118" s="6" t="str">
        <f>VLOOKUP(tbl_transactions[[#This Row],[Product_ID]],tbl_Items[],3,)</f>
        <v>Palladium</v>
      </c>
      <c r="G2118" s="6" t="s">
        <v>12</v>
      </c>
      <c r="H2118" s="6" t="s">
        <v>13</v>
      </c>
      <c r="I21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118" s="30">
        <v>2</v>
      </c>
      <c r="K2118" s="7">
        <f t="shared" si="66"/>
        <v>19600</v>
      </c>
      <c r="L21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2118" s="7">
        <f t="shared" si="67"/>
        <v>19012</v>
      </c>
    </row>
    <row r="2119" spans="1:13" x14ac:dyDescent="0.3">
      <c r="A2119" s="6" t="s">
        <v>2203</v>
      </c>
      <c r="B2119" s="28">
        <v>42710</v>
      </c>
      <c r="C2119" s="6" t="s">
        <v>7</v>
      </c>
      <c r="D2119" s="6" t="s">
        <v>7006</v>
      </c>
      <c r="E2119" s="6" t="str">
        <f>VLOOKUP(tbl_transactions[[#This Row],[Product_ID]],tbl_Items[],2,)</f>
        <v>Automatic</v>
      </c>
      <c r="F2119" s="6" t="str">
        <f>VLOOKUP(tbl_transactions[[#This Row],[Product_ID]],tbl_Items[],3,)</f>
        <v>Gold</v>
      </c>
      <c r="G2119" s="6" t="s">
        <v>12</v>
      </c>
      <c r="H2119" s="6" t="s">
        <v>13</v>
      </c>
      <c r="I21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119" s="30">
        <v>4</v>
      </c>
      <c r="K2119" s="7">
        <f t="shared" si="66"/>
        <v>35580</v>
      </c>
      <c r="L21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2119" s="7">
        <f t="shared" si="67"/>
        <v>34156.800000000003</v>
      </c>
    </row>
    <row r="2120" spans="1:13" x14ac:dyDescent="0.3">
      <c r="A2120" s="6" t="s">
        <v>2204</v>
      </c>
      <c r="B2120" s="28">
        <v>42710</v>
      </c>
      <c r="C2120" s="6" t="s">
        <v>24</v>
      </c>
      <c r="D2120" s="6" t="s">
        <v>120</v>
      </c>
      <c r="E2120" s="6" t="str">
        <f>VLOOKUP(tbl_transactions[[#This Row],[Product_ID]],tbl_Items[],2,)</f>
        <v>Digital</v>
      </c>
      <c r="F2120" s="6" t="str">
        <f>VLOOKUP(tbl_transactions[[#This Row],[Product_ID]],tbl_Items[],3,)</f>
        <v>Palladium</v>
      </c>
      <c r="G2120" s="6" t="s">
        <v>12</v>
      </c>
      <c r="H2120" s="6" t="s">
        <v>9</v>
      </c>
      <c r="I21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2120" s="30">
        <v>2</v>
      </c>
      <c r="K2120" s="7">
        <f t="shared" si="66"/>
        <v>17524</v>
      </c>
      <c r="L21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2120" s="7">
        <f t="shared" si="67"/>
        <v>16998.28</v>
      </c>
    </row>
    <row r="2121" spans="1:13" x14ac:dyDescent="0.3">
      <c r="A2121" s="6" t="s">
        <v>2205</v>
      </c>
      <c r="B2121" s="28">
        <v>42710</v>
      </c>
      <c r="C2121" s="6" t="s">
        <v>24</v>
      </c>
      <c r="D2121" s="6" t="s">
        <v>71</v>
      </c>
      <c r="E2121" s="6" t="str">
        <f>VLOOKUP(tbl_transactions[[#This Row],[Product_ID]],tbl_Items[],2,)</f>
        <v>Chronograph</v>
      </c>
      <c r="F2121" s="6" t="str">
        <f>VLOOKUP(tbl_transactions[[#This Row],[Product_ID]],tbl_Items[],3,)</f>
        <v>Platinum</v>
      </c>
      <c r="G2121" s="6" t="s">
        <v>8</v>
      </c>
      <c r="H2121" s="6" t="s">
        <v>9</v>
      </c>
      <c r="I21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121" s="30">
        <v>3</v>
      </c>
      <c r="K2121" s="7">
        <f t="shared" si="66"/>
        <v>6630</v>
      </c>
      <c r="L21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21" s="7">
        <f t="shared" si="67"/>
        <v>6630</v>
      </c>
    </row>
    <row r="2122" spans="1:13" x14ac:dyDescent="0.3">
      <c r="A2122" s="6" t="s">
        <v>2206</v>
      </c>
      <c r="B2122" s="28">
        <v>42710</v>
      </c>
      <c r="C2122" s="6" t="s">
        <v>24</v>
      </c>
      <c r="D2122" s="6" t="s">
        <v>109</v>
      </c>
      <c r="E2122" s="6" t="str">
        <f>VLOOKUP(tbl_transactions[[#This Row],[Product_ID]],tbl_Items[],2,)</f>
        <v>Digital</v>
      </c>
      <c r="F2122" s="6" t="str">
        <f>VLOOKUP(tbl_transactions[[#This Row],[Product_ID]],tbl_Items[],3,)</f>
        <v>Platinum</v>
      </c>
      <c r="G2122" s="6" t="s">
        <v>12</v>
      </c>
      <c r="H2122" s="6" t="s">
        <v>9</v>
      </c>
      <c r="I21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122" s="30">
        <v>2</v>
      </c>
      <c r="K2122" s="7">
        <f t="shared" si="66"/>
        <v>19730</v>
      </c>
      <c r="L21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2122" s="7">
        <f t="shared" si="67"/>
        <v>18546.2</v>
      </c>
    </row>
    <row r="2123" spans="1:13" x14ac:dyDescent="0.3">
      <c r="A2123" s="6" t="s">
        <v>2207</v>
      </c>
      <c r="B2123" s="28">
        <v>42710</v>
      </c>
      <c r="C2123" s="6" t="s">
        <v>24</v>
      </c>
      <c r="D2123" s="6" t="s">
        <v>81</v>
      </c>
      <c r="E2123" s="6" t="str">
        <f>VLOOKUP(tbl_transactions[[#This Row],[Product_ID]],tbl_Items[],2,)</f>
        <v>Chronograph</v>
      </c>
      <c r="F2123" s="6" t="str">
        <f>VLOOKUP(tbl_transactions[[#This Row],[Product_ID]],tbl_Items[],3,)</f>
        <v>Palladium</v>
      </c>
      <c r="G2123" s="6" t="s">
        <v>12</v>
      </c>
      <c r="H2123" s="6" t="s">
        <v>9</v>
      </c>
      <c r="I21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123" s="30">
        <v>2</v>
      </c>
      <c r="K2123" s="7">
        <f t="shared" si="66"/>
        <v>19600</v>
      </c>
      <c r="L21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</v>
      </c>
      <c r="M2123" s="7">
        <f t="shared" si="67"/>
        <v>19012</v>
      </c>
    </row>
    <row r="2124" spans="1:13" x14ac:dyDescent="0.3">
      <c r="A2124" s="6" t="s">
        <v>2208</v>
      </c>
      <c r="B2124" s="28">
        <v>42711</v>
      </c>
      <c r="C2124" s="6" t="s">
        <v>24</v>
      </c>
      <c r="D2124" s="6" t="s">
        <v>78</v>
      </c>
      <c r="E2124" s="6" t="str">
        <f>VLOOKUP(tbl_transactions[[#This Row],[Product_ID]],tbl_Items[],2,)</f>
        <v>Chronograph</v>
      </c>
      <c r="F2124" s="6" t="str">
        <f>VLOOKUP(tbl_transactions[[#This Row],[Product_ID]],tbl_Items[],3,)</f>
        <v>Gold</v>
      </c>
      <c r="G2124" s="6" t="s">
        <v>8</v>
      </c>
      <c r="H2124" s="6" t="s">
        <v>9</v>
      </c>
      <c r="I21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2124" s="30">
        <v>1</v>
      </c>
      <c r="K2124" s="7">
        <f t="shared" si="66"/>
        <v>5500</v>
      </c>
      <c r="L21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24" s="7">
        <f t="shared" si="67"/>
        <v>5500</v>
      </c>
    </row>
    <row r="2125" spans="1:13" x14ac:dyDescent="0.3">
      <c r="A2125" s="6" t="s">
        <v>2209</v>
      </c>
      <c r="B2125" s="28">
        <v>42711</v>
      </c>
      <c r="C2125" s="6" t="s">
        <v>24</v>
      </c>
      <c r="D2125" s="6" t="s">
        <v>119</v>
      </c>
      <c r="E2125" s="6" t="str">
        <f>VLOOKUP(tbl_transactions[[#This Row],[Product_ID]],tbl_Items[],2,)</f>
        <v>Digital</v>
      </c>
      <c r="F2125" s="6" t="str">
        <f>VLOOKUP(tbl_transactions[[#This Row],[Product_ID]],tbl_Items[],3,)</f>
        <v>Palladium</v>
      </c>
      <c r="G2125" s="6" t="s">
        <v>12</v>
      </c>
      <c r="H2125" s="6" t="s">
        <v>9</v>
      </c>
      <c r="I21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125" s="30">
        <v>2</v>
      </c>
      <c r="K2125" s="7">
        <f t="shared" si="66"/>
        <v>19790</v>
      </c>
      <c r="L21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2125" s="7">
        <f t="shared" si="67"/>
        <v>19196.3</v>
      </c>
    </row>
    <row r="2126" spans="1:13" x14ac:dyDescent="0.3">
      <c r="A2126" s="6" t="s">
        <v>2210</v>
      </c>
      <c r="B2126" s="28">
        <v>42711</v>
      </c>
      <c r="C2126" s="6" t="s">
        <v>24</v>
      </c>
      <c r="D2126" s="6" t="s">
        <v>109</v>
      </c>
      <c r="E2126" s="6" t="str">
        <f>VLOOKUP(tbl_transactions[[#This Row],[Product_ID]],tbl_Items[],2,)</f>
        <v>Digital</v>
      </c>
      <c r="F2126" s="6" t="str">
        <f>VLOOKUP(tbl_transactions[[#This Row],[Product_ID]],tbl_Items[],3,)</f>
        <v>Platinum</v>
      </c>
      <c r="G2126" s="6" t="s">
        <v>12</v>
      </c>
      <c r="H2126" s="6" t="s">
        <v>9</v>
      </c>
      <c r="I21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126" s="30">
        <v>2</v>
      </c>
      <c r="K2126" s="7">
        <f t="shared" si="66"/>
        <v>19730</v>
      </c>
      <c r="L21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1183.8</v>
      </c>
      <c r="M2126" s="7">
        <f t="shared" si="67"/>
        <v>18546.2</v>
      </c>
    </row>
    <row r="2127" spans="1:13" x14ac:dyDescent="0.3">
      <c r="A2127" s="6" t="s">
        <v>2211</v>
      </c>
      <c r="B2127" s="28">
        <v>42711</v>
      </c>
      <c r="C2127" s="6" t="s">
        <v>24</v>
      </c>
      <c r="D2127" s="6" t="s">
        <v>114</v>
      </c>
      <c r="E2127" s="6" t="str">
        <f>VLOOKUP(tbl_transactions[[#This Row],[Product_ID]],tbl_Items[],2,)</f>
        <v>Digital</v>
      </c>
      <c r="F2127" s="6" t="str">
        <f>VLOOKUP(tbl_transactions[[#This Row],[Product_ID]],tbl_Items[],3,)</f>
        <v>Palladium</v>
      </c>
      <c r="G2127" s="6" t="s">
        <v>12</v>
      </c>
      <c r="H2127" s="6" t="s">
        <v>9</v>
      </c>
      <c r="I21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127" s="30">
        <v>2</v>
      </c>
      <c r="K2127" s="7">
        <f t="shared" si="66"/>
        <v>19792</v>
      </c>
      <c r="L21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593.76</v>
      </c>
      <c r="M2127" s="7">
        <f t="shared" si="67"/>
        <v>19198.240000000002</v>
      </c>
    </row>
    <row r="2128" spans="1:13" x14ac:dyDescent="0.3">
      <c r="A2128" s="6" t="s">
        <v>2212</v>
      </c>
      <c r="B2128" s="28">
        <v>42712</v>
      </c>
      <c r="C2128" s="6" t="s">
        <v>24</v>
      </c>
      <c r="D2128" s="6" t="s">
        <v>102</v>
      </c>
      <c r="E2128" s="6" t="str">
        <f>VLOOKUP(tbl_transactions[[#This Row],[Product_ID]],tbl_Items[],2,)</f>
        <v>Automatic</v>
      </c>
      <c r="F2128" s="6" t="str">
        <f>VLOOKUP(tbl_transactions[[#This Row],[Product_ID]],tbl_Items[],3,)</f>
        <v>Palladium</v>
      </c>
      <c r="G2128" s="6" t="s">
        <v>12</v>
      </c>
      <c r="H2128" s="6" t="s">
        <v>9</v>
      </c>
      <c r="I21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128" s="30">
        <v>4</v>
      </c>
      <c r="K2128" s="7">
        <f t="shared" si="66"/>
        <v>33780</v>
      </c>
      <c r="L21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2128" s="7">
        <f t="shared" si="67"/>
        <v>32766.6</v>
      </c>
    </row>
    <row r="2129" spans="1:13" x14ac:dyDescent="0.3">
      <c r="A2129" s="6" t="s">
        <v>2213</v>
      </c>
      <c r="B2129" s="28">
        <v>42712</v>
      </c>
      <c r="C2129" s="6" t="s">
        <v>24</v>
      </c>
      <c r="D2129" s="6" t="s">
        <v>108</v>
      </c>
      <c r="E2129" s="6" t="str">
        <f>VLOOKUP(tbl_transactions[[#This Row],[Product_ID]],tbl_Items[],2,)</f>
        <v>Digital</v>
      </c>
      <c r="F2129" s="6" t="str">
        <f>VLOOKUP(tbl_transactions[[#This Row],[Product_ID]],tbl_Items[],3,)</f>
        <v>Platinum</v>
      </c>
      <c r="G2129" s="6" t="s">
        <v>12</v>
      </c>
      <c r="H2129" s="6" t="s">
        <v>9</v>
      </c>
      <c r="I21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129" s="30">
        <v>4</v>
      </c>
      <c r="K2129" s="7">
        <f t="shared" si="66"/>
        <v>23380</v>
      </c>
      <c r="L21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1402.8</v>
      </c>
      <c r="M2129" s="7">
        <f t="shared" si="67"/>
        <v>21977.200000000001</v>
      </c>
    </row>
    <row r="2130" spans="1:13" x14ac:dyDescent="0.3">
      <c r="A2130" s="6" t="s">
        <v>2214</v>
      </c>
      <c r="B2130" s="28">
        <v>42712</v>
      </c>
      <c r="C2130" s="6" t="s">
        <v>11</v>
      </c>
      <c r="D2130" s="6" t="s">
        <v>92</v>
      </c>
      <c r="E2130" s="6" t="str">
        <f>VLOOKUP(tbl_transactions[[#This Row],[Product_ID]],tbl_Items[],2,)</f>
        <v>Automatic</v>
      </c>
      <c r="F2130" s="6" t="str">
        <f>VLOOKUP(tbl_transactions[[#This Row],[Product_ID]],tbl_Items[],3,)</f>
        <v>Platinum</v>
      </c>
      <c r="G2130" s="6" t="s">
        <v>12</v>
      </c>
      <c r="H2130" s="6" t="s">
        <v>9</v>
      </c>
      <c r="I21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2130" s="30">
        <v>3</v>
      </c>
      <c r="K2130" s="7">
        <f t="shared" si="66"/>
        <v>6468</v>
      </c>
      <c r="L21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30" s="7">
        <f t="shared" si="67"/>
        <v>6468</v>
      </c>
    </row>
    <row r="2131" spans="1:13" x14ac:dyDescent="0.3">
      <c r="A2131" s="6" t="s">
        <v>2215</v>
      </c>
      <c r="B2131" s="28">
        <v>42712</v>
      </c>
      <c r="C2131" s="6" t="s">
        <v>24</v>
      </c>
      <c r="D2131" s="6" t="s">
        <v>119</v>
      </c>
      <c r="E2131" s="6" t="str">
        <f>VLOOKUP(tbl_transactions[[#This Row],[Product_ID]],tbl_Items[],2,)</f>
        <v>Digital</v>
      </c>
      <c r="F2131" s="6" t="str">
        <f>VLOOKUP(tbl_transactions[[#This Row],[Product_ID]],tbl_Items[],3,)</f>
        <v>Palladium</v>
      </c>
      <c r="G2131" s="6" t="s">
        <v>12</v>
      </c>
      <c r="H2131" s="6" t="s">
        <v>9</v>
      </c>
      <c r="I21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131" s="30">
        <v>2</v>
      </c>
      <c r="K2131" s="7">
        <f t="shared" si="66"/>
        <v>19790</v>
      </c>
      <c r="L21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2131" s="7">
        <f t="shared" si="67"/>
        <v>19196.3</v>
      </c>
    </row>
    <row r="2132" spans="1:13" x14ac:dyDescent="0.3">
      <c r="A2132" s="6" t="s">
        <v>2216</v>
      </c>
      <c r="B2132" s="28">
        <v>42712</v>
      </c>
      <c r="C2132" s="6" t="s">
        <v>24</v>
      </c>
      <c r="D2132" s="6" t="s">
        <v>84</v>
      </c>
      <c r="E2132" s="6" t="str">
        <f>VLOOKUP(tbl_transactions[[#This Row],[Product_ID]],tbl_Items[],2,)</f>
        <v>Automatic</v>
      </c>
      <c r="F2132" s="6" t="str">
        <f>VLOOKUP(tbl_transactions[[#This Row],[Product_ID]],tbl_Items[],3,)</f>
        <v>Platinum</v>
      </c>
      <c r="G2132" s="6" t="s">
        <v>12</v>
      </c>
      <c r="H2132" s="6" t="s">
        <v>9</v>
      </c>
      <c r="I21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132" s="30">
        <v>1</v>
      </c>
      <c r="K2132" s="7">
        <f t="shared" si="66"/>
        <v>2123</v>
      </c>
      <c r="L21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32" s="7">
        <f t="shared" si="67"/>
        <v>2123</v>
      </c>
    </row>
    <row r="2133" spans="1:13" x14ac:dyDescent="0.3">
      <c r="A2133" s="6" t="s">
        <v>2217</v>
      </c>
      <c r="B2133" s="28">
        <v>42712</v>
      </c>
      <c r="C2133" s="6" t="s">
        <v>24</v>
      </c>
      <c r="D2133" s="6" t="s">
        <v>100</v>
      </c>
      <c r="E2133" s="6" t="str">
        <f>VLOOKUP(tbl_transactions[[#This Row],[Product_ID]],tbl_Items[],2,)</f>
        <v>Automatic</v>
      </c>
      <c r="F2133" s="6" t="str">
        <f>VLOOKUP(tbl_transactions[[#This Row],[Product_ID]],tbl_Items[],3,)</f>
        <v>Palladium</v>
      </c>
      <c r="G2133" s="6" t="s">
        <v>12</v>
      </c>
      <c r="H2133" s="6" t="s">
        <v>9</v>
      </c>
      <c r="I21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133" s="30">
        <v>1</v>
      </c>
      <c r="K2133" s="7">
        <f t="shared" si="66"/>
        <v>5456</v>
      </c>
      <c r="L21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33" s="7">
        <f t="shared" si="67"/>
        <v>5456</v>
      </c>
    </row>
    <row r="2134" spans="1:13" x14ac:dyDescent="0.3">
      <c r="A2134" s="6" t="s">
        <v>2218</v>
      </c>
      <c r="B2134" s="28">
        <v>42712</v>
      </c>
      <c r="C2134" s="6" t="s">
        <v>24</v>
      </c>
      <c r="D2134" s="6" t="s">
        <v>79</v>
      </c>
      <c r="E2134" s="6" t="str">
        <f>VLOOKUP(tbl_transactions[[#This Row],[Product_ID]],tbl_Items[],2,)</f>
        <v>Chronograph</v>
      </c>
      <c r="F2134" s="6" t="str">
        <f>VLOOKUP(tbl_transactions[[#This Row],[Product_ID]],tbl_Items[],3,)</f>
        <v>Palladium</v>
      </c>
      <c r="G2134" s="6" t="s">
        <v>8</v>
      </c>
      <c r="H2134" s="6" t="s">
        <v>9</v>
      </c>
      <c r="I21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134" s="30">
        <v>1</v>
      </c>
      <c r="K2134" s="7">
        <f t="shared" si="66"/>
        <v>2245</v>
      </c>
      <c r="L21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34" s="7">
        <f t="shared" si="67"/>
        <v>2245</v>
      </c>
    </row>
    <row r="2135" spans="1:13" x14ac:dyDescent="0.3">
      <c r="A2135" s="6" t="s">
        <v>2219</v>
      </c>
      <c r="B2135" s="28">
        <v>42712</v>
      </c>
      <c r="C2135" s="6" t="s">
        <v>7</v>
      </c>
      <c r="D2135" s="6" t="s">
        <v>99</v>
      </c>
      <c r="E2135" s="6" t="str">
        <f>VLOOKUP(tbl_transactions[[#This Row],[Product_ID]],tbl_Items[],2,)</f>
        <v>Automatic</v>
      </c>
      <c r="F2135" s="6" t="str">
        <f>VLOOKUP(tbl_transactions[[#This Row],[Product_ID]],tbl_Items[],3,)</f>
        <v>Gold</v>
      </c>
      <c r="G2135" s="6" t="s">
        <v>12</v>
      </c>
      <c r="H2135" s="6" t="s">
        <v>9</v>
      </c>
      <c r="I21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2135" s="30">
        <v>2</v>
      </c>
      <c r="K2135" s="7">
        <f t="shared" si="66"/>
        <v>10924</v>
      </c>
      <c r="L21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35" s="7">
        <f t="shared" si="67"/>
        <v>10924</v>
      </c>
    </row>
    <row r="2136" spans="1:13" x14ac:dyDescent="0.3">
      <c r="A2136" s="6" t="s">
        <v>2220</v>
      </c>
      <c r="B2136" s="28">
        <v>42712</v>
      </c>
      <c r="C2136" s="6" t="s">
        <v>24</v>
      </c>
      <c r="D2136" s="6" t="s">
        <v>94</v>
      </c>
      <c r="E2136" s="6" t="str">
        <f>VLOOKUP(tbl_transactions[[#This Row],[Product_ID]],tbl_Items[],2,)</f>
        <v>Automatic</v>
      </c>
      <c r="F2136" s="6" t="str">
        <f>VLOOKUP(tbl_transactions[[#This Row],[Product_ID]],tbl_Items[],3,)</f>
        <v>Platinum</v>
      </c>
      <c r="G2136" s="6" t="s">
        <v>12</v>
      </c>
      <c r="H2136" s="6" t="s">
        <v>9</v>
      </c>
      <c r="I21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136" s="30">
        <v>1</v>
      </c>
      <c r="K2136" s="7">
        <f t="shared" si="66"/>
        <v>2352</v>
      </c>
      <c r="L21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36" s="7">
        <f t="shared" si="67"/>
        <v>2352</v>
      </c>
    </row>
    <row r="2137" spans="1:13" x14ac:dyDescent="0.3">
      <c r="A2137" s="6" t="s">
        <v>2221</v>
      </c>
      <c r="B2137" s="28">
        <v>42712</v>
      </c>
      <c r="C2137" s="6" t="s">
        <v>11</v>
      </c>
      <c r="D2137" s="6" t="s">
        <v>120</v>
      </c>
      <c r="E2137" s="6" t="str">
        <f>VLOOKUP(tbl_transactions[[#This Row],[Product_ID]],tbl_Items[],2,)</f>
        <v>Digital</v>
      </c>
      <c r="F2137" s="6" t="str">
        <f>VLOOKUP(tbl_transactions[[#This Row],[Product_ID]],tbl_Items[],3,)</f>
        <v>Palladium</v>
      </c>
      <c r="G2137" s="6" t="s">
        <v>12</v>
      </c>
      <c r="H2137" s="6" t="s">
        <v>9</v>
      </c>
      <c r="I21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2137" s="30">
        <v>2</v>
      </c>
      <c r="K2137" s="7">
        <f t="shared" si="66"/>
        <v>17524</v>
      </c>
      <c r="L21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525.72</v>
      </c>
      <c r="M2137" s="7">
        <f t="shared" si="67"/>
        <v>16998.28</v>
      </c>
    </row>
    <row r="2138" spans="1:13" x14ac:dyDescent="0.3">
      <c r="A2138" s="6" t="s">
        <v>2222</v>
      </c>
      <c r="B2138" s="28">
        <v>42713</v>
      </c>
      <c r="C2138" s="6" t="s">
        <v>24</v>
      </c>
      <c r="D2138" s="6" t="s">
        <v>109</v>
      </c>
      <c r="E2138" s="6" t="str">
        <f>VLOOKUP(tbl_transactions[[#This Row],[Product_ID]],tbl_Items[],2,)</f>
        <v>Digital</v>
      </c>
      <c r="F2138" s="6" t="str">
        <f>VLOOKUP(tbl_transactions[[#This Row],[Product_ID]],tbl_Items[],3,)</f>
        <v>Platinum</v>
      </c>
      <c r="G2138" s="6" t="s">
        <v>12</v>
      </c>
      <c r="H2138" s="6" t="s">
        <v>13</v>
      </c>
      <c r="I21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138" s="30">
        <v>3</v>
      </c>
      <c r="K2138" s="7">
        <f t="shared" si="66"/>
        <v>29595</v>
      </c>
      <c r="L21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1775.7</v>
      </c>
      <c r="M2138" s="7">
        <f t="shared" si="67"/>
        <v>27819.3</v>
      </c>
    </row>
    <row r="2139" spans="1:13" x14ac:dyDescent="0.3">
      <c r="A2139" s="6" t="s">
        <v>2223</v>
      </c>
      <c r="B2139" s="28">
        <v>42713</v>
      </c>
      <c r="C2139" s="6" t="s">
        <v>24</v>
      </c>
      <c r="D2139" s="6" t="s">
        <v>114</v>
      </c>
      <c r="E2139" s="6" t="str">
        <f>VLOOKUP(tbl_transactions[[#This Row],[Product_ID]],tbl_Items[],2,)</f>
        <v>Digital</v>
      </c>
      <c r="F2139" s="6" t="str">
        <f>VLOOKUP(tbl_transactions[[#This Row],[Product_ID]],tbl_Items[],3,)</f>
        <v>Palladium</v>
      </c>
      <c r="G2139" s="6" t="s">
        <v>12</v>
      </c>
      <c r="H2139" s="6" t="s">
        <v>9</v>
      </c>
      <c r="I21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139" s="30">
        <v>3</v>
      </c>
      <c r="K2139" s="7">
        <f t="shared" si="66"/>
        <v>29688</v>
      </c>
      <c r="L21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890.64</v>
      </c>
      <c r="M2139" s="7">
        <f t="shared" si="67"/>
        <v>28797.360000000001</v>
      </c>
    </row>
    <row r="2140" spans="1:13" x14ac:dyDescent="0.3">
      <c r="A2140" s="6" t="s">
        <v>2224</v>
      </c>
      <c r="B2140" s="28">
        <v>42713</v>
      </c>
      <c r="C2140" s="6" t="s">
        <v>24</v>
      </c>
      <c r="D2140" s="6" t="s">
        <v>7008</v>
      </c>
      <c r="E2140" s="6" t="str">
        <f>VLOOKUP(tbl_transactions[[#This Row],[Product_ID]],tbl_Items[],2,)</f>
        <v>Digital</v>
      </c>
      <c r="F2140" s="6" t="str">
        <f>VLOOKUP(tbl_transactions[[#This Row],[Product_ID]],tbl_Items[],3,)</f>
        <v>Gold</v>
      </c>
      <c r="G2140" s="6" t="s">
        <v>12</v>
      </c>
      <c r="H2140" s="6" t="s">
        <v>9</v>
      </c>
      <c r="I21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140" s="30">
        <v>4</v>
      </c>
      <c r="K2140" s="7">
        <f t="shared" si="66"/>
        <v>35508</v>
      </c>
      <c r="L21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1420.32</v>
      </c>
      <c r="M2140" s="7">
        <f t="shared" si="67"/>
        <v>34087.68</v>
      </c>
    </row>
    <row r="2141" spans="1:13" x14ac:dyDescent="0.3">
      <c r="A2141" s="6" t="s">
        <v>2225</v>
      </c>
      <c r="B2141" s="28">
        <v>42713</v>
      </c>
      <c r="C2141" s="6" t="s">
        <v>24</v>
      </c>
      <c r="D2141" s="6" t="s">
        <v>83</v>
      </c>
      <c r="E2141" s="6" t="str">
        <f>VLOOKUP(tbl_transactions[[#This Row],[Product_ID]],tbl_Items[],2,)</f>
        <v>Chronograph</v>
      </c>
      <c r="F2141" s="6" t="str">
        <f>VLOOKUP(tbl_transactions[[#This Row],[Product_ID]],tbl_Items[],3,)</f>
        <v>Palladium</v>
      </c>
      <c r="G2141" s="6" t="s">
        <v>12</v>
      </c>
      <c r="H2141" s="6" t="s">
        <v>9</v>
      </c>
      <c r="I21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141" s="30">
        <v>2</v>
      </c>
      <c r="K2141" s="7">
        <f t="shared" si="66"/>
        <v>9050</v>
      </c>
      <c r="L21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41" s="7">
        <f t="shared" si="67"/>
        <v>9050</v>
      </c>
    </row>
    <row r="2142" spans="1:13" x14ac:dyDescent="0.3">
      <c r="A2142" s="6" t="s">
        <v>2226</v>
      </c>
      <c r="B2142" s="28">
        <v>42713</v>
      </c>
      <c r="C2142" s="6" t="s">
        <v>24</v>
      </c>
      <c r="D2142" s="6" t="s">
        <v>102</v>
      </c>
      <c r="E2142" s="6" t="str">
        <f>VLOOKUP(tbl_transactions[[#This Row],[Product_ID]],tbl_Items[],2,)</f>
        <v>Automatic</v>
      </c>
      <c r="F2142" s="6" t="str">
        <f>VLOOKUP(tbl_transactions[[#This Row],[Product_ID]],tbl_Items[],3,)</f>
        <v>Palladium</v>
      </c>
      <c r="G2142" s="6" t="s">
        <v>12</v>
      </c>
      <c r="H2142" s="6" t="s">
        <v>9</v>
      </c>
      <c r="I21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142" s="30">
        <v>3</v>
      </c>
      <c r="K2142" s="7">
        <f t="shared" si="66"/>
        <v>25335</v>
      </c>
      <c r="L21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2142" s="7">
        <f t="shared" si="67"/>
        <v>24574.95</v>
      </c>
    </row>
    <row r="2143" spans="1:13" x14ac:dyDescent="0.3">
      <c r="A2143" s="6" t="s">
        <v>2227</v>
      </c>
      <c r="B2143" s="28">
        <v>42714</v>
      </c>
      <c r="C2143" s="6" t="s">
        <v>24</v>
      </c>
      <c r="D2143" s="6" t="s">
        <v>7008</v>
      </c>
      <c r="E2143" s="6" t="str">
        <f>VLOOKUP(tbl_transactions[[#This Row],[Product_ID]],tbl_Items[],2,)</f>
        <v>Digital</v>
      </c>
      <c r="F2143" s="6" t="str">
        <f>VLOOKUP(tbl_transactions[[#This Row],[Product_ID]],tbl_Items[],3,)</f>
        <v>Gold</v>
      </c>
      <c r="G2143" s="6" t="s">
        <v>12</v>
      </c>
      <c r="H2143" s="6" t="s">
        <v>9</v>
      </c>
      <c r="I21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143" s="30">
        <v>1</v>
      </c>
      <c r="K2143" s="7">
        <f t="shared" si="66"/>
        <v>8877</v>
      </c>
      <c r="L21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43" s="7">
        <f t="shared" si="67"/>
        <v>8877</v>
      </c>
    </row>
    <row r="2144" spans="1:13" x14ac:dyDescent="0.3">
      <c r="A2144" s="6" t="s">
        <v>2228</v>
      </c>
      <c r="B2144" s="28">
        <v>42714</v>
      </c>
      <c r="C2144" s="6" t="s">
        <v>11</v>
      </c>
      <c r="D2144" s="6" t="s">
        <v>112</v>
      </c>
      <c r="E2144" s="6" t="str">
        <f>VLOOKUP(tbl_transactions[[#This Row],[Product_ID]],tbl_Items[],2,)</f>
        <v>Digital</v>
      </c>
      <c r="F2144" s="6" t="str">
        <f>VLOOKUP(tbl_transactions[[#This Row],[Product_ID]],tbl_Items[],3,)</f>
        <v>Gold</v>
      </c>
      <c r="G2144" s="6" t="s">
        <v>12</v>
      </c>
      <c r="H2144" s="6" t="s">
        <v>9</v>
      </c>
      <c r="I21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2144" s="30">
        <v>3</v>
      </c>
      <c r="K2144" s="7">
        <f t="shared" si="66"/>
        <v>17697</v>
      </c>
      <c r="L21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707.88</v>
      </c>
      <c r="M2144" s="7">
        <f t="shared" si="67"/>
        <v>16989.12</v>
      </c>
    </row>
    <row r="2145" spans="1:13" x14ac:dyDescent="0.3">
      <c r="A2145" s="6" t="s">
        <v>2229</v>
      </c>
      <c r="B2145" s="28">
        <v>42714</v>
      </c>
      <c r="C2145" s="6" t="s">
        <v>11</v>
      </c>
      <c r="D2145" s="6" t="s">
        <v>94</v>
      </c>
      <c r="E2145" s="6" t="str">
        <f>VLOOKUP(tbl_transactions[[#This Row],[Product_ID]],tbl_Items[],2,)</f>
        <v>Automatic</v>
      </c>
      <c r="F2145" s="6" t="str">
        <f>VLOOKUP(tbl_transactions[[#This Row],[Product_ID]],tbl_Items[],3,)</f>
        <v>Platinum</v>
      </c>
      <c r="G2145" s="6" t="s">
        <v>12</v>
      </c>
      <c r="H2145" s="6" t="s">
        <v>9</v>
      </c>
      <c r="I21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145" s="30">
        <v>2</v>
      </c>
      <c r="K2145" s="7">
        <f t="shared" si="66"/>
        <v>4704</v>
      </c>
      <c r="L21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45" s="7">
        <f t="shared" si="67"/>
        <v>4704</v>
      </c>
    </row>
    <row r="2146" spans="1:13" x14ac:dyDescent="0.3">
      <c r="A2146" s="6" t="s">
        <v>2230</v>
      </c>
      <c r="B2146" s="28">
        <v>42714</v>
      </c>
      <c r="C2146" s="6" t="s">
        <v>7</v>
      </c>
      <c r="D2146" s="6" t="s">
        <v>76</v>
      </c>
      <c r="E2146" s="6" t="str">
        <f>VLOOKUP(tbl_transactions[[#This Row],[Product_ID]],tbl_Items[],2,)</f>
        <v>Chronograph</v>
      </c>
      <c r="F2146" s="6" t="str">
        <f>VLOOKUP(tbl_transactions[[#This Row],[Product_ID]],tbl_Items[],3,)</f>
        <v>Gold</v>
      </c>
      <c r="G2146" s="6" t="s">
        <v>8</v>
      </c>
      <c r="H2146" s="6" t="s">
        <v>9</v>
      </c>
      <c r="I21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2146" s="30">
        <v>1</v>
      </c>
      <c r="K2146" s="7">
        <f t="shared" si="66"/>
        <v>2200</v>
      </c>
      <c r="L21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46" s="7">
        <f t="shared" si="67"/>
        <v>2200</v>
      </c>
    </row>
    <row r="2147" spans="1:13" x14ac:dyDescent="0.3">
      <c r="A2147" s="6" t="s">
        <v>2231</v>
      </c>
      <c r="B2147" s="28">
        <v>42715</v>
      </c>
      <c r="C2147" s="6" t="s">
        <v>7</v>
      </c>
      <c r="D2147" s="6" t="s">
        <v>111</v>
      </c>
      <c r="E2147" s="6" t="str">
        <f>VLOOKUP(tbl_transactions[[#This Row],[Product_ID]],tbl_Items[],2,)</f>
        <v>Digital</v>
      </c>
      <c r="F2147" s="6" t="str">
        <f>VLOOKUP(tbl_transactions[[#This Row],[Product_ID]],tbl_Items[],3,)</f>
        <v>Gold</v>
      </c>
      <c r="G2147" s="6" t="s">
        <v>12</v>
      </c>
      <c r="H2147" s="6" t="s">
        <v>9</v>
      </c>
      <c r="I21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2147" s="30">
        <v>3</v>
      </c>
      <c r="K2147" s="7">
        <f t="shared" si="66"/>
        <v>16944</v>
      </c>
      <c r="L21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677.76</v>
      </c>
      <c r="M2147" s="7">
        <f t="shared" si="67"/>
        <v>16266.24</v>
      </c>
    </row>
    <row r="2148" spans="1:13" x14ac:dyDescent="0.3">
      <c r="A2148" s="6" t="s">
        <v>2232</v>
      </c>
      <c r="B2148" s="28">
        <v>42715</v>
      </c>
      <c r="C2148" s="6" t="s">
        <v>24</v>
      </c>
      <c r="D2148" s="6" t="s">
        <v>109</v>
      </c>
      <c r="E2148" s="6" t="str">
        <f>VLOOKUP(tbl_transactions[[#This Row],[Product_ID]],tbl_Items[],2,)</f>
        <v>Digital</v>
      </c>
      <c r="F2148" s="6" t="str">
        <f>VLOOKUP(tbl_transactions[[#This Row],[Product_ID]],tbl_Items[],3,)</f>
        <v>Platinum</v>
      </c>
      <c r="G2148" s="6" t="s">
        <v>12</v>
      </c>
      <c r="H2148" s="6" t="s">
        <v>9</v>
      </c>
      <c r="I21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148" s="30">
        <v>4</v>
      </c>
      <c r="K2148" s="7">
        <f t="shared" si="66"/>
        <v>39460</v>
      </c>
      <c r="L21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2367.6</v>
      </c>
      <c r="M2148" s="7">
        <f t="shared" si="67"/>
        <v>37092.400000000001</v>
      </c>
    </row>
    <row r="2149" spans="1:13" x14ac:dyDescent="0.3">
      <c r="A2149" s="6" t="s">
        <v>2233</v>
      </c>
      <c r="B2149" s="28">
        <v>42715</v>
      </c>
      <c r="C2149" s="6" t="s">
        <v>24</v>
      </c>
      <c r="D2149" s="6" t="s">
        <v>117</v>
      </c>
      <c r="E2149" s="6" t="str">
        <f>VLOOKUP(tbl_transactions[[#This Row],[Product_ID]],tbl_Items[],2,)</f>
        <v>Digital</v>
      </c>
      <c r="F2149" s="6" t="str">
        <f>VLOOKUP(tbl_transactions[[#This Row],[Product_ID]],tbl_Items[],3,)</f>
        <v>Palladium</v>
      </c>
      <c r="G2149" s="6" t="s">
        <v>12</v>
      </c>
      <c r="H2149" s="6" t="s">
        <v>13</v>
      </c>
      <c r="I21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149" s="30">
        <v>2</v>
      </c>
      <c r="K2149" s="7">
        <f t="shared" si="66"/>
        <v>18630</v>
      </c>
      <c r="L21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558.9</v>
      </c>
      <c r="M2149" s="7">
        <f t="shared" si="67"/>
        <v>18071.099999999999</v>
      </c>
    </row>
    <row r="2150" spans="1:13" x14ac:dyDescent="0.3">
      <c r="A2150" s="6" t="s">
        <v>2234</v>
      </c>
      <c r="B2150" s="28">
        <v>42715</v>
      </c>
      <c r="C2150" s="6" t="s">
        <v>7</v>
      </c>
      <c r="D2150" s="6" t="s">
        <v>82</v>
      </c>
      <c r="E2150" s="6" t="str">
        <f>VLOOKUP(tbl_transactions[[#This Row],[Product_ID]],tbl_Items[],2,)</f>
        <v>Chronograph</v>
      </c>
      <c r="F2150" s="6" t="str">
        <f>VLOOKUP(tbl_transactions[[#This Row],[Product_ID]],tbl_Items[],3,)</f>
        <v>Palladium</v>
      </c>
      <c r="G2150" s="6" t="s">
        <v>12</v>
      </c>
      <c r="H2150" s="6" t="s">
        <v>9</v>
      </c>
      <c r="I21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2150" s="30">
        <v>1</v>
      </c>
      <c r="K2150" s="7">
        <f t="shared" si="66"/>
        <v>7500</v>
      </c>
      <c r="L21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0" s="7">
        <f t="shared" si="67"/>
        <v>7500</v>
      </c>
    </row>
    <row r="2151" spans="1:13" x14ac:dyDescent="0.3">
      <c r="A2151" s="6" t="s">
        <v>2235</v>
      </c>
      <c r="B2151" s="28">
        <v>42715</v>
      </c>
      <c r="C2151" s="6" t="s">
        <v>24</v>
      </c>
      <c r="D2151" s="6" t="s">
        <v>84</v>
      </c>
      <c r="E2151" s="6" t="str">
        <f>VLOOKUP(tbl_transactions[[#This Row],[Product_ID]],tbl_Items[],2,)</f>
        <v>Automatic</v>
      </c>
      <c r="F2151" s="6" t="str">
        <f>VLOOKUP(tbl_transactions[[#This Row],[Product_ID]],tbl_Items[],3,)</f>
        <v>Platinum</v>
      </c>
      <c r="G2151" s="6" t="s">
        <v>12</v>
      </c>
      <c r="H2151" s="6" t="s">
        <v>9</v>
      </c>
      <c r="I21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151" s="30">
        <v>2</v>
      </c>
      <c r="K2151" s="7">
        <f t="shared" si="66"/>
        <v>4246</v>
      </c>
      <c r="L21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1" s="7">
        <f t="shared" si="67"/>
        <v>4246</v>
      </c>
    </row>
    <row r="2152" spans="1:13" x14ac:dyDescent="0.3">
      <c r="A2152" s="6" t="s">
        <v>2236</v>
      </c>
      <c r="B2152" s="28">
        <v>42715</v>
      </c>
      <c r="C2152" s="6" t="s">
        <v>24</v>
      </c>
      <c r="D2152" s="6" t="s">
        <v>67</v>
      </c>
      <c r="E2152" s="6" t="str">
        <f>VLOOKUP(tbl_transactions[[#This Row],[Product_ID]],tbl_Items[],2,)</f>
        <v>Chronograph</v>
      </c>
      <c r="F2152" s="6" t="str">
        <f>VLOOKUP(tbl_transactions[[#This Row],[Product_ID]],tbl_Items[],3,)</f>
        <v>Platinum</v>
      </c>
      <c r="G2152" s="6" t="s">
        <v>8</v>
      </c>
      <c r="H2152" s="6" t="s">
        <v>9</v>
      </c>
      <c r="I21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152" s="30">
        <v>1</v>
      </c>
      <c r="K2152" s="7">
        <f t="shared" si="66"/>
        <v>1200</v>
      </c>
      <c r="L21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2" s="7">
        <f t="shared" si="67"/>
        <v>1200</v>
      </c>
    </row>
    <row r="2153" spans="1:13" x14ac:dyDescent="0.3">
      <c r="A2153" s="6" t="s">
        <v>2237</v>
      </c>
      <c r="B2153" s="28">
        <v>42715</v>
      </c>
      <c r="C2153" s="6" t="s">
        <v>24</v>
      </c>
      <c r="D2153" s="6" t="s">
        <v>74</v>
      </c>
      <c r="E2153" s="6" t="str">
        <f>VLOOKUP(tbl_transactions[[#This Row],[Product_ID]],tbl_Items[],2,)</f>
        <v>Chronograph</v>
      </c>
      <c r="F2153" s="6" t="str">
        <f>VLOOKUP(tbl_transactions[[#This Row],[Product_ID]],tbl_Items[],3,)</f>
        <v>Gold</v>
      </c>
      <c r="G2153" s="6" t="s">
        <v>8</v>
      </c>
      <c r="H2153" s="6" t="s">
        <v>9</v>
      </c>
      <c r="I21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2153" s="30">
        <v>4</v>
      </c>
      <c r="K2153" s="7">
        <f t="shared" si="66"/>
        <v>8480</v>
      </c>
      <c r="L21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3" s="7">
        <f t="shared" si="67"/>
        <v>8480</v>
      </c>
    </row>
    <row r="2154" spans="1:13" x14ac:dyDescent="0.3">
      <c r="A2154" s="6" t="s">
        <v>2238</v>
      </c>
      <c r="B2154" s="28">
        <v>42716</v>
      </c>
      <c r="C2154" s="6" t="s">
        <v>24</v>
      </c>
      <c r="D2154" s="6" t="s">
        <v>77</v>
      </c>
      <c r="E2154" s="6" t="str">
        <f>VLOOKUP(tbl_transactions[[#This Row],[Product_ID]],tbl_Items[],2,)</f>
        <v>Chronograph</v>
      </c>
      <c r="F2154" s="6" t="str">
        <f>VLOOKUP(tbl_transactions[[#This Row],[Product_ID]],tbl_Items[],3,)</f>
        <v>Gold</v>
      </c>
      <c r="G2154" s="6" t="s">
        <v>8</v>
      </c>
      <c r="H2154" s="6" t="s">
        <v>13</v>
      </c>
      <c r="I21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154" s="30">
        <v>2</v>
      </c>
      <c r="K2154" s="7">
        <f t="shared" si="66"/>
        <v>5600</v>
      </c>
      <c r="L21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4" s="7">
        <f t="shared" si="67"/>
        <v>5600</v>
      </c>
    </row>
    <row r="2155" spans="1:13" x14ac:dyDescent="0.3">
      <c r="A2155" s="6" t="s">
        <v>2239</v>
      </c>
      <c r="B2155" s="28">
        <v>42716</v>
      </c>
      <c r="C2155" s="6" t="s">
        <v>24</v>
      </c>
      <c r="D2155" s="6" t="s">
        <v>78</v>
      </c>
      <c r="E2155" s="6" t="str">
        <f>VLOOKUP(tbl_transactions[[#This Row],[Product_ID]],tbl_Items[],2,)</f>
        <v>Chronograph</v>
      </c>
      <c r="F2155" s="6" t="str">
        <f>VLOOKUP(tbl_transactions[[#This Row],[Product_ID]],tbl_Items[],3,)</f>
        <v>Gold</v>
      </c>
      <c r="G2155" s="6" t="s">
        <v>8</v>
      </c>
      <c r="H2155" s="6" t="s">
        <v>9</v>
      </c>
      <c r="I21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5500</v>
      </c>
      <c r="J2155" s="30">
        <v>2</v>
      </c>
      <c r="K2155" s="7">
        <f t="shared" si="66"/>
        <v>11000</v>
      </c>
      <c r="L21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5" s="7">
        <f t="shared" si="67"/>
        <v>11000</v>
      </c>
    </row>
    <row r="2156" spans="1:13" x14ac:dyDescent="0.3">
      <c r="A2156" s="6" t="s">
        <v>2240</v>
      </c>
      <c r="B2156" s="28">
        <v>42716</v>
      </c>
      <c r="C2156" s="6" t="s">
        <v>11</v>
      </c>
      <c r="D2156" s="6" t="s">
        <v>7005</v>
      </c>
      <c r="E2156" s="6" t="str">
        <f>VLOOKUP(tbl_transactions[[#This Row],[Product_ID]],tbl_Items[],2,)</f>
        <v>Automatic</v>
      </c>
      <c r="F2156" s="6" t="str">
        <f>VLOOKUP(tbl_transactions[[#This Row],[Product_ID]],tbl_Items[],3,)</f>
        <v>Gold</v>
      </c>
      <c r="G2156" s="6" t="s">
        <v>12</v>
      </c>
      <c r="H2156" s="6" t="s">
        <v>9</v>
      </c>
      <c r="I21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156" s="30">
        <v>2</v>
      </c>
      <c r="K2156" s="7">
        <f t="shared" si="66"/>
        <v>11368</v>
      </c>
      <c r="L21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6" s="7">
        <f t="shared" si="67"/>
        <v>11368</v>
      </c>
    </row>
    <row r="2157" spans="1:13" x14ac:dyDescent="0.3">
      <c r="A2157" s="6" t="s">
        <v>2241</v>
      </c>
      <c r="B2157" s="28">
        <v>42717</v>
      </c>
      <c r="C2157" s="6" t="s">
        <v>11</v>
      </c>
      <c r="D2157" s="6" t="s">
        <v>105</v>
      </c>
      <c r="E2157" s="6" t="str">
        <f>VLOOKUP(tbl_transactions[[#This Row],[Product_ID]],tbl_Items[],2,)</f>
        <v>Digital</v>
      </c>
      <c r="F2157" s="6" t="str">
        <f>VLOOKUP(tbl_transactions[[#This Row],[Product_ID]],tbl_Items[],3,)</f>
        <v>Platinum</v>
      </c>
      <c r="G2157" s="6" t="s">
        <v>12</v>
      </c>
      <c r="H2157" s="6" t="s">
        <v>9</v>
      </c>
      <c r="I21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157" s="30">
        <v>1</v>
      </c>
      <c r="K2157" s="7">
        <f t="shared" si="66"/>
        <v>5642</v>
      </c>
      <c r="L21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7" s="7">
        <f t="shared" si="67"/>
        <v>5642</v>
      </c>
    </row>
    <row r="2158" spans="1:13" x14ac:dyDescent="0.3">
      <c r="A2158" s="6" t="s">
        <v>2242</v>
      </c>
      <c r="B2158" s="28">
        <v>42717</v>
      </c>
      <c r="C2158" s="6" t="s">
        <v>24</v>
      </c>
      <c r="D2158" s="6" t="s">
        <v>67</v>
      </c>
      <c r="E2158" s="6" t="str">
        <f>VLOOKUP(tbl_transactions[[#This Row],[Product_ID]],tbl_Items[],2,)</f>
        <v>Chronograph</v>
      </c>
      <c r="F2158" s="6" t="str">
        <f>VLOOKUP(tbl_transactions[[#This Row],[Product_ID]],tbl_Items[],3,)</f>
        <v>Platinum</v>
      </c>
      <c r="G2158" s="6" t="s">
        <v>8</v>
      </c>
      <c r="H2158" s="6" t="s">
        <v>9</v>
      </c>
      <c r="I21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158" s="30">
        <v>4</v>
      </c>
      <c r="K2158" s="7">
        <f t="shared" si="66"/>
        <v>4800</v>
      </c>
      <c r="L21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58" s="7">
        <f t="shared" si="67"/>
        <v>4800</v>
      </c>
    </row>
    <row r="2159" spans="1:13" x14ac:dyDescent="0.3">
      <c r="A2159" s="6" t="s">
        <v>2243</v>
      </c>
      <c r="B2159" s="28">
        <v>42717</v>
      </c>
      <c r="C2159" s="6" t="s">
        <v>7</v>
      </c>
      <c r="D2159" s="6" t="s">
        <v>118</v>
      </c>
      <c r="E2159" s="6" t="str">
        <f>VLOOKUP(tbl_transactions[[#This Row],[Product_ID]],tbl_Items[],2,)</f>
        <v>Digital</v>
      </c>
      <c r="F2159" s="6" t="str">
        <f>VLOOKUP(tbl_transactions[[#This Row],[Product_ID]],tbl_Items[],3,)</f>
        <v>Palladium</v>
      </c>
      <c r="G2159" s="6" t="s">
        <v>12</v>
      </c>
      <c r="H2159" s="6" t="s">
        <v>9</v>
      </c>
      <c r="I21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2159" s="30">
        <v>3</v>
      </c>
      <c r="K2159" s="7">
        <f t="shared" si="66"/>
        <v>17934</v>
      </c>
      <c r="L21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538.02</v>
      </c>
      <c r="M2159" s="7">
        <f t="shared" si="67"/>
        <v>17395.98</v>
      </c>
    </row>
    <row r="2160" spans="1:13" x14ac:dyDescent="0.3">
      <c r="A2160" s="6" t="s">
        <v>2244</v>
      </c>
      <c r="B2160" s="28">
        <v>42717</v>
      </c>
      <c r="C2160" s="6" t="s">
        <v>24</v>
      </c>
      <c r="D2160" s="6" t="s">
        <v>104</v>
      </c>
      <c r="E2160" s="6" t="str">
        <f>VLOOKUP(tbl_transactions[[#This Row],[Product_ID]],tbl_Items[],2,)</f>
        <v>Automatic</v>
      </c>
      <c r="F2160" s="6" t="str">
        <f>VLOOKUP(tbl_transactions[[#This Row],[Product_ID]],tbl_Items[],3,)</f>
        <v>Palladium</v>
      </c>
      <c r="G2160" s="6" t="s">
        <v>12</v>
      </c>
      <c r="H2160" s="6" t="s">
        <v>13</v>
      </c>
      <c r="I21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160" s="30">
        <v>1</v>
      </c>
      <c r="K2160" s="7">
        <f t="shared" si="66"/>
        <v>7451</v>
      </c>
      <c r="L21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60" s="7">
        <f t="shared" si="67"/>
        <v>7451</v>
      </c>
    </row>
    <row r="2161" spans="1:13" x14ac:dyDescent="0.3">
      <c r="A2161" s="6" t="s">
        <v>2245</v>
      </c>
      <c r="B2161" s="28">
        <v>42717</v>
      </c>
      <c r="C2161" s="6" t="s">
        <v>24</v>
      </c>
      <c r="D2161" s="6" t="s">
        <v>82</v>
      </c>
      <c r="E2161" s="6" t="str">
        <f>VLOOKUP(tbl_transactions[[#This Row],[Product_ID]],tbl_Items[],2,)</f>
        <v>Chronograph</v>
      </c>
      <c r="F2161" s="6" t="str">
        <f>VLOOKUP(tbl_transactions[[#This Row],[Product_ID]],tbl_Items[],3,)</f>
        <v>Palladium</v>
      </c>
      <c r="G2161" s="6" t="s">
        <v>12</v>
      </c>
      <c r="H2161" s="6" t="s">
        <v>9</v>
      </c>
      <c r="I21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2161" s="30">
        <v>2</v>
      </c>
      <c r="K2161" s="7">
        <f t="shared" si="66"/>
        <v>15000</v>
      </c>
      <c r="L21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61" s="7">
        <f t="shared" si="67"/>
        <v>15000</v>
      </c>
    </row>
    <row r="2162" spans="1:13" x14ac:dyDescent="0.3">
      <c r="A2162" s="6" t="s">
        <v>2246</v>
      </c>
      <c r="B2162" s="28">
        <v>42717</v>
      </c>
      <c r="C2162" s="6" t="s">
        <v>11</v>
      </c>
      <c r="D2162" s="6" t="s">
        <v>117</v>
      </c>
      <c r="E2162" s="6" t="str">
        <f>VLOOKUP(tbl_transactions[[#This Row],[Product_ID]],tbl_Items[],2,)</f>
        <v>Digital</v>
      </c>
      <c r="F2162" s="6" t="str">
        <f>VLOOKUP(tbl_transactions[[#This Row],[Product_ID]],tbl_Items[],3,)</f>
        <v>Palladium</v>
      </c>
      <c r="G2162" s="6" t="s">
        <v>12</v>
      </c>
      <c r="H2162" s="6" t="s">
        <v>9</v>
      </c>
      <c r="I21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162" s="30">
        <v>1</v>
      </c>
      <c r="K2162" s="7">
        <f t="shared" si="66"/>
        <v>9315</v>
      </c>
      <c r="L21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62" s="7">
        <f t="shared" si="67"/>
        <v>9315</v>
      </c>
    </row>
    <row r="2163" spans="1:13" x14ac:dyDescent="0.3">
      <c r="A2163" s="6" t="s">
        <v>2247</v>
      </c>
      <c r="B2163" s="28">
        <v>42717</v>
      </c>
      <c r="C2163" s="6" t="s">
        <v>15</v>
      </c>
      <c r="D2163" s="6" t="s">
        <v>82</v>
      </c>
      <c r="E2163" s="6" t="str">
        <f>VLOOKUP(tbl_transactions[[#This Row],[Product_ID]],tbl_Items[],2,)</f>
        <v>Chronograph</v>
      </c>
      <c r="F2163" s="6" t="str">
        <f>VLOOKUP(tbl_transactions[[#This Row],[Product_ID]],tbl_Items[],3,)</f>
        <v>Palladium</v>
      </c>
      <c r="G2163" s="6" t="s">
        <v>12</v>
      </c>
      <c r="H2163" s="6" t="s">
        <v>9</v>
      </c>
      <c r="I21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7500</v>
      </c>
      <c r="J2163" s="30">
        <v>1</v>
      </c>
      <c r="K2163" s="7">
        <f t="shared" si="66"/>
        <v>7500</v>
      </c>
      <c r="L21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63" s="7">
        <f t="shared" si="67"/>
        <v>7500</v>
      </c>
    </row>
    <row r="2164" spans="1:13" x14ac:dyDescent="0.3">
      <c r="A2164" s="6" t="s">
        <v>2248</v>
      </c>
      <c r="B2164" s="28">
        <v>42717</v>
      </c>
      <c r="C2164" s="6" t="s">
        <v>24</v>
      </c>
      <c r="D2164" s="6" t="s">
        <v>96</v>
      </c>
      <c r="E2164" s="6" t="str">
        <f>VLOOKUP(tbl_transactions[[#This Row],[Product_ID]],tbl_Items[],2,)</f>
        <v>Automatic</v>
      </c>
      <c r="F2164" s="6" t="str">
        <f>VLOOKUP(tbl_transactions[[#This Row],[Product_ID]],tbl_Items[],3,)</f>
        <v>Gold</v>
      </c>
      <c r="G2164" s="6" t="s">
        <v>12</v>
      </c>
      <c r="H2164" s="6" t="s">
        <v>9</v>
      </c>
      <c r="I21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164" s="30">
        <v>3</v>
      </c>
      <c r="K2164" s="7">
        <f t="shared" si="66"/>
        <v>16368</v>
      </c>
      <c r="L21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2164" s="7">
        <f t="shared" si="67"/>
        <v>15713.28</v>
      </c>
    </row>
    <row r="2165" spans="1:13" x14ac:dyDescent="0.3">
      <c r="A2165" s="6" t="s">
        <v>2249</v>
      </c>
      <c r="B2165" s="28">
        <v>42717</v>
      </c>
      <c r="C2165" s="6" t="s">
        <v>24</v>
      </c>
      <c r="D2165" s="6" t="s">
        <v>76</v>
      </c>
      <c r="E2165" s="6" t="str">
        <f>VLOOKUP(tbl_transactions[[#This Row],[Product_ID]],tbl_Items[],2,)</f>
        <v>Chronograph</v>
      </c>
      <c r="F2165" s="6" t="str">
        <f>VLOOKUP(tbl_transactions[[#This Row],[Product_ID]],tbl_Items[],3,)</f>
        <v>Gold</v>
      </c>
      <c r="G2165" s="6" t="s">
        <v>8</v>
      </c>
      <c r="H2165" s="6" t="s">
        <v>9</v>
      </c>
      <c r="I21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2165" s="30">
        <v>2</v>
      </c>
      <c r="K2165" s="7">
        <f t="shared" si="66"/>
        <v>4400</v>
      </c>
      <c r="L21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65" s="7">
        <f t="shared" si="67"/>
        <v>4400</v>
      </c>
    </row>
    <row r="2166" spans="1:13" x14ac:dyDescent="0.3">
      <c r="A2166" s="6" t="s">
        <v>2250</v>
      </c>
      <c r="B2166" s="28">
        <v>42718</v>
      </c>
      <c r="C2166" s="6" t="s">
        <v>24</v>
      </c>
      <c r="D2166" s="6" t="s">
        <v>105</v>
      </c>
      <c r="E2166" s="6" t="str">
        <f>VLOOKUP(tbl_transactions[[#This Row],[Product_ID]],tbl_Items[],2,)</f>
        <v>Digital</v>
      </c>
      <c r="F2166" s="6" t="str">
        <f>VLOOKUP(tbl_transactions[[#This Row],[Product_ID]],tbl_Items[],3,)</f>
        <v>Platinum</v>
      </c>
      <c r="G2166" s="6" t="s">
        <v>12</v>
      </c>
      <c r="H2166" s="6" t="s">
        <v>9</v>
      </c>
      <c r="I21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166" s="30">
        <v>4</v>
      </c>
      <c r="K2166" s="7">
        <f t="shared" si="66"/>
        <v>22568</v>
      </c>
      <c r="L21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1354.08</v>
      </c>
      <c r="M2166" s="7">
        <f t="shared" si="67"/>
        <v>21213.919999999998</v>
      </c>
    </row>
    <row r="2167" spans="1:13" x14ac:dyDescent="0.3">
      <c r="A2167" s="6" t="s">
        <v>2251</v>
      </c>
      <c r="B2167" s="28">
        <v>42718</v>
      </c>
      <c r="C2167" s="6" t="s">
        <v>24</v>
      </c>
      <c r="D2167" s="6" t="s">
        <v>116</v>
      </c>
      <c r="E2167" s="6" t="str">
        <f>VLOOKUP(tbl_transactions[[#This Row],[Product_ID]],tbl_Items[],2,)</f>
        <v>Digital</v>
      </c>
      <c r="F2167" s="6" t="str">
        <f>VLOOKUP(tbl_transactions[[#This Row],[Product_ID]],tbl_Items[],3,)</f>
        <v>Gold</v>
      </c>
      <c r="G2167" s="6" t="s">
        <v>12</v>
      </c>
      <c r="H2167" s="6" t="s">
        <v>9</v>
      </c>
      <c r="I21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2167" s="30">
        <v>4</v>
      </c>
      <c r="K2167" s="7">
        <f t="shared" si="66"/>
        <v>21940</v>
      </c>
      <c r="L21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877.6</v>
      </c>
      <c r="M2167" s="7">
        <f t="shared" si="67"/>
        <v>21062.400000000001</v>
      </c>
    </row>
    <row r="2168" spans="1:13" x14ac:dyDescent="0.3">
      <c r="A2168" s="6" t="s">
        <v>2252</v>
      </c>
      <c r="B2168" s="28">
        <v>42718</v>
      </c>
      <c r="C2168" s="6" t="s">
        <v>11</v>
      </c>
      <c r="D2168" s="6" t="s">
        <v>120</v>
      </c>
      <c r="E2168" s="6" t="str">
        <f>VLOOKUP(tbl_transactions[[#This Row],[Product_ID]],tbl_Items[],2,)</f>
        <v>Digital</v>
      </c>
      <c r="F2168" s="6" t="str">
        <f>VLOOKUP(tbl_transactions[[#This Row],[Product_ID]],tbl_Items[],3,)</f>
        <v>Palladium</v>
      </c>
      <c r="G2168" s="6" t="s">
        <v>12</v>
      </c>
      <c r="H2168" s="6" t="s">
        <v>9</v>
      </c>
      <c r="I21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2168" s="30">
        <v>4</v>
      </c>
      <c r="K2168" s="7">
        <f t="shared" si="66"/>
        <v>35048</v>
      </c>
      <c r="L21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1051.44</v>
      </c>
      <c r="M2168" s="7">
        <f t="shared" si="67"/>
        <v>33996.559999999998</v>
      </c>
    </row>
    <row r="2169" spans="1:13" x14ac:dyDescent="0.3">
      <c r="A2169" s="6" t="s">
        <v>2253</v>
      </c>
      <c r="B2169" s="28">
        <v>42718</v>
      </c>
      <c r="C2169" s="6" t="s">
        <v>11</v>
      </c>
      <c r="D2169" s="6" t="s">
        <v>102</v>
      </c>
      <c r="E2169" s="6" t="str">
        <f>VLOOKUP(tbl_transactions[[#This Row],[Product_ID]],tbl_Items[],2,)</f>
        <v>Automatic</v>
      </c>
      <c r="F2169" s="6" t="str">
        <f>VLOOKUP(tbl_transactions[[#This Row],[Product_ID]],tbl_Items[],3,)</f>
        <v>Palladium</v>
      </c>
      <c r="G2169" s="6" t="s">
        <v>12</v>
      </c>
      <c r="H2169" s="6" t="s">
        <v>9</v>
      </c>
      <c r="I21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169" s="30">
        <v>1</v>
      </c>
      <c r="K2169" s="7">
        <f t="shared" si="66"/>
        <v>8445</v>
      </c>
      <c r="L21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69" s="7">
        <f t="shared" si="67"/>
        <v>8445</v>
      </c>
    </row>
    <row r="2170" spans="1:13" x14ac:dyDescent="0.3">
      <c r="A2170" s="6" t="s">
        <v>2254</v>
      </c>
      <c r="B2170" s="28">
        <v>42718</v>
      </c>
      <c r="C2170" s="6" t="s">
        <v>24</v>
      </c>
      <c r="D2170" s="6" t="s">
        <v>92</v>
      </c>
      <c r="E2170" s="6" t="str">
        <f>VLOOKUP(tbl_transactions[[#This Row],[Product_ID]],tbl_Items[],2,)</f>
        <v>Automatic</v>
      </c>
      <c r="F2170" s="6" t="str">
        <f>VLOOKUP(tbl_transactions[[#This Row],[Product_ID]],tbl_Items[],3,)</f>
        <v>Platinum</v>
      </c>
      <c r="G2170" s="6" t="s">
        <v>12</v>
      </c>
      <c r="H2170" s="6" t="s">
        <v>9</v>
      </c>
      <c r="I21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2170" s="30">
        <v>1</v>
      </c>
      <c r="K2170" s="7">
        <f t="shared" si="66"/>
        <v>2156</v>
      </c>
      <c r="L21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70" s="7">
        <f t="shared" si="67"/>
        <v>2156</v>
      </c>
    </row>
    <row r="2171" spans="1:13" x14ac:dyDescent="0.3">
      <c r="A2171" s="6" t="s">
        <v>2255</v>
      </c>
      <c r="B2171" s="28">
        <v>42718</v>
      </c>
      <c r="C2171" s="6" t="s">
        <v>24</v>
      </c>
      <c r="D2171" s="6" t="s">
        <v>108</v>
      </c>
      <c r="E2171" s="6" t="str">
        <f>VLOOKUP(tbl_transactions[[#This Row],[Product_ID]],tbl_Items[],2,)</f>
        <v>Digital</v>
      </c>
      <c r="F2171" s="6" t="str">
        <f>VLOOKUP(tbl_transactions[[#This Row],[Product_ID]],tbl_Items[],3,)</f>
        <v>Platinum</v>
      </c>
      <c r="G2171" s="6" t="s">
        <v>12</v>
      </c>
      <c r="H2171" s="6" t="s">
        <v>9</v>
      </c>
      <c r="I21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171" s="30">
        <v>3</v>
      </c>
      <c r="K2171" s="7">
        <f t="shared" si="66"/>
        <v>17535</v>
      </c>
      <c r="L21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2171" s="7">
        <f t="shared" si="67"/>
        <v>16482.900000000001</v>
      </c>
    </row>
    <row r="2172" spans="1:13" x14ac:dyDescent="0.3">
      <c r="A2172" s="6" t="s">
        <v>2256</v>
      </c>
      <c r="B2172" s="28">
        <v>42718</v>
      </c>
      <c r="C2172" s="6" t="s">
        <v>15</v>
      </c>
      <c r="D2172" s="6" t="s">
        <v>105</v>
      </c>
      <c r="E2172" s="6" t="str">
        <f>VLOOKUP(tbl_transactions[[#This Row],[Product_ID]],tbl_Items[],2,)</f>
        <v>Digital</v>
      </c>
      <c r="F2172" s="6" t="str">
        <f>VLOOKUP(tbl_transactions[[#This Row],[Product_ID]],tbl_Items[],3,)</f>
        <v>Platinum</v>
      </c>
      <c r="G2172" s="6" t="s">
        <v>12</v>
      </c>
      <c r="H2172" s="6" t="s">
        <v>9</v>
      </c>
      <c r="I21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172" s="30">
        <v>1</v>
      </c>
      <c r="K2172" s="7">
        <f t="shared" si="66"/>
        <v>5642</v>
      </c>
      <c r="L21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72" s="7">
        <f t="shared" si="67"/>
        <v>5642</v>
      </c>
    </row>
    <row r="2173" spans="1:13" x14ac:dyDescent="0.3">
      <c r="A2173" s="6" t="s">
        <v>2257</v>
      </c>
      <c r="B2173" s="28">
        <v>42718</v>
      </c>
      <c r="C2173" s="6" t="s">
        <v>11</v>
      </c>
      <c r="D2173" s="6" t="s">
        <v>116</v>
      </c>
      <c r="E2173" s="6" t="str">
        <f>VLOOKUP(tbl_transactions[[#This Row],[Product_ID]],tbl_Items[],2,)</f>
        <v>Digital</v>
      </c>
      <c r="F2173" s="6" t="str">
        <f>VLOOKUP(tbl_transactions[[#This Row],[Product_ID]],tbl_Items[],3,)</f>
        <v>Gold</v>
      </c>
      <c r="G2173" s="6" t="s">
        <v>12</v>
      </c>
      <c r="H2173" s="6" t="s">
        <v>9</v>
      </c>
      <c r="I21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2173" s="30">
        <v>3</v>
      </c>
      <c r="K2173" s="7">
        <f t="shared" si="66"/>
        <v>16455</v>
      </c>
      <c r="L21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658.2</v>
      </c>
      <c r="M2173" s="7">
        <f t="shared" si="67"/>
        <v>15796.8</v>
      </c>
    </row>
    <row r="2174" spans="1:13" x14ac:dyDescent="0.3">
      <c r="A2174" s="6" t="s">
        <v>2258</v>
      </c>
      <c r="B2174" s="28">
        <v>42718</v>
      </c>
      <c r="C2174" s="6" t="s">
        <v>15</v>
      </c>
      <c r="D2174" s="6" t="s">
        <v>101</v>
      </c>
      <c r="E2174" s="6" t="str">
        <f>VLOOKUP(tbl_transactions[[#This Row],[Product_ID]],tbl_Items[],2,)</f>
        <v>Automatic</v>
      </c>
      <c r="F2174" s="6" t="str">
        <f>VLOOKUP(tbl_transactions[[#This Row],[Product_ID]],tbl_Items[],3,)</f>
        <v>Palladium</v>
      </c>
      <c r="G2174" s="6" t="s">
        <v>12</v>
      </c>
      <c r="H2174" s="6" t="s">
        <v>9</v>
      </c>
      <c r="I21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174" s="30">
        <v>1</v>
      </c>
      <c r="K2174" s="7">
        <f t="shared" si="66"/>
        <v>2135</v>
      </c>
      <c r="L21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74" s="7">
        <f t="shared" si="67"/>
        <v>2135</v>
      </c>
    </row>
    <row r="2175" spans="1:13" x14ac:dyDescent="0.3">
      <c r="A2175" s="6" t="s">
        <v>2259</v>
      </c>
      <c r="B2175" s="28">
        <v>42718</v>
      </c>
      <c r="C2175" s="6" t="s">
        <v>24</v>
      </c>
      <c r="D2175" s="6" t="s">
        <v>60</v>
      </c>
      <c r="E2175" s="6" t="str">
        <f>VLOOKUP(tbl_transactions[[#This Row],[Product_ID]],tbl_Items[],2,)</f>
        <v>Chronograph</v>
      </c>
      <c r="F2175" s="6" t="str">
        <f>VLOOKUP(tbl_transactions[[#This Row],[Product_ID]],tbl_Items[],3,)</f>
        <v>Platinum</v>
      </c>
      <c r="G2175" s="6" t="s">
        <v>8</v>
      </c>
      <c r="H2175" s="6" t="s">
        <v>9</v>
      </c>
      <c r="I21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2175" s="30">
        <v>4</v>
      </c>
      <c r="K2175" s="7">
        <f t="shared" si="66"/>
        <v>39600</v>
      </c>
      <c r="L21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4752</v>
      </c>
      <c r="M2175" s="7">
        <f t="shared" si="67"/>
        <v>34848</v>
      </c>
    </row>
    <row r="2176" spans="1:13" x14ac:dyDescent="0.3">
      <c r="A2176" s="6" t="s">
        <v>2260</v>
      </c>
      <c r="B2176" s="28">
        <v>42718</v>
      </c>
      <c r="C2176" s="6" t="s">
        <v>24</v>
      </c>
      <c r="D2176" s="6" t="s">
        <v>114</v>
      </c>
      <c r="E2176" s="6" t="str">
        <f>VLOOKUP(tbl_transactions[[#This Row],[Product_ID]],tbl_Items[],2,)</f>
        <v>Digital</v>
      </c>
      <c r="F2176" s="6" t="str">
        <f>VLOOKUP(tbl_transactions[[#This Row],[Product_ID]],tbl_Items[],3,)</f>
        <v>Palladium</v>
      </c>
      <c r="G2176" s="6" t="s">
        <v>12</v>
      </c>
      <c r="H2176" s="6" t="s">
        <v>9</v>
      </c>
      <c r="I21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176" s="30">
        <v>1</v>
      </c>
      <c r="K2176" s="7">
        <f t="shared" si="66"/>
        <v>9896</v>
      </c>
      <c r="L21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76" s="7">
        <f t="shared" si="67"/>
        <v>9896</v>
      </c>
    </row>
    <row r="2177" spans="1:13" x14ac:dyDescent="0.3">
      <c r="A2177" s="6" t="s">
        <v>2261</v>
      </c>
      <c r="B2177" s="28">
        <v>42719</v>
      </c>
      <c r="C2177" s="6" t="s">
        <v>24</v>
      </c>
      <c r="D2177" s="6" t="s">
        <v>71</v>
      </c>
      <c r="E2177" s="6" t="str">
        <f>VLOOKUP(tbl_transactions[[#This Row],[Product_ID]],tbl_Items[],2,)</f>
        <v>Chronograph</v>
      </c>
      <c r="F2177" s="6" t="str">
        <f>VLOOKUP(tbl_transactions[[#This Row],[Product_ID]],tbl_Items[],3,)</f>
        <v>Platinum</v>
      </c>
      <c r="G2177" s="6" t="s">
        <v>8</v>
      </c>
      <c r="H2177" s="6" t="s">
        <v>9</v>
      </c>
      <c r="I21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177" s="30">
        <v>4</v>
      </c>
      <c r="K2177" s="7">
        <f t="shared" si="66"/>
        <v>8840</v>
      </c>
      <c r="L21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77" s="7">
        <f t="shared" si="67"/>
        <v>8840</v>
      </c>
    </row>
    <row r="2178" spans="1:13" x14ac:dyDescent="0.3">
      <c r="A2178" s="6" t="s">
        <v>2262</v>
      </c>
      <c r="B2178" s="28">
        <v>42719</v>
      </c>
      <c r="C2178" s="6" t="s">
        <v>7</v>
      </c>
      <c r="D2178" s="6" t="s">
        <v>104</v>
      </c>
      <c r="E2178" s="6" t="str">
        <f>VLOOKUP(tbl_transactions[[#This Row],[Product_ID]],tbl_Items[],2,)</f>
        <v>Automatic</v>
      </c>
      <c r="F2178" s="6" t="str">
        <f>VLOOKUP(tbl_transactions[[#This Row],[Product_ID]],tbl_Items[],3,)</f>
        <v>Palladium</v>
      </c>
      <c r="G2178" s="6" t="s">
        <v>12</v>
      </c>
      <c r="H2178" s="6" t="s">
        <v>9</v>
      </c>
      <c r="I21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178" s="30">
        <v>4</v>
      </c>
      <c r="K2178" s="7">
        <f t="shared" ref="K2178:K2241" si="68">I2178*J2178</f>
        <v>29804</v>
      </c>
      <c r="L21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894.12</v>
      </c>
      <c r="M2178" s="7">
        <f t="shared" ref="M2178:M2241" si="69">K2178-L2178</f>
        <v>28909.88</v>
      </c>
    </row>
    <row r="2179" spans="1:13" x14ac:dyDescent="0.3">
      <c r="A2179" s="6" t="s">
        <v>2263</v>
      </c>
      <c r="B2179" s="28">
        <v>42719</v>
      </c>
      <c r="C2179" s="6" t="s">
        <v>24</v>
      </c>
      <c r="D2179" s="6" t="s">
        <v>96</v>
      </c>
      <c r="E2179" s="6" t="str">
        <f>VLOOKUP(tbl_transactions[[#This Row],[Product_ID]],tbl_Items[],2,)</f>
        <v>Automatic</v>
      </c>
      <c r="F2179" s="6" t="str">
        <f>VLOOKUP(tbl_transactions[[#This Row],[Product_ID]],tbl_Items[],3,)</f>
        <v>Gold</v>
      </c>
      <c r="G2179" s="6" t="s">
        <v>12</v>
      </c>
      <c r="H2179" s="6" t="s">
        <v>9</v>
      </c>
      <c r="I21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179" s="30">
        <v>2</v>
      </c>
      <c r="K2179" s="7">
        <f t="shared" si="68"/>
        <v>10912</v>
      </c>
      <c r="L21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79" s="7">
        <f t="shared" si="69"/>
        <v>10912</v>
      </c>
    </row>
    <row r="2180" spans="1:13" x14ac:dyDescent="0.3">
      <c r="A2180" s="6" t="s">
        <v>2264</v>
      </c>
      <c r="B2180" s="28">
        <v>42719</v>
      </c>
      <c r="C2180" s="6" t="s">
        <v>24</v>
      </c>
      <c r="D2180" s="6" t="s">
        <v>89</v>
      </c>
      <c r="E2180" s="6" t="str">
        <f>VLOOKUP(tbl_transactions[[#This Row],[Product_ID]],tbl_Items[],2,)</f>
        <v>Automatic</v>
      </c>
      <c r="F2180" s="6" t="str">
        <f>VLOOKUP(tbl_transactions[[#This Row],[Product_ID]],tbl_Items[],3,)</f>
        <v>Platinum</v>
      </c>
      <c r="G2180" s="6" t="s">
        <v>12</v>
      </c>
      <c r="H2180" s="6" t="s">
        <v>9</v>
      </c>
      <c r="I21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2180" s="30">
        <v>2</v>
      </c>
      <c r="K2180" s="7">
        <f t="shared" si="68"/>
        <v>8462</v>
      </c>
      <c r="L21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0" s="7">
        <f t="shared" si="69"/>
        <v>8462</v>
      </c>
    </row>
    <row r="2181" spans="1:13" x14ac:dyDescent="0.3">
      <c r="A2181" s="6" t="s">
        <v>2265</v>
      </c>
      <c r="B2181" s="28">
        <v>42719</v>
      </c>
      <c r="C2181" s="6" t="s">
        <v>24</v>
      </c>
      <c r="D2181" s="6" t="s">
        <v>81</v>
      </c>
      <c r="E2181" s="6" t="str">
        <f>VLOOKUP(tbl_transactions[[#This Row],[Product_ID]],tbl_Items[],2,)</f>
        <v>Chronograph</v>
      </c>
      <c r="F2181" s="6" t="str">
        <f>VLOOKUP(tbl_transactions[[#This Row],[Product_ID]],tbl_Items[],3,)</f>
        <v>Palladium</v>
      </c>
      <c r="G2181" s="6" t="s">
        <v>12</v>
      </c>
      <c r="H2181" s="6" t="s">
        <v>9</v>
      </c>
      <c r="I21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9800</v>
      </c>
      <c r="J2181" s="30">
        <v>4</v>
      </c>
      <c r="K2181" s="7">
        <f t="shared" si="68"/>
        <v>39200</v>
      </c>
      <c r="L21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1176</v>
      </c>
      <c r="M2181" s="7">
        <f t="shared" si="69"/>
        <v>38024</v>
      </c>
    </row>
    <row r="2182" spans="1:13" x14ac:dyDescent="0.3">
      <c r="A2182" s="6" t="s">
        <v>2266</v>
      </c>
      <c r="B2182" s="28">
        <v>42719</v>
      </c>
      <c r="C2182" s="6" t="s">
        <v>15</v>
      </c>
      <c r="D2182" s="6" t="s">
        <v>67</v>
      </c>
      <c r="E2182" s="6" t="str">
        <f>VLOOKUP(tbl_transactions[[#This Row],[Product_ID]],tbl_Items[],2,)</f>
        <v>Chronograph</v>
      </c>
      <c r="F2182" s="6" t="str">
        <f>VLOOKUP(tbl_transactions[[#This Row],[Product_ID]],tbl_Items[],3,)</f>
        <v>Platinum</v>
      </c>
      <c r="G2182" s="6" t="s">
        <v>8</v>
      </c>
      <c r="H2182" s="6" t="s">
        <v>9</v>
      </c>
      <c r="I21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182" s="30">
        <v>2</v>
      </c>
      <c r="K2182" s="7">
        <f t="shared" si="68"/>
        <v>2400</v>
      </c>
      <c r="L21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2" s="7">
        <f t="shared" si="69"/>
        <v>2400</v>
      </c>
    </row>
    <row r="2183" spans="1:13" x14ac:dyDescent="0.3">
      <c r="A2183" s="6" t="s">
        <v>2267</v>
      </c>
      <c r="B2183" s="28">
        <v>42719</v>
      </c>
      <c r="C2183" s="6" t="s">
        <v>24</v>
      </c>
      <c r="D2183" s="6" t="s">
        <v>67</v>
      </c>
      <c r="E2183" s="6" t="str">
        <f>VLOOKUP(tbl_transactions[[#This Row],[Product_ID]],tbl_Items[],2,)</f>
        <v>Chronograph</v>
      </c>
      <c r="F2183" s="6" t="str">
        <f>VLOOKUP(tbl_transactions[[#This Row],[Product_ID]],tbl_Items[],3,)</f>
        <v>Platinum</v>
      </c>
      <c r="G2183" s="6" t="s">
        <v>8</v>
      </c>
      <c r="H2183" s="6" t="s">
        <v>9</v>
      </c>
      <c r="I21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183" s="30">
        <v>4</v>
      </c>
      <c r="K2183" s="7">
        <f t="shared" si="68"/>
        <v>4800</v>
      </c>
      <c r="L21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3" s="7">
        <f t="shared" si="69"/>
        <v>4800</v>
      </c>
    </row>
    <row r="2184" spans="1:13" x14ac:dyDescent="0.3">
      <c r="A2184" s="6" t="s">
        <v>2268</v>
      </c>
      <c r="B2184" s="28">
        <v>42720</v>
      </c>
      <c r="C2184" s="6" t="s">
        <v>24</v>
      </c>
      <c r="D2184" s="6" t="s">
        <v>119</v>
      </c>
      <c r="E2184" s="6" t="str">
        <f>VLOOKUP(tbl_transactions[[#This Row],[Product_ID]],tbl_Items[],2,)</f>
        <v>Digital</v>
      </c>
      <c r="F2184" s="6" t="str">
        <f>VLOOKUP(tbl_transactions[[#This Row],[Product_ID]],tbl_Items[],3,)</f>
        <v>Palladium</v>
      </c>
      <c r="G2184" s="6" t="s">
        <v>12</v>
      </c>
      <c r="H2184" s="6" t="s">
        <v>9</v>
      </c>
      <c r="I21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184" s="30">
        <v>1</v>
      </c>
      <c r="K2184" s="7">
        <f t="shared" si="68"/>
        <v>9895</v>
      </c>
      <c r="L21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4" s="7">
        <f t="shared" si="69"/>
        <v>9895</v>
      </c>
    </row>
    <row r="2185" spans="1:13" x14ac:dyDescent="0.3">
      <c r="A2185" s="6" t="s">
        <v>2269</v>
      </c>
      <c r="B2185" s="28">
        <v>42720</v>
      </c>
      <c r="C2185" s="6" t="s">
        <v>11</v>
      </c>
      <c r="D2185" s="6" t="s">
        <v>116</v>
      </c>
      <c r="E2185" s="6" t="str">
        <f>VLOOKUP(tbl_transactions[[#This Row],[Product_ID]],tbl_Items[],2,)</f>
        <v>Digital</v>
      </c>
      <c r="F2185" s="6" t="str">
        <f>VLOOKUP(tbl_transactions[[#This Row],[Product_ID]],tbl_Items[],3,)</f>
        <v>Gold</v>
      </c>
      <c r="G2185" s="6" t="s">
        <v>12</v>
      </c>
      <c r="H2185" s="6" t="s">
        <v>9</v>
      </c>
      <c r="I21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2185" s="30">
        <v>2</v>
      </c>
      <c r="K2185" s="7">
        <f t="shared" si="68"/>
        <v>10970</v>
      </c>
      <c r="L21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5" s="7">
        <f t="shared" si="69"/>
        <v>10970</v>
      </c>
    </row>
    <row r="2186" spans="1:13" x14ac:dyDescent="0.3">
      <c r="A2186" s="6" t="s">
        <v>2270</v>
      </c>
      <c r="B2186" s="28">
        <v>42720</v>
      </c>
      <c r="C2186" s="6" t="s">
        <v>24</v>
      </c>
      <c r="D2186" s="6" t="s">
        <v>118</v>
      </c>
      <c r="E2186" s="6" t="str">
        <f>VLOOKUP(tbl_transactions[[#This Row],[Product_ID]],tbl_Items[],2,)</f>
        <v>Digital</v>
      </c>
      <c r="F2186" s="6" t="str">
        <f>VLOOKUP(tbl_transactions[[#This Row],[Product_ID]],tbl_Items[],3,)</f>
        <v>Palladium</v>
      </c>
      <c r="G2186" s="6" t="s">
        <v>12</v>
      </c>
      <c r="H2186" s="6" t="s">
        <v>9</v>
      </c>
      <c r="I21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2186" s="30">
        <v>1</v>
      </c>
      <c r="K2186" s="7">
        <f t="shared" si="68"/>
        <v>5978</v>
      </c>
      <c r="L21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6" s="7">
        <f t="shared" si="69"/>
        <v>5978</v>
      </c>
    </row>
    <row r="2187" spans="1:13" x14ac:dyDescent="0.3">
      <c r="A2187" s="6" t="s">
        <v>2271</v>
      </c>
      <c r="B2187" s="28">
        <v>42720</v>
      </c>
      <c r="C2187" s="6" t="s">
        <v>24</v>
      </c>
      <c r="D2187" s="6" t="s">
        <v>74</v>
      </c>
      <c r="E2187" s="6" t="str">
        <f>VLOOKUP(tbl_transactions[[#This Row],[Product_ID]],tbl_Items[],2,)</f>
        <v>Chronograph</v>
      </c>
      <c r="F2187" s="6" t="str">
        <f>VLOOKUP(tbl_transactions[[#This Row],[Product_ID]],tbl_Items[],3,)</f>
        <v>Gold</v>
      </c>
      <c r="G2187" s="6" t="s">
        <v>8</v>
      </c>
      <c r="H2187" s="6" t="s">
        <v>9</v>
      </c>
      <c r="I21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2187" s="30">
        <v>2</v>
      </c>
      <c r="K2187" s="7">
        <f t="shared" si="68"/>
        <v>4240</v>
      </c>
      <c r="L21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7" s="7">
        <f t="shared" si="69"/>
        <v>4240</v>
      </c>
    </row>
    <row r="2188" spans="1:13" x14ac:dyDescent="0.3">
      <c r="A2188" s="6" t="s">
        <v>2272</v>
      </c>
      <c r="B2188" s="28">
        <v>42720</v>
      </c>
      <c r="C2188" s="6" t="s">
        <v>11</v>
      </c>
      <c r="D2188" s="6" t="s">
        <v>88</v>
      </c>
      <c r="E2188" s="6" t="str">
        <f>VLOOKUP(tbl_transactions[[#This Row],[Product_ID]],tbl_Items[],2,)</f>
        <v>Automatic</v>
      </c>
      <c r="F2188" s="6" t="str">
        <f>VLOOKUP(tbl_transactions[[#This Row],[Product_ID]],tbl_Items[],3,)</f>
        <v>Platinum</v>
      </c>
      <c r="G2188" s="6" t="s">
        <v>12</v>
      </c>
      <c r="H2188" s="6" t="s">
        <v>9</v>
      </c>
      <c r="I21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188" s="30">
        <v>2</v>
      </c>
      <c r="K2188" s="7">
        <f t="shared" si="68"/>
        <v>4266</v>
      </c>
      <c r="L21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8" s="7">
        <f t="shared" si="69"/>
        <v>4266</v>
      </c>
    </row>
    <row r="2189" spans="1:13" x14ac:dyDescent="0.3">
      <c r="A2189" s="6" t="s">
        <v>2273</v>
      </c>
      <c r="B2189" s="28">
        <v>42720</v>
      </c>
      <c r="C2189" s="6" t="s">
        <v>7</v>
      </c>
      <c r="D2189" s="6" t="s">
        <v>71</v>
      </c>
      <c r="E2189" s="6" t="str">
        <f>VLOOKUP(tbl_transactions[[#This Row],[Product_ID]],tbl_Items[],2,)</f>
        <v>Chronograph</v>
      </c>
      <c r="F2189" s="6" t="str">
        <f>VLOOKUP(tbl_transactions[[#This Row],[Product_ID]],tbl_Items[],3,)</f>
        <v>Platinum</v>
      </c>
      <c r="G2189" s="6" t="s">
        <v>8</v>
      </c>
      <c r="H2189" s="6" t="s">
        <v>9</v>
      </c>
      <c r="I21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189" s="30">
        <v>3</v>
      </c>
      <c r="K2189" s="7">
        <f t="shared" si="68"/>
        <v>6630</v>
      </c>
      <c r="L21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89" s="7">
        <f t="shared" si="69"/>
        <v>6630</v>
      </c>
    </row>
    <row r="2190" spans="1:13" x14ac:dyDescent="0.3">
      <c r="A2190" s="6" t="s">
        <v>2274</v>
      </c>
      <c r="B2190" s="28">
        <v>42721</v>
      </c>
      <c r="C2190" s="6" t="s">
        <v>24</v>
      </c>
      <c r="D2190" s="6" t="s">
        <v>66</v>
      </c>
      <c r="E2190" s="6" t="str">
        <f>VLOOKUP(tbl_transactions[[#This Row],[Product_ID]],tbl_Items[],2,)</f>
        <v>Chronograph</v>
      </c>
      <c r="F2190" s="6" t="str">
        <f>VLOOKUP(tbl_transactions[[#This Row],[Product_ID]],tbl_Items[],3,)</f>
        <v>Platinum</v>
      </c>
      <c r="G2190" s="6" t="s">
        <v>8</v>
      </c>
      <c r="H2190" s="6" t="s">
        <v>9</v>
      </c>
      <c r="I21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190" s="30">
        <v>4</v>
      </c>
      <c r="K2190" s="7">
        <f t="shared" si="68"/>
        <v>38000</v>
      </c>
      <c r="L21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2190" s="7">
        <f t="shared" si="69"/>
        <v>33440</v>
      </c>
    </row>
    <row r="2191" spans="1:13" x14ac:dyDescent="0.3">
      <c r="A2191" s="6" t="s">
        <v>2275</v>
      </c>
      <c r="B2191" s="28">
        <v>42721</v>
      </c>
      <c r="C2191" s="6" t="s">
        <v>7</v>
      </c>
      <c r="D2191" s="6" t="s">
        <v>71</v>
      </c>
      <c r="E2191" s="6" t="str">
        <f>VLOOKUP(tbl_transactions[[#This Row],[Product_ID]],tbl_Items[],2,)</f>
        <v>Chronograph</v>
      </c>
      <c r="F2191" s="6" t="str">
        <f>VLOOKUP(tbl_transactions[[#This Row],[Product_ID]],tbl_Items[],3,)</f>
        <v>Platinum</v>
      </c>
      <c r="G2191" s="6" t="s">
        <v>8</v>
      </c>
      <c r="H2191" s="6" t="s">
        <v>9</v>
      </c>
      <c r="I21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191" s="30">
        <v>4</v>
      </c>
      <c r="K2191" s="7">
        <f t="shared" si="68"/>
        <v>8840</v>
      </c>
      <c r="L21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91" s="7">
        <f t="shared" si="69"/>
        <v>8840</v>
      </c>
    </row>
    <row r="2192" spans="1:13" x14ac:dyDescent="0.3">
      <c r="A2192" s="6" t="s">
        <v>2276</v>
      </c>
      <c r="B2192" s="28">
        <v>42721</v>
      </c>
      <c r="C2192" s="6" t="s">
        <v>24</v>
      </c>
      <c r="D2192" s="6" t="s">
        <v>103</v>
      </c>
      <c r="E2192" s="6" t="str">
        <f>VLOOKUP(tbl_transactions[[#This Row],[Product_ID]],tbl_Items[],2,)</f>
        <v>Automatic</v>
      </c>
      <c r="F2192" s="6" t="str">
        <f>VLOOKUP(tbl_transactions[[#This Row],[Product_ID]],tbl_Items[],3,)</f>
        <v>Palladium</v>
      </c>
      <c r="G2192" s="6" t="s">
        <v>12</v>
      </c>
      <c r="H2192" s="6" t="s">
        <v>9</v>
      </c>
      <c r="I21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2192" s="30">
        <v>3</v>
      </c>
      <c r="K2192" s="7">
        <f t="shared" si="68"/>
        <v>19632</v>
      </c>
      <c r="L21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588.95999999999992</v>
      </c>
      <c r="M2192" s="7">
        <f t="shared" si="69"/>
        <v>19043.04</v>
      </c>
    </row>
    <row r="2193" spans="1:13" x14ac:dyDescent="0.3">
      <c r="A2193" s="6" t="s">
        <v>2277</v>
      </c>
      <c r="B2193" s="28">
        <v>42722</v>
      </c>
      <c r="C2193" s="6" t="s">
        <v>24</v>
      </c>
      <c r="D2193" s="6" t="s">
        <v>71</v>
      </c>
      <c r="E2193" s="6" t="str">
        <f>VLOOKUP(tbl_transactions[[#This Row],[Product_ID]],tbl_Items[],2,)</f>
        <v>Chronograph</v>
      </c>
      <c r="F2193" s="6" t="str">
        <f>VLOOKUP(tbl_transactions[[#This Row],[Product_ID]],tbl_Items[],3,)</f>
        <v>Platinum</v>
      </c>
      <c r="G2193" s="6" t="s">
        <v>8</v>
      </c>
      <c r="H2193" s="6" t="s">
        <v>9</v>
      </c>
      <c r="I21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193" s="30">
        <v>3</v>
      </c>
      <c r="K2193" s="7">
        <f t="shared" si="68"/>
        <v>6630</v>
      </c>
      <c r="L21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93" s="7">
        <f t="shared" si="69"/>
        <v>6630</v>
      </c>
    </row>
    <row r="2194" spans="1:13" x14ac:dyDescent="0.3">
      <c r="A2194" s="6" t="s">
        <v>2278</v>
      </c>
      <c r="B2194" s="28">
        <v>42722</v>
      </c>
      <c r="C2194" s="6" t="s">
        <v>24</v>
      </c>
      <c r="D2194" s="6" t="s">
        <v>100</v>
      </c>
      <c r="E2194" s="6" t="str">
        <f>VLOOKUP(tbl_transactions[[#This Row],[Product_ID]],tbl_Items[],2,)</f>
        <v>Automatic</v>
      </c>
      <c r="F2194" s="6" t="str">
        <f>VLOOKUP(tbl_transactions[[#This Row],[Product_ID]],tbl_Items[],3,)</f>
        <v>Palladium</v>
      </c>
      <c r="G2194" s="6" t="s">
        <v>12</v>
      </c>
      <c r="H2194" s="6" t="s">
        <v>9</v>
      </c>
      <c r="I21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194" s="30">
        <v>4</v>
      </c>
      <c r="K2194" s="7">
        <f t="shared" si="68"/>
        <v>21824</v>
      </c>
      <c r="L21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2194" s="7">
        <f t="shared" si="69"/>
        <v>21169.279999999999</v>
      </c>
    </row>
    <row r="2195" spans="1:13" x14ac:dyDescent="0.3">
      <c r="A2195" s="6" t="s">
        <v>2279</v>
      </c>
      <c r="B2195" s="28">
        <v>42722</v>
      </c>
      <c r="C2195" s="6" t="s">
        <v>24</v>
      </c>
      <c r="D2195" s="6" t="s">
        <v>7006</v>
      </c>
      <c r="E2195" s="6" t="str">
        <f>VLOOKUP(tbl_transactions[[#This Row],[Product_ID]],tbl_Items[],2,)</f>
        <v>Automatic</v>
      </c>
      <c r="F2195" s="6" t="str">
        <f>VLOOKUP(tbl_transactions[[#This Row],[Product_ID]],tbl_Items[],3,)</f>
        <v>Gold</v>
      </c>
      <c r="G2195" s="6" t="s">
        <v>12</v>
      </c>
      <c r="H2195" s="6" t="s">
        <v>9</v>
      </c>
      <c r="I21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195" s="30">
        <v>4</v>
      </c>
      <c r="K2195" s="7">
        <f t="shared" si="68"/>
        <v>35580</v>
      </c>
      <c r="L21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1423.2</v>
      </c>
      <c r="M2195" s="7">
        <f t="shared" si="69"/>
        <v>34156.800000000003</v>
      </c>
    </row>
    <row r="2196" spans="1:13" x14ac:dyDescent="0.3">
      <c r="A2196" s="6" t="s">
        <v>2280</v>
      </c>
      <c r="B2196" s="28">
        <v>42722</v>
      </c>
      <c r="C2196" s="6" t="s">
        <v>24</v>
      </c>
      <c r="D2196" s="6" t="s">
        <v>83</v>
      </c>
      <c r="E2196" s="6" t="str">
        <f>VLOOKUP(tbl_transactions[[#This Row],[Product_ID]],tbl_Items[],2,)</f>
        <v>Chronograph</v>
      </c>
      <c r="F2196" s="6" t="str">
        <f>VLOOKUP(tbl_transactions[[#This Row],[Product_ID]],tbl_Items[],3,)</f>
        <v>Palladium</v>
      </c>
      <c r="G2196" s="6" t="s">
        <v>12</v>
      </c>
      <c r="H2196" s="6" t="s">
        <v>9</v>
      </c>
      <c r="I21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196" s="30">
        <v>3</v>
      </c>
      <c r="K2196" s="7">
        <f t="shared" si="68"/>
        <v>13575</v>
      </c>
      <c r="L21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96" s="7">
        <f t="shared" si="69"/>
        <v>13575</v>
      </c>
    </row>
    <row r="2197" spans="1:13" x14ac:dyDescent="0.3">
      <c r="A2197" s="6" t="s">
        <v>2281</v>
      </c>
      <c r="B2197" s="28">
        <v>42722</v>
      </c>
      <c r="C2197" s="6" t="s">
        <v>24</v>
      </c>
      <c r="D2197" s="6" t="s">
        <v>119</v>
      </c>
      <c r="E2197" s="6" t="str">
        <f>VLOOKUP(tbl_transactions[[#This Row],[Product_ID]],tbl_Items[],2,)</f>
        <v>Digital</v>
      </c>
      <c r="F2197" s="6" t="str">
        <f>VLOOKUP(tbl_transactions[[#This Row],[Product_ID]],tbl_Items[],3,)</f>
        <v>Palladium</v>
      </c>
      <c r="G2197" s="6" t="s">
        <v>12</v>
      </c>
      <c r="H2197" s="6" t="s">
        <v>9</v>
      </c>
      <c r="I21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197" s="30">
        <v>1</v>
      </c>
      <c r="K2197" s="7">
        <f t="shared" si="68"/>
        <v>9895</v>
      </c>
      <c r="L21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197" s="7">
        <f t="shared" si="69"/>
        <v>9895</v>
      </c>
    </row>
    <row r="2198" spans="1:13" x14ac:dyDescent="0.3">
      <c r="A2198" s="6" t="s">
        <v>2282</v>
      </c>
      <c r="B2198" s="28">
        <v>42723</v>
      </c>
      <c r="C2198" s="6" t="s">
        <v>24</v>
      </c>
      <c r="D2198" s="6" t="s">
        <v>111</v>
      </c>
      <c r="E2198" s="6" t="str">
        <f>VLOOKUP(tbl_transactions[[#This Row],[Product_ID]],tbl_Items[],2,)</f>
        <v>Digital</v>
      </c>
      <c r="F2198" s="6" t="str">
        <f>VLOOKUP(tbl_transactions[[#This Row],[Product_ID]],tbl_Items[],3,)</f>
        <v>Gold</v>
      </c>
      <c r="G2198" s="6" t="s">
        <v>12</v>
      </c>
      <c r="H2198" s="6" t="s">
        <v>9</v>
      </c>
      <c r="I21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2198" s="30">
        <v>4</v>
      </c>
      <c r="K2198" s="7">
        <f t="shared" si="68"/>
        <v>22592</v>
      </c>
      <c r="L21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2198" s="7">
        <f t="shared" si="69"/>
        <v>21688.32</v>
      </c>
    </row>
    <row r="2199" spans="1:13" x14ac:dyDescent="0.3">
      <c r="A2199" s="6" t="s">
        <v>2283</v>
      </c>
      <c r="B2199" s="28">
        <v>42723</v>
      </c>
      <c r="C2199" s="6" t="s">
        <v>24</v>
      </c>
      <c r="D2199" s="6" t="s">
        <v>66</v>
      </c>
      <c r="E2199" s="6" t="str">
        <f>VLOOKUP(tbl_transactions[[#This Row],[Product_ID]],tbl_Items[],2,)</f>
        <v>Chronograph</v>
      </c>
      <c r="F2199" s="6" t="str">
        <f>VLOOKUP(tbl_transactions[[#This Row],[Product_ID]],tbl_Items[],3,)</f>
        <v>Platinum</v>
      </c>
      <c r="G2199" s="6" t="s">
        <v>8</v>
      </c>
      <c r="H2199" s="6" t="s">
        <v>9</v>
      </c>
      <c r="I21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199" s="30">
        <v>2</v>
      </c>
      <c r="K2199" s="7">
        <f t="shared" si="68"/>
        <v>19000</v>
      </c>
      <c r="L21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2199" s="7">
        <f t="shared" si="69"/>
        <v>16720</v>
      </c>
    </row>
    <row r="2200" spans="1:13" x14ac:dyDescent="0.3">
      <c r="A2200" s="6" t="s">
        <v>2284</v>
      </c>
      <c r="B2200" s="28">
        <v>42723</v>
      </c>
      <c r="C2200" s="6" t="s">
        <v>24</v>
      </c>
      <c r="D2200" s="6" t="s">
        <v>7006</v>
      </c>
      <c r="E2200" s="6" t="str">
        <f>VLOOKUP(tbl_transactions[[#This Row],[Product_ID]],tbl_Items[],2,)</f>
        <v>Automatic</v>
      </c>
      <c r="F2200" s="6" t="str">
        <f>VLOOKUP(tbl_transactions[[#This Row],[Product_ID]],tbl_Items[],3,)</f>
        <v>Gold</v>
      </c>
      <c r="G2200" s="6" t="s">
        <v>12</v>
      </c>
      <c r="H2200" s="6" t="s">
        <v>9</v>
      </c>
      <c r="I22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200" s="30">
        <v>3</v>
      </c>
      <c r="K2200" s="7">
        <f t="shared" si="68"/>
        <v>26685</v>
      </c>
      <c r="L22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2200" s="7">
        <f t="shared" si="69"/>
        <v>25617.599999999999</v>
      </c>
    </row>
    <row r="2201" spans="1:13" x14ac:dyDescent="0.3">
      <c r="A2201" s="6" t="s">
        <v>2285</v>
      </c>
      <c r="B2201" s="28">
        <v>42724</v>
      </c>
      <c r="C2201" s="6" t="s">
        <v>7</v>
      </c>
      <c r="D2201" s="6" t="s">
        <v>79</v>
      </c>
      <c r="E2201" s="6" t="str">
        <f>VLOOKUP(tbl_transactions[[#This Row],[Product_ID]],tbl_Items[],2,)</f>
        <v>Chronograph</v>
      </c>
      <c r="F2201" s="6" t="str">
        <f>VLOOKUP(tbl_transactions[[#This Row],[Product_ID]],tbl_Items[],3,)</f>
        <v>Palladium</v>
      </c>
      <c r="G2201" s="6" t="s">
        <v>8</v>
      </c>
      <c r="H2201" s="6" t="s">
        <v>9</v>
      </c>
      <c r="I22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201" s="30">
        <v>1</v>
      </c>
      <c r="K2201" s="7">
        <f t="shared" si="68"/>
        <v>2245</v>
      </c>
      <c r="L22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1" s="7">
        <f t="shared" si="69"/>
        <v>2245</v>
      </c>
    </row>
    <row r="2202" spans="1:13" x14ac:dyDescent="0.3">
      <c r="A2202" s="6" t="s">
        <v>2286</v>
      </c>
      <c r="B2202" s="28">
        <v>42724</v>
      </c>
      <c r="C2202" s="6" t="s">
        <v>24</v>
      </c>
      <c r="D2202" s="6" t="s">
        <v>94</v>
      </c>
      <c r="E2202" s="6" t="str">
        <f>VLOOKUP(tbl_transactions[[#This Row],[Product_ID]],tbl_Items[],2,)</f>
        <v>Automatic</v>
      </c>
      <c r="F2202" s="6" t="str">
        <f>VLOOKUP(tbl_transactions[[#This Row],[Product_ID]],tbl_Items[],3,)</f>
        <v>Platinum</v>
      </c>
      <c r="G2202" s="6" t="s">
        <v>12</v>
      </c>
      <c r="H2202" s="6" t="s">
        <v>9</v>
      </c>
      <c r="I22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202" s="30">
        <v>4</v>
      </c>
      <c r="K2202" s="7">
        <f t="shared" si="68"/>
        <v>9408</v>
      </c>
      <c r="L22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2" s="7">
        <f t="shared" si="69"/>
        <v>9408</v>
      </c>
    </row>
    <row r="2203" spans="1:13" x14ac:dyDescent="0.3">
      <c r="A2203" s="6" t="s">
        <v>2287</v>
      </c>
      <c r="B2203" s="28">
        <v>42724</v>
      </c>
      <c r="C2203" s="6" t="s">
        <v>7</v>
      </c>
      <c r="D2203" s="6" t="s">
        <v>94</v>
      </c>
      <c r="E2203" s="6" t="str">
        <f>VLOOKUP(tbl_transactions[[#This Row],[Product_ID]],tbl_Items[],2,)</f>
        <v>Automatic</v>
      </c>
      <c r="F2203" s="6" t="str">
        <f>VLOOKUP(tbl_transactions[[#This Row],[Product_ID]],tbl_Items[],3,)</f>
        <v>Platinum</v>
      </c>
      <c r="G2203" s="6" t="s">
        <v>12</v>
      </c>
      <c r="H2203" s="6" t="s">
        <v>9</v>
      </c>
      <c r="I22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203" s="30">
        <v>3</v>
      </c>
      <c r="K2203" s="7">
        <f t="shared" si="68"/>
        <v>7056</v>
      </c>
      <c r="L22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3" s="7">
        <f t="shared" si="69"/>
        <v>7056</v>
      </c>
    </row>
    <row r="2204" spans="1:13" x14ac:dyDescent="0.3">
      <c r="A2204" s="6" t="s">
        <v>2288</v>
      </c>
      <c r="B2204" s="28">
        <v>42724</v>
      </c>
      <c r="C2204" s="6" t="s">
        <v>24</v>
      </c>
      <c r="D2204" s="6" t="s">
        <v>108</v>
      </c>
      <c r="E2204" s="6" t="str">
        <f>VLOOKUP(tbl_transactions[[#This Row],[Product_ID]],tbl_Items[],2,)</f>
        <v>Digital</v>
      </c>
      <c r="F2204" s="6" t="str">
        <f>VLOOKUP(tbl_transactions[[#This Row],[Product_ID]],tbl_Items[],3,)</f>
        <v>Platinum</v>
      </c>
      <c r="G2204" s="6" t="s">
        <v>12</v>
      </c>
      <c r="H2204" s="6" t="s">
        <v>9</v>
      </c>
      <c r="I22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204" s="30">
        <v>1</v>
      </c>
      <c r="K2204" s="7">
        <f t="shared" si="68"/>
        <v>5845</v>
      </c>
      <c r="L22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4" s="7">
        <f t="shared" si="69"/>
        <v>5845</v>
      </c>
    </row>
    <row r="2205" spans="1:13" x14ac:dyDescent="0.3">
      <c r="A2205" s="6" t="s">
        <v>2289</v>
      </c>
      <c r="B2205" s="28">
        <v>42724</v>
      </c>
      <c r="C2205" s="6" t="s">
        <v>24</v>
      </c>
      <c r="D2205" s="6" t="s">
        <v>66</v>
      </c>
      <c r="E2205" s="6" t="str">
        <f>VLOOKUP(tbl_transactions[[#This Row],[Product_ID]],tbl_Items[],2,)</f>
        <v>Chronograph</v>
      </c>
      <c r="F2205" s="6" t="str">
        <f>VLOOKUP(tbl_transactions[[#This Row],[Product_ID]],tbl_Items[],3,)</f>
        <v>Platinum</v>
      </c>
      <c r="G2205" s="6" t="s">
        <v>8</v>
      </c>
      <c r="H2205" s="6" t="s">
        <v>9</v>
      </c>
      <c r="I22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205" s="30">
        <v>2</v>
      </c>
      <c r="K2205" s="7">
        <f t="shared" si="68"/>
        <v>19000</v>
      </c>
      <c r="L22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2280</v>
      </c>
      <c r="M2205" s="7">
        <f t="shared" si="69"/>
        <v>16720</v>
      </c>
    </row>
    <row r="2206" spans="1:13" x14ac:dyDescent="0.3">
      <c r="A2206" s="6" t="s">
        <v>2290</v>
      </c>
      <c r="B2206" s="28">
        <v>42724</v>
      </c>
      <c r="C2206" s="6" t="s">
        <v>11</v>
      </c>
      <c r="D2206" s="6" t="s">
        <v>83</v>
      </c>
      <c r="E2206" s="6" t="str">
        <f>VLOOKUP(tbl_transactions[[#This Row],[Product_ID]],tbl_Items[],2,)</f>
        <v>Chronograph</v>
      </c>
      <c r="F2206" s="6" t="str">
        <f>VLOOKUP(tbl_transactions[[#This Row],[Product_ID]],tbl_Items[],3,)</f>
        <v>Palladium</v>
      </c>
      <c r="G2206" s="6" t="s">
        <v>12</v>
      </c>
      <c r="H2206" s="6" t="s">
        <v>9</v>
      </c>
      <c r="I22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206" s="30">
        <v>1</v>
      </c>
      <c r="K2206" s="7">
        <f t="shared" si="68"/>
        <v>4525</v>
      </c>
      <c r="L22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6" s="7">
        <f t="shared" si="69"/>
        <v>4525</v>
      </c>
    </row>
    <row r="2207" spans="1:13" x14ac:dyDescent="0.3">
      <c r="A2207" s="6" t="s">
        <v>2291</v>
      </c>
      <c r="B2207" s="28">
        <v>42724</v>
      </c>
      <c r="C2207" s="6" t="s">
        <v>15</v>
      </c>
      <c r="D2207" s="6" t="s">
        <v>105</v>
      </c>
      <c r="E2207" s="6" t="str">
        <f>VLOOKUP(tbl_transactions[[#This Row],[Product_ID]],tbl_Items[],2,)</f>
        <v>Digital</v>
      </c>
      <c r="F2207" s="6" t="str">
        <f>VLOOKUP(tbl_transactions[[#This Row],[Product_ID]],tbl_Items[],3,)</f>
        <v>Platinum</v>
      </c>
      <c r="G2207" s="6" t="s">
        <v>12</v>
      </c>
      <c r="H2207" s="6" t="s">
        <v>9</v>
      </c>
      <c r="I22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207" s="30">
        <v>1</v>
      </c>
      <c r="K2207" s="7">
        <f t="shared" si="68"/>
        <v>5642</v>
      </c>
      <c r="L22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7" s="7">
        <f t="shared" si="69"/>
        <v>5642</v>
      </c>
    </row>
    <row r="2208" spans="1:13" x14ac:dyDescent="0.3">
      <c r="A2208" s="6" t="s">
        <v>2292</v>
      </c>
      <c r="B2208" s="28">
        <v>42724</v>
      </c>
      <c r="C2208" s="6" t="s">
        <v>24</v>
      </c>
      <c r="D2208" s="6" t="s">
        <v>118</v>
      </c>
      <c r="E2208" s="6" t="str">
        <f>VLOOKUP(tbl_transactions[[#This Row],[Product_ID]],tbl_Items[],2,)</f>
        <v>Digital</v>
      </c>
      <c r="F2208" s="6" t="str">
        <f>VLOOKUP(tbl_transactions[[#This Row],[Product_ID]],tbl_Items[],3,)</f>
        <v>Palladium</v>
      </c>
      <c r="G2208" s="6" t="s">
        <v>12</v>
      </c>
      <c r="H2208" s="6" t="s">
        <v>9</v>
      </c>
      <c r="I22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5978</v>
      </c>
      <c r="J2208" s="30">
        <v>1</v>
      </c>
      <c r="K2208" s="7">
        <f t="shared" si="68"/>
        <v>5978</v>
      </c>
      <c r="L22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8" s="7">
        <f t="shared" si="69"/>
        <v>5978</v>
      </c>
    </row>
    <row r="2209" spans="1:13" x14ac:dyDescent="0.3">
      <c r="A2209" s="6" t="s">
        <v>2293</v>
      </c>
      <c r="B2209" s="28">
        <v>42724</v>
      </c>
      <c r="C2209" s="6" t="s">
        <v>24</v>
      </c>
      <c r="D2209" s="6" t="s">
        <v>77</v>
      </c>
      <c r="E2209" s="6" t="str">
        <f>VLOOKUP(tbl_transactions[[#This Row],[Product_ID]],tbl_Items[],2,)</f>
        <v>Chronograph</v>
      </c>
      <c r="F2209" s="6" t="str">
        <f>VLOOKUP(tbl_transactions[[#This Row],[Product_ID]],tbl_Items[],3,)</f>
        <v>Gold</v>
      </c>
      <c r="G2209" s="6" t="s">
        <v>8</v>
      </c>
      <c r="H2209" s="6" t="s">
        <v>9</v>
      </c>
      <c r="I22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209" s="30">
        <v>4</v>
      </c>
      <c r="K2209" s="7">
        <f t="shared" si="68"/>
        <v>11200</v>
      </c>
      <c r="L22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09" s="7">
        <f t="shared" si="69"/>
        <v>11200</v>
      </c>
    </row>
    <row r="2210" spans="1:13" x14ac:dyDescent="0.3">
      <c r="A2210" s="6" t="s">
        <v>2294</v>
      </c>
      <c r="B2210" s="28">
        <v>42724</v>
      </c>
      <c r="C2210" s="6" t="s">
        <v>11</v>
      </c>
      <c r="D2210" s="6" t="s">
        <v>92</v>
      </c>
      <c r="E2210" s="6" t="str">
        <f>VLOOKUP(tbl_transactions[[#This Row],[Product_ID]],tbl_Items[],2,)</f>
        <v>Automatic</v>
      </c>
      <c r="F2210" s="6" t="str">
        <f>VLOOKUP(tbl_transactions[[#This Row],[Product_ID]],tbl_Items[],3,)</f>
        <v>Platinum</v>
      </c>
      <c r="G2210" s="6" t="s">
        <v>12</v>
      </c>
      <c r="H2210" s="6" t="s">
        <v>13</v>
      </c>
      <c r="I22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2210" s="30">
        <v>4</v>
      </c>
      <c r="K2210" s="7">
        <f t="shared" si="68"/>
        <v>8624</v>
      </c>
      <c r="L22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10" s="7">
        <f t="shared" si="69"/>
        <v>8624</v>
      </c>
    </row>
    <row r="2211" spans="1:13" x14ac:dyDescent="0.3">
      <c r="A2211" s="6" t="s">
        <v>2295</v>
      </c>
      <c r="B2211" s="28">
        <v>42724</v>
      </c>
      <c r="C2211" s="6" t="s">
        <v>24</v>
      </c>
      <c r="D2211" s="6" t="s">
        <v>79</v>
      </c>
      <c r="E2211" s="6" t="str">
        <f>VLOOKUP(tbl_transactions[[#This Row],[Product_ID]],tbl_Items[],2,)</f>
        <v>Chronograph</v>
      </c>
      <c r="F2211" s="6" t="str">
        <f>VLOOKUP(tbl_transactions[[#This Row],[Product_ID]],tbl_Items[],3,)</f>
        <v>Palladium</v>
      </c>
      <c r="G2211" s="6" t="s">
        <v>8</v>
      </c>
      <c r="H2211" s="6" t="s">
        <v>9</v>
      </c>
      <c r="I22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211" s="30">
        <v>1</v>
      </c>
      <c r="K2211" s="7">
        <f t="shared" si="68"/>
        <v>2245</v>
      </c>
      <c r="L22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11" s="7">
        <f t="shared" si="69"/>
        <v>2245</v>
      </c>
    </row>
    <row r="2212" spans="1:13" x14ac:dyDescent="0.3">
      <c r="A2212" s="6" t="s">
        <v>2296</v>
      </c>
      <c r="B2212" s="28">
        <v>42724</v>
      </c>
      <c r="C2212" s="6" t="s">
        <v>11</v>
      </c>
      <c r="D2212" s="6" t="s">
        <v>112</v>
      </c>
      <c r="E2212" s="6" t="str">
        <f>VLOOKUP(tbl_transactions[[#This Row],[Product_ID]],tbl_Items[],2,)</f>
        <v>Digital</v>
      </c>
      <c r="F2212" s="6" t="str">
        <f>VLOOKUP(tbl_transactions[[#This Row],[Product_ID]],tbl_Items[],3,)</f>
        <v>Gold</v>
      </c>
      <c r="G2212" s="6" t="s">
        <v>12</v>
      </c>
      <c r="H2212" s="6" t="s">
        <v>9</v>
      </c>
      <c r="I22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2212" s="30">
        <v>3</v>
      </c>
      <c r="K2212" s="7">
        <f t="shared" si="68"/>
        <v>17697</v>
      </c>
      <c r="L22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707.88</v>
      </c>
      <c r="M2212" s="7">
        <f t="shared" si="69"/>
        <v>16989.12</v>
      </c>
    </row>
    <row r="2213" spans="1:13" x14ac:dyDescent="0.3">
      <c r="A2213" s="6" t="s">
        <v>2297</v>
      </c>
      <c r="B2213" s="28">
        <v>42724</v>
      </c>
      <c r="C2213" s="6" t="s">
        <v>11</v>
      </c>
      <c r="D2213" s="6" t="s">
        <v>101</v>
      </c>
      <c r="E2213" s="6" t="str">
        <f>VLOOKUP(tbl_transactions[[#This Row],[Product_ID]],tbl_Items[],2,)</f>
        <v>Automatic</v>
      </c>
      <c r="F2213" s="6" t="str">
        <f>VLOOKUP(tbl_transactions[[#This Row],[Product_ID]],tbl_Items[],3,)</f>
        <v>Palladium</v>
      </c>
      <c r="G2213" s="6" t="s">
        <v>12</v>
      </c>
      <c r="H2213" s="6" t="s">
        <v>13</v>
      </c>
      <c r="I22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213" s="30">
        <v>3</v>
      </c>
      <c r="K2213" s="7">
        <f t="shared" si="68"/>
        <v>6405</v>
      </c>
      <c r="L22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13" s="7">
        <f t="shared" si="69"/>
        <v>6405</v>
      </c>
    </row>
    <row r="2214" spans="1:13" x14ac:dyDescent="0.3">
      <c r="A2214" s="6" t="s">
        <v>2298</v>
      </c>
      <c r="B2214" s="28">
        <v>42725</v>
      </c>
      <c r="C2214" s="6" t="s">
        <v>7</v>
      </c>
      <c r="D2214" s="6" t="s">
        <v>110</v>
      </c>
      <c r="E2214" s="6" t="str">
        <f>VLOOKUP(tbl_transactions[[#This Row],[Product_ID]],tbl_Items[],2,)</f>
        <v>Digital</v>
      </c>
      <c r="F2214" s="6" t="str">
        <f>VLOOKUP(tbl_transactions[[#This Row],[Product_ID]],tbl_Items[],3,)</f>
        <v>Platinum</v>
      </c>
      <c r="G2214" s="6" t="s">
        <v>12</v>
      </c>
      <c r="H2214" s="6" t="s">
        <v>9</v>
      </c>
      <c r="I22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5348</v>
      </c>
      <c r="J2214" s="30">
        <v>2</v>
      </c>
      <c r="K2214" s="7">
        <f t="shared" si="68"/>
        <v>10696</v>
      </c>
      <c r="L22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14" s="7">
        <f t="shared" si="69"/>
        <v>10696</v>
      </c>
    </row>
    <row r="2215" spans="1:13" x14ac:dyDescent="0.3">
      <c r="A2215" s="6" t="s">
        <v>2299</v>
      </c>
      <c r="B2215" s="28">
        <v>42725</v>
      </c>
      <c r="C2215" s="6" t="s">
        <v>24</v>
      </c>
      <c r="D2215" s="6" t="s">
        <v>84</v>
      </c>
      <c r="E2215" s="6" t="str">
        <f>VLOOKUP(tbl_transactions[[#This Row],[Product_ID]],tbl_Items[],2,)</f>
        <v>Automatic</v>
      </c>
      <c r="F2215" s="6" t="str">
        <f>VLOOKUP(tbl_transactions[[#This Row],[Product_ID]],tbl_Items[],3,)</f>
        <v>Platinum</v>
      </c>
      <c r="G2215" s="6" t="s">
        <v>12</v>
      </c>
      <c r="H2215" s="6" t="s">
        <v>9</v>
      </c>
      <c r="I22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215" s="30">
        <v>1</v>
      </c>
      <c r="K2215" s="7">
        <f t="shared" si="68"/>
        <v>2123</v>
      </c>
      <c r="L22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15" s="7">
        <f t="shared" si="69"/>
        <v>2123</v>
      </c>
    </row>
    <row r="2216" spans="1:13" x14ac:dyDescent="0.3">
      <c r="A2216" s="6" t="s">
        <v>2300</v>
      </c>
      <c r="B2216" s="28">
        <v>42725</v>
      </c>
      <c r="C2216" s="6" t="s">
        <v>24</v>
      </c>
      <c r="D2216" s="6" t="s">
        <v>77</v>
      </c>
      <c r="E2216" s="6" t="str">
        <f>VLOOKUP(tbl_transactions[[#This Row],[Product_ID]],tbl_Items[],2,)</f>
        <v>Chronograph</v>
      </c>
      <c r="F2216" s="6" t="str">
        <f>VLOOKUP(tbl_transactions[[#This Row],[Product_ID]],tbl_Items[],3,)</f>
        <v>Gold</v>
      </c>
      <c r="G2216" s="6" t="s">
        <v>8</v>
      </c>
      <c r="H2216" s="6" t="s">
        <v>9</v>
      </c>
      <c r="I22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216" s="30">
        <v>3</v>
      </c>
      <c r="K2216" s="7">
        <f t="shared" si="68"/>
        <v>8400</v>
      </c>
      <c r="L22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16" s="7">
        <f t="shared" si="69"/>
        <v>8400</v>
      </c>
    </row>
    <row r="2217" spans="1:13" x14ac:dyDescent="0.3">
      <c r="A2217" s="6" t="s">
        <v>2301</v>
      </c>
      <c r="B2217" s="28">
        <v>42725</v>
      </c>
      <c r="C2217" s="6" t="s">
        <v>11</v>
      </c>
      <c r="D2217" s="6" t="s">
        <v>89</v>
      </c>
      <c r="E2217" s="6" t="str">
        <f>VLOOKUP(tbl_transactions[[#This Row],[Product_ID]],tbl_Items[],2,)</f>
        <v>Automatic</v>
      </c>
      <c r="F2217" s="6" t="str">
        <f>VLOOKUP(tbl_transactions[[#This Row],[Product_ID]],tbl_Items[],3,)</f>
        <v>Platinum</v>
      </c>
      <c r="G2217" s="6" t="s">
        <v>12</v>
      </c>
      <c r="H2217" s="6" t="s">
        <v>9</v>
      </c>
      <c r="I22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2217" s="30">
        <v>4</v>
      </c>
      <c r="K2217" s="7">
        <f t="shared" si="68"/>
        <v>16924</v>
      </c>
      <c r="L22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1015.4399999999999</v>
      </c>
      <c r="M2217" s="7">
        <f t="shared" si="69"/>
        <v>15908.56</v>
      </c>
    </row>
    <row r="2218" spans="1:13" x14ac:dyDescent="0.3">
      <c r="A2218" s="6" t="s">
        <v>2302</v>
      </c>
      <c r="B2218" s="28">
        <v>42726</v>
      </c>
      <c r="C2218" s="6" t="s">
        <v>24</v>
      </c>
      <c r="D2218" s="6" t="s">
        <v>7008</v>
      </c>
      <c r="E2218" s="6" t="str">
        <f>VLOOKUP(tbl_transactions[[#This Row],[Product_ID]],tbl_Items[],2,)</f>
        <v>Digital</v>
      </c>
      <c r="F2218" s="6" t="str">
        <f>VLOOKUP(tbl_transactions[[#This Row],[Product_ID]],tbl_Items[],3,)</f>
        <v>Gold</v>
      </c>
      <c r="G2218" s="6" t="s">
        <v>12</v>
      </c>
      <c r="H2218" s="6" t="s">
        <v>9</v>
      </c>
      <c r="I22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8877</v>
      </c>
      <c r="J2218" s="30">
        <v>3</v>
      </c>
      <c r="K2218" s="7">
        <f t="shared" si="68"/>
        <v>26631</v>
      </c>
      <c r="L22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1065.24</v>
      </c>
      <c r="M2218" s="7">
        <f t="shared" si="69"/>
        <v>25565.759999999998</v>
      </c>
    </row>
    <row r="2219" spans="1:13" x14ac:dyDescent="0.3">
      <c r="A2219" s="6" t="s">
        <v>2303</v>
      </c>
      <c r="B2219" s="28">
        <v>42726</v>
      </c>
      <c r="C2219" s="6" t="s">
        <v>24</v>
      </c>
      <c r="D2219" s="6" t="s">
        <v>115</v>
      </c>
      <c r="E2219" s="6" t="str">
        <f>VLOOKUP(tbl_transactions[[#This Row],[Product_ID]],tbl_Items[],2,)</f>
        <v>Digital</v>
      </c>
      <c r="F2219" s="6" t="str">
        <f>VLOOKUP(tbl_transactions[[#This Row],[Product_ID]],tbl_Items[],3,)</f>
        <v>Gold</v>
      </c>
      <c r="G2219" s="6" t="s">
        <v>12</v>
      </c>
      <c r="H2219" s="6" t="s">
        <v>9</v>
      </c>
      <c r="I22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2219" s="30">
        <v>1</v>
      </c>
      <c r="K2219" s="7">
        <f t="shared" si="68"/>
        <v>8797</v>
      </c>
      <c r="L22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19" s="7">
        <f t="shared" si="69"/>
        <v>8797</v>
      </c>
    </row>
    <row r="2220" spans="1:13" x14ac:dyDescent="0.3">
      <c r="A2220" s="6" t="s">
        <v>2304</v>
      </c>
      <c r="B2220" s="28">
        <v>42726</v>
      </c>
      <c r="C2220" s="6" t="s">
        <v>11</v>
      </c>
      <c r="D2220" s="6" t="s">
        <v>101</v>
      </c>
      <c r="E2220" s="6" t="str">
        <f>VLOOKUP(tbl_transactions[[#This Row],[Product_ID]],tbl_Items[],2,)</f>
        <v>Automatic</v>
      </c>
      <c r="F2220" s="6" t="str">
        <f>VLOOKUP(tbl_transactions[[#This Row],[Product_ID]],tbl_Items[],3,)</f>
        <v>Palladium</v>
      </c>
      <c r="G2220" s="6" t="s">
        <v>12</v>
      </c>
      <c r="H2220" s="6" t="s">
        <v>9</v>
      </c>
      <c r="I22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220" s="30">
        <v>1</v>
      </c>
      <c r="K2220" s="7">
        <f t="shared" si="68"/>
        <v>2135</v>
      </c>
      <c r="L22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0" s="7">
        <f t="shared" si="69"/>
        <v>2135</v>
      </c>
    </row>
    <row r="2221" spans="1:13" x14ac:dyDescent="0.3">
      <c r="A2221" s="6" t="s">
        <v>2305</v>
      </c>
      <c r="B2221" s="28">
        <v>42726</v>
      </c>
      <c r="C2221" s="6" t="s">
        <v>11</v>
      </c>
      <c r="D2221" s="6" t="s">
        <v>77</v>
      </c>
      <c r="E2221" s="6" t="str">
        <f>VLOOKUP(tbl_transactions[[#This Row],[Product_ID]],tbl_Items[],2,)</f>
        <v>Chronograph</v>
      </c>
      <c r="F2221" s="6" t="str">
        <f>VLOOKUP(tbl_transactions[[#This Row],[Product_ID]],tbl_Items[],3,)</f>
        <v>Gold</v>
      </c>
      <c r="G2221" s="6" t="s">
        <v>8</v>
      </c>
      <c r="H2221" s="6" t="s">
        <v>9</v>
      </c>
      <c r="I22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221" s="30">
        <v>2</v>
      </c>
      <c r="K2221" s="7">
        <f t="shared" si="68"/>
        <v>5600</v>
      </c>
      <c r="L22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1" s="7">
        <f t="shared" si="69"/>
        <v>5600</v>
      </c>
    </row>
    <row r="2222" spans="1:13" x14ac:dyDescent="0.3">
      <c r="A2222" s="6" t="s">
        <v>2306</v>
      </c>
      <c r="B2222" s="28">
        <v>42726</v>
      </c>
      <c r="C2222" s="6" t="s">
        <v>24</v>
      </c>
      <c r="D2222" s="6" t="s">
        <v>119</v>
      </c>
      <c r="E2222" s="6" t="str">
        <f>VLOOKUP(tbl_transactions[[#This Row],[Product_ID]],tbl_Items[],2,)</f>
        <v>Digital</v>
      </c>
      <c r="F2222" s="6" t="str">
        <f>VLOOKUP(tbl_transactions[[#This Row],[Product_ID]],tbl_Items[],3,)</f>
        <v>Palladium</v>
      </c>
      <c r="G2222" s="6" t="s">
        <v>12</v>
      </c>
      <c r="H2222" s="6" t="s">
        <v>9</v>
      </c>
      <c r="I22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222" s="30">
        <v>4</v>
      </c>
      <c r="K2222" s="7">
        <f t="shared" si="68"/>
        <v>39580</v>
      </c>
      <c r="L22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2222" s="7">
        <f t="shared" si="69"/>
        <v>38392.6</v>
      </c>
    </row>
    <row r="2223" spans="1:13" x14ac:dyDescent="0.3">
      <c r="A2223" s="6" t="s">
        <v>2307</v>
      </c>
      <c r="B2223" s="28">
        <v>42726</v>
      </c>
      <c r="C2223" s="6" t="s">
        <v>24</v>
      </c>
      <c r="D2223" s="6" t="s">
        <v>113</v>
      </c>
      <c r="E2223" s="6" t="str">
        <f>VLOOKUP(tbl_transactions[[#This Row],[Product_ID]],tbl_Items[],2,)</f>
        <v>Digital</v>
      </c>
      <c r="F2223" s="6" t="str">
        <f>VLOOKUP(tbl_transactions[[#This Row],[Product_ID]],tbl_Items[],3,)</f>
        <v>Palladium</v>
      </c>
      <c r="G2223" s="6" t="s">
        <v>12</v>
      </c>
      <c r="H2223" s="6" t="s">
        <v>9</v>
      </c>
      <c r="I22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8789</v>
      </c>
      <c r="J2223" s="30">
        <v>1</v>
      </c>
      <c r="K2223" s="7">
        <f t="shared" si="68"/>
        <v>8789</v>
      </c>
      <c r="L22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3" s="7">
        <f t="shared" si="69"/>
        <v>8789</v>
      </c>
    </row>
    <row r="2224" spans="1:13" x14ac:dyDescent="0.3">
      <c r="A2224" s="6" t="s">
        <v>2308</v>
      </c>
      <c r="B2224" s="28">
        <v>42726</v>
      </c>
      <c r="C2224" s="6" t="s">
        <v>11</v>
      </c>
      <c r="D2224" s="6" t="s">
        <v>67</v>
      </c>
      <c r="E2224" s="6" t="str">
        <f>VLOOKUP(tbl_transactions[[#This Row],[Product_ID]],tbl_Items[],2,)</f>
        <v>Chronograph</v>
      </c>
      <c r="F2224" s="6" t="str">
        <f>VLOOKUP(tbl_transactions[[#This Row],[Product_ID]],tbl_Items[],3,)</f>
        <v>Platinum</v>
      </c>
      <c r="G2224" s="6" t="s">
        <v>8</v>
      </c>
      <c r="H2224" s="6" t="s">
        <v>9</v>
      </c>
      <c r="I22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224" s="30">
        <v>3</v>
      </c>
      <c r="K2224" s="7">
        <f t="shared" si="68"/>
        <v>3600</v>
      </c>
      <c r="L22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4" s="7">
        <f t="shared" si="69"/>
        <v>3600</v>
      </c>
    </row>
    <row r="2225" spans="1:13" x14ac:dyDescent="0.3">
      <c r="A2225" s="6" t="s">
        <v>2309</v>
      </c>
      <c r="B2225" s="28">
        <v>42726</v>
      </c>
      <c r="C2225" s="6" t="s">
        <v>24</v>
      </c>
      <c r="D2225" s="6" t="s">
        <v>67</v>
      </c>
      <c r="E2225" s="6" t="str">
        <f>VLOOKUP(tbl_transactions[[#This Row],[Product_ID]],tbl_Items[],2,)</f>
        <v>Chronograph</v>
      </c>
      <c r="F2225" s="6" t="str">
        <f>VLOOKUP(tbl_transactions[[#This Row],[Product_ID]],tbl_Items[],3,)</f>
        <v>Platinum</v>
      </c>
      <c r="G2225" s="6" t="s">
        <v>8</v>
      </c>
      <c r="H2225" s="6" t="s">
        <v>9</v>
      </c>
      <c r="I22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225" s="30">
        <v>3</v>
      </c>
      <c r="K2225" s="7">
        <f t="shared" si="68"/>
        <v>3600</v>
      </c>
      <c r="L22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5" s="7">
        <f t="shared" si="69"/>
        <v>3600</v>
      </c>
    </row>
    <row r="2226" spans="1:13" x14ac:dyDescent="0.3">
      <c r="A2226" s="6" t="s">
        <v>2310</v>
      </c>
      <c r="B2226" s="28">
        <v>42727</v>
      </c>
      <c r="C2226" s="6" t="s">
        <v>24</v>
      </c>
      <c r="D2226" s="6" t="s">
        <v>67</v>
      </c>
      <c r="E2226" s="6" t="str">
        <f>VLOOKUP(tbl_transactions[[#This Row],[Product_ID]],tbl_Items[],2,)</f>
        <v>Chronograph</v>
      </c>
      <c r="F2226" s="6" t="str">
        <f>VLOOKUP(tbl_transactions[[#This Row],[Product_ID]],tbl_Items[],3,)</f>
        <v>Platinum</v>
      </c>
      <c r="G2226" s="6" t="s">
        <v>8</v>
      </c>
      <c r="H2226" s="6" t="s">
        <v>13</v>
      </c>
      <c r="I22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226" s="30">
        <v>1</v>
      </c>
      <c r="K2226" s="7">
        <f t="shared" si="68"/>
        <v>1200</v>
      </c>
      <c r="L22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6" s="7">
        <f t="shared" si="69"/>
        <v>1200</v>
      </c>
    </row>
    <row r="2227" spans="1:13" x14ac:dyDescent="0.3">
      <c r="A2227" s="6" t="s">
        <v>2311</v>
      </c>
      <c r="B2227" s="28">
        <v>42727</v>
      </c>
      <c r="C2227" s="6" t="s">
        <v>24</v>
      </c>
      <c r="D2227" s="6" t="s">
        <v>88</v>
      </c>
      <c r="E2227" s="6" t="str">
        <f>VLOOKUP(tbl_transactions[[#This Row],[Product_ID]],tbl_Items[],2,)</f>
        <v>Automatic</v>
      </c>
      <c r="F2227" s="6" t="str">
        <f>VLOOKUP(tbl_transactions[[#This Row],[Product_ID]],tbl_Items[],3,)</f>
        <v>Platinum</v>
      </c>
      <c r="G2227" s="6" t="s">
        <v>12</v>
      </c>
      <c r="H2227" s="6" t="s">
        <v>13</v>
      </c>
      <c r="I22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227" s="30">
        <v>2</v>
      </c>
      <c r="K2227" s="7">
        <f t="shared" si="68"/>
        <v>4266</v>
      </c>
      <c r="L22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7" s="7">
        <f t="shared" si="69"/>
        <v>4266</v>
      </c>
    </row>
    <row r="2228" spans="1:13" x14ac:dyDescent="0.3">
      <c r="A2228" s="6" t="s">
        <v>2312</v>
      </c>
      <c r="B2228" s="28">
        <v>42727</v>
      </c>
      <c r="C2228" s="6" t="s">
        <v>24</v>
      </c>
      <c r="D2228" s="6" t="s">
        <v>71</v>
      </c>
      <c r="E2228" s="6" t="str">
        <f>VLOOKUP(tbl_transactions[[#This Row],[Product_ID]],tbl_Items[],2,)</f>
        <v>Chronograph</v>
      </c>
      <c r="F2228" s="6" t="str">
        <f>VLOOKUP(tbl_transactions[[#This Row],[Product_ID]],tbl_Items[],3,)</f>
        <v>Platinum</v>
      </c>
      <c r="G2228" s="6" t="s">
        <v>8</v>
      </c>
      <c r="H2228" s="6" t="s">
        <v>13</v>
      </c>
      <c r="I22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228" s="30">
        <v>3</v>
      </c>
      <c r="K2228" s="7">
        <f t="shared" si="68"/>
        <v>6630</v>
      </c>
      <c r="L22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8" s="7">
        <f t="shared" si="69"/>
        <v>6630</v>
      </c>
    </row>
    <row r="2229" spans="1:13" x14ac:dyDescent="0.3">
      <c r="A2229" s="6" t="s">
        <v>2313</v>
      </c>
      <c r="B2229" s="28">
        <v>42727</v>
      </c>
      <c r="C2229" s="6" t="s">
        <v>24</v>
      </c>
      <c r="D2229" s="6" t="s">
        <v>83</v>
      </c>
      <c r="E2229" s="6" t="str">
        <f>VLOOKUP(tbl_transactions[[#This Row],[Product_ID]],tbl_Items[],2,)</f>
        <v>Chronograph</v>
      </c>
      <c r="F2229" s="6" t="str">
        <f>VLOOKUP(tbl_transactions[[#This Row],[Product_ID]],tbl_Items[],3,)</f>
        <v>Palladium</v>
      </c>
      <c r="G2229" s="6" t="s">
        <v>12</v>
      </c>
      <c r="H2229" s="6" t="s">
        <v>13</v>
      </c>
      <c r="I22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229" s="30">
        <v>1</v>
      </c>
      <c r="K2229" s="7">
        <f t="shared" si="68"/>
        <v>4525</v>
      </c>
      <c r="L22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29" s="7">
        <f t="shared" si="69"/>
        <v>4525</v>
      </c>
    </row>
    <row r="2230" spans="1:13" x14ac:dyDescent="0.3">
      <c r="A2230" s="6" t="s">
        <v>2314</v>
      </c>
      <c r="B2230" s="28">
        <v>42727</v>
      </c>
      <c r="C2230" s="6" t="s">
        <v>24</v>
      </c>
      <c r="D2230" s="6" t="s">
        <v>94</v>
      </c>
      <c r="E2230" s="6" t="str">
        <f>VLOOKUP(tbl_transactions[[#This Row],[Product_ID]],tbl_Items[],2,)</f>
        <v>Automatic</v>
      </c>
      <c r="F2230" s="6" t="str">
        <f>VLOOKUP(tbl_transactions[[#This Row],[Product_ID]],tbl_Items[],3,)</f>
        <v>Platinum</v>
      </c>
      <c r="G2230" s="6" t="s">
        <v>12</v>
      </c>
      <c r="H2230" s="6" t="s">
        <v>9</v>
      </c>
      <c r="I22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230" s="30">
        <v>2</v>
      </c>
      <c r="K2230" s="7">
        <f t="shared" si="68"/>
        <v>4704</v>
      </c>
      <c r="L22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30" s="7">
        <f t="shared" si="69"/>
        <v>4704</v>
      </c>
    </row>
    <row r="2231" spans="1:13" x14ac:dyDescent="0.3">
      <c r="A2231" s="6" t="s">
        <v>2315</v>
      </c>
      <c r="B2231" s="28">
        <v>42727</v>
      </c>
      <c r="C2231" s="6" t="s">
        <v>24</v>
      </c>
      <c r="D2231" s="6" t="s">
        <v>119</v>
      </c>
      <c r="E2231" s="6" t="str">
        <f>VLOOKUP(tbl_transactions[[#This Row],[Product_ID]],tbl_Items[],2,)</f>
        <v>Digital</v>
      </c>
      <c r="F2231" s="6" t="str">
        <f>VLOOKUP(tbl_transactions[[#This Row],[Product_ID]],tbl_Items[],3,)</f>
        <v>Palladium</v>
      </c>
      <c r="G2231" s="6" t="s">
        <v>12</v>
      </c>
      <c r="H2231" s="6" t="s">
        <v>9</v>
      </c>
      <c r="I22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231" s="30">
        <v>4</v>
      </c>
      <c r="K2231" s="7">
        <f t="shared" si="68"/>
        <v>39580</v>
      </c>
      <c r="L22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1187.3999999999999</v>
      </c>
      <c r="M2231" s="7">
        <f t="shared" si="69"/>
        <v>38392.6</v>
      </c>
    </row>
    <row r="2232" spans="1:13" x14ac:dyDescent="0.3">
      <c r="A2232" s="6" t="s">
        <v>2316</v>
      </c>
      <c r="B2232" s="28">
        <v>42727</v>
      </c>
      <c r="C2232" s="6" t="s">
        <v>11</v>
      </c>
      <c r="D2232" s="6" t="s">
        <v>76</v>
      </c>
      <c r="E2232" s="6" t="str">
        <f>VLOOKUP(tbl_transactions[[#This Row],[Product_ID]],tbl_Items[],2,)</f>
        <v>Chronograph</v>
      </c>
      <c r="F2232" s="6" t="str">
        <f>VLOOKUP(tbl_transactions[[#This Row],[Product_ID]],tbl_Items[],3,)</f>
        <v>Gold</v>
      </c>
      <c r="G2232" s="6" t="s">
        <v>8</v>
      </c>
      <c r="H2232" s="6" t="s">
        <v>13</v>
      </c>
      <c r="I22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2200</v>
      </c>
      <c r="J2232" s="30">
        <v>3</v>
      </c>
      <c r="K2232" s="7">
        <f t="shared" si="68"/>
        <v>6600</v>
      </c>
      <c r="L22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32" s="7">
        <f t="shared" si="69"/>
        <v>6600</v>
      </c>
    </row>
    <row r="2233" spans="1:13" x14ac:dyDescent="0.3">
      <c r="A2233" s="6" t="s">
        <v>2317</v>
      </c>
      <c r="B2233" s="28">
        <v>42728</v>
      </c>
      <c r="C2233" s="6" t="s">
        <v>24</v>
      </c>
      <c r="D2233" s="6" t="s">
        <v>99</v>
      </c>
      <c r="E2233" s="6" t="str">
        <f>VLOOKUP(tbl_transactions[[#This Row],[Product_ID]],tbl_Items[],2,)</f>
        <v>Automatic</v>
      </c>
      <c r="F2233" s="6" t="str">
        <f>VLOOKUP(tbl_transactions[[#This Row],[Product_ID]],tbl_Items[],3,)</f>
        <v>Gold</v>
      </c>
      <c r="G2233" s="6" t="s">
        <v>12</v>
      </c>
      <c r="H2233" s="6" t="s">
        <v>9</v>
      </c>
      <c r="I22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2233" s="30">
        <v>3</v>
      </c>
      <c r="K2233" s="7">
        <f t="shared" si="68"/>
        <v>16386</v>
      </c>
      <c r="L22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655.44</v>
      </c>
      <c r="M2233" s="7">
        <f t="shared" si="69"/>
        <v>15730.56</v>
      </c>
    </row>
    <row r="2234" spans="1:13" x14ac:dyDescent="0.3">
      <c r="A2234" s="6" t="s">
        <v>2318</v>
      </c>
      <c r="B2234" s="28">
        <v>42728</v>
      </c>
      <c r="C2234" s="6" t="s">
        <v>24</v>
      </c>
      <c r="D2234" s="6" t="s">
        <v>116</v>
      </c>
      <c r="E2234" s="6" t="str">
        <f>VLOOKUP(tbl_transactions[[#This Row],[Product_ID]],tbl_Items[],2,)</f>
        <v>Digital</v>
      </c>
      <c r="F2234" s="6" t="str">
        <f>VLOOKUP(tbl_transactions[[#This Row],[Product_ID]],tbl_Items[],3,)</f>
        <v>Gold</v>
      </c>
      <c r="G2234" s="6" t="s">
        <v>12</v>
      </c>
      <c r="H2234" s="6" t="s">
        <v>9</v>
      </c>
      <c r="I22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5485</v>
      </c>
      <c r="J2234" s="30">
        <v>1</v>
      </c>
      <c r="K2234" s="7">
        <f t="shared" si="68"/>
        <v>5485</v>
      </c>
      <c r="L22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34" s="7">
        <f t="shared" si="69"/>
        <v>5485</v>
      </c>
    </row>
    <row r="2235" spans="1:13" x14ac:dyDescent="0.3">
      <c r="A2235" s="6" t="s">
        <v>2319</v>
      </c>
      <c r="B2235" s="28">
        <v>42728</v>
      </c>
      <c r="C2235" s="6" t="s">
        <v>11</v>
      </c>
      <c r="D2235" s="6" t="s">
        <v>94</v>
      </c>
      <c r="E2235" s="6" t="str">
        <f>VLOOKUP(tbl_transactions[[#This Row],[Product_ID]],tbl_Items[],2,)</f>
        <v>Automatic</v>
      </c>
      <c r="F2235" s="6" t="str">
        <f>VLOOKUP(tbl_transactions[[#This Row],[Product_ID]],tbl_Items[],3,)</f>
        <v>Platinum</v>
      </c>
      <c r="G2235" s="6" t="s">
        <v>12</v>
      </c>
      <c r="H2235" s="6" t="s">
        <v>9</v>
      </c>
      <c r="I22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235" s="30">
        <v>2</v>
      </c>
      <c r="K2235" s="7">
        <f t="shared" si="68"/>
        <v>4704</v>
      </c>
      <c r="L22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35" s="7">
        <f t="shared" si="69"/>
        <v>4704</v>
      </c>
    </row>
    <row r="2236" spans="1:13" x14ac:dyDescent="0.3">
      <c r="A2236" s="6" t="s">
        <v>2320</v>
      </c>
      <c r="B2236" s="28">
        <v>42728</v>
      </c>
      <c r="C2236" s="6" t="s">
        <v>7</v>
      </c>
      <c r="D2236" s="6" t="s">
        <v>103</v>
      </c>
      <c r="E2236" s="6" t="str">
        <f>VLOOKUP(tbl_transactions[[#This Row],[Product_ID]],tbl_Items[],2,)</f>
        <v>Automatic</v>
      </c>
      <c r="F2236" s="6" t="str">
        <f>VLOOKUP(tbl_transactions[[#This Row],[Product_ID]],tbl_Items[],3,)</f>
        <v>Palladium</v>
      </c>
      <c r="G2236" s="6" t="s">
        <v>12</v>
      </c>
      <c r="H2236" s="6" t="s">
        <v>9</v>
      </c>
      <c r="I22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2236" s="30">
        <v>4</v>
      </c>
      <c r="K2236" s="7">
        <f t="shared" si="68"/>
        <v>26176</v>
      </c>
      <c r="L22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2236" s="7">
        <f t="shared" si="69"/>
        <v>25390.720000000001</v>
      </c>
    </row>
    <row r="2237" spans="1:13" x14ac:dyDescent="0.3">
      <c r="A2237" s="6" t="s">
        <v>2321</v>
      </c>
      <c r="B2237" s="28">
        <v>42728</v>
      </c>
      <c r="C2237" s="6" t="s">
        <v>7</v>
      </c>
      <c r="D2237" s="6" t="s">
        <v>114</v>
      </c>
      <c r="E2237" s="6" t="str">
        <f>VLOOKUP(tbl_transactions[[#This Row],[Product_ID]],tbl_Items[],2,)</f>
        <v>Digital</v>
      </c>
      <c r="F2237" s="6" t="str">
        <f>VLOOKUP(tbl_transactions[[#This Row],[Product_ID]],tbl_Items[],3,)</f>
        <v>Palladium</v>
      </c>
      <c r="G2237" s="6" t="s">
        <v>12</v>
      </c>
      <c r="H2237" s="6" t="s">
        <v>9</v>
      </c>
      <c r="I22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9896</v>
      </c>
      <c r="J2237" s="30">
        <v>1</v>
      </c>
      <c r="K2237" s="7">
        <f t="shared" si="68"/>
        <v>9896</v>
      </c>
      <c r="L22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37" s="7">
        <f t="shared" si="69"/>
        <v>9896</v>
      </c>
    </row>
    <row r="2238" spans="1:13" x14ac:dyDescent="0.3">
      <c r="A2238" s="6" t="s">
        <v>2322</v>
      </c>
      <c r="B2238" s="28">
        <v>42728</v>
      </c>
      <c r="C2238" s="6" t="s">
        <v>11</v>
      </c>
      <c r="D2238" s="6" t="s">
        <v>108</v>
      </c>
      <c r="E2238" s="6" t="str">
        <f>VLOOKUP(tbl_transactions[[#This Row],[Product_ID]],tbl_Items[],2,)</f>
        <v>Digital</v>
      </c>
      <c r="F2238" s="6" t="str">
        <f>VLOOKUP(tbl_transactions[[#This Row],[Product_ID]],tbl_Items[],3,)</f>
        <v>Platinum</v>
      </c>
      <c r="G2238" s="6" t="s">
        <v>12</v>
      </c>
      <c r="H2238" s="6" t="s">
        <v>13</v>
      </c>
      <c r="I22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238" s="30">
        <v>3</v>
      </c>
      <c r="K2238" s="7">
        <f t="shared" si="68"/>
        <v>17535</v>
      </c>
      <c r="L22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1052.0999999999999</v>
      </c>
      <c r="M2238" s="7">
        <f t="shared" si="69"/>
        <v>16482.900000000001</v>
      </c>
    </row>
    <row r="2239" spans="1:13" x14ac:dyDescent="0.3">
      <c r="A2239" s="6" t="s">
        <v>2323</v>
      </c>
      <c r="B2239" s="28">
        <v>42728</v>
      </c>
      <c r="C2239" s="6" t="s">
        <v>24</v>
      </c>
      <c r="D2239" s="6" t="s">
        <v>88</v>
      </c>
      <c r="E2239" s="6" t="str">
        <f>VLOOKUP(tbl_transactions[[#This Row],[Product_ID]],tbl_Items[],2,)</f>
        <v>Automatic</v>
      </c>
      <c r="F2239" s="6" t="str">
        <f>VLOOKUP(tbl_transactions[[#This Row],[Product_ID]],tbl_Items[],3,)</f>
        <v>Platinum</v>
      </c>
      <c r="G2239" s="6" t="s">
        <v>12</v>
      </c>
      <c r="H2239" s="6" t="s">
        <v>9</v>
      </c>
      <c r="I22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239" s="30">
        <v>3</v>
      </c>
      <c r="K2239" s="7">
        <f t="shared" si="68"/>
        <v>6399</v>
      </c>
      <c r="L22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39" s="7">
        <f t="shared" si="69"/>
        <v>6399</v>
      </c>
    </row>
    <row r="2240" spans="1:13" x14ac:dyDescent="0.3">
      <c r="A2240" s="6" t="s">
        <v>2324</v>
      </c>
      <c r="B2240" s="28">
        <v>42729</v>
      </c>
      <c r="C2240" s="6" t="s">
        <v>11</v>
      </c>
      <c r="D2240" s="6" t="s">
        <v>119</v>
      </c>
      <c r="E2240" s="6" t="str">
        <f>VLOOKUP(tbl_transactions[[#This Row],[Product_ID]],tbl_Items[],2,)</f>
        <v>Digital</v>
      </c>
      <c r="F2240" s="6" t="str">
        <f>VLOOKUP(tbl_transactions[[#This Row],[Product_ID]],tbl_Items[],3,)</f>
        <v>Palladium</v>
      </c>
      <c r="G2240" s="6" t="s">
        <v>12</v>
      </c>
      <c r="H2240" s="6" t="s">
        <v>9</v>
      </c>
      <c r="I22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240" s="30">
        <v>3</v>
      </c>
      <c r="K2240" s="7">
        <f t="shared" si="68"/>
        <v>29685</v>
      </c>
      <c r="L22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890.55</v>
      </c>
      <c r="M2240" s="7">
        <f t="shared" si="69"/>
        <v>28794.45</v>
      </c>
    </row>
    <row r="2241" spans="1:13" x14ac:dyDescent="0.3">
      <c r="A2241" s="6" t="s">
        <v>2325</v>
      </c>
      <c r="B2241" s="28">
        <v>42729</v>
      </c>
      <c r="C2241" s="6" t="s">
        <v>24</v>
      </c>
      <c r="D2241" s="6" t="s">
        <v>79</v>
      </c>
      <c r="E2241" s="6" t="str">
        <f>VLOOKUP(tbl_transactions[[#This Row],[Product_ID]],tbl_Items[],2,)</f>
        <v>Chronograph</v>
      </c>
      <c r="F2241" s="6" t="str">
        <f>VLOOKUP(tbl_transactions[[#This Row],[Product_ID]],tbl_Items[],3,)</f>
        <v>Palladium</v>
      </c>
      <c r="G2241" s="6" t="s">
        <v>8</v>
      </c>
      <c r="H2241" s="6" t="s">
        <v>9</v>
      </c>
      <c r="I22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2245</v>
      </c>
      <c r="J2241" s="30">
        <v>2</v>
      </c>
      <c r="K2241" s="7">
        <f t="shared" si="68"/>
        <v>4490</v>
      </c>
      <c r="L22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41" s="7">
        <f t="shared" si="69"/>
        <v>4490</v>
      </c>
    </row>
    <row r="2242" spans="1:13" x14ac:dyDescent="0.3">
      <c r="A2242" s="6" t="s">
        <v>2326</v>
      </c>
      <c r="B2242" s="28">
        <v>42729</v>
      </c>
      <c r="C2242" s="6" t="s">
        <v>11</v>
      </c>
      <c r="D2242" s="6" t="s">
        <v>104</v>
      </c>
      <c r="E2242" s="6" t="str">
        <f>VLOOKUP(tbl_transactions[[#This Row],[Product_ID]],tbl_Items[],2,)</f>
        <v>Automatic</v>
      </c>
      <c r="F2242" s="6" t="str">
        <f>VLOOKUP(tbl_transactions[[#This Row],[Product_ID]],tbl_Items[],3,)</f>
        <v>Palladium</v>
      </c>
      <c r="G2242" s="6" t="s">
        <v>12</v>
      </c>
      <c r="H2242" s="6" t="s">
        <v>9</v>
      </c>
      <c r="I22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242" s="30">
        <v>1</v>
      </c>
      <c r="K2242" s="7">
        <f t="shared" ref="K2242:K2305" si="70">I2242*J2242</f>
        <v>7451</v>
      </c>
      <c r="L22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42" s="7">
        <f t="shared" ref="M2242:M2305" si="71">K2242-L2242</f>
        <v>7451</v>
      </c>
    </row>
    <row r="2243" spans="1:13" x14ac:dyDescent="0.3">
      <c r="A2243" s="6" t="s">
        <v>2327</v>
      </c>
      <c r="B2243" s="28">
        <v>42729</v>
      </c>
      <c r="C2243" s="6" t="s">
        <v>24</v>
      </c>
      <c r="D2243" s="6" t="s">
        <v>115</v>
      </c>
      <c r="E2243" s="6" t="str">
        <f>VLOOKUP(tbl_transactions[[#This Row],[Product_ID]],tbl_Items[],2,)</f>
        <v>Digital</v>
      </c>
      <c r="F2243" s="6" t="str">
        <f>VLOOKUP(tbl_transactions[[#This Row],[Product_ID]],tbl_Items[],3,)</f>
        <v>Gold</v>
      </c>
      <c r="G2243" s="6" t="s">
        <v>12</v>
      </c>
      <c r="H2243" s="6" t="s">
        <v>9</v>
      </c>
      <c r="I22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8797</v>
      </c>
      <c r="J2243" s="30">
        <v>4</v>
      </c>
      <c r="K2243" s="7">
        <f t="shared" si="70"/>
        <v>35188</v>
      </c>
      <c r="L22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1407.52</v>
      </c>
      <c r="M2243" s="7">
        <f t="shared" si="71"/>
        <v>33780.480000000003</v>
      </c>
    </row>
    <row r="2244" spans="1:13" x14ac:dyDescent="0.3">
      <c r="A2244" s="6" t="s">
        <v>2328</v>
      </c>
      <c r="B2244" s="28">
        <v>42729</v>
      </c>
      <c r="C2244" s="6" t="s">
        <v>24</v>
      </c>
      <c r="D2244" s="6" t="s">
        <v>117</v>
      </c>
      <c r="E2244" s="6" t="str">
        <f>VLOOKUP(tbl_transactions[[#This Row],[Product_ID]],tbl_Items[],2,)</f>
        <v>Digital</v>
      </c>
      <c r="F2244" s="6" t="str">
        <f>VLOOKUP(tbl_transactions[[#This Row],[Product_ID]],tbl_Items[],3,)</f>
        <v>Palladium</v>
      </c>
      <c r="G2244" s="6" t="s">
        <v>12</v>
      </c>
      <c r="H2244" s="6" t="s">
        <v>9</v>
      </c>
      <c r="I22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9315</v>
      </c>
      <c r="J2244" s="30">
        <v>3</v>
      </c>
      <c r="K2244" s="7">
        <f t="shared" si="70"/>
        <v>27945</v>
      </c>
      <c r="L22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838.35</v>
      </c>
      <c r="M2244" s="7">
        <f t="shared" si="71"/>
        <v>27106.65</v>
      </c>
    </row>
    <row r="2245" spans="1:13" x14ac:dyDescent="0.3">
      <c r="A2245" s="6" t="s">
        <v>2329</v>
      </c>
      <c r="B2245" s="28">
        <v>42729</v>
      </c>
      <c r="C2245" s="6" t="s">
        <v>24</v>
      </c>
      <c r="D2245" s="6" t="s">
        <v>77</v>
      </c>
      <c r="E2245" s="6" t="str">
        <f>VLOOKUP(tbl_transactions[[#This Row],[Product_ID]],tbl_Items[],2,)</f>
        <v>Chronograph</v>
      </c>
      <c r="F2245" s="6" t="str">
        <f>VLOOKUP(tbl_transactions[[#This Row],[Product_ID]],tbl_Items[],3,)</f>
        <v>Gold</v>
      </c>
      <c r="G2245" s="6" t="s">
        <v>8</v>
      </c>
      <c r="H2245" s="6" t="s">
        <v>9</v>
      </c>
      <c r="I22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2800</v>
      </c>
      <c r="J2245" s="30">
        <v>2</v>
      </c>
      <c r="K2245" s="7">
        <f t="shared" si="70"/>
        <v>5600</v>
      </c>
      <c r="L22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45" s="7">
        <f t="shared" si="71"/>
        <v>5600</v>
      </c>
    </row>
    <row r="2246" spans="1:13" x14ac:dyDescent="0.3">
      <c r="A2246" s="6" t="s">
        <v>2330</v>
      </c>
      <c r="B2246" s="28">
        <v>42730</v>
      </c>
      <c r="C2246" s="6" t="s">
        <v>11</v>
      </c>
      <c r="D2246" s="6" t="s">
        <v>111</v>
      </c>
      <c r="E2246" s="6" t="str">
        <f>VLOOKUP(tbl_transactions[[#This Row],[Product_ID]],tbl_Items[],2,)</f>
        <v>Digital</v>
      </c>
      <c r="F2246" s="6" t="str">
        <f>VLOOKUP(tbl_transactions[[#This Row],[Product_ID]],tbl_Items[],3,)</f>
        <v>Gold</v>
      </c>
      <c r="G2246" s="6" t="s">
        <v>12</v>
      </c>
      <c r="H2246" s="6" t="s">
        <v>13</v>
      </c>
      <c r="I22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2246" s="30">
        <v>1</v>
      </c>
      <c r="K2246" s="7">
        <f t="shared" si="70"/>
        <v>5648</v>
      </c>
      <c r="L22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46" s="7">
        <f t="shared" si="71"/>
        <v>5648</v>
      </c>
    </row>
    <row r="2247" spans="1:13" x14ac:dyDescent="0.3">
      <c r="A2247" s="6" t="s">
        <v>2331</v>
      </c>
      <c r="B2247" s="28">
        <v>42730</v>
      </c>
      <c r="C2247" s="6" t="s">
        <v>24</v>
      </c>
      <c r="D2247" s="6" t="s">
        <v>105</v>
      </c>
      <c r="E2247" s="6" t="str">
        <f>VLOOKUP(tbl_transactions[[#This Row],[Product_ID]],tbl_Items[],2,)</f>
        <v>Digital</v>
      </c>
      <c r="F2247" s="6" t="str">
        <f>VLOOKUP(tbl_transactions[[#This Row],[Product_ID]],tbl_Items[],3,)</f>
        <v>Platinum</v>
      </c>
      <c r="G2247" s="6" t="s">
        <v>12</v>
      </c>
      <c r="H2247" s="6" t="s">
        <v>13</v>
      </c>
      <c r="I22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5642</v>
      </c>
      <c r="J2247" s="30">
        <v>3</v>
      </c>
      <c r="K2247" s="7">
        <f t="shared" si="70"/>
        <v>16926</v>
      </c>
      <c r="L22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1015.56</v>
      </c>
      <c r="M2247" s="7">
        <f t="shared" si="71"/>
        <v>15910.44</v>
      </c>
    </row>
    <row r="2248" spans="1:13" x14ac:dyDescent="0.3">
      <c r="A2248" s="6" t="s">
        <v>2332</v>
      </c>
      <c r="B2248" s="28">
        <v>42730</v>
      </c>
      <c r="C2248" s="6" t="s">
        <v>7</v>
      </c>
      <c r="D2248" s="6" t="s">
        <v>103</v>
      </c>
      <c r="E2248" s="6" t="str">
        <f>VLOOKUP(tbl_transactions[[#This Row],[Product_ID]],tbl_Items[],2,)</f>
        <v>Automatic</v>
      </c>
      <c r="F2248" s="6" t="str">
        <f>VLOOKUP(tbl_transactions[[#This Row],[Product_ID]],tbl_Items[],3,)</f>
        <v>Palladium</v>
      </c>
      <c r="G2248" s="6" t="s">
        <v>12</v>
      </c>
      <c r="H2248" s="6" t="s">
        <v>9</v>
      </c>
      <c r="I22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2248" s="30">
        <v>1</v>
      </c>
      <c r="K2248" s="7">
        <f t="shared" si="70"/>
        <v>6544</v>
      </c>
      <c r="L22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48" s="7">
        <f t="shared" si="71"/>
        <v>6544</v>
      </c>
    </row>
    <row r="2249" spans="1:13" x14ac:dyDescent="0.3">
      <c r="A2249" s="6" t="s">
        <v>2333</v>
      </c>
      <c r="B2249" s="28">
        <v>42730</v>
      </c>
      <c r="C2249" s="6" t="s">
        <v>24</v>
      </c>
      <c r="D2249" s="6" t="s">
        <v>94</v>
      </c>
      <c r="E2249" s="6" t="str">
        <f>VLOOKUP(tbl_transactions[[#This Row],[Product_ID]],tbl_Items[],2,)</f>
        <v>Automatic</v>
      </c>
      <c r="F2249" s="6" t="str">
        <f>VLOOKUP(tbl_transactions[[#This Row],[Product_ID]],tbl_Items[],3,)</f>
        <v>Platinum</v>
      </c>
      <c r="G2249" s="6" t="s">
        <v>12</v>
      </c>
      <c r="H2249" s="6" t="s">
        <v>9</v>
      </c>
      <c r="I22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249" s="30">
        <v>4</v>
      </c>
      <c r="K2249" s="7">
        <f t="shared" si="70"/>
        <v>9408</v>
      </c>
      <c r="L22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49" s="7">
        <f t="shared" si="71"/>
        <v>9408</v>
      </c>
    </row>
    <row r="2250" spans="1:13" x14ac:dyDescent="0.3">
      <c r="A2250" s="6" t="s">
        <v>2334</v>
      </c>
      <c r="B2250" s="28">
        <v>42730</v>
      </c>
      <c r="C2250" s="6" t="s">
        <v>24</v>
      </c>
      <c r="D2250" s="6" t="s">
        <v>7007</v>
      </c>
      <c r="E2250" s="6" t="str">
        <f>VLOOKUP(tbl_transactions[[#This Row],[Product_ID]],tbl_Items[],2,)</f>
        <v>Digital</v>
      </c>
      <c r="F2250" s="6" t="str">
        <f>VLOOKUP(tbl_transactions[[#This Row],[Product_ID]],tbl_Items[],3,)</f>
        <v>Gold</v>
      </c>
      <c r="G2250" s="6" t="s">
        <v>12</v>
      </c>
      <c r="H2250" s="6" t="s">
        <v>9</v>
      </c>
      <c r="I22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250" s="30">
        <v>1</v>
      </c>
      <c r="K2250" s="7">
        <f t="shared" si="70"/>
        <v>8747</v>
      </c>
      <c r="L22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50" s="7">
        <f t="shared" si="71"/>
        <v>8747</v>
      </c>
    </row>
    <row r="2251" spans="1:13" x14ac:dyDescent="0.3">
      <c r="A2251" s="6" t="s">
        <v>2335</v>
      </c>
      <c r="B2251" s="28">
        <v>42730</v>
      </c>
      <c r="C2251" s="6" t="s">
        <v>24</v>
      </c>
      <c r="D2251" s="6" t="s">
        <v>103</v>
      </c>
      <c r="E2251" s="6" t="str">
        <f>VLOOKUP(tbl_transactions[[#This Row],[Product_ID]],tbl_Items[],2,)</f>
        <v>Automatic</v>
      </c>
      <c r="F2251" s="6" t="str">
        <f>VLOOKUP(tbl_transactions[[#This Row],[Product_ID]],tbl_Items[],3,)</f>
        <v>Palladium</v>
      </c>
      <c r="G2251" s="6" t="s">
        <v>12</v>
      </c>
      <c r="H2251" s="6" t="s">
        <v>9</v>
      </c>
      <c r="I22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6544</v>
      </c>
      <c r="J2251" s="30">
        <v>4</v>
      </c>
      <c r="K2251" s="7">
        <f t="shared" si="70"/>
        <v>26176</v>
      </c>
      <c r="L22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785.28</v>
      </c>
      <c r="M2251" s="7">
        <f t="shared" si="71"/>
        <v>25390.720000000001</v>
      </c>
    </row>
    <row r="2252" spans="1:13" x14ac:dyDescent="0.3">
      <c r="A2252" s="6" t="s">
        <v>2336</v>
      </c>
      <c r="B2252" s="28">
        <v>42731</v>
      </c>
      <c r="C2252" s="6" t="s">
        <v>11</v>
      </c>
      <c r="D2252" s="6" t="s">
        <v>108</v>
      </c>
      <c r="E2252" s="6" t="str">
        <f>VLOOKUP(tbl_transactions[[#This Row],[Product_ID]],tbl_Items[],2,)</f>
        <v>Digital</v>
      </c>
      <c r="F2252" s="6" t="str">
        <f>VLOOKUP(tbl_transactions[[#This Row],[Product_ID]],tbl_Items[],3,)</f>
        <v>Platinum</v>
      </c>
      <c r="G2252" s="6" t="s">
        <v>12</v>
      </c>
      <c r="H2252" s="6" t="s">
        <v>13</v>
      </c>
      <c r="I22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5845</v>
      </c>
      <c r="J2252" s="30">
        <v>1</v>
      </c>
      <c r="K2252" s="7">
        <f t="shared" si="70"/>
        <v>5845</v>
      </c>
      <c r="L22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52" s="7">
        <f t="shared" si="71"/>
        <v>5845</v>
      </c>
    </row>
    <row r="2253" spans="1:13" x14ac:dyDescent="0.3">
      <c r="A2253" s="6" t="s">
        <v>2337</v>
      </c>
      <c r="B2253" s="28">
        <v>42731</v>
      </c>
      <c r="C2253" s="6" t="s">
        <v>7</v>
      </c>
      <c r="D2253" s="6" t="s">
        <v>94</v>
      </c>
      <c r="E2253" s="6" t="str">
        <f>VLOOKUP(tbl_transactions[[#This Row],[Product_ID]],tbl_Items[],2,)</f>
        <v>Automatic</v>
      </c>
      <c r="F2253" s="6" t="str">
        <f>VLOOKUP(tbl_transactions[[#This Row],[Product_ID]],tbl_Items[],3,)</f>
        <v>Platinum</v>
      </c>
      <c r="G2253" s="6" t="s">
        <v>12</v>
      </c>
      <c r="H2253" s="6" t="s">
        <v>9</v>
      </c>
      <c r="I22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253" s="30">
        <v>4</v>
      </c>
      <c r="K2253" s="7">
        <f t="shared" si="70"/>
        <v>9408</v>
      </c>
      <c r="L22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53" s="7">
        <f t="shared" si="71"/>
        <v>9408</v>
      </c>
    </row>
    <row r="2254" spans="1:13" x14ac:dyDescent="0.3">
      <c r="A2254" s="6" t="s">
        <v>2338</v>
      </c>
      <c r="B2254" s="28">
        <v>42731</v>
      </c>
      <c r="C2254" s="6" t="s">
        <v>15</v>
      </c>
      <c r="D2254" s="6" t="s">
        <v>7007</v>
      </c>
      <c r="E2254" s="6" t="str">
        <f>VLOOKUP(tbl_transactions[[#This Row],[Product_ID]],tbl_Items[],2,)</f>
        <v>Digital</v>
      </c>
      <c r="F2254" s="6" t="str">
        <f>VLOOKUP(tbl_transactions[[#This Row],[Product_ID]],tbl_Items[],3,)</f>
        <v>Gold</v>
      </c>
      <c r="G2254" s="6" t="s">
        <v>12</v>
      </c>
      <c r="H2254" s="6" t="s">
        <v>13</v>
      </c>
      <c r="I22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8747</v>
      </c>
      <c r="J2254" s="30">
        <v>4</v>
      </c>
      <c r="K2254" s="7">
        <f t="shared" si="70"/>
        <v>34988</v>
      </c>
      <c r="L22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1399.52</v>
      </c>
      <c r="M2254" s="7">
        <f t="shared" si="71"/>
        <v>33588.480000000003</v>
      </c>
    </row>
    <row r="2255" spans="1:13" x14ac:dyDescent="0.3">
      <c r="A2255" s="6" t="s">
        <v>2339</v>
      </c>
      <c r="B2255" s="28">
        <v>42731</v>
      </c>
      <c r="C2255" s="6" t="s">
        <v>11</v>
      </c>
      <c r="D2255" s="6" t="s">
        <v>88</v>
      </c>
      <c r="E2255" s="6" t="str">
        <f>VLOOKUP(tbl_transactions[[#This Row],[Product_ID]],tbl_Items[],2,)</f>
        <v>Automatic</v>
      </c>
      <c r="F2255" s="6" t="str">
        <f>VLOOKUP(tbl_transactions[[#This Row],[Product_ID]],tbl_Items[],3,)</f>
        <v>Platinum</v>
      </c>
      <c r="G2255" s="6" t="s">
        <v>12</v>
      </c>
      <c r="H2255" s="6" t="s">
        <v>9</v>
      </c>
      <c r="I22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255" s="30">
        <v>1</v>
      </c>
      <c r="K2255" s="7">
        <f t="shared" si="70"/>
        <v>2133</v>
      </c>
      <c r="L22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55" s="7">
        <f t="shared" si="71"/>
        <v>2133</v>
      </c>
    </row>
    <row r="2256" spans="1:13" x14ac:dyDescent="0.3">
      <c r="A2256" s="6" t="s">
        <v>2340</v>
      </c>
      <c r="B2256" s="28">
        <v>42731</v>
      </c>
      <c r="C2256" s="6" t="s">
        <v>24</v>
      </c>
      <c r="D2256" s="6" t="s">
        <v>112</v>
      </c>
      <c r="E2256" s="6" t="str">
        <f>VLOOKUP(tbl_transactions[[#This Row],[Product_ID]],tbl_Items[],2,)</f>
        <v>Digital</v>
      </c>
      <c r="F2256" s="6" t="str">
        <f>VLOOKUP(tbl_transactions[[#This Row],[Product_ID]],tbl_Items[],3,)</f>
        <v>Gold</v>
      </c>
      <c r="G2256" s="6" t="s">
        <v>12</v>
      </c>
      <c r="H2256" s="6" t="s">
        <v>9</v>
      </c>
      <c r="I22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5899</v>
      </c>
      <c r="J2256" s="30">
        <v>3</v>
      </c>
      <c r="K2256" s="7">
        <f t="shared" si="70"/>
        <v>17697</v>
      </c>
      <c r="L22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707.88</v>
      </c>
      <c r="M2256" s="7">
        <f t="shared" si="71"/>
        <v>16989.12</v>
      </c>
    </row>
    <row r="2257" spans="1:13" x14ac:dyDescent="0.3">
      <c r="A2257" s="6" t="s">
        <v>2341</v>
      </c>
      <c r="B2257" s="28">
        <v>42731</v>
      </c>
      <c r="C2257" s="6" t="s">
        <v>24</v>
      </c>
      <c r="D2257" s="6" t="s">
        <v>84</v>
      </c>
      <c r="E2257" s="6" t="str">
        <f>VLOOKUP(tbl_transactions[[#This Row],[Product_ID]],tbl_Items[],2,)</f>
        <v>Automatic</v>
      </c>
      <c r="F2257" s="6" t="str">
        <f>VLOOKUP(tbl_transactions[[#This Row],[Product_ID]],tbl_Items[],3,)</f>
        <v>Platinum</v>
      </c>
      <c r="G2257" s="6" t="s">
        <v>12</v>
      </c>
      <c r="H2257" s="6" t="s">
        <v>9</v>
      </c>
      <c r="I22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2123</v>
      </c>
      <c r="J2257" s="30">
        <v>4</v>
      </c>
      <c r="K2257" s="7">
        <f t="shared" si="70"/>
        <v>8492</v>
      </c>
      <c r="L22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57" s="7">
        <f t="shared" si="71"/>
        <v>8492</v>
      </c>
    </row>
    <row r="2258" spans="1:13" x14ac:dyDescent="0.3">
      <c r="A2258" s="6" t="s">
        <v>2342</v>
      </c>
      <c r="B2258" s="28">
        <v>42731</v>
      </c>
      <c r="C2258" s="6" t="s">
        <v>24</v>
      </c>
      <c r="D2258" s="6" t="s">
        <v>101</v>
      </c>
      <c r="E2258" s="6" t="str">
        <f>VLOOKUP(tbl_transactions[[#This Row],[Product_ID]],tbl_Items[],2,)</f>
        <v>Automatic</v>
      </c>
      <c r="F2258" s="6" t="str">
        <f>VLOOKUP(tbl_transactions[[#This Row],[Product_ID]],tbl_Items[],3,)</f>
        <v>Palladium</v>
      </c>
      <c r="G2258" s="6" t="s">
        <v>12</v>
      </c>
      <c r="H2258" s="6" t="s">
        <v>13</v>
      </c>
      <c r="I22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2135</v>
      </c>
      <c r="J2258" s="30">
        <v>1</v>
      </c>
      <c r="K2258" s="7">
        <f t="shared" si="70"/>
        <v>2135</v>
      </c>
      <c r="L22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58" s="7">
        <f t="shared" si="71"/>
        <v>2135</v>
      </c>
    </row>
    <row r="2259" spans="1:13" x14ac:dyDescent="0.3">
      <c r="A2259" s="6" t="s">
        <v>2343</v>
      </c>
      <c r="B2259" s="28">
        <v>42731</v>
      </c>
      <c r="C2259" s="6" t="s">
        <v>24</v>
      </c>
      <c r="D2259" s="6" t="s">
        <v>96</v>
      </c>
      <c r="E2259" s="6" t="str">
        <f>VLOOKUP(tbl_transactions[[#This Row],[Product_ID]],tbl_Items[],2,)</f>
        <v>Automatic</v>
      </c>
      <c r="F2259" s="6" t="str">
        <f>VLOOKUP(tbl_transactions[[#This Row],[Product_ID]],tbl_Items[],3,)</f>
        <v>Gold</v>
      </c>
      <c r="G2259" s="6" t="s">
        <v>12</v>
      </c>
      <c r="H2259" s="6" t="s">
        <v>9</v>
      </c>
      <c r="I22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259" s="30">
        <v>3</v>
      </c>
      <c r="K2259" s="7">
        <f t="shared" si="70"/>
        <v>16368</v>
      </c>
      <c r="L22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2259" s="7">
        <f t="shared" si="71"/>
        <v>15713.28</v>
      </c>
    </row>
    <row r="2260" spans="1:13" x14ac:dyDescent="0.3">
      <c r="A2260" s="6" t="s">
        <v>2344</v>
      </c>
      <c r="B2260" s="28">
        <v>42731</v>
      </c>
      <c r="C2260" s="6" t="s">
        <v>24</v>
      </c>
      <c r="D2260" s="6" t="s">
        <v>96</v>
      </c>
      <c r="E2260" s="6" t="str">
        <f>VLOOKUP(tbl_transactions[[#This Row],[Product_ID]],tbl_Items[],2,)</f>
        <v>Automatic</v>
      </c>
      <c r="F2260" s="6" t="str">
        <f>VLOOKUP(tbl_transactions[[#This Row],[Product_ID]],tbl_Items[],3,)</f>
        <v>Gold</v>
      </c>
      <c r="G2260" s="6" t="s">
        <v>12</v>
      </c>
      <c r="H2260" s="6" t="s">
        <v>9</v>
      </c>
      <c r="I22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260" s="30">
        <v>3</v>
      </c>
      <c r="K2260" s="7">
        <f t="shared" si="70"/>
        <v>16368</v>
      </c>
      <c r="L22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2260" s="7">
        <f t="shared" si="71"/>
        <v>15713.28</v>
      </c>
    </row>
    <row r="2261" spans="1:13" x14ac:dyDescent="0.3">
      <c r="A2261" s="6" t="s">
        <v>2345</v>
      </c>
      <c r="B2261" s="28">
        <v>42732</v>
      </c>
      <c r="C2261" s="6" t="s">
        <v>15</v>
      </c>
      <c r="D2261" s="6" t="s">
        <v>94</v>
      </c>
      <c r="E2261" s="6" t="str">
        <f>VLOOKUP(tbl_transactions[[#This Row],[Product_ID]],tbl_Items[],2,)</f>
        <v>Automatic</v>
      </c>
      <c r="F2261" s="6" t="str">
        <f>VLOOKUP(tbl_transactions[[#This Row],[Product_ID]],tbl_Items[],3,)</f>
        <v>Platinum</v>
      </c>
      <c r="G2261" s="6" t="s">
        <v>12</v>
      </c>
      <c r="H2261" s="6" t="s">
        <v>13</v>
      </c>
      <c r="I22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261" s="30">
        <v>1</v>
      </c>
      <c r="K2261" s="7">
        <f t="shared" si="70"/>
        <v>2352</v>
      </c>
      <c r="L22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61" s="7">
        <f t="shared" si="71"/>
        <v>2352</v>
      </c>
    </row>
    <row r="2262" spans="1:13" x14ac:dyDescent="0.3">
      <c r="A2262" s="6" t="s">
        <v>2346</v>
      </c>
      <c r="B2262" s="28">
        <v>42732</v>
      </c>
      <c r="C2262" s="6" t="s">
        <v>11</v>
      </c>
      <c r="D2262" s="6" t="s">
        <v>7005</v>
      </c>
      <c r="E2262" s="6" t="str">
        <f>VLOOKUP(tbl_transactions[[#This Row],[Product_ID]],tbl_Items[],2,)</f>
        <v>Automatic</v>
      </c>
      <c r="F2262" s="6" t="str">
        <f>VLOOKUP(tbl_transactions[[#This Row],[Product_ID]],tbl_Items[],3,)</f>
        <v>Gold</v>
      </c>
      <c r="G2262" s="6" t="s">
        <v>12</v>
      </c>
      <c r="H2262" s="6" t="s">
        <v>9</v>
      </c>
      <c r="I22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5684</v>
      </c>
      <c r="J2262" s="30">
        <v>3</v>
      </c>
      <c r="K2262" s="7">
        <f t="shared" si="70"/>
        <v>17052</v>
      </c>
      <c r="L22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682.08</v>
      </c>
      <c r="M2262" s="7">
        <f t="shared" si="71"/>
        <v>16369.92</v>
      </c>
    </row>
    <row r="2263" spans="1:13" x14ac:dyDescent="0.3">
      <c r="A2263" s="6" t="s">
        <v>2347</v>
      </c>
      <c r="B2263" s="28">
        <v>42732</v>
      </c>
      <c r="C2263" s="6" t="s">
        <v>11</v>
      </c>
      <c r="D2263" s="6" t="s">
        <v>102</v>
      </c>
      <c r="E2263" s="6" t="str">
        <f>VLOOKUP(tbl_transactions[[#This Row],[Product_ID]],tbl_Items[],2,)</f>
        <v>Automatic</v>
      </c>
      <c r="F2263" s="6" t="str">
        <f>VLOOKUP(tbl_transactions[[#This Row],[Product_ID]],tbl_Items[],3,)</f>
        <v>Palladium</v>
      </c>
      <c r="G2263" s="6" t="s">
        <v>12</v>
      </c>
      <c r="H2263" s="6" t="s">
        <v>9</v>
      </c>
      <c r="I22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263" s="30">
        <v>3</v>
      </c>
      <c r="K2263" s="7">
        <f t="shared" si="70"/>
        <v>25335</v>
      </c>
      <c r="L22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760.05</v>
      </c>
      <c r="M2263" s="7">
        <f t="shared" si="71"/>
        <v>24574.95</v>
      </c>
    </row>
    <row r="2264" spans="1:13" x14ac:dyDescent="0.3">
      <c r="A2264" s="6" t="s">
        <v>2348</v>
      </c>
      <c r="B2264" s="28">
        <v>42732</v>
      </c>
      <c r="C2264" s="6" t="s">
        <v>24</v>
      </c>
      <c r="D2264" s="6" t="s">
        <v>89</v>
      </c>
      <c r="E2264" s="6" t="str">
        <f>VLOOKUP(tbl_transactions[[#This Row],[Product_ID]],tbl_Items[],2,)</f>
        <v>Automatic</v>
      </c>
      <c r="F2264" s="6" t="str">
        <f>VLOOKUP(tbl_transactions[[#This Row],[Product_ID]],tbl_Items[],3,)</f>
        <v>Platinum</v>
      </c>
      <c r="G2264" s="6" t="s">
        <v>12</v>
      </c>
      <c r="H2264" s="6" t="s">
        <v>9</v>
      </c>
      <c r="I22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4231</v>
      </c>
      <c r="J2264" s="30">
        <v>2</v>
      </c>
      <c r="K2264" s="7">
        <f t="shared" si="70"/>
        <v>8462</v>
      </c>
      <c r="L22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64" s="7">
        <f t="shared" si="71"/>
        <v>8462</v>
      </c>
    </row>
    <row r="2265" spans="1:13" x14ac:dyDescent="0.3">
      <c r="A2265" s="6" t="s">
        <v>2349</v>
      </c>
      <c r="B2265" s="28">
        <v>42732</v>
      </c>
      <c r="C2265" s="6" t="s">
        <v>24</v>
      </c>
      <c r="D2265" s="6" t="s">
        <v>120</v>
      </c>
      <c r="E2265" s="6" t="str">
        <f>VLOOKUP(tbl_transactions[[#This Row],[Product_ID]],tbl_Items[],2,)</f>
        <v>Digital</v>
      </c>
      <c r="F2265" s="6" t="str">
        <f>VLOOKUP(tbl_transactions[[#This Row],[Product_ID]],tbl_Items[],3,)</f>
        <v>Palladium</v>
      </c>
      <c r="G2265" s="6" t="s">
        <v>12</v>
      </c>
      <c r="H2265" s="6" t="s">
        <v>13</v>
      </c>
      <c r="I22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8762</v>
      </c>
      <c r="J2265" s="30">
        <v>1</v>
      </c>
      <c r="K2265" s="7">
        <f t="shared" si="70"/>
        <v>8762</v>
      </c>
      <c r="L22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65" s="7">
        <f t="shared" si="71"/>
        <v>8762</v>
      </c>
    </row>
    <row r="2266" spans="1:13" x14ac:dyDescent="0.3">
      <c r="A2266" s="6" t="s">
        <v>2350</v>
      </c>
      <c r="B2266" s="28">
        <v>42732</v>
      </c>
      <c r="C2266" s="6" t="s">
        <v>24</v>
      </c>
      <c r="D2266" s="6" t="s">
        <v>67</v>
      </c>
      <c r="E2266" s="6" t="str">
        <f>VLOOKUP(tbl_transactions[[#This Row],[Product_ID]],tbl_Items[],2,)</f>
        <v>Chronograph</v>
      </c>
      <c r="F2266" s="6" t="str">
        <f>VLOOKUP(tbl_transactions[[#This Row],[Product_ID]],tbl_Items[],3,)</f>
        <v>Platinum</v>
      </c>
      <c r="G2266" s="6" t="s">
        <v>8</v>
      </c>
      <c r="H2266" s="6" t="s">
        <v>9</v>
      </c>
      <c r="I22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1200</v>
      </c>
      <c r="J2266" s="30">
        <v>2</v>
      </c>
      <c r="K2266" s="7">
        <f t="shared" si="70"/>
        <v>2400</v>
      </c>
      <c r="L22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66" s="7">
        <f t="shared" si="71"/>
        <v>2400</v>
      </c>
    </row>
    <row r="2267" spans="1:13" x14ac:dyDescent="0.3">
      <c r="A2267" s="6" t="s">
        <v>2351</v>
      </c>
      <c r="B2267" s="28">
        <v>42732</v>
      </c>
      <c r="C2267" s="6" t="s">
        <v>24</v>
      </c>
      <c r="D2267" s="6" t="s">
        <v>94</v>
      </c>
      <c r="E2267" s="6" t="str">
        <f>VLOOKUP(tbl_transactions[[#This Row],[Product_ID]],tbl_Items[],2,)</f>
        <v>Automatic</v>
      </c>
      <c r="F2267" s="6" t="str">
        <f>VLOOKUP(tbl_transactions[[#This Row],[Product_ID]],tbl_Items[],3,)</f>
        <v>Platinum</v>
      </c>
      <c r="G2267" s="6" t="s">
        <v>12</v>
      </c>
      <c r="H2267" s="6" t="s">
        <v>9</v>
      </c>
      <c r="I22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2352</v>
      </c>
      <c r="J2267" s="30">
        <v>1</v>
      </c>
      <c r="K2267" s="7">
        <f t="shared" si="70"/>
        <v>2352</v>
      </c>
      <c r="L22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67" s="7">
        <f t="shared" si="71"/>
        <v>2352</v>
      </c>
    </row>
    <row r="2268" spans="1:13" x14ac:dyDescent="0.3">
      <c r="A2268" s="6" t="s">
        <v>2352</v>
      </c>
      <c r="B2268" s="28">
        <v>42732</v>
      </c>
      <c r="C2268" s="6" t="s">
        <v>24</v>
      </c>
      <c r="D2268" s="6" t="s">
        <v>92</v>
      </c>
      <c r="E2268" s="6" t="str">
        <f>VLOOKUP(tbl_transactions[[#This Row],[Product_ID]],tbl_Items[],2,)</f>
        <v>Automatic</v>
      </c>
      <c r="F2268" s="6" t="str">
        <f>VLOOKUP(tbl_transactions[[#This Row],[Product_ID]],tbl_Items[],3,)</f>
        <v>Platinum</v>
      </c>
      <c r="G2268" s="6" t="s">
        <v>12</v>
      </c>
      <c r="H2268" s="6" t="s">
        <v>9</v>
      </c>
      <c r="I22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2156</v>
      </c>
      <c r="J2268" s="30">
        <v>2</v>
      </c>
      <c r="K2268" s="7">
        <f t="shared" si="70"/>
        <v>4312</v>
      </c>
      <c r="L22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68" s="7">
        <f t="shared" si="71"/>
        <v>4312</v>
      </c>
    </row>
    <row r="2269" spans="1:13" x14ac:dyDescent="0.3">
      <c r="A2269" s="6" t="s">
        <v>2353</v>
      </c>
      <c r="B2269" s="28">
        <v>42733</v>
      </c>
      <c r="C2269" s="6" t="s">
        <v>15</v>
      </c>
      <c r="D2269" s="6" t="s">
        <v>66</v>
      </c>
      <c r="E2269" s="6" t="str">
        <f>VLOOKUP(tbl_transactions[[#This Row],[Product_ID]],tbl_Items[],2,)</f>
        <v>Chronograph</v>
      </c>
      <c r="F2269" s="6" t="str">
        <f>VLOOKUP(tbl_transactions[[#This Row],[Product_ID]],tbl_Items[],3,)</f>
        <v>Platinum</v>
      </c>
      <c r="G2269" s="6" t="s">
        <v>8</v>
      </c>
      <c r="H2269" s="6" t="s">
        <v>9</v>
      </c>
      <c r="I22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9500</v>
      </c>
      <c r="J2269" s="30">
        <v>4</v>
      </c>
      <c r="K2269" s="7">
        <f t="shared" si="70"/>
        <v>38000</v>
      </c>
      <c r="L22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4560</v>
      </c>
      <c r="M2269" s="7">
        <f t="shared" si="71"/>
        <v>33440</v>
      </c>
    </row>
    <row r="2270" spans="1:13" x14ac:dyDescent="0.3">
      <c r="A2270" s="6" t="s">
        <v>2354</v>
      </c>
      <c r="B2270" s="28">
        <v>42733</v>
      </c>
      <c r="C2270" s="6" t="s">
        <v>24</v>
      </c>
      <c r="D2270" s="6" t="s">
        <v>104</v>
      </c>
      <c r="E2270" s="6" t="str">
        <f>VLOOKUP(tbl_transactions[[#This Row],[Product_ID]],tbl_Items[],2,)</f>
        <v>Automatic</v>
      </c>
      <c r="F2270" s="6" t="str">
        <f>VLOOKUP(tbl_transactions[[#This Row],[Product_ID]],tbl_Items[],3,)</f>
        <v>Palladium</v>
      </c>
      <c r="G2270" s="6" t="s">
        <v>12</v>
      </c>
      <c r="H2270" s="6" t="s">
        <v>9</v>
      </c>
      <c r="I22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7451</v>
      </c>
      <c r="J2270" s="30">
        <v>3</v>
      </c>
      <c r="K2270" s="7">
        <f t="shared" si="70"/>
        <v>22353</v>
      </c>
      <c r="L22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670.59</v>
      </c>
      <c r="M2270" s="7">
        <f t="shared" si="71"/>
        <v>21682.41</v>
      </c>
    </row>
    <row r="2271" spans="1:13" x14ac:dyDescent="0.3">
      <c r="A2271" s="6" t="s">
        <v>2355</v>
      </c>
      <c r="B2271" s="28">
        <v>42734</v>
      </c>
      <c r="C2271" s="6" t="s">
        <v>24</v>
      </c>
      <c r="D2271" s="6" t="s">
        <v>71</v>
      </c>
      <c r="E2271" s="6" t="str">
        <f>VLOOKUP(tbl_transactions[[#This Row],[Product_ID]],tbl_Items[],2,)</f>
        <v>Chronograph</v>
      </c>
      <c r="F2271" s="6" t="str">
        <f>VLOOKUP(tbl_transactions[[#This Row],[Product_ID]],tbl_Items[],3,)</f>
        <v>Platinum</v>
      </c>
      <c r="G2271" s="6" t="s">
        <v>8</v>
      </c>
      <c r="H2271" s="6" t="s">
        <v>9</v>
      </c>
      <c r="I22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2210</v>
      </c>
      <c r="J2271" s="30">
        <v>3</v>
      </c>
      <c r="K2271" s="7">
        <f t="shared" si="70"/>
        <v>6630</v>
      </c>
      <c r="L22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71" s="7">
        <f t="shared" si="71"/>
        <v>6630</v>
      </c>
    </row>
    <row r="2272" spans="1:13" x14ac:dyDescent="0.3">
      <c r="A2272" s="6" t="s">
        <v>2356</v>
      </c>
      <c r="B2272" s="28">
        <v>42734</v>
      </c>
      <c r="C2272" s="6" t="s">
        <v>7</v>
      </c>
      <c r="D2272" s="6" t="s">
        <v>7006</v>
      </c>
      <c r="E2272" s="6" t="str">
        <f>VLOOKUP(tbl_transactions[[#This Row],[Product_ID]],tbl_Items[],2,)</f>
        <v>Automatic</v>
      </c>
      <c r="F2272" s="6" t="str">
        <f>VLOOKUP(tbl_transactions[[#This Row],[Product_ID]],tbl_Items[],3,)</f>
        <v>Gold</v>
      </c>
      <c r="G2272" s="6" t="s">
        <v>12</v>
      </c>
      <c r="H2272" s="6" t="s">
        <v>9</v>
      </c>
      <c r="I22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272" s="30">
        <v>3</v>
      </c>
      <c r="K2272" s="7">
        <f t="shared" si="70"/>
        <v>26685</v>
      </c>
      <c r="L22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1067.4000000000001</v>
      </c>
      <c r="M2272" s="7">
        <f t="shared" si="71"/>
        <v>25617.599999999999</v>
      </c>
    </row>
    <row r="2273" spans="1:13" x14ac:dyDescent="0.3">
      <c r="A2273" s="6" t="s">
        <v>2357</v>
      </c>
      <c r="B2273" s="28">
        <v>42734</v>
      </c>
      <c r="C2273" s="6" t="s">
        <v>11</v>
      </c>
      <c r="D2273" s="6" t="s">
        <v>88</v>
      </c>
      <c r="E2273" s="6" t="str">
        <f>VLOOKUP(tbl_transactions[[#This Row],[Product_ID]],tbl_Items[],2,)</f>
        <v>Automatic</v>
      </c>
      <c r="F2273" s="6" t="str">
        <f>VLOOKUP(tbl_transactions[[#This Row],[Product_ID]],tbl_Items[],3,)</f>
        <v>Platinum</v>
      </c>
      <c r="G2273" s="6" t="s">
        <v>12</v>
      </c>
      <c r="H2273" s="6" t="s">
        <v>9</v>
      </c>
      <c r="I22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2133</v>
      </c>
      <c r="J2273" s="30">
        <v>2</v>
      </c>
      <c r="K2273" s="7">
        <f t="shared" si="70"/>
        <v>4266</v>
      </c>
      <c r="L22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73" s="7">
        <f t="shared" si="71"/>
        <v>4266</v>
      </c>
    </row>
    <row r="2274" spans="1:13" x14ac:dyDescent="0.3">
      <c r="A2274" s="6" t="s">
        <v>2358</v>
      </c>
      <c r="B2274" s="28">
        <v>42734</v>
      </c>
      <c r="C2274" s="6" t="s">
        <v>11</v>
      </c>
      <c r="D2274" s="6" t="s">
        <v>83</v>
      </c>
      <c r="E2274" s="6" t="str">
        <f>VLOOKUP(tbl_transactions[[#This Row],[Product_ID]],tbl_Items[],2,)</f>
        <v>Chronograph</v>
      </c>
      <c r="F2274" s="6" t="str">
        <f>VLOOKUP(tbl_transactions[[#This Row],[Product_ID]],tbl_Items[],3,)</f>
        <v>Palladium</v>
      </c>
      <c r="G2274" s="6" t="s">
        <v>12</v>
      </c>
      <c r="H2274" s="6" t="s">
        <v>9</v>
      </c>
      <c r="I22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4525</v>
      </c>
      <c r="J2274" s="30">
        <v>1</v>
      </c>
      <c r="K2274" s="7">
        <f t="shared" si="70"/>
        <v>4525</v>
      </c>
      <c r="L22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74" s="7">
        <f t="shared" si="71"/>
        <v>4525</v>
      </c>
    </row>
    <row r="2275" spans="1:13" x14ac:dyDescent="0.3">
      <c r="A2275" s="6" t="s">
        <v>2359</v>
      </c>
      <c r="B2275" s="28">
        <v>42734</v>
      </c>
      <c r="C2275" s="6" t="s">
        <v>11</v>
      </c>
      <c r="D2275" s="6" t="s">
        <v>96</v>
      </c>
      <c r="E2275" s="6" t="str">
        <f>VLOOKUP(tbl_transactions[[#This Row],[Product_ID]],tbl_Items[],2,)</f>
        <v>Automatic</v>
      </c>
      <c r="F2275" s="6" t="str">
        <f>VLOOKUP(tbl_transactions[[#This Row],[Product_ID]],tbl_Items[],3,)</f>
        <v>Gold</v>
      </c>
      <c r="G2275" s="6" t="s">
        <v>12</v>
      </c>
      <c r="H2275" s="6" t="s">
        <v>13</v>
      </c>
      <c r="I22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5456</v>
      </c>
      <c r="J2275" s="30">
        <v>3</v>
      </c>
      <c r="K2275" s="7">
        <f t="shared" si="70"/>
        <v>16368</v>
      </c>
      <c r="L22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654.72</v>
      </c>
      <c r="M2275" s="7">
        <f t="shared" si="71"/>
        <v>15713.28</v>
      </c>
    </row>
    <row r="2276" spans="1:13" x14ac:dyDescent="0.3">
      <c r="A2276" s="6" t="s">
        <v>2360</v>
      </c>
      <c r="B2276" s="28">
        <v>42734</v>
      </c>
      <c r="C2276" s="6" t="s">
        <v>11</v>
      </c>
      <c r="D2276" s="6" t="s">
        <v>99</v>
      </c>
      <c r="E2276" s="6" t="str">
        <f>VLOOKUP(tbl_transactions[[#This Row],[Product_ID]],tbl_Items[],2,)</f>
        <v>Automatic</v>
      </c>
      <c r="F2276" s="6" t="str">
        <f>VLOOKUP(tbl_transactions[[#This Row],[Product_ID]],tbl_Items[],3,)</f>
        <v>Gold</v>
      </c>
      <c r="G2276" s="6" t="s">
        <v>12</v>
      </c>
      <c r="H2276" s="6" t="s">
        <v>9</v>
      </c>
      <c r="I22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2276" s="30">
        <v>1</v>
      </c>
      <c r="K2276" s="7">
        <f t="shared" si="70"/>
        <v>5462</v>
      </c>
      <c r="L22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76" s="7">
        <f t="shared" si="71"/>
        <v>5462</v>
      </c>
    </row>
    <row r="2277" spans="1:13" x14ac:dyDescent="0.3">
      <c r="A2277" s="6" t="s">
        <v>2361</v>
      </c>
      <c r="B2277" s="28">
        <v>42734</v>
      </c>
      <c r="C2277" s="6" t="s">
        <v>24</v>
      </c>
      <c r="D2277" s="6" t="s">
        <v>102</v>
      </c>
      <c r="E2277" s="6" t="str">
        <f>VLOOKUP(tbl_transactions[[#This Row],[Product_ID]],tbl_Items[],2,)</f>
        <v>Automatic</v>
      </c>
      <c r="F2277" s="6" t="str">
        <f>VLOOKUP(tbl_transactions[[#This Row],[Product_ID]],tbl_Items[],3,)</f>
        <v>Palladium</v>
      </c>
      <c r="G2277" s="6" t="s">
        <v>12</v>
      </c>
      <c r="H2277" s="6" t="s">
        <v>9</v>
      </c>
      <c r="I22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8445</v>
      </c>
      <c r="J2277" s="30">
        <v>4</v>
      </c>
      <c r="K2277" s="7">
        <f t="shared" si="70"/>
        <v>33780</v>
      </c>
      <c r="L22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1013.4</v>
      </c>
      <c r="M2277" s="7">
        <f t="shared" si="71"/>
        <v>32766.6</v>
      </c>
    </row>
    <row r="2278" spans="1:13" x14ac:dyDescent="0.3">
      <c r="A2278" s="6" t="s">
        <v>2362</v>
      </c>
      <c r="B2278" s="28">
        <v>42734</v>
      </c>
      <c r="C2278" s="6" t="s">
        <v>24</v>
      </c>
      <c r="D2278" s="6" t="s">
        <v>7006</v>
      </c>
      <c r="E2278" s="6" t="str">
        <f>VLOOKUP(tbl_transactions[[#This Row],[Product_ID]],tbl_Items[],2,)</f>
        <v>Automatic</v>
      </c>
      <c r="F2278" s="6" t="str">
        <f>VLOOKUP(tbl_transactions[[#This Row],[Product_ID]],tbl_Items[],3,)</f>
        <v>Gold</v>
      </c>
      <c r="G2278" s="6" t="s">
        <v>12</v>
      </c>
      <c r="H2278" s="6" t="s">
        <v>9</v>
      </c>
      <c r="I22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8895</v>
      </c>
      <c r="J2278" s="30">
        <v>2</v>
      </c>
      <c r="K2278" s="7">
        <f t="shared" si="70"/>
        <v>17790</v>
      </c>
      <c r="L22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711.6</v>
      </c>
      <c r="M2278" s="7">
        <f t="shared" si="71"/>
        <v>17078.400000000001</v>
      </c>
    </row>
    <row r="2279" spans="1:13" x14ac:dyDescent="0.3">
      <c r="A2279" s="6" t="s">
        <v>2363</v>
      </c>
      <c r="B2279" s="28">
        <v>42734</v>
      </c>
      <c r="C2279" s="6" t="s">
        <v>24</v>
      </c>
      <c r="D2279" s="6" t="s">
        <v>99</v>
      </c>
      <c r="E2279" s="6" t="str">
        <f>VLOOKUP(tbl_transactions[[#This Row],[Product_ID]],tbl_Items[],2,)</f>
        <v>Automatic</v>
      </c>
      <c r="F2279" s="6" t="str">
        <f>VLOOKUP(tbl_transactions[[#This Row],[Product_ID]],tbl_Items[],3,)</f>
        <v>Gold</v>
      </c>
      <c r="G2279" s="6" t="s">
        <v>12</v>
      </c>
      <c r="H2279" s="6" t="s">
        <v>9</v>
      </c>
      <c r="I22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5462</v>
      </c>
      <c r="J2279" s="30">
        <v>1</v>
      </c>
      <c r="K2279" s="7">
        <f t="shared" si="70"/>
        <v>5462</v>
      </c>
      <c r="L22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79" s="7">
        <f t="shared" si="71"/>
        <v>5462</v>
      </c>
    </row>
    <row r="2280" spans="1:13" x14ac:dyDescent="0.3">
      <c r="A2280" s="6" t="s">
        <v>2364</v>
      </c>
      <c r="B2280" s="28">
        <v>42735</v>
      </c>
      <c r="C2280" s="6" t="s">
        <v>24</v>
      </c>
      <c r="D2280" s="6" t="s">
        <v>60</v>
      </c>
      <c r="E2280" s="6" t="str">
        <f>VLOOKUP(tbl_transactions[[#This Row],[Product_ID]],tbl_Items[],2,)</f>
        <v>Chronograph</v>
      </c>
      <c r="F2280" s="6" t="str">
        <f>VLOOKUP(tbl_transactions[[#This Row],[Product_ID]],tbl_Items[],3,)</f>
        <v>Platinum</v>
      </c>
      <c r="G2280" s="6" t="s">
        <v>8</v>
      </c>
      <c r="H2280" s="6" t="s">
        <v>9</v>
      </c>
      <c r="I22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9900</v>
      </c>
      <c r="J2280" s="30">
        <v>3</v>
      </c>
      <c r="K2280" s="7">
        <f t="shared" si="70"/>
        <v>29700</v>
      </c>
      <c r="L22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3564</v>
      </c>
      <c r="M2280" s="7">
        <f t="shared" si="71"/>
        <v>26136</v>
      </c>
    </row>
    <row r="2281" spans="1:13" x14ac:dyDescent="0.3">
      <c r="A2281" s="6" t="s">
        <v>2365</v>
      </c>
      <c r="B2281" s="28">
        <v>42735</v>
      </c>
      <c r="C2281" s="6" t="s">
        <v>11</v>
      </c>
      <c r="D2281" s="6" t="s">
        <v>111</v>
      </c>
      <c r="E2281" s="6" t="str">
        <f>VLOOKUP(tbl_transactions[[#This Row],[Product_ID]],tbl_Items[],2,)</f>
        <v>Digital</v>
      </c>
      <c r="F2281" s="6" t="str">
        <f>VLOOKUP(tbl_transactions[[#This Row],[Product_ID]],tbl_Items[],3,)</f>
        <v>Gold</v>
      </c>
      <c r="G2281" s="6" t="s">
        <v>12</v>
      </c>
      <c r="H2281" s="6" t="s">
        <v>9</v>
      </c>
      <c r="I22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5648</v>
      </c>
      <c r="J2281" s="30">
        <v>4</v>
      </c>
      <c r="K2281" s="7">
        <f t="shared" si="70"/>
        <v>22592</v>
      </c>
      <c r="L22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903.68000000000006</v>
      </c>
      <c r="M2281" s="7">
        <f t="shared" si="71"/>
        <v>21688.32</v>
      </c>
    </row>
    <row r="2282" spans="1:13" x14ac:dyDescent="0.3">
      <c r="A2282" s="6" t="s">
        <v>2366</v>
      </c>
      <c r="B2282" s="28">
        <v>42735</v>
      </c>
      <c r="C2282" s="6" t="s">
        <v>24</v>
      </c>
      <c r="D2282" s="6" t="s">
        <v>74</v>
      </c>
      <c r="E2282" s="6" t="str">
        <f>VLOOKUP(tbl_transactions[[#This Row],[Product_ID]],tbl_Items[],2,)</f>
        <v>Chronograph</v>
      </c>
      <c r="F2282" s="6" t="str">
        <f>VLOOKUP(tbl_transactions[[#This Row],[Product_ID]],tbl_Items[],3,)</f>
        <v>Gold</v>
      </c>
      <c r="G2282" s="6" t="s">
        <v>8</v>
      </c>
      <c r="H2282" s="6" t="s">
        <v>9</v>
      </c>
      <c r="I22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2120</v>
      </c>
      <c r="J2282" s="30">
        <v>1</v>
      </c>
      <c r="K2282" s="7">
        <f t="shared" si="70"/>
        <v>2120</v>
      </c>
      <c r="L22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82" s="7">
        <f t="shared" si="71"/>
        <v>2120</v>
      </c>
    </row>
    <row r="2283" spans="1:13" x14ac:dyDescent="0.3">
      <c r="A2283" s="6" t="s">
        <v>2367</v>
      </c>
      <c r="B2283" s="28">
        <v>42735</v>
      </c>
      <c r="C2283" s="6" t="s">
        <v>11</v>
      </c>
      <c r="D2283" s="6" t="s">
        <v>119</v>
      </c>
      <c r="E2283" s="6" t="str">
        <f>VLOOKUP(tbl_transactions[[#This Row],[Product_ID]],tbl_Items[],2,)</f>
        <v>Digital</v>
      </c>
      <c r="F2283" s="6" t="str">
        <f>VLOOKUP(tbl_transactions[[#This Row],[Product_ID]],tbl_Items[],3,)</f>
        <v>Palladium</v>
      </c>
      <c r="G2283" s="6" t="s">
        <v>12</v>
      </c>
      <c r="H2283" s="6" t="s">
        <v>13</v>
      </c>
      <c r="I22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9895</v>
      </c>
      <c r="J2283" s="30">
        <v>2</v>
      </c>
      <c r="K2283" s="7">
        <f t="shared" si="70"/>
        <v>19790</v>
      </c>
      <c r="L22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593.69999999999993</v>
      </c>
      <c r="M2283" s="7">
        <f t="shared" si="71"/>
        <v>19196.3</v>
      </c>
    </row>
    <row r="2284" spans="1:13" x14ac:dyDescent="0.3">
      <c r="A2284" s="6" t="s">
        <v>2368</v>
      </c>
      <c r="B2284" s="28">
        <v>42735</v>
      </c>
      <c r="C2284" s="6" t="s">
        <v>24</v>
      </c>
      <c r="D2284" s="6" t="s">
        <v>109</v>
      </c>
      <c r="E2284" s="6" t="str">
        <f>VLOOKUP(tbl_transactions[[#This Row],[Product_ID]],tbl_Items[],2,)</f>
        <v>Digital</v>
      </c>
      <c r="F2284" s="6" t="str">
        <f>VLOOKUP(tbl_transactions[[#This Row],[Product_ID]],tbl_Items[],3,)</f>
        <v>Platinum</v>
      </c>
      <c r="G2284" s="6" t="s">
        <v>12</v>
      </c>
      <c r="H2284" s="6" t="s">
        <v>9</v>
      </c>
      <c r="I22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9865</v>
      </c>
      <c r="J2284" s="30">
        <v>1</v>
      </c>
      <c r="K2284" s="7">
        <f t="shared" si="70"/>
        <v>9865</v>
      </c>
      <c r="L22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84" s="7">
        <f t="shared" si="71"/>
        <v>9865</v>
      </c>
    </row>
    <row r="2285" spans="1:13" x14ac:dyDescent="0.3">
      <c r="A2285" s="6" t="s">
        <v>2369</v>
      </c>
      <c r="B2285" s="28">
        <v>42736</v>
      </c>
      <c r="C2285" s="6" t="s">
        <v>24</v>
      </c>
      <c r="D2285" s="6" t="s">
        <v>60</v>
      </c>
      <c r="E2285" s="6" t="str">
        <f>VLOOKUP(tbl_transactions[[#This Row],[Product_ID]],tbl_Items[],2,)</f>
        <v>Chronograph</v>
      </c>
      <c r="F2285" s="6" t="str">
        <f>VLOOKUP(tbl_transactions[[#This Row],[Product_ID]],tbl_Items[],3,)</f>
        <v>Platinum</v>
      </c>
      <c r="G2285" s="6" t="s">
        <v>8</v>
      </c>
      <c r="H2285" s="6" t="s">
        <v>9</v>
      </c>
      <c r="I22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285" s="30">
        <v>3</v>
      </c>
      <c r="K2285" s="7">
        <f t="shared" si="70"/>
        <v>30294</v>
      </c>
      <c r="L22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2285" s="7">
        <f t="shared" si="71"/>
        <v>26658.720000000001</v>
      </c>
    </row>
    <row r="2286" spans="1:13" x14ac:dyDescent="0.3">
      <c r="A2286" s="6" t="s">
        <v>2370</v>
      </c>
      <c r="B2286" s="28">
        <v>42736</v>
      </c>
      <c r="C2286" s="6" t="s">
        <v>24</v>
      </c>
      <c r="D2286" s="6" t="s">
        <v>116</v>
      </c>
      <c r="E2286" s="6" t="str">
        <f>VLOOKUP(tbl_transactions[[#This Row],[Product_ID]],tbl_Items[],2,)</f>
        <v>Digital</v>
      </c>
      <c r="F2286" s="6" t="str">
        <f>VLOOKUP(tbl_transactions[[#This Row],[Product_ID]],tbl_Items[],3,)</f>
        <v>Gold</v>
      </c>
      <c r="G2286" s="6" t="s">
        <v>12</v>
      </c>
      <c r="H2286" s="6" t="s">
        <v>9</v>
      </c>
      <c r="I22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286" s="30">
        <v>3</v>
      </c>
      <c r="K2286" s="7">
        <f t="shared" si="70"/>
        <v>16784.099999999999</v>
      </c>
      <c r="L22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2286" s="7">
        <f t="shared" si="71"/>
        <v>16112.735999999999</v>
      </c>
    </row>
    <row r="2287" spans="1:13" x14ac:dyDescent="0.3">
      <c r="A2287" s="6" t="s">
        <v>2371</v>
      </c>
      <c r="B2287" s="28">
        <v>42736</v>
      </c>
      <c r="C2287" s="6" t="s">
        <v>24</v>
      </c>
      <c r="D2287" s="6" t="s">
        <v>115</v>
      </c>
      <c r="E2287" s="6" t="str">
        <f>VLOOKUP(tbl_transactions[[#This Row],[Product_ID]],tbl_Items[],2,)</f>
        <v>Digital</v>
      </c>
      <c r="F2287" s="6" t="str">
        <f>VLOOKUP(tbl_transactions[[#This Row],[Product_ID]],tbl_Items[],3,)</f>
        <v>Gold</v>
      </c>
      <c r="G2287" s="6" t="s">
        <v>12</v>
      </c>
      <c r="H2287" s="6" t="s">
        <v>9</v>
      </c>
      <c r="I22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287" s="30">
        <v>2</v>
      </c>
      <c r="K2287" s="7">
        <f t="shared" si="70"/>
        <v>18473.7</v>
      </c>
      <c r="L22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738.94800000000009</v>
      </c>
      <c r="M2287" s="7">
        <f t="shared" si="71"/>
        <v>17734.752</v>
      </c>
    </row>
    <row r="2288" spans="1:13" x14ac:dyDescent="0.3">
      <c r="A2288" s="6" t="s">
        <v>2372</v>
      </c>
      <c r="B2288" s="28">
        <v>42736</v>
      </c>
      <c r="C2288" s="6" t="s">
        <v>24</v>
      </c>
      <c r="D2288" s="6" t="s">
        <v>66</v>
      </c>
      <c r="E2288" s="6" t="str">
        <f>VLOOKUP(tbl_transactions[[#This Row],[Product_ID]],tbl_Items[],2,)</f>
        <v>Chronograph</v>
      </c>
      <c r="F2288" s="6" t="str">
        <f>VLOOKUP(tbl_transactions[[#This Row],[Product_ID]],tbl_Items[],3,)</f>
        <v>Platinum</v>
      </c>
      <c r="G2288" s="6" t="s">
        <v>8</v>
      </c>
      <c r="H2288" s="6" t="s">
        <v>13</v>
      </c>
      <c r="I22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288" s="30">
        <v>4</v>
      </c>
      <c r="K2288" s="7">
        <f t="shared" si="70"/>
        <v>38760</v>
      </c>
      <c r="L22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2288" s="7">
        <f t="shared" si="71"/>
        <v>34108.800000000003</v>
      </c>
    </row>
    <row r="2289" spans="1:13" x14ac:dyDescent="0.3">
      <c r="A2289" s="6" t="s">
        <v>2373</v>
      </c>
      <c r="B2289" s="28">
        <v>42736</v>
      </c>
      <c r="C2289" s="6" t="s">
        <v>24</v>
      </c>
      <c r="D2289" s="6" t="s">
        <v>103</v>
      </c>
      <c r="E2289" s="6" t="str">
        <f>VLOOKUP(tbl_transactions[[#This Row],[Product_ID]],tbl_Items[],2,)</f>
        <v>Automatic</v>
      </c>
      <c r="F2289" s="6" t="str">
        <f>VLOOKUP(tbl_transactions[[#This Row],[Product_ID]],tbl_Items[],3,)</f>
        <v>Palladium</v>
      </c>
      <c r="G2289" s="6" t="s">
        <v>12</v>
      </c>
      <c r="H2289" s="6" t="s">
        <v>13</v>
      </c>
      <c r="I22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289" s="30">
        <v>3</v>
      </c>
      <c r="K2289" s="7">
        <f t="shared" si="70"/>
        <v>20024.64</v>
      </c>
      <c r="L22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2289" s="7">
        <f t="shared" si="71"/>
        <v>19423.900799999999</v>
      </c>
    </row>
    <row r="2290" spans="1:13" x14ac:dyDescent="0.3">
      <c r="A2290" s="6" t="s">
        <v>2374</v>
      </c>
      <c r="B2290" s="28">
        <v>42737</v>
      </c>
      <c r="C2290" s="6" t="s">
        <v>24</v>
      </c>
      <c r="D2290" s="6" t="s">
        <v>97</v>
      </c>
      <c r="E2290" s="6" t="str">
        <f>VLOOKUP(tbl_transactions[[#This Row],[Product_ID]],tbl_Items[],2,)</f>
        <v>Automatic</v>
      </c>
      <c r="F2290" s="6" t="str">
        <f>VLOOKUP(tbl_transactions[[#This Row],[Product_ID]],tbl_Items[],3,)</f>
        <v>Gold</v>
      </c>
      <c r="G2290" s="6" t="s">
        <v>12</v>
      </c>
      <c r="H2290" s="6" t="s">
        <v>9</v>
      </c>
      <c r="I22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290" s="30">
        <v>4</v>
      </c>
      <c r="K2290" s="7">
        <f t="shared" si="70"/>
        <v>11746.32</v>
      </c>
      <c r="L22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90" s="7">
        <f t="shared" si="71"/>
        <v>11746.32</v>
      </c>
    </row>
    <row r="2291" spans="1:13" x14ac:dyDescent="0.3">
      <c r="A2291" s="6" t="s">
        <v>2375</v>
      </c>
      <c r="B2291" s="28">
        <v>42737</v>
      </c>
      <c r="C2291" s="6" t="s">
        <v>24</v>
      </c>
      <c r="D2291" s="6" t="s">
        <v>77</v>
      </c>
      <c r="E2291" s="6" t="str">
        <f>VLOOKUP(tbl_transactions[[#This Row],[Product_ID]],tbl_Items[],2,)</f>
        <v>Chronograph</v>
      </c>
      <c r="F2291" s="6" t="str">
        <f>VLOOKUP(tbl_transactions[[#This Row],[Product_ID]],tbl_Items[],3,)</f>
        <v>Gold</v>
      </c>
      <c r="G2291" s="6" t="s">
        <v>8</v>
      </c>
      <c r="H2291" s="6" t="s">
        <v>13</v>
      </c>
      <c r="I22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291" s="30">
        <v>3</v>
      </c>
      <c r="K2291" s="7">
        <f t="shared" si="70"/>
        <v>8820</v>
      </c>
      <c r="L22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91" s="7">
        <f t="shared" si="71"/>
        <v>8820</v>
      </c>
    </row>
    <row r="2292" spans="1:13" x14ac:dyDescent="0.3">
      <c r="A2292" s="6" t="s">
        <v>2376</v>
      </c>
      <c r="B2292" s="28">
        <v>42737</v>
      </c>
      <c r="C2292" s="6" t="s">
        <v>7</v>
      </c>
      <c r="D2292" s="6" t="s">
        <v>100</v>
      </c>
      <c r="E2292" s="6" t="str">
        <f>VLOOKUP(tbl_transactions[[#This Row],[Product_ID]],tbl_Items[],2,)</f>
        <v>Automatic</v>
      </c>
      <c r="F2292" s="6" t="str">
        <f>VLOOKUP(tbl_transactions[[#This Row],[Product_ID]],tbl_Items[],3,)</f>
        <v>Palladium</v>
      </c>
      <c r="G2292" s="6" t="s">
        <v>12</v>
      </c>
      <c r="H2292" s="6" t="s">
        <v>9</v>
      </c>
      <c r="I22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292" s="30">
        <v>4</v>
      </c>
      <c r="K2292" s="7">
        <f t="shared" si="70"/>
        <v>22915.200000000001</v>
      </c>
      <c r="L22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2292" s="7">
        <f t="shared" si="71"/>
        <v>22227.744000000002</v>
      </c>
    </row>
    <row r="2293" spans="1:13" x14ac:dyDescent="0.3">
      <c r="A2293" s="6" t="s">
        <v>2377</v>
      </c>
      <c r="B2293" s="28">
        <v>42737</v>
      </c>
      <c r="C2293" s="6" t="s">
        <v>24</v>
      </c>
      <c r="D2293" s="6" t="s">
        <v>88</v>
      </c>
      <c r="E2293" s="6" t="str">
        <f>VLOOKUP(tbl_transactions[[#This Row],[Product_ID]],tbl_Items[],2,)</f>
        <v>Automatic</v>
      </c>
      <c r="F2293" s="6" t="str">
        <f>VLOOKUP(tbl_transactions[[#This Row],[Product_ID]],tbl_Items[],3,)</f>
        <v>Platinum</v>
      </c>
      <c r="G2293" s="6" t="s">
        <v>12</v>
      </c>
      <c r="H2293" s="6" t="s">
        <v>9</v>
      </c>
      <c r="I22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293" s="30">
        <v>3</v>
      </c>
      <c r="K2293" s="7">
        <f t="shared" si="70"/>
        <v>6718.9500000000007</v>
      </c>
      <c r="L22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93" s="7">
        <f t="shared" si="71"/>
        <v>6718.9500000000007</v>
      </c>
    </row>
    <row r="2294" spans="1:13" x14ac:dyDescent="0.3">
      <c r="A2294" s="6" t="s">
        <v>2378</v>
      </c>
      <c r="B2294" s="28">
        <v>42738</v>
      </c>
      <c r="C2294" s="6" t="s">
        <v>24</v>
      </c>
      <c r="D2294" s="6" t="s">
        <v>100</v>
      </c>
      <c r="E2294" s="6" t="str">
        <f>VLOOKUP(tbl_transactions[[#This Row],[Product_ID]],tbl_Items[],2,)</f>
        <v>Automatic</v>
      </c>
      <c r="F2294" s="6" t="str">
        <f>VLOOKUP(tbl_transactions[[#This Row],[Product_ID]],tbl_Items[],3,)</f>
        <v>Palladium</v>
      </c>
      <c r="G2294" s="6" t="s">
        <v>12</v>
      </c>
      <c r="H2294" s="6" t="s">
        <v>13</v>
      </c>
      <c r="I22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294" s="30">
        <v>4</v>
      </c>
      <c r="K2294" s="7">
        <f t="shared" si="70"/>
        <v>22915.200000000001</v>
      </c>
      <c r="L22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2294" s="7">
        <f t="shared" si="71"/>
        <v>22227.744000000002</v>
      </c>
    </row>
    <row r="2295" spans="1:13" x14ac:dyDescent="0.3">
      <c r="A2295" s="6" t="s">
        <v>2379</v>
      </c>
      <c r="B2295" s="28">
        <v>42738</v>
      </c>
      <c r="C2295" s="6" t="s">
        <v>11</v>
      </c>
      <c r="D2295" s="6" t="s">
        <v>109</v>
      </c>
      <c r="E2295" s="6" t="str">
        <f>VLOOKUP(tbl_transactions[[#This Row],[Product_ID]],tbl_Items[],2,)</f>
        <v>Digital</v>
      </c>
      <c r="F2295" s="6" t="str">
        <f>VLOOKUP(tbl_transactions[[#This Row],[Product_ID]],tbl_Items[],3,)</f>
        <v>Platinum</v>
      </c>
      <c r="G2295" s="6" t="s">
        <v>12</v>
      </c>
      <c r="H2295" s="6" t="s">
        <v>13</v>
      </c>
      <c r="I22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295" s="30">
        <v>3</v>
      </c>
      <c r="K2295" s="7">
        <f t="shared" si="70"/>
        <v>30186.899999999998</v>
      </c>
      <c r="L22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2295" s="7">
        <f t="shared" si="71"/>
        <v>28375.685999999998</v>
      </c>
    </row>
    <row r="2296" spans="1:13" x14ac:dyDescent="0.3">
      <c r="A2296" s="6" t="s">
        <v>2380</v>
      </c>
      <c r="B2296" s="28">
        <v>42738</v>
      </c>
      <c r="C2296" s="6" t="s">
        <v>24</v>
      </c>
      <c r="D2296" s="6" t="s">
        <v>108</v>
      </c>
      <c r="E2296" s="6" t="str">
        <f>VLOOKUP(tbl_transactions[[#This Row],[Product_ID]],tbl_Items[],2,)</f>
        <v>Digital</v>
      </c>
      <c r="F2296" s="6" t="str">
        <f>VLOOKUP(tbl_transactions[[#This Row],[Product_ID]],tbl_Items[],3,)</f>
        <v>Platinum</v>
      </c>
      <c r="G2296" s="6" t="s">
        <v>12</v>
      </c>
      <c r="H2296" s="6" t="s">
        <v>9</v>
      </c>
      <c r="I22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296" s="30">
        <v>3</v>
      </c>
      <c r="K2296" s="7">
        <f t="shared" si="70"/>
        <v>18411.75</v>
      </c>
      <c r="L22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2296" s="7">
        <f t="shared" si="71"/>
        <v>17307.044999999998</v>
      </c>
    </row>
    <row r="2297" spans="1:13" x14ac:dyDescent="0.3">
      <c r="A2297" s="6" t="s">
        <v>2381</v>
      </c>
      <c r="B2297" s="28">
        <v>42738</v>
      </c>
      <c r="C2297" s="6" t="s">
        <v>24</v>
      </c>
      <c r="D2297" s="6" t="s">
        <v>117</v>
      </c>
      <c r="E2297" s="6" t="str">
        <f>VLOOKUP(tbl_transactions[[#This Row],[Product_ID]],tbl_Items[],2,)</f>
        <v>Digital</v>
      </c>
      <c r="F2297" s="6" t="str">
        <f>VLOOKUP(tbl_transactions[[#This Row],[Product_ID]],tbl_Items[],3,)</f>
        <v>Palladium</v>
      </c>
      <c r="G2297" s="6" t="s">
        <v>12</v>
      </c>
      <c r="H2297" s="6" t="s">
        <v>9</v>
      </c>
      <c r="I22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297" s="30">
        <v>3</v>
      </c>
      <c r="K2297" s="7">
        <f t="shared" si="70"/>
        <v>29342.25</v>
      </c>
      <c r="L22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2297" s="7">
        <f t="shared" si="71"/>
        <v>28461.982499999998</v>
      </c>
    </row>
    <row r="2298" spans="1:13" x14ac:dyDescent="0.3">
      <c r="A2298" s="6" t="s">
        <v>2382</v>
      </c>
      <c r="B2298" s="28">
        <v>42738</v>
      </c>
      <c r="C2298" s="6" t="s">
        <v>7</v>
      </c>
      <c r="D2298" s="6" t="s">
        <v>7007</v>
      </c>
      <c r="E2298" s="6" t="str">
        <f>VLOOKUP(tbl_transactions[[#This Row],[Product_ID]],tbl_Items[],2,)</f>
        <v>Digital</v>
      </c>
      <c r="F2298" s="6" t="str">
        <f>VLOOKUP(tbl_transactions[[#This Row],[Product_ID]],tbl_Items[],3,)</f>
        <v>Gold</v>
      </c>
      <c r="G2298" s="6" t="s">
        <v>12</v>
      </c>
      <c r="H2298" s="6" t="s">
        <v>9</v>
      </c>
      <c r="I22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298" s="30">
        <v>1</v>
      </c>
      <c r="K2298" s="7">
        <f t="shared" si="70"/>
        <v>8921.94</v>
      </c>
      <c r="L22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98" s="7">
        <f t="shared" si="71"/>
        <v>8921.94</v>
      </c>
    </row>
    <row r="2299" spans="1:13" x14ac:dyDescent="0.3">
      <c r="A2299" s="6" t="s">
        <v>2383</v>
      </c>
      <c r="B2299" s="28">
        <v>42738</v>
      </c>
      <c r="C2299" s="6" t="s">
        <v>24</v>
      </c>
      <c r="D2299" s="6" t="s">
        <v>118</v>
      </c>
      <c r="E2299" s="6" t="str">
        <f>VLOOKUP(tbl_transactions[[#This Row],[Product_ID]],tbl_Items[],2,)</f>
        <v>Digital</v>
      </c>
      <c r="F2299" s="6" t="str">
        <f>VLOOKUP(tbl_transactions[[#This Row],[Product_ID]],tbl_Items[],3,)</f>
        <v>Palladium</v>
      </c>
      <c r="G2299" s="6" t="s">
        <v>12</v>
      </c>
      <c r="H2299" s="6" t="s">
        <v>9</v>
      </c>
      <c r="I22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299" s="30">
        <v>1</v>
      </c>
      <c r="K2299" s="7">
        <f t="shared" si="70"/>
        <v>6097.56</v>
      </c>
      <c r="L22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299" s="7">
        <f t="shared" si="71"/>
        <v>6097.56</v>
      </c>
    </row>
    <row r="2300" spans="1:13" x14ac:dyDescent="0.3">
      <c r="A2300" s="6" t="s">
        <v>2384</v>
      </c>
      <c r="B2300" s="28">
        <v>42738</v>
      </c>
      <c r="C2300" s="6" t="s">
        <v>24</v>
      </c>
      <c r="D2300" s="6" t="s">
        <v>115</v>
      </c>
      <c r="E2300" s="6" t="str">
        <f>VLOOKUP(tbl_transactions[[#This Row],[Product_ID]],tbl_Items[],2,)</f>
        <v>Digital</v>
      </c>
      <c r="F2300" s="6" t="str">
        <f>VLOOKUP(tbl_transactions[[#This Row],[Product_ID]],tbl_Items[],3,)</f>
        <v>Gold</v>
      </c>
      <c r="G2300" s="6" t="s">
        <v>12</v>
      </c>
      <c r="H2300" s="6" t="s">
        <v>9</v>
      </c>
      <c r="I23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300" s="30">
        <v>4</v>
      </c>
      <c r="K2300" s="7">
        <f t="shared" si="70"/>
        <v>36947.4</v>
      </c>
      <c r="L23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2300" s="7">
        <f t="shared" si="71"/>
        <v>35469.504000000001</v>
      </c>
    </row>
    <row r="2301" spans="1:13" x14ac:dyDescent="0.3">
      <c r="A2301" s="6" t="s">
        <v>2385</v>
      </c>
      <c r="B2301" s="28">
        <v>42738</v>
      </c>
      <c r="C2301" s="6" t="s">
        <v>24</v>
      </c>
      <c r="D2301" s="6" t="s">
        <v>114</v>
      </c>
      <c r="E2301" s="6" t="str">
        <f>VLOOKUP(tbl_transactions[[#This Row],[Product_ID]],tbl_Items[],2,)</f>
        <v>Digital</v>
      </c>
      <c r="F2301" s="6" t="str">
        <f>VLOOKUP(tbl_transactions[[#This Row],[Product_ID]],tbl_Items[],3,)</f>
        <v>Palladium</v>
      </c>
      <c r="G2301" s="6" t="s">
        <v>12</v>
      </c>
      <c r="H2301" s="6" t="s">
        <v>9</v>
      </c>
      <c r="I23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301" s="30">
        <v>4</v>
      </c>
      <c r="K2301" s="7">
        <f t="shared" si="70"/>
        <v>41563.200000000004</v>
      </c>
      <c r="L23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2301" s="7">
        <f t="shared" si="71"/>
        <v>40316.304000000004</v>
      </c>
    </row>
    <row r="2302" spans="1:13" x14ac:dyDescent="0.3">
      <c r="A2302" s="6" t="s">
        <v>2386</v>
      </c>
      <c r="B2302" s="28">
        <v>42738</v>
      </c>
      <c r="C2302" s="6" t="s">
        <v>24</v>
      </c>
      <c r="D2302" s="6" t="s">
        <v>105</v>
      </c>
      <c r="E2302" s="6" t="str">
        <f>VLOOKUP(tbl_transactions[[#This Row],[Product_ID]],tbl_Items[],2,)</f>
        <v>Digital</v>
      </c>
      <c r="F2302" s="6" t="str">
        <f>VLOOKUP(tbl_transactions[[#This Row],[Product_ID]],tbl_Items[],3,)</f>
        <v>Platinum</v>
      </c>
      <c r="G2302" s="6" t="s">
        <v>12</v>
      </c>
      <c r="H2302" s="6" t="s">
        <v>13</v>
      </c>
      <c r="I23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302" s="30">
        <v>1</v>
      </c>
      <c r="K2302" s="7">
        <f t="shared" si="70"/>
        <v>5754.84</v>
      </c>
      <c r="L23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02" s="7">
        <f t="shared" si="71"/>
        <v>5754.84</v>
      </c>
    </row>
    <row r="2303" spans="1:13" x14ac:dyDescent="0.3">
      <c r="A2303" s="6" t="s">
        <v>2387</v>
      </c>
      <c r="B2303" s="28">
        <v>42738</v>
      </c>
      <c r="C2303" s="6" t="s">
        <v>24</v>
      </c>
      <c r="D2303" s="6" t="s">
        <v>71</v>
      </c>
      <c r="E2303" s="6" t="str">
        <f>VLOOKUP(tbl_transactions[[#This Row],[Product_ID]],tbl_Items[],2,)</f>
        <v>Chronograph</v>
      </c>
      <c r="F2303" s="6" t="str">
        <f>VLOOKUP(tbl_transactions[[#This Row],[Product_ID]],tbl_Items[],3,)</f>
        <v>Platinum</v>
      </c>
      <c r="G2303" s="6" t="s">
        <v>8</v>
      </c>
      <c r="H2303" s="6" t="s">
        <v>9</v>
      </c>
      <c r="I23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303" s="30">
        <v>2</v>
      </c>
      <c r="K2303" s="7">
        <f t="shared" si="70"/>
        <v>4508.3999999999996</v>
      </c>
      <c r="L23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03" s="7">
        <f t="shared" si="71"/>
        <v>4508.3999999999996</v>
      </c>
    </row>
    <row r="2304" spans="1:13" x14ac:dyDescent="0.3">
      <c r="A2304" s="6" t="s">
        <v>2388</v>
      </c>
      <c r="B2304" s="28">
        <v>42738</v>
      </c>
      <c r="C2304" s="6" t="s">
        <v>24</v>
      </c>
      <c r="D2304" s="6" t="s">
        <v>114</v>
      </c>
      <c r="E2304" s="6" t="str">
        <f>VLOOKUP(tbl_transactions[[#This Row],[Product_ID]],tbl_Items[],2,)</f>
        <v>Digital</v>
      </c>
      <c r="F2304" s="6" t="str">
        <f>VLOOKUP(tbl_transactions[[#This Row],[Product_ID]],tbl_Items[],3,)</f>
        <v>Palladium</v>
      </c>
      <c r="G2304" s="6" t="s">
        <v>12</v>
      </c>
      <c r="H2304" s="6" t="s">
        <v>9</v>
      </c>
      <c r="I23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304" s="30">
        <v>1</v>
      </c>
      <c r="K2304" s="7">
        <f t="shared" si="70"/>
        <v>10390.800000000001</v>
      </c>
      <c r="L23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04" s="7">
        <f t="shared" si="71"/>
        <v>10390.800000000001</v>
      </c>
    </row>
    <row r="2305" spans="1:13" x14ac:dyDescent="0.3">
      <c r="A2305" s="6" t="s">
        <v>2389</v>
      </c>
      <c r="B2305" s="28">
        <v>42738</v>
      </c>
      <c r="C2305" s="6" t="s">
        <v>24</v>
      </c>
      <c r="D2305" s="6" t="s">
        <v>120</v>
      </c>
      <c r="E2305" s="6" t="str">
        <f>VLOOKUP(tbl_transactions[[#This Row],[Product_ID]],tbl_Items[],2,)</f>
        <v>Digital</v>
      </c>
      <c r="F2305" s="6" t="str">
        <f>VLOOKUP(tbl_transactions[[#This Row],[Product_ID]],tbl_Items[],3,)</f>
        <v>Palladium</v>
      </c>
      <c r="G2305" s="6" t="s">
        <v>12</v>
      </c>
      <c r="H2305" s="6" t="s">
        <v>9</v>
      </c>
      <c r="I23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305" s="30">
        <v>3</v>
      </c>
      <c r="K2305" s="7">
        <f t="shared" si="70"/>
        <v>28914.600000000002</v>
      </c>
      <c r="L23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2305" s="7">
        <f t="shared" si="71"/>
        <v>28047.162000000004</v>
      </c>
    </row>
    <row r="2306" spans="1:13" x14ac:dyDescent="0.3">
      <c r="A2306" s="6" t="s">
        <v>2390</v>
      </c>
      <c r="B2306" s="28">
        <v>42739</v>
      </c>
      <c r="C2306" s="6" t="s">
        <v>24</v>
      </c>
      <c r="D2306" s="6" t="s">
        <v>111</v>
      </c>
      <c r="E2306" s="6" t="str">
        <f>VLOOKUP(tbl_transactions[[#This Row],[Product_ID]],tbl_Items[],2,)</f>
        <v>Digital</v>
      </c>
      <c r="F2306" s="6" t="str">
        <f>VLOOKUP(tbl_transactions[[#This Row],[Product_ID]],tbl_Items[],3,)</f>
        <v>Gold</v>
      </c>
      <c r="G2306" s="6" t="s">
        <v>12</v>
      </c>
      <c r="H2306" s="6" t="s">
        <v>13</v>
      </c>
      <c r="I23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306" s="30">
        <v>1</v>
      </c>
      <c r="K2306" s="7">
        <f t="shared" ref="K2306:K2369" si="72">I2306*J2306</f>
        <v>5760.96</v>
      </c>
      <c r="L23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06" s="7">
        <f t="shared" ref="M2306:M2369" si="73">K2306-L2306</f>
        <v>5760.96</v>
      </c>
    </row>
    <row r="2307" spans="1:13" x14ac:dyDescent="0.3">
      <c r="A2307" s="6" t="s">
        <v>2391</v>
      </c>
      <c r="B2307" s="28">
        <v>42739</v>
      </c>
      <c r="C2307" s="6" t="s">
        <v>7</v>
      </c>
      <c r="D2307" s="6" t="s">
        <v>89</v>
      </c>
      <c r="E2307" s="6" t="str">
        <f>VLOOKUP(tbl_transactions[[#This Row],[Product_ID]],tbl_Items[],2,)</f>
        <v>Automatic</v>
      </c>
      <c r="F2307" s="6" t="str">
        <f>VLOOKUP(tbl_transactions[[#This Row],[Product_ID]],tbl_Items[],3,)</f>
        <v>Platinum</v>
      </c>
      <c r="G2307" s="6" t="s">
        <v>12</v>
      </c>
      <c r="H2307" s="6" t="s">
        <v>9</v>
      </c>
      <c r="I23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307" s="30">
        <v>2</v>
      </c>
      <c r="K2307" s="7">
        <f t="shared" si="72"/>
        <v>9308.2000000000007</v>
      </c>
      <c r="L23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07" s="7">
        <f t="shared" si="73"/>
        <v>9308.2000000000007</v>
      </c>
    </row>
    <row r="2308" spans="1:13" x14ac:dyDescent="0.3">
      <c r="A2308" s="6" t="s">
        <v>2392</v>
      </c>
      <c r="B2308" s="28">
        <v>42739</v>
      </c>
      <c r="C2308" s="6" t="s">
        <v>11</v>
      </c>
      <c r="D2308" s="6" t="s">
        <v>102</v>
      </c>
      <c r="E2308" s="6" t="str">
        <f>VLOOKUP(tbl_transactions[[#This Row],[Product_ID]],tbl_Items[],2,)</f>
        <v>Automatic</v>
      </c>
      <c r="F2308" s="6" t="str">
        <f>VLOOKUP(tbl_transactions[[#This Row],[Product_ID]],tbl_Items[],3,)</f>
        <v>Palladium</v>
      </c>
      <c r="G2308" s="6" t="s">
        <v>12</v>
      </c>
      <c r="H2308" s="6" t="s">
        <v>9</v>
      </c>
      <c r="I23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308" s="30">
        <v>4</v>
      </c>
      <c r="K2308" s="7">
        <f t="shared" si="72"/>
        <v>34455.599999999999</v>
      </c>
      <c r="L23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2308" s="7">
        <f t="shared" si="73"/>
        <v>33421.932000000001</v>
      </c>
    </row>
    <row r="2309" spans="1:13" x14ac:dyDescent="0.3">
      <c r="A2309" s="6" t="s">
        <v>2393</v>
      </c>
      <c r="B2309" s="28">
        <v>42740</v>
      </c>
      <c r="C2309" s="6" t="s">
        <v>7</v>
      </c>
      <c r="D2309" s="6" t="s">
        <v>120</v>
      </c>
      <c r="E2309" s="6" t="str">
        <f>VLOOKUP(tbl_transactions[[#This Row],[Product_ID]],tbl_Items[],2,)</f>
        <v>Digital</v>
      </c>
      <c r="F2309" s="6" t="str">
        <f>VLOOKUP(tbl_transactions[[#This Row],[Product_ID]],tbl_Items[],3,)</f>
        <v>Palladium</v>
      </c>
      <c r="G2309" s="6" t="s">
        <v>12</v>
      </c>
      <c r="H2309" s="6" t="s">
        <v>9</v>
      </c>
      <c r="I23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309" s="30">
        <v>2</v>
      </c>
      <c r="K2309" s="7">
        <f t="shared" si="72"/>
        <v>19276.400000000001</v>
      </c>
      <c r="L23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2309" s="7">
        <f t="shared" si="73"/>
        <v>18698.108</v>
      </c>
    </row>
    <row r="2310" spans="1:13" x14ac:dyDescent="0.3">
      <c r="A2310" s="6" t="s">
        <v>2394</v>
      </c>
      <c r="B2310" s="28">
        <v>42740</v>
      </c>
      <c r="C2310" s="6" t="s">
        <v>24</v>
      </c>
      <c r="D2310" s="6" t="s">
        <v>104</v>
      </c>
      <c r="E2310" s="6" t="str">
        <f>VLOOKUP(tbl_transactions[[#This Row],[Product_ID]],tbl_Items[],2,)</f>
        <v>Automatic</v>
      </c>
      <c r="F2310" s="6" t="str">
        <f>VLOOKUP(tbl_transactions[[#This Row],[Product_ID]],tbl_Items[],3,)</f>
        <v>Palladium</v>
      </c>
      <c r="G2310" s="6" t="s">
        <v>12</v>
      </c>
      <c r="H2310" s="6" t="s">
        <v>13</v>
      </c>
      <c r="I23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310" s="30">
        <v>4</v>
      </c>
      <c r="K2310" s="7">
        <f t="shared" si="72"/>
        <v>32784.400000000001</v>
      </c>
      <c r="L23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2310" s="7">
        <f t="shared" si="73"/>
        <v>31800.868000000002</v>
      </c>
    </row>
    <row r="2311" spans="1:13" x14ac:dyDescent="0.3">
      <c r="A2311" s="6" t="s">
        <v>2395</v>
      </c>
      <c r="B2311" s="28">
        <v>42740</v>
      </c>
      <c r="C2311" s="6" t="s">
        <v>11</v>
      </c>
      <c r="D2311" s="6" t="s">
        <v>113</v>
      </c>
      <c r="E2311" s="6" t="str">
        <f>VLOOKUP(tbl_transactions[[#This Row],[Product_ID]],tbl_Items[],2,)</f>
        <v>Digital</v>
      </c>
      <c r="F2311" s="6" t="str">
        <f>VLOOKUP(tbl_transactions[[#This Row],[Product_ID]],tbl_Items[],3,)</f>
        <v>Palladium</v>
      </c>
      <c r="G2311" s="6" t="s">
        <v>12</v>
      </c>
      <c r="H2311" s="6" t="s">
        <v>9</v>
      </c>
      <c r="I23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311" s="30">
        <v>1</v>
      </c>
      <c r="K2311" s="7">
        <f t="shared" si="72"/>
        <v>8964.7800000000007</v>
      </c>
      <c r="L23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11" s="7">
        <f t="shared" si="73"/>
        <v>8964.7800000000007</v>
      </c>
    </row>
    <row r="2312" spans="1:13" x14ac:dyDescent="0.3">
      <c r="A2312" s="6" t="s">
        <v>2396</v>
      </c>
      <c r="B2312" s="28">
        <v>42740</v>
      </c>
      <c r="C2312" s="6" t="s">
        <v>7</v>
      </c>
      <c r="D2312" s="6" t="s">
        <v>94</v>
      </c>
      <c r="E2312" s="6" t="str">
        <f>VLOOKUP(tbl_transactions[[#This Row],[Product_ID]],tbl_Items[],2,)</f>
        <v>Automatic</v>
      </c>
      <c r="F2312" s="6" t="str">
        <f>VLOOKUP(tbl_transactions[[#This Row],[Product_ID]],tbl_Items[],3,)</f>
        <v>Platinum</v>
      </c>
      <c r="G2312" s="6" t="s">
        <v>12</v>
      </c>
      <c r="H2312" s="6" t="s">
        <v>9</v>
      </c>
      <c r="I23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312" s="30">
        <v>3</v>
      </c>
      <c r="K2312" s="7">
        <f t="shared" si="72"/>
        <v>7761.6</v>
      </c>
      <c r="L23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12" s="7">
        <f t="shared" si="73"/>
        <v>7761.6</v>
      </c>
    </row>
    <row r="2313" spans="1:13" x14ac:dyDescent="0.3">
      <c r="A2313" s="6" t="s">
        <v>2397</v>
      </c>
      <c r="B2313" s="28">
        <v>42740</v>
      </c>
      <c r="C2313" s="6" t="s">
        <v>7</v>
      </c>
      <c r="D2313" s="6" t="s">
        <v>104</v>
      </c>
      <c r="E2313" s="6" t="str">
        <f>VLOOKUP(tbl_transactions[[#This Row],[Product_ID]],tbl_Items[],2,)</f>
        <v>Automatic</v>
      </c>
      <c r="F2313" s="6" t="str">
        <f>VLOOKUP(tbl_transactions[[#This Row],[Product_ID]],tbl_Items[],3,)</f>
        <v>Palladium</v>
      </c>
      <c r="G2313" s="6" t="s">
        <v>12</v>
      </c>
      <c r="H2313" s="6" t="s">
        <v>9</v>
      </c>
      <c r="I23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313" s="30">
        <v>2</v>
      </c>
      <c r="K2313" s="7">
        <f t="shared" si="72"/>
        <v>16392.2</v>
      </c>
      <c r="L23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2313" s="7">
        <f t="shared" si="73"/>
        <v>15900.434000000001</v>
      </c>
    </row>
    <row r="2314" spans="1:13" x14ac:dyDescent="0.3">
      <c r="A2314" s="6" t="s">
        <v>2398</v>
      </c>
      <c r="B2314" s="28">
        <v>42740</v>
      </c>
      <c r="C2314" s="6" t="s">
        <v>24</v>
      </c>
      <c r="D2314" s="6" t="s">
        <v>7007</v>
      </c>
      <c r="E2314" s="6" t="str">
        <f>VLOOKUP(tbl_transactions[[#This Row],[Product_ID]],tbl_Items[],2,)</f>
        <v>Digital</v>
      </c>
      <c r="F2314" s="6" t="str">
        <f>VLOOKUP(tbl_transactions[[#This Row],[Product_ID]],tbl_Items[],3,)</f>
        <v>Gold</v>
      </c>
      <c r="G2314" s="6" t="s">
        <v>12</v>
      </c>
      <c r="H2314" s="6" t="s">
        <v>9</v>
      </c>
      <c r="I23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314" s="30">
        <v>2</v>
      </c>
      <c r="K2314" s="7">
        <f t="shared" si="72"/>
        <v>17843.88</v>
      </c>
      <c r="L23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713.75520000000006</v>
      </c>
      <c r="M2314" s="7">
        <f t="shared" si="73"/>
        <v>17130.124800000001</v>
      </c>
    </row>
    <row r="2315" spans="1:13" x14ac:dyDescent="0.3">
      <c r="A2315" s="6" t="s">
        <v>2399</v>
      </c>
      <c r="B2315" s="28">
        <v>42740</v>
      </c>
      <c r="C2315" s="6" t="s">
        <v>24</v>
      </c>
      <c r="D2315" s="6" t="s">
        <v>79</v>
      </c>
      <c r="E2315" s="6" t="str">
        <f>VLOOKUP(tbl_transactions[[#This Row],[Product_ID]],tbl_Items[],2,)</f>
        <v>Chronograph</v>
      </c>
      <c r="F2315" s="6" t="str">
        <f>VLOOKUP(tbl_transactions[[#This Row],[Product_ID]],tbl_Items[],3,)</f>
        <v>Palladium</v>
      </c>
      <c r="G2315" s="6" t="s">
        <v>8</v>
      </c>
      <c r="H2315" s="6" t="s">
        <v>13</v>
      </c>
      <c r="I23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315" s="30">
        <v>3</v>
      </c>
      <c r="K2315" s="7">
        <f t="shared" si="72"/>
        <v>6869.7000000000007</v>
      </c>
      <c r="L23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15" s="7">
        <f t="shared" si="73"/>
        <v>6869.7000000000007</v>
      </c>
    </row>
    <row r="2316" spans="1:13" x14ac:dyDescent="0.3">
      <c r="A2316" s="6" t="s">
        <v>2400</v>
      </c>
      <c r="B2316" s="28">
        <v>42740</v>
      </c>
      <c r="C2316" s="6" t="s">
        <v>24</v>
      </c>
      <c r="D2316" s="6" t="s">
        <v>116</v>
      </c>
      <c r="E2316" s="6" t="str">
        <f>VLOOKUP(tbl_transactions[[#This Row],[Product_ID]],tbl_Items[],2,)</f>
        <v>Digital</v>
      </c>
      <c r="F2316" s="6" t="str">
        <f>VLOOKUP(tbl_transactions[[#This Row],[Product_ID]],tbl_Items[],3,)</f>
        <v>Gold</v>
      </c>
      <c r="G2316" s="6" t="s">
        <v>12</v>
      </c>
      <c r="H2316" s="6" t="s">
        <v>9</v>
      </c>
      <c r="I23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316" s="30">
        <v>4</v>
      </c>
      <c r="K2316" s="7">
        <f t="shared" si="72"/>
        <v>22378.799999999999</v>
      </c>
      <c r="L23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2316" s="7">
        <f t="shared" si="73"/>
        <v>21483.648000000001</v>
      </c>
    </row>
    <row r="2317" spans="1:13" x14ac:dyDescent="0.3">
      <c r="A2317" s="6" t="s">
        <v>2401</v>
      </c>
      <c r="B2317" s="28">
        <v>42740</v>
      </c>
      <c r="C2317" s="6" t="s">
        <v>24</v>
      </c>
      <c r="D2317" s="6" t="s">
        <v>103</v>
      </c>
      <c r="E2317" s="6" t="str">
        <f>VLOOKUP(tbl_transactions[[#This Row],[Product_ID]],tbl_Items[],2,)</f>
        <v>Automatic</v>
      </c>
      <c r="F2317" s="6" t="str">
        <f>VLOOKUP(tbl_transactions[[#This Row],[Product_ID]],tbl_Items[],3,)</f>
        <v>Palladium</v>
      </c>
      <c r="G2317" s="6" t="s">
        <v>12</v>
      </c>
      <c r="H2317" s="6" t="s">
        <v>9</v>
      </c>
      <c r="I23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317" s="30">
        <v>2</v>
      </c>
      <c r="K2317" s="7">
        <f t="shared" si="72"/>
        <v>13349.76</v>
      </c>
      <c r="L23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17" s="7">
        <f t="shared" si="73"/>
        <v>13349.76</v>
      </c>
    </row>
    <row r="2318" spans="1:13" x14ac:dyDescent="0.3">
      <c r="A2318" s="6" t="s">
        <v>2402</v>
      </c>
      <c r="B2318" s="28">
        <v>42741</v>
      </c>
      <c r="C2318" s="6" t="s">
        <v>11</v>
      </c>
      <c r="D2318" s="6" t="s">
        <v>103</v>
      </c>
      <c r="E2318" s="6" t="str">
        <f>VLOOKUP(tbl_transactions[[#This Row],[Product_ID]],tbl_Items[],2,)</f>
        <v>Automatic</v>
      </c>
      <c r="F2318" s="6" t="str">
        <f>VLOOKUP(tbl_transactions[[#This Row],[Product_ID]],tbl_Items[],3,)</f>
        <v>Palladium</v>
      </c>
      <c r="G2318" s="6" t="s">
        <v>12</v>
      </c>
      <c r="H2318" s="6" t="s">
        <v>9</v>
      </c>
      <c r="I23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318" s="30">
        <v>2</v>
      </c>
      <c r="K2318" s="7">
        <f t="shared" si="72"/>
        <v>13349.76</v>
      </c>
      <c r="L23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18" s="7">
        <f t="shared" si="73"/>
        <v>13349.76</v>
      </c>
    </row>
    <row r="2319" spans="1:13" x14ac:dyDescent="0.3">
      <c r="A2319" s="6" t="s">
        <v>2403</v>
      </c>
      <c r="B2319" s="28">
        <v>42741</v>
      </c>
      <c r="C2319" s="6" t="s">
        <v>24</v>
      </c>
      <c r="D2319" s="6" t="s">
        <v>111</v>
      </c>
      <c r="E2319" s="6" t="str">
        <f>VLOOKUP(tbl_transactions[[#This Row],[Product_ID]],tbl_Items[],2,)</f>
        <v>Digital</v>
      </c>
      <c r="F2319" s="6" t="str">
        <f>VLOOKUP(tbl_transactions[[#This Row],[Product_ID]],tbl_Items[],3,)</f>
        <v>Gold</v>
      </c>
      <c r="G2319" s="6" t="s">
        <v>12</v>
      </c>
      <c r="H2319" s="6" t="s">
        <v>9</v>
      </c>
      <c r="I23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319" s="30">
        <v>4</v>
      </c>
      <c r="K2319" s="7">
        <f t="shared" si="72"/>
        <v>23043.84</v>
      </c>
      <c r="L23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2319" s="7">
        <f t="shared" si="73"/>
        <v>22122.0864</v>
      </c>
    </row>
    <row r="2320" spans="1:13" x14ac:dyDescent="0.3">
      <c r="A2320" s="6" t="s">
        <v>2404</v>
      </c>
      <c r="B2320" s="28">
        <v>42741</v>
      </c>
      <c r="C2320" s="6" t="s">
        <v>24</v>
      </c>
      <c r="D2320" s="6" t="s">
        <v>116</v>
      </c>
      <c r="E2320" s="6" t="str">
        <f>VLOOKUP(tbl_transactions[[#This Row],[Product_ID]],tbl_Items[],2,)</f>
        <v>Digital</v>
      </c>
      <c r="F2320" s="6" t="str">
        <f>VLOOKUP(tbl_transactions[[#This Row],[Product_ID]],tbl_Items[],3,)</f>
        <v>Gold</v>
      </c>
      <c r="G2320" s="6" t="s">
        <v>12</v>
      </c>
      <c r="H2320" s="6" t="s">
        <v>9</v>
      </c>
      <c r="I23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320" s="30">
        <v>1</v>
      </c>
      <c r="K2320" s="7">
        <f t="shared" si="72"/>
        <v>5594.7</v>
      </c>
      <c r="L23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20" s="7">
        <f t="shared" si="73"/>
        <v>5594.7</v>
      </c>
    </row>
    <row r="2321" spans="1:13" x14ac:dyDescent="0.3">
      <c r="A2321" s="6" t="s">
        <v>2405</v>
      </c>
      <c r="B2321" s="28">
        <v>42741</v>
      </c>
      <c r="C2321" s="6" t="s">
        <v>7</v>
      </c>
      <c r="D2321" s="6" t="s">
        <v>99</v>
      </c>
      <c r="E2321" s="6" t="str">
        <f>VLOOKUP(tbl_transactions[[#This Row],[Product_ID]],tbl_Items[],2,)</f>
        <v>Automatic</v>
      </c>
      <c r="F2321" s="6" t="str">
        <f>VLOOKUP(tbl_transactions[[#This Row],[Product_ID]],tbl_Items[],3,)</f>
        <v>Gold</v>
      </c>
      <c r="G2321" s="6" t="s">
        <v>12</v>
      </c>
      <c r="H2321" s="6" t="s">
        <v>9</v>
      </c>
      <c r="I23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321" s="30">
        <v>3</v>
      </c>
      <c r="K2321" s="7">
        <f t="shared" si="72"/>
        <v>16713.72</v>
      </c>
      <c r="L23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2321" s="7">
        <f t="shared" si="73"/>
        <v>16045.171200000001</v>
      </c>
    </row>
    <row r="2322" spans="1:13" x14ac:dyDescent="0.3">
      <c r="A2322" s="6" t="s">
        <v>2406</v>
      </c>
      <c r="B2322" s="28">
        <v>42741</v>
      </c>
      <c r="C2322" s="6" t="s">
        <v>11</v>
      </c>
      <c r="D2322" s="6" t="s">
        <v>97</v>
      </c>
      <c r="E2322" s="6" t="str">
        <f>VLOOKUP(tbl_transactions[[#This Row],[Product_ID]],tbl_Items[],2,)</f>
        <v>Automatic</v>
      </c>
      <c r="F2322" s="6" t="str">
        <f>VLOOKUP(tbl_transactions[[#This Row],[Product_ID]],tbl_Items[],3,)</f>
        <v>Gold</v>
      </c>
      <c r="G2322" s="6" t="s">
        <v>12</v>
      </c>
      <c r="H2322" s="6" t="s">
        <v>9</v>
      </c>
      <c r="I23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322" s="30">
        <v>1</v>
      </c>
      <c r="K2322" s="7">
        <f t="shared" si="72"/>
        <v>2936.58</v>
      </c>
      <c r="L23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22" s="7">
        <f t="shared" si="73"/>
        <v>2936.58</v>
      </c>
    </row>
    <row r="2323" spans="1:13" x14ac:dyDescent="0.3">
      <c r="A2323" s="6" t="s">
        <v>2407</v>
      </c>
      <c r="B2323" s="28">
        <v>42741</v>
      </c>
      <c r="C2323" s="6" t="s">
        <v>24</v>
      </c>
      <c r="D2323" s="6" t="s">
        <v>7008</v>
      </c>
      <c r="E2323" s="6" t="str">
        <f>VLOOKUP(tbl_transactions[[#This Row],[Product_ID]],tbl_Items[],2,)</f>
        <v>Digital</v>
      </c>
      <c r="F2323" s="6" t="str">
        <f>VLOOKUP(tbl_transactions[[#This Row],[Product_ID]],tbl_Items[],3,)</f>
        <v>Gold</v>
      </c>
      <c r="G2323" s="6" t="s">
        <v>12</v>
      </c>
      <c r="H2323" s="6" t="s">
        <v>9</v>
      </c>
      <c r="I23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323" s="30">
        <v>4</v>
      </c>
      <c r="K2323" s="7">
        <f t="shared" si="72"/>
        <v>39058.800000000003</v>
      </c>
      <c r="L23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1562.3520000000001</v>
      </c>
      <c r="M2323" s="7">
        <f t="shared" si="73"/>
        <v>37496.448000000004</v>
      </c>
    </row>
    <row r="2324" spans="1:13" x14ac:dyDescent="0.3">
      <c r="A2324" s="6" t="s">
        <v>2408</v>
      </c>
      <c r="B2324" s="28">
        <v>42741</v>
      </c>
      <c r="C2324" s="6" t="s">
        <v>7</v>
      </c>
      <c r="D2324" s="6" t="s">
        <v>119</v>
      </c>
      <c r="E2324" s="6" t="str">
        <f>VLOOKUP(tbl_transactions[[#This Row],[Product_ID]],tbl_Items[],2,)</f>
        <v>Digital</v>
      </c>
      <c r="F2324" s="6" t="str">
        <f>VLOOKUP(tbl_transactions[[#This Row],[Product_ID]],tbl_Items[],3,)</f>
        <v>Palladium</v>
      </c>
      <c r="G2324" s="6" t="s">
        <v>12</v>
      </c>
      <c r="H2324" s="6" t="s">
        <v>9</v>
      </c>
      <c r="I23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324" s="30">
        <v>2</v>
      </c>
      <c r="K2324" s="7">
        <f t="shared" si="72"/>
        <v>20185.8</v>
      </c>
      <c r="L23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2324" s="7">
        <f t="shared" si="73"/>
        <v>19580.225999999999</v>
      </c>
    </row>
    <row r="2325" spans="1:13" x14ac:dyDescent="0.3">
      <c r="A2325" s="6" t="s">
        <v>2409</v>
      </c>
      <c r="B2325" s="28">
        <v>42741</v>
      </c>
      <c r="C2325" s="6" t="s">
        <v>24</v>
      </c>
      <c r="D2325" s="6" t="s">
        <v>95</v>
      </c>
      <c r="E2325" s="6" t="str">
        <f>VLOOKUP(tbl_transactions[[#This Row],[Product_ID]],tbl_Items[],2,)</f>
        <v>Automatic</v>
      </c>
      <c r="F2325" s="6" t="str">
        <f>VLOOKUP(tbl_transactions[[#This Row],[Product_ID]],tbl_Items[],3,)</f>
        <v>Platinum</v>
      </c>
      <c r="G2325" s="6" t="s">
        <v>12</v>
      </c>
      <c r="H2325" s="6" t="s">
        <v>13</v>
      </c>
      <c r="I23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325" s="30">
        <v>1</v>
      </c>
      <c r="K2325" s="7">
        <f t="shared" si="72"/>
        <v>2205</v>
      </c>
      <c r="L23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25" s="7">
        <f t="shared" si="73"/>
        <v>2205</v>
      </c>
    </row>
    <row r="2326" spans="1:13" x14ac:dyDescent="0.3">
      <c r="A2326" s="6" t="s">
        <v>2410</v>
      </c>
      <c r="B2326" s="28">
        <v>42741</v>
      </c>
      <c r="C2326" s="6" t="s">
        <v>24</v>
      </c>
      <c r="D2326" s="6" t="s">
        <v>83</v>
      </c>
      <c r="E2326" s="6" t="str">
        <f>VLOOKUP(tbl_transactions[[#This Row],[Product_ID]],tbl_Items[],2,)</f>
        <v>Chronograph</v>
      </c>
      <c r="F2326" s="6" t="str">
        <f>VLOOKUP(tbl_transactions[[#This Row],[Product_ID]],tbl_Items[],3,)</f>
        <v>Palladium</v>
      </c>
      <c r="G2326" s="6" t="s">
        <v>12</v>
      </c>
      <c r="H2326" s="6" t="s">
        <v>9</v>
      </c>
      <c r="I23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326" s="30">
        <v>3</v>
      </c>
      <c r="K2326" s="7">
        <f t="shared" si="72"/>
        <v>14253.75</v>
      </c>
      <c r="L23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26" s="7">
        <f t="shared" si="73"/>
        <v>14253.75</v>
      </c>
    </row>
    <row r="2327" spans="1:13" x14ac:dyDescent="0.3">
      <c r="A2327" s="6" t="s">
        <v>2411</v>
      </c>
      <c r="B2327" s="28">
        <v>42741</v>
      </c>
      <c r="C2327" s="6" t="s">
        <v>24</v>
      </c>
      <c r="D2327" s="6" t="s">
        <v>112</v>
      </c>
      <c r="E2327" s="6" t="str">
        <f>VLOOKUP(tbl_transactions[[#This Row],[Product_ID]],tbl_Items[],2,)</f>
        <v>Digital</v>
      </c>
      <c r="F2327" s="6" t="str">
        <f>VLOOKUP(tbl_transactions[[#This Row],[Product_ID]],tbl_Items[],3,)</f>
        <v>Gold</v>
      </c>
      <c r="G2327" s="6" t="s">
        <v>12</v>
      </c>
      <c r="H2327" s="6" t="s">
        <v>9</v>
      </c>
      <c r="I23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327" s="30">
        <v>2</v>
      </c>
      <c r="K2327" s="7">
        <f t="shared" si="72"/>
        <v>12033.960000000001</v>
      </c>
      <c r="L23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27" s="7">
        <f t="shared" si="73"/>
        <v>12033.960000000001</v>
      </c>
    </row>
    <row r="2328" spans="1:13" x14ac:dyDescent="0.3">
      <c r="A2328" s="6" t="s">
        <v>2412</v>
      </c>
      <c r="B2328" s="28">
        <v>42742</v>
      </c>
      <c r="C2328" s="6" t="s">
        <v>24</v>
      </c>
      <c r="D2328" s="6" t="s">
        <v>120</v>
      </c>
      <c r="E2328" s="6" t="str">
        <f>VLOOKUP(tbl_transactions[[#This Row],[Product_ID]],tbl_Items[],2,)</f>
        <v>Digital</v>
      </c>
      <c r="F2328" s="6" t="str">
        <f>VLOOKUP(tbl_transactions[[#This Row],[Product_ID]],tbl_Items[],3,)</f>
        <v>Palladium</v>
      </c>
      <c r="G2328" s="6" t="s">
        <v>12</v>
      </c>
      <c r="H2328" s="6" t="s">
        <v>9</v>
      </c>
      <c r="I23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328" s="30">
        <v>4</v>
      </c>
      <c r="K2328" s="7">
        <f t="shared" si="72"/>
        <v>38552.800000000003</v>
      </c>
      <c r="L23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1156.5840000000001</v>
      </c>
      <c r="M2328" s="7">
        <f t="shared" si="73"/>
        <v>37396.216</v>
      </c>
    </row>
    <row r="2329" spans="1:13" x14ac:dyDescent="0.3">
      <c r="A2329" s="6" t="s">
        <v>2413</v>
      </c>
      <c r="B2329" s="28">
        <v>42742</v>
      </c>
      <c r="C2329" s="6" t="s">
        <v>24</v>
      </c>
      <c r="D2329" s="6" t="s">
        <v>60</v>
      </c>
      <c r="E2329" s="6" t="str">
        <f>VLOOKUP(tbl_transactions[[#This Row],[Product_ID]],tbl_Items[],2,)</f>
        <v>Chronograph</v>
      </c>
      <c r="F2329" s="6" t="str">
        <f>VLOOKUP(tbl_transactions[[#This Row],[Product_ID]],tbl_Items[],3,)</f>
        <v>Platinum</v>
      </c>
      <c r="G2329" s="6" t="s">
        <v>8</v>
      </c>
      <c r="H2329" s="6" t="s">
        <v>9</v>
      </c>
      <c r="I23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329" s="30">
        <v>4</v>
      </c>
      <c r="K2329" s="7">
        <f t="shared" si="72"/>
        <v>40392</v>
      </c>
      <c r="L23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2329" s="7">
        <f t="shared" si="73"/>
        <v>35544.959999999999</v>
      </c>
    </row>
    <row r="2330" spans="1:13" x14ac:dyDescent="0.3">
      <c r="A2330" s="6" t="s">
        <v>2414</v>
      </c>
      <c r="B2330" s="28">
        <v>42742</v>
      </c>
      <c r="C2330" s="6" t="s">
        <v>24</v>
      </c>
      <c r="D2330" s="6" t="s">
        <v>82</v>
      </c>
      <c r="E2330" s="6" t="str">
        <f>VLOOKUP(tbl_transactions[[#This Row],[Product_ID]],tbl_Items[],2,)</f>
        <v>Chronograph</v>
      </c>
      <c r="F2330" s="6" t="str">
        <f>VLOOKUP(tbl_transactions[[#This Row],[Product_ID]],tbl_Items[],3,)</f>
        <v>Palladium</v>
      </c>
      <c r="G2330" s="6" t="s">
        <v>12</v>
      </c>
      <c r="H2330" s="6" t="s">
        <v>13</v>
      </c>
      <c r="I23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330" s="30">
        <v>1</v>
      </c>
      <c r="K2330" s="7">
        <f t="shared" si="72"/>
        <v>7650</v>
      </c>
      <c r="L23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30" s="7">
        <f t="shared" si="73"/>
        <v>7650</v>
      </c>
    </row>
    <row r="2331" spans="1:13" x14ac:dyDescent="0.3">
      <c r="A2331" s="6" t="s">
        <v>2415</v>
      </c>
      <c r="B2331" s="28">
        <v>42742</v>
      </c>
      <c r="C2331" s="6" t="s">
        <v>24</v>
      </c>
      <c r="D2331" s="6" t="s">
        <v>76</v>
      </c>
      <c r="E2331" s="6" t="str">
        <f>VLOOKUP(tbl_transactions[[#This Row],[Product_ID]],tbl_Items[],2,)</f>
        <v>Chronograph</v>
      </c>
      <c r="F2331" s="6" t="str">
        <f>VLOOKUP(tbl_transactions[[#This Row],[Product_ID]],tbl_Items[],3,)</f>
        <v>Gold</v>
      </c>
      <c r="G2331" s="6" t="s">
        <v>8</v>
      </c>
      <c r="H2331" s="6" t="s">
        <v>9</v>
      </c>
      <c r="I23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331" s="30">
        <v>4</v>
      </c>
      <c r="K2331" s="7">
        <f t="shared" si="72"/>
        <v>8976</v>
      </c>
      <c r="L23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31" s="7">
        <f t="shared" si="73"/>
        <v>8976</v>
      </c>
    </row>
    <row r="2332" spans="1:13" x14ac:dyDescent="0.3">
      <c r="A2332" s="6" t="s">
        <v>2416</v>
      </c>
      <c r="B2332" s="28">
        <v>42742</v>
      </c>
      <c r="C2332" s="6" t="s">
        <v>11</v>
      </c>
      <c r="D2332" s="6" t="s">
        <v>111</v>
      </c>
      <c r="E2332" s="6" t="str">
        <f>VLOOKUP(tbl_transactions[[#This Row],[Product_ID]],tbl_Items[],2,)</f>
        <v>Digital</v>
      </c>
      <c r="F2332" s="6" t="str">
        <f>VLOOKUP(tbl_transactions[[#This Row],[Product_ID]],tbl_Items[],3,)</f>
        <v>Gold</v>
      </c>
      <c r="G2332" s="6" t="s">
        <v>12</v>
      </c>
      <c r="H2332" s="6" t="s">
        <v>9</v>
      </c>
      <c r="I23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332" s="30">
        <v>3</v>
      </c>
      <c r="K2332" s="7">
        <f t="shared" si="72"/>
        <v>17282.88</v>
      </c>
      <c r="L23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2332" s="7">
        <f t="shared" si="73"/>
        <v>16591.5648</v>
      </c>
    </row>
    <row r="2333" spans="1:13" x14ac:dyDescent="0.3">
      <c r="A2333" s="6" t="s">
        <v>2417</v>
      </c>
      <c r="B2333" s="28">
        <v>42743</v>
      </c>
      <c r="C2333" s="6" t="s">
        <v>24</v>
      </c>
      <c r="D2333" s="6" t="s">
        <v>97</v>
      </c>
      <c r="E2333" s="6" t="str">
        <f>VLOOKUP(tbl_transactions[[#This Row],[Product_ID]],tbl_Items[],2,)</f>
        <v>Automatic</v>
      </c>
      <c r="F2333" s="6" t="str">
        <f>VLOOKUP(tbl_transactions[[#This Row],[Product_ID]],tbl_Items[],3,)</f>
        <v>Gold</v>
      </c>
      <c r="G2333" s="6" t="s">
        <v>12</v>
      </c>
      <c r="H2333" s="6" t="s">
        <v>9</v>
      </c>
      <c r="I23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333" s="30">
        <v>1</v>
      </c>
      <c r="K2333" s="7">
        <f t="shared" si="72"/>
        <v>2936.58</v>
      </c>
      <c r="L23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33" s="7">
        <f t="shared" si="73"/>
        <v>2936.58</v>
      </c>
    </row>
    <row r="2334" spans="1:13" x14ac:dyDescent="0.3">
      <c r="A2334" s="6" t="s">
        <v>2418</v>
      </c>
      <c r="B2334" s="28">
        <v>42743</v>
      </c>
      <c r="C2334" s="6" t="s">
        <v>24</v>
      </c>
      <c r="D2334" s="6" t="s">
        <v>118</v>
      </c>
      <c r="E2334" s="6" t="str">
        <f>VLOOKUP(tbl_transactions[[#This Row],[Product_ID]],tbl_Items[],2,)</f>
        <v>Digital</v>
      </c>
      <c r="F2334" s="6" t="str">
        <f>VLOOKUP(tbl_transactions[[#This Row],[Product_ID]],tbl_Items[],3,)</f>
        <v>Palladium</v>
      </c>
      <c r="G2334" s="6" t="s">
        <v>12</v>
      </c>
      <c r="H2334" s="6" t="s">
        <v>9</v>
      </c>
      <c r="I23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334" s="30">
        <v>4</v>
      </c>
      <c r="K2334" s="7">
        <f t="shared" si="72"/>
        <v>24390.240000000002</v>
      </c>
      <c r="L23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334" s="7">
        <f t="shared" si="73"/>
        <v>23658.532800000001</v>
      </c>
    </row>
    <row r="2335" spans="1:13" x14ac:dyDescent="0.3">
      <c r="A2335" s="6" t="s">
        <v>2419</v>
      </c>
      <c r="B2335" s="28">
        <v>42743</v>
      </c>
      <c r="C2335" s="6" t="s">
        <v>24</v>
      </c>
      <c r="D2335" s="6" t="s">
        <v>114</v>
      </c>
      <c r="E2335" s="6" t="str">
        <f>VLOOKUP(tbl_transactions[[#This Row],[Product_ID]],tbl_Items[],2,)</f>
        <v>Digital</v>
      </c>
      <c r="F2335" s="6" t="str">
        <f>VLOOKUP(tbl_transactions[[#This Row],[Product_ID]],tbl_Items[],3,)</f>
        <v>Palladium</v>
      </c>
      <c r="G2335" s="6" t="s">
        <v>12</v>
      </c>
      <c r="H2335" s="6" t="s">
        <v>9</v>
      </c>
      <c r="I23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335" s="30">
        <v>4</v>
      </c>
      <c r="K2335" s="7">
        <f t="shared" si="72"/>
        <v>41563.200000000004</v>
      </c>
      <c r="L23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2335" s="7">
        <f t="shared" si="73"/>
        <v>40316.304000000004</v>
      </c>
    </row>
    <row r="2336" spans="1:13" x14ac:dyDescent="0.3">
      <c r="A2336" s="6" t="s">
        <v>2420</v>
      </c>
      <c r="B2336" s="28">
        <v>42743</v>
      </c>
      <c r="C2336" s="6" t="s">
        <v>24</v>
      </c>
      <c r="D2336" s="6" t="s">
        <v>79</v>
      </c>
      <c r="E2336" s="6" t="str">
        <f>VLOOKUP(tbl_transactions[[#This Row],[Product_ID]],tbl_Items[],2,)</f>
        <v>Chronograph</v>
      </c>
      <c r="F2336" s="6" t="str">
        <f>VLOOKUP(tbl_transactions[[#This Row],[Product_ID]],tbl_Items[],3,)</f>
        <v>Palladium</v>
      </c>
      <c r="G2336" s="6" t="s">
        <v>8</v>
      </c>
      <c r="H2336" s="6" t="s">
        <v>13</v>
      </c>
      <c r="I23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336" s="30">
        <v>1</v>
      </c>
      <c r="K2336" s="7">
        <f t="shared" si="72"/>
        <v>2289.9</v>
      </c>
      <c r="L23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36" s="7">
        <f t="shared" si="73"/>
        <v>2289.9</v>
      </c>
    </row>
    <row r="2337" spans="1:13" x14ac:dyDescent="0.3">
      <c r="A2337" s="6" t="s">
        <v>2421</v>
      </c>
      <c r="B2337" s="28">
        <v>42743</v>
      </c>
      <c r="C2337" s="6" t="s">
        <v>11</v>
      </c>
      <c r="D2337" s="6" t="s">
        <v>112</v>
      </c>
      <c r="E2337" s="6" t="str">
        <f>VLOOKUP(tbl_transactions[[#This Row],[Product_ID]],tbl_Items[],2,)</f>
        <v>Digital</v>
      </c>
      <c r="F2337" s="6" t="str">
        <f>VLOOKUP(tbl_transactions[[#This Row],[Product_ID]],tbl_Items[],3,)</f>
        <v>Gold</v>
      </c>
      <c r="G2337" s="6" t="s">
        <v>12</v>
      </c>
      <c r="H2337" s="6" t="s">
        <v>9</v>
      </c>
      <c r="I23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337" s="30">
        <v>2</v>
      </c>
      <c r="K2337" s="7">
        <f t="shared" si="72"/>
        <v>12033.960000000001</v>
      </c>
      <c r="L23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37" s="7">
        <f t="shared" si="73"/>
        <v>12033.960000000001</v>
      </c>
    </row>
    <row r="2338" spans="1:13" x14ac:dyDescent="0.3">
      <c r="A2338" s="6" t="s">
        <v>2422</v>
      </c>
      <c r="B2338" s="28">
        <v>42743</v>
      </c>
      <c r="C2338" s="6" t="s">
        <v>7</v>
      </c>
      <c r="D2338" s="6" t="s">
        <v>112</v>
      </c>
      <c r="E2338" s="6" t="str">
        <f>VLOOKUP(tbl_transactions[[#This Row],[Product_ID]],tbl_Items[],2,)</f>
        <v>Digital</v>
      </c>
      <c r="F2338" s="6" t="str">
        <f>VLOOKUP(tbl_transactions[[#This Row],[Product_ID]],tbl_Items[],3,)</f>
        <v>Gold</v>
      </c>
      <c r="G2338" s="6" t="s">
        <v>12</v>
      </c>
      <c r="H2338" s="6" t="s">
        <v>9</v>
      </c>
      <c r="I23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338" s="30">
        <v>4</v>
      </c>
      <c r="K2338" s="7">
        <f t="shared" si="72"/>
        <v>24067.920000000002</v>
      </c>
      <c r="L23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2338" s="7">
        <f t="shared" si="73"/>
        <v>23105.203200000004</v>
      </c>
    </row>
    <row r="2339" spans="1:13" x14ac:dyDescent="0.3">
      <c r="A2339" s="6" t="s">
        <v>2423</v>
      </c>
      <c r="B2339" s="28">
        <v>42744</v>
      </c>
      <c r="C2339" s="6" t="s">
        <v>24</v>
      </c>
      <c r="D2339" s="6" t="s">
        <v>114</v>
      </c>
      <c r="E2339" s="6" t="str">
        <f>VLOOKUP(tbl_transactions[[#This Row],[Product_ID]],tbl_Items[],2,)</f>
        <v>Digital</v>
      </c>
      <c r="F2339" s="6" t="str">
        <f>VLOOKUP(tbl_transactions[[#This Row],[Product_ID]],tbl_Items[],3,)</f>
        <v>Palladium</v>
      </c>
      <c r="G2339" s="6" t="s">
        <v>12</v>
      </c>
      <c r="H2339" s="6" t="s">
        <v>9</v>
      </c>
      <c r="I23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339" s="30">
        <v>4</v>
      </c>
      <c r="K2339" s="7">
        <f t="shared" si="72"/>
        <v>41563.200000000004</v>
      </c>
      <c r="L23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2339" s="7">
        <f t="shared" si="73"/>
        <v>40316.304000000004</v>
      </c>
    </row>
    <row r="2340" spans="1:13" x14ac:dyDescent="0.3">
      <c r="A2340" s="6" t="s">
        <v>2424</v>
      </c>
      <c r="B2340" s="28">
        <v>42744</v>
      </c>
      <c r="C2340" s="6" t="s">
        <v>24</v>
      </c>
      <c r="D2340" s="6" t="s">
        <v>7005</v>
      </c>
      <c r="E2340" s="6" t="str">
        <f>VLOOKUP(tbl_transactions[[#This Row],[Product_ID]],tbl_Items[],2,)</f>
        <v>Automatic</v>
      </c>
      <c r="F2340" s="6" t="str">
        <f>VLOOKUP(tbl_transactions[[#This Row],[Product_ID]],tbl_Items[],3,)</f>
        <v>Gold</v>
      </c>
      <c r="G2340" s="6" t="s">
        <v>12</v>
      </c>
      <c r="H2340" s="6" t="s">
        <v>9</v>
      </c>
      <c r="I23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340" s="30">
        <v>2</v>
      </c>
      <c r="K2340" s="7">
        <f t="shared" si="72"/>
        <v>11936.4</v>
      </c>
      <c r="L23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0" s="7">
        <f t="shared" si="73"/>
        <v>11936.4</v>
      </c>
    </row>
    <row r="2341" spans="1:13" x14ac:dyDescent="0.3">
      <c r="A2341" s="6" t="s">
        <v>2425</v>
      </c>
      <c r="B2341" s="28">
        <v>42744</v>
      </c>
      <c r="C2341" s="6" t="s">
        <v>11</v>
      </c>
      <c r="D2341" s="6" t="s">
        <v>7006</v>
      </c>
      <c r="E2341" s="6" t="str">
        <f>VLOOKUP(tbl_transactions[[#This Row],[Product_ID]],tbl_Items[],2,)</f>
        <v>Automatic</v>
      </c>
      <c r="F2341" s="6" t="str">
        <f>VLOOKUP(tbl_transactions[[#This Row],[Product_ID]],tbl_Items[],3,)</f>
        <v>Gold</v>
      </c>
      <c r="G2341" s="6" t="s">
        <v>12</v>
      </c>
      <c r="H2341" s="6" t="s">
        <v>9</v>
      </c>
      <c r="I23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341" s="30">
        <v>1</v>
      </c>
      <c r="K2341" s="7">
        <f t="shared" si="72"/>
        <v>9784.5</v>
      </c>
      <c r="L23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1" s="7">
        <f t="shared" si="73"/>
        <v>9784.5</v>
      </c>
    </row>
    <row r="2342" spans="1:13" x14ac:dyDescent="0.3">
      <c r="A2342" s="6" t="s">
        <v>2426</v>
      </c>
      <c r="B2342" s="28">
        <v>42744</v>
      </c>
      <c r="C2342" s="6" t="s">
        <v>7</v>
      </c>
      <c r="D2342" s="6" t="s">
        <v>97</v>
      </c>
      <c r="E2342" s="6" t="str">
        <f>VLOOKUP(tbl_transactions[[#This Row],[Product_ID]],tbl_Items[],2,)</f>
        <v>Automatic</v>
      </c>
      <c r="F2342" s="6" t="str">
        <f>VLOOKUP(tbl_transactions[[#This Row],[Product_ID]],tbl_Items[],3,)</f>
        <v>Gold</v>
      </c>
      <c r="G2342" s="6" t="s">
        <v>12</v>
      </c>
      <c r="H2342" s="6" t="s">
        <v>13</v>
      </c>
      <c r="I23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342" s="30">
        <v>2</v>
      </c>
      <c r="K2342" s="7">
        <f t="shared" si="72"/>
        <v>5873.16</v>
      </c>
      <c r="L23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2" s="7">
        <f t="shared" si="73"/>
        <v>5873.16</v>
      </c>
    </row>
    <row r="2343" spans="1:13" x14ac:dyDescent="0.3">
      <c r="A2343" s="6" t="s">
        <v>2427</v>
      </c>
      <c r="B2343" s="28">
        <v>42745</v>
      </c>
      <c r="C2343" s="6" t="s">
        <v>24</v>
      </c>
      <c r="D2343" s="6" t="s">
        <v>116</v>
      </c>
      <c r="E2343" s="6" t="str">
        <f>VLOOKUP(tbl_transactions[[#This Row],[Product_ID]],tbl_Items[],2,)</f>
        <v>Digital</v>
      </c>
      <c r="F2343" s="6" t="str">
        <f>VLOOKUP(tbl_transactions[[#This Row],[Product_ID]],tbl_Items[],3,)</f>
        <v>Gold</v>
      </c>
      <c r="G2343" s="6" t="s">
        <v>12</v>
      </c>
      <c r="H2343" s="6" t="s">
        <v>9</v>
      </c>
      <c r="I23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343" s="30">
        <v>4</v>
      </c>
      <c r="K2343" s="7">
        <f t="shared" si="72"/>
        <v>22378.799999999999</v>
      </c>
      <c r="L23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2343" s="7">
        <f t="shared" si="73"/>
        <v>21483.648000000001</v>
      </c>
    </row>
    <row r="2344" spans="1:13" x14ac:dyDescent="0.3">
      <c r="A2344" s="6" t="s">
        <v>2428</v>
      </c>
      <c r="B2344" s="28">
        <v>42745</v>
      </c>
      <c r="C2344" s="6" t="s">
        <v>7</v>
      </c>
      <c r="D2344" s="6" t="s">
        <v>84</v>
      </c>
      <c r="E2344" s="6" t="str">
        <f>VLOOKUP(tbl_transactions[[#This Row],[Product_ID]],tbl_Items[],2,)</f>
        <v>Automatic</v>
      </c>
      <c r="F2344" s="6" t="str">
        <f>VLOOKUP(tbl_transactions[[#This Row],[Product_ID]],tbl_Items[],3,)</f>
        <v>Platinum</v>
      </c>
      <c r="G2344" s="6" t="s">
        <v>12</v>
      </c>
      <c r="H2344" s="6" t="s">
        <v>9</v>
      </c>
      <c r="I23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344" s="30">
        <v>3</v>
      </c>
      <c r="K2344" s="7">
        <f t="shared" si="72"/>
        <v>6687.4500000000007</v>
      </c>
      <c r="L23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4" s="7">
        <f t="shared" si="73"/>
        <v>6687.4500000000007</v>
      </c>
    </row>
    <row r="2345" spans="1:13" x14ac:dyDescent="0.3">
      <c r="A2345" s="6" t="s">
        <v>2429</v>
      </c>
      <c r="B2345" s="28">
        <v>42745</v>
      </c>
      <c r="C2345" s="6" t="s">
        <v>7</v>
      </c>
      <c r="D2345" s="6" t="s">
        <v>113</v>
      </c>
      <c r="E2345" s="6" t="str">
        <f>VLOOKUP(tbl_transactions[[#This Row],[Product_ID]],tbl_Items[],2,)</f>
        <v>Digital</v>
      </c>
      <c r="F2345" s="6" t="str">
        <f>VLOOKUP(tbl_transactions[[#This Row],[Product_ID]],tbl_Items[],3,)</f>
        <v>Palladium</v>
      </c>
      <c r="G2345" s="6" t="s">
        <v>12</v>
      </c>
      <c r="H2345" s="6" t="s">
        <v>9</v>
      </c>
      <c r="I23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345" s="30">
        <v>3</v>
      </c>
      <c r="K2345" s="7">
        <f t="shared" si="72"/>
        <v>26894.340000000004</v>
      </c>
      <c r="L23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2345" s="7">
        <f t="shared" si="73"/>
        <v>26087.509800000003</v>
      </c>
    </row>
    <row r="2346" spans="1:13" x14ac:dyDescent="0.3">
      <c r="A2346" s="6" t="s">
        <v>2430</v>
      </c>
      <c r="B2346" s="28">
        <v>42745</v>
      </c>
      <c r="C2346" s="6" t="s">
        <v>15</v>
      </c>
      <c r="D2346" s="6" t="s">
        <v>67</v>
      </c>
      <c r="E2346" s="6" t="str">
        <f>VLOOKUP(tbl_transactions[[#This Row],[Product_ID]],tbl_Items[],2,)</f>
        <v>Chronograph</v>
      </c>
      <c r="F2346" s="6" t="str">
        <f>VLOOKUP(tbl_transactions[[#This Row],[Product_ID]],tbl_Items[],3,)</f>
        <v>Platinum</v>
      </c>
      <c r="G2346" s="6" t="s">
        <v>8</v>
      </c>
      <c r="H2346" s="6" t="s">
        <v>9</v>
      </c>
      <c r="I23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346" s="30">
        <v>4</v>
      </c>
      <c r="K2346" s="7">
        <f t="shared" si="72"/>
        <v>5040</v>
      </c>
      <c r="L23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6" s="7">
        <f t="shared" si="73"/>
        <v>5040</v>
      </c>
    </row>
    <row r="2347" spans="1:13" x14ac:dyDescent="0.3">
      <c r="A2347" s="6" t="s">
        <v>2431</v>
      </c>
      <c r="B2347" s="28">
        <v>42745</v>
      </c>
      <c r="C2347" s="6" t="s">
        <v>11</v>
      </c>
      <c r="D2347" s="6" t="s">
        <v>94</v>
      </c>
      <c r="E2347" s="6" t="str">
        <f>VLOOKUP(tbl_transactions[[#This Row],[Product_ID]],tbl_Items[],2,)</f>
        <v>Automatic</v>
      </c>
      <c r="F2347" s="6" t="str">
        <f>VLOOKUP(tbl_transactions[[#This Row],[Product_ID]],tbl_Items[],3,)</f>
        <v>Platinum</v>
      </c>
      <c r="G2347" s="6" t="s">
        <v>12</v>
      </c>
      <c r="H2347" s="6" t="s">
        <v>9</v>
      </c>
      <c r="I23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347" s="30">
        <v>3</v>
      </c>
      <c r="K2347" s="7">
        <f t="shared" si="72"/>
        <v>7761.6</v>
      </c>
      <c r="L23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7" s="7">
        <f t="shared" si="73"/>
        <v>7761.6</v>
      </c>
    </row>
    <row r="2348" spans="1:13" x14ac:dyDescent="0.3">
      <c r="A2348" s="6" t="s">
        <v>2432</v>
      </c>
      <c r="B2348" s="28">
        <v>42745</v>
      </c>
      <c r="C2348" s="6" t="s">
        <v>24</v>
      </c>
      <c r="D2348" s="6" t="s">
        <v>76</v>
      </c>
      <c r="E2348" s="6" t="str">
        <f>VLOOKUP(tbl_transactions[[#This Row],[Product_ID]],tbl_Items[],2,)</f>
        <v>Chronograph</v>
      </c>
      <c r="F2348" s="6" t="str">
        <f>VLOOKUP(tbl_transactions[[#This Row],[Product_ID]],tbl_Items[],3,)</f>
        <v>Gold</v>
      </c>
      <c r="G2348" s="6" t="s">
        <v>8</v>
      </c>
      <c r="H2348" s="6" t="s">
        <v>13</v>
      </c>
      <c r="I23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348" s="30">
        <v>1</v>
      </c>
      <c r="K2348" s="7">
        <f t="shared" si="72"/>
        <v>2244</v>
      </c>
      <c r="L23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8" s="7">
        <f t="shared" si="73"/>
        <v>2244</v>
      </c>
    </row>
    <row r="2349" spans="1:13" x14ac:dyDescent="0.3">
      <c r="A2349" s="6" t="s">
        <v>2433</v>
      </c>
      <c r="B2349" s="28">
        <v>42745</v>
      </c>
      <c r="C2349" s="6" t="s">
        <v>24</v>
      </c>
      <c r="D2349" s="6" t="s">
        <v>84</v>
      </c>
      <c r="E2349" s="6" t="str">
        <f>VLOOKUP(tbl_transactions[[#This Row],[Product_ID]],tbl_Items[],2,)</f>
        <v>Automatic</v>
      </c>
      <c r="F2349" s="6" t="str">
        <f>VLOOKUP(tbl_transactions[[#This Row],[Product_ID]],tbl_Items[],3,)</f>
        <v>Platinum</v>
      </c>
      <c r="G2349" s="6" t="s">
        <v>12</v>
      </c>
      <c r="H2349" s="6" t="s">
        <v>9</v>
      </c>
      <c r="I23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349" s="30">
        <v>1</v>
      </c>
      <c r="K2349" s="7">
        <f t="shared" si="72"/>
        <v>2229.15</v>
      </c>
      <c r="L23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49" s="7">
        <f t="shared" si="73"/>
        <v>2229.15</v>
      </c>
    </row>
    <row r="2350" spans="1:13" x14ac:dyDescent="0.3">
      <c r="A2350" s="6" t="s">
        <v>2434</v>
      </c>
      <c r="B2350" s="28">
        <v>42746</v>
      </c>
      <c r="C2350" s="6" t="s">
        <v>24</v>
      </c>
      <c r="D2350" s="6" t="s">
        <v>111</v>
      </c>
      <c r="E2350" s="6" t="str">
        <f>VLOOKUP(tbl_transactions[[#This Row],[Product_ID]],tbl_Items[],2,)</f>
        <v>Digital</v>
      </c>
      <c r="F2350" s="6" t="str">
        <f>VLOOKUP(tbl_transactions[[#This Row],[Product_ID]],tbl_Items[],3,)</f>
        <v>Gold</v>
      </c>
      <c r="G2350" s="6" t="s">
        <v>12</v>
      </c>
      <c r="H2350" s="6" t="s">
        <v>9</v>
      </c>
      <c r="I23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350" s="30">
        <v>2</v>
      </c>
      <c r="K2350" s="7">
        <f t="shared" si="72"/>
        <v>11521.92</v>
      </c>
      <c r="L23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50" s="7">
        <f t="shared" si="73"/>
        <v>11521.92</v>
      </c>
    </row>
    <row r="2351" spans="1:13" x14ac:dyDescent="0.3">
      <c r="A2351" s="6" t="s">
        <v>2435</v>
      </c>
      <c r="B2351" s="28">
        <v>42746</v>
      </c>
      <c r="C2351" s="6" t="s">
        <v>24</v>
      </c>
      <c r="D2351" s="6" t="s">
        <v>77</v>
      </c>
      <c r="E2351" s="6" t="str">
        <f>VLOOKUP(tbl_transactions[[#This Row],[Product_ID]],tbl_Items[],2,)</f>
        <v>Chronograph</v>
      </c>
      <c r="F2351" s="6" t="str">
        <f>VLOOKUP(tbl_transactions[[#This Row],[Product_ID]],tbl_Items[],3,)</f>
        <v>Gold</v>
      </c>
      <c r="G2351" s="6" t="s">
        <v>8</v>
      </c>
      <c r="H2351" s="6" t="s">
        <v>13</v>
      </c>
      <c r="I23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351" s="30">
        <v>2</v>
      </c>
      <c r="K2351" s="7">
        <f t="shared" si="72"/>
        <v>5880</v>
      </c>
      <c r="L23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51" s="7">
        <f t="shared" si="73"/>
        <v>5880</v>
      </c>
    </row>
    <row r="2352" spans="1:13" x14ac:dyDescent="0.3">
      <c r="A2352" s="6" t="s">
        <v>2436</v>
      </c>
      <c r="B2352" s="28">
        <v>42746</v>
      </c>
      <c r="C2352" s="6" t="s">
        <v>7</v>
      </c>
      <c r="D2352" s="6" t="s">
        <v>118</v>
      </c>
      <c r="E2352" s="6" t="str">
        <f>VLOOKUP(tbl_transactions[[#This Row],[Product_ID]],tbl_Items[],2,)</f>
        <v>Digital</v>
      </c>
      <c r="F2352" s="6" t="str">
        <f>VLOOKUP(tbl_transactions[[#This Row],[Product_ID]],tbl_Items[],3,)</f>
        <v>Palladium</v>
      </c>
      <c r="G2352" s="6" t="s">
        <v>12</v>
      </c>
      <c r="H2352" s="6" t="s">
        <v>9</v>
      </c>
      <c r="I23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352" s="30">
        <v>1</v>
      </c>
      <c r="K2352" s="7">
        <f t="shared" si="72"/>
        <v>6097.56</v>
      </c>
      <c r="L23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52" s="7">
        <f t="shared" si="73"/>
        <v>6097.56</v>
      </c>
    </row>
    <row r="2353" spans="1:13" x14ac:dyDescent="0.3">
      <c r="A2353" s="6" t="s">
        <v>2437</v>
      </c>
      <c r="B2353" s="28">
        <v>42746</v>
      </c>
      <c r="C2353" s="6" t="s">
        <v>11</v>
      </c>
      <c r="D2353" s="6" t="s">
        <v>112</v>
      </c>
      <c r="E2353" s="6" t="str">
        <f>VLOOKUP(tbl_transactions[[#This Row],[Product_ID]],tbl_Items[],2,)</f>
        <v>Digital</v>
      </c>
      <c r="F2353" s="6" t="str">
        <f>VLOOKUP(tbl_transactions[[#This Row],[Product_ID]],tbl_Items[],3,)</f>
        <v>Gold</v>
      </c>
      <c r="G2353" s="6" t="s">
        <v>12</v>
      </c>
      <c r="H2353" s="6" t="s">
        <v>9</v>
      </c>
      <c r="I23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353" s="30">
        <v>3</v>
      </c>
      <c r="K2353" s="7">
        <f t="shared" si="72"/>
        <v>18050.940000000002</v>
      </c>
      <c r="L23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2353" s="7">
        <f t="shared" si="73"/>
        <v>17328.902400000003</v>
      </c>
    </row>
    <row r="2354" spans="1:13" x14ac:dyDescent="0.3">
      <c r="A2354" s="6" t="s">
        <v>2438</v>
      </c>
      <c r="B2354" s="28">
        <v>42746</v>
      </c>
      <c r="C2354" s="6" t="s">
        <v>24</v>
      </c>
      <c r="D2354" s="6" t="s">
        <v>115</v>
      </c>
      <c r="E2354" s="6" t="str">
        <f>VLOOKUP(tbl_transactions[[#This Row],[Product_ID]],tbl_Items[],2,)</f>
        <v>Digital</v>
      </c>
      <c r="F2354" s="6" t="str">
        <f>VLOOKUP(tbl_transactions[[#This Row],[Product_ID]],tbl_Items[],3,)</f>
        <v>Gold</v>
      </c>
      <c r="G2354" s="6" t="s">
        <v>12</v>
      </c>
      <c r="H2354" s="6" t="s">
        <v>9</v>
      </c>
      <c r="I23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354" s="30">
        <v>4</v>
      </c>
      <c r="K2354" s="7">
        <f t="shared" si="72"/>
        <v>36947.4</v>
      </c>
      <c r="L23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2354" s="7">
        <f t="shared" si="73"/>
        <v>35469.504000000001</v>
      </c>
    </row>
    <row r="2355" spans="1:13" x14ac:dyDescent="0.3">
      <c r="A2355" s="6" t="s">
        <v>2439</v>
      </c>
      <c r="B2355" s="28">
        <v>42746</v>
      </c>
      <c r="C2355" s="6" t="s">
        <v>24</v>
      </c>
      <c r="D2355" s="6" t="s">
        <v>108</v>
      </c>
      <c r="E2355" s="6" t="str">
        <f>VLOOKUP(tbl_transactions[[#This Row],[Product_ID]],tbl_Items[],2,)</f>
        <v>Digital</v>
      </c>
      <c r="F2355" s="6" t="str">
        <f>VLOOKUP(tbl_transactions[[#This Row],[Product_ID]],tbl_Items[],3,)</f>
        <v>Platinum</v>
      </c>
      <c r="G2355" s="6" t="s">
        <v>12</v>
      </c>
      <c r="H2355" s="6" t="s">
        <v>9</v>
      </c>
      <c r="I23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355" s="30">
        <v>1</v>
      </c>
      <c r="K2355" s="7">
        <f t="shared" si="72"/>
        <v>6137.25</v>
      </c>
      <c r="L23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55" s="7">
        <f t="shared" si="73"/>
        <v>6137.25</v>
      </c>
    </row>
    <row r="2356" spans="1:13" x14ac:dyDescent="0.3">
      <c r="A2356" s="6" t="s">
        <v>2440</v>
      </c>
      <c r="B2356" s="28">
        <v>42746</v>
      </c>
      <c r="C2356" s="6" t="s">
        <v>24</v>
      </c>
      <c r="D2356" s="6" t="s">
        <v>114</v>
      </c>
      <c r="E2356" s="6" t="str">
        <f>VLOOKUP(tbl_transactions[[#This Row],[Product_ID]],tbl_Items[],2,)</f>
        <v>Digital</v>
      </c>
      <c r="F2356" s="6" t="str">
        <f>VLOOKUP(tbl_transactions[[#This Row],[Product_ID]],tbl_Items[],3,)</f>
        <v>Palladium</v>
      </c>
      <c r="G2356" s="6" t="s">
        <v>12</v>
      </c>
      <c r="H2356" s="6" t="s">
        <v>9</v>
      </c>
      <c r="I23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356" s="30">
        <v>2</v>
      </c>
      <c r="K2356" s="7">
        <f t="shared" si="72"/>
        <v>20781.600000000002</v>
      </c>
      <c r="L23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2356" s="7">
        <f t="shared" si="73"/>
        <v>20158.152000000002</v>
      </c>
    </row>
    <row r="2357" spans="1:13" x14ac:dyDescent="0.3">
      <c r="A2357" s="6" t="s">
        <v>2441</v>
      </c>
      <c r="B2357" s="28">
        <v>42747</v>
      </c>
      <c r="C2357" s="6" t="s">
        <v>24</v>
      </c>
      <c r="D2357" s="6" t="s">
        <v>66</v>
      </c>
      <c r="E2357" s="6" t="str">
        <f>VLOOKUP(tbl_transactions[[#This Row],[Product_ID]],tbl_Items[],2,)</f>
        <v>Chronograph</v>
      </c>
      <c r="F2357" s="6" t="str">
        <f>VLOOKUP(tbl_transactions[[#This Row],[Product_ID]],tbl_Items[],3,)</f>
        <v>Platinum</v>
      </c>
      <c r="G2357" s="6" t="s">
        <v>8</v>
      </c>
      <c r="H2357" s="6" t="s">
        <v>9</v>
      </c>
      <c r="I23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357" s="30">
        <v>2</v>
      </c>
      <c r="K2357" s="7">
        <f t="shared" si="72"/>
        <v>19380</v>
      </c>
      <c r="L23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2357" s="7">
        <f t="shared" si="73"/>
        <v>17054.400000000001</v>
      </c>
    </row>
    <row r="2358" spans="1:13" x14ac:dyDescent="0.3">
      <c r="A2358" s="6" t="s">
        <v>2442</v>
      </c>
      <c r="B2358" s="28">
        <v>42747</v>
      </c>
      <c r="C2358" s="6" t="s">
        <v>7</v>
      </c>
      <c r="D2358" s="6" t="s">
        <v>84</v>
      </c>
      <c r="E2358" s="6" t="str">
        <f>VLOOKUP(tbl_transactions[[#This Row],[Product_ID]],tbl_Items[],2,)</f>
        <v>Automatic</v>
      </c>
      <c r="F2358" s="6" t="str">
        <f>VLOOKUP(tbl_transactions[[#This Row],[Product_ID]],tbl_Items[],3,)</f>
        <v>Platinum</v>
      </c>
      <c r="G2358" s="6" t="s">
        <v>12</v>
      </c>
      <c r="H2358" s="6" t="s">
        <v>9</v>
      </c>
      <c r="I23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358" s="30">
        <v>2</v>
      </c>
      <c r="K2358" s="7">
        <f t="shared" si="72"/>
        <v>4458.3</v>
      </c>
      <c r="L23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58" s="7">
        <f t="shared" si="73"/>
        <v>4458.3</v>
      </c>
    </row>
    <row r="2359" spans="1:13" x14ac:dyDescent="0.3">
      <c r="A2359" s="6" t="s">
        <v>2443</v>
      </c>
      <c r="B2359" s="28">
        <v>42747</v>
      </c>
      <c r="C2359" s="6" t="s">
        <v>24</v>
      </c>
      <c r="D2359" s="6" t="s">
        <v>113</v>
      </c>
      <c r="E2359" s="6" t="str">
        <f>VLOOKUP(tbl_transactions[[#This Row],[Product_ID]],tbl_Items[],2,)</f>
        <v>Digital</v>
      </c>
      <c r="F2359" s="6" t="str">
        <f>VLOOKUP(tbl_transactions[[#This Row],[Product_ID]],tbl_Items[],3,)</f>
        <v>Palladium</v>
      </c>
      <c r="G2359" s="6" t="s">
        <v>12</v>
      </c>
      <c r="H2359" s="6" t="s">
        <v>9</v>
      </c>
      <c r="I23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359" s="30">
        <v>1</v>
      </c>
      <c r="K2359" s="7">
        <f t="shared" si="72"/>
        <v>8964.7800000000007</v>
      </c>
      <c r="L23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59" s="7">
        <f t="shared" si="73"/>
        <v>8964.7800000000007</v>
      </c>
    </row>
    <row r="2360" spans="1:13" x14ac:dyDescent="0.3">
      <c r="A2360" s="6" t="s">
        <v>2444</v>
      </c>
      <c r="B2360" s="28">
        <v>42747</v>
      </c>
      <c r="C2360" s="6" t="s">
        <v>11</v>
      </c>
      <c r="D2360" s="6" t="s">
        <v>96</v>
      </c>
      <c r="E2360" s="6" t="str">
        <f>VLOOKUP(tbl_transactions[[#This Row],[Product_ID]],tbl_Items[],2,)</f>
        <v>Automatic</v>
      </c>
      <c r="F2360" s="6" t="str">
        <f>VLOOKUP(tbl_transactions[[#This Row],[Product_ID]],tbl_Items[],3,)</f>
        <v>Gold</v>
      </c>
      <c r="G2360" s="6" t="s">
        <v>12</v>
      </c>
      <c r="H2360" s="6" t="s">
        <v>9</v>
      </c>
      <c r="I23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360" s="30">
        <v>2</v>
      </c>
      <c r="K2360" s="7">
        <f t="shared" si="72"/>
        <v>11130.24</v>
      </c>
      <c r="L23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60" s="7">
        <f t="shared" si="73"/>
        <v>11130.24</v>
      </c>
    </row>
    <row r="2361" spans="1:13" x14ac:dyDescent="0.3">
      <c r="A2361" s="6" t="s">
        <v>2445</v>
      </c>
      <c r="B2361" s="28">
        <v>42747</v>
      </c>
      <c r="C2361" s="6" t="s">
        <v>11</v>
      </c>
      <c r="D2361" s="6" t="s">
        <v>95</v>
      </c>
      <c r="E2361" s="6" t="str">
        <f>VLOOKUP(tbl_transactions[[#This Row],[Product_ID]],tbl_Items[],2,)</f>
        <v>Automatic</v>
      </c>
      <c r="F2361" s="6" t="str">
        <f>VLOOKUP(tbl_transactions[[#This Row],[Product_ID]],tbl_Items[],3,)</f>
        <v>Platinum</v>
      </c>
      <c r="G2361" s="6" t="s">
        <v>12</v>
      </c>
      <c r="H2361" s="6" t="s">
        <v>9</v>
      </c>
      <c r="I23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361" s="30">
        <v>3</v>
      </c>
      <c r="K2361" s="7">
        <f t="shared" si="72"/>
        <v>6615</v>
      </c>
      <c r="L23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61" s="7">
        <f t="shared" si="73"/>
        <v>6615</v>
      </c>
    </row>
    <row r="2362" spans="1:13" x14ac:dyDescent="0.3">
      <c r="A2362" s="6" t="s">
        <v>2446</v>
      </c>
      <c r="B2362" s="28">
        <v>42747</v>
      </c>
      <c r="C2362" s="6" t="s">
        <v>24</v>
      </c>
      <c r="D2362" s="6" t="s">
        <v>116</v>
      </c>
      <c r="E2362" s="6" t="str">
        <f>VLOOKUP(tbl_transactions[[#This Row],[Product_ID]],tbl_Items[],2,)</f>
        <v>Digital</v>
      </c>
      <c r="F2362" s="6" t="str">
        <f>VLOOKUP(tbl_transactions[[#This Row],[Product_ID]],tbl_Items[],3,)</f>
        <v>Gold</v>
      </c>
      <c r="G2362" s="6" t="s">
        <v>12</v>
      </c>
      <c r="H2362" s="6" t="s">
        <v>9</v>
      </c>
      <c r="I23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362" s="30">
        <v>1</v>
      </c>
      <c r="K2362" s="7">
        <f t="shared" si="72"/>
        <v>5594.7</v>
      </c>
      <c r="L23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62" s="7">
        <f t="shared" si="73"/>
        <v>5594.7</v>
      </c>
    </row>
    <row r="2363" spans="1:13" x14ac:dyDescent="0.3">
      <c r="A2363" s="6" t="s">
        <v>2447</v>
      </c>
      <c r="B2363" s="28">
        <v>42748</v>
      </c>
      <c r="C2363" s="6" t="s">
        <v>24</v>
      </c>
      <c r="D2363" s="6" t="s">
        <v>7007</v>
      </c>
      <c r="E2363" s="6" t="str">
        <f>VLOOKUP(tbl_transactions[[#This Row],[Product_ID]],tbl_Items[],2,)</f>
        <v>Digital</v>
      </c>
      <c r="F2363" s="6" t="str">
        <f>VLOOKUP(tbl_transactions[[#This Row],[Product_ID]],tbl_Items[],3,)</f>
        <v>Gold</v>
      </c>
      <c r="G2363" s="6" t="s">
        <v>12</v>
      </c>
      <c r="H2363" s="6" t="s">
        <v>9</v>
      </c>
      <c r="I23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363" s="30">
        <v>2</v>
      </c>
      <c r="K2363" s="7">
        <f t="shared" si="72"/>
        <v>17843.88</v>
      </c>
      <c r="L23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713.75520000000006</v>
      </c>
      <c r="M2363" s="7">
        <f t="shared" si="73"/>
        <v>17130.124800000001</v>
      </c>
    </row>
    <row r="2364" spans="1:13" x14ac:dyDescent="0.3">
      <c r="A2364" s="6" t="s">
        <v>2448</v>
      </c>
      <c r="B2364" s="28">
        <v>42748</v>
      </c>
      <c r="C2364" s="6" t="s">
        <v>24</v>
      </c>
      <c r="D2364" s="6" t="s">
        <v>118</v>
      </c>
      <c r="E2364" s="6" t="str">
        <f>VLOOKUP(tbl_transactions[[#This Row],[Product_ID]],tbl_Items[],2,)</f>
        <v>Digital</v>
      </c>
      <c r="F2364" s="6" t="str">
        <f>VLOOKUP(tbl_transactions[[#This Row],[Product_ID]],tbl_Items[],3,)</f>
        <v>Palladium</v>
      </c>
      <c r="G2364" s="6" t="s">
        <v>12</v>
      </c>
      <c r="H2364" s="6" t="s">
        <v>9</v>
      </c>
      <c r="I23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364" s="30">
        <v>1</v>
      </c>
      <c r="K2364" s="7">
        <f t="shared" si="72"/>
        <v>6097.56</v>
      </c>
      <c r="L23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64" s="7">
        <f t="shared" si="73"/>
        <v>6097.56</v>
      </c>
    </row>
    <row r="2365" spans="1:13" x14ac:dyDescent="0.3">
      <c r="A2365" s="6" t="s">
        <v>2449</v>
      </c>
      <c r="B2365" s="28">
        <v>42748</v>
      </c>
      <c r="C2365" s="6" t="s">
        <v>11</v>
      </c>
      <c r="D2365" s="6" t="s">
        <v>110</v>
      </c>
      <c r="E2365" s="6" t="str">
        <f>VLOOKUP(tbl_transactions[[#This Row],[Product_ID]],tbl_Items[],2,)</f>
        <v>Digital</v>
      </c>
      <c r="F2365" s="6" t="str">
        <f>VLOOKUP(tbl_transactions[[#This Row],[Product_ID]],tbl_Items[],3,)</f>
        <v>Platinum</v>
      </c>
      <c r="G2365" s="6" t="s">
        <v>12</v>
      </c>
      <c r="H2365" s="6" t="s">
        <v>9</v>
      </c>
      <c r="I23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365" s="30">
        <v>2</v>
      </c>
      <c r="K2365" s="7">
        <f t="shared" si="72"/>
        <v>11230.800000000001</v>
      </c>
      <c r="L23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65" s="7">
        <f t="shared" si="73"/>
        <v>11230.800000000001</v>
      </c>
    </row>
    <row r="2366" spans="1:13" x14ac:dyDescent="0.3">
      <c r="A2366" s="6" t="s">
        <v>2450</v>
      </c>
      <c r="B2366" s="28">
        <v>42748</v>
      </c>
      <c r="C2366" s="6" t="s">
        <v>7</v>
      </c>
      <c r="D2366" s="6" t="s">
        <v>66</v>
      </c>
      <c r="E2366" s="6" t="str">
        <f>VLOOKUP(tbl_transactions[[#This Row],[Product_ID]],tbl_Items[],2,)</f>
        <v>Chronograph</v>
      </c>
      <c r="F2366" s="6" t="str">
        <f>VLOOKUP(tbl_transactions[[#This Row],[Product_ID]],tbl_Items[],3,)</f>
        <v>Platinum</v>
      </c>
      <c r="G2366" s="6" t="s">
        <v>8</v>
      </c>
      <c r="H2366" s="6" t="s">
        <v>13</v>
      </c>
      <c r="I23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366" s="30">
        <v>1</v>
      </c>
      <c r="K2366" s="7">
        <f t="shared" si="72"/>
        <v>9690</v>
      </c>
      <c r="L23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66" s="7">
        <f t="shared" si="73"/>
        <v>9690</v>
      </c>
    </row>
    <row r="2367" spans="1:13" x14ac:dyDescent="0.3">
      <c r="A2367" s="6" t="s">
        <v>2451</v>
      </c>
      <c r="B2367" s="28">
        <v>42748</v>
      </c>
      <c r="C2367" s="6" t="s">
        <v>11</v>
      </c>
      <c r="D2367" s="6" t="s">
        <v>67</v>
      </c>
      <c r="E2367" s="6" t="str">
        <f>VLOOKUP(tbl_transactions[[#This Row],[Product_ID]],tbl_Items[],2,)</f>
        <v>Chronograph</v>
      </c>
      <c r="F2367" s="6" t="str">
        <f>VLOOKUP(tbl_transactions[[#This Row],[Product_ID]],tbl_Items[],3,)</f>
        <v>Platinum</v>
      </c>
      <c r="G2367" s="6" t="s">
        <v>8</v>
      </c>
      <c r="H2367" s="6" t="s">
        <v>9</v>
      </c>
      <c r="I23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367" s="30">
        <v>3</v>
      </c>
      <c r="K2367" s="7">
        <f t="shared" si="72"/>
        <v>3780</v>
      </c>
      <c r="L23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67" s="7">
        <f t="shared" si="73"/>
        <v>3780</v>
      </c>
    </row>
    <row r="2368" spans="1:13" x14ac:dyDescent="0.3">
      <c r="A2368" s="6" t="s">
        <v>2452</v>
      </c>
      <c r="B2368" s="28">
        <v>42748</v>
      </c>
      <c r="C2368" s="6" t="s">
        <v>24</v>
      </c>
      <c r="D2368" s="6" t="s">
        <v>100</v>
      </c>
      <c r="E2368" s="6" t="str">
        <f>VLOOKUP(tbl_transactions[[#This Row],[Product_ID]],tbl_Items[],2,)</f>
        <v>Automatic</v>
      </c>
      <c r="F2368" s="6" t="str">
        <f>VLOOKUP(tbl_transactions[[#This Row],[Product_ID]],tbl_Items[],3,)</f>
        <v>Palladium</v>
      </c>
      <c r="G2368" s="6" t="s">
        <v>12</v>
      </c>
      <c r="H2368" s="6" t="s">
        <v>9</v>
      </c>
      <c r="I23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368" s="30">
        <v>4</v>
      </c>
      <c r="K2368" s="7">
        <f t="shared" si="72"/>
        <v>22915.200000000001</v>
      </c>
      <c r="L23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2368" s="7">
        <f t="shared" si="73"/>
        <v>22227.744000000002</v>
      </c>
    </row>
    <row r="2369" spans="1:13" x14ac:dyDescent="0.3">
      <c r="A2369" s="6" t="s">
        <v>2453</v>
      </c>
      <c r="B2369" s="28">
        <v>42748</v>
      </c>
      <c r="C2369" s="6" t="s">
        <v>24</v>
      </c>
      <c r="D2369" s="6" t="s">
        <v>105</v>
      </c>
      <c r="E2369" s="6" t="str">
        <f>VLOOKUP(tbl_transactions[[#This Row],[Product_ID]],tbl_Items[],2,)</f>
        <v>Digital</v>
      </c>
      <c r="F2369" s="6" t="str">
        <f>VLOOKUP(tbl_transactions[[#This Row],[Product_ID]],tbl_Items[],3,)</f>
        <v>Platinum</v>
      </c>
      <c r="G2369" s="6" t="s">
        <v>12</v>
      </c>
      <c r="H2369" s="6" t="s">
        <v>9</v>
      </c>
      <c r="I23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369" s="30">
        <v>3</v>
      </c>
      <c r="K2369" s="7">
        <f t="shared" si="72"/>
        <v>17264.52</v>
      </c>
      <c r="L23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2369" s="7">
        <f t="shared" si="73"/>
        <v>16228.648800000001</v>
      </c>
    </row>
    <row r="2370" spans="1:13" x14ac:dyDescent="0.3">
      <c r="A2370" s="6" t="s">
        <v>2454</v>
      </c>
      <c r="B2370" s="28">
        <v>42748</v>
      </c>
      <c r="C2370" s="6" t="s">
        <v>11</v>
      </c>
      <c r="D2370" s="6" t="s">
        <v>100</v>
      </c>
      <c r="E2370" s="6" t="str">
        <f>VLOOKUP(tbl_transactions[[#This Row],[Product_ID]],tbl_Items[],2,)</f>
        <v>Automatic</v>
      </c>
      <c r="F2370" s="6" t="str">
        <f>VLOOKUP(tbl_transactions[[#This Row],[Product_ID]],tbl_Items[],3,)</f>
        <v>Palladium</v>
      </c>
      <c r="G2370" s="6" t="s">
        <v>12</v>
      </c>
      <c r="H2370" s="6" t="s">
        <v>9</v>
      </c>
      <c r="I23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370" s="30">
        <v>4</v>
      </c>
      <c r="K2370" s="7">
        <f t="shared" ref="K2370:K2433" si="74">I2370*J2370</f>
        <v>22915.200000000001</v>
      </c>
      <c r="L23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2370" s="7">
        <f t="shared" ref="M2370:M2433" si="75">K2370-L2370</f>
        <v>22227.744000000002</v>
      </c>
    </row>
    <row r="2371" spans="1:13" x14ac:dyDescent="0.3">
      <c r="A2371" s="6" t="s">
        <v>2455</v>
      </c>
      <c r="B2371" s="28">
        <v>42748</v>
      </c>
      <c r="C2371" s="6" t="s">
        <v>11</v>
      </c>
      <c r="D2371" s="6" t="s">
        <v>67</v>
      </c>
      <c r="E2371" s="6" t="str">
        <f>VLOOKUP(tbl_transactions[[#This Row],[Product_ID]],tbl_Items[],2,)</f>
        <v>Chronograph</v>
      </c>
      <c r="F2371" s="6" t="str">
        <f>VLOOKUP(tbl_transactions[[#This Row],[Product_ID]],tbl_Items[],3,)</f>
        <v>Platinum</v>
      </c>
      <c r="G2371" s="6" t="s">
        <v>8</v>
      </c>
      <c r="H2371" s="6" t="s">
        <v>9</v>
      </c>
      <c r="I23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371" s="30">
        <v>3</v>
      </c>
      <c r="K2371" s="7">
        <f t="shared" si="74"/>
        <v>3780</v>
      </c>
      <c r="L23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71" s="7">
        <f t="shared" si="75"/>
        <v>3780</v>
      </c>
    </row>
    <row r="2372" spans="1:13" x14ac:dyDescent="0.3">
      <c r="A2372" s="6" t="s">
        <v>2456</v>
      </c>
      <c r="B2372" s="28">
        <v>42749</v>
      </c>
      <c r="C2372" s="6" t="s">
        <v>7</v>
      </c>
      <c r="D2372" s="6" t="s">
        <v>89</v>
      </c>
      <c r="E2372" s="6" t="str">
        <f>VLOOKUP(tbl_transactions[[#This Row],[Product_ID]],tbl_Items[],2,)</f>
        <v>Automatic</v>
      </c>
      <c r="F2372" s="6" t="str">
        <f>VLOOKUP(tbl_transactions[[#This Row],[Product_ID]],tbl_Items[],3,)</f>
        <v>Platinum</v>
      </c>
      <c r="G2372" s="6" t="s">
        <v>12</v>
      </c>
      <c r="H2372" s="6" t="s">
        <v>9</v>
      </c>
      <c r="I23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372" s="30">
        <v>1</v>
      </c>
      <c r="K2372" s="7">
        <f t="shared" si="74"/>
        <v>4654.1000000000004</v>
      </c>
      <c r="L23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72" s="7">
        <f t="shared" si="75"/>
        <v>4654.1000000000004</v>
      </c>
    </row>
    <row r="2373" spans="1:13" x14ac:dyDescent="0.3">
      <c r="A2373" s="6" t="s">
        <v>2457</v>
      </c>
      <c r="B2373" s="28">
        <v>42749</v>
      </c>
      <c r="C2373" s="6" t="s">
        <v>11</v>
      </c>
      <c r="D2373" s="6" t="s">
        <v>84</v>
      </c>
      <c r="E2373" s="6" t="str">
        <f>VLOOKUP(tbl_transactions[[#This Row],[Product_ID]],tbl_Items[],2,)</f>
        <v>Automatic</v>
      </c>
      <c r="F2373" s="6" t="str">
        <f>VLOOKUP(tbl_transactions[[#This Row],[Product_ID]],tbl_Items[],3,)</f>
        <v>Platinum</v>
      </c>
      <c r="G2373" s="6" t="s">
        <v>12</v>
      </c>
      <c r="H2373" s="6" t="s">
        <v>9</v>
      </c>
      <c r="I23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373" s="30">
        <v>1</v>
      </c>
      <c r="K2373" s="7">
        <f t="shared" si="74"/>
        <v>2229.15</v>
      </c>
      <c r="L23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73" s="7">
        <f t="shared" si="75"/>
        <v>2229.15</v>
      </c>
    </row>
    <row r="2374" spans="1:13" x14ac:dyDescent="0.3">
      <c r="A2374" s="6" t="s">
        <v>2458</v>
      </c>
      <c r="B2374" s="28">
        <v>42750</v>
      </c>
      <c r="C2374" s="6" t="s">
        <v>11</v>
      </c>
      <c r="D2374" s="6" t="s">
        <v>96</v>
      </c>
      <c r="E2374" s="6" t="str">
        <f>VLOOKUP(tbl_transactions[[#This Row],[Product_ID]],tbl_Items[],2,)</f>
        <v>Automatic</v>
      </c>
      <c r="F2374" s="6" t="str">
        <f>VLOOKUP(tbl_transactions[[#This Row],[Product_ID]],tbl_Items[],3,)</f>
        <v>Gold</v>
      </c>
      <c r="G2374" s="6" t="s">
        <v>12</v>
      </c>
      <c r="H2374" s="6" t="s">
        <v>9</v>
      </c>
      <c r="I23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374" s="30">
        <v>3</v>
      </c>
      <c r="K2374" s="7">
        <f t="shared" si="74"/>
        <v>16695.36</v>
      </c>
      <c r="L23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2374" s="7">
        <f t="shared" si="75"/>
        <v>16027.545600000001</v>
      </c>
    </row>
    <row r="2375" spans="1:13" x14ac:dyDescent="0.3">
      <c r="A2375" s="6" t="s">
        <v>2459</v>
      </c>
      <c r="B2375" s="28">
        <v>42750</v>
      </c>
      <c r="C2375" s="6" t="s">
        <v>11</v>
      </c>
      <c r="D2375" s="6" t="s">
        <v>95</v>
      </c>
      <c r="E2375" s="6" t="str">
        <f>VLOOKUP(tbl_transactions[[#This Row],[Product_ID]],tbl_Items[],2,)</f>
        <v>Automatic</v>
      </c>
      <c r="F2375" s="6" t="str">
        <f>VLOOKUP(tbl_transactions[[#This Row],[Product_ID]],tbl_Items[],3,)</f>
        <v>Platinum</v>
      </c>
      <c r="G2375" s="6" t="s">
        <v>12</v>
      </c>
      <c r="H2375" s="6" t="s">
        <v>9</v>
      </c>
      <c r="I23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375" s="30">
        <v>2</v>
      </c>
      <c r="K2375" s="7">
        <f t="shared" si="74"/>
        <v>4410</v>
      </c>
      <c r="L23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75" s="7">
        <f t="shared" si="75"/>
        <v>4410</v>
      </c>
    </row>
    <row r="2376" spans="1:13" x14ac:dyDescent="0.3">
      <c r="A2376" s="6" t="s">
        <v>2460</v>
      </c>
      <c r="B2376" s="28">
        <v>42750</v>
      </c>
      <c r="C2376" s="6" t="s">
        <v>24</v>
      </c>
      <c r="D2376" s="6" t="s">
        <v>94</v>
      </c>
      <c r="E2376" s="6" t="str">
        <f>VLOOKUP(tbl_transactions[[#This Row],[Product_ID]],tbl_Items[],2,)</f>
        <v>Automatic</v>
      </c>
      <c r="F2376" s="6" t="str">
        <f>VLOOKUP(tbl_transactions[[#This Row],[Product_ID]],tbl_Items[],3,)</f>
        <v>Platinum</v>
      </c>
      <c r="G2376" s="6" t="s">
        <v>12</v>
      </c>
      <c r="H2376" s="6" t="s">
        <v>9</v>
      </c>
      <c r="I23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376" s="30">
        <v>2</v>
      </c>
      <c r="K2376" s="7">
        <f t="shared" si="74"/>
        <v>5174.4000000000005</v>
      </c>
      <c r="L23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76" s="7">
        <f t="shared" si="75"/>
        <v>5174.4000000000005</v>
      </c>
    </row>
    <row r="2377" spans="1:13" x14ac:dyDescent="0.3">
      <c r="A2377" s="6" t="s">
        <v>2461</v>
      </c>
      <c r="B2377" s="28">
        <v>42750</v>
      </c>
      <c r="C2377" s="6" t="s">
        <v>24</v>
      </c>
      <c r="D2377" s="6" t="s">
        <v>103</v>
      </c>
      <c r="E2377" s="6" t="str">
        <f>VLOOKUP(tbl_transactions[[#This Row],[Product_ID]],tbl_Items[],2,)</f>
        <v>Automatic</v>
      </c>
      <c r="F2377" s="6" t="str">
        <f>VLOOKUP(tbl_transactions[[#This Row],[Product_ID]],tbl_Items[],3,)</f>
        <v>Palladium</v>
      </c>
      <c r="G2377" s="6" t="s">
        <v>12</v>
      </c>
      <c r="H2377" s="6" t="s">
        <v>9</v>
      </c>
      <c r="I23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377" s="30">
        <v>4</v>
      </c>
      <c r="K2377" s="7">
        <f t="shared" si="74"/>
        <v>26699.52</v>
      </c>
      <c r="L23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2377" s="7">
        <f t="shared" si="75"/>
        <v>25898.5344</v>
      </c>
    </row>
    <row r="2378" spans="1:13" x14ac:dyDescent="0.3">
      <c r="A2378" s="6" t="s">
        <v>2462</v>
      </c>
      <c r="B2378" s="28">
        <v>42750</v>
      </c>
      <c r="C2378" s="6" t="s">
        <v>11</v>
      </c>
      <c r="D2378" s="6" t="s">
        <v>99</v>
      </c>
      <c r="E2378" s="6" t="str">
        <f>VLOOKUP(tbl_transactions[[#This Row],[Product_ID]],tbl_Items[],2,)</f>
        <v>Automatic</v>
      </c>
      <c r="F2378" s="6" t="str">
        <f>VLOOKUP(tbl_transactions[[#This Row],[Product_ID]],tbl_Items[],3,)</f>
        <v>Gold</v>
      </c>
      <c r="G2378" s="6" t="s">
        <v>12</v>
      </c>
      <c r="H2378" s="6" t="s">
        <v>9</v>
      </c>
      <c r="I23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378" s="30">
        <v>4</v>
      </c>
      <c r="K2378" s="7">
        <f t="shared" si="74"/>
        <v>22284.959999999999</v>
      </c>
      <c r="L23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2378" s="7">
        <f t="shared" si="75"/>
        <v>21393.561600000001</v>
      </c>
    </row>
    <row r="2379" spans="1:13" x14ac:dyDescent="0.3">
      <c r="A2379" s="6" t="s">
        <v>2463</v>
      </c>
      <c r="B2379" s="28">
        <v>42750</v>
      </c>
      <c r="C2379" s="6" t="s">
        <v>24</v>
      </c>
      <c r="D2379" s="6" t="s">
        <v>105</v>
      </c>
      <c r="E2379" s="6" t="str">
        <f>VLOOKUP(tbl_transactions[[#This Row],[Product_ID]],tbl_Items[],2,)</f>
        <v>Digital</v>
      </c>
      <c r="F2379" s="6" t="str">
        <f>VLOOKUP(tbl_transactions[[#This Row],[Product_ID]],tbl_Items[],3,)</f>
        <v>Platinum</v>
      </c>
      <c r="G2379" s="6" t="s">
        <v>12</v>
      </c>
      <c r="H2379" s="6" t="s">
        <v>9</v>
      </c>
      <c r="I23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379" s="30">
        <v>1</v>
      </c>
      <c r="K2379" s="7">
        <f t="shared" si="74"/>
        <v>5754.84</v>
      </c>
      <c r="L23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79" s="7">
        <f t="shared" si="75"/>
        <v>5754.84</v>
      </c>
    </row>
    <row r="2380" spans="1:13" x14ac:dyDescent="0.3">
      <c r="A2380" s="6" t="s">
        <v>2464</v>
      </c>
      <c r="B2380" s="28">
        <v>42750</v>
      </c>
      <c r="C2380" s="6" t="s">
        <v>11</v>
      </c>
      <c r="D2380" s="6" t="s">
        <v>112</v>
      </c>
      <c r="E2380" s="6" t="str">
        <f>VLOOKUP(tbl_transactions[[#This Row],[Product_ID]],tbl_Items[],2,)</f>
        <v>Digital</v>
      </c>
      <c r="F2380" s="6" t="str">
        <f>VLOOKUP(tbl_transactions[[#This Row],[Product_ID]],tbl_Items[],3,)</f>
        <v>Gold</v>
      </c>
      <c r="G2380" s="6" t="s">
        <v>12</v>
      </c>
      <c r="H2380" s="6" t="s">
        <v>9</v>
      </c>
      <c r="I23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380" s="30">
        <v>3</v>
      </c>
      <c r="K2380" s="7">
        <f t="shared" si="74"/>
        <v>18050.940000000002</v>
      </c>
      <c r="L23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2380" s="7">
        <f t="shared" si="75"/>
        <v>17328.902400000003</v>
      </c>
    </row>
    <row r="2381" spans="1:13" x14ac:dyDescent="0.3">
      <c r="A2381" s="6" t="s">
        <v>2465</v>
      </c>
      <c r="B2381" s="28">
        <v>42751</v>
      </c>
      <c r="C2381" s="6" t="s">
        <v>24</v>
      </c>
      <c r="D2381" s="6" t="s">
        <v>110</v>
      </c>
      <c r="E2381" s="6" t="str">
        <f>VLOOKUP(tbl_transactions[[#This Row],[Product_ID]],tbl_Items[],2,)</f>
        <v>Digital</v>
      </c>
      <c r="F2381" s="6" t="str">
        <f>VLOOKUP(tbl_transactions[[#This Row],[Product_ID]],tbl_Items[],3,)</f>
        <v>Platinum</v>
      </c>
      <c r="G2381" s="6" t="s">
        <v>12</v>
      </c>
      <c r="H2381" s="6" t="s">
        <v>9</v>
      </c>
      <c r="I23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381" s="30">
        <v>3</v>
      </c>
      <c r="K2381" s="7">
        <f t="shared" si="74"/>
        <v>16846.2</v>
      </c>
      <c r="L23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2381" s="7">
        <f t="shared" si="75"/>
        <v>15835.428</v>
      </c>
    </row>
    <row r="2382" spans="1:13" x14ac:dyDescent="0.3">
      <c r="A2382" s="6" t="s">
        <v>2466</v>
      </c>
      <c r="B2382" s="28">
        <v>42751</v>
      </c>
      <c r="C2382" s="6" t="s">
        <v>11</v>
      </c>
      <c r="D2382" s="6" t="s">
        <v>111</v>
      </c>
      <c r="E2382" s="6" t="str">
        <f>VLOOKUP(tbl_transactions[[#This Row],[Product_ID]],tbl_Items[],2,)</f>
        <v>Digital</v>
      </c>
      <c r="F2382" s="6" t="str">
        <f>VLOOKUP(tbl_transactions[[#This Row],[Product_ID]],tbl_Items[],3,)</f>
        <v>Gold</v>
      </c>
      <c r="G2382" s="6" t="s">
        <v>12</v>
      </c>
      <c r="H2382" s="6" t="s">
        <v>9</v>
      </c>
      <c r="I23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382" s="30">
        <v>1</v>
      </c>
      <c r="K2382" s="7">
        <f t="shared" si="74"/>
        <v>5760.96</v>
      </c>
      <c r="L23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82" s="7">
        <f t="shared" si="75"/>
        <v>5760.96</v>
      </c>
    </row>
    <row r="2383" spans="1:13" x14ac:dyDescent="0.3">
      <c r="A2383" s="6" t="s">
        <v>2467</v>
      </c>
      <c r="B2383" s="28">
        <v>42751</v>
      </c>
      <c r="C2383" s="6" t="s">
        <v>15</v>
      </c>
      <c r="D2383" s="6" t="s">
        <v>94</v>
      </c>
      <c r="E2383" s="6" t="str">
        <f>VLOOKUP(tbl_transactions[[#This Row],[Product_ID]],tbl_Items[],2,)</f>
        <v>Automatic</v>
      </c>
      <c r="F2383" s="6" t="str">
        <f>VLOOKUP(tbl_transactions[[#This Row],[Product_ID]],tbl_Items[],3,)</f>
        <v>Platinum</v>
      </c>
      <c r="G2383" s="6" t="s">
        <v>12</v>
      </c>
      <c r="H2383" s="6" t="s">
        <v>13</v>
      </c>
      <c r="I23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383" s="30">
        <v>3</v>
      </c>
      <c r="K2383" s="7">
        <f t="shared" si="74"/>
        <v>7761.6</v>
      </c>
      <c r="L23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83" s="7">
        <f t="shared" si="75"/>
        <v>7761.6</v>
      </c>
    </row>
    <row r="2384" spans="1:13" x14ac:dyDescent="0.3">
      <c r="A2384" s="6" t="s">
        <v>2468</v>
      </c>
      <c r="B2384" s="28">
        <v>42751</v>
      </c>
      <c r="C2384" s="6" t="s">
        <v>24</v>
      </c>
      <c r="D2384" s="6" t="s">
        <v>109</v>
      </c>
      <c r="E2384" s="6" t="str">
        <f>VLOOKUP(tbl_transactions[[#This Row],[Product_ID]],tbl_Items[],2,)</f>
        <v>Digital</v>
      </c>
      <c r="F2384" s="6" t="str">
        <f>VLOOKUP(tbl_transactions[[#This Row],[Product_ID]],tbl_Items[],3,)</f>
        <v>Platinum</v>
      </c>
      <c r="G2384" s="6" t="s">
        <v>12</v>
      </c>
      <c r="H2384" s="6" t="s">
        <v>9</v>
      </c>
      <c r="I23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384" s="30">
        <v>4</v>
      </c>
      <c r="K2384" s="7">
        <f t="shared" si="74"/>
        <v>40249.199999999997</v>
      </c>
      <c r="L23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2384" s="7">
        <f t="shared" si="75"/>
        <v>37834.248</v>
      </c>
    </row>
    <row r="2385" spans="1:13" x14ac:dyDescent="0.3">
      <c r="A2385" s="6" t="s">
        <v>2469</v>
      </c>
      <c r="B2385" s="28">
        <v>42751</v>
      </c>
      <c r="C2385" s="6" t="s">
        <v>24</v>
      </c>
      <c r="D2385" s="6" t="s">
        <v>113</v>
      </c>
      <c r="E2385" s="6" t="str">
        <f>VLOOKUP(tbl_transactions[[#This Row],[Product_ID]],tbl_Items[],2,)</f>
        <v>Digital</v>
      </c>
      <c r="F2385" s="6" t="str">
        <f>VLOOKUP(tbl_transactions[[#This Row],[Product_ID]],tbl_Items[],3,)</f>
        <v>Palladium</v>
      </c>
      <c r="G2385" s="6" t="s">
        <v>12</v>
      </c>
      <c r="H2385" s="6" t="s">
        <v>9</v>
      </c>
      <c r="I23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385" s="30">
        <v>1</v>
      </c>
      <c r="K2385" s="7">
        <f t="shared" si="74"/>
        <v>8964.7800000000007</v>
      </c>
      <c r="L23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85" s="7">
        <f t="shared" si="75"/>
        <v>8964.7800000000007</v>
      </c>
    </row>
    <row r="2386" spans="1:13" x14ac:dyDescent="0.3">
      <c r="A2386" s="6" t="s">
        <v>2470</v>
      </c>
      <c r="B2386" s="28">
        <v>42751</v>
      </c>
      <c r="C2386" s="6" t="s">
        <v>24</v>
      </c>
      <c r="D2386" s="6" t="s">
        <v>108</v>
      </c>
      <c r="E2386" s="6" t="str">
        <f>VLOOKUP(tbl_transactions[[#This Row],[Product_ID]],tbl_Items[],2,)</f>
        <v>Digital</v>
      </c>
      <c r="F2386" s="6" t="str">
        <f>VLOOKUP(tbl_transactions[[#This Row],[Product_ID]],tbl_Items[],3,)</f>
        <v>Platinum</v>
      </c>
      <c r="G2386" s="6" t="s">
        <v>12</v>
      </c>
      <c r="H2386" s="6" t="s">
        <v>13</v>
      </c>
      <c r="I23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386" s="30">
        <v>4</v>
      </c>
      <c r="K2386" s="7">
        <f t="shared" si="74"/>
        <v>24549</v>
      </c>
      <c r="L23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2386" s="7">
        <f t="shared" si="75"/>
        <v>23076.06</v>
      </c>
    </row>
    <row r="2387" spans="1:13" x14ac:dyDescent="0.3">
      <c r="A2387" s="6" t="s">
        <v>2471</v>
      </c>
      <c r="B2387" s="28">
        <v>42751</v>
      </c>
      <c r="C2387" s="6" t="s">
        <v>24</v>
      </c>
      <c r="D2387" s="6" t="s">
        <v>99</v>
      </c>
      <c r="E2387" s="6" t="str">
        <f>VLOOKUP(tbl_transactions[[#This Row],[Product_ID]],tbl_Items[],2,)</f>
        <v>Automatic</v>
      </c>
      <c r="F2387" s="6" t="str">
        <f>VLOOKUP(tbl_transactions[[#This Row],[Product_ID]],tbl_Items[],3,)</f>
        <v>Gold</v>
      </c>
      <c r="G2387" s="6" t="s">
        <v>12</v>
      </c>
      <c r="H2387" s="6" t="s">
        <v>9</v>
      </c>
      <c r="I23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387" s="30">
        <v>1</v>
      </c>
      <c r="K2387" s="7">
        <f t="shared" si="74"/>
        <v>5571.24</v>
      </c>
      <c r="L23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87" s="7">
        <f t="shared" si="75"/>
        <v>5571.24</v>
      </c>
    </row>
    <row r="2388" spans="1:13" x14ac:dyDescent="0.3">
      <c r="A2388" s="6" t="s">
        <v>2472</v>
      </c>
      <c r="B2388" s="28">
        <v>42752</v>
      </c>
      <c r="C2388" s="6" t="s">
        <v>24</v>
      </c>
      <c r="D2388" s="6" t="s">
        <v>92</v>
      </c>
      <c r="E2388" s="6" t="str">
        <f>VLOOKUP(tbl_transactions[[#This Row],[Product_ID]],tbl_Items[],2,)</f>
        <v>Automatic</v>
      </c>
      <c r="F2388" s="6" t="str">
        <f>VLOOKUP(tbl_transactions[[#This Row],[Product_ID]],tbl_Items[],3,)</f>
        <v>Platinum</v>
      </c>
      <c r="G2388" s="6" t="s">
        <v>12</v>
      </c>
      <c r="H2388" s="6" t="s">
        <v>9</v>
      </c>
      <c r="I23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388" s="30">
        <v>1</v>
      </c>
      <c r="K2388" s="7">
        <f t="shared" si="74"/>
        <v>2199.12</v>
      </c>
      <c r="L23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88" s="7">
        <f t="shared" si="75"/>
        <v>2199.12</v>
      </c>
    </row>
    <row r="2389" spans="1:13" x14ac:dyDescent="0.3">
      <c r="A2389" s="6" t="s">
        <v>2473</v>
      </c>
      <c r="B2389" s="28">
        <v>42752</v>
      </c>
      <c r="C2389" s="6" t="s">
        <v>24</v>
      </c>
      <c r="D2389" s="6" t="s">
        <v>105</v>
      </c>
      <c r="E2389" s="6" t="str">
        <f>VLOOKUP(tbl_transactions[[#This Row],[Product_ID]],tbl_Items[],2,)</f>
        <v>Digital</v>
      </c>
      <c r="F2389" s="6" t="str">
        <f>VLOOKUP(tbl_transactions[[#This Row],[Product_ID]],tbl_Items[],3,)</f>
        <v>Platinum</v>
      </c>
      <c r="G2389" s="6" t="s">
        <v>12</v>
      </c>
      <c r="H2389" s="6" t="s">
        <v>9</v>
      </c>
      <c r="I23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389" s="30">
        <v>4</v>
      </c>
      <c r="K2389" s="7">
        <f t="shared" si="74"/>
        <v>23019.360000000001</v>
      </c>
      <c r="L23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2389" s="7">
        <f t="shared" si="75"/>
        <v>21638.198400000001</v>
      </c>
    </row>
    <row r="2390" spans="1:13" x14ac:dyDescent="0.3">
      <c r="A2390" s="6" t="s">
        <v>2474</v>
      </c>
      <c r="B2390" s="28">
        <v>42752</v>
      </c>
      <c r="C2390" s="6" t="s">
        <v>7</v>
      </c>
      <c r="D2390" s="6" t="s">
        <v>74</v>
      </c>
      <c r="E2390" s="6" t="str">
        <f>VLOOKUP(tbl_transactions[[#This Row],[Product_ID]],tbl_Items[],2,)</f>
        <v>Chronograph</v>
      </c>
      <c r="F2390" s="6" t="str">
        <f>VLOOKUP(tbl_transactions[[#This Row],[Product_ID]],tbl_Items[],3,)</f>
        <v>Gold</v>
      </c>
      <c r="G2390" s="6" t="s">
        <v>8</v>
      </c>
      <c r="H2390" s="6" t="s">
        <v>9</v>
      </c>
      <c r="I23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390" s="30">
        <v>4</v>
      </c>
      <c r="K2390" s="7">
        <f t="shared" si="74"/>
        <v>8904</v>
      </c>
      <c r="L23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90" s="7">
        <f t="shared" si="75"/>
        <v>8904</v>
      </c>
    </row>
    <row r="2391" spans="1:13" x14ac:dyDescent="0.3">
      <c r="A2391" s="6" t="s">
        <v>2475</v>
      </c>
      <c r="B2391" s="28">
        <v>42752</v>
      </c>
      <c r="C2391" s="6" t="s">
        <v>24</v>
      </c>
      <c r="D2391" s="6" t="s">
        <v>89</v>
      </c>
      <c r="E2391" s="6" t="str">
        <f>VLOOKUP(tbl_transactions[[#This Row],[Product_ID]],tbl_Items[],2,)</f>
        <v>Automatic</v>
      </c>
      <c r="F2391" s="6" t="str">
        <f>VLOOKUP(tbl_transactions[[#This Row],[Product_ID]],tbl_Items[],3,)</f>
        <v>Platinum</v>
      </c>
      <c r="G2391" s="6" t="s">
        <v>12</v>
      </c>
      <c r="H2391" s="6" t="s">
        <v>9</v>
      </c>
      <c r="I23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391" s="30">
        <v>1</v>
      </c>
      <c r="K2391" s="7">
        <f t="shared" si="74"/>
        <v>4654.1000000000004</v>
      </c>
      <c r="L23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91" s="7">
        <f t="shared" si="75"/>
        <v>4654.1000000000004</v>
      </c>
    </row>
    <row r="2392" spans="1:13" x14ac:dyDescent="0.3">
      <c r="A2392" s="6" t="s">
        <v>2476</v>
      </c>
      <c r="B2392" s="28">
        <v>42752</v>
      </c>
      <c r="C2392" s="6" t="s">
        <v>24</v>
      </c>
      <c r="D2392" s="6" t="s">
        <v>116</v>
      </c>
      <c r="E2392" s="6" t="str">
        <f>VLOOKUP(tbl_transactions[[#This Row],[Product_ID]],tbl_Items[],2,)</f>
        <v>Digital</v>
      </c>
      <c r="F2392" s="6" t="str">
        <f>VLOOKUP(tbl_transactions[[#This Row],[Product_ID]],tbl_Items[],3,)</f>
        <v>Gold</v>
      </c>
      <c r="G2392" s="6" t="s">
        <v>12</v>
      </c>
      <c r="H2392" s="6" t="s">
        <v>9</v>
      </c>
      <c r="I23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392" s="30">
        <v>4</v>
      </c>
      <c r="K2392" s="7">
        <f t="shared" si="74"/>
        <v>22378.799999999999</v>
      </c>
      <c r="L23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2392" s="7">
        <f t="shared" si="75"/>
        <v>21483.648000000001</v>
      </c>
    </row>
    <row r="2393" spans="1:13" x14ac:dyDescent="0.3">
      <c r="A2393" s="6" t="s">
        <v>2477</v>
      </c>
      <c r="B2393" s="28">
        <v>42753</v>
      </c>
      <c r="C2393" s="6" t="s">
        <v>24</v>
      </c>
      <c r="D2393" s="6" t="s">
        <v>83</v>
      </c>
      <c r="E2393" s="6" t="str">
        <f>VLOOKUP(tbl_transactions[[#This Row],[Product_ID]],tbl_Items[],2,)</f>
        <v>Chronograph</v>
      </c>
      <c r="F2393" s="6" t="str">
        <f>VLOOKUP(tbl_transactions[[#This Row],[Product_ID]],tbl_Items[],3,)</f>
        <v>Palladium</v>
      </c>
      <c r="G2393" s="6" t="s">
        <v>12</v>
      </c>
      <c r="H2393" s="6" t="s">
        <v>9</v>
      </c>
      <c r="I23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393" s="30">
        <v>3</v>
      </c>
      <c r="K2393" s="7">
        <f t="shared" si="74"/>
        <v>14253.75</v>
      </c>
      <c r="L23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93" s="7">
        <f t="shared" si="75"/>
        <v>14253.75</v>
      </c>
    </row>
    <row r="2394" spans="1:13" x14ac:dyDescent="0.3">
      <c r="A2394" s="6" t="s">
        <v>2478</v>
      </c>
      <c r="B2394" s="28">
        <v>42753</v>
      </c>
      <c r="C2394" s="6" t="s">
        <v>11</v>
      </c>
      <c r="D2394" s="6" t="s">
        <v>7007</v>
      </c>
      <c r="E2394" s="6" t="str">
        <f>VLOOKUP(tbl_transactions[[#This Row],[Product_ID]],tbl_Items[],2,)</f>
        <v>Digital</v>
      </c>
      <c r="F2394" s="6" t="str">
        <f>VLOOKUP(tbl_transactions[[#This Row],[Product_ID]],tbl_Items[],3,)</f>
        <v>Gold</v>
      </c>
      <c r="G2394" s="6" t="s">
        <v>12</v>
      </c>
      <c r="H2394" s="6" t="s">
        <v>9</v>
      </c>
      <c r="I23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394" s="30">
        <v>1</v>
      </c>
      <c r="K2394" s="7">
        <f t="shared" si="74"/>
        <v>8921.94</v>
      </c>
      <c r="L23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94" s="7">
        <f t="shared" si="75"/>
        <v>8921.94</v>
      </c>
    </row>
    <row r="2395" spans="1:13" x14ac:dyDescent="0.3">
      <c r="A2395" s="6" t="s">
        <v>2479</v>
      </c>
      <c r="B2395" s="28">
        <v>42753</v>
      </c>
      <c r="C2395" s="6" t="s">
        <v>24</v>
      </c>
      <c r="D2395" s="6" t="s">
        <v>74</v>
      </c>
      <c r="E2395" s="6" t="str">
        <f>VLOOKUP(tbl_transactions[[#This Row],[Product_ID]],tbl_Items[],2,)</f>
        <v>Chronograph</v>
      </c>
      <c r="F2395" s="6" t="str">
        <f>VLOOKUP(tbl_transactions[[#This Row],[Product_ID]],tbl_Items[],3,)</f>
        <v>Gold</v>
      </c>
      <c r="G2395" s="6" t="s">
        <v>8</v>
      </c>
      <c r="H2395" s="6" t="s">
        <v>9</v>
      </c>
      <c r="I23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395" s="30">
        <v>4</v>
      </c>
      <c r="K2395" s="7">
        <f t="shared" si="74"/>
        <v>8904</v>
      </c>
      <c r="L23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95" s="7">
        <f t="shared" si="75"/>
        <v>8904</v>
      </c>
    </row>
    <row r="2396" spans="1:13" x14ac:dyDescent="0.3">
      <c r="A2396" s="6" t="s">
        <v>2480</v>
      </c>
      <c r="B2396" s="28">
        <v>42754</v>
      </c>
      <c r="C2396" s="6" t="s">
        <v>24</v>
      </c>
      <c r="D2396" s="6" t="s">
        <v>88</v>
      </c>
      <c r="E2396" s="6" t="str">
        <f>VLOOKUP(tbl_transactions[[#This Row],[Product_ID]],tbl_Items[],2,)</f>
        <v>Automatic</v>
      </c>
      <c r="F2396" s="6" t="str">
        <f>VLOOKUP(tbl_transactions[[#This Row],[Product_ID]],tbl_Items[],3,)</f>
        <v>Platinum</v>
      </c>
      <c r="G2396" s="6" t="s">
        <v>12</v>
      </c>
      <c r="H2396" s="6" t="s">
        <v>13</v>
      </c>
      <c r="I23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396" s="30">
        <v>2</v>
      </c>
      <c r="K2396" s="7">
        <f t="shared" si="74"/>
        <v>4479.3</v>
      </c>
      <c r="L23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396" s="7">
        <f t="shared" si="75"/>
        <v>4479.3</v>
      </c>
    </row>
    <row r="2397" spans="1:13" x14ac:dyDescent="0.3">
      <c r="A2397" s="6" t="s">
        <v>2481</v>
      </c>
      <c r="B2397" s="28">
        <v>42754</v>
      </c>
      <c r="C2397" s="6" t="s">
        <v>24</v>
      </c>
      <c r="D2397" s="6" t="s">
        <v>104</v>
      </c>
      <c r="E2397" s="6" t="str">
        <f>VLOOKUP(tbl_transactions[[#This Row],[Product_ID]],tbl_Items[],2,)</f>
        <v>Automatic</v>
      </c>
      <c r="F2397" s="6" t="str">
        <f>VLOOKUP(tbl_transactions[[#This Row],[Product_ID]],tbl_Items[],3,)</f>
        <v>Palladium</v>
      </c>
      <c r="G2397" s="6" t="s">
        <v>12</v>
      </c>
      <c r="H2397" s="6" t="s">
        <v>9</v>
      </c>
      <c r="I23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397" s="30">
        <v>2</v>
      </c>
      <c r="K2397" s="7">
        <f t="shared" si="74"/>
        <v>16392.2</v>
      </c>
      <c r="L23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2397" s="7">
        <f t="shared" si="75"/>
        <v>15900.434000000001</v>
      </c>
    </row>
    <row r="2398" spans="1:13" x14ac:dyDescent="0.3">
      <c r="A2398" s="6" t="s">
        <v>2482</v>
      </c>
      <c r="B2398" s="28">
        <v>42754</v>
      </c>
      <c r="C2398" s="6" t="s">
        <v>24</v>
      </c>
      <c r="D2398" s="6" t="s">
        <v>109</v>
      </c>
      <c r="E2398" s="6" t="str">
        <f>VLOOKUP(tbl_transactions[[#This Row],[Product_ID]],tbl_Items[],2,)</f>
        <v>Digital</v>
      </c>
      <c r="F2398" s="6" t="str">
        <f>VLOOKUP(tbl_transactions[[#This Row],[Product_ID]],tbl_Items[],3,)</f>
        <v>Platinum</v>
      </c>
      <c r="G2398" s="6" t="s">
        <v>12</v>
      </c>
      <c r="H2398" s="6" t="s">
        <v>9</v>
      </c>
      <c r="I23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398" s="30">
        <v>3</v>
      </c>
      <c r="K2398" s="7">
        <f t="shared" si="74"/>
        <v>30186.899999999998</v>
      </c>
      <c r="L23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2398" s="7">
        <f t="shared" si="75"/>
        <v>28375.685999999998</v>
      </c>
    </row>
    <row r="2399" spans="1:13" x14ac:dyDescent="0.3">
      <c r="A2399" s="6" t="s">
        <v>2483</v>
      </c>
      <c r="B2399" s="28">
        <v>42754</v>
      </c>
      <c r="C2399" s="6" t="s">
        <v>7</v>
      </c>
      <c r="D2399" s="6" t="s">
        <v>120</v>
      </c>
      <c r="E2399" s="6" t="str">
        <f>VLOOKUP(tbl_transactions[[#This Row],[Product_ID]],tbl_Items[],2,)</f>
        <v>Digital</v>
      </c>
      <c r="F2399" s="6" t="str">
        <f>VLOOKUP(tbl_transactions[[#This Row],[Product_ID]],tbl_Items[],3,)</f>
        <v>Palladium</v>
      </c>
      <c r="G2399" s="6" t="s">
        <v>12</v>
      </c>
      <c r="H2399" s="6" t="s">
        <v>9</v>
      </c>
      <c r="I23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399" s="30">
        <v>2</v>
      </c>
      <c r="K2399" s="7">
        <f t="shared" si="74"/>
        <v>19276.400000000001</v>
      </c>
      <c r="L23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2399" s="7">
        <f t="shared" si="75"/>
        <v>18698.108</v>
      </c>
    </row>
    <row r="2400" spans="1:13" x14ac:dyDescent="0.3">
      <c r="A2400" s="6" t="s">
        <v>2484</v>
      </c>
      <c r="B2400" s="28">
        <v>42754</v>
      </c>
      <c r="C2400" s="6" t="s">
        <v>24</v>
      </c>
      <c r="D2400" s="6" t="s">
        <v>74</v>
      </c>
      <c r="E2400" s="6" t="str">
        <f>VLOOKUP(tbl_transactions[[#This Row],[Product_ID]],tbl_Items[],2,)</f>
        <v>Chronograph</v>
      </c>
      <c r="F2400" s="6" t="str">
        <f>VLOOKUP(tbl_transactions[[#This Row],[Product_ID]],tbl_Items[],3,)</f>
        <v>Gold</v>
      </c>
      <c r="G2400" s="6" t="s">
        <v>8</v>
      </c>
      <c r="H2400" s="6" t="s">
        <v>13</v>
      </c>
      <c r="I24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400" s="30">
        <v>2</v>
      </c>
      <c r="K2400" s="7">
        <f t="shared" si="74"/>
        <v>4452</v>
      </c>
      <c r="L24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00" s="7">
        <f t="shared" si="75"/>
        <v>4452</v>
      </c>
    </row>
    <row r="2401" spans="1:13" x14ac:dyDescent="0.3">
      <c r="A2401" s="6" t="s">
        <v>2485</v>
      </c>
      <c r="B2401" s="28">
        <v>42754</v>
      </c>
      <c r="C2401" s="6" t="s">
        <v>11</v>
      </c>
      <c r="D2401" s="6" t="s">
        <v>111</v>
      </c>
      <c r="E2401" s="6" t="str">
        <f>VLOOKUP(tbl_transactions[[#This Row],[Product_ID]],tbl_Items[],2,)</f>
        <v>Digital</v>
      </c>
      <c r="F2401" s="6" t="str">
        <f>VLOOKUP(tbl_transactions[[#This Row],[Product_ID]],tbl_Items[],3,)</f>
        <v>Gold</v>
      </c>
      <c r="G2401" s="6" t="s">
        <v>12</v>
      </c>
      <c r="H2401" s="6" t="s">
        <v>9</v>
      </c>
      <c r="I24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401" s="30">
        <v>2</v>
      </c>
      <c r="K2401" s="7">
        <f t="shared" si="74"/>
        <v>11521.92</v>
      </c>
      <c r="L24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01" s="7">
        <f t="shared" si="75"/>
        <v>11521.92</v>
      </c>
    </row>
    <row r="2402" spans="1:13" x14ac:dyDescent="0.3">
      <c r="A2402" s="6" t="s">
        <v>2486</v>
      </c>
      <c r="B2402" s="28">
        <v>42754</v>
      </c>
      <c r="C2402" s="6" t="s">
        <v>24</v>
      </c>
      <c r="D2402" s="6" t="s">
        <v>67</v>
      </c>
      <c r="E2402" s="6" t="str">
        <f>VLOOKUP(tbl_transactions[[#This Row],[Product_ID]],tbl_Items[],2,)</f>
        <v>Chronograph</v>
      </c>
      <c r="F2402" s="6" t="str">
        <f>VLOOKUP(tbl_transactions[[#This Row],[Product_ID]],tbl_Items[],3,)</f>
        <v>Platinum</v>
      </c>
      <c r="G2402" s="6" t="s">
        <v>8</v>
      </c>
      <c r="H2402" s="6" t="s">
        <v>9</v>
      </c>
      <c r="I24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02" s="30">
        <v>3</v>
      </c>
      <c r="K2402" s="7">
        <f t="shared" si="74"/>
        <v>3780</v>
      </c>
      <c r="L24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02" s="7">
        <f t="shared" si="75"/>
        <v>3780</v>
      </c>
    </row>
    <row r="2403" spans="1:13" x14ac:dyDescent="0.3">
      <c r="A2403" s="6" t="s">
        <v>2487</v>
      </c>
      <c r="B2403" s="28">
        <v>42754</v>
      </c>
      <c r="C2403" s="6" t="s">
        <v>24</v>
      </c>
      <c r="D2403" s="6" t="s">
        <v>108</v>
      </c>
      <c r="E2403" s="6" t="str">
        <f>VLOOKUP(tbl_transactions[[#This Row],[Product_ID]],tbl_Items[],2,)</f>
        <v>Digital</v>
      </c>
      <c r="F2403" s="6" t="str">
        <f>VLOOKUP(tbl_transactions[[#This Row],[Product_ID]],tbl_Items[],3,)</f>
        <v>Platinum</v>
      </c>
      <c r="G2403" s="6" t="s">
        <v>12</v>
      </c>
      <c r="H2403" s="6" t="s">
        <v>13</v>
      </c>
      <c r="I24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403" s="30">
        <v>2</v>
      </c>
      <c r="K2403" s="7">
        <f t="shared" si="74"/>
        <v>12274.5</v>
      </c>
      <c r="L24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03" s="7">
        <f t="shared" si="75"/>
        <v>12274.5</v>
      </c>
    </row>
    <row r="2404" spans="1:13" x14ac:dyDescent="0.3">
      <c r="A2404" s="6" t="s">
        <v>2488</v>
      </c>
      <c r="B2404" s="28">
        <v>42754</v>
      </c>
      <c r="C2404" s="6" t="s">
        <v>11</v>
      </c>
      <c r="D2404" s="6" t="s">
        <v>104</v>
      </c>
      <c r="E2404" s="6" t="str">
        <f>VLOOKUP(tbl_transactions[[#This Row],[Product_ID]],tbl_Items[],2,)</f>
        <v>Automatic</v>
      </c>
      <c r="F2404" s="6" t="str">
        <f>VLOOKUP(tbl_transactions[[#This Row],[Product_ID]],tbl_Items[],3,)</f>
        <v>Palladium</v>
      </c>
      <c r="G2404" s="6" t="s">
        <v>12</v>
      </c>
      <c r="H2404" s="6" t="s">
        <v>9</v>
      </c>
      <c r="I24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404" s="30">
        <v>1</v>
      </c>
      <c r="K2404" s="7">
        <f t="shared" si="74"/>
        <v>8196.1</v>
      </c>
      <c r="L24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04" s="7">
        <f t="shared" si="75"/>
        <v>8196.1</v>
      </c>
    </row>
    <row r="2405" spans="1:13" x14ac:dyDescent="0.3">
      <c r="A2405" s="6" t="s">
        <v>2489</v>
      </c>
      <c r="B2405" s="28">
        <v>42754</v>
      </c>
      <c r="C2405" s="6" t="s">
        <v>7</v>
      </c>
      <c r="D2405" s="6" t="s">
        <v>103</v>
      </c>
      <c r="E2405" s="6" t="str">
        <f>VLOOKUP(tbl_transactions[[#This Row],[Product_ID]],tbl_Items[],2,)</f>
        <v>Automatic</v>
      </c>
      <c r="F2405" s="6" t="str">
        <f>VLOOKUP(tbl_transactions[[#This Row],[Product_ID]],tbl_Items[],3,)</f>
        <v>Palladium</v>
      </c>
      <c r="G2405" s="6" t="s">
        <v>12</v>
      </c>
      <c r="H2405" s="6" t="s">
        <v>9</v>
      </c>
      <c r="I24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405" s="30">
        <v>2</v>
      </c>
      <c r="K2405" s="7">
        <f t="shared" si="74"/>
        <v>13349.76</v>
      </c>
      <c r="L24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05" s="7">
        <f t="shared" si="75"/>
        <v>13349.76</v>
      </c>
    </row>
    <row r="2406" spans="1:13" x14ac:dyDescent="0.3">
      <c r="A2406" s="6" t="s">
        <v>2490</v>
      </c>
      <c r="B2406" s="28">
        <v>42754</v>
      </c>
      <c r="C2406" s="6" t="s">
        <v>7</v>
      </c>
      <c r="D2406" s="6" t="s">
        <v>7007</v>
      </c>
      <c r="E2406" s="6" t="str">
        <f>VLOOKUP(tbl_transactions[[#This Row],[Product_ID]],tbl_Items[],2,)</f>
        <v>Digital</v>
      </c>
      <c r="F2406" s="6" t="str">
        <f>VLOOKUP(tbl_transactions[[#This Row],[Product_ID]],tbl_Items[],3,)</f>
        <v>Gold</v>
      </c>
      <c r="G2406" s="6" t="s">
        <v>12</v>
      </c>
      <c r="H2406" s="6" t="s">
        <v>9</v>
      </c>
      <c r="I24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406" s="30">
        <v>4</v>
      </c>
      <c r="K2406" s="7">
        <f t="shared" si="74"/>
        <v>35687.760000000002</v>
      </c>
      <c r="L24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2406" s="7">
        <f t="shared" si="75"/>
        <v>34260.249600000003</v>
      </c>
    </row>
    <row r="2407" spans="1:13" x14ac:dyDescent="0.3">
      <c r="A2407" s="6" t="s">
        <v>2491</v>
      </c>
      <c r="B2407" s="28">
        <v>42754</v>
      </c>
      <c r="C2407" s="6" t="s">
        <v>15</v>
      </c>
      <c r="D2407" s="6" t="s">
        <v>66</v>
      </c>
      <c r="E2407" s="6" t="str">
        <f>VLOOKUP(tbl_transactions[[#This Row],[Product_ID]],tbl_Items[],2,)</f>
        <v>Chronograph</v>
      </c>
      <c r="F2407" s="6" t="str">
        <f>VLOOKUP(tbl_transactions[[#This Row],[Product_ID]],tbl_Items[],3,)</f>
        <v>Platinum</v>
      </c>
      <c r="G2407" s="6" t="s">
        <v>8</v>
      </c>
      <c r="H2407" s="6" t="s">
        <v>9</v>
      </c>
      <c r="I24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407" s="30">
        <v>3</v>
      </c>
      <c r="K2407" s="7">
        <f t="shared" si="74"/>
        <v>29070</v>
      </c>
      <c r="L24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2407" s="7">
        <f t="shared" si="75"/>
        <v>25581.599999999999</v>
      </c>
    </row>
    <row r="2408" spans="1:13" x14ac:dyDescent="0.3">
      <c r="A2408" s="6" t="s">
        <v>2492</v>
      </c>
      <c r="B2408" s="28">
        <v>42754</v>
      </c>
      <c r="C2408" s="6" t="s">
        <v>24</v>
      </c>
      <c r="D2408" s="6" t="s">
        <v>7005</v>
      </c>
      <c r="E2408" s="6" t="str">
        <f>VLOOKUP(tbl_transactions[[#This Row],[Product_ID]],tbl_Items[],2,)</f>
        <v>Automatic</v>
      </c>
      <c r="F2408" s="6" t="str">
        <f>VLOOKUP(tbl_transactions[[#This Row],[Product_ID]],tbl_Items[],3,)</f>
        <v>Gold</v>
      </c>
      <c r="G2408" s="6" t="s">
        <v>12</v>
      </c>
      <c r="H2408" s="6" t="s">
        <v>13</v>
      </c>
      <c r="I24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408" s="30">
        <v>4</v>
      </c>
      <c r="K2408" s="7">
        <f t="shared" si="74"/>
        <v>23872.799999999999</v>
      </c>
      <c r="L24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954.91200000000003</v>
      </c>
      <c r="M2408" s="7">
        <f t="shared" si="75"/>
        <v>22917.887999999999</v>
      </c>
    </row>
    <row r="2409" spans="1:13" x14ac:dyDescent="0.3">
      <c r="A2409" s="6" t="s">
        <v>2493</v>
      </c>
      <c r="B2409" s="28">
        <v>42754</v>
      </c>
      <c r="C2409" s="6" t="s">
        <v>15</v>
      </c>
      <c r="D2409" s="6" t="s">
        <v>7007</v>
      </c>
      <c r="E2409" s="6" t="str">
        <f>VLOOKUP(tbl_transactions[[#This Row],[Product_ID]],tbl_Items[],2,)</f>
        <v>Digital</v>
      </c>
      <c r="F2409" s="6" t="str">
        <f>VLOOKUP(tbl_transactions[[#This Row],[Product_ID]],tbl_Items[],3,)</f>
        <v>Gold</v>
      </c>
      <c r="G2409" s="6" t="s">
        <v>12</v>
      </c>
      <c r="H2409" s="6" t="s">
        <v>9</v>
      </c>
      <c r="I24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409" s="30">
        <v>1</v>
      </c>
      <c r="K2409" s="7">
        <f t="shared" si="74"/>
        <v>8921.94</v>
      </c>
      <c r="L24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09" s="7">
        <f t="shared" si="75"/>
        <v>8921.94</v>
      </c>
    </row>
    <row r="2410" spans="1:13" x14ac:dyDescent="0.3">
      <c r="A2410" s="6" t="s">
        <v>2494</v>
      </c>
      <c r="B2410" s="28">
        <v>42755</v>
      </c>
      <c r="C2410" s="6" t="s">
        <v>15</v>
      </c>
      <c r="D2410" s="6" t="s">
        <v>109</v>
      </c>
      <c r="E2410" s="6" t="str">
        <f>VLOOKUP(tbl_transactions[[#This Row],[Product_ID]],tbl_Items[],2,)</f>
        <v>Digital</v>
      </c>
      <c r="F2410" s="6" t="str">
        <f>VLOOKUP(tbl_transactions[[#This Row],[Product_ID]],tbl_Items[],3,)</f>
        <v>Platinum</v>
      </c>
      <c r="G2410" s="6" t="s">
        <v>12</v>
      </c>
      <c r="H2410" s="6" t="s">
        <v>9</v>
      </c>
      <c r="I24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410" s="30">
        <v>4</v>
      </c>
      <c r="K2410" s="7">
        <f t="shared" si="74"/>
        <v>40249.199999999997</v>
      </c>
      <c r="L24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2410" s="7">
        <f t="shared" si="75"/>
        <v>37834.248</v>
      </c>
    </row>
    <row r="2411" spans="1:13" x14ac:dyDescent="0.3">
      <c r="A2411" s="6" t="s">
        <v>2495</v>
      </c>
      <c r="B2411" s="28">
        <v>42755</v>
      </c>
      <c r="C2411" s="6" t="s">
        <v>11</v>
      </c>
      <c r="D2411" s="6" t="s">
        <v>100</v>
      </c>
      <c r="E2411" s="6" t="str">
        <f>VLOOKUP(tbl_transactions[[#This Row],[Product_ID]],tbl_Items[],2,)</f>
        <v>Automatic</v>
      </c>
      <c r="F2411" s="6" t="str">
        <f>VLOOKUP(tbl_transactions[[#This Row],[Product_ID]],tbl_Items[],3,)</f>
        <v>Palladium</v>
      </c>
      <c r="G2411" s="6" t="s">
        <v>12</v>
      </c>
      <c r="H2411" s="6" t="s">
        <v>13</v>
      </c>
      <c r="I24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411" s="30">
        <v>1</v>
      </c>
      <c r="K2411" s="7">
        <f t="shared" si="74"/>
        <v>5728.8</v>
      </c>
      <c r="L24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1" s="7">
        <f t="shared" si="75"/>
        <v>5728.8</v>
      </c>
    </row>
    <row r="2412" spans="1:13" x14ac:dyDescent="0.3">
      <c r="A2412" s="6" t="s">
        <v>2496</v>
      </c>
      <c r="B2412" s="28">
        <v>42755</v>
      </c>
      <c r="C2412" s="6" t="s">
        <v>7</v>
      </c>
      <c r="D2412" s="6" t="s">
        <v>92</v>
      </c>
      <c r="E2412" s="6" t="str">
        <f>VLOOKUP(tbl_transactions[[#This Row],[Product_ID]],tbl_Items[],2,)</f>
        <v>Automatic</v>
      </c>
      <c r="F2412" s="6" t="str">
        <f>VLOOKUP(tbl_transactions[[#This Row],[Product_ID]],tbl_Items[],3,)</f>
        <v>Platinum</v>
      </c>
      <c r="G2412" s="6" t="s">
        <v>12</v>
      </c>
      <c r="H2412" s="6" t="s">
        <v>9</v>
      </c>
      <c r="I24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412" s="30">
        <v>3</v>
      </c>
      <c r="K2412" s="7">
        <f t="shared" si="74"/>
        <v>6597.36</v>
      </c>
      <c r="L24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2" s="7">
        <f t="shared" si="75"/>
        <v>6597.36</v>
      </c>
    </row>
    <row r="2413" spans="1:13" x14ac:dyDescent="0.3">
      <c r="A2413" s="6" t="s">
        <v>2497</v>
      </c>
      <c r="B2413" s="28">
        <v>42755</v>
      </c>
      <c r="C2413" s="6" t="s">
        <v>24</v>
      </c>
      <c r="D2413" s="6" t="s">
        <v>77</v>
      </c>
      <c r="E2413" s="6" t="str">
        <f>VLOOKUP(tbl_transactions[[#This Row],[Product_ID]],tbl_Items[],2,)</f>
        <v>Chronograph</v>
      </c>
      <c r="F2413" s="6" t="str">
        <f>VLOOKUP(tbl_transactions[[#This Row],[Product_ID]],tbl_Items[],3,)</f>
        <v>Gold</v>
      </c>
      <c r="G2413" s="6" t="s">
        <v>8</v>
      </c>
      <c r="H2413" s="6" t="s">
        <v>9</v>
      </c>
      <c r="I24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413" s="30">
        <v>1</v>
      </c>
      <c r="K2413" s="7">
        <f t="shared" si="74"/>
        <v>2940</v>
      </c>
      <c r="L24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3" s="7">
        <f t="shared" si="75"/>
        <v>2940</v>
      </c>
    </row>
    <row r="2414" spans="1:13" x14ac:dyDescent="0.3">
      <c r="A2414" s="6" t="s">
        <v>2498</v>
      </c>
      <c r="B2414" s="28">
        <v>42755</v>
      </c>
      <c r="C2414" s="6" t="s">
        <v>24</v>
      </c>
      <c r="D2414" s="6" t="s">
        <v>7008</v>
      </c>
      <c r="E2414" s="6" t="str">
        <f>VLOOKUP(tbl_transactions[[#This Row],[Product_ID]],tbl_Items[],2,)</f>
        <v>Digital</v>
      </c>
      <c r="F2414" s="6" t="str">
        <f>VLOOKUP(tbl_transactions[[#This Row],[Product_ID]],tbl_Items[],3,)</f>
        <v>Gold</v>
      </c>
      <c r="G2414" s="6" t="s">
        <v>12</v>
      </c>
      <c r="H2414" s="6" t="s">
        <v>9</v>
      </c>
      <c r="I24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414" s="30">
        <v>1</v>
      </c>
      <c r="K2414" s="7">
        <f t="shared" si="74"/>
        <v>9764.7000000000007</v>
      </c>
      <c r="L24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4" s="7">
        <f t="shared" si="75"/>
        <v>9764.7000000000007</v>
      </c>
    </row>
    <row r="2415" spans="1:13" x14ac:dyDescent="0.3">
      <c r="A2415" s="6" t="s">
        <v>2499</v>
      </c>
      <c r="B2415" s="28">
        <v>42755</v>
      </c>
      <c r="C2415" s="6" t="s">
        <v>24</v>
      </c>
      <c r="D2415" s="6" t="s">
        <v>78</v>
      </c>
      <c r="E2415" s="6" t="str">
        <f>VLOOKUP(tbl_transactions[[#This Row],[Product_ID]],tbl_Items[],2,)</f>
        <v>Chronograph</v>
      </c>
      <c r="F2415" s="6" t="str">
        <f>VLOOKUP(tbl_transactions[[#This Row],[Product_ID]],tbl_Items[],3,)</f>
        <v>Gold</v>
      </c>
      <c r="G2415" s="6" t="s">
        <v>8</v>
      </c>
      <c r="H2415" s="6" t="s">
        <v>9</v>
      </c>
      <c r="I24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415" s="30">
        <v>2</v>
      </c>
      <c r="K2415" s="7">
        <f t="shared" si="74"/>
        <v>11220</v>
      </c>
      <c r="L24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5" s="7">
        <f t="shared" si="75"/>
        <v>11220</v>
      </c>
    </row>
    <row r="2416" spans="1:13" x14ac:dyDescent="0.3">
      <c r="A2416" s="6" t="s">
        <v>2500</v>
      </c>
      <c r="B2416" s="28">
        <v>42755</v>
      </c>
      <c r="C2416" s="6" t="s">
        <v>24</v>
      </c>
      <c r="D2416" s="6" t="s">
        <v>94</v>
      </c>
      <c r="E2416" s="6" t="str">
        <f>VLOOKUP(tbl_transactions[[#This Row],[Product_ID]],tbl_Items[],2,)</f>
        <v>Automatic</v>
      </c>
      <c r="F2416" s="6" t="str">
        <f>VLOOKUP(tbl_transactions[[#This Row],[Product_ID]],tbl_Items[],3,)</f>
        <v>Platinum</v>
      </c>
      <c r="G2416" s="6" t="s">
        <v>12</v>
      </c>
      <c r="H2416" s="6" t="s">
        <v>9</v>
      </c>
      <c r="I24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416" s="30">
        <v>1</v>
      </c>
      <c r="K2416" s="7">
        <f t="shared" si="74"/>
        <v>2587.2000000000003</v>
      </c>
      <c r="L24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6" s="7">
        <f t="shared" si="75"/>
        <v>2587.2000000000003</v>
      </c>
    </row>
    <row r="2417" spans="1:13" x14ac:dyDescent="0.3">
      <c r="A2417" s="6" t="s">
        <v>2501</v>
      </c>
      <c r="B2417" s="28">
        <v>42755</v>
      </c>
      <c r="C2417" s="6" t="s">
        <v>24</v>
      </c>
      <c r="D2417" s="6" t="s">
        <v>103</v>
      </c>
      <c r="E2417" s="6" t="str">
        <f>VLOOKUP(tbl_transactions[[#This Row],[Product_ID]],tbl_Items[],2,)</f>
        <v>Automatic</v>
      </c>
      <c r="F2417" s="6" t="str">
        <f>VLOOKUP(tbl_transactions[[#This Row],[Product_ID]],tbl_Items[],3,)</f>
        <v>Palladium</v>
      </c>
      <c r="G2417" s="6" t="s">
        <v>12</v>
      </c>
      <c r="H2417" s="6" t="s">
        <v>9</v>
      </c>
      <c r="I24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417" s="30">
        <v>2</v>
      </c>
      <c r="K2417" s="7">
        <f t="shared" si="74"/>
        <v>13349.76</v>
      </c>
      <c r="L24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7" s="7">
        <f t="shared" si="75"/>
        <v>13349.76</v>
      </c>
    </row>
    <row r="2418" spans="1:13" x14ac:dyDescent="0.3">
      <c r="A2418" s="6" t="s">
        <v>2502</v>
      </c>
      <c r="B2418" s="28">
        <v>42756</v>
      </c>
      <c r="C2418" s="6" t="s">
        <v>24</v>
      </c>
      <c r="D2418" s="6" t="s">
        <v>81</v>
      </c>
      <c r="E2418" s="6" t="str">
        <f>VLOOKUP(tbl_transactions[[#This Row],[Product_ID]],tbl_Items[],2,)</f>
        <v>Chronograph</v>
      </c>
      <c r="F2418" s="6" t="str">
        <f>VLOOKUP(tbl_transactions[[#This Row],[Product_ID]],tbl_Items[],3,)</f>
        <v>Palladium</v>
      </c>
      <c r="G2418" s="6" t="s">
        <v>12</v>
      </c>
      <c r="H2418" s="6" t="s">
        <v>9</v>
      </c>
      <c r="I24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418" s="30">
        <v>1</v>
      </c>
      <c r="K2418" s="7">
        <f t="shared" si="74"/>
        <v>10780</v>
      </c>
      <c r="L24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18" s="7">
        <f t="shared" si="75"/>
        <v>10780</v>
      </c>
    </row>
    <row r="2419" spans="1:13" x14ac:dyDescent="0.3">
      <c r="A2419" s="6" t="s">
        <v>2503</v>
      </c>
      <c r="B2419" s="28">
        <v>42757</v>
      </c>
      <c r="C2419" s="6" t="s">
        <v>24</v>
      </c>
      <c r="D2419" s="6" t="s">
        <v>102</v>
      </c>
      <c r="E2419" s="6" t="str">
        <f>VLOOKUP(tbl_transactions[[#This Row],[Product_ID]],tbl_Items[],2,)</f>
        <v>Automatic</v>
      </c>
      <c r="F2419" s="6" t="str">
        <f>VLOOKUP(tbl_transactions[[#This Row],[Product_ID]],tbl_Items[],3,)</f>
        <v>Palladium</v>
      </c>
      <c r="G2419" s="6" t="s">
        <v>12</v>
      </c>
      <c r="H2419" s="6" t="s">
        <v>9</v>
      </c>
      <c r="I24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419" s="30">
        <v>2</v>
      </c>
      <c r="K2419" s="7">
        <f t="shared" si="74"/>
        <v>17227.8</v>
      </c>
      <c r="L24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419" s="7">
        <f t="shared" si="75"/>
        <v>16710.966</v>
      </c>
    </row>
    <row r="2420" spans="1:13" x14ac:dyDescent="0.3">
      <c r="A2420" s="6" t="s">
        <v>2504</v>
      </c>
      <c r="B2420" s="28">
        <v>42757</v>
      </c>
      <c r="C2420" s="6" t="s">
        <v>24</v>
      </c>
      <c r="D2420" s="6" t="s">
        <v>67</v>
      </c>
      <c r="E2420" s="6" t="str">
        <f>VLOOKUP(tbl_transactions[[#This Row],[Product_ID]],tbl_Items[],2,)</f>
        <v>Chronograph</v>
      </c>
      <c r="F2420" s="6" t="str">
        <f>VLOOKUP(tbl_transactions[[#This Row],[Product_ID]],tbl_Items[],3,)</f>
        <v>Platinum</v>
      </c>
      <c r="G2420" s="6" t="s">
        <v>8</v>
      </c>
      <c r="H2420" s="6" t="s">
        <v>13</v>
      </c>
      <c r="I24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20" s="30">
        <v>3</v>
      </c>
      <c r="K2420" s="7">
        <f t="shared" si="74"/>
        <v>3780</v>
      </c>
      <c r="L24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20" s="7">
        <f t="shared" si="75"/>
        <v>3780</v>
      </c>
    </row>
    <row r="2421" spans="1:13" x14ac:dyDescent="0.3">
      <c r="A2421" s="6" t="s">
        <v>2505</v>
      </c>
      <c r="B2421" s="28">
        <v>42757</v>
      </c>
      <c r="C2421" s="6" t="s">
        <v>11</v>
      </c>
      <c r="D2421" s="6" t="s">
        <v>67</v>
      </c>
      <c r="E2421" s="6" t="str">
        <f>VLOOKUP(tbl_transactions[[#This Row],[Product_ID]],tbl_Items[],2,)</f>
        <v>Chronograph</v>
      </c>
      <c r="F2421" s="6" t="str">
        <f>VLOOKUP(tbl_transactions[[#This Row],[Product_ID]],tbl_Items[],3,)</f>
        <v>Platinum</v>
      </c>
      <c r="G2421" s="6" t="s">
        <v>8</v>
      </c>
      <c r="H2421" s="6" t="s">
        <v>9</v>
      </c>
      <c r="I24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21" s="30">
        <v>1</v>
      </c>
      <c r="K2421" s="7">
        <f t="shared" si="74"/>
        <v>1260</v>
      </c>
      <c r="L24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21" s="7">
        <f t="shared" si="75"/>
        <v>1260</v>
      </c>
    </row>
    <row r="2422" spans="1:13" x14ac:dyDescent="0.3">
      <c r="A2422" s="6" t="s">
        <v>2506</v>
      </c>
      <c r="B2422" s="28">
        <v>42757</v>
      </c>
      <c r="C2422" s="6" t="s">
        <v>24</v>
      </c>
      <c r="D2422" s="6" t="s">
        <v>66</v>
      </c>
      <c r="E2422" s="6" t="str">
        <f>VLOOKUP(tbl_transactions[[#This Row],[Product_ID]],tbl_Items[],2,)</f>
        <v>Chronograph</v>
      </c>
      <c r="F2422" s="6" t="str">
        <f>VLOOKUP(tbl_transactions[[#This Row],[Product_ID]],tbl_Items[],3,)</f>
        <v>Platinum</v>
      </c>
      <c r="G2422" s="6" t="s">
        <v>8</v>
      </c>
      <c r="H2422" s="6" t="s">
        <v>9</v>
      </c>
      <c r="I24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422" s="30">
        <v>2</v>
      </c>
      <c r="K2422" s="7">
        <f t="shared" si="74"/>
        <v>19380</v>
      </c>
      <c r="L24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2422" s="7">
        <f t="shared" si="75"/>
        <v>17054.400000000001</v>
      </c>
    </row>
    <row r="2423" spans="1:13" x14ac:dyDescent="0.3">
      <c r="A2423" s="6" t="s">
        <v>2507</v>
      </c>
      <c r="B2423" s="28">
        <v>42758</v>
      </c>
      <c r="C2423" s="6" t="s">
        <v>24</v>
      </c>
      <c r="D2423" s="6" t="s">
        <v>7008</v>
      </c>
      <c r="E2423" s="6" t="str">
        <f>VLOOKUP(tbl_transactions[[#This Row],[Product_ID]],tbl_Items[],2,)</f>
        <v>Digital</v>
      </c>
      <c r="F2423" s="6" t="str">
        <f>VLOOKUP(tbl_transactions[[#This Row],[Product_ID]],tbl_Items[],3,)</f>
        <v>Gold</v>
      </c>
      <c r="G2423" s="6" t="s">
        <v>12</v>
      </c>
      <c r="H2423" s="6" t="s">
        <v>9</v>
      </c>
      <c r="I24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423" s="30">
        <v>3</v>
      </c>
      <c r="K2423" s="7">
        <f t="shared" si="74"/>
        <v>29294.100000000002</v>
      </c>
      <c r="L24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2423" s="7">
        <f t="shared" si="75"/>
        <v>28122.336000000003</v>
      </c>
    </row>
    <row r="2424" spans="1:13" x14ac:dyDescent="0.3">
      <c r="A2424" s="6" t="s">
        <v>2508</v>
      </c>
      <c r="B2424" s="28">
        <v>42758</v>
      </c>
      <c r="C2424" s="6" t="s">
        <v>24</v>
      </c>
      <c r="D2424" s="6" t="s">
        <v>67</v>
      </c>
      <c r="E2424" s="6" t="str">
        <f>VLOOKUP(tbl_transactions[[#This Row],[Product_ID]],tbl_Items[],2,)</f>
        <v>Chronograph</v>
      </c>
      <c r="F2424" s="6" t="str">
        <f>VLOOKUP(tbl_transactions[[#This Row],[Product_ID]],tbl_Items[],3,)</f>
        <v>Platinum</v>
      </c>
      <c r="G2424" s="6" t="s">
        <v>8</v>
      </c>
      <c r="H2424" s="6" t="s">
        <v>9</v>
      </c>
      <c r="I24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24" s="30">
        <v>2</v>
      </c>
      <c r="K2424" s="7">
        <f t="shared" si="74"/>
        <v>2520</v>
      </c>
      <c r="L24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24" s="7">
        <f t="shared" si="75"/>
        <v>2520</v>
      </c>
    </row>
    <row r="2425" spans="1:13" x14ac:dyDescent="0.3">
      <c r="A2425" s="6" t="s">
        <v>2509</v>
      </c>
      <c r="B2425" s="28">
        <v>42759</v>
      </c>
      <c r="C2425" s="6" t="s">
        <v>24</v>
      </c>
      <c r="D2425" s="6" t="s">
        <v>113</v>
      </c>
      <c r="E2425" s="6" t="str">
        <f>VLOOKUP(tbl_transactions[[#This Row],[Product_ID]],tbl_Items[],2,)</f>
        <v>Digital</v>
      </c>
      <c r="F2425" s="6" t="str">
        <f>VLOOKUP(tbl_transactions[[#This Row],[Product_ID]],tbl_Items[],3,)</f>
        <v>Palladium</v>
      </c>
      <c r="G2425" s="6" t="s">
        <v>12</v>
      </c>
      <c r="H2425" s="6" t="s">
        <v>9</v>
      </c>
      <c r="I24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425" s="30">
        <v>3</v>
      </c>
      <c r="K2425" s="7">
        <f t="shared" si="74"/>
        <v>26894.340000000004</v>
      </c>
      <c r="L24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2425" s="7">
        <f t="shared" si="75"/>
        <v>26087.509800000003</v>
      </c>
    </row>
    <row r="2426" spans="1:13" x14ac:dyDescent="0.3">
      <c r="A2426" s="6" t="s">
        <v>2510</v>
      </c>
      <c r="B2426" s="28">
        <v>42759</v>
      </c>
      <c r="C2426" s="6" t="s">
        <v>15</v>
      </c>
      <c r="D2426" s="6" t="s">
        <v>71</v>
      </c>
      <c r="E2426" s="6" t="str">
        <f>VLOOKUP(tbl_transactions[[#This Row],[Product_ID]],tbl_Items[],2,)</f>
        <v>Chronograph</v>
      </c>
      <c r="F2426" s="6" t="str">
        <f>VLOOKUP(tbl_transactions[[#This Row],[Product_ID]],tbl_Items[],3,)</f>
        <v>Platinum</v>
      </c>
      <c r="G2426" s="6" t="s">
        <v>8</v>
      </c>
      <c r="H2426" s="6" t="s">
        <v>9</v>
      </c>
      <c r="I24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426" s="30">
        <v>2</v>
      </c>
      <c r="K2426" s="7">
        <f t="shared" si="74"/>
        <v>4508.3999999999996</v>
      </c>
      <c r="L24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26" s="7">
        <f t="shared" si="75"/>
        <v>4508.3999999999996</v>
      </c>
    </row>
    <row r="2427" spans="1:13" x14ac:dyDescent="0.3">
      <c r="A2427" s="6" t="s">
        <v>2511</v>
      </c>
      <c r="B2427" s="28">
        <v>42759</v>
      </c>
      <c r="C2427" s="6" t="s">
        <v>11</v>
      </c>
      <c r="D2427" s="6" t="s">
        <v>118</v>
      </c>
      <c r="E2427" s="6" t="str">
        <f>VLOOKUP(tbl_transactions[[#This Row],[Product_ID]],tbl_Items[],2,)</f>
        <v>Digital</v>
      </c>
      <c r="F2427" s="6" t="str">
        <f>VLOOKUP(tbl_transactions[[#This Row],[Product_ID]],tbl_Items[],3,)</f>
        <v>Palladium</v>
      </c>
      <c r="G2427" s="6" t="s">
        <v>12</v>
      </c>
      <c r="H2427" s="6" t="s">
        <v>9</v>
      </c>
      <c r="I24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427" s="30">
        <v>3</v>
      </c>
      <c r="K2427" s="7">
        <f t="shared" si="74"/>
        <v>18292.68</v>
      </c>
      <c r="L24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2427" s="7">
        <f t="shared" si="75"/>
        <v>17743.899600000001</v>
      </c>
    </row>
    <row r="2428" spans="1:13" x14ac:dyDescent="0.3">
      <c r="A2428" s="6" t="s">
        <v>2512</v>
      </c>
      <c r="B2428" s="28">
        <v>42759</v>
      </c>
      <c r="C2428" s="6" t="s">
        <v>7</v>
      </c>
      <c r="D2428" s="6" t="s">
        <v>7008</v>
      </c>
      <c r="E2428" s="6" t="str">
        <f>VLOOKUP(tbl_transactions[[#This Row],[Product_ID]],tbl_Items[],2,)</f>
        <v>Digital</v>
      </c>
      <c r="F2428" s="6" t="str">
        <f>VLOOKUP(tbl_transactions[[#This Row],[Product_ID]],tbl_Items[],3,)</f>
        <v>Gold</v>
      </c>
      <c r="G2428" s="6" t="s">
        <v>12</v>
      </c>
      <c r="H2428" s="6" t="s">
        <v>9</v>
      </c>
      <c r="I24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428" s="30">
        <v>2</v>
      </c>
      <c r="K2428" s="7">
        <f t="shared" si="74"/>
        <v>19529.400000000001</v>
      </c>
      <c r="L24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2428" s="7">
        <f t="shared" si="75"/>
        <v>18748.224000000002</v>
      </c>
    </row>
    <row r="2429" spans="1:13" x14ac:dyDescent="0.3">
      <c r="A2429" s="6" t="s">
        <v>2513</v>
      </c>
      <c r="B2429" s="28">
        <v>42759</v>
      </c>
      <c r="C2429" s="6" t="s">
        <v>24</v>
      </c>
      <c r="D2429" s="6" t="s">
        <v>67</v>
      </c>
      <c r="E2429" s="6" t="str">
        <f>VLOOKUP(tbl_transactions[[#This Row],[Product_ID]],tbl_Items[],2,)</f>
        <v>Chronograph</v>
      </c>
      <c r="F2429" s="6" t="str">
        <f>VLOOKUP(tbl_transactions[[#This Row],[Product_ID]],tbl_Items[],3,)</f>
        <v>Platinum</v>
      </c>
      <c r="G2429" s="6" t="s">
        <v>8</v>
      </c>
      <c r="H2429" s="6" t="s">
        <v>9</v>
      </c>
      <c r="I24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29" s="30">
        <v>4</v>
      </c>
      <c r="K2429" s="7">
        <f t="shared" si="74"/>
        <v>5040</v>
      </c>
      <c r="L24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29" s="7">
        <f t="shared" si="75"/>
        <v>5040</v>
      </c>
    </row>
    <row r="2430" spans="1:13" x14ac:dyDescent="0.3">
      <c r="A2430" s="6" t="s">
        <v>2514</v>
      </c>
      <c r="B2430" s="28">
        <v>42759</v>
      </c>
      <c r="C2430" s="6" t="s">
        <v>24</v>
      </c>
      <c r="D2430" s="6" t="s">
        <v>115</v>
      </c>
      <c r="E2430" s="6" t="str">
        <f>VLOOKUP(tbl_transactions[[#This Row],[Product_ID]],tbl_Items[],2,)</f>
        <v>Digital</v>
      </c>
      <c r="F2430" s="6" t="str">
        <f>VLOOKUP(tbl_transactions[[#This Row],[Product_ID]],tbl_Items[],3,)</f>
        <v>Gold</v>
      </c>
      <c r="G2430" s="6" t="s">
        <v>12</v>
      </c>
      <c r="H2430" s="6" t="s">
        <v>9</v>
      </c>
      <c r="I24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430" s="30">
        <v>2</v>
      </c>
      <c r="K2430" s="7">
        <f t="shared" si="74"/>
        <v>18473.7</v>
      </c>
      <c r="L24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738.94800000000009</v>
      </c>
      <c r="M2430" s="7">
        <f t="shared" si="75"/>
        <v>17734.752</v>
      </c>
    </row>
    <row r="2431" spans="1:13" x14ac:dyDescent="0.3">
      <c r="A2431" s="6" t="s">
        <v>2515</v>
      </c>
      <c r="B2431" s="28">
        <v>42760</v>
      </c>
      <c r="C2431" s="6" t="s">
        <v>11</v>
      </c>
      <c r="D2431" s="6" t="s">
        <v>94</v>
      </c>
      <c r="E2431" s="6" t="str">
        <f>VLOOKUP(tbl_transactions[[#This Row],[Product_ID]],tbl_Items[],2,)</f>
        <v>Automatic</v>
      </c>
      <c r="F2431" s="6" t="str">
        <f>VLOOKUP(tbl_transactions[[#This Row],[Product_ID]],tbl_Items[],3,)</f>
        <v>Platinum</v>
      </c>
      <c r="G2431" s="6" t="s">
        <v>12</v>
      </c>
      <c r="H2431" s="6" t="s">
        <v>9</v>
      </c>
      <c r="I24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431" s="30">
        <v>2</v>
      </c>
      <c r="K2431" s="7">
        <f t="shared" si="74"/>
        <v>5174.4000000000005</v>
      </c>
      <c r="L24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1" s="7">
        <f t="shared" si="75"/>
        <v>5174.4000000000005</v>
      </c>
    </row>
    <row r="2432" spans="1:13" x14ac:dyDescent="0.3">
      <c r="A2432" s="6" t="s">
        <v>2516</v>
      </c>
      <c r="B2432" s="28">
        <v>42760</v>
      </c>
      <c r="C2432" s="6" t="s">
        <v>24</v>
      </c>
      <c r="D2432" s="6" t="s">
        <v>89</v>
      </c>
      <c r="E2432" s="6" t="str">
        <f>VLOOKUP(tbl_transactions[[#This Row],[Product_ID]],tbl_Items[],2,)</f>
        <v>Automatic</v>
      </c>
      <c r="F2432" s="6" t="str">
        <f>VLOOKUP(tbl_transactions[[#This Row],[Product_ID]],tbl_Items[],3,)</f>
        <v>Platinum</v>
      </c>
      <c r="G2432" s="6" t="s">
        <v>12</v>
      </c>
      <c r="H2432" s="6" t="s">
        <v>9</v>
      </c>
      <c r="I24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432" s="30">
        <v>3</v>
      </c>
      <c r="K2432" s="7">
        <f t="shared" si="74"/>
        <v>13962.300000000001</v>
      </c>
      <c r="L24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2" s="7">
        <f t="shared" si="75"/>
        <v>13962.300000000001</v>
      </c>
    </row>
    <row r="2433" spans="1:13" x14ac:dyDescent="0.3">
      <c r="A2433" s="6" t="s">
        <v>2517</v>
      </c>
      <c r="B2433" s="28">
        <v>42760</v>
      </c>
      <c r="C2433" s="6" t="s">
        <v>24</v>
      </c>
      <c r="D2433" s="6" t="s">
        <v>60</v>
      </c>
      <c r="E2433" s="6" t="str">
        <f>VLOOKUP(tbl_transactions[[#This Row],[Product_ID]],tbl_Items[],2,)</f>
        <v>Chronograph</v>
      </c>
      <c r="F2433" s="6" t="str">
        <f>VLOOKUP(tbl_transactions[[#This Row],[Product_ID]],tbl_Items[],3,)</f>
        <v>Platinum</v>
      </c>
      <c r="G2433" s="6" t="s">
        <v>8</v>
      </c>
      <c r="H2433" s="6" t="s">
        <v>9</v>
      </c>
      <c r="I24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433" s="30">
        <v>1</v>
      </c>
      <c r="K2433" s="7">
        <f t="shared" si="74"/>
        <v>10098</v>
      </c>
      <c r="L24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3" s="7">
        <f t="shared" si="75"/>
        <v>10098</v>
      </c>
    </row>
    <row r="2434" spans="1:13" x14ac:dyDescent="0.3">
      <c r="A2434" s="6" t="s">
        <v>2518</v>
      </c>
      <c r="B2434" s="28">
        <v>42760</v>
      </c>
      <c r="C2434" s="6" t="s">
        <v>24</v>
      </c>
      <c r="D2434" s="6" t="s">
        <v>76</v>
      </c>
      <c r="E2434" s="6" t="str">
        <f>VLOOKUP(tbl_transactions[[#This Row],[Product_ID]],tbl_Items[],2,)</f>
        <v>Chronograph</v>
      </c>
      <c r="F2434" s="6" t="str">
        <f>VLOOKUP(tbl_transactions[[#This Row],[Product_ID]],tbl_Items[],3,)</f>
        <v>Gold</v>
      </c>
      <c r="G2434" s="6" t="s">
        <v>8</v>
      </c>
      <c r="H2434" s="6" t="s">
        <v>9</v>
      </c>
      <c r="I24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434" s="30">
        <v>1</v>
      </c>
      <c r="K2434" s="7">
        <f t="shared" ref="K2434:K2497" si="76">I2434*J2434</f>
        <v>2244</v>
      </c>
      <c r="L24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4" s="7">
        <f t="shared" ref="M2434:M2497" si="77">K2434-L2434</f>
        <v>2244</v>
      </c>
    </row>
    <row r="2435" spans="1:13" x14ac:dyDescent="0.3">
      <c r="A2435" s="6" t="s">
        <v>2519</v>
      </c>
      <c r="B2435" s="28">
        <v>42760</v>
      </c>
      <c r="C2435" s="6" t="s">
        <v>11</v>
      </c>
      <c r="D2435" s="6" t="s">
        <v>7008</v>
      </c>
      <c r="E2435" s="6" t="str">
        <f>VLOOKUP(tbl_transactions[[#This Row],[Product_ID]],tbl_Items[],2,)</f>
        <v>Digital</v>
      </c>
      <c r="F2435" s="6" t="str">
        <f>VLOOKUP(tbl_transactions[[#This Row],[Product_ID]],tbl_Items[],3,)</f>
        <v>Gold</v>
      </c>
      <c r="G2435" s="6" t="s">
        <v>12</v>
      </c>
      <c r="H2435" s="6" t="s">
        <v>9</v>
      </c>
      <c r="I24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435" s="30">
        <v>2</v>
      </c>
      <c r="K2435" s="7">
        <f t="shared" si="76"/>
        <v>19529.400000000001</v>
      </c>
      <c r="L24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2435" s="7">
        <f t="shared" si="77"/>
        <v>18748.224000000002</v>
      </c>
    </row>
    <row r="2436" spans="1:13" x14ac:dyDescent="0.3">
      <c r="A2436" s="6" t="s">
        <v>2520</v>
      </c>
      <c r="B2436" s="28">
        <v>42760</v>
      </c>
      <c r="C2436" s="6" t="s">
        <v>24</v>
      </c>
      <c r="D2436" s="6" t="s">
        <v>92</v>
      </c>
      <c r="E2436" s="6" t="str">
        <f>VLOOKUP(tbl_transactions[[#This Row],[Product_ID]],tbl_Items[],2,)</f>
        <v>Automatic</v>
      </c>
      <c r="F2436" s="6" t="str">
        <f>VLOOKUP(tbl_transactions[[#This Row],[Product_ID]],tbl_Items[],3,)</f>
        <v>Platinum</v>
      </c>
      <c r="G2436" s="6" t="s">
        <v>12</v>
      </c>
      <c r="H2436" s="6" t="s">
        <v>13</v>
      </c>
      <c r="I24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436" s="30">
        <v>1</v>
      </c>
      <c r="K2436" s="7">
        <f t="shared" si="76"/>
        <v>2199.12</v>
      </c>
      <c r="L24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6" s="7">
        <f t="shared" si="77"/>
        <v>2199.12</v>
      </c>
    </row>
    <row r="2437" spans="1:13" x14ac:dyDescent="0.3">
      <c r="A2437" s="6" t="s">
        <v>2521</v>
      </c>
      <c r="B2437" s="28">
        <v>42760</v>
      </c>
      <c r="C2437" s="6" t="s">
        <v>24</v>
      </c>
      <c r="D2437" s="6" t="s">
        <v>92</v>
      </c>
      <c r="E2437" s="6" t="str">
        <f>VLOOKUP(tbl_transactions[[#This Row],[Product_ID]],tbl_Items[],2,)</f>
        <v>Automatic</v>
      </c>
      <c r="F2437" s="6" t="str">
        <f>VLOOKUP(tbl_transactions[[#This Row],[Product_ID]],tbl_Items[],3,)</f>
        <v>Platinum</v>
      </c>
      <c r="G2437" s="6" t="s">
        <v>12</v>
      </c>
      <c r="H2437" s="6" t="s">
        <v>9</v>
      </c>
      <c r="I24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437" s="30">
        <v>1</v>
      </c>
      <c r="K2437" s="7">
        <f t="shared" si="76"/>
        <v>2199.12</v>
      </c>
      <c r="L24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7" s="7">
        <f t="shared" si="77"/>
        <v>2199.12</v>
      </c>
    </row>
    <row r="2438" spans="1:13" x14ac:dyDescent="0.3">
      <c r="A2438" s="6" t="s">
        <v>2522</v>
      </c>
      <c r="B2438" s="28">
        <v>42761</v>
      </c>
      <c r="C2438" s="6" t="s">
        <v>11</v>
      </c>
      <c r="D2438" s="6" t="s">
        <v>94</v>
      </c>
      <c r="E2438" s="6" t="str">
        <f>VLOOKUP(tbl_transactions[[#This Row],[Product_ID]],tbl_Items[],2,)</f>
        <v>Automatic</v>
      </c>
      <c r="F2438" s="6" t="str">
        <f>VLOOKUP(tbl_transactions[[#This Row],[Product_ID]],tbl_Items[],3,)</f>
        <v>Platinum</v>
      </c>
      <c r="G2438" s="6" t="s">
        <v>12</v>
      </c>
      <c r="H2438" s="6" t="s">
        <v>9</v>
      </c>
      <c r="I24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438" s="30">
        <v>4</v>
      </c>
      <c r="K2438" s="7">
        <f t="shared" si="76"/>
        <v>10348.800000000001</v>
      </c>
      <c r="L24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8" s="7">
        <f t="shared" si="77"/>
        <v>10348.800000000001</v>
      </c>
    </row>
    <row r="2439" spans="1:13" x14ac:dyDescent="0.3">
      <c r="A2439" s="6" t="s">
        <v>2523</v>
      </c>
      <c r="B2439" s="28">
        <v>42761</v>
      </c>
      <c r="C2439" s="6" t="s">
        <v>24</v>
      </c>
      <c r="D2439" s="6" t="s">
        <v>111</v>
      </c>
      <c r="E2439" s="6" t="str">
        <f>VLOOKUP(tbl_transactions[[#This Row],[Product_ID]],tbl_Items[],2,)</f>
        <v>Digital</v>
      </c>
      <c r="F2439" s="6" t="str">
        <f>VLOOKUP(tbl_transactions[[#This Row],[Product_ID]],tbl_Items[],3,)</f>
        <v>Gold</v>
      </c>
      <c r="G2439" s="6" t="s">
        <v>12</v>
      </c>
      <c r="H2439" s="6" t="s">
        <v>9</v>
      </c>
      <c r="I24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439" s="30">
        <v>2</v>
      </c>
      <c r="K2439" s="7">
        <f t="shared" si="76"/>
        <v>11521.92</v>
      </c>
      <c r="L24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39" s="7">
        <f t="shared" si="77"/>
        <v>11521.92</v>
      </c>
    </row>
    <row r="2440" spans="1:13" x14ac:dyDescent="0.3">
      <c r="A2440" s="6" t="s">
        <v>2524</v>
      </c>
      <c r="B2440" s="28">
        <v>42761</v>
      </c>
      <c r="C2440" s="6" t="s">
        <v>24</v>
      </c>
      <c r="D2440" s="6" t="s">
        <v>7005</v>
      </c>
      <c r="E2440" s="6" t="str">
        <f>VLOOKUP(tbl_transactions[[#This Row],[Product_ID]],tbl_Items[],2,)</f>
        <v>Automatic</v>
      </c>
      <c r="F2440" s="6" t="str">
        <f>VLOOKUP(tbl_transactions[[#This Row],[Product_ID]],tbl_Items[],3,)</f>
        <v>Gold</v>
      </c>
      <c r="G2440" s="6" t="s">
        <v>12</v>
      </c>
      <c r="H2440" s="6" t="s">
        <v>9</v>
      </c>
      <c r="I24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440" s="30">
        <v>3</v>
      </c>
      <c r="K2440" s="7">
        <f t="shared" si="76"/>
        <v>17904.599999999999</v>
      </c>
      <c r="L24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2440" s="7">
        <f t="shared" si="77"/>
        <v>17188.415999999997</v>
      </c>
    </row>
    <row r="2441" spans="1:13" x14ac:dyDescent="0.3">
      <c r="A2441" s="6" t="s">
        <v>2525</v>
      </c>
      <c r="B2441" s="28">
        <v>42761</v>
      </c>
      <c r="C2441" s="6" t="s">
        <v>24</v>
      </c>
      <c r="D2441" s="6" t="s">
        <v>89</v>
      </c>
      <c r="E2441" s="6" t="str">
        <f>VLOOKUP(tbl_transactions[[#This Row],[Product_ID]],tbl_Items[],2,)</f>
        <v>Automatic</v>
      </c>
      <c r="F2441" s="6" t="str">
        <f>VLOOKUP(tbl_transactions[[#This Row],[Product_ID]],tbl_Items[],3,)</f>
        <v>Platinum</v>
      </c>
      <c r="G2441" s="6" t="s">
        <v>12</v>
      </c>
      <c r="H2441" s="6" t="s">
        <v>13</v>
      </c>
      <c r="I24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441" s="30">
        <v>1</v>
      </c>
      <c r="K2441" s="7">
        <f t="shared" si="76"/>
        <v>4654.1000000000004</v>
      </c>
      <c r="L24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41" s="7">
        <f t="shared" si="77"/>
        <v>4654.1000000000004</v>
      </c>
    </row>
    <row r="2442" spans="1:13" x14ac:dyDescent="0.3">
      <c r="A2442" s="6" t="s">
        <v>2526</v>
      </c>
      <c r="B2442" s="28">
        <v>42761</v>
      </c>
      <c r="C2442" s="6" t="s">
        <v>24</v>
      </c>
      <c r="D2442" s="6" t="s">
        <v>74</v>
      </c>
      <c r="E2442" s="6" t="str">
        <f>VLOOKUP(tbl_transactions[[#This Row],[Product_ID]],tbl_Items[],2,)</f>
        <v>Chronograph</v>
      </c>
      <c r="F2442" s="6" t="str">
        <f>VLOOKUP(tbl_transactions[[#This Row],[Product_ID]],tbl_Items[],3,)</f>
        <v>Gold</v>
      </c>
      <c r="G2442" s="6" t="s">
        <v>8</v>
      </c>
      <c r="H2442" s="6" t="s">
        <v>9</v>
      </c>
      <c r="I24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442" s="30">
        <v>2</v>
      </c>
      <c r="K2442" s="7">
        <f t="shared" si="76"/>
        <v>4452</v>
      </c>
      <c r="L24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42" s="7">
        <f t="shared" si="77"/>
        <v>4452</v>
      </c>
    </row>
    <row r="2443" spans="1:13" x14ac:dyDescent="0.3">
      <c r="A2443" s="6" t="s">
        <v>2527</v>
      </c>
      <c r="B2443" s="28">
        <v>42762</v>
      </c>
      <c r="C2443" s="6" t="s">
        <v>7</v>
      </c>
      <c r="D2443" s="6" t="s">
        <v>76</v>
      </c>
      <c r="E2443" s="6" t="str">
        <f>VLOOKUP(tbl_transactions[[#This Row],[Product_ID]],tbl_Items[],2,)</f>
        <v>Chronograph</v>
      </c>
      <c r="F2443" s="6" t="str">
        <f>VLOOKUP(tbl_transactions[[#This Row],[Product_ID]],tbl_Items[],3,)</f>
        <v>Gold</v>
      </c>
      <c r="G2443" s="6" t="s">
        <v>8</v>
      </c>
      <c r="H2443" s="6" t="s">
        <v>9</v>
      </c>
      <c r="I24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443" s="30">
        <v>3</v>
      </c>
      <c r="K2443" s="7">
        <f t="shared" si="76"/>
        <v>6732</v>
      </c>
      <c r="L24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43" s="7">
        <f t="shared" si="77"/>
        <v>6732</v>
      </c>
    </row>
    <row r="2444" spans="1:13" x14ac:dyDescent="0.3">
      <c r="A2444" s="6" t="s">
        <v>2528</v>
      </c>
      <c r="B2444" s="28">
        <v>42762</v>
      </c>
      <c r="C2444" s="6" t="s">
        <v>15</v>
      </c>
      <c r="D2444" s="6" t="s">
        <v>95</v>
      </c>
      <c r="E2444" s="6" t="str">
        <f>VLOOKUP(tbl_transactions[[#This Row],[Product_ID]],tbl_Items[],2,)</f>
        <v>Automatic</v>
      </c>
      <c r="F2444" s="6" t="str">
        <f>VLOOKUP(tbl_transactions[[#This Row],[Product_ID]],tbl_Items[],3,)</f>
        <v>Platinum</v>
      </c>
      <c r="G2444" s="6" t="s">
        <v>12</v>
      </c>
      <c r="H2444" s="6" t="s">
        <v>9</v>
      </c>
      <c r="I24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444" s="30">
        <v>2</v>
      </c>
      <c r="K2444" s="7">
        <f t="shared" si="76"/>
        <v>4410</v>
      </c>
      <c r="L24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44" s="7">
        <f t="shared" si="77"/>
        <v>4410</v>
      </c>
    </row>
    <row r="2445" spans="1:13" x14ac:dyDescent="0.3">
      <c r="A2445" s="6" t="s">
        <v>2529</v>
      </c>
      <c r="B2445" s="28">
        <v>42762</v>
      </c>
      <c r="C2445" s="6" t="s">
        <v>24</v>
      </c>
      <c r="D2445" s="6" t="s">
        <v>113</v>
      </c>
      <c r="E2445" s="6" t="str">
        <f>VLOOKUP(tbl_transactions[[#This Row],[Product_ID]],tbl_Items[],2,)</f>
        <v>Digital</v>
      </c>
      <c r="F2445" s="6" t="str">
        <f>VLOOKUP(tbl_transactions[[#This Row],[Product_ID]],tbl_Items[],3,)</f>
        <v>Palladium</v>
      </c>
      <c r="G2445" s="6" t="s">
        <v>12</v>
      </c>
      <c r="H2445" s="6" t="s">
        <v>9</v>
      </c>
      <c r="I24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445" s="30">
        <v>2</v>
      </c>
      <c r="K2445" s="7">
        <f t="shared" si="76"/>
        <v>17929.560000000001</v>
      </c>
      <c r="L24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445" s="7">
        <f t="shared" si="77"/>
        <v>17391.673200000001</v>
      </c>
    </row>
    <row r="2446" spans="1:13" x14ac:dyDescent="0.3">
      <c r="A2446" s="6" t="s">
        <v>2530</v>
      </c>
      <c r="B2446" s="28">
        <v>42763</v>
      </c>
      <c r="C2446" s="6" t="s">
        <v>24</v>
      </c>
      <c r="D2446" s="6" t="s">
        <v>99</v>
      </c>
      <c r="E2446" s="6" t="str">
        <f>VLOOKUP(tbl_transactions[[#This Row],[Product_ID]],tbl_Items[],2,)</f>
        <v>Automatic</v>
      </c>
      <c r="F2446" s="6" t="str">
        <f>VLOOKUP(tbl_transactions[[#This Row],[Product_ID]],tbl_Items[],3,)</f>
        <v>Gold</v>
      </c>
      <c r="G2446" s="6" t="s">
        <v>12</v>
      </c>
      <c r="H2446" s="6" t="s">
        <v>9</v>
      </c>
      <c r="I24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446" s="30">
        <v>1</v>
      </c>
      <c r="K2446" s="7">
        <f t="shared" si="76"/>
        <v>5571.24</v>
      </c>
      <c r="L24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46" s="7">
        <f t="shared" si="77"/>
        <v>5571.24</v>
      </c>
    </row>
    <row r="2447" spans="1:13" x14ac:dyDescent="0.3">
      <c r="A2447" s="6" t="s">
        <v>2531</v>
      </c>
      <c r="B2447" s="28">
        <v>42763</v>
      </c>
      <c r="C2447" s="6" t="s">
        <v>24</v>
      </c>
      <c r="D2447" s="6" t="s">
        <v>71</v>
      </c>
      <c r="E2447" s="6" t="str">
        <f>VLOOKUP(tbl_transactions[[#This Row],[Product_ID]],tbl_Items[],2,)</f>
        <v>Chronograph</v>
      </c>
      <c r="F2447" s="6" t="str">
        <f>VLOOKUP(tbl_transactions[[#This Row],[Product_ID]],tbl_Items[],3,)</f>
        <v>Platinum</v>
      </c>
      <c r="G2447" s="6" t="s">
        <v>8</v>
      </c>
      <c r="H2447" s="6" t="s">
        <v>9</v>
      </c>
      <c r="I24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447" s="30">
        <v>1</v>
      </c>
      <c r="K2447" s="7">
        <f t="shared" si="76"/>
        <v>2254.1999999999998</v>
      </c>
      <c r="L24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47" s="7">
        <f t="shared" si="77"/>
        <v>2254.1999999999998</v>
      </c>
    </row>
    <row r="2448" spans="1:13" x14ac:dyDescent="0.3">
      <c r="A2448" s="6" t="s">
        <v>2532</v>
      </c>
      <c r="B2448" s="28">
        <v>42763</v>
      </c>
      <c r="C2448" s="6" t="s">
        <v>7</v>
      </c>
      <c r="D2448" s="6" t="s">
        <v>109</v>
      </c>
      <c r="E2448" s="6" t="str">
        <f>VLOOKUP(tbl_transactions[[#This Row],[Product_ID]],tbl_Items[],2,)</f>
        <v>Digital</v>
      </c>
      <c r="F2448" s="6" t="str">
        <f>VLOOKUP(tbl_transactions[[#This Row],[Product_ID]],tbl_Items[],3,)</f>
        <v>Platinum</v>
      </c>
      <c r="G2448" s="6" t="s">
        <v>12</v>
      </c>
      <c r="H2448" s="6" t="s">
        <v>13</v>
      </c>
      <c r="I24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448" s="30">
        <v>4</v>
      </c>
      <c r="K2448" s="7">
        <f t="shared" si="76"/>
        <v>40249.199999999997</v>
      </c>
      <c r="L24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2448" s="7">
        <f t="shared" si="77"/>
        <v>37834.248</v>
      </c>
    </row>
    <row r="2449" spans="1:13" x14ac:dyDescent="0.3">
      <c r="A2449" s="6" t="s">
        <v>2533</v>
      </c>
      <c r="B2449" s="28">
        <v>42763</v>
      </c>
      <c r="C2449" s="6" t="s">
        <v>15</v>
      </c>
      <c r="D2449" s="6" t="s">
        <v>109</v>
      </c>
      <c r="E2449" s="6" t="str">
        <f>VLOOKUP(tbl_transactions[[#This Row],[Product_ID]],tbl_Items[],2,)</f>
        <v>Digital</v>
      </c>
      <c r="F2449" s="6" t="str">
        <f>VLOOKUP(tbl_transactions[[#This Row],[Product_ID]],tbl_Items[],3,)</f>
        <v>Platinum</v>
      </c>
      <c r="G2449" s="6" t="s">
        <v>12</v>
      </c>
      <c r="H2449" s="6" t="s">
        <v>13</v>
      </c>
      <c r="I24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449" s="30">
        <v>1</v>
      </c>
      <c r="K2449" s="7">
        <f t="shared" si="76"/>
        <v>10062.299999999999</v>
      </c>
      <c r="L24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49" s="7">
        <f t="shared" si="77"/>
        <v>10062.299999999999</v>
      </c>
    </row>
    <row r="2450" spans="1:13" x14ac:dyDescent="0.3">
      <c r="A2450" s="6" t="s">
        <v>2534</v>
      </c>
      <c r="B2450" s="28">
        <v>42763</v>
      </c>
      <c r="C2450" s="6" t="s">
        <v>24</v>
      </c>
      <c r="D2450" s="6" t="s">
        <v>89</v>
      </c>
      <c r="E2450" s="6" t="str">
        <f>VLOOKUP(tbl_transactions[[#This Row],[Product_ID]],tbl_Items[],2,)</f>
        <v>Automatic</v>
      </c>
      <c r="F2450" s="6" t="str">
        <f>VLOOKUP(tbl_transactions[[#This Row],[Product_ID]],tbl_Items[],3,)</f>
        <v>Platinum</v>
      </c>
      <c r="G2450" s="6" t="s">
        <v>12</v>
      </c>
      <c r="H2450" s="6" t="s">
        <v>9</v>
      </c>
      <c r="I24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450" s="30">
        <v>3</v>
      </c>
      <c r="K2450" s="7">
        <f t="shared" si="76"/>
        <v>13962.300000000001</v>
      </c>
      <c r="L24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50" s="7">
        <f t="shared" si="77"/>
        <v>13962.300000000001</v>
      </c>
    </row>
    <row r="2451" spans="1:13" x14ac:dyDescent="0.3">
      <c r="A2451" s="6" t="s">
        <v>2535</v>
      </c>
      <c r="B2451" s="28">
        <v>42763</v>
      </c>
      <c r="C2451" s="6" t="s">
        <v>24</v>
      </c>
      <c r="D2451" s="6" t="s">
        <v>115</v>
      </c>
      <c r="E2451" s="6" t="str">
        <f>VLOOKUP(tbl_transactions[[#This Row],[Product_ID]],tbl_Items[],2,)</f>
        <v>Digital</v>
      </c>
      <c r="F2451" s="6" t="str">
        <f>VLOOKUP(tbl_transactions[[#This Row],[Product_ID]],tbl_Items[],3,)</f>
        <v>Gold</v>
      </c>
      <c r="G2451" s="6" t="s">
        <v>12</v>
      </c>
      <c r="H2451" s="6" t="s">
        <v>9</v>
      </c>
      <c r="I24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451" s="30">
        <v>4</v>
      </c>
      <c r="K2451" s="7">
        <f t="shared" si="76"/>
        <v>36947.4</v>
      </c>
      <c r="L24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2451" s="7">
        <f t="shared" si="77"/>
        <v>35469.504000000001</v>
      </c>
    </row>
    <row r="2452" spans="1:13" x14ac:dyDescent="0.3">
      <c r="A2452" s="6" t="s">
        <v>2536</v>
      </c>
      <c r="B2452" s="28">
        <v>42763</v>
      </c>
      <c r="C2452" s="6" t="s">
        <v>24</v>
      </c>
      <c r="D2452" s="6" t="s">
        <v>67</v>
      </c>
      <c r="E2452" s="6" t="str">
        <f>VLOOKUP(tbl_transactions[[#This Row],[Product_ID]],tbl_Items[],2,)</f>
        <v>Chronograph</v>
      </c>
      <c r="F2452" s="6" t="str">
        <f>VLOOKUP(tbl_transactions[[#This Row],[Product_ID]],tbl_Items[],3,)</f>
        <v>Platinum</v>
      </c>
      <c r="G2452" s="6" t="s">
        <v>8</v>
      </c>
      <c r="H2452" s="6" t="s">
        <v>9</v>
      </c>
      <c r="I24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52" s="30">
        <v>2</v>
      </c>
      <c r="K2452" s="7">
        <f t="shared" si="76"/>
        <v>2520</v>
      </c>
      <c r="L24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52" s="7">
        <f t="shared" si="77"/>
        <v>2520</v>
      </c>
    </row>
    <row r="2453" spans="1:13" x14ac:dyDescent="0.3">
      <c r="A2453" s="6" t="s">
        <v>2537</v>
      </c>
      <c r="B2453" s="28">
        <v>42763</v>
      </c>
      <c r="C2453" s="6" t="s">
        <v>24</v>
      </c>
      <c r="D2453" s="6" t="s">
        <v>104</v>
      </c>
      <c r="E2453" s="6" t="str">
        <f>VLOOKUP(tbl_transactions[[#This Row],[Product_ID]],tbl_Items[],2,)</f>
        <v>Automatic</v>
      </c>
      <c r="F2453" s="6" t="str">
        <f>VLOOKUP(tbl_transactions[[#This Row],[Product_ID]],tbl_Items[],3,)</f>
        <v>Palladium</v>
      </c>
      <c r="G2453" s="6" t="s">
        <v>12</v>
      </c>
      <c r="H2453" s="6" t="s">
        <v>13</v>
      </c>
      <c r="I24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453" s="30">
        <v>2</v>
      </c>
      <c r="K2453" s="7">
        <f t="shared" si="76"/>
        <v>16392.2</v>
      </c>
      <c r="L24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2453" s="7">
        <f t="shared" si="77"/>
        <v>15900.434000000001</v>
      </c>
    </row>
    <row r="2454" spans="1:13" x14ac:dyDescent="0.3">
      <c r="A2454" s="6" t="s">
        <v>2538</v>
      </c>
      <c r="B2454" s="28">
        <v>42763</v>
      </c>
      <c r="C2454" s="6" t="s">
        <v>15</v>
      </c>
      <c r="D2454" s="6" t="s">
        <v>110</v>
      </c>
      <c r="E2454" s="6" t="str">
        <f>VLOOKUP(tbl_transactions[[#This Row],[Product_ID]],tbl_Items[],2,)</f>
        <v>Digital</v>
      </c>
      <c r="F2454" s="6" t="str">
        <f>VLOOKUP(tbl_transactions[[#This Row],[Product_ID]],tbl_Items[],3,)</f>
        <v>Platinum</v>
      </c>
      <c r="G2454" s="6" t="s">
        <v>12</v>
      </c>
      <c r="H2454" s="6" t="s">
        <v>9</v>
      </c>
      <c r="I24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454" s="30">
        <v>2</v>
      </c>
      <c r="K2454" s="7">
        <f t="shared" si="76"/>
        <v>11230.800000000001</v>
      </c>
      <c r="L24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54" s="7">
        <f t="shared" si="77"/>
        <v>11230.800000000001</v>
      </c>
    </row>
    <row r="2455" spans="1:13" x14ac:dyDescent="0.3">
      <c r="A2455" s="6" t="s">
        <v>2539</v>
      </c>
      <c r="B2455" s="28">
        <v>42763</v>
      </c>
      <c r="C2455" s="6" t="s">
        <v>11</v>
      </c>
      <c r="D2455" s="6" t="s">
        <v>66</v>
      </c>
      <c r="E2455" s="6" t="str">
        <f>VLOOKUP(tbl_transactions[[#This Row],[Product_ID]],tbl_Items[],2,)</f>
        <v>Chronograph</v>
      </c>
      <c r="F2455" s="6" t="str">
        <f>VLOOKUP(tbl_transactions[[#This Row],[Product_ID]],tbl_Items[],3,)</f>
        <v>Platinum</v>
      </c>
      <c r="G2455" s="6" t="s">
        <v>8</v>
      </c>
      <c r="H2455" s="6" t="s">
        <v>9</v>
      </c>
      <c r="I24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455" s="30">
        <v>1</v>
      </c>
      <c r="K2455" s="7">
        <f t="shared" si="76"/>
        <v>9690</v>
      </c>
      <c r="L24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55" s="7">
        <f t="shared" si="77"/>
        <v>9690</v>
      </c>
    </row>
    <row r="2456" spans="1:13" x14ac:dyDescent="0.3">
      <c r="A2456" s="6" t="s">
        <v>2540</v>
      </c>
      <c r="B2456" s="28">
        <v>42763</v>
      </c>
      <c r="C2456" s="6" t="s">
        <v>24</v>
      </c>
      <c r="D2456" s="6" t="s">
        <v>60</v>
      </c>
      <c r="E2456" s="6" t="str">
        <f>VLOOKUP(tbl_transactions[[#This Row],[Product_ID]],tbl_Items[],2,)</f>
        <v>Chronograph</v>
      </c>
      <c r="F2456" s="6" t="str">
        <f>VLOOKUP(tbl_transactions[[#This Row],[Product_ID]],tbl_Items[],3,)</f>
        <v>Platinum</v>
      </c>
      <c r="G2456" s="6" t="s">
        <v>8</v>
      </c>
      <c r="H2456" s="6" t="s">
        <v>9</v>
      </c>
      <c r="I24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456" s="30">
        <v>3</v>
      </c>
      <c r="K2456" s="7">
        <f t="shared" si="76"/>
        <v>30294</v>
      </c>
      <c r="L24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2456" s="7">
        <f t="shared" si="77"/>
        <v>26658.720000000001</v>
      </c>
    </row>
    <row r="2457" spans="1:13" x14ac:dyDescent="0.3">
      <c r="A2457" s="6" t="s">
        <v>2541</v>
      </c>
      <c r="B2457" s="28">
        <v>42763</v>
      </c>
      <c r="C2457" s="6" t="s">
        <v>24</v>
      </c>
      <c r="D2457" s="6" t="s">
        <v>102</v>
      </c>
      <c r="E2457" s="6" t="str">
        <f>VLOOKUP(tbl_transactions[[#This Row],[Product_ID]],tbl_Items[],2,)</f>
        <v>Automatic</v>
      </c>
      <c r="F2457" s="6" t="str">
        <f>VLOOKUP(tbl_transactions[[#This Row],[Product_ID]],tbl_Items[],3,)</f>
        <v>Palladium</v>
      </c>
      <c r="G2457" s="6" t="s">
        <v>12</v>
      </c>
      <c r="H2457" s="6" t="s">
        <v>9</v>
      </c>
      <c r="I24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457" s="30">
        <v>2</v>
      </c>
      <c r="K2457" s="7">
        <f t="shared" si="76"/>
        <v>17227.8</v>
      </c>
      <c r="L24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457" s="7">
        <f t="shared" si="77"/>
        <v>16710.966</v>
      </c>
    </row>
    <row r="2458" spans="1:13" x14ac:dyDescent="0.3">
      <c r="A2458" s="6" t="s">
        <v>2542</v>
      </c>
      <c r="B2458" s="28">
        <v>42763</v>
      </c>
      <c r="C2458" s="6" t="s">
        <v>15</v>
      </c>
      <c r="D2458" s="6" t="s">
        <v>92</v>
      </c>
      <c r="E2458" s="6" t="str">
        <f>VLOOKUP(tbl_transactions[[#This Row],[Product_ID]],tbl_Items[],2,)</f>
        <v>Automatic</v>
      </c>
      <c r="F2458" s="6" t="str">
        <f>VLOOKUP(tbl_transactions[[#This Row],[Product_ID]],tbl_Items[],3,)</f>
        <v>Platinum</v>
      </c>
      <c r="G2458" s="6" t="s">
        <v>12</v>
      </c>
      <c r="H2458" s="6" t="s">
        <v>9</v>
      </c>
      <c r="I24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458" s="30">
        <v>1</v>
      </c>
      <c r="K2458" s="7">
        <f t="shared" si="76"/>
        <v>2199.12</v>
      </c>
      <c r="L24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58" s="7">
        <f t="shared" si="77"/>
        <v>2199.12</v>
      </c>
    </row>
    <row r="2459" spans="1:13" x14ac:dyDescent="0.3">
      <c r="A2459" s="6" t="s">
        <v>2543</v>
      </c>
      <c r="B2459" s="28">
        <v>42764</v>
      </c>
      <c r="C2459" s="6" t="s">
        <v>11</v>
      </c>
      <c r="D2459" s="6" t="s">
        <v>67</v>
      </c>
      <c r="E2459" s="6" t="str">
        <f>VLOOKUP(tbl_transactions[[#This Row],[Product_ID]],tbl_Items[],2,)</f>
        <v>Chronograph</v>
      </c>
      <c r="F2459" s="6" t="str">
        <f>VLOOKUP(tbl_transactions[[#This Row],[Product_ID]],tbl_Items[],3,)</f>
        <v>Platinum</v>
      </c>
      <c r="G2459" s="6" t="s">
        <v>8</v>
      </c>
      <c r="H2459" s="6" t="s">
        <v>9</v>
      </c>
      <c r="I24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59" s="30">
        <v>1</v>
      </c>
      <c r="K2459" s="7">
        <f t="shared" si="76"/>
        <v>1260</v>
      </c>
      <c r="L24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59" s="7">
        <f t="shared" si="77"/>
        <v>1260</v>
      </c>
    </row>
    <row r="2460" spans="1:13" x14ac:dyDescent="0.3">
      <c r="A2460" s="6" t="s">
        <v>2544</v>
      </c>
      <c r="B2460" s="28">
        <v>42764</v>
      </c>
      <c r="C2460" s="6" t="s">
        <v>24</v>
      </c>
      <c r="D2460" s="6" t="s">
        <v>118</v>
      </c>
      <c r="E2460" s="6" t="str">
        <f>VLOOKUP(tbl_transactions[[#This Row],[Product_ID]],tbl_Items[],2,)</f>
        <v>Digital</v>
      </c>
      <c r="F2460" s="6" t="str">
        <f>VLOOKUP(tbl_transactions[[#This Row],[Product_ID]],tbl_Items[],3,)</f>
        <v>Palladium</v>
      </c>
      <c r="G2460" s="6" t="s">
        <v>12</v>
      </c>
      <c r="H2460" s="6" t="s">
        <v>13</v>
      </c>
      <c r="I24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460" s="30">
        <v>1</v>
      </c>
      <c r="K2460" s="7">
        <f t="shared" si="76"/>
        <v>6097.56</v>
      </c>
      <c r="L24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60" s="7">
        <f t="shared" si="77"/>
        <v>6097.56</v>
      </c>
    </row>
    <row r="2461" spans="1:13" x14ac:dyDescent="0.3">
      <c r="A2461" s="6" t="s">
        <v>2545</v>
      </c>
      <c r="B2461" s="28">
        <v>42764</v>
      </c>
      <c r="C2461" s="6" t="s">
        <v>24</v>
      </c>
      <c r="D2461" s="6" t="s">
        <v>84</v>
      </c>
      <c r="E2461" s="6" t="str">
        <f>VLOOKUP(tbl_transactions[[#This Row],[Product_ID]],tbl_Items[],2,)</f>
        <v>Automatic</v>
      </c>
      <c r="F2461" s="6" t="str">
        <f>VLOOKUP(tbl_transactions[[#This Row],[Product_ID]],tbl_Items[],3,)</f>
        <v>Platinum</v>
      </c>
      <c r="G2461" s="6" t="s">
        <v>12</v>
      </c>
      <c r="H2461" s="6" t="s">
        <v>9</v>
      </c>
      <c r="I24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461" s="30">
        <v>1</v>
      </c>
      <c r="K2461" s="7">
        <f t="shared" si="76"/>
        <v>2229.15</v>
      </c>
      <c r="L24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61" s="7">
        <f t="shared" si="77"/>
        <v>2229.15</v>
      </c>
    </row>
    <row r="2462" spans="1:13" x14ac:dyDescent="0.3">
      <c r="A2462" s="6" t="s">
        <v>2546</v>
      </c>
      <c r="B2462" s="28">
        <v>42764</v>
      </c>
      <c r="C2462" s="6" t="s">
        <v>24</v>
      </c>
      <c r="D2462" s="6" t="s">
        <v>76</v>
      </c>
      <c r="E2462" s="6" t="str">
        <f>VLOOKUP(tbl_transactions[[#This Row],[Product_ID]],tbl_Items[],2,)</f>
        <v>Chronograph</v>
      </c>
      <c r="F2462" s="6" t="str">
        <f>VLOOKUP(tbl_transactions[[#This Row],[Product_ID]],tbl_Items[],3,)</f>
        <v>Gold</v>
      </c>
      <c r="G2462" s="6" t="s">
        <v>8</v>
      </c>
      <c r="H2462" s="6" t="s">
        <v>9</v>
      </c>
      <c r="I24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462" s="30">
        <v>1</v>
      </c>
      <c r="K2462" s="7">
        <f t="shared" si="76"/>
        <v>2244</v>
      </c>
      <c r="L24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62" s="7">
        <f t="shared" si="77"/>
        <v>2244</v>
      </c>
    </row>
    <row r="2463" spans="1:13" x14ac:dyDescent="0.3">
      <c r="A2463" s="6" t="s">
        <v>2547</v>
      </c>
      <c r="B2463" s="28">
        <v>42764</v>
      </c>
      <c r="C2463" s="6" t="s">
        <v>24</v>
      </c>
      <c r="D2463" s="6" t="s">
        <v>7007</v>
      </c>
      <c r="E2463" s="6" t="str">
        <f>VLOOKUP(tbl_transactions[[#This Row],[Product_ID]],tbl_Items[],2,)</f>
        <v>Digital</v>
      </c>
      <c r="F2463" s="6" t="str">
        <f>VLOOKUP(tbl_transactions[[#This Row],[Product_ID]],tbl_Items[],3,)</f>
        <v>Gold</v>
      </c>
      <c r="G2463" s="6" t="s">
        <v>12</v>
      </c>
      <c r="H2463" s="6" t="s">
        <v>13</v>
      </c>
      <c r="I24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463" s="30">
        <v>4</v>
      </c>
      <c r="K2463" s="7">
        <f t="shared" si="76"/>
        <v>35687.760000000002</v>
      </c>
      <c r="L24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2463" s="7">
        <f t="shared" si="77"/>
        <v>34260.249600000003</v>
      </c>
    </row>
    <row r="2464" spans="1:13" x14ac:dyDescent="0.3">
      <c r="A2464" s="6" t="s">
        <v>2548</v>
      </c>
      <c r="B2464" s="28">
        <v>42765</v>
      </c>
      <c r="C2464" s="6" t="s">
        <v>11</v>
      </c>
      <c r="D2464" s="6" t="s">
        <v>101</v>
      </c>
      <c r="E2464" s="6" t="str">
        <f>VLOOKUP(tbl_transactions[[#This Row],[Product_ID]],tbl_Items[],2,)</f>
        <v>Automatic</v>
      </c>
      <c r="F2464" s="6" t="str">
        <f>VLOOKUP(tbl_transactions[[#This Row],[Product_ID]],tbl_Items[],3,)</f>
        <v>Palladium</v>
      </c>
      <c r="G2464" s="6" t="s">
        <v>12</v>
      </c>
      <c r="H2464" s="6" t="s">
        <v>9</v>
      </c>
      <c r="I24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464" s="30">
        <v>2</v>
      </c>
      <c r="K2464" s="7">
        <f t="shared" si="76"/>
        <v>4697</v>
      </c>
      <c r="L24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64" s="7">
        <f t="shared" si="77"/>
        <v>4697</v>
      </c>
    </row>
    <row r="2465" spans="1:13" x14ac:dyDescent="0.3">
      <c r="A2465" s="6" t="s">
        <v>2549</v>
      </c>
      <c r="B2465" s="28">
        <v>42765</v>
      </c>
      <c r="C2465" s="6" t="s">
        <v>24</v>
      </c>
      <c r="D2465" s="6" t="s">
        <v>108</v>
      </c>
      <c r="E2465" s="6" t="str">
        <f>VLOOKUP(tbl_transactions[[#This Row],[Product_ID]],tbl_Items[],2,)</f>
        <v>Digital</v>
      </c>
      <c r="F2465" s="6" t="str">
        <f>VLOOKUP(tbl_transactions[[#This Row],[Product_ID]],tbl_Items[],3,)</f>
        <v>Platinum</v>
      </c>
      <c r="G2465" s="6" t="s">
        <v>12</v>
      </c>
      <c r="H2465" s="6" t="s">
        <v>9</v>
      </c>
      <c r="I24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465" s="30">
        <v>2</v>
      </c>
      <c r="K2465" s="7">
        <f t="shared" si="76"/>
        <v>12274.5</v>
      </c>
      <c r="L24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65" s="7">
        <f t="shared" si="77"/>
        <v>12274.5</v>
      </c>
    </row>
    <row r="2466" spans="1:13" x14ac:dyDescent="0.3">
      <c r="A2466" s="6" t="s">
        <v>2550</v>
      </c>
      <c r="B2466" s="28">
        <v>42765</v>
      </c>
      <c r="C2466" s="6" t="s">
        <v>24</v>
      </c>
      <c r="D2466" s="6" t="s">
        <v>76</v>
      </c>
      <c r="E2466" s="6" t="str">
        <f>VLOOKUP(tbl_transactions[[#This Row],[Product_ID]],tbl_Items[],2,)</f>
        <v>Chronograph</v>
      </c>
      <c r="F2466" s="6" t="str">
        <f>VLOOKUP(tbl_transactions[[#This Row],[Product_ID]],tbl_Items[],3,)</f>
        <v>Gold</v>
      </c>
      <c r="G2466" s="6" t="s">
        <v>8</v>
      </c>
      <c r="H2466" s="6" t="s">
        <v>9</v>
      </c>
      <c r="I24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466" s="30">
        <v>2</v>
      </c>
      <c r="K2466" s="7">
        <f t="shared" si="76"/>
        <v>4488</v>
      </c>
      <c r="L24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66" s="7">
        <f t="shared" si="77"/>
        <v>4488</v>
      </c>
    </row>
    <row r="2467" spans="1:13" x14ac:dyDescent="0.3">
      <c r="A2467" s="6" t="s">
        <v>2551</v>
      </c>
      <c r="B2467" s="28">
        <v>42766</v>
      </c>
      <c r="C2467" s="6" t="s">
        <v>24</v>
      </c>
      <c r="D2467" s="6" t="s">
        <v>113</v>
      </c>
      <c r="E2467" s="6" t="str">
        <f>VLOOKUP(tbl_transactions[[#This Row],[Product_ID]],tbl_Items[],2,)</f>
        <v>Digital</v>
      </c>
      <c r="F2467" s="6" t="str">
        <f>VLOOKUP(tbl_transactions[[#This Row],[Product_ID]],tbl_Items[],3,)</f>
        <v>Palladium</v>
      </c>
      <c r="G2467" s="6" t="s">
        <v>12</v>
      </c>
      <c r="H2467" s="6" t="s">
        <v>9</v>
      </c>
      <c r="I24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467" s="30">
        <v>2</v>
      </c>
      <c r="K2467" s="7">
        <f t="shared" si="76"/>
        <v>17929.560000000001</v>
      </c>
      <c r="L24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467" s="7">
        <f t="shared" si="77"/>
        <v>17391.673200000001</v>
      </c>
    </row>
    <row r="2468" spans="1:13" x14ac:dyDescent="0.3">
      <c r="A2468" s="6" t="s">
        <v>2552</v>
      </c>
      <c r="B2468" s="28">
        <v>42766</v>
      </c>
      <c r="C2468" s="6" t="s">
        <v>11</v>
      </c>
      <c r="D2468" s="6" t="s">
        <v>115</v>
      </c>
      <c r="E2468" s="6" t="str">
        <f>VLOOKUP(tbl_transactions[[#This Row],[Product_ID]],tbl_Items[],2,)</f>
        <v>Digital</v>
      </c>
      <c r="F2468" s="6" t="str">
        <f>VLOOKUP(tbl_transactions[[#This Row],[Product_ID]],tbl_Items[],3,)</f>
        <v>Gold</v>
      </c>
      <c r="G2468" s="6" t="s">
        <v>12</v>
      </c>
      <c r="H2468" s="6" t="s">
        <v>9</v>
      </c>
      <c r="I24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468" s="30">
        <v>3</v>
      </c>
      <c r="K2468" s="7">
        <f t="shared" si="76"/>
        <v>27710.550000000003</v>
      </c>
      <c r="L24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2468" s="7">
        <f t="shared" si="77"/>
        <v>26602.128000000004</v>
      </c>
    </row>
    <row r="2469" spans="1:13" x14ac:dyDescent="0.3">
      <c r="A2469" s="6" t="s">
        <v>2553</v>
      </c>
      <c r="B2469" s="28">
        <v>42766</v>
      </c>
      <c r="C2469" s="6" t="s">
        <v>11</v>
      </c>
      <c r="D2469" s="6" t="s">
        <v>81</v>
      </c>
      <c r="E2469" s="6" t="str">
        <f>VLOOKUP(tbl_transactions[[#This Row],[Product_ID]],tbl_Items[],2,)</f>
        <v>Chronograph</v>
      </c>
      <c r="F2469" s="6" t="str">
        <f>VLOOKUP(tbl_transactions[[#This Row],[Product_ID]],tbl_Items[],3,)</f>
        <v>Palladium</v>
      </c>
      <c r="G2469" s="6" t="s">
        <v>12</v>
      </c>
      <c r="H2469" s="6" t="s">
        <v>9</v>
      </c>
      <c r="I24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469" s="30">
        <v>2</v>
      </c>
      <c r="K2469" s="7">
        <f t="shared" si="76"/>
        <v>21560</v>
      </c>
      <c r="L24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2469" s="7">
        <f t="shared" si="77"/>
        <v>20913.2</v>
      </c>
    </row>
    <row r="2470" spans="1:13" x14ac:dyDescent="0.3">
      <c r="A2470" s="6" t="s">
        <v>2554</v>
      </c>
      <c r="B2470" s="28">
        <v>42766</v>
      </c>
      <c r="C2470" s="6" t="s">
        <v>24</v>
      </c>
      <c r="D2470" s="6" t="s">
        <v>67</v>
      </c>
      <c r="E2470" s="6" t="str">
        <f>VLOOKUP(tbl_transactions[[#This Row],[Product_ID]],tbl_Items[],2,)</f>
        <v>Chronograph</v>
      </c>
      <c r="F2470" s="6" t="str">
        <f>VLOOKUP(tbl_transactions[[#This Row],[Product_ID]],tbl_Items[],3,)</f>
        <v>Platinum</v>
      </c>
      <c r="G2470" s="6" t="s">
        <v>8</v>
      </c>
      <c r="H2470" s="6" t="s">
        <v>9</v>
      </c>
      <c r="I24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70" s="30">
        <v>2</v>
      </c>
      <c r="K2470" s="7">
        <f t="shared" si="76"/>
        <v>2520</v>
      </c>
      <c r="L24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70" s="7">
        <f t="shared" si="77"/>
        <v>2520</v>
      </c>
    </row>
    <row r="2471" spans="1:13" x14ac:dyDescent="0.3">
      <c r="A2471" s="6" t="s">
        <v>2555</v>
      </c>
      <c r="B2471" s="28">
        <v>42766</v>
      </c>
      <c r="C2471" s="6" t="s">
        <v>24</v>
      </c>
      <c r="D2471" s="6" t="s">
        <v>110</v>
      </c>
      <c r="E2471" s="6" t="str">
        <f>VLOOKUP(tbl_transactions[[#This Row],[Product_ID]],tbl_Items[],2,)</f>
        <v>Digital</v>
      </c>
      <c r="F2471" s="6" t="str">
        <f>VLOOKUP(tbl_transactions[[#This Row],[Product_ID]],tbl_Items[],3,)</f>
        <v>Platinum</v>
      </c>
      <c r="G2471" s="6" t="s">
        <v>12</v>
      </c>
      <c r="H2471" s="6" t="s">
        <v>9</v>
      </c>
      <c r="I24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471" s="30">
        <v>1</v>
      </c>
      <c r="K2471" s="7">
        <f t="shared" si="76"/>
        <v>5615.4000000000005</v>
      </c>
      <c r="L24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71" s="7">
        <f t="shared" si="77"/>
        <v>5615.4000000000005</v>
      </c>
    </row>
    <row r="2472" spans="1:13" x14ac:dyDescent="0.3">
      <c r="A2472" s="6" t="s">
        <v>2556</v>
      </c>
      <c r="B2472" s="28">
        <v>42766</v>
      </c>
      <c r="C2472" s="6" t="s">
        <v>11</v>
      </c>
      <c r="D2472" s="6" t="s">
        <v>67</v>
      </c>
      <c r="E2472" s="6" t="str">
        <f>VLOOKUP(tbl_transactions[[#This Row],[Product_ID]],tbl_Items[],2,)</f>
        <v>Chronograph</v>
      </c>
      <c r="F2472" s="6" t="str">
        <f>VLOOKUP(tbl_transactions[[#This Row],[Product_ID]],tbl_Items[],3,)</f>
        <v>Platinum</v>
      </c>
      <c r="G2472" s="6" t="s">
        <v>8</v>
      </c>
      <c r="H2472" s="6" t="s">
        <v>13</v>
      </c>
      <c r="I24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472" s="30">
        <v>2</v>
      </c>
      <c r="K2472" s="7">
        <f t="shared" si="76"/>
        <v>2520</v>
      </c>
      <c r="L24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72" s="7">
        <f t="shared" si="77"/>
        <v>2520</v>
      </c>
    </row>
    <row r="2473" spans="1:13" x14ac:dyDescent="0.3">
      <c r="A2473" s="6" t="s">
        <v>2557</v>
      </c>
      <c r="B2473" s="28">
        <v>42766</v>
      </c>
      <c r="C2473" s="6" t="s">
        <v>24</v>
      </c>
      <c r="D2473" s="6" t="s">
        <v>110</v>
      </c>
      <c r="E2473" s="6" t="str">
        <f>VLOOKUP(tbl_transactions[[#This Row],[Product_ID]],tbl_Items[],2,)</f>
        <v>Digital</v>
      </c>
      <c r="F2473" s="6" t="str">
        <f>VLOOKUP(tbl_transactions[[#This Row],[Product_ID]],tbl_Items[],3,)</f>
        <v>Platinum</v>
      </c>
      <c r="G2473" s="6" t="s">
        <v>12</v>
      </c>
      <c r="H2473" s="6" t="s">
        <v>9</v>
      </c>
      <c r="I24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473" s="30">
        <v>2</v>
      </c>
      <c r="K2473" s="7">
        <f t="shared" si="76"/>
        <v>11230.800000000001</v>
      </c>
      <c r="L24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73" s="7">
        <f t="shared" si="77"/>
        <v>11230.800000000001</v>
      </c>
    </row>
    <row r="2474" spans="1:13" x14ac:dyDescent="0.3">
      <c r="A2474" s="6" t="s">
        <v>2558</v>
      </c>
      <c r="B2474" s="28">
        <v>42766</v>
      </c>
      <c r="C2474" s="6" t="s">
        <v>24</v>
      </c>
      <c r="D2474" s="6" t="s">
        <v>76</v>
      </c>
      <c r="E2474" s="6" t="str">
        <f>VLOOKUP(tbl_transactions[[#This Row],[Product_ID]],tbl_Items[],2,)</f>
        <v>Chronograph</v>
      </c>
      <c r="F2474" s="6" t="str">
        <f>VLOOKUP(tbl_transactions[[#This Row],[Product_ID]],tbl_Items[],3,)</f>
        <v>Gold</v>
      </c>
      <c r="G2474" s="6" t="s">
        <v>8</v>
      </c>
      <c r="H2474" s="6" t="s">
        <v>13</v>
      </c>
      <c r="I24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474" s="30">
        <v>3</v>
      </c>
      <c r="K2474" s="7">
        <f t="shared" si="76"/>
        <v>6732</v>
      </c>
      <c r="L24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74" s="7">
        <f t="shared" si="77"/>
        <v>6732</v>
      </c>
    </row>
    <row r="2475" spans="1:13" x14ac:dyDescent="0.3">
      <c r="A2475" s="6" t="s">
        <v>2559</v>
      </c>
      <c r="B2475" s="28">
        <v>42766</v>
      </c>
      <c r="C2475" s="6" t="s">
        <v>11</v>
      </c>
      <c r="D2475" s="6" t="s">
        <v>81</v>
      </c>
      <c r="E2475" s="6" t="str">
        <f>VLOOKUP(tbl_transactions[[#This Row],[Product_ID]],tbl_Items[],2,)</f>
        <v>Chronograph</v>
      </c>
      <c r="F2475" s="6" t="str">
        <f>VLOOKUP(tbl_transactions[[#This Row],[Product_ID]],tbl_Items[],3,)</f>
        <v>Palladium</v>
      </c>
      <c r="G2475" s="6" t="s">
        <v>12</v>
      </c>
      <c r="H2475" s="6" t="s">
        <v>9</v>
      </c>
      <c r="I24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475" s="30">
        <v>4</v>
      </c>
      <c r="K2475" s="7">
        <f t="shared" si="76"/>
        <v>43120</v>
      </c>
      <c r="L24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2475" s="7">
        <f t="shared" si="77"/>
        <v>41826.400000000001</v>
      </c>
    </row>
    <row r="2476" spans="1:13" x14ac:dyDescent="0.3">
      <c r="A2476" s="6" t="s">
        <v>2560</v>
      </c>
      <c r="B2476" s="28">
        <v>42766</v>
      </c>
      <c r="C2476" s="6" t="s">
        <v>11</v>
      </c>
      <c r="D2476" s="6" t="s">
        <v>110</v>
      </c>
      <c r="E2476" s="6" t="str">
        <f>VLOOKUP(tbl_transactions[[#This Row],[Product_ID]],tbl_Items[],2,)</f>
        <v>Digital</v>
      </c>
      <c r="F2476" s="6" t="str">
        <f>VLOOKUP(tbl_transactions[[#This Row],[Product_ID]],tbl_Items[],3,)</f>
        <v>Platinum</v>
      </c>
      <c r="G2476" s="6" t="s">
        <v>12</v>
      </c>
      <c r="H2476" s="6" t="s">
        <v>9</v>
      </c>
      <c r="I24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476" s="30">
        <v>2</v>
      </c>
      <c r="K2476" s="7">
        <f t="shared" si="76"/>
        <v>11230.800000000001</v>
      </c>
      <c r="L24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76" s="7">
        <f t="shared" si="77"/>
        <v>11230.800000000001</v>
      </c>
    </row>
    <row r="2477" spans="1:13" x14ac:dyDescent="0.3">
      <c r="A2477" s="6" t="s">
        <v>2561</v>
      </c>
      <c r="B2477" s="28">
        <v>42767</v>
      </c>
      <c r="C2477" s="6" t="s">
        <v>15</v>
      </c>
      <c r="D2477" s="6" t="s">
        <v>76</v>
      </c>
      <c r="E2477" s="6" t="str">
        <f>VLOOKUP(tbl_transactions[[#This Row],[Product_ID]],tbl_Items[],2,)</f>
        <v>Chronograph</v>
      </c>
      <c r="F2477" s="6" t="str">
        <f>VLOOKUP(tbl_transactions[[#This Row],[Product_ID]],tbl_Items[],3,)</f>
        <v>Gold</v>
      </c>
      <c r="G2477" s="6" t="s">
        <v>8</v>
      </c>
      <c r="H2477" s="6" t="s">
        <v>9</v>
      </c>
      <c r="I24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477" s="30">
        <v>4</v>
      </c>
      <c r="K2477" s="7">
        <f t="shared" si="76"/>
        <v>8976</v>
      </c>
      <c r="L24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77" s="7">
        <f t="shared" si="77"/>
        <v>8976</v>
      </c>
    </row>
    <row r="2478" spans="1:13" x14ac:dyDescent="0.3">
      <c r="A2478" s="6" t="s">
        <v>2562</v>
      </c>
      <c r="B2478" s="28">
        <v>42767</v>
      </c>
      <c r="C2478" s="6" t="s">
        <v>24</v>
      </c>
      <c r="D2478" s="6" t="s">
        <v>88</v>
      </c>
      <c r="E2478" s="6" t="str">
        <f>VLOOKUP(tbl_transactions[[#This Row],[Product_ID]],tbl_Items[],2,)</f>
        <v>Automatic</v>
      </c>
      <c r="F2478" s="6" t="str">
        <f>VLOOKUP(tbl_transactions[[#This Row],[Product_ID]],tbl_Items[],3,)</f>
        <v>Platinum</v>
      </c>
      <c r="G2478" s="6" t="s">
        <v>12</v>
      </c>
      <c r="H2478" s="6" t="s">
        <v>9</v>
      </c>
      <c r="I24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478" s="30">
        <v>3</v>
      </c>
      <c r="K2478" s="7">
        <f t="shared" si="76"/>
        <v>6718.9500000000007</v>
      </c>
      <c r="L24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78" s="7">
        <f t="shared" si="77"/>
        <v>6718.9500000000007</v>
      </c>
    </row>
    <row r="2479" spans="1:13" x14ac:dyDescent="0.3">
      <c r="A2479" s="6" t="s">
        <v>2563</v>
      </c>
      <c r="B2479" s="28">
        <v>42767</v>
      </c>
      <c r="C2479" s="6" t="s">
        <v>11</v>
      </c>
      <c r="D2479" s="6" t="s">
        <v>118</v>
      </c>
      <c r="E2479" s="6" t="str">
        <f>VLOOKUP(tbl_transactions[[#This Row],[Product_ID]],tbl_Items[],2,)</f>
        <v>Digital</v>
      </c>
      <c r="F2479" s="6" t="str">
        <f>VLOOKUP(tbl_transactions[[#This Row],[Product_ID]],tbl_Items[],3,)</f>
        <v>Palladium</v>
      </c>
      <c r="G2479" s="6" t="s">
        <v>12</v>
      </c>
      <c r="H2479" s="6" t="s">
        <v>9</v>
      </c>
      <c r="I24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479" s="30">
        <v>4</v>
      </c>
      <c r="K2479" s="7">
        <f t="shared" si="76"/>
        <v>24390.240000000002</v>
      </c>
      <c r="L24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479" s="7">
        <f t="shared" si="77"/>
        <v>23658.532800000001</v>
      </c>
    </row>
    <row r="2480" spans="1:13" x14ac:dyDescent="0.3">
      <c r="A2480" s="6" t="s">
        <v>2564</v>
      </c>
      <c r="B2480" s="28">
        <v>42767</v>
      </c>
      <c r="C2480" s="6" t="s">
        <v>24</v>
      </c>
      <c r="D2480" s="6" t="s">
        <v>7007</v>
      </c>
      <c r="E2480" s="6" t="str">
        <f>VLOOKUP(tbl_transactions[[#This Row],[Product_ID]],tbl_Items[],2,)</f>
        <v>Digital</v>
      </c>
      <c r="F2480" s="6" t="str">
        <f>VLOOKUP(tbl_transactions[[#This Row],[Product_ID]],tbl_Items[],3,)</f>
        <v>Gold</v>
      </c>
      <c r="G2480" s="6" t="s">
        <v>12</v>
      </c>
      <c r="H2480" s="6" t="s">
        <v>9</v>
      </c>
      <c r="I24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480" s="30">
        <v>2</v>
      </c>
      <c r="K2480" s="7">
        <f t="shared" si="76"/>
        <v>17843.88</v>
      </c>
      <c r="L24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713.75520000000006</v>
      </c>
      <c r="M2480" s="7">
        <f t="shared" si="77"/>
        <v>17130.124800000001</v>
      </c>
    </row>
    <row r="2481" spans="1:13" x14ac:dyDescent="0.3">
      <c r="A2481" s="6" t="s">
        <v>2565</v>
      </c>
      <c r="B2481" s="28">
        <v>42767</v>
      </c>
      <c r="C2481" s="6" t="s">
        <v>24</v>
      </c>
      <c r="D2481" s="6" t="s">
        <v>113</v>
      </c>
      <c r="E2481" s="6" t="str">
        <f>VLOOKUP(tbl_transactions[[#This Row],[Product_ID]],tbl_Items[],2,)</f>
        <v>Digital</v>
      </c>
      <c r="F2481" s="6" t="str">
        <f>VLOOKUP(tbl_transactions[[#This Row],[Product_ID]],tbl_Items[],3,)</f>
        <v>Palladium</v>
      </c>
      <c r="G2481" s="6" t="s">
        <v>12</v>
      </c>
      <c r="H2481" s="6" t="s">
        <v>9</v>
      </c>
      <c r="I24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481" s="30">
        <v>2</v>
      </c>
      <c r="K2481" s="7">
        <f t="shared" si="76"/>
        <v>17929.560000000001</v>
      </c>
      <c r="L24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481" s="7">
        <f t="shared" si="77"/>
        <v>17391.673200000001</v>
      </c>
    </row>
    <row r="2482" spans="1:13" x14ac:dyDescent="0.3">
      <c r="A2482" s="6" t="s">
        <v>2566</v>
      </c>
      <c r="B2482" s="28">
        <v>42768</v>
      </c>
      <c r="C2482" s="6" t="s">
        <v>24</v>
      </c>
      <c r="D2482" s="6" t="s">
        <v>74</v>
      </c>
      <c r="E2482" s="6" t="str">
        <f>VLOOKUP(tbl_transactions[[#This Row],[Product_ID]],tbl_Items[],2,)</f>
        <v>Chronograph</v>
      </c>
      <c r="F2482" s="6" t="str">
        <f>VLOOKUP(tbl_transactions[[#This Row],[Product_ID]],tbl_Items[],3,)</f>
        <v>Gold</v>
      </c>
      <c r="G2482" s="6" t="s">
        <v>8</v>
      </c>
      <c r="H2482" s="6" t="s">
        <v>9</v>
      </c>
      <c r="I24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482" s="30">
        <v>4</v>
      </c>
      <c r="K2482" s="7">
        <f t="shared" si="76"/>
        <v>8904</v>
      </c>
      <c r="L24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82" s="7">
        <f t="shared" si="77"/>
        <v>8904</v>
      </c>
    </row>
    <row r="2483" spans="1:13" x14ac:dyDescent="0.3">
      <c r="A2483" s="6" t="s">
        <v>2567</v>
      </c>
      <c r="B2483" s="28">
        <v>42768</v>
      </c>
      <c r="C2483" s="6" t="s">
        <v>11</v>
      </c>
      <c r="D2483" s="6" t="s">
        <v>83</v>
      </c>
      <c r="E2483" s="6" t="str">
        <f>VLOOKUP(tbl_transactions[[#This Row],[Product_ID]],tbl_Items[],2,)</f>
        <v>Chronograph</v>
      </c>
      <c r="F2483" s="6" t="str">
        <f>VLOOKUP(tbl_transactions[[#This Row],[Product_ID]],tbl_Items[],3,)</f>
        <v>Palladium</v>
      </c>
      <c r="G2483" s="6" t="s">
        <v>12</v>
      </c>
      <c r="H2483" s="6" t="s">
        <v>13</v>
      </c>
      <c r="I24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483" s="30">
        <v>3</v>
      </c>
      <c r="K2483" s="7">
        <f t="shared" si="76"/>
        <v>14253.75</v>
      </c>
      <c r="L24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83" s="7">
        <f t="shared" si="77"/>
        <v>14253.75</v>
      </c>
    </row>
    <row r="2484" spans="1:13" x14ac:dyDescent="0.3">
      <c r="A2484" s="6" t="s">
        <v>2568</v>
      </c>
      <c r="B2484" s="28">
        <v>42768</v>
      </c>
      <c r="C2484" s="6" t="s">
        <v>24</v>
      </c>
      <c r="D2484" s="6" t="s">
        <v>118</v>
      </c>
      <c r="E2484" s="6" t="str">
        <f>VLOOKUP(tbl_transactions[[#This Row],[Product_ID]],tbl_Items[],2,)</f>
        <v>Digital</v>
      </c>
      <c r="F2484" s="6" t="str">
        <f>VLOOKUP(tbl_transactions[[#This Row],[Product_ID]],tbl_Items[],3,)</f>
        <v>Palladium</v>
      </c>
      <c r="G2484" s="6" t="s">
        <v>12</v>
      </c>
      <c r="H2484" s="6" t="s">
        <v>9</v>
      </c>
      <c r="I24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484" s="30">
        <v>4</v>
      </c>
      <c r="K2484" s="7">
        <f t="shared" si="76"/>
        <v>24390.240000000002</v>
      </c>
      <c r="L24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484" s="7">
        <f t="shared" si="77"/>
        <v>23658.532800000001</v>
      </c>
    </row>
    <row r="2485" spans="1:13" x14ac:dyDescent="0.3">
      <c r="A2485" s="6" t="s">
        <v>2569</v>
      </c>
      <c r="B2485" s="28">
        <v>42768</v>
      </c>
      <c r="C2485" s="6" t="s">
        <v>11</v>
      </c>
      <c r="D2485" s="6" t="s">
        <v>114</v>
      </c>
      <c r="E2485" s="6" t="str">
        <f>VLOOKUP(tbl_transactions[[#This Row],[Product_ID]],tbl_Items[],2,)</f>
        <v>Digital</v>
      </c>
      <c r="F2485" s="6" t="str">
        <f>VLOOKUP(tbl_transactions[[#This Row],[Product_ID]],tbl_Items[],3,)</f>
        <v>Palladium</v>
      </c>
      <c r="G2485" s="6" t="s">
        <v>12</v>
      </c>
      <c r="H2485" s="6" t="s">
        <v>9</v>
      </c>
      <c r="I24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485" s="30">
        <v>3</v>
      </c>
      <c r="K2485" s="7">
        <f t="shared" si="76"/>
        <v>31172.400000000001</v>
      </c>
      <c r="L24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2485" s="7">
        <f t="shared" si="77"/>
        <v>30237.228000000003</v>
      </c>
    </row>
    <row r="2486" spans="1:13" x14ac:dyDescent="0.3">
      <c r="A2486" s="6" t="s">
        <v>2570</v>
      </c>
      <c r="B2486" s="28">
        <v>42768</v>
      </c>
      <c r="C2486" s="6" t="s">
        <v>24</v>
      </c>
      <c r="D2486" s="6" t="s">
        <v>103</v>
      </c>
      <c r="E2486" s="6" t="str">
        <f>VLOOKUP(tbl_transactions[[#This Row],[Product_ID]],tbl_Items[],2,)</f>
        <v>Automatic</v>
      </c>
      <c r="F2486" s="6" t="str">
        <f>VLOOKUP(tbl_transactions[[#This Row],[Product_ID]],tbl_Items[],3,)</f>
        <v>Palladium</v>
      </c>
      <c r="G2486" s="6" t="s">
        <v>12</v>
      </c>
      <c r="H2486" s="6" t="s">
        <v>9</v>
      </c>
      <c r="I24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486" s="30">
        <v>3</v>
      </c>
      <c r="K2486" s="7">
        <f t="shared" si="76"/>
        <v>20024.64</v>
      </c>
      <c r="L24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2486" s="7">
        <f t="shared" si="77"/>
        <v>19423.900799999999</v>
      </c>
    </row>
    <row r="2487" spans="1:13" x14ac:dyDescent="0.3">
      <c r="A2487" s="6" t="s">
        <v>2571</v>
      </c>
      <c r="B2487" s="28">
        <v>42768</v>
      </c>
      <c r="C2487" s="6" t="s">
        <v>11</v>
      </c>
      <c r="D2487" s="6" t="s">
        <v>96</v>
      </c>
      <c r="E2487" s="6" t="str">
        <f>VLOOKUP(tbl_transactions[[#This Row],[Product_ID]],tbl_Items[],2,)</f>
        <v>Automatic</v>
      </c>
      <c r="F2487" s="6" t="str">
        <f>VLOOKUP(tbl_transactions[[#This Row],[Product_ID]],tbl_Items[],3,)</f>
        <v>Gold</v>
      </c>
      <c r="G2487" s="6" t="s">
        <v>12</v>
      </c>
      <c r="H2487" s="6" t="s">
        <v>9</v>
      </c>
      <c r="I24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487" s="30">
        <v>2</v>
      </c>
      <c r="K2487" s="7">
        <f t="shared" si="76"/>
        <v>11130.24</v>
      </c>
      <c r="L24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87" s="7">
        <f t="shared" si="77"/>
        <v>11130.24</v>
      </c>
    </row>
    <row r="2488" spans="1:13" x14ac:dyDescent="0.3">
      <c r="A2488" s="6" t="s">
        <v>2572</v>
      </c>
      <c r="B2488" s="28">
        <v>42768</v>
      </c>
      <c r="C2488" s="6" t="s">
        <v>11</v>
      </c>
      <c r="D2488" s="6" t="s">
        <v>99</v>
      </c>
      <c r="E2488" s="6" t="str">
        <f>VLOOKUP(tbl_transactions[[#This Row],[Product_ID]],tbl_Items[],2,)</f>
        <v>Automatic</v>
      </c>
      <c r="F2488" s="6" t="str">
        <f>VLOOKUP(tbl_transactions[[#This Row],[Product_ID]],tbl_Items[],3,)</f>
        <v>Gold</v>
      </c>
      <c r="G2488" s="6" t="s">
        <v>12</v>
      </c>
      <c r="H2488" s="6" t="s">
        <v>9</v>
      </c>
      <c r="I24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488" s="30">
        <v>2</v>
      </c>
      <c r="K2488" s="7">
        <f t="shared" si="76"/>
        <v>11142.48</v>
      </c>
      <c r="L24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88" s="7">
        <f t="shared" si="77"/>
        <v>11142.48</v>
      </c>
    </row>
    <row r="2489" spans="1:13" x14ac:dyDescent="0.3">
      <c r="A2489" s="6" t="s">
        <v>2573</v>
      </c>
      <c r="B2489" s="28">
        <v>42768</v>
      </c>
      <c r="C2489" s="6" t="s">
        <v>24</v>
      </c>
      <c r="D2489" s="6" t="s">
        <v>119</v>
      </c>
      <c r="E2489" s="6" t="str">
        <f>VLOOKUP(tbl_transactions[[#This Row],[Product_ID]],tbl_Items[],2,)</f>
        <v>Digital</v>
      </c>
      <c r="F2489" s="6" t="str">
        <f>VLOOKUP(tbl_transactions[[#This Row],[Product_ID]],tbl_Items[],3,)</f>
        <v>Palladium</v>
      </c>
      <c r="G2489" s="6" t="s">
        <v>12</v>
      </c>
      <c r="H2489" s="6" t="s">
        <v>13</v>
      </c>
      <c r="I24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489" s="30">
        <v>4</v>
      </c>
      <c r="K2489" s="7">
        <f t="shared" si="76"/>
        <v>40371.599999999999</v>
      </c>
      <c r="L24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1211.1479999999999</v>
      </c>
      <c r="M2489" s="7">
        <f t="shared" si="77"/>
        <v>39160.451999999997</v>
      </c>
    </row>
    <row r="2490" spans="1:13" x14ac:dyDescent="0.3">
      <c r="A2490" s="6" t="s">
        <v>2574</v>
      </c>
      <c r="B2490" s="28">
        <v>42768</v>
      </c>
      <c r="C2490" s="6" t="s">
        <v>24</v>
      </c>
      <c r="D2490" s="6" t="s">
        <v>92</v>
      </c>
      <c r="E2490" s="6" t="str">
        <f>VLOOKUP(tbl_transactions[[#This Row],[Product_ID]],tbl_Items[],2,)</f>
        <v>Automatic</v>
      </c>
      <c r="F2490" s="6" t="str">
        <f>VLOOKUP(tbl_transactions[[#This Row],[Product_ID]],tbl_Items[],3,)</f>
        <v>Platinum</v>
      </c>
      <c r="G2490" s="6" t="s">
        <v>12</v>
      </c>
      <c r="H2490" s="6" t="s">
        <v>9</v>
      </c>
      <c r="I24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490" s="30">
        <v>4</v>
      </c>
      <c r="K2490" s="7">
        <f t="shared" si="76"/>
        <v>8796.48</v>
      </c>
      <c r="L24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90" s="7">
        <f t="shared" si="77"/>
        <v>8796.48</v>
      </c>
    </row>
    <row r="2491" spans="1:13" x14ac:dyDescent="0.3">
      <c r="A2491" s="6" t="s">
        <v>2575</v>
      </c>
      <c r="B2491" s="28">
        <v>42769</v>
      </c>
      <c r="C2491" s="6" t="s">
        <v>11</v>
      </c>
      <c r="D2491" s="6" t="s">
        <v>66</v>
      </c>
      <c r="E2491" s="6" t="str">
        <f>VLOOKUP(tbl_transactions[[#This Row],[Product_ID]],tbl_Items[],2,)</f>
        <v>Chronograph</v>
      </c>
      <c r="F2491" s="6" t="str">
        <f>VLOOKUP(tbl_transactions[[#This Row],[Product_ID]],tbl_Items[],3,)</f>
        <v>Platinum</v>
      </c>
      <c r="G2491" s="6" t="s">
        <v>8</v>
      </c>
      <c r="H2491" s="6" t="s">
        <v>9</v>
      </c>
      <c r="I24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491" s="30">
        <v>3</v>
      </c>
      <c r="K2491" s="7">
        <f t="shared" si="76"/>
        <v>29070</v>
      </c>
      <c r="L24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2491" s="7">
        <f t="shared" si="77"/>
        <v>25581.599999999999</v>
      </c>
    </row>
    <row r="2492" spans="1:13" x14ac:dyDescent="0.3">
      <c r="A2492" s="6" t="s">
        <v>2576</v>
      </c>
      <c r="B2492" s="28">
        <v>42769</v>
      </c>
      <c r="C2492" s="6" t="s">
        <v>24</v>
      </c>
      <c r="D2492" s="6" t="s">
        <v>118</v>
      </c>
      <c r="E2492" s="6" t="str">
        <f>VLOOKUP(tbl_transactions[[#This Row],[Product_ID]],tbl_Items[],2,)</f>
        <v>Digital</v>
      </c>
      <c r="F2492" s="6" t="str">
        <f>VLOOKUP(tbl_transactions[[#This Row],[Product_ID]],tbl_Items[],3,)</f>
        <v>Palladium</v>
      </c>
      <c r="G2492" s="6" t="s">
        <v>12</v>
      </c>
      <c r="H2492" s="6" t="s">
        <v>13</v>
      </c>
      <c r="I24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492" s="30">
        <v>4</v>
      </c>
      <c r="K2492" s="7">
        <f t="shared" si="76"/>
        <v>24390.240000000002</v>
      </c>
      <c r="L24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492" s="7">
        <f t="shared" si="77"/>
        <v>23658.532800000001</v>
      </c>
    </row>
    <row r="2493" spans="1:13" x14ac:dyDescent="0.3">
      <c r="A2493" s="6" t="s">
        <v>2577</v>
      </c>
      <c r="B2493" s="28">
        <v>42769</v>
      </c>
      <c r="C2493" s="6" t="s">
        <v>24</v>
      </c>
      <c r="D2493" s="6" t="s">
        <v>114</v>
      </c>
      <c r="E2493" s="6" t="str">
        <f>VLOOKUP(tbl_transactions[[#This Row],[Product_ID]],tbl_Items[],2,)</f>
        <v>Digital</v>
      </c>
      <c r="F2493" s="6" t="str">
        <f>VLOOKUP(tbl_transactions[[#This Row],[Product_ID]],tbl_Items[],3,)</f>
        <v>Palladium</v>
      </c>
      <c r="G2493" s="6" t="s">
        <v>12</v>
      </c>
      <c r="H2493" s="6" t="s">
        <v>9</v>
      </c>
      <c r="I24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493" s="30">
        <v>1</v>
      </c>
      <c r="K2493" s="7">
        <f t="shared" si="76"/>
        <v>10390.800000000001</v>
      </c>
      <c r="L24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93" s="7">
        <f t="shared" si="77"/>
        <v>10390.800000000001</v>
      </c>
    </row>
    <row r="2494" spans="1:13" x14ac:dyDescent="0.3">
      <c r="A2494" s="6" t="s">
        <v>2578</v>
      </c>
      <c r="B2494" s="28">
        <v>42769</v>
      </c>
      <c r="C2494" s="6" t="s">
        <v>11</v>
      </c>
      <c r="D2494" s="6" t="s">
        <v>119</v>
      </c>
      <c r="E2494" s="6" t="str">
        <f>VLOOKUP(tbl_transactions[[#This Row],[Product_ID]],tbl_Items[],2,)</f>
        <v>Digital</v>
      </c>
      <c r="F2494" s="6" t="str">
        <f>VLOOKUP(tbl_transactions[[#This Row],[Product_ID]],tbl_Items[],3,)</f>
        <v>Palladium</v>
      </c>
      <c r="G2494" s="6" t="s">
        <v>12</v>
      </c>
      <c r="H2494" s="6" t="s">
        <v>9</v>
      </c>
      <c r="I24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494" s="30">
        <v>3</v>
      </c>
      <c r="K2494" s="7">
        <f t="shared" si="76"/>
        <v>30278.699999999997</v>
      </c>
      <c r="L24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2494" s="7">
        <f t="shared" si="77"/>
        <v>29370.338999999996</v>
      </c>
    </row>
    <row r="2495" spans="1:13" x14ac:dyDescent="0.3">
      <c r="A2495" s="6" t="s">
        <v>2579</v>
      </c>
      <c r="B2495" s="28">
        <v>42770</v>
      </c>
      <c r="C2495" s="6" t="s">
        <v>24</v>
      </c>
      <c r="D2495" s="6" t="s">
        <v>99</v>
      </c>
      <c r="E2495" s="6" t="str">
        <f>VLOOKUP(tbl_transactions[[#This Row],[Product_ID]],tbl_Items[],2,)</f>
        <v>Automatic</v>
      </c>
      <c r="F2495" s="6" t="str">
        <f>VLOOKUP(tbl_transactions[[#This Row],[Product_ID]],tbl_Items[],3,)</f>
        <v>Gold</v>
      </c>
      <c r="G2495" s="6" t="s">
        <v>12</v>
      </c>
      <c r="H2495" s="6" t="s">
        <v>9</v>
      </c>
      <c r="I24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495" s="30">
        <v>1</v>
      </c>
      <c r="K2495" s="7">
        <f t="shared" si="76"/>
        <v>5571.24</v>
      </c>
      <c r="L24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95" s="7">
        <f t="shared" si="77"/>
        <v>5571.24</v>
      </c>
    </row>
    <row r="2496" spans="1:13" x14ac:dyDescent="0.3">
      <c r="A2496" s="6" t="s">
        <v>2580</v>
      </c>
      <c r="B2496" s="28">
        <v>42770</v>
      </c>
      <c r="C2496" s="6" t="s">
        <v>24</v>
      </c>
      <c r="D2496" s="6" t="s">
        <v>89</v>
      </c>
      <c r="E2496" s="6" t="str">
        <f>VLOOKUP(tbl_transactions[[#This Row],[Product_ID]],tbl_Items[],2,)</f>
        <v>Automatic</v>
      </c>
      <c r="F2496" s="6" t="str">
        <f>VLOOKUP(tbl_transactions[[#This Row],[Product_ID]],tbl_Items[],3,)</f>
        <v>Platinum</v>
      </c>
      <c r="G2496" s="6" t="s">
        <v>12</v>
      </c>
      <c r="H2496" s="6" t="s">
        <v>13</v>
      </c>
      <c r="I24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496" s="30">
        <v>4</v>
      </c>
      <c r="K2496" s="7">
        <f t="shared" si="76"/>
        <v>18616.400000000001</v>
      </c>
      <c r="L24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2496" s="7">
        <f t="shared" si="77"/>
        <v>17499.416000000001</v>
      </c>
    </row>
    <row r="2497" spans="1:13" x14ac:dyDescent="0.3">
      <c r="A2497" s="6" t="s">
        <v>2581</v>
      </c>
      <c r="B2497" s="28">
        <v>42770</v>
      </c>
      <c r="C2497" s="6" t="s">
        <v>24</v>
      </c>
      <c r="D2497" s="6" t="s">
        <v>115</v>
      </c>
      <c r="E2497" s="6" t="str">
        <f>VLOOKUP(tbl_transactions[[#This Row],[Product_ID]],tbl_Items[],2,)</f>
        <v>Digital</v>
      </c>
      <c r="F2497" s="6" t="str">
        <f>VLOOKUP(tbl_transactions[[#This Row],[Product_ID]],tbl_Items[],3,)</f>
        <v>Gold</v>
      </c>
      <c r="G2497" s="6" t="s">
        <v>12</v>
      </c>
      <c r="H2497" s="6" t="s">
        <v>13</v>
      </c>
      <c r="I24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497" s="30">
        <v>1</v>
      </c>
      <c r="K2497" s="7">
        <f t="shared" si="76"/>
        <v>9236.85</v>
      </c>
      <c r="L24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97" s="7">
        <f t="shared" si="77"/>
        <v>9236.85</v>
      </c>
    </row>
    <row r="2498" spans="1:13" x14ac:dyDescent="0.3">
      <c r="A2498" s="6" t="s">
        <v>2582</v>
      </c>
      <c r="B2498" s="28">
        <v>42771</v>
      </c>
      <c r="C2498" s="6" t="s">
        <v>24</v>
      </c>
      <c r="D2498" s="6" t="s">
        <v>117</v>
      </c>
      <c r="E2498" s="6" t="str">
        <f>VLOOKUP(tbl_transactions[[#This Row],[Product_ID]],tbl_Items[],2,)</f>
        <v>Digital</v>
      </c>
      <c r="F2498" s="6" t="str">
        <f>VLOOKUP(tbl_transactions[[#This Row],[Product_ID]],tbl_Items[],3,)</f>
        <v>Palladium</v>
      </c>
      <c r="G2498" s="6" t="s">
        <v>12</v>
      </c>
      <c r="H2498" s="6" t="s">
        <v>13</v>
      </c>
      <c r="I24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498" s="30">
        <v>3</v>
      </c>
      <c r="K2498" s="7">
        <f t="shared" ref="K2498:K2561" si="78">I2498*J2498</f>
        <v>29342.25</v>
      </c>
      <c r="L24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2498" s="7">
        <f t="shared" ref="M2498:M2561" si="79">K2498-L2498</f>
        <v>28461.982499999998</v>
      </c>
    </row>
    <row r="2499" spans="1:13" x14ac:dyDescent="0.3">
      <c r="A2499" s="6" t="s">
        <v>2583</v>
      </c>
      <c r="B2499" s="28">
        <v>42771</v>
      </c>
      <c r="C2499" s="6" t="s">
        <v>24</v>
      </c>
      <c r="D2499" s="6" t="s">
        <v>95</v>
      </c>
      <c r="E2499" s="6" t="str">
        <f>VLOOKUP(tbl_transactions[[#This Row],[Product_ID]],tbl_Items[],2,)</f>
        <v>Automatic</v>
      </c>
      <c r="F2499" s="6" t="str">
        <f>VLOOKUP(tbl_transactions[[#This Row],[Product_ID]],tbl_Items[],3,)</f>
        <v>Platinum</v>
      </c>
      <c r="G2499" s="6" t="s">
        <v>12</v>
      </c>
      <c r="H2499" s="6" t="s">
        <v>9</v>
      </c>
      <c r="I24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499" s="30">
        <v>1</v>
      </c>
      <c r="K2499" s="7">
        <f t="shared" si="78"/>
        <v>2205</v>
      </c>
      <c r="L24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499" s="7">
        <f t="shared" si="79"/>
        <v>2205</v>
      </c>
    </row>
    <row r="2500" spans="1:13" x14ac:dyDescent="0.3">
      <c r="A2500" s="6" t="s">
        <v>2584</v>
      </c>
      <c r="B2500" s="28">
        <v>42771</v>
      </c>
      <c r="C2500" s="6" t="s">
        <v>11</v>
      </c>
      <c r="D2500" s="6" t="s">
        <v>113</v>
      </c>
      <c r="E2500" s="6" t="str">
        <f>VLOOKUP(tbl_transactions[[#This Row],[Product_ID]],tbl_Items[],2,)</f>
        <v>Digital</v>
      </c>
      <c r="F2500" s="6" t="str">
        <f>VLOOKUP(tbl_transactions[[#This Row],[Product_ID]],tbl_Items[],3,)</f>
        <v>Palladium</v>
      </c>
      <c r="G2500" s="6" t="s">
        <v>12</v>
      </c>
      <c r="H2500" s="6" t="s">
        <v>9</v>
      </c>
      <c r="I25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500" s="30">
        <v>4</v>
      </c>
      <c r="K2500" s="7">
        <f t="shared" si="78"/>
        <v>35859.120000000003</v>
      </c>
      <c r="L25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2500" s="7">
        <f t="shared" si="79"/>
        <v>34783.346400000002</v>
      </c>
    </row>
    <row r="2501" spans="1:13" x14ac:dyDescent="0.3">
      <c r="A2501" s="6" t="s">
        <v>2585</v>
      </c>
      <c r="B2501" s="28">
        <v>42771</v>
      </c>
      <c r="C2501" s="6" t="s">
        <v>11</v>
      </c>
      <c r="D2501" s="6" t="s">
        <v>105</v>
      </c>
      <c r="E2501" s="6" t="str">
        <f>VLOOKUP(tbl_transactions[[#This Row],[Product_ID]],tbl_Items[],2,)</f>
        <v>Digital</v>
      </c>
      <c r="F2501" s="6" t="str">
        <f>VLOOKUP(tbl_transactions[[#This Row],[Product_ID]],tbl_Items[],3,)</f>
        <v>Platinum</v>
      </c>
      <c r="G2501" s="6" t="s">
        <v>12</v>
      </c>
      <c r="H2501" s="6" t="s">
        <v>13</v>
      </c>
      <c r="I25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501" s="30">
        <v>3</v>
      </c>
      <c r="K2501" s="7">
        <f t="shared" si="78"/>
        <v>17264.52</v>
      </c>
      <c r="L25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2501" s="7">
        <f t="shared" si="79"/>
        <v>16228.648800000001</v>
      </c>
    </row>
    <row r="2502" spans="1:13" x14ac:dyDescent="0.3">
      <c r="A2502" s="6" t="s">
        <v>2586</v>
      </c>
      <c r="B2502" s="28">
        <v>42771</v>
      </c>
      <c r="C2502" s="6" t="s">
        <v>24</v>
      </c>
      <c r="D2502" s="6" t="s">
        <v>89</v>
      </c>
      <c r="E2502" s="6" t="str">
        <f>VLOOKUP(tbl_transactions[[#This Row],[Product_ID]],tbl_Items[],2,)</f>
        <v>Automatic</v>
      </c>
      <c r="F2502" s="6" t="str">
        <f>VLOOKUP(tbl_transactions[[#This Row],[Product_ID]],tbl_Items[],3,)</f>
        <v>Platinum</v>
      </c>
      <c r="G2502" s="6" t="s">
        <v>12</v>
      </c>
      <c r="H2502" s="6" t="s">
        <v>9</v>
      </c>
      <c r="I25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502" s="30">
        <v>4</v>
      </c>
      <c r="K2502" s="7">
        <f t="shared" si="78"/>
        <v>18616.400000000001</v>
      </c>
      <c r="L25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2502" s="7">
        <f t="shared" si="79"/>
        <v>17499.416000000001</v>
      </c>
    </row>
    <row r="2503" spans="1:13" x14ac:dyDescent="0.3">
      <c r="A2503" s="6" t="s">
        <v>2587</v>
      </c>
      <c r="B2503" s="28">
        <v>42771</v>
      </c>
      <c r="C2503" s="6" t="s">
        <v>11</v>
      </c>
      <c r="D2503" s="6" t="s">
        <v>81</v>
      </c>
      <c r="E2503" s="6" t="str">
        <f>VLOOKUP(tbl_transactions[[#This Row],[Product_ID]],tbl_Items[],2,)</f>
        <v>Chronograph</v>
      </c>
      <c r="F2503" s="6" t="str">
        <f>VLOOKUP(tbl_transactions[[#This Row],[Product_ID]],tbl_Items[],3,)</f>
        <v>Palladium</v>
      </c>
      <c r="G2503" s="6" t="s">
        <v>12</v>
      </c>
      <c r="H2503" s="6" t="s">
        <v>9</v>
      </c>
      <c r="I25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503" s="30">
        <v>1</v>
      </c>
      <c r="K2503" s="7">
        <f t="shared" si="78"/>
        <v>10780</v>
      </c>
      <c r="L25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03" s="7">
        <f t="shared" si="79"/>
        <v>10780</v>
      </c>
    </row>
    <row r="2504" spans="1:13" x14ac:dyDescent="0.3">
      <c r="A2504" s="6" t="s">
        <v>2588</v>
      </c>
      <c r="B2504" s="28">
        <v>42771</v>
      </c>
      <c r="C2504" s="6" t="s">
        <v>11</v>
      </c>
      <c r="D2504" s="6" t="s">
        <v>7007</v>
      </c>
      <c r="E2504" s="6" t="str">
        <f>VLOOKUP(tbl_transactions[[#This Row],[Product_ID]],tbl_Items[],2,)</f>
        <v>Digital</v>
      </c>
      <c r="F2504" s="6" t="str">
        <f>VLOOKUP(tbl_transactions[[#This Row],[Product_ID]],tbl_Items[],3,)</f>
        <v>Gold</v>
      </c>
      <c r="G2504" s="6" t="s">
        <v>12</v>
      </c>
      <c r="H2504" s="6" t="s">
        <v>9</v>
      </c>
      <c r="I25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504" s="30">
        <v>1</v>
      </c>
      <c r="K2504" s="7">
        <f t="shared" si="78"/>
        <v>8921.94</v>
      </c>
      <c r="L25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04" s="7">
        <f t="shared" si="79"/>
        <v>8921.94</v>
      </c>
    </row>
    <row r="2505" spans="1:13" x14ac:dyDescent="0.3">
      <c r="A2505" s="6" t="s">
        <v>2589</v>
      </c>
      <c r="B2505" s="28">
        <v>42771</v>
      </c>
      <c r="C2505" s="6" t="s">
        <v>24</v>
      </c>
      <c r="D2505" s="6" t="s">
        <v>119</v>
      </c>
      <c r="E2505" s="6" t="str">
        <f>VLOOKUP(tbl_transactions[[#This Row],[Product_ID]],tbl_Items[],2,)</f>
        <v>Digital</v>
      </c>
      <c r="F2505" s="6" t="str">
        <f>VLOOKUP(tbl_transactions[[#This Row],[Product_ID]],tbl_Items[],3,)</f>
        <v>Palladium</v>
      </c>
      <c r="G2505" s="6" t="s">
        <v>12</v>
      </c>
      <c r="H2505" s="6" t="s">
        <v>9</v>
      </c>
      <c r="I25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505" s="30">
        <v>3</v>
      </c>
      <c r="K2505" s="7">
        <f t="shared" si="78"/>
        <v>30278.699999999997</v>
      </c>
      <c r="L25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2505" s="7">
        <f t="shared" si="79"/>
        <v>29370.338999999996</v>
      </c>
    </row>
    <row r="2506" spans="1:13" x14ac:dyDescent="0.3">
      <c r="A2506" s="6" t="s">
        <v>2590</v>
      </c>
      <c r="B2506" s="28">
        <v>42771</v>
      </c>
      <c r="C2506" s="6" t="s">
        <v>11</v>
      </c>
      <c r="D2506" s="6" t="s">
        <v>7008</v>
      </c>
      <c r="E2506" s="6" t="str">
        <f>VLOOKUP(tbl_transactions[[#This Row],[Product_ID]],tbl_Items[],2,)</f>
        <v>Digital</v>
      </c>
      <c r="F2506" s="6" t="str">
        <f>VLOOKUP(tbl_transactions[[#This Row],[Product_ID]],tbl_Items[],3,)</f>
        <v>Gold</v>
      </c>
      <c r="G2506" s="6" t="s">
        <v>12</v>
      </c>
      <c r="H2506" s="6" t="s">
        <v>9</v>
      </c>
      <c r="I25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506" s="30">
        <v>4</v>
      </c>
      <c r="K2506" s="7">
        <f t="shared" si="78"/>
        <v>39058.800000000003</v>
      </c>
      <c r="L25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1562.3520000000001</v>
      </c>
      <c r="M2506" s="7">
        <f t="shared" si="79"/>
        <v>37496.448000000004</v>
      </c>
    </row>
    <row r="2507" spans="1:13" x14ac:dyDescent="0.3">
      <c r="A2507" s="6" t="s">
        <v>2591</v>
      </c>
      <c r="B2507" s="28">
        <v>42772</v>
      </c>
      <c r="C2507" s="6" t="s">
        <v>11</v>
      </c>
      <c r="D2507" s="6" t="s">
        <v>117</v>
      </c>
      <c r="E2507" s="6" t="str">
        <f>VLOOKUP(tbl_transactions[[#This Row],[Product_ID]],tbl_Items[],2,)</f>
        <v>Digital</v>
      </c>
      <c r="F2507" s="6" t="str">
        <f>VLOOKUP(tbl_transactions[[#This Row],[Product_ID]],tbl_Items[],3,)</f>
        <v>Palladium</v>
      </c>
      <c r="G2507" s="6" t="s">
        <v>12</v>
      </c>
      <c r="H2507" s="6" t="s">
        <v>9</v>
      </c>
      <c r="I25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507" s="30">
        <v>1</v>
      </c>
      <c r="K2507" s="7">
        <f t="shared" si="78"/>
        <v>9780.75</v>
      </c>
      <c r="L25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07" s="7">
        <f t="shared" si="79"/>
        <v>9780.75</v>
      </c>
    </row>
    <row r="2508" spans="1:13" x14ac:dyDescent="0.3">
      <c r="A2508" s="6" t="s">
        <v>2592</v>
      </c>
      <c r="B2508" s="28">
        <v>42772</v>
      </c>
      <c r="C2508" s="6" t="s">
        <v>11</v>
      </c>
      <c r="D2508" s="6" t="s">
        <v>84</v>
      </c>
      <c r="E2508" s="6" t="str">
        <f>VLOOKUP(tbl_transactions[[#This Row],[Product_ID]],tbl_Items[],2,)</f>
        <v>Automatic</v>
      </c>
      <c r="F2508" s="6" t="str">
        <f>VLOOKUP(tbl_transactions[[#This Row],[Product_ID]],tbl_Items[],3,)</f>
        <v>Platinum</v>
      </c>
      <c r="G2508" s="6" t="s">
        <v>12</v>
      </c>
      <c r="H2508" s="6" t="s">
        <v>9</v>
      </c>
      <c r="I25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508" s="30">
        <v>3</v>
      </c>
      <c r="K2508" s="7">
        <f t="shared" si="78"/>
        <v>6687.4500000000007</v>
      </c>
      <c r="L25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08" s="7">
        <f t="shared" si="79"/>
        <v>6687.4500000000007</v>
      </c>
    </row>
    <row r="2509" spans="1:13" x14ac:dyDescent="0.3">
      <c r="A2509" s="6" t="s">
        <v>2593</v>
      </c>
      <c r="B2509" s="28">
        <v>42772</v>
      </c>
      <c r="C2509" s="6" t="s">
        <v>7</v>
      </c>
      <c r="D2509" s="6" t="s">
        <v>102</v>
      </c>
      <c r="E2509" s="6" t="str">
        <f>VLOOKUP(tbl_transactions[[#This Row],[Product_ID]],tbl_Items[],2,)</f>
        <v>Automatic</v>
      </c>
      <c r="F2509" s="6" t="str">
        <f>VLOOKUP(tbl_transactions[[#This Row],[Product_ID]],tbl_Items[],3,)</f>
        <v>Palladium</v>
      </c>
      <c r="G2509" s="6" t="s">
        <v>12</v>
      </c>
      <c r="H2509" s="6" t="s">
        <v>9</v>
      </c>
      <c r="I25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509" s="30">
        <v>1</v>
      </c>
      <c r="K2509" s="7">
        <f t="shared" si="78"/>
        <v>8613.9</v>
      </c>
      <c r="L25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09" s="7">
        <f t="shared" si="79"/>
        <v>8613.9</v>
      </c>
    </row>
    <row r="2510" spans="1:13" x14ac:dyDescent="0.3">
      <c r="A2510" s="6" t="s">
        <v>2594</v>
      </c>
      <c r="B2510" s="28">
        <v>42772</v>
      </c>
      <c r="C2510" s="6" t="s">
        <v>11</v>
      </c>
      <c r="D2510" s="6" t="s">
        <v>119</v>
      </c>
      <c r="E2510" s="6" t="str">
        <f>VLOOKUP(tbl_transactions[[#This Row],[Product_ID]],tbl_Items[],2,)</f>
        <v>Digital</v>
      </c>
      <c r="F2510" s="6" t="str">
        <f>VLOOKUP(tbl_transactions[[#This Row],[Product_ID]],tbl_Items[],3,)</f>
        <v>Palladium</v>
      </c>
      <c r="G2510" s="6" t="s">
        <v>12</v>
      </c>
      <c r="H2510" s="6" t="s">
        <v>9</v>
      </c>
      <c r="I25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510" s="30">
        <v>3</v>
      </c>
      <c r="K2510" s="7">
        <f t="shared" si="78"/>
        <v>30278.699999999997</v>
      </c>
      <c r="L25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2510" s="7">
        <f t="shared" si="79"/>
        <v>29370.338999999996</v>
      </c>
    </row>
    <row r="2511" spans="1:13" x14ac:dyDescent="0.3">
      <c r="A2511" s="6" t="s">
        <v>2595</v>
      </c>
      <c r="B2511" s="28">
        <v>42772</v>
      </c>
      <c r="C2511" s="6" t="s">
        <v>24</v>
      </c>
      <c r="D2511" s="6" t="s">
        <v>67</v>
      </c>
      <c r="E2511" s="6" t="str">
        <f>VLOOKUP(tbl_transactions[[#This Row],[Product_ID]],tbl_Items[],2,)</f>
        <v>Chronograph</v>
      </c>
      <c r="F2511" s="6" t="str">
        <f>VLOOKUP(tbl_transactions[[#This Row],[Product_ID]],tbl_Items[],3,)</f>
        <v>Platinum</v>
      </c>
      <c r="G2511" s="6" t="s">
        <v>8</v>
      </c>
      <c r="H2511" s="6" t="s">
        <v>9</v>
      </c>
      <c r="I25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511" s="30">
        <v>3</v>
      </c>
      <c r="K2511" s="7">
        <f t="shared" si="78"/>
        <v>3780</v>
      </c>
      <c r="L25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11" s="7">
        <f t="shared" si="79"/>
        <v>3780</v>
      </c>
    </row>
    <row r="2512" spans="1:13" x14ac:dyDescent="0.3">
      <c r="A2512" s="6" t="s">
        <v>2596</v>
      </c>
      <c r="B2512" s="28">
        <v>42772</v>
      </c>
      <c r="C2512" s="6" t="s">
        <v>15</v>
      </c>
      <c r="D2512" s="6" t="s">
        <v>96</v>
      </c>
      <c r="E2512" s="6" t="str">
        <f>VLOOKUP(tbl_transactions[[#This Row],[Product_ID]],tbl_Items[],2,)</f>
        <v>Automatic</v>
      </c>
      <c r="F2512" s="6" t="str">
        <f>VLOOKUP(tbl_transactions[[#This Row],[Product_ID]],tbl_Items[],3,)</f>
        <v>Gold</v>
      </c>
      <c r="G2512" s="6" t="s">
        <v>12</v>
      </c>
      <c r="H2512" s="6" t="s">
        <v>13</v>
      </c>
      <c r="I25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512" s="30">
        <v>2</v>
      </c>
      <c r="K2512" s="7">
        <f t="shared" si="78"/>
        <v>11130.24</v>
      </c>
      <c r="L25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12" s="7">
        <f t="shared" si="79"/>
        <v>11130.24</v>
      </c>
    </row>
    <row r="2513" spans="1:13" x14ac:dyDescent="0.3">
      <c r="A2513" s="6" t="s">
        <v>2597</v>
      </c>
      <c r="B2513" s="28">
        <v>42773</v>
      </c>
      <c r="C2513" s="6" t="s">
        <v>11</v>
      </c>
      <c r="D2513" s="6" t="s">
        <v>7007</v>
      </c>
      <c r="E2513" s="6" t="str">
        <f>VLOOKUP(tbl_transactions[[#This Row],[Product_ID]],tbl_Items[],2,)</f>
        <v>Digital</v>
      </c>
      <c r="F2513" s="6" t="str">
        <f>VLOOKUP(tbl_transactions[[#This Row],[Product_ID]],tbl_Items[],3,)</f>
        <v>Gold</v>
      </c>
      <c r="G2513" s="6" t="s">
        <v>12</v>
      </c>
      <c r="H2513" s="6" t="s">
        <v>9</v>
      </c>
      <c r="I25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513" s="30">
        <v>1</v>
      </c>
      <c r="K2513" s="7">
        <f t="shared" si="78"/>
        <v>8921.94</v>
      </c>
      <c r="L25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13" s="7">
        <f t="shared" si="79"/>
        <v>8921.94</v>
      </c>
    </row>
    <row r="2514" spans="1:13" x14ac:dyDescent="0.3">
      <c r="A2514" s="6" t="s">
        <v>2598</v>
      </c>
      <c r="B2514" s="28">
        <v>42773</v>
      </c>
      <c r="C2514" s="6" t="s">
        <v>11</v>
      </c>
      <c r="D2514" s="6" t="s">
        <v>76</v>
      </c>
      <c r="E2514" s="6" t="str">
        <f>VLOOKUP(tbl_transactions[[#This Row],[Product_ID]],tbl_Items[],2,)</f>
        <v>Chronograph</v>
      </c>
      <c r="F2514" s="6" t="str">
        <f>VLOOKUP(tbl_transactions[[#This Row],[Product_ID]],tbl_Items[],3,)</f>
        <v>Gold</v>
      </c>
      <c r="G2514" s="6" t="s">
        <v>8</v>
      </c>
      <c r="H2514" s="6" t="s">
        <v>9</v>
      </c>
      <c r="I25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514" s="30">
        <v>4</v>
      </c>
      <c r="K2514" s="7">
        <f t="shared" si="78"/>
        <v>8976</v>
      </c>
      <c r="L25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14" s="7">
        <f t="shared" si="79"/>
        <v>8976</v>
      </c>
    </row>
    <row r="2515" spans="1:13" x14ac:dyDescent="0.3">
      <c r="A2515" s="6" t="s">
        <v>2599</v>
      </c>
      <c r="B2515" s="28">
        <v>42773</v>
      </c>
      <c r="C2515" s="6" t="s">
        <v>24</v>
      </c>
      <c r="D2515" s="6" t="s">
        <v>96</v>
      </c>
      <c r="E2515" s="6" t="str">
        <f>VLOOKUP(tbl_transactions[[#This Row],[Product_ID]],tbl_Items[],2,)</f>
        <v>Automatic</v>
      </c>
      <c r="F2515" s="6" t="str">
        <f>VLOOKUP(tbl_transactions[[#This Row],[Product_ID]],tbl_Items[],3,)</f>
        <v>Gold</v>
      </c>
      <c r="G2515" s="6" t="s">
        <v>12</v>
      </c>
      <c r="H2515" s="6" t="s">
        <v>9</v>
      </c>
      <c r="I25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515" s="30">
        <v>4</v>
      </c>
      <c r="K2515" s="7">
        <f t="shared" si="78"/>
        <v>22260.48</v>
      </c>
      <c r="L25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2515" s="7">
        <f t="shared" si="79"/>
        <v>21370.060799999999</v>
      </c>
    </row>
    <row r="2516" spans="1:13" x14ac:dyDescent="0.3">
      <c r="A2516" s="6" t="s">
        <v>2600</v>
      </c>
      <c r="B2516" s="28">
        <v>42773</v>
      </c>
      <c r="C2516" s="6" t="s">
        <v>11</v>
      </c>
      <c r="D2516" s="6" t="s">
        <v>110</v>
      </c>
      <c r="E2516" s="6" t="str">
        <f>VLOOKUP(tbl_transactions[[#This Row],[Product_ID]],tbl_Items[],2,)</f>
        <v>Digital</v>
      </c>
      <c r="F2516" s="6" t="str">
        <f>VLOOKUP(tbl_transactions[[#This Row],[Product_ID]],tbl_Items[],3,)</f>
        <v>Platinum</v>
      </c>
      <c r="G2516" s="6" t="s">
        <v>12</v>
      </c>
      <c r="H2516" s="6" t="s">
        <v>9</v>
      </c>
      <c r="I25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516" s="30">
        <v>4</v>
      </c>
      <c r="K2516" s="7">
        <f t="shared" si="78"/>
        <v>22461.600000000002</v>
      </c>
      <c r="L25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1347.6960000000001</v>
      </c>
      <c r="M2516" s="7">
        <f t="shared" si="79"/>
        <v>21113.904000000002</v>
      </c>
    </row>
    <row r="2517" spans="1:13" x14ac:dyDescent="0.3">
      <c r="A2517" s="6" t="s">
        <v>2601</v>
      </c>
      <c r="B2517" s="28">
        <v>42773</v>
      </c>
      <c r="C2517" s="6" t="s">
        <v>24</v>
      </c>
      <c r="D2517" s="6" t="s">
        <v>110</v>
      </c>
      <c r="E2517" s="6" t="str">
        <f>VLOOKUP(tbl_transactions[[#This Row],[Product_ID]],tbl_Items[],2,)</f>
        <v>Digital</v>
      </c>
      <c r="F2517" s="6" t="str">
        <f>VLOOKUP(tbl_transactions[[#This Row],[Product_ID]],tbl_Items[],3,)</f>
        <v>Platinum</v>
      </c>
      <c r="G2517" s="6" t="s">
        <v>12</v>
      </c>
      <c r="H2517" s="6" t="s">
        <v>9</v>
      </c>
      <c r="I25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517" s="30">
        <v>3</v>
      </c>
      <c r="K2517" s="7">
        <f t="shared" si="78"/>
        <v>16846.2</v>
      </c>
      <c r="L25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2517" s="7">
        <f t="shared" si="79"/>
        <v>15835.428</v>
      </c>
    </row>
    <row r="2518" spans="1:13" x14ac:dyDescent="0.3">
      <c r="A2518" s="6" t="s">
        <v>2602</v>
      </c>
      <c r="B2518" s="28">
        <v>42773</v>
      </c>
      <c r="C2518" s="6" t="s">
        <v>24</v>
      </c>
      <c r="D2518" s="6" t="s">
        <v>102</v>
      </c>
      <c r="E2518" s="6" t="str">
        <f>VLOOKUP(tbl_transactions[[#This Row],[Product_ID]],tbl_Items[],2,)</f>
        <v>Automatic</v>
      </c>
      <c r="F2518" s="6" t="str">
        <f>VLOOKUP(tbl_transactions[[#This Row],[Product_ID]],tbl_Items[],3,)</f>
        <v>Palladium</v>
      </c>
      <c r="G2518" s="6" t="s">
        <v>12</v>
      </c>
      <c r="H2518" s="6" t="s">
        <v>9</v>
      </c>
      <c r="I25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518" s="30">
        <v>3</v>
      </c>
      <c r="K2518" s="7">
        <f t="shared" si="78"/>
        <v>25841.699999999997</v>
      </c>
      <c r="L25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2518" s="7">
        <f t="shared" si="79"/>
        <v>25066.448999999997</v>
      </c>
    </row>
    <row r="2519" spans="1:13" x14ac:dyDescent="0.3">
      <c r="A2519" s="6" t="s">
        <v>2603</v>
      </c>
      <c r="B2519" s="28">
        <v>42774</v>
      </c>
      <c r="C2519" s="6" t="s">
        <v>11</v>
      </c>
      <c r="D2519" s="6" t="s">
        <v>84</v>
      </c>
      <c r="E2519" s="6" t="str">
        <f>VLOOKUP(tbl_transactions[[#This Row],[Product_ID]],tbl_Items[],2,)</f>
        <v>Automatic</v>
      </c>
      <c r="F2519" s="6" t="str">
        <f>VLOOKUP(tbl_transactions[[#This Row],[Product_ID]],tbl_Items[],3,)</f>
        <v>Platinum</v>
      </c>
      <c r="G2519" s="6" t="s">
        <v>12</v>
      </c>
      <c r="H2519" s="6" t="s">
        <v>9</v>
      </c>
      <c r="I25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519" s="30">
        <v>2</v>
      </c>
      <c r="K2519" s="7">
        <f t="shared" si="78"/>
        <v>4458.3</v>
      </c>
      <c r="L25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19" s="7">
        <f t="shared" si="79"/>
        <v>4458.3</v>
      </c>
    </row>
    <row r="2520" spans="1:13" x14ac:dyDescent="0.3">
      <c r="A2520" s="6" t="s">
        <v>2604</v>
      </c>
      <c r="B2520" s="28">
        <v>42774</v>
      </c>
      <c r="C2520" s="6" t="s">
        <v>24</v>
      </c>
      <c r="D2520" s="6" t="s">
        <v>97</v>
      </c>
      <c r="E2520" s="6" t="str">
        <f>VLOOKUP(tbl_transactions[[#This Row],[Product_ID]],tbl_Items[],2,)</f>
        <v>Automatic</v>
      </c>
      <c r="F2520" s="6" t="str">
        <f>VLOOKUP(tbl_transactions[[#This Row],[Product_ID]],tbl_Items[],3,)</f>
        <v>Gold</v>
      </c>
      <c r="G2520" s="6" t="s">
        <v>12</v>
      </c>
      <c r="H2520" s="6" t="s">
        <v>9</v>
      </c>
      <c r="I25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520" s="30">
        <v>2</v>
      </c>
      <c r="K2520" s="7">
        <f t="shared" si="78"/>
        <v>5873.16</v>
      </c>
      <c r="L25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20" s="7">
        <f t="shared" si="79"/>
        <v>5873.16</v>
      </c>
    </row>
    <row r="2521" spans="1:13" x14ac:dyDescent="0.3">
      <c r="A2521" s="6" t="s">
        <v>2605</v>
      </c>
      <c r="B2521" s="28">
        <v>42774</v>
      </c>
      <c r="C2521" s="6" t="s">
        <v>24</v>
      </c>
      <c r="D2521" s="6" t="s">
        <v>109</v>
      </c>
      <c r="E2521" s="6" t="str">
        <f>VLOOKUP(tbl_transactions[[#This Row],[Product_ID]],tbl_Items[],2,)</f>
        <v>Digital</v>
      </c>
      <c r="F2521" s="6" t="str">
        <f>VLOOKUP(tbl_transactions[[#This Row],[Product_ID]],tbl_Items[],3,)</f>
        <v>Platinum</v>
      </c>
      <c r="G2521" s="6" t="s">
        <v>12</v>
      </c>
      <c r="H2521" s="6" t="s">
        <v>13</v>
      </c>
      <c r="I25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521" s="30">
        <v>1</v>
      </c>
      <c r="K2521" s="7">
        <f t="shared" si="78"/>
        <v>10062.299999999999</v>
      </c>
      <c r="L25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21" s="7">
        <f t="shared" si="79"/>
        <v>10062.299999999999</v>
      </c>
    </row>
    <row r="2522" spans="1:13" x14ac:dyDescent="0.3">
      <c r="A2522" s="6" t="s">
        <v>2606</v>
      </c>
      <c r="B2522" s="28">
        <v>42774</v>
      </c>
      <c r="C2522" s="6" t="s">
        <v>24</v>
      </c>
      <c r="D2522" s="6" t="s">
        <v>114</v>
      </c>
      <c r="E2522" s="6" t="str">
        <f>VLOOKUP(tbl_transactions[[#This Row],[Product_ID]],tbl_Items[],2,)</f>
        <v>Digital</v>
      </c>
      <c r="F2522" s="6" t="str">
        <f>VLOOKUP(tbl_transactions[[#This Row],[Product_ID]],tbl_Items[],3,)</f>
        <v>Palladium</v>
      </c>
      <c r="G2522" s="6" t="s">
        <v>12</v>
      </c>
      <c r="H2522" s="6" t="s">
        <v>9</v>
      </c>
      <c r="I25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522" s="30">
        <v>2</v>
      </c>
      <c r="K2522" s="7">
        <f t="shared" si="78"/>
        <v>20781.600000000002</v>
      </c>
      <c r="L25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2522" s="7">
        <f t="shared" si="79"/>
        <v>20158.152000000002</v>
      </c>
    </row>
    <row r="2523" spans="1:13" x14ac:dyDescent="0.3">
      <c r="A2523" s="6" t="s">
        <v>2607</v>
      </c>
      <c r="B2523" s="28">
        <v>42774</v>
      </c>
      <c r="C2523" s="6" t="s">
        <v>24</v>
      </c>
      <c r="D2523" s="6" t="s">
        <v>60</v>
      </c>
      <c r="E2523" s="6" t="str">
        <f>VLOOKUP(tbl_transactions[[#This Row],[Product_ID]],tbl_Items[],2,)</f>
        <v>Chronograph</v>
      </c>
      <c r="F2523" s="6" t="str">
        <f>VLOOKUP(tbl_transactions[[#This Row],[Product_ID]],tbl_Items[],3,)</f>
        <v>Platinum</v>
      </c>
      <c r="G2523" s="6" t="s">
        <v>8</v>
      </c>
      <c r="H2523" s="6" t="s">
        <v>9</v>
      </c>
      <c r="I25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523" s="30">
        <v>1</v>
      </c>
      <c r="K2523" s="7">
        <f t="shared" si="78"/>
        <v>10098</v>
      </c>
      <c r="L25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23" s="7">
        <f t="shared" si="79"/>
        <v>10098</v>
      </c>
    </row>
    <row r="2524" spans="1:13" x14ac:dyDescent="0.3">
      <c r="A2524" s="6" t="s">
        <v>2608</v>
      </c>
      <c r="B2524" s="28">
        <v>42774</v>
      </c>
      <c r="C2524" s="6" t="s">
        <v>7</v>
      </c>
      <c r="D2524" s="6" t="s">
        <v>81</v>
      </c>
      <c r="E2524" s="6" t="str">
        <f>VLOOKUP(tbl_transactions[[#This Row],[Product_ID]],tbl_Items[],2,)</f>
        <v>Chronograph</v>
      </c>
      <c r="F2524" s="6" t="str">
        <f>VLOOKUP(tbl_transactions[[#This Row],[Product_ID]],tbl_Items[],3,)</f>
        <v>Palladium</v>
      </c>
      <c r="G2524" s="6" t="s">
        <v>12</v>
      </c>
      <c r="H2524" s="6" t="s">
        <v>9</v>
      </c>
      <c r="I25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524" s="30">
        <v>2</v>
      </c>
      <c r="K2524" s="7">
        <f t="shared" si="78"/>
        <v>21560</v>
      </c>
      <c r="L25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2524" s="7">
        <f t="shared" si="79"/>
        <v>20913.2</v>
      </c>
    </row>
    <row r="2525" spans="1:13" x14ac:dyDescent="0.3">
      <c r="A2525" s="6" t="s">
        <v>2609</v>
      </c>
      <c r="B2525" s="28">
        <v>42775</v>
      </c>
      <c r="C2525" s="6" t="s">
        <v>11</v>
      </c>
      <c r="D2525" s="6" t="s">
        <v>117</v>
      </c>
      <c r="E2525" s="6" t="str">
        <f>VLOOKUP(tbl_transactions[[#This Row],[Product_ID]],tbl_Items[],2,)</f>
        <v>Digital</v>
      </c>
      <c r="F2525" s="6" t="str">
        <f>VLOOKUP(tbl_transactions[[#This Row],[Product_ID]],tbl_Items[],3,)</f>
        <v>Palladium</v>
      </c>
      <c r="G2525" s="6" t="s">
        <v>12</v>
      </c>
      <c r="H2525" s="6" t="s">
        <v>9</v>
      </c>
      <c r="I25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525" s="30">
        <v>3</v>
      </c>
      <c r="K2525" s="7">
        <f t="shared" si="78"/>
        <v>29342.25</v>
      </c>
      <c r="L25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2525" s="7">
        <f t="shared" si="79"/>
        <v>28461.982499999998</v>
      </c>
    </row>
    <row r="2526" spans="1:13" x14ac:dyDescent="0.3">
      <c r="A2526" s="6" t="s">
        <v>2610</v>
      </c>
      <c r="B2526" s="28">
        <v>42775</v>
      </c>
      <c r="C2526" s="6" t="s">
        <v>24</v>
      </c>
      <c r="D2526" s="6" t="s">
        <v>88</v>
      </c>
      <c r="E2526" s="6" t="str">
        <f>VLOOKUP(tbl_transactions[[#This Row],[Product_ID]],tbl_Items[],2,)</f>
        <v>Automatic</v>
      </c>
      <c r="F2526" s="6" t="str">
        <f>VLOOKUP(tbl_transactions[[#This Row],[Product_ID]],tbl_Items[],3,)</f>
        <v>Platinum</v>
      </c>
      <c r="G2526" s="6" t="s">
        <v>12</v>
      </c>
      <c r="H2526" s="6" t="s">
        <v>9</v>
      </c>
      <c r="I25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526" s="30">
        <v>1</v>
      </c>
      <c r="K2526" s="7">
        <f t="shared" si="78"/>
        <v>2239.65</v>
      </c>
      <c r="L25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26" s="7">
        <f t="shared" si="79"/>
        <v>2239.65</v>
      </c>
    </row>
    <row r="2527" spans="1:13" x14ac:dyDescent="0.3">
      <c r="A2527" s="6" t="s">
        <v>2611</v>
      </c>
      <c r="B2527" s="28">
        <v>42775</v>
      </c>
      <c r="C2527" s="6" t="s">
        <v>7</v>
      </c>
      <c r="D2527" s="6" t="s">
        <v>115</v>
      </c>
      <c r="E2527" s="6" t="str">
        <f>VLOOKUP(tbl_transactions[[#This Row],[Product_ID]],tbl_Items[],2,)</f>
        <v>Digital</v>
      </c>
      <c r="F2527" s="6" t="str">
        <f>VLOOKUP(tbl_transactions[[#This Row],[Product_ID]],tbl_Items[],3,)</f>
        <v>Gold</v>
      </c>
      <c r="G2527" s="6" t="s">
        <v>12</v>
      </c>
      <c r="H2527" s="6" t="s">
        <v>9</v>
      </c>
      <c r="I25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527" s="30">
        <v>4</v>
      </c>
      <c r="K2527" s="7">
        <f t="shared" si="78"/>
        <v>36947.4</v>
      </c>
      <c r="L25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2527" s="7">
        <f t="shared" si="79"/>
        <v>35469.504000000001</v>
      </c>
    </row>
    <row r="2528" spans="1:13" x14ac:dyDescent="0.3">
      <c r="A2528" s="6" t="s">
        <v>2612</v>
      </c>
      <c r="B2528" s="28">
        <v>42776</v>
      </c>
      <c r="C2528" s="6" t="s">
        <v>24</v>
      </c>
      <c r="D2528" s="6" t="s">
        <v>89</v>
      </c>
      <c r="E2528" s="6" t="str">
        <f>VLOOKUP(tbl_transactions[[#This Row],[Product_ID]],tbl_Items[],2,)</f>
        <v>Automatic</v>
      </c>
      <c r="F2528" s="6" t="str">
        <f>VLOOKUP(tbl_transactions[[#This Row],[Product_ID]],tbl_Items[],3,)</f>
        <v>Platinum</v>
      </c>
      <c r="G2528" s="6" t="s">
        <v>12</v>
      </c>
      <c r="H2528" s="6" t="s">
        <v>9</v>
      </c>
      <c r="I25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528" s="30">
        <v>4</v>
      </c>
      <c r="K2528" s="7">
        <f t="shared" si="78"/>
        <v>18616.400000000001</v>
      </c>
      <c r="L25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2528" s="7">
        <f t="shared" si="79"/>
        <v>17499.416000000001</v>
      </c>
    </row>
    <row r="2529" spans="1:13" x14ac:dyDescent="0.3">
      <c r="A2529" s="6" t="s">
        <v>2613</v>
      </c>
      <c r="B2529" s="28">
        <v>42776</v>
      </c>
      <c r="C2529" s="6" t="s">
        <v>24</v>
      </c>
      <c r="D2529" s="6" t="s">
        <v>108</v>
      </c>
      <c r="E2529" s="6" t="str">
        <f>VLOOKUP(tbl_transactions[[#This Row],[Product_ID]],tbl_Items[],2,)</f>
        <v>Digital</v>
      </c>
      <c r="F2529" s="6" t="str">
        <f>VLOOKUP(tbl_transactions[[#This Row],[Product_ID]],tbl_Items[],3,)</f>
        <v>Platinum</v>
      </c>
      <c r="G2529" s="6" t="s">
        <v>12</v>
      </c>
      <c r="H2529" s="6" t="s">
        <v>9</v>
      </c>
      <c r="I25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529" s="30">
        <v>4</v>
      </c>
      <c r="K2529" s="7">
        <f t="shared" si="78"/>
        <v>24549</v>
      </c>
      <c r="L25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2529" s="7">
        <f t="shared" si="79"/>
        <v>23076.06</v>
      </c>
    </row>
    <row r="2530" spans="1:13" x14ac:dyDescent="0.3">
      <c r="A2530" s="6" t="s">
        <v>2614</v>
      </c>
      <c r="B2530" s="28">
        <v>42776</v>
      </c>
      <c r="C2530" s="6" t="s">
        <v>11</v>
      </c>
      <c r="D2530" s="6" t="s">
        <v>110</v>
      </c>
      <c r="E2530" s="6" t="str">
        <f>VLOOKUP(tbl_transactions[[#This Row],[Product_ID]],tbl_Items[],2,)</f>
        <v>Digital</v>
      </c>
      <c r="F2530" s="6" t="str">
        <f>VLOOKUP(tbl_transactions[[#This Row],[Product_ID]],tbl_Items[],3,)</f>
        <v>Platinum</v>
      </c>
      <c r="G2530" s="6" t="s">
        <v>12</v>
      </c>
      <c r="H2530" s="6" t="s">
        <v>9</v>
      </c>
      <c r="I25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530" s="30">
        <v>2</v>
      </c>
      <c r="K2530" s="7">
        <f t="shared" si="78"/>
        <v>11230.800000000001</v>
      </c>
      <c r="L25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30" s="7">
        <f t="shared" si="79"/>
        <v>11230.800000000001</v>
      </c>
    </row>
    <row r="2531" spans="1:13" x14ac:dyDescent="0.3">
      <c r="A2531" s="6" t="s">
        <v>2615</v>
      </c>
      <c r="B2531" s="28">
        <v>42776</v>
      </c>
      <c r="C2531" s="6" t="s">
        <v>24</v>
      </c>
      <c r="D2531" s="6" t="s">
        <v>104</v>
      </c>
      <c r="E2531" s="6" t="str">
        <f>VLOOKUP(tbl_transactions[[#This Row],[Product_ID]],tbl_Items[],2,)</f>
        <v>Automatic</v>
      </c>
      <c r="F2531" s="6" t="str">
        <f>VLOOKUP(tbl_transactions[[#This Row],[Product_ID]],tbl_Items[],3,)</f>
        <v>Palladium</v>
      </c>
      <c r="G2531" s="6" t="s">
        <v>12</v>
      </c>
      <c r="H2531" s="6" t="s">
        <v>9</v>
      </c>
      <c r="I25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531" s="30">
        <v>4</v>
      </c>
      <c r="K2531" s="7">
        <f t="shared" si="78"/>
        <v>32784.400000000001</v>
      </c>
      <c r="L25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2531" s="7">
        <f t="shared" si="79"/>
        <v>31800.868000000002</v>
      </c>
    </row>
    <row r="2532" spans="1:13" x14ac:dyDescent="0.3">
      <c r="A2532" s="6" t="s">
        <v>2616</v>
      </c>
      <c r="B2532" s="28">
        <v>42776</v>
      </c>
      <c r="C2532" s="6" t="s">
        <v>24</v>
      </c>
      <c r="D2532" s="6" t="s">
        <v>111</v>
      </c>
      <c r="E2532" s="6" t="str">
        <f>VLOOKUP(tbl_transactions[[#This Row],[Product_ID]],tbl_Items[],2,)</f>
        <v>Digital</v>
      </c>
      <c r="F2532" s="6" t="str">
        <f>VLOOKUP(tbl_transactions[[#This Row],[Product_ID]],tbl_Items[],3,)</f>
        <v>Gold</v>
      </c>
      <c r="G2532" s="6" t="s">
        <v>12</v>
      </c>
      <c r="H2532" s="6" t="s">
        <v>9</v>
      </c>
      <c r="I25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532" s="30">
        <v>1</v>
      </c>
      <c r="K2532" s="7">
        <f t="shared" si="78"/>
        <v>5760.96</v>
      </c>
      <c r="L25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32" s="7">
        <f t="shared" si="79"/>
        <v>5760.96</v>
      </c>
    </row>
    <row r="2533" spans="1:13" x14ac:dyDescent="0.3">
      <c r="A2533" s="6" t="s">
        <v>2617</v>
      </c>
      <c r="B2533" s="28">
        <v>42777</v>
      </c>
      <c r="C2533" s="6" t="s">
        <v>15</v>
      </c>
      <c r="D2533" s="6" t="s">
        <v>76</v>
      </c>
      <c r="E2533" s="6" t="str">
        <f>VLOOKUP(tbl_transactions[[#This Row],[Product_ID]],tbl_Items[],2,)</f>
        <v>Chronograph</v>
      </c>
      <c r="F2533" s="6" t="str">
        <f>VLOOKUP(tbl_transactions[[#This Row],[Product_ID]],tbl_Items[],3,)</f>
        <v>Gold</v>
      </c>
      <c r="G2533" s="6" t="s">
        <v>8</v>
      </c>
      <c r="H2533" s="6" t="s">
        <v>9</v>
      </c>
      <c r="I25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533" s="30">
        <v>4</v>
      </c>
      <c r="K2533" s="7">
        <f t="shared" si="78"/>
        <v>8976</v>
      </c>
      <c r="L25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33" s="7">
        <f t="shared" si="79"/>
        <v>8976</v>
      </c>
    </row>
    <row r="2534" spans="1:13" x14ac:dyDescent="0.3">
      <c r="A2534" s="6" t="s">
        <v>2618</v>
      </c>
      <c r="B2534" s="28">
        <v>42777</v>
      </c>
      <c r="C2534" s="6" t="s">
        <v>15</v>
      </c>
      <c r="D2534" s="6" t="s">
        <v>111</v>
      </c>
      <c r="E2534" s="6" t="str">
        <f>VLOOKUP(tbl_transactions[[#This Row],[Product_ID]],tbl_Items[],2,)</f>
        <v>Digital</v>
      </c>
      <c r="F2534" s="6" t="str">
        <f>VLOOKUP(tbl_transactions[[#This Row],[Product_ID]],tbl_Items[],3,)</f>
        <v>Gold</v>
      </c>
      <c r="G2534" s="6" t="s">
        <v>12</v>
      </c>
      <c r="H2534" s="6" t="s">
        <v>13</v>
      </c>
      <c r="I25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534" s="30">
        <v>1</v>
      </c>
      <c r="K2534" s="7">
        <f t="shared" si="78"/>
        <v>5760.96</v>
      </c>
      <c r="L25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34" s="7">
        <f t="shared" si="79"/>
        <v>5760.96</v>
      </c>
    </row>
    <row r="2535" spans="1:13" x14ac:dyDescent="0.3">
      <c r="A2535" s="6" t="s">
        <v>2619</v>
      </c>
      <c r="B2535" s="28">
        <v>42777</v>
      </c>
      <c r="C2535" s="6" t="s">
        <v>15</v>
      </c>
      <c r="D2535" s="6" t="s">
        <v>89</v>
      </c>
      <c r="E2535" s="6" t="str">
        <f>VLOOKUP(tbl_transactions[[#This Row],[Product_ID]],tbl_Items[],2,)</f>
        <v>Automatic</v>
      </c>
      <c r="F2535" s="6" t="str">
        <f>VLOOKUP(tbl_transactions[[#This Row],[Product_ID]],tbl_Items[],3,)</f>
        <v>Platinum</v>
      </c>
      <c r="G2535" s="6" t="s">
        <v>12</v>
      </c>
      <c r="H2535" s="6" t="s">
        <v>9</v>
      </c>
      <c r="I25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535" s="30">
        <v>1</v>
      </c>
      <c r="K2535" s="7">
        <f t="shared" si="78"/>
        <v>4654.1000000000004</v>
      </c>
      <c r="L25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35" s="7">
        <f t="shared" si="79"/>
        <v>4654.1000000000004</v>
      </c>
    </row>
    <row r="2536" spans="1:13" x14ac:dyDescent="0.3">
      <c r="A2536" s="6" t="s">
        <v>2620</v>
      </c>
      <c r="B2536" s="28">
        <v>42777</v>
      </c>
      <c r="C2536" s="6" t="s">
        <v>24</v>
      </c>
      <c r="D2536" s="6" t="s">
        <v>105</v>
      </c>
      <c r="E2536" s="6" t="str">
        <f>VLOOKUP(tbl_transactions[[#This Row],[Product_ID]],tbl_Items[],2,)</f>
        <v>Digital</v>
      </c>
      <c r="F2536" s="6" t="str">
        <f>VLOOKUP(tbl_transactions[[#This Row],[Product_ID]],tbl_Items[],3,)</f>
        <v>Platinum</v>
      </c>
      <c r="G2536" s="6" t="s">
        <v>12</v>
      </c>
      <c r="H2536" s="6" t="s">
        <v>13</v>
      </c>
      <c r="I25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536" s="30">
        <v>4</v>
      </c>
      <c r="K2536" s="7">
        <f t="shared" si="78"/>
        <v>23019.360000000001</v>
      </c>
      <c r="L25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2536" s="7">
        <f t="shared" si="79"/>
        <v>21638.198400000001</v>
      </c>
    </row>
    <row r="2537" spans="1:13" x14ac:dyDescent="0.3">
      <c r="A2537" s="6" t="s">
        <v>2621</v>
      </c>
      <c r="B2537" s="28">
        <v>42777</v>
      </c>
      <c r="C2537" s="6" t="s">
        <v>11</v>
      </c>
      <c r="D2537" s="6" t="s">
        <v>74</v>
      </c>
      <c r="E2537" s="6" t="str">
        <f>VLOOKUP(tbl_transactions[[#This Row],[Product_ID]],tbl_Items[],2,)</f>
        <v>Chronograph</v>
      </c>
      <c r="F2537" s="6" t="str">
        <f>VLOOKUP(tbl_transactions[[#This Row],[Product_ID]],tbl_Items[],3,)</f>
        <v>Gold</v>
      </c>
      <c r="G2537" s="6" t="s">
        <v>8</v>
      </c>
      <c r="H2537" s="6" t="s">
        <v>9</v>
      </c>
      <c r="I25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537" s="30">
        <v>4</v>
      </c>
      <c r="K2537" s="7">
        <f t="shared" si="78"/>
        <v>8904</v>
      </c>
      <c r="L25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37" s="7">
        <f t="shared" si="79"/>
        <v>8904</v>
      </c>
    </row>
    <row r="2538" spans="1:13" x14ac:dyDescent="0.3">
      <c r="A2538" s="6" t="s">
        <v>2622</v>
      </c>
      <c r="B2538" s="28">
        <v>42777</v>
      </c>
      <c r="C2538" s="6" t="s">
        <v>24</v>
      </c>
      <c r="D2538" s="6" t="s">
        <v>118</v>
      </c>
      <c r="E2538" s="6" t="str">
        <f>VLOOKUP(tbl_transactions[[#This Row],[Product_ID]],tbl_Items[],2,)</f>
        <v>Digital</v>
      </c>
      <c r="F2538" s="6" t="str">
        <f>VLOOKUP(tbl_transactions[[#This Row],[Product_ID]],tbl_Items[],3,)</f>
        <v>Palladium</v>
      </c>
      <c r="G2538" s="6" t="s">
        <v>12</v>
      </c>
      <c r="H2538" s="6" t="s">
        <v>9</v>
      </c>
      <c r="I25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538" s="30">
        <v>4</v>
      </c>
      <c r="K2538" s="7">
        <f t="shared" si="78"/>
        <v>24390.240000000002</v>
      </c>
      <c r="L25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538" s="7">
        <f t="shared" si="79"/>
        <v>23658.532800000001</v>
      </c>
    </row>
    <row r="2539" spans="1:13" x14ac:dyDescent="0.3">
      <c r="A2539" s="6" t="s">
        <v>2623</v>
      </c>
      <c r="B2539" s="28">
        <v>42778</v>
      </c>
      <c r="C2539" s="6" t="s">
        <v>24</v>
      </c>
      <c r="D2539" s="6" t="s">
        <v>84</v>
      </c>
      <c r="E2539" s="6" t="str">
        <f>VLOOKUP(tbl_transactions[[#This Row],[Product_ID]],tbl_Items[],2,)</f>
        <v>Automatic</v>
      </c>
      <c r="F2539" s="6" t="str">
        <f>VLOOKUP(tbl_transactions[[#This Row],[Product_ID]],tbl_Items[],3,)</f>
        <v>Platinum</v>
      </c>
      <c r="G2539" s="6" t="s">
        <v>12</v>
      </c>
      <c r="H2539" s="6" t="s">
        <v>9</v>
      </c>
      <c r="I25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539" s="30">
        <v>4</v>
      </c>
      <c r="K2539" s="7">
        <f t="shared" si="78"/>
        <v>8916.6</v>
      </c>
      <c r="L25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39" s="7">
        <f t="shared" si="79"/>
        <v>8916.6</v>
      </c>
    </row>
    <row r="2540" spans="1:13" x14ac:dyDescent="0.3">
      <c r="A2540" s="6" t="s">
        <v>2624</v>
      </c>
      <c r="B2540" s="28">
        <v>42778</v>
      </c>
      <c r="C2540" s="6" t="s">
        <v>11</v>
      </c>
      <c r="D2540" s="6" t="s">
        <v>83</v>
      </c>
      <c r="E2540" s="6" t="str">
        <f>VLOOKUP(tbl_transactions[[#This Row],[Product_ID]],tbl_Items[],2,)</f>
        <v>Chronograph</v>
      </c>
      <c r="F2540" s="6" t="str">
        <f>VLOOKUP(tbl_transactions[[#This Row],[Product_ID]],tbl_Items[],3,)</f>
        <v>Palladium</v>
      </c>
      <c r="G2540" s="6" t="s">
        <v>12</v>
      </c>
      <c r="H2540" s="6" t="s">
        <v>9</v>
      </c>
      <c r="I25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540" s="30">
        <v>3</v>
      </c>
      <c r="K2540" s="7">
        <f t="shared" si="78"/>
        <v>14253.75</v>
      </c>
      <c r="L25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40" s="7">
        <f t="shared" si="79"/>
        <v>14253.75</v>
      </c>
    </row>
    <row r="2541" spans="1:13" x14ac:dyDescent="0.3">
      <c r="A2541" s="6" t="s">
        <v>2625</v>
      </c>
      <c r="B2541" s="28">
        <v>42778</v>
      </c>
      <c r="C2541" s="6" t="s">
        <v>11</v>
      </c>
      <c r="D2541" s="6" t="s">
        <v>7006</v>
      </c>
      <c r="E2541" s="6" t="str">
        <f>VLOOKUP(tbl_transactions[[#This Row],[Product_ID]],tbl_Items[],2,)</f>
        <v>Automatic</v>
      </c>
      <c r="F2541" s="6" t="str">
        <f>VLOOKUP(tbl_transactions[[#This Row],[Product_ID]],tbl_Items[],3,)</f>
        <v>Gold</v>
      </c>
      <c r="G2541" s="6" t="s">
        <v>12</v>
      </c>
      <c r="H2541" s="6" t="s">
        <v>13</v>
      </c>
      <c r="I25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541" s="30">
        <v>2</v>
      </c>
      <c r="K2541" s="7">
        <f t="shared" si="78"/>
        <v>19569</v>
      </c>
      <c r="L25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2541" s="7">
        <f t="shared" si="79"/>
        <v>18786.240000000002</v>
      </c>
    </row>
    <row r="2542" spans="1:13" x14ac:dyDescent="0.3">
      <c r="A2542" s="6" t="s">
        <v>2626</v>
      </c>
      <c r="B2542" s="28">
        <v>42778</v>
      </c>
      <c r="C2542" s="6" t="s">
        <v>7</v>
      </c>
      <c r="D2542" s="6" t="s">
        <v>120</v>
      </c>
      <c r="E2542" s="6" t="str">
        <f>VLOOKUP(tbl_transactions[[#This Row],[Product_ID]],tbl_Items[],2,)</f>
        <v>Digital</v>
      </c>
      <c r="F2542" s="6" t="str">
        <f>VLOOKUP(tbl_transactions[[#This Row],[Product_ID]],tbl_Items[],3,)</f>
        <v>Palladium</v>
      </c>
      <c r="G2542" s="6" t="s">
        <v>12</v>
      </c>
      <c r="H2542" s="6" t="s">
        <v>9</v>
      </c>
      <c r="I25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542" s="30">
        <v>1</v>
      </c>
      <c r="K2542" s="7">
        <f t="shared" si="78"/>
        <v>9638.2000000000007</v>
      </c>
      <c r="L25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42" s="7">
        <f t="shared" si="79"/>
        <v>9638.2000000000007</v>
      </c>
    </row>
    <row r="2543" spans="1:13" x14ac:dyDescent="0.3">
      <c r="A2543" s="6" t="s">
        <v>2627</v>
      </c>
      <c r="B2543" s="28">
        <v>42778</v>
      </c>
      <c r="C2543" s="6" t="s">
        <v>11</v>
      </c>
      <c r="D2543" s="6" t="s">
        <v>79</v>
      </c>
      <c r="E2543" s="6" t="str">
        <f>VLOOKUP(tbl_transactions[[#This Row],[Product_ID]],tbl_Items[],2,)</f>
        <v>Chronograph</v>
      </c>
      <c r="F2543" s="6" t="str">
        <f>VLOOKUP(tbl_transactions[[#This Row],[Product_ID]],tbl_Items[],3,)</f>
        <v>Palladium</v>
      </c>
      <c r="G2543" s="6" t="s">
        <v>8</v>
      </c>
      <c r="H2543" s="6" t="s">
        <v>9</v>
      </c>
      <c r="I25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543" s="30">
        <v>1</v>
      </c>
      <c r="K2543" s="7">
        <f t="shared" si="78"/>
        <v>2289.9</v>
      </c>
      <c r="L25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43" s="7">
        <f t="shared" si="79"/>
        <v>2289.9</v>
      </c>
    </row>
    <row r="2544" spans="1:13" x14ac:dyDescent="0.3">
      <c r="A2544" s="6" t="s">
        <v>2628</v>
      </c>
      <c r="B2544" s="28">
        <v>42778</v>
      </c>
      <c r="C2544" s="6" t="s">
        <v>7</v>
      </c>
      <c r="D2544" s="6" t="s">
        <v>101</v>
      </c>
      <c r="E2544" s="6" t="str">
        <f>VLOOKUP(tbl_transactions[[#This Row],[Product_ID]],tbl_Items[],2,)</f>
        <v>Automatic</v>
      </c>
      <c r="F2544" s="6" t="str">
        <f>VLOOKUP(tbl_transactions[[#This Row],[Product_ID]],tbl_Items[],3,)</f>
        <v>Palladium</v>
      </c>
      <c r="G2544" s="6" t="s">
        <v>12</v>
      </c>
      <c r="H2544" s="6" t="s">
        <v>13</v>
      </c>
      <c r="I25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544" s="30">
        <v>4</v>
      </c>
      <c r="K2544" s="7">
        <f t="shared" si="78"/>
        <v>9394</v>
      </c>
      <c r="L25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44" s="7">
        <f t="shared" si="79"/>
        <v>9394</v>
      </c>
    </row>
    <row r="2545" spans="1:13" x14ac:dyDescent="0.3">
      <c r="A2545" s="6" t="s">
        <v>2629</v>
      </c>
      <c r="B2545" s="28">
        <v>42778</v>
      </c>
      <c r="C2545" s="6" t="s">
        <v>24</v>
      </c>
      <c r="D2545" s="6" t="s">
        <v>60</v>
      </c>
      <c r="E2545" s="6" t="str">
        <f>VLOOKUP(tbl_transactions[[#This Row],[Product_ID]],tbl_Items[],2,)</f>
        <v>Chronograph</v>
      </c>
      <c r="F2545" s="6" t="str">
        <f>VLOOKUP(tbl_transactions[[#This Row],[Product_ID]],tbl_Items[],3,)</f>
        <v>Platinum</v>
      </c>
      <c r="G2545" s="6" t="s">
        <v>8</v>
      </c>
      <c r="H2545" s="6" t="s">
        <v>9</v>
      </c>
      <c r="I25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545" s="30">
        <v>2</v>
      </c>
      <c r="K2545" s="7">
        <f t="shared" si="78"/>
        <v>20196</v>
      </c>
      <c r="L25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2545" s="7">
        <f t="shared" si="79"/>
        <v>17772.48</v>
      </c>
    </row>
    <row r="2546" spans="1:13" x14ac:dyDescent="0.3">
      <c r="A2546" s="6" t="s">
        <v>2630</v>
      </c>
      <c r="B2546" s="28">
        <v>42778</v>
      </c>
      <c r="C2546" s="6" t="s">
        <v>15</v>
      </c>
      <c r="D2546" s="6" t="s">
        <v>114</v>
      </c>
      <c r="E2546" s="6" t="str">
        <f>VLOOKUP(tbl_transactions[[#This Row],[Product_ID]],tbl_Items[],2,)</f>
        <v>Digital</v>
      </c>
      <c r="F2546" s="6" t="str">
        <f>VLOOKUP(tbl_transactions[[#This Row],[Product_ID]],tbl_Items[],3,)</f>
        <v>Palladium</v>
      </c>
      <c r="G2546" s="6" t="s">
        <v>12</v>
      </c>
      <c r="H2546" s="6" t="s">
        <v>13</v>
      </c>
      <c r="I25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546" s="30">
        <v>2</v>
      </c>
      <c r="K2546" s="7">
        <f t="shared" si="78"/>
        <v>20781.600000000002</v>
      </c>
      <c r="L25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2546" s="7">
        <f t="shared" si="79"/>
        <v>20158.152000000002</v>
      </c>
    </row>
    <row r="2547" spans="1:13" x14ac:dyDescent="0.3">
      <c r="A2547" s="6" t="s">
        <v>2631</v>
      </c>
      <c r="B2547" s="28">
        <v>42778</v>
      </c>
      <c r="C2547" s="6" t="s">
        <v>7</v>
      </c>
      <c r="D2547" s="6" t="s">
        <v>113</v>
      </c>
      <c r="E2547" s="6" t="str">
        <f>VLOOKUP(tbl_transactions[[#This Row],[Product_ID]],tbl_Items[],2,)</f>
        <v>Digital</v>
      </c>
      <c r="F2547" s="6" t="str">
        <f>VLOOKUP(tbl_transactions[[#This Row],[Product_ID]],tbl_Items[],3,)</f>
        <v>Palladium</v>
      </c>
      <c r="G2547" s="6" t="s">
        <v>12</v>
      </c>
      <c r="H2547" s="6" t="s">
        <v>9</v>
      </c>
      <c r="I25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547" s="30">
        <v>3</v>
      </c>
      <c r="K2547" s="7">
        <f t="shared" si="78"/>
        <v>26894.340000000004</v>
      </c>
      <c r="L25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2547" s="7">
        <f t="shared" si="79"/>
        <v>26087.509800000003</v>
      </c>
    </row>
    <row r="2548" spans="1:13" x14ac:dyDescent="0.3">
      <c r="A2548" s="6" t="s">
        <v>2632</v>
      </c>
      <c r="B2548" s="28">
        <v>42779</v>
      </c>
      <c r="C2548" s="6" t="s">
        <v>24</v>
      </c>
      <c r="D2548" s="6" t="s">
        <v>76</v>
      </c>
      <c r="E2548" s="6" t="str">
        <f>VLOOKUP(tbl_transactions[[#This Row],[Product_ID]],tbl_Items[],2,)</f>
        <v>Chronograph</v>
      </c>
      <c r="F2548" s="6" t="str">
        <f>VLOOKUP(tbl_transactions[[#This Row],[Product_ID]],tbl_Items[],3,)</f>
        <v>Gold</v>
      </c>
      <c r="G2548" s="6" t="s">
        <v>8</v>
      </c>
      <c r="H2548" s="6" t="s">
        <v>9</v>
      </c>
      <c r="I25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548" s="30">
        <v>1</v>
      </c>
      <c r="K2548" s="7">
        <f t="shared" si="78"/>
        <v>2244</v>
      </c>
      <c r="L25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48" s="7">
        <f t="shared" si="79"/>
        <v>2244</v>
      </c>
    </row>
    <row r="2549" spans="1:13" x14ac:dyDescent="0.3">
      <c r="A2549" s="6" t="s">
        <v>2633</v>
      </c>
      <c r="B2549" s="28">
        <v>42779</v>
      </c>
      <c r="C2549" s="6" t="s">
        <v>7</v>
      </c>
      <c r="D2549" s="6" t="s">
        <v>77</v>
      </c>
      <c r="E2549" s="6" t="str">
        <f>VLOOKUP(tbl_transactions[[#This Row],[Product_ID]],tbl_Items[],2,)</f>
        <v>Chronograph</v>
      </c>
      <c r="F2549" s="6" t="str">
        <f>VLOOKUP(tbl_transactions[[#This Row],[Product_ID]],tbl_Items[],3,)</f>
        <v>Gold</v>
      </c>
      <c r="G2549" s="6" t="s">
        <v>8</v>
      </c>
      <c r="H2549" s="6" t="s">
        <v>9</v>
      </c>
      <c r="I25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549" s="30">
        <v>2</v>
      </c>
      <c r="K2549" s="7">
        <f t="shared" si="78"/>
        <v>5880</v>
      </c>
      <c r="L25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49" s="7">
        <f t="shared" si="79"/>
        <v>5880</v>
      </c>
    </row>
    <row r="2550" spans="1:13" x14ac:dyDescent="0.3">
      <c r="A2550" s="6" t="s">
        <v>2634</v>
      </c>
      <c r="B2550" s="28">
        <v>42779</v>
      </c>
      <c r="C2550" s="6" t="s">
        <v>7</v>
      </c>
      <c r="D2550" s="6" t="s">
        <v>74</v>
      </c>
      <c r="E2550" s="6" t="str">
        <f>VLOOKUP(tbl_transactions[[#This Row],[Product_ID]],tbl_Items[],2,)</f>
        <v>Chronograph</v>
      </c>
      <c r="F2550" s="6" t="str">
        <f>VLOOKUP(tbl_transactions[[#This Row],[Product_ID]],tbl_Items[],3,)</f>
        <v>Gold</v>
      </c>
      <c r="G2550" s="6" t="s">
        <v>8</v>
      </c>
      <c r="H2550" s="6" t="s">
        <v>9</v>
      </c>
      <c r="I25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550" s="30">
        <v>3</v>
      </c>
      <c r="K2550" s="7">
        <f t="shared" si="78"/>
        <v>6678</v>
      </c>
      <c r="L25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50" s="7">
        <f t="shared" si="79"/>
        <v>6678</v>
      </c>
    </row>
    <row r="2551" spans="1:13" x14ac:dyDescent="0.3">
      <c r="A2551" s="6" t="s">
        <v>2635</v>
      </c>
      <c r="B2551" s="28">
        <v>42779</v>
      </c>
      <c r="C2551" s="6" t="s">
        <v>7</v>
      </c>
      <c r="D2551" s="6" t="s">
        <v>104</v>
      </c>
      <c r="E2551" s="6" t="str">
        <f>VLOOKUP(tbl_transactions[[#This Row],[Product_ID]],tbl_Items[],2,)</f>
        <v>Automatic</v>
      </c>
      <c r="F2551" s="6" t="str">
        <f>VLOOKUP(tbl_transactions[[#This Row],[Product_ID]],tbl_Items[],3,)</f>
        <v>Palladium</v>
      </c>
      <c r="G2551" s="6" t="s">
        <v>12</v>
      </c>
      <c r="H2551" s="6" t="s">
        <v>9</v>
      </c>
      <c r="I25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551" s="30">
        <v>4</v>
      </c>
      <c r="K2551" s="7">
        <f t="shared" si="78"/>
        <v>32784.400000000001</v>
      </c>
      <c r="L25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2551" s="7">
        <f t="shared" si="79"/>
        <v>31800.868000000002</v>
      </c>
    </row>
    <row r="2552" spans="1:13" x14ac:dyDescent="0.3">
      <c r="A2552" s="6" t="s">
        <v>2636</v>
      </c>
      <c r="B2552" s="28">
        <v>42779</v>
      </c>
      <c r="C2552" s="6" t="s">
        <v>11</v>
      </c>
      <c r="D2552" s="6" t="s">
        <v>96</v>
      </c>
      <c r="E2552" s="6" t="str">
        <f>VLOOKUP(tbl_transactions[[#This Row],[Product_ID]],tbl_Items[],2,)</f>
        <v>Automatic</v>
      </c>
      <c r="F2552" s="6" t="str">
        <f>VLOOKUP(tbl_transactions[[#This Row],[Product_ID]],tbl_Items[],3,)</f>
        <v>Gold</v>
      </c>
      <c r="G2552" s="6" t="s">
        <v>12</v>
      </c>
      <c r="H2552" s="6" t="s">
        <v>9</v>
      </c>
      <c r="I25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552" s="30">
        <v>2</v>
      </c>
      <c r="K2552" s="7">
        <f t="shared" si="78"/>
        <v>11130.24</v>
      </c>
      <c r="L25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52" s="7">
        <f t="shared" si="79"/>
        <v>11130.24</v>
      </c>
    </row>
    <row r="2553" spans="1:13" x14ac:dyDescent="0.3">
      <c r="A2553" s="6" t="s">
        <v>2637</v>
      </c>
      <c r="B2553" s="28">
        <v>42780</v>
      </c>
      <c r="C2553" s="6" t="s">
        <v>11</v>
      </c>
      <c r="D2553" s="6" t="s">
        <v>60</v>
      </c>
      <c r="E2553" s="6" t="str">
        <f>VLOOKUP(tbl_transactions[[#This Row],[Product_ID]],tbl_Items[],2,)</f>
        <v>Chronograph</v>
      </c>
      <c r="F2553" s="6" t="str">
        <f>VLOOKUP(tbl_transactions[[#This Row],[Product_ID]],tbl_Items[],3,)</f>
        <v>Platinum</v>
      </c>
      <c r="G2553" s="6" t="s">
        <v>8</v>
      </c>
      <c r="H2553" s="6" t="s">
        <v>9</v>
      </c>
      <c r="I25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553" s="30">
        <v>1</v>
      </c>
      <c r="K2553" s="7">
        <f t="shared" si="78"/>
        <v>10098</v>
      </c>
      <c r="L25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53" s="7">
        <f t="shared" si="79"/>
        <v>10098</v>
      </c>
    </row>
    <row r="2554" spans="1:13" x14ac:dyDescent="0.3">
      <c r="A2554" s="6" t="s">
        <v>2638</v>
      </c>
      <c r="B2554" s="28">
        <v>42780</v>
      </c>
      <c r="C2554" s="6" t="s">
        <v>24</v>
      </c>
      <c r="D2554" s="6" t="s">
        <v>102</v>
      </c>
      <c r="E2554" s="6" t="str">
        <f>VLOOKUP(tbl_transactions[[#This Row],[Product_ID]],tbl_Items[],2,)</f>
        <v>Automatic</v>
      </c>
      <c r="F2554" s="6" t="str">
        <f>VLOOKUP(tbl_transactions[[#This Row],[Product_ID]],tbl_Items[],3,)</f>
        <v>Palladium</v>
      </c>
      <c r="G2554" s="6" t="s">
        <v>12</v>
      </c>
      <c r="H2554" s="6" t="s">
        <v>9</v>
      </c>
      <c r="I25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554" s="30">
        <v>4</v>
      </c>
      <c r="K2554" s="7">
        <f t="shared" si="78"/>
        <v>34455.599999999999</v>
      </c>
      <c r="L25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2554" s="7">
        <f t="shared" si="79"/>
        <v>33421.932000000001</v>
      </c>
    </row>
    <row r="2555" spans="1:13" x14ac:dyDescent="0.3">
      <c r="A2555" s="6" t="s">
        <v>2639</v>
      </c>
      <c r="B2555" s="28">
        <v>42781</v>
      </c>
      <c r="C2555" s="6" t="s">
        <v>24</v>
      </c>
      <c r="D2555" s="6" t="s">
        <v>115</v>
      </c>
      <c r="E2555" s="6" t="str">
        <f>VLOOKUP(tbl_transactions[[#This Row],[Product_ID]],tbl_Items[],2,)</f>
        <v>Digital</v>
      </c>
      <c r="F2555" s="6" t="str">
        <f>VLOOKUP(tbl_transactions[[#This Row],[Product_ID]],tbl_Items[],3,)</f>
        <v>Gold</v>
      </c>
      <c r="G2555" s="6" t="s">
        <v>12</v>
      </c>
      <c r="H2555" s="6" t="s">
        <v>9</v>
      </c>
      <c r="I25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555" s="30">
        <v>3</v>
      </c>
      <c r="K2555" s="7">
        <f t="shared" si="78"/>
        <v>27710.550000000003</v>
      </c>
      <c r="L25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2555" s="7">
        <f t="shared" si="79"/>
        <v>26602.128000000004</v>
      </c>
    </row>
    <row r="2556" spans="1:13" x14ac:dyDescent="0.3">
      <c r="A2556" s="6" t="s">
        <v>2640</v>
      </c>
      <c r="B2556" s="28">
        <v>42781</v>
      </c>
      <c r="C2556" s="6" t="s">
        <v>7</v>
      </c>
      <c r="D2556" s="6" t="s">
        <v>99</v>
      </c>
      <c r="E2556" s="6" t="str">
        <f>VLOOKUP(tbl_transactions[[#This Row],[Product_ID]],tbl_Items[],2,)</f>
        <v>Automatic</v>
      </c>
      <c r="F2556" s="6" t="str">
        <f>VLOOKUP(tbl_transactions[[#This Row],[Product_ID]],tbl_Items[],3,)</f>
        <v>Gold</v>
      </c>
      <c r="G2556" s="6" t="s">
        <v>12</v>
      </c>
      <c r="H2556" s="6" t="s">
        <v>9</v>
      </c>
      <c r="I25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556" s="30">
        <v>3</v>
      </c>
      <c r="K2556" s="7">
        <f t="shared" si="78"/>
        <v>16713.72</v>
      </c>
      <c r="L25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2556" s="7">
        <f t="shared" si="79"/>
        <v>16045.171200000001</v>
      </c>
    </row>
    <row r="2557" spans="1:13" x14ac:dyDescent="0.3">
      <c r="A2557" s="6" t="s">
        <v>2641</v>
      </c>
      <c r="B2557" s="28">
        <v>42781</v>
      </c>
      <c r="C2557" s="6" t="s">
        <v>24</v>
      </c>
      <c r="D2557" s="6" t="s">
        <v>103</v>
      </c>
      <c r="E2557" s="6" t="str">
        <f>VLOOKUP(tbl_transactions[[#This Row],[Product_ID]],tbl_Items[],2,)</f>
        <v>Automatic</v>
      </c>
      <c r="F2557" s="6" t="str">
        <f>VLOOKUP(tbl_transactions[[#This Row],[Product_ID]],tbl_Items[],3,)</f>
        <v>Palladium</v>
      </c>
      <c r="G2557" s="6" t="s">
        <v>12</v>
      </c>
      <c r="H2557" s="6" t="s">
        <v>9</v>
      </c>
      <c r="I25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557" s="30">
        <v>1</v>
      </c>
      <c r="K2557" s="7">
        <f t="shared" si="78"/>
        <v>6674.88</v>
      </c>
      <c r="L25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57" s="7">
        <f t="shared" si="79"/>
        <v>6674.88</v>
      </c>
    </row>
    <row r="2558" spans="1:13" x14ac:dyDescent="0.3">
      <c r="A2558" s="6" t="s">
        <v>2642</v>
      </c>
      <c r="B2558" s="28">
        <v>42781</v>
      </c>
      <c r="C2558" s="6" t="s">
        <v>7</v>
      </c>
      <c r="D2558" s="6" t="s">
        <v>109</v>
      </c>
      <c r="E2558" s="6" t="str">
        <f>VLOOKUP(tbl_transactions[[#This Row],[Product_ID]],tbl_Items[],2,)</f>
        <v>Digital</v>
      </c>
      <c r="F2558" s="6" t="str">
        <f>VLOOKUP(tbl_transactions[[#This Row],[Product_ID]],tbl_Items[],3,)</f>
        <v>Platinum</v>
      </c>
      <c r="G2558" s="6" t="s">
        <v>12</v>
      </c>
      <c r="H2558" s="6" t="s">
        <v>9</v>
      </c>
      <c r="I25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558" s="30">
        <v>4</v>
      </c>
      <c r="K2558" s="7">
        <f t="shared" si="78"/>
        <v>40249.199999999997</v>
      </c>
      <c r="L25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2558" s="7">
        <f t="shared" si="79"/>
        <v>37834.248</v>
      </c>
    </row>
    <row r="2559" spans="1:13" x14ac:dyDescent="0.3">
      <c r="A2559" s="6" t="s">
        <v>2643</v>
      </c>
      <c r="B2559" s="28">
        <v>42781</v>
      </c>
      <c r="C2559" s="6" t="s">
        <v>24</v>
      </c>
      <c r="D2559" s="6" t="s">
        <v>88</v>
      </c>
      <c r="E2559" s="6" t="str">
        <f>VLOOKUP(tbl_transactions[[#This Row],[Product_ID]],tbl_Items[],2,)</f>
        <v>Automatic</v>
      </c>
      <c r="F2559" s="6" t="str">
        <f>VLOOKUP(tbl_transactions[[#This Row],[Product_ID]],tbl_Items[],3,)</f>
        <v>Platinum</v>
      </c>
      <c r="G2559" s="6" t="s">
        <v>12</v>
      </c>
      <c r="H2559" s="6" t="s">
        <v>9</v>
      </c>
      <c r="I25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559" s="30">
        <v>3</v>
      </c>
      <c r="K2559" s="7">
        <f t="shared" si="78"/>
        <v>6718.9500000000007</v>
      </c>
      <c r="L25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59" s="7">
        <f t="shared" si="79"/>
        <v>6718.9500000000007</v>
      </c>
    </row>
    <row r="2560" spans="1:13" x14ac:dyDescent="0.3">
      <c r="A2560" s="6" t="s">
        <v>2644</v>
      </c>
      <c r="B2560" s="28">
        <v>42782</v>
      </c>
      <c r="C2560" s="6" t="s">
        <v>24</v>
      </c>
      <c r="D2560" s="6" t="s">
        <v>78</v>
      </c>
      <c r="E2560" s="6" t="str">
        <f>VLOOKUP(tbl_transactions[[#This Row],[Product_ID]],tbl_Items[],2,)</f>
        <v>Chronograph</v>
      </c>
      <c r="F2560" s="6" t="str">
        <f>VLOOKUP(tbl_transactions[[#This Row],[Product_ID]],tbl_Items[],3,)</f>
        <v>Gold</v>
      </c>
      <c r="G2560" s="6" t="s">
        <v>8</v>
      </c>
      <c r="H2560" s="6" t="s">
        <v>9</v>
      </c>
      <c r="I25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560" s="30">
        <v>2</v>
      </c>
      <c r="K2560" s="7">
        <f t="shared" si="78"/>
        <v>11220</v>
      </c>
      <c r="L25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60" s="7">
        <f t="shared" si="79"/>
        <v>11220</v>
      </c>
    </row>
    <row r="2561" spans="1:13" x14ac:dyDescent="0.3">
      <c r="A2561" s="6" t="s">
        <v>2645</v>
      </c>
      <c r="B2561" s="28">
        <v>42782</v>
      </c>
      <c r="C2561" s="6" t="s">
        <v>24</v>
      </c>
      <c r="D2561" s="6" t="s">
        <v>102</v>
      </c>
      <c r="E2561" s="6" t="str">
        <f>VLOOKUP(tbl_transactions[[#This Row],[Product_ID]],tbl_Items[],2,)</f>
        <v>Automatic</v>
      </c>
      <c r="F2561" s="6" t="str">
        <f>VLOOKUP(tbl_transactions[[#This Row],[Product_ID]],tbl_Items[],3,)</f>
        <v>Palladium</v>
      </c>
      <c r="G2561" s="6" t="s">
        <v>12</v>
      </c>
      <c r="H2561" s="6" t="s">
        <v>9</v>
      </c>
      <c r="I25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561" s="30">
        <v>2</v>
      </c>
      <c r="K2561" s="7">
        <f t="shared" si="78"/>
        <v>17227.8</v>
      </c>
      <c r="L25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561" s="7">
        <f t="shared" si="79"/>
        <v>16710.966</v>
      </c>
    </row>
    <row r="2562" spans="1:13" x14ac:dyDescent="0.3">
      <c r="A2562" s="6" t="s">
        <v>2646</v>
      </c>
      <c r="B2562" s="28">
        <v>42782</v>
      </c>
      <c r="C2562" s="6" t="s">
        <v>24</v>
      </c>
      <c r="D2562" s="6" t="s">
        <v>120</v>
      </c>
      <c r="E2562" s="6" t="str">
        <f>VLOOKUP(tbl_transactions[[#This Row],[Product_ID]],tbl_Items[],2,)</f>
        <v>Digital</v>
      </c>
      <c r="F2562" s="6" t="str">
        <f>VLOOKUP(tbl_transactions[[#This Row],[Product_ID]],tbl_Items[],3,)</f>
        <v>Palladium</v>
      </c>
      <c r="G2562" s="6" t="s">
        <v>12</v>
      </c>
      <c r="H2562" s="6" t="s">
        <v>9</v>
      </c>
      <c r="I25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562" s="30">
        <v>1</v>
      </c>
      <c r="K2562" s="7">
        <f t="shared" ref="K2562:K2625" si="80">I2562*J2562</f>
        <v>9638.2000000000007</v>
      </c>
      <c r="L25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62" s="7">
        <f t="shared" ref="M2562:M2625" si="81">K2562-L2562</f>
        <v>9638.2000000000007</v>
      </c>
    </row>
    <row r="2563" spans="1:13" x14ac:dyDescent="0.3">
      <c r="A2563" s="6" t="s">
        <v>2647</v>
      </c>
      <c r="B2563" s="28">
        <v>42782</v>
      </c>
      <c r="C2563" s="6" t="s">
        <v>11</v>
      </c>
      <c r="D2563" s="6" t="s">
        <v>112</v>
      </c>
      <c r="E2563" s="6" t="str">
        <f>VLOOKUP(tbl_transactions[[#This Row],[Product_ID]],tbl_Items[],2,)</f>
        <v>Digital</v>
      </c>
      <c r="F2563" s="6" t="str">
        <f>VLOOKUP(tbl_transactions[[#This Row],[Product_ID]],tbl_Items[],3,)</f>
        <v>Gold</v>
      </c>
      <c r="G2563" s="6" t="s">
        <v>12</v>
      </c>
      <c r="H2563" s="6" t="s">
        <v>9</v>
      </c>
      <c r="I25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563" s="30">
        <v>4</v>
      </c>
      <c r="K2563" s="7">
        <f t="shared" si="80"/>
        <v>24067.920000000002</v>
      </c>
      <c r="L25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2563" s="7">
        <f t="shared" si="81"/>
        <v>23105.203200000004</v>
      </c>
    </row>
    <row r="2564" spans="1:13" x14ac:dyDescent="0.3">
      <c r="A2564" s="6" t="s">
        <v>2648</v>
      </c>
      <c r="B2564" s="28">
        <v>42782</v>
      </c>
      <c r="C2564" s="6" t="s">
        <v>11</v>
      </c>
      <c r="D2564" s="6" t="s">
        <v>81</v>
      </c>
      <c r="E2564" s="6" t="str">
        <f>VLOOKUP(tbl_transactions[[#This Row],[Product_ID]],tbl_Items[],2,)</f>
        <v>Chronograph</v>
      </c>
      <c r="F2564" s="6" t="str">
        <f>VLOOKUP(tbl_transactions[[#This Row],[Product_ID]],tbl_Items[],3,)</f>
        <v>Palladium</v>
      </c>
      <c r="G2564" s="6" t="s">
        <v>12</v>
      </c>
      <c r="H2564" s="6" t="s">
        <v>9</v>
      </c>
      <c r="I25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564" s="30">
        <v>2</v>
      </c>
      <c r="K2564" s="7">
        <f t="shared" si="80"/>
        <v>21560</v>
      </c>
      <c r="L25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2564" s="7">
        <f t="shared" si="81"/>
        <v>20913.2</v>
      </c>
    </row>
    <row r="2565" spans="1:13" x14ac:dyDescent="0.3">
      <c r="A2565" s="6" t="s">
        <v>2649</v>
      </c>
      <c r="B2565" s="28">
        <v>42783</v>
      </c>
      <c r="C2565" s="6" t="s">
        <v>24</v>
      </c>
      <c r="D2565" s="6" t="s">
        <v>111</v>
      </c>
      <c r="E2565" s="6" t="str">
        <f>VLOOKUP(tbl_transactions[[#This Row],[Product_ID]],tbl_Items[],2,)</f>
        <v>Digital</v>
      </c>
      <c r="F2565" s="6" t="str">
        <f>VLOOKUP(tbl_transactions[[#This Row],[Product_ID]],tbl_Items[],3,)</f>
        <v>Gold</v>
      </c>
      <c r="G2565" s="6" t="s">
        <v>12</v>
      </c>
      <c r="H2565" s="6" t="s">
        <v>9</v>
      </c>
      <c r="I25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565" s="30">
        <v>4</v>
      </c>
      <c r="K2565" s="7">
        <f t="shared" si="80"/>
        <v>23043.84</v>
      </c>
      <c r="L25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2565" s="7">
        <f t="shared" si="81"/>
        <v>22122.0864</v>
      </c>
    </row>
    <row r="2566" spans="1:13" x14ac:dyDescent="0.3">
      <c r="A2566" s="6" t="s">
        <v>2650</v>
      </c>
      <c r="B2566" s="28">
        <v>42783</v>
      </c>
      <c r="C2566" s="6" t="s">
        <v>24</v>
      </c>
      <c r="D2566" s="6" t="s">
        <v>84</v>
      </c>
      <c r="E2566" s="6" t="str">
        <f>VLOOKUP(tbl_transactions[[#This Row],[Product_ID]],tbl_Items[],2,)</f>
        <v>Automatic</v>
      </c>
      <c r="F2566" s="6" t="str">
        <f>VLOOKUP(tbl_transactions[[#This Row],[Product_ID]],tbl_Items[],3,)</f>
        <v>Platinum</v>
      </c>
      <c r="G2566" s="6" t="s">
        <v>12</v>
      </c>
      <c r="H2566" s="6" t="s">
        <v>9</v>
      </c>
      <c r="I25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566" s="30">
        <v>1</v>
      </c>
      <c r="K2566" s="7">
        <f t="shared" si="80"/>
        <v>2229.15</v>
      </c>
      <c r="L25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66" s="7">
        <f t="shared" si="81"/>
        <v>2229.15</v>
      </c>
    </row>
    <row r="2567" spans="1:13" x14ac:dyDescent="0.3">
      <c r="A2567" s="6" t="s">
        <v>2651</v>
      </c>
      <c r="B2567" s="28">
        <v>42783</v>
      </c>
      <c r="C2567" s="6" t="s">
        <v>24</v>
      </c>
      <c r="D2567" s="6" t="s">
        <v>76</v>
      </c>
      <c r="E2567" s="6" t="str">
        <f>VLOOKUP(tbl_transactions[[#This Row],[Product_ID]],tbl_Items[],2,)</f>
        <v>Chronograph</v>
      </c>
      <c r="F2567" s="6" t="str">
        <f>VLOOKUP(tbl_transactions[[#This Row],[Product_ID]],tbl_Items[],3,)</f>
        <v>Gold</v>
      </c>
      <c r="G2567" s="6" t="s">
        <v>8</v>
      </c>
      <c r="H2567" s="6" t="s">
        <v>9</v>
      </c>
      <c r="I25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567" s="30">
        <v>2</v>
      </c>
      <c r="K2567" s="7">
        <f t="shared" si="80"/>
        <v>4488</v>
      </c>
      <c r="L25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67" s="7">
        <f t="shared" si="81"/>
        <v>4488</v>
      </c>
    </row>
    <row r="2568" spans="1:13" x14ac:dyDescent="0.3">
      <c r="A2568" s="6" t="s">
        <v>2652</v>
      </c>
      <c r="B2568" s="28">
        <v>42783</v>
      </c>
      <c r="C2568" s="6" t="s">
        <v>24</v>
      </c>
      <c r="D2568" s="6" t="s">
        <v>102</v>
      </c>
      <c r="E2568" s="6" t="str">
        <f>VLOOKUP(tbl_transactions[[#This Row],[Product_ID]],tbl_Items[],2,)</f>
        <v>Automatic</v>
      </c>
      <c r="F2568" s="6" t="str">
        <f>VLOOKUP(tbl_transactions[[#This Row],[Product_ID]],tbl_Items[],3,)</f>
        <v>Palladium</v>
      </c>
      <c r="G2568" s="6" t="s">
        <v>12</v>
      </c>
      <c r="H2568" s="6" t="s">
        <v>9</v>
      </c>
      <c r="I25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568" s="30">
        <v>3</v>
      </c>
      <c r="K2568" s="7">
        <f t="shared" si="80"/>
        <v>25841.699999999997</v>
      </c>
      <c r="L25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2568" s="7">
        <f t="shared" si="81"/>
        <v>25066.448999999997</v>
      </c>
    </row>
    <row r="2569" spans="1:13" x14ac:dyDescent="0.3">
      <c r="A2569" s="6" t="s">
        <v>2653</v>
      </c>
      <c r="B2569" s="28">
        <v>42783</v>
      </c>
      <c r="C2569" s="6" t="s">
        <v>24</v>
      </c>
      <c r="D2569" s="6" t="s">
        <v>76</v>
      </c>
      <c r="E2569" s="6" t="str">
        <f>VLOOKUP(tbl_transactions[[#This Row],[Product_ID]],tbl_Items[],2,)</f>
        <v>Chronograph</v>
      </c>
      <c r="F2569" s="6" t="str">
        <f>VLOOKUP(tbl_transactions[[#This Row],[Product_ID]],tbl_Items[],3,)</f>
        <v>Gold</v>
      </c>
      <c r="G2569" s="6" t="s">
        <v>8</v>
      </c>
      <c r="H2569" s="6" t="s">
        <v>9</v>
      </c>
      <c r="I25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569" s="30">
        <v>1</v>
      </c>
      <c r="K2569" s="7">
        <f t="shared" si="80"/>
        <v>2244</v>
      </c>
      <c r="L25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69" s="7">
        <f t="shared" si="81"/>
        <v>2244</v>
      </c>
    </row>
    <row r="2570" spans="1:13" x14ac:dyDescent="0.3">
      <c r="A2570" s="6" t="s">
        <v>2654</v>
      </c>
      <c r="B2570" s="28">
        <v>42783</v>
      </c>
      <c r="C2570" s="6" t="s">
        <v>24</v>
      </c>
      <c r="D2570" s="6" t="s">
        <v>104</v>
      </c>
      <c r="E2570" s="6" t="str">
        <f>VLOOKUP(tbl_transactions[[#This Row],[Product_ID]],tbl_Items[],2,)</f>
        <v>Automatic</v>
      </c>
      <c r="F2570" s="6" t="str">
        <f>VLOOKUP(tbl_transactions[[#This Row],[Product_ID]],tbl_Items[],3,)</f>
        <v>Palladium</v>
      </c>
      <c r="G2570" s="6" t="s">
        <v>12</v>
      </c>
      <c r="H2570" s="6" t="s">
        <v>13</v>
      </c>
      <c r="I25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570" s="30">
        <v>3</v>
      </c>
      <c r="K2570" s="7">
        <f t="shared" si="80"/>
        <v>24588.300000000003</v>
      </c>
      <c r="L25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2570" s="7">
        <f t="shared" si="81"/>
        <v>23850.651000000002</v>
      </c>
    </row>
    <row r="2571" spans="1:13" x14ac:dyDescent="0.3">
      <c r="A2571" s="6" t="s">
        <v>2655</v>
      </c>
      <c r="B2571" s="28">
        <v>42784</v>
      </c>
      <c r="C2571" s="6" t="s">
        <v>24</v>
      </c>
      <c r="D2571" s="6" t="s">
        <v>103</v>
      </c>
      <c r="E2571" s="6" t="str">
        <f>VLOOKUP(tbl_transactions[[#This Row],[Product_ID]],tbl_Items[],2,)</f>
        <v>Automatic</v>
      </c>
      <c r="F2571" s="6" t="str">
        <f>VLOOKUP(tbl_transactions[[#This Row],[Product_ID]],tbl_Items[],3,)</f>
        <v>Palladium</v>
      </c>
      <c r="G2571" s="6" t="s">
        <v>12</v>
      </c>
      <c r="H2571" s="6" t="s">
        <v>9</v>
      </c>
      <c r="I25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571" s="30">
        <v>3</v>
      </c>
      <c r="K2571" s="7">
        <f t="shared" si="80"/>
        <v>20024.64</v>
      </c>
      <c r="L25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2571" s="7">
        <f t="shared" si="81"/>
        <v>19423.900799999999</v>
      </c>
    </row>
    <row r="2572" spans="1:13" x14ac:dyDescent="0.3">
      <c r="A2572" s="6" t="s">
        <v>2656</v>
      </c>
      <c r="B2572" s="28">
        <v>42784</v>
      </c>
      <c r="C2572" s="6" t="s">
        <v>11</v>
      </c>
      <c r="D2572" s="6" t="s">
        <v>66</v>
      </c>
      <c r="E2572" s="6" t="str">
        <f>VLOOKUP(tbl_transactions[[#This Row],[Product_ID]],tbl_Items[],2,)</f>
        <v>Chronograph</v>
      </c>
      <c r="F2572" s="6" t="str">
        <f>VLOOKUP(tbl_transactions[[#This Row],[Product_ID]],tbl_Items[],3,)</f>
        <v>Platinum</v>
      </c>
      <c r="G2572" s="6" t="s">
        <v>8</v>
      </c>
      <c r="H2572" s="6" t="s">
        <v>9</v>
      </c>
      <c r="I25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572" s="30">
        <v>3</v>
      </c>
      <c r="K2572" s="7">
        <f t="shared" si="80"/>
        <v>29070</v>
      </c>
      <c r="L25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2572" s="7">
        <f t="shared" si="81"/>
        <v>25581.599999999999</v>
      </c>
    </row>
    <row r="2573" spans="1:13" x14ac:dyDescent="0.3">
      <c r="A2573" s="6" t="s">
        <v>2657</v>
      </c>
      <c r="B2573" s="28">
        <v>42784</v>
      </c>
      <c r="C2573" s="6" t="s">
        <v>24</v>
      </c>
      <c r="D2573" s="6" t="s">
        <v>113</v>
      </c>
      <c r="E2573" s="6" t="str">
        <f>VLOOKUP(tbl_transactions[[#This Row],[Product_ID]],tbl_Items[],2,)</f>
        <v>Digital</v>
      </c>
      <c r="F2573" s="6" t="str">
        <f>VLOOKUP(tbl_transactions[[#This Row],[Product_ID]],tbl_Items[],3,)</f>
        <v>Palladium</v>
      </c>
      <c r="G2573" s="6" t="s">
        <v>12</v>
      </c>
      <c r="H2573" s="6" t="s">
        <v>9</v>
      </c>
      <c r="I25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573" s="30">
        <v>2</v>
      </c>
      <c r="K2573" s="7">
        <f t="shared" si="80"/>
        <v>17929.560000000001</v>
      </c>
      <c r="L25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573" s="7">
        <f t="shared" si="81"/>
        <v>17391.673200000001</v>
      </c>
    </row>
    <row r="2574" spans="1:13" x14ac:dyDescent="0.3">
      <c r="A2574" s="6" t="s">
        <v>2658</v>
      </c>
      <c r="B2574" s="28">
        <v>42784</v>
      </c>
      <c r="C2574" s="6" t="s">
        <v>24</v>
      </c>
      <c r="D2574" s="6" t="s">
        <v>99</v>
      </c>
      <c r="E2574" s="6" t="str">
        <f>VLOOKUP(tbl_transactions[[#This Row],[Product_ID]],tbl_Items[],2,)</f>
        <v>Automatic</v>
      </c>
      <c r="F2574" s="6" t="str">
        <f>VLOOKUP(tbl_transactions[[#This Row],[Product_ID]],tbl_Items[],3,)</f>
        <v>Gold</v>
      </c>
      <c r="G2574" s="6" t="s">
        <v>12</v>
      </c>
      <c r="H2574" s="6" t="s">
        <v>9</v>
      </c>
      <c r="I25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574" s="30">
        <v>4</v>
      </c>
      <c r="K2574" s="7">
        <f t="shared" si="80"/>
        <v>22284.959999999999</v>
      </c>
      <c r="L25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2574" s="7">
        <f t="shared" si="81"/>
        <v>21393.561600000001</v>
      </c>
    </row>
    <row r="2575" spans="1:13" x14ac:dyDescent="0.3">
      <c r="A2575" s="6" t="s">
        <v>2659</v>
      </c>
      <c r="B2575" s="28">
        <v>42784</v>
      </c>
      <c r="C2575" s="6" t="s">
        <v>7</v>
      </c>
      <c r="D2575" s="6" t="s">
        <v>101</v>
      </c>
      <c r="E2575" s="6" t="str">
        <f>VLOOKUP(tbl_transactions[[#This Row],[Product_ID]],tbl_Items[],2,)</f>
        <v>Automatic</v>
      </c>
      <c r="F2575" s="6" t="str">
        <f>VLOOKUP(tbl_transactions[[#This Row],[Product_ID]],tbl_Items[],3,)</f>
        <v>Palladium</v>
      </c>
      <c r="G2575" s="6" t="s">
        <v>12</v>
      </c>
      <c r="H2575" s="6" t="s">
        <v>9</v>
      </c>
      <c r="I25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575" s="30">
        <v>3</v>
      </c>
      <c r="K2575" s="7">
        <f t="shared" si="80"/>
        <v>7045.5</v>
      </c>
      <c r="L25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75" s="7">
        <f t="shared" si="81"/>
        <v>7045.5</v>
      </c>
    </row>
    <row r="2576" spans="1:13" x14ac:dyDescent="0.3">
      <c r="A2576" s="6" t="s">
        <v>2660</v>
      </c>
      <c r="B2576" s="28">
        <v>42784</v>
      </c>
      <c r="C2576" s="6" t="s">
        <v>24</v>
      </c>
      <c r="D2576" s="6" t="s">
        <v>112</v>
      </c>
      <c r="E2576" s="6" t="str">
        <f>VLOOKUP(tbl_transactions[[#This Row],[Product_ID]],tbl_Items[],2,)</f>
        <v>Digital</v>
      </c>
      <c r="F2576" s="6" t="str">
        <f>VLOOKUP(tbl_transactions[[#This Row],[Product_ID]],tbl_Items[],3,)</f>
        <v>Gold</v>
      </c>
      <c r="G2576" s="6" t="s">
        <v>12</v>
      </c>
      <c r="H2576" s="6" t="s">
        <v>9</v>
      </c>
      <c r="I25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576" s="30">
        <v>4</v>
      </c>
      <c r="K2576" s="7">
        <f t="shared" si="80"/>
        <v>24067.920000000002</v>
      </c>
      <c r="L25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2576" s="7">
        <f t="shared" si="81"/>
        <v>23105.203200000004</v>
      </c>
    </row>
    <row r="2577" spans="1:13" x14ac:dyDescent="0.3">
      <c r="A2577" s="6" t="s">
        <v>2661</v>
      </c>
      <c r="B2577" s="28">
        <v>42785</v>
      </c>
      <c r="C2577" s="6" t="s">
        <v>24</v>
      </c>
      <c r="D2577" s="6" t="s">
        <v>82</v>
      </c>
      <c r="E2577" s="6" t="str">
        <f>VLOOKUP(tbl_transactions[[#This Row],[Product_ID]],tbl_Items[],2,)</f>
        <v>Chronograph</v>
      </c>
      <c r="F2577" s="6" t="str">
        <f>VLOOKUP(tbl_transactions[[#This Row],[Product_ID]],tbl_Items[],3,)</f>
        <v>Palladium</v>
      </c>
      <c r="G2577" s="6" t="s">
        <v>12</v>
      </c>
      <c r="H2577" s="6" t="s">
        <v>9</v>
      </c>
      <c r="I25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577" s="30">
        <v>4</v>
      </c>
      <c r="K2577" s="7">
        <f t="shared" si="80"/>
        <v>30600</v>
      </c>
      <c r="L25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2577" s="7">
        <f t="shared" si="81"/>
        <v>29682</v>
      </c>
    </row>
    <row r="2578" spans="1:13" x14ac:dyDescent="0.3">
      <c r="A2578" s="6" t="s">
        <v>2662</v>
      </c>
      <c r="B2578" s="28">
        <v>42785</v>
      </c>
      <c r="C2578" s="6" t="s">
        <v>24</v>
      </c>
      <c r="D2578" s="6" t="s">
        <v>78</v>
      </c>
      <c r="E2578" s="6" t="str">
        <f>VLOOKUP(tbl_transactions[[#This Row],[Product_ID]],tbl_Items[],2,)</f>
        <v>Chronograph</v>
      </c>
      <c r="F2578" s="6" t="str">
        <f>VLOOKUP(tbl_transactions[[#This Row],[Product_ID]],tbl_Items[],3,)</f>
        <v>Gold</v>
      </c>
      <c r="G2578" s="6" t="s">
        <v>8</v>
      </c>
      <c r="H2578" s="6" t="s">
        <v>9</v>
      </c>
      <c r="I25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578" s="30">
        <v>3</v>
      </c>
      <c r="K2578" s="7">
        <f t="shared" si="80"/>
        <v>16830</v>
      </c>
      <c r="L25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2578" s="7">
        <f t="shared" si="81"/>
        <v>15483.6</v>
      </c>
    </row>
    <row r="2579" spans="1:13" x14ac:dyDescent="0.3">
      <c r="A2579" s="6" t="s">
        <v>2663</v>
      </c>
      <c r="B2579" s="28">
        <v>42785</v>
      </c>
      <c r="C2579" s="6" t="s">
        <v>24</v>
      </c>
      <c r="D2579" s="6" t="s">
        <v>117</v>
      </c>
      <c r="E2579" s="6" t="str">
        <f>VLOOKUP(tbl_transactions[[#This Row],[Product_ID]],tbl_Items[],2,)</f>
        <v>Digital</v>
      </c>
      <c r="F2579" s="6" t="str">
        <f>VLOOKUP(tbl_transactions[[#This Row],[Product_ID]],tbl_Items[],3,)</f>
        <v>Palladium</v>
      </c>
      <c r="G2579" s="6" t="s">
        <v>12</v>
      </c>
      <c r="H2579" s="6" t="s">
        <v>9</v>
      </c>
      <c r="I25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579" s="30">
        <v>4</v>
      </c>
      <c r="K2579" s="7">
        <f t="shared" si="80"/>
        <v>39123</v>
      </c>
      <c r="L25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2579" s="7">
        <f t="shared" si="81"/>
        <v>37949.31</v>
      </c>
    </row>
    <row r="2580" spans="1:13" x14ac:dyDescent="0.3">
      <c r="A2580" s="6" t="s">
        <v>2664</v>
      </c>
      <c r="B2580" s="28">
        <v>42785</v>
      </c>
      <c r="C2580" s="6" t="s">
        <v>24</v>
      </c>
      <c r="D2580" s="6" t="s">
        <v>7005</v>
      </c>
      <c r="E2580" s="6" t="str">
        <f>VLOOKUP(tbl_transactions[[#This Row],[Product_ID]],tbl_Items[],2,)</f>
        <v>Automatic</v>
      </c>
      <c r="F2580" s="6" t="str">
        <f>VLOOKUP(tbl_transactions[[#This Row],[Product_ID]],tbl_Items[],3,)</f>
        <v>Gold</v>
      </c>
      <c r="G2580" s="6" t="s">
        <v>12</v>
      </c>
      <c r="H2580" s="6" t="s">
        <v>9</v>
      </c>
      <c r="I25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580" s="30">
        <v>1</v>
      </c>
      <c r="K2580" s="7">
        <f t="shared" si="80"/>
        <v>5968.2</v>
      </c>
      <c r="L25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80" s="7">
        <f t="shared" si="81"/>
        <v>5968.2</v>
      </c>
    </row>
    <row r="2581" spans="1:13" x14ac:dyDescent="0.3">
      <c r="A2581" s="6" t="s">
        <v>2665</v>
      </c>
      <c r="B2581" s="28">
        <v>42785</v>
      </c>
      <c r="C2581" s="6" t="s">
        <v>24</v>
      </c>
      <c r="D2581" s="6" t="s">
        <v>97</v>
      </c>
      <c r="E2581" s="6" t="str">
        <f>VLOOKUP(tbl_transactions[[#This Row],[Product_ID]],tbl_Items[],2,)</f>
        <v>Automatic</v>
      </c>
      <c r="F2581" s="6" t="str">
        <f>VLOOKUP(tbl_transactions[[#This Row],[Product_ID]],tbl_Items[],3,)</f>
        <v>Gold</v>
      </c>
      <c r="G2581" s="6" t="s">
        <v>12</v>
      </c>
      <c r="H2581" s="6" t="s">
        <v>9</v>
      </c>
      <c r="I25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581" s="30">
        <v>3</v>
      </c>
      <c r="K2581" s="7">
        <f t="shared" si="80"/>
        <v>8809.74</v>
      </c>
      <c r="L25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81" s="7">
        <f t="shared" si="81"/>
        <v>8809.74</v>
      </c>
    </row>
    <row r="2582" spans="1:13" x14ac:dyDescent="0.3">
      <c r="A2582" s="6" t="s">
        <v>2666</v>
      </c>
      <c r="B2582" s="28">
        <v>42786</v>
      </c>
      <c r="C2582" s="6" t="s">
        <v>24</v>
      </c>
      <c r="D2582" s="6" t="s">
        <v>120</v>
      </c>
      <c r="E2582" s="6" t="str">
        <f>VLOOKUP(tbl_transactions[[#This Row],[Product_ID]],tbl_Items[],2,)</f>
        <v>Digital</v>
      </c>
      <c r="F2582" s="6" t="str">
        <f>VLOOKUP(tbl_transactions[[#This Row],[Product_ID]],tbl_Items[],3,)</f>
        <v>Palladium</v>
      </c>
      <c r="G2582" s="6" t="s">
        <v>12</v>
      </c>
      <c r="H2582" s="6" t="s">
        <v>9</v>
      </c>
      <c r="I25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582" s="30">
        <v>1</v>
      </c>
      <c r="K2582" s="7">
        <f t="shared" si="80"/>
        <v>9638.2000000000007</v>
      </c>
      <c r="L25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82" s="7">
        <f t="shared" si="81"/>
        <v>9638.2000000000007</v>
      </c>
    </row>
    <row r="2583" spans="1:13" x14ac:dyDescent="0.3">
      <c r="A2583" s="6" t="s">
        <v>2667</v>
      </c>
      <c r="B2583" s="28">
        <v>42786</v>
      </c>
      <c r="C2583" s="6" t="s">
        <v>24</v>
      </c>
      <c r="D2583" s="6" t="s">
        <v>103</v>
      </c>
      <c r="E2583" s="6" t="str">
        <f>VLOOKUP(tbl_transactions[[#This Row],[Product_ID]],tbl_Items[],2,)</f>
        <v>Automatic</v>
      </c>
      <c r="F2583" s="6" t="str">
        <f>VLOOKUP(tbl_transactions[[#This Row],[Product_ID]],tbl_Items[],3,)</f>
        <v>Palladium</v>
      </c>
      <c r="G2583" s="6" t="s">
        <v>12</v>
      </c>
      <c r="H2583" s="6" t="s">
        <v>9</v>
      </c>
      <c r="I25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583" s="30">
        <v>3</v>
      </c>
      <c r="K2583" s="7">
        <f t="shared" si="80"/>
        <v>20024.64</v>
      </c>
      <c r="L25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2583" s="7">
        <f t="shared" si="81"/>
        <v>19423.900799999999</v>
      </c>
    </row>
    <row r="2584" spans="1:13" x14ac:dyDescent="0.3">
      <c r="A2584" s="6" t="s">
        <v>2668</v>
      </c>
      <c r="B2584" s="28">
        <v>42786</v>
      </c>
      <c r="C2584" s="6" t="s">
        <v>24</v>
      </c>
      <c r="D2584" s="6" t="s">
        <v>100</v>
      </c>
      <c r="E2584" s="6" t="str">
        <f>VLOOKUP(tbl_transactions[[#This Row],[Product_ID]],tbl_Items[],2,)</f>
        <v>Automatic</v>
      </c>
      <c r="F2584" s="6" t="str">
        <f>VLOOKUP(tbl_transactions[[#This Row],[Product_ID]],tbl_Items[],3,)</f>
        <v>Palladium</v>
      </c>
      <c r="G2584" s="6" t="s">
        <v>12</v>
      </c>
      <c r="H2584" s="6" t="s">
        <v>9</v>
      </c>
      <c r="I25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584" s="30">
        <v>2</v>
      </c>
      <c r="K2584" s="7">
        <f t="shared" si="80"/>
        <v>11457.6</v>
      </c>
      <c r="L25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84" s="7">
        <f t="shared" si="81"/>
        <v>11457.6</v>
      </c>
    </row>
    <row r="2585" spans="1:13" x14ac:dyDescent="0.3">
      <c r="A2585" s="6" t="s">
        <v>2669</v>
      </c>
      <c r="B2585" s="28">
        <v>42786</v>
      </c>
      <c r="C2585" s="6" t="s">
        <v>24</v>
      </c>
      <c r="D2585" s="6" t="s">
        <v>110</v>
      </c>
      <c r="E2585" s="6" t="str">
        <f>VLOOKUP(tbl_transactions[[#This Row],[Product_ID]],tbl_Items[],2,)</f>
        <v>Digital</v>
      </c>
      <c r="F2585" s="6" t="str">
        <f>VLOOKUP(tbl_transactions[[#This Row],[Product_ID]],tbl_Items[],3,)</f>
        <v>Platinum</v>
      </c>
      <c r="G2585" s="6" t="s">
        <v>12</v>
      </c>
      <c r="H2585" s="6" t="s">
        <v>9</v>
      </c>
      <c r="I25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585" s="30">
        <v>3</v>
      </c>
      <c r="K2585" s="7">
        <f t="shared" si="80"/>
        <v>16846.2</v>
      </c>
      <c r="L25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2585" s="7">
        <f t="shared" si="81"/>
        <v>15835.428</v>
      </c>
    </row>
    <row r="2586" spans="1:13" x14ac:dyDescent="0.3">
      <c r="A2586" s="6" t="s">
        <v>2670</v>
      </c>
      <c r="B2586" s="28">
        <v>42786</v>
      </c>
      <c r="C2586" s="6" t="s">
        <v>11</v>
      </c>
      <c r="D2586" s="6" t="s">
        <v>77</v>
      </c>
      <c r="E2586" s="6" t="str">
        <f>VLOOKUP(tbl_transactions[[#This Row],[Product_ID]],tbl_Items[],2,)</f>
        <v>Chronograph</v>
      </c>
      <c r="F2586" s="6" t="str">
        <f>VLOOKUP(tbl_transactions[[#This Row],[Product_ID]],tbl_Items[],3,)</f>
        <v>Gold</v>
      </c>
      <c r="G2586" s="6" t="s">
        <v>8</v>
      </c>
      <c r="H2586" s="6" t="s">
        <v>9</v>
      </c>
      <c r="I25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586" s="30">
        <v>3</v>
      </c>
      <c r="K2586" s="7">
        <f t="shared" si="80"/>
        <v>8820</v>
      </c>
      <c r="L25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86" s="7">
        <f t="shared" si="81"/>
        <v>8820</v>
      </c>
    </row>
    <row r="2587" spans="1:13" x14ac:dyDescent="0.3">
      <c r="A2587" s="6" t="s">
        <v>2671</v>
      </c>
      <c r="B2587" s="28">
        <v>42787</v>
      </c>
      <c r="C2587" s="6" t="s">
        <v>15</v>
      </c>
      <c r="D2587" s="6" t="s">
        <v>108</v>
      </c>
      <c r="E2587" s="6" t="str">
        <f>VLOOKUP(tbl_transactions[[#This Row],[Product_ID]],tbl_Items[],2,)</f>
        <v>Digital</v>
      </c>
      <c r="F2587" s="6" t="str">
        <f>VLOOKUP(tbl_transactions[[#This Row],[Product_ID]],tbl_Items[],3,)</f>
        <v>Platinum</v>
      </c>
      <c r="G2587" s="6" t="s">
        <v>12</v>
      </c>
      <c r="H2587" s="6" t="s">
        <v>9</v>
      </c>
      <c r="I25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587" s="30">
        <v>3</v>
      </c>
      <c r="K2587" s="7">
        <f t="shared" si="80"/>
        <v>18411.75</v>
      </c>
      <c r="L25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2587" s="7">
        <f t="shared" si="81"/>
        <v>17307.044999999998</v>
      </c>
    </row>
    <row r="2588" spans="1:13" x14ac:dyDescent="0.3">
      <c r="A2588" s="6" t="s">
        <v>2672</v>
      </c>
      <c r="B2588" s="28">
        <v>42787</v>
      </c>
      <c r="C2588" s="6" t="s">
        <v>11</v>
      </c>
      <c r="D2588" s="6" t="s">
        <v>99</v>
      </c>
      <c r="E2588" s="6" t="str">
        <f>VLOOKUP(tbl_transactions[[#This Row],[Product_ID]],tbl_Items[],2,)</f>
        <v>Automatic</v>
      </c>
      <c r="F2588" s="6" t="str">
        <f>VLOOKUP(tbl_transactions[[#This Row],[Product_ID]],tbl_Items[],3,)</f>
        <v>Gold</v>
      </c>
      <c r="G2588" s="6" t="s">
        <v>12</v>
      </c>
      <c r="H2588" s="6" t="s">
        <v>9</v>
      </c>
      <c r="I25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588" s="30">
        <v>4</v>
      </c>
      <c r="K2588" s="7">
        <f t="shared" si="80"/>
        <v>22284.959999999999</v>
      </c>
      <c r="L25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2588" s="7">
        <f t="shared" si="81"/>
        <v>21393.561600000001</v>
      </c>
    </row>
    <row r="2589" spans="1:13" x14ac:dyDescent="0.3">
      <c r="A2589" s="6" t="s">
        <v>2673</v>
      </c>
      <c r="B2589" s="28">
        <v>42788</v>
      </c>
      <c r="C2589" s="6" t="s">
        <v>24</v>
      </c>
      <c r="D2589" s="6" t="s">
        <v>113</v>
      </c>
      <c r="E2589" s="6" t="str">
        <f>VLOOKUP(tbl_transactions[[#This Row],[Product_ID]],tbl_Items[],2,)</f>
        <v>Digital</v>
      </c>
      <c r="F2589" s="6" t="str">
        <f>VLOOKUP(tbl_transactions[[#This Row],[Product_ID]],tbl_Items[],3,)</f>
        <v>Palladium</v>
      </c>
      <c r="G2589" s="6" t="s">
        <v>12</v>
      </c>
      <c r="H2589" s="6" t="s">
        <v>9</v>
      </c>
      <c r="I25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589" s="30">
        <v>2</v>
      </c>
      <c r="K2589" s="7">
        <f t="shared" si="80"/>
        <v>17929.560000000001</v>
      </c>
      <c r="L25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589" s="7">
        <f t="shared" si="81"/>
        <v>17391.673200000001</v>
      </c>
    </row>
    <row r="2590" spans="1:13" x14ac:dyDescent="0.3">
      <c r="A2590" s="6" t="s">
        <v>2674</v>
      </c>
      <c r="B2590" s="28">
        <v>42788</v>
      </c>
      <c r="C2590" s="6" t="s">
        <v>7</v>
      </c>
      <c r="D2590" s="6" t="s">
        <v>112</v>
      </c>
      <c r="E2590" s="6" t="str">
        <f>VLOOKUP(tbl_transactions[[#This Row],[Product_ID]],tbl_Items[],2,)</f>
        <v>Digital</v>
      </c>
      <c r="F2590" s="6" t="str">
        <f>VLOOKUP(tbl_transactions[[#This Row],[Product_ID]],tbl_Items[],3,)</f>
        <v>Gold</v>
      </c>
      <c r="G2590" s="6" t="s">
        <v>12</v>
      </c>
      <c r="H2590" s="6" t="s">
        <v>9</v>
      </c>
      <c r="I25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590" s="30">
        <v>3</v>
      </c>
      <c r="K2590" s="7">
        <f t="shared" si="80"/>
        <v>18050.940000000002</v>
      </c>
      <c r="L25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2590" s="7">
        <f t="shared" si="81"/>
        <v>17328.902400000003</v>
      </c>
    </row>
    <row r="2591" spans="1:13" x14ac:dyDescent="0.3">
      <c r="A2591" s="6" t="s">
        <v>2675</v>
      </c>
      <c r="B2591" s="28">
        <v>42788</v>
      </c>
      <c r="C2591" s="6" t="s">
        <v>24</v>
      </c>
      <c r="D2591" s="6" t="s">
        <v>110</v>
      </c>
      <c r="E2591" s="6" t="str">
        <f>VLOOKUP(tbl_transactions[[#This Row],[Product_ID]],tbl_Items[],2,)</f>
        <v>Digital</v>
      </c>
      <c r="F2591" s="6" t="str">
        <f>VLOOKUP(tbl_transactions[[#This Row],[Product_ID]],tbl_Items[],3,)</f>
        <v>Platinum</v>
      </c>
      <c r="G2591" s="6" t="s">
        <v>12</v>
      </c>
      <c r="H2591" s="6" t="s">
        <v>9</v>
      </c>
      <c r="I25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591" s="30">
        <v>3</v>
      </c>
      <c r="K2591" s="7">
        <f t="shared" si="80"/>
        <v>16846.2</v>
      </c>
      <c r="L25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2591" s="7">
        <f t="shared" si="81"/>
        <v>15835.428</v>
      </c>
    </row>
    <row r="2592" spans="1:13" x14ac:dyDescent="0.3">
      <c r="A2592" s="6" t="s">
        <v>2676</v>
      </c>
      <c r="B2592" s="28">
        <v>42788</v>
      </c>
      <c r="C2592" s="6" t="s">
        <v>7</v>
      </c>
      <c r="D2592" s="6" t="s">
        <v>92</v>
      </c>
      <c r="E2592" s="6" t="str">
        <f>VLOOKUP(tbl_transactions[[#This Row],[Product_ID]],tbl_Items[],2,)</f>
        <v>Automatic</v>
      </c>
      <c r="F2592" s="6" t="str">
        <f>VLOOKUP(tbl_transactions[[#This Row],[Product_ID]],tbl_Items[],3,)</f>
        <v>Platinum</v>
      </c>
      <c r="G2592" s="6" t="s">
        <v>12</v>
      </c>
      <c r="H2592" s="6" t="s">
        <v>9</v>
      </c>
      <c r="I25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592" s="30">
        <v>1</v>
      </c>
      <c r="K2592" s="7">
        <f t="shared" si="80"/>
        <v>2199.12</v>
      </c>
      <c r="L25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92" s="7">
        <f t="shared" si="81"/>
        <v>2199.12</v>
      </c>
    </row>
    <row r="2593" spans="1:13" x14ac:dyDescent="0.3">
      <c r="A2593" s="6" t="s">
        <v>2677</v>
      </c>
      <c r="B2593" s="28">
        <v>42788</v>
      </c>
      <c r="C2593" s="6" t="s">
        <v>24</v>
      </c>
      <c r="D2593" s="6" t="s">
        <v>7007</v>
      </c>
      <c r="E2593" s="6" t="str">
        <f>VLOOKUP(tbl_transactions[[#This Row],[Product_ID]],tbl_Items[],2,)</f>
        <v>Digital</v>
      </c>
      <c r="F2593" s="6" t="str">
        <f>VLOOKUP(tbl_transactions[[#This Row],[Product_ID]],tbl_Items[],3,)</f>
        <v>Gold</v>
      </c>
      <c r="G2593" s="6" t="s">
        <v>12</v>
      </c>
      <c r="H2593" s="6" t="s">
        <v>9</v>
      </c>
      <c r="I25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593" s="30">
        <v>3</v>
      </c>
      <c r="K2593" s="7">
        <f t="shared" si="80"/>
        <v>26765.82</v>
      </c>
      <c r="L25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2593" s="7">
        <f t="shared" si="81"/>
        <v>25695.1872</v>
      </c>
    </row>
    <row r="2594" spans="1:13" x14ac:dyDescent="0.3">
      <c r="A2594" s="6" t="s">
        <v>2678</v>
      </c>
      <c r="B2594" s="28">
        <v>42788</v>
      </c>
      <c r="C2594" s="6" t="s">
        <v>7</v>
      </c>
      <c r="D2594" s="6" t="s">
        <v>92</v>
      </c>
      <c r="E2594" s="6" t="str">
        <f>VLOOKUP(tbl_transactions[[#This Row],[Product_ID]],tbl_Items[],2,)</f>
        <v>Automatic</v>
      </c>
      <c r="F2594" s="6" t="str">
        <f>VLOOKUP(tbl_transactions[[#This Row],[Product_ID]],tbl_Items[],3,)</f>
        <v>Platinum</v>
      </c>
      <c r="G2594" s="6" t="s">
        <v>12</v>
      </c>
      <c r="H2594" s="6" t="s">
        <v>9</v>
      </c>
      <c r="I25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594" s="30">
        <v>2</v>
      </c>
      <c r="K2594" s="7">
        <f t="shared" si="80"/>
        <v>4398.24</v>
      </c>
      <c r="L25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94" s="7">
        <f t="shared" si="81"/>
        <v>4398.24</v>
      </c>
    </row>
    <row r="2595" spans="1:13" x14ac:dyDescent="0.3">
      <c r="A2595" s="6" t="s">
        <v>2679</v>
      </c>
      <c r="B2595" s="28">
        <v>42789</v>
      </c>
      <c r="C2595" s="6" t="s">
        <v>24</v>
      </c>
      <c r="D2595" s="6" t="s">
        <v>94</v>
      </c>
      <c r="E2595" s="6" t="str">
        <f>VLOOKUP(tbl_transactions[[#This Row],[Product_ID]],tbl_Items[],2,)</f>
        <v>Automatic</v>
      </c>
      <c r="F2595" s="6" t="str">
        <f>VLOOKUP(tbl_transactions[[#This Row],[Product_ID]],tbl_Items[],3,)</f>
        <v>Platinum</v>
      </c>
      <c r="G2595" s="6" t="s">
        <v>12</v>
      </c>
      <c r="H2595" s="6" t="s">
        <v>9</v>
      </c>
      <c r="I25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595" s="30">
        <v>1</v>
      </c>
      <c r="K2595" s="7">
        <f t="shared" si="80"/>
        <v>2587.2000000000003</v>
      </c>
      <c r="L25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95" s="7">
        <f t="shared" si="81"/>
        <v>2587.2000000000003</v>
      </c>
    </row>
    <row r="2596" spans="1:13" x14ac:dyDescent="0.3">
      <c r="A2596" s="6" t="s">
        <v>2680</v>
      </c>
      <c r="B2596" s="28">
        <v>42789</v>
      </c>
      <c r="C2596" s="6" t="s">
        <v>24</v>
      </c>
      <c r="D2596" s="6" t="s">
        <v>117</v>
      </c>
      <c r="E2596" s="6" t="str">
        <f>VLOOKUP(tbl_transactions[[#This Row],[Product_ID]],tbl_Items[],2,)</f>
        <v>Digital</v>
      </c>
      <c r="F2596" s="6" t="str">
        <f>VLOOKUP(tbl_transactions[[#This Row],[Product_ID]],tbl_Items[],3,)</f>
        <v>Palladium</v>
      </c>
      <c r="G2596" s="6" t="s">
        <v>12</v>
      </c>
      <c r="H2596" s="6" t="s">
        <v>9</v>
      </c>
      <c r="I25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596" s="30">
        <v>4</v>
      </c>
      <c r="K2596" s="7">
        <f t="shared" si="80"/>
        <v>39123</v>
      </c>
      <c r="L25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2596" s="7">
        <f t="shared" si="81"/>
        <v>37949.31</v>
      </c>
    </row>
    <row r="2597" spans="1:13" x14ac:dyDescent="0.3">
      <c r="A2597" s="6" t="s">
        <v>2681</v>
      </c>
      <c r="B2597" s="28">
        <v>42790</v>
      </c>
      <c r="C2597" s="6" t="s">
        <v>24</v>
      </c>
      <c r="D2597" s="6" t="s">
        <v>89</v>
      </c>
      <c r="E2597" s="6" t="str">
        <f>VLOOKUP(tbl_transactions[[#This Row],[Product_ID]],tbl_Items[],2,)</f>
        <v>Automatic</v>
      </c>
      <c r="F2597" s="6" t="str">
        <f>VLOOKUP(tbl_transactions[[#This Row],[Product_ID]],tbl_Items[],3,)</f>
        <v>Platinum</v>
      </c>
      <c r="G2597" s="6" t="s">
        <v>12</v>
      </c>
      <c r="H2597" s="6" t="s">
        <v>9</v>
      </c>
      <c r="I25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597" s="30">
        <v>3</v>
      </c>
      <c r="K2597" s="7">
        <f t="shared" si="80"/>
        <v>13962.300000000001</v>
      </c>
      <c r="L25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97" s="7">
        <f t="shared" si="81"/>
        <v>13962.300000000001</v>
      </c>
    </row>
    <row r="2598" spans="1:13" x14ac:dyDescent="0.3">
      <c r="A2598" s="6" t="s">
        <v>2682</v>
      </c>
      <c r="B2598" s="28">
        <v>42790</v>
      </c>
      <c r="C2598" s="6" t="s">
        <v>7</v>
      </c>
      <c r="D2598" s="6" t="s">
        <v>110</v>
      </c>
      <c r="E2598" s="6" t="str">
        <f>VLOOKUP(tbl_transactions[[#This Row],[Product_ID]],tbl_Items[],2,)</f>
        <v>Digital</v>
      </c>
      <c r="F2598" s="6" t="str">
        <f>VLOOKUP(tbl_transactions[[#This Row],[Product_ID]],tbl_Items[],3,)</f>
        <v>Platinum</v>
      </c>
      <c r="G2598" s="6" t="s">
        <v>12</v>
      </c>
      <c r="H2598" s="6" t="s">
        <v>9</v>
      </c>
      <c r="I25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598" s="30">
        <v>3</v>
      </c>
      <c r="K2598" s="7">
        <f t="shared" si="80"/>
        <v>16846.2</v>
      </c>
      <c r="L25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2598" s="7">
        <f t="shared" si="81"/>
        <v>15835.428</v>
      </c>
    </row>
    <row r="2599" spans="1:13" x14ac:dyDescent="0.3">
      <c r="A2599" s="6" t="s">
        <v>2683</v>
      </c>
      <c r="B2599" s="28">
        <v>42790</v>
      </c>
      <c r="C2599" s="6" t="s">
        <v>24</v>
      </c>
      <c r="D2599" s="6" t="s">
        <v>67</v>
      </c>
      <c r="E2599" s="6" t="str">
        <f>VLOOKUP(tbl_transactions[[#This Row],[Product_ID]],tbl_Items[],2,)</f>
        <v>Chronograph</v>
      </c>
      <c r="F2599" s="6" t="str">
        <f>VLOOKUP(tbl_transactions[[#This Row],[Product_ID]],tbl_Items[],3,)</f>
        <v>Platinum</v>
      </c>
      <c r="G2599" s="6" t="s">
        <v>8</v>
      </c>
      <c r="H2599" s="6" t="s">
        <v>13</v>
      </c>
      <c r="I25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599" s="30">
        <v>3</v>
      </c>
      <c r="K2599" s="7">
        <f t="shared" si="80"/>
        <v>3780</v>
      </c>
      <c r="L25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599" s="7">
        <f t="shared" si="81"/>
        <v>3780</v>
      </c>
    </row>
    <row r="2600" spans="1:13" x14ac:dyDescent="0.3">
      <c r="A2600" s="6" t="s">
        <v>2684</v>
      </c>
      <c r="B2600" s="28">
        <v>42790</v>
      </c>
      <c r="C2600" s="6" t="s">
        <v>11</v>
      </c>
      <c r="D2600" s="6" t="s">
        <v>103</v>
      </c>
      <c r="E2600" s="6" t="str">
        <f>VLOOKUP(tbl_transactions[[#This Row],[Product_ID]],tbl_Items[],2,)</f>
        <v>Automatic</v>
      </c>
      <c r="F2600" s="6" t="str">
        <f>VLOOKUP(tbl_transactions[[#This Row],[Product_ID]],tbl_Items[],3,)</f>
        <v>Palladium</v>
      </c>
      <c r="G2600" s="6" t="s">
        <v>12</v>
      </c>
      <c r="H2600" s="6" t="s">
        <v>9</v>
      </c>
      <c r="I26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600" s="30">
        <v>3</v>
      </c>
      <c r="K2600" s="7">
        <f t="shared" si="80"/>
        <v>20024.64</v>
      </c>
      <c r="L26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2600" s="7">
        <f t="shared" si="81"/>
        <v>19423.900799999999</v>
      </c>
    </row>
    <row r="2601" spans="1:13" x14ac:dyDescent="0.3">
      <c r="A2601" s="6" t="s">
        <v>2685</v>
      </c>
      <c r="B2601" s="28">
        <v>42790</v>
      </c>
      <c r="C2601" s="6" t="s">
        <v>24</v>
      </c>
      <c r="D2601" s="6" t="s">
        <v>108</v>
      </c>
      <c r="E2601" s="6" t="str">
        <f>VLOOKUP(tbl_transactions[[#This Row],[Product_ID]],tbl_Items[],2,)</f>
        <v>Digital</v>
      </c>
      <c r="F2601" s="6" t="str">
        <f>VLOOKUP(tbl_transactions[[#This Row],[Product_ID]],tbl_Items[],3,)</f>
        <v>Platinum</v>
      </c>
      <c r="G2601" s="6" t="s">
        <v>12</v>
      </c>
      <c r="H2601" s="6" t="s">
        <v>9</v>
      </c>
      <c r="I26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601" s="30">
        <v>1</v>
      </c>
      <c r="K2601" s="7">
        <f t="shared" si="80"/>
        <v>6137.25</v>
      </c>
      <c r="L26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01" s="7">
        <f t="shared" si="81"/>
        <v>6137.25</v>
      </c>
    </row>
    <row r="2602" spans="1:13" x14ac:dyDescent="0.3">
      <c r="A2602" s="6" t="s">
        <v>2686</v>
      </c>
      <c r="B2602" s="28">
        <v>42790</v>
      </c>
      <c r="C2602" s="6" t="s">
        <v>24</v>
      </c>
      <c r="D2602" s="6" t="s">
        <v>81</v>
      </c>
      <c r="E2602" s="6" t="str">
        <f>VLOOKUP(tbl_transactions[[#This Row],[Product_ID]],tbl_Items[],2,)</f>
        <v>Chronograph</v>
      </c>
      <c r="F2602" s="6" t="str">
        <f>VLOOKUP(tbl_transactions[[#This Row],[Product_ID]],tbl_Items[],3,)</f>
        <v>Palladium</v>
      </c>
      <c r="G2602" s="6" t="s">
        <v>12</v>
      </c>
      <c r="H2602" s="6" t="s">
        <v>13</v>
      </c>
      <c r="I26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602" s="30">
        <v>4</v>
      </c>
      <c r="K2602" s="7">
        <f t="shared" si="80"/>
        <v>43120</v>
      </c>
      <c r="L26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2602" s="7">
        <f t="shared" si="81"/>
        <v>41826.400000000001</v>
      </c>
    </row>
    <row r="2603" spans="1:13" x14ac:dyDescent="0.3">
      <c r="A2603" s="6" t="s">
        <v>2687</v>
      </c>
      <c r="B2603" s="28">
        <v>42790</v>
      </c>
      <c r="C2603" s="6" t="s">
        <v>24</v>
      </c>
      <c r="D2603" s="6" t="s">
        <v>108</v>
      </c>
      <c r="E2603" s="6" t="str">
        <f>VLOOKUP(tbl_transactions[[#This Row],[Product_ID]],tbl_Items[],2,)</f>
        <v>Digital</v>
      </c>
      <c r="F2603" s="6" t="str">
        <f>VLOOKUP(tbl_transactions[[#This Row],[Product_ID]],tbl_Items[],3,)</f>
        <v>Platinum</v>
      </c>
      <c r="G2603" s="6" t="s">
        <v>12</v>
      </c>
      <c r="H2603" s="6" t="s">
        <v>9</v>
      </c>
      <c r="I26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603" s="30">
        <v>4</v>
      </c>
      <c r="K2603" s="7">
        <f t="shared" si="80"/>
        <v>24549</v>
      </c>
      <c r="L26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2603" s="7">
        <f t="shared" si="81"/>
        <v>23076.06</v>
      </c>
    </row>
    <row r="2604" spans="1:13" x14ac:dyDescent="0.3">
      <c r="A2604" s="6" t="s">
        <v>2688</v>
      </c>
      <c r="B2604" s="28">
        <v>42790</v>
      </c>
      <c r="C2604" s="6" t="s">
        <v>24</v>
      </c>
      <c r="D2604" s="6" t="s">
        <v>95</v>
      </c>
      <c r="E2604" s="6" t="str">
        <f>VLOOKUP(tbl_transactions[[#This Row],[Product_ID]],tbl_Items[],2,)</f>
        <v>Automatic</v>
      </c>
      <c r="F2604" s="6" t="str">
        <f>VLOOKUP(tbl_transactions[[#This Row],[Product_ID]],tbl_Items[],3,)</f>
        <v>Platinum</v>
      </c>
      <c r="G2604" s="6" t="s">
        <v>12</v>
      </c>
      <c r="H2604" s="6" t="s">
        <v>9</v>
      </c>
      <c r="I26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604" s="30">
        <v>2</v>
      </c>
      <c r="K2604" s="7">
        <f t="shared" si="80"/>
        <v>4410</v>
      </c>
      <c r="L26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04" s="7">
        <f t="shared" si="81"/>
        <v>4410</v>
      </c>
    </row>
    <row r="2605" spans="1:13" x14ac:dyDescent="0.3">
      <c r="A2605" s="6" t="s">
        <v>2689</v>
      </c>
      <c r="B2605" s="28">
        <v>42790</v>
      </c>
      <c r="C2605" s="6" t="s">
        <v>24</v>
      </c>
      <c r="D2605" s="6" t="s">
        <v>96</v>
      </c>
      <c r="E2605" s="6" t="str">
        <f>VLOOKUP(tbl_transactions[[#This Row],[Product_ID]],tbl_Items[],2,)</f>
        <v>Automatic</v>
      </c>
      <c r="F2605" s="6" t="str">
        <f>VLOOKUP(tbl_transactions[[#This Row],[Product_ID]],tbl_Items[],3,)</f>
        <v>Gold</v>
      </c>
      <c r="G2605" s="6" t="s">
        <v>12</v>
      </c>
      <c r="H2605" s="6" t="s">
        <v>13</v>
      </c>
      <c r="I26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605" s="30">
        <v>3</v>
      </c>
      <c r="K2605" s="7">
        <f t="shared" si="80"/>
        <v>16695.36</v>
      </c>
      <c r="L26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2605" s="7">
        <f t="shared" si="81"/>
        <v>16027.545600000001</v>
      </c>
    </row>
    <row r="2606" spans="1:13" x14ac:dyDescent="0.3">
      <c r="A2606" s="6" t="s">
        <v>2690</v>
      </c>
      <c r="B2606" s="28">
        <v>42791</v>
      </c>
      <c r="C2606" s="6" t="s">
        <v>24</v>
      </c>
      <c r="D2606" s="6" t="s">
        <v>66</v>
      </c>
      <c r="E2606" s="6" t="str">
        <f>VLOOKUP(tbl_transactions[[#This Row],[Product_ID]],tbl_Items[],2,)</f>
        <v>Chronograph</v>
      </c>
      <c r="F2606" s="6" t="str">
        <f>VLOOKUP(tbl_transactions[[#This Row],[Product_ID]],tbl_Items[],3,)</f>
        <v>Platinum</v>
      </c>
      <c r="G2606" s="6" t="s">
        <v>8</v>
      </c>
      <c r="H2606" s="6" t="s">
        <v>9</v>
      </c>
      <c r="I26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606" s="30">
        <v>2</v>
      </c>
      <c r="K2606" s="7">
        <f t="shared" si="80"/>
        <v>19380</v>
      </c>
      <c r="L26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2606" s="7">
        <f t="shared" si="81"/>
        <v>17054.400000000001</v>
      </c>
    </row>
    <row r="2607" spans="1:13" x14ac:dyDescent="0.3">
      <c r="A2607" s="6" t="s">
        <v>2691</v>
      </c>
      <c r="B2607" s="28">
        <v>42791</v>
      </c>
      <c r="C2607" s="6" t="s">
        <v>24</v>
      </c>
      <c r="D2607" s="6" t="s">
        <v>114</v>
      </c>
      <c r="E2607" s="6" t="str">
        <f>VLOOKUP(tbl_transactions[[#This Row],[Product_ID]],tbl_Items[],2,)</f>
        <v>Digital</v>
      </c>
      <c r="F2607" s="6" t="str">
        <f>VLOOKUP(tbl_transactions[[#This Row],[Product_ID]],tbl_Items[],3,)</f>
        <v>Palladium</v>
      </c>
      <c r="G2607" s="6" t="s">
        <v>12</v>
      </c>
      <c r="H2607" s="6" t="s">
        <v>9</v>
      </c>
      <c r="I26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607" s="30">
        <v>2</v>
      </c>
      <c r="K2607" s="7">
        <f t="shared" si="80"/>
        <v>20781.600000000002</v>
      </c>
      <c r="L26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2607" s="7">
        <f t="shared" si="81"/>
        <v>20158.152000000002</v>
      </c>
    </row>
    <row r="2608" spans="1:13" x14ac:dyDescent="0.3">
      <c r="A2608" s="6" t="s">
        <v>2692</v>
      </c>
      <c r="B2608" s="28">
        <v>42791</v>
      </c>
      <c r="C2608" s="6" t="s">
        <v>11</v>
      </c>
      <c r="D2608" s="6" t="s">
        <v>117</v>
      </c>
      <c r="E2608" s="6" t="str">
        <f>VLOOKUP(tbl_transactions[[#This Row],[Product_ID]],tbl_Items[],2,)</f>
        <v>Digital</v>
      </c>
      <c r="F2608" s="6" t="str">
        <f>VLOOKUP(tbl_transactions[[#This Row],[Product_ID]],tbl_Items[],3,)</f>
        <v>Palladium</v>
      </c>
      <c r="G2608" s="6" t="s">
        <v>12</v>
      </c>
      <c r="H2608" s="6" t="s">
        <v>9</v>
      </c>
      <c r="I26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608" s="30">
        <v>1</v>
      </c>
      <c r="K2608" s="7">
        <f t="shared" si="80"/>
        <v>9780.75</v>
      </c>
      <c r="L26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08" s="7">
        <f t="shared" si="81"/>
        <v>9780.75</v>
      </c>
    </row>
    <row r="2609" spans="1:13" x14ac:dyDescent="0.3">
      <c r="A2609" s="6" t="s">
        <v>2693</v>
      </c>
      <c r="B2609" s="28">
        <v>42791</v>
      </c>
      <c r="C2609" s="6" t="s">
        <v>11</v>
      </c>
      <c r="D2609" s="6" t="s">
        <v>89</v>
      </c>
      <c r="E2609" s="6" t="str">
        <f>VLOOKUP(tbl_transactions[[#This Row],[Product_ID]],tbl_Items[],2,)</f>
        <v>Automatic</v>
      </c>
      <c r="F2609" s="6" t="str">
        <f>VLOOKUP(tbl_transactions[[#This Row],[Product_ID]],tbl_Items[],3,)</f>
        <v>Platinum</v>
      </c>
      <c r="G2609" s="6" t="s">
        <v>12</v>
      </c>
      <c r="H2609" s="6" t="s">
        <v>9</v>
      </c>
      <c r="I26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609" s="30">
        <v>2</v>
      </c>
      <c r="K2609" s="7">
        <f t="shared" si="80"/>
        <v>9308.2000000000007</v>
      </c>
      <c r="L26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09" s="7">
        <f t="shared" si="81"/>
        <v>9308.2000000000007</v>
      </c>
    </row>
    <row r="2610" spans="1:13" x14ac:dyDescent="0.3">
      <c r="A2610" s="6" t="s">
        <v>2694</v>
      </c>
      <c r="B2610" s="28">
        <v>42791</v>
      </c>
      <c r="C2610" s="6" t="s">
        <v>24</v>
      </c>
      <c r="D2610" s="6" t="s">
        <v>82</v>
      </c>
      <c r="E2610" s="6" t="str">
        <f>VLOOKUP(tbl_transactions[[#This Row],[Product_ID]],tbl_Items[],2,)</f>
        <v>Chronograph</v>
      </c>
      <c r="F2610" s="6" t="str">
        <f>VLOOKUP(tbl_transactions[[#This Row],[Product_ID]],tbl_Items[],3,)</f>
        <v>Palladium</v>
      </c>
      <c r="G2610" s="6" t="s">
        <v>12</v>
      </c>
      <c r="H2610" s="6" t="s">
        <v>9</v>
      </c>
      <c r="I26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610" s="30">
        <v>4</v>
      </c>
      <c r="K2610" s="7">
        <f t="shared" si="80"/>
        <v>30600</v>
      </c>
      <c r="L26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2610" s="7">
        <f t="shared" si="81"/>
        <v>29682</v>
      </c>
    </row>
    <row r="2611" spans="1:13" x14ac:dyDescent="0.3">
      <c r="A2611" s="6" t="s">
        <v>2695</v>
      </c>
      <c r="B2611" s="28">
        <v>42792</v>
      </c>
      <c r="C2611" s="6" t="s">
        <v>7</v>
      </c>
      <c r="D2611" s="6" t="s">
        <v>103</v>
      </c>
      <c r="E2611" s="6" t="str">
        <f>VLOOKUP(tbl_transactions[[#This Row],[Product_ID]],tbl_Items[],2,)</f>
        <v>Automatic</v>
      </c>
      <c r="F2611" s="6" t="str">
        <f>VLOOKUP(tbl_transactions[[#This Row],[Product_ID]],tbl_Items[],3,)</f>
        <v>Palladium</v>
      </c>
      <c r="G2611" s="6" t="s">
        <v>12</v>
      </c>
      <c r="H2611" s="6" t="s">
        <v>9</v>
      </c>
      <c r="I26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611" s="30">
        <v>1</v>
      </c>
      <c r="K2611" s="7">
        <f t="shared" si="80"/>
        <v>6674.88</v>
      </c>
      <c r="L26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11" s="7">
        <f t="shared" si="81"/>
        <v>6674.88</v>
      </c>
    </row>
    <row r="2612" spans="1:13" x14ac:dyDescent="0.3">
      <c r="A2612" s="6" t="s">
        <v>2696</v>
      </c>
      <c r="B2612" s="28">
        <v>42792</v>
      </c>
      <c r="C2612" s="6" t="s">
        <v>7</v>
      </c>
      <c r="D2612" s="6" t="s">
        <v>7005</v>
      </c>
      <c r="E2612" s="6" t="str">
        <f>VLOOKUP(tbl_transactions[[#This Row],[Product_ID]],tbl_Items[],2,)</f>
        <v>Automatic</v>
      </c>
      <c r="F2612" s="6" t="str">
        <f>VLOOKUP(tbl_transactions[[#This Row],[Product_ID]],tbl_Items[],3,)</f>
        <v>Gold</v>
      </c>
      <c r="G2612" s="6" t="s">
        <v>12</v>
      </c>
      <c r="H2612" s="6" t="s">
        <v>9</v>
      </c>
      <c r="I26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612" s="30">
        <v>1</v>
      </c>
      <c r="K2612" s="7">
        <f t="shared" si="80"/>
        <v>5968.2</v>
      </c>
      <c r="L26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12" s="7">
        <f t="shared" si="81"/>
        <v>5968.2</v>
      </c>
    </row>
    <row r="2613" spans="1:13" x14ac:dyDescent="0.3">
      <c r="A2613" s="6" t="s">
        <v>2697</v>
      </c>
      <c r="B2613" s="28">
        <v>42792</v>
      </c>
      <c r="C2613" s="6" t="s">
        <v>24</v>
      </c>
      <c r="D2613" s="6" t="s">
        <v>74</v>
      </c>
      <c r="E2613" s="6" t="str">
        <f>VLOOKUP(tbl_transactions[[#This Row],[Product_ID]],tbl_Items[],2,)</f>
        <v>Chronograph</v>
      </c>
      <c r="F2613" s="6" t="str">
        <f>VLOOKUP(tbl_transactions[[#This Row],[Product_ID]],tbl_Items[],3,)</f>
        <v>Gold</v>
      </c>
      <c r="G2613" s="6" t="s">
        <v>8</v>
      </c>
      <c r="H2613" s="6" t="s">
        <v>9</v>
      </c>
      <c r="I26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613" s="30">
        <v>1</v>
      </c>
      <c r="K2613" s="7">
        <f t="shared" si="80"/>
        <v>2226</v>
      </c>
      <c r="L26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13" s="7">
        <f t="shared" si="81"/>
        <v>2226</v>
      </c>
    </row>
    <row r="2614" spans="1:13" x14ac:dyDescent="0.3">
      <c r="A2614" s="6" t="s">
        <v>2698</v>
      </c>
      <c r="B2614" s="28">
        <v>42792</v>
      </c>
      <c r="C2614" s="6" t="s">
        <v>11</v>
      </c>
      <c r="D2614" s="6" t="s">
        <v>111</v>
      </c>
      <c r="E2614" s="6" t="str">
        <f>VLOOKUP(tbl_transactions[[#This Row],[Product_ID]],tbl_Items[],2,)</f>
        <v>Digital</v>
      </c>
      <c r="F2614" s="6" t="str">
        <f>VLOOKUP(tbl_transactions[[#This Row],[Product_ID]],tbl_Items[],3,)</f>
        <v>Gold</v>
      </c>
      <c r="G2614" s="6" t="s">
        <v>12</v>
      </c>
      <c r="H2614" s="6" t="s">
        <v>9</v>
      </c>
      <c r="I26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614" s="30">
        <v>3</v>
      </c>
      <c r="K2614" s="7">
        <f t="shared" si="80"/>
        <v>17282.88</v>
      </c>
      <c r="L26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2614" s="7">
        <f t="shared" si="81"/>
        <v>16591.5648</v>
      </c>
    </row>
    <row r="2615" spans="1:13" x14ac:dyDescent="0.3">
      <c r="A2615" s="6" t="s">
        <v>2699</v>
      </c>
      <c r="B2615" s="28">
        <v>42792</v>
      </c>
      <c r="C2615" s="6" t="s">
        <v>11</v>
      </c>
      <c r="D2615" s="6" t="s">
        <v>71</v>
      </c>
      <c r="E2615" s="6" t="str">
        <f>VLOOKUP(tbl_transactions[[#This Row],[Product_ID]],tbl_Items[],2,)</f>
        <v>Chronograph</v>
      </c>
      <c r="F2615" s="6" t="str">
        <f>VLOOKUP(tbl_transactions[[#This Row],[Product_ID]],tbl_Items[],3,)</f>
        <v>Platinum</v>
      </c>
      <c r="G2615" s="6" t="s">
        <v>8</v>
      </c>
      <c r="H2615" s="6" t="s">
        <v>9</v>
      </c>
      <c r="I26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615" s="30">
        <v>1</v>
      </c>
      <c r="K2615" s="7">
        <f t="shared" si="80"/>
        <v>2254.1999999999998</v>
      </c>
      <c r="L26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15" s="7">
        <f t="shared" si="81"/>
        <v>2254.1999999999998</v>
      </c>
    </row>
    <row r="2616" spans="1:13" x14ac:dyDescent="0.3">
      <c r="A2616" s="6" t="s">
        <v>2700</v>
      </c>
      <c r="B2616" s="28">
        <v>42793</v>
      </c>
      <c r="C2616" s="6" t="s">
        <v>24</v>
      </c>
      <c r="D2616" s="6" t="s">
        <v>7008</v>
      </c>
      <c r="E2616" s="6" t="str">
        <f>VLOOKUP(tbl_transactions[[#This Row],[Product_ID]],tbl_Items[],2,)</f>
        <v>Digital</v>
      </c>
      <c r="F2616" s="6" t="str">
        <f>VLOOKUP(tbl_transactions[[#This Row],[Product_ID]],tbl_Items[],3,)</f>
        <v>Gold</v>
      </c>
      <c r="G2616" s="6" t="s">
        <v>12</v>
      </c>
      <c r="H2616" s="6" t="s">
        <v>9</v>
      </c>
      <c r="I26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616" s="30">
        <v>1</v>
      </c>
      <c r="K2616" s="7">
        <f t="shared" si="80"/>
        <v>9764.7000000000007</v>
      </c>
      <c r="L26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16" s="7">
        <f t="shared" si="81"/>
        <v>9764.7000000000007</v>
      </c>
    </row>
    <row r="2617" spans="1:13" x14ac:dyDescent="0.3">
      <c r="A2617" s="6" t="s">
        <v>2701</v>
      </c>
      <c r="B2617" s="28">
        <v>42793</v>
      </c>
      <c r="C2617" s="6" t="s">
        <v>7</v>
      </c>
      <c r="D2617" s="6" t="s">
        <v>74</v>
      </c>
      <c r="E2617" s="6" t="str">
        <f>VLOOKUP(tbl_transactions[[#This Row],[Product_ID]],tbl_Items[],2,)</f>
        <v>Chronograph</v>
      </c>
      <c r="F2617" s="6" t="str">
        <f>VLOOKUP(tbl_transactions[[#This Row],[Product_ID]],tbl_Items[],3,)</f>
        <v>Gold</v>
      </c>
      <c r="G2617" s="6" t="s">
        <v>8</v>
      </c>
      <c r="H2617" s="6" t="s">
        <v>13</v>
      </c>
      <c r="I26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617" s="30">
        <v>3</v>
      </c>
      <c r="K2617" s="7">
        <f t="shared" si="80"/>
        <v>6678</v>
      </c>
      <c r="L26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17" s="7">
        <f t="shared" si="81"/>
        <v>6678</v>
      </c>
    </row>
    <row r="2618" spans="1:13" x14ac:dyDescent="0.3">
      <c r="A2618" s="6" t="s">
        <v>2702</v>
      </c>
      <c r="B2618" s="28">
        <v>42793</v>
      </c>
      <c r="C2618" s="6" t="s">
        <v>11</v>
      </c>
      <c r="D2618" s="6" t="s">
        <v>79</v>
      </c>
      <c r="E2618" s="6" t="str">
        <f>VLOOKUP(tbl_transactions[[#This Row],[Product_ID]],tbl_Items[],2,)</f>
        <v>Chronograph</v>
      </c>
      <c r="F2618" s="6" t="str">
        <f>VLOOKUP(tbl_transactions[[#This Row],[Product_ID]],tbl_Items[],3,)</f>
        <v>Palladium</v>
      </c>
      <c r="G2618" s="6" t="s">
        <v>8</v>
      </c>
      <c r="H2618" s="6" t="s">
        <v>9</v>
      </c>
      <c r="I26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618" s="30">
        <v>1</v>
      </c>
      <c r="K2618" s="7">
        <f t="shared" si="80"/>
        <v>2289.9</v>
      </c>
      <c r="L26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18" s="7">
        <f t="shared" si="81"/>
        <v>2289.9</v>
      </c>
    </row>
    <row r="2619" spans="1:13" x14ac:dyDescent="0.3">
      <c r="A2619" s="6" t="s">
        <v>2703</v>
      </c>
      <c r="B2619" s="28">
        <v>42793</v>
      </c>
      <c r="C2619" s="6" t="s">
        <v>24</v>
      </c>
      <c r="D2619" s="6" t="s">
        <v>112</v>
      </c>
      <c r="E2619" s="6" t="str">
        <f>VLOOKUP(tbl_transactions[[#This Row],[Product_ID]],tbl_Items[],2,)</f>
        <v>Digital</v>
      </c>
      <c r="F2619" s="6" t="str">
        <f>VLOOKUP(tbl_transactions[[#This Row],[Product_ID]],tbl_Items[],3,)</f>
        <v>Gold</v>
      </c>
      <c r="G2619" s="6" t="s">
        <v>12</v>
      </c>
      <c r="H2619" s="6" t="s">
        <v>9</v>
      </c>
      <c r="I26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619" s="30">
        <v>2</v>
      </c>
      <c r="K2619" s="7">
        <f t="shared" si="80"/>
        <v>12033.960000000001</v>
      </c>
      <c r="L26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19" s="7">
        <f t="shared" si="81"/>
        <v>12033.960000000001</v>
      </c>
    </row>
    <row r="2620" spans="1:13" x14ac:dyDescent="0.3">
      <c r="A2620" s="6" t="s">
        <v>2704</v>
      </c>
      <c r="B2620" s="28">
        <v>42793</v>
      </c>
      <c r="C2620" s="6" t="s">
        <v>11</v>
      </c>
      <c r="D2620" s="6" t="s">
        <v>110</v>
      </c>
      <c r="E2620" s="6" t="str">
        <f>VLOOKUP(tbl_transactions[[#This Row],[Product_ID]],tbl_Items[],2,)</f>
        <v>Digital</v>
      </c>
      <c r="F2620" s="6" t="str">
        <f>VLOOKUP(tbl_transactions[[#This Row],[Product_ID]],tbl_Items[],3,)</f>
        <v>Platinum</v>
      </c>
      <c r="G2620" s="6" t="s">
        <v>12</v>
      </c>
      <c r="H2620" s="6" t="s">
        <v>9</v>
      </c>
      <c r="I26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620" s="30">
        <v>1</v>
      </c>
      <c r="K2620" s="7">
        <f t="shared" si="80"/>
        <v>5615.4000000000005</v>
      </c>
      <c r="L26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0" s="7">
        <f t="shared" si="81"/>
        <v>5615.4000000000005</v>
      </c>
    </row>
    <row r="2621" spans="1:13" x14ac:dyDescent="0.3">
      <c r="A2621" s="6" t="s">
        <v>2705</v>
      </c>
      <c r="B2621" s="28">
        <v>42793</v>
      </c>
      <c r="C2621" s="6" t="s">
        <v>11</v>
      </c>
      <c r="D2621" s="6" t="s">
        <v>115</v>
      </c>
      <c r="E2621" s="6" t="str">
        <f>VLOOKUP(tbl_transactions[[#This Row],[Product_ID]],tbl_Items[],2,)</f>
        <v>Digital</v>
      </c>
      <c r="F2621" s="6" t="str">
        <f>VLOOKUP(tbl_transactions[[#This Row],[Product_ID]],tbl_Items[],3,)</f>
        <v>Gold</v>
      </c>
      <c r="G2621" s="6" t="s">
        <v>12</v>
      </c>
      <c r="H2621" s="6" t="s">
        <v>9</v>
      </c>
      <c r="I26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621" s="30">
        <v>1</v>
      </c>
      <c r="K2621" s="7">
        <f t="shared" si="80"/>
        <v>9236.85</v>
      </c>
      <c r="L26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1" s="7">
        <f t="shared" si="81"/>
        <v>9236.85</v>
      </c>
    </row>
    <row r="2622" spans="1:13" x14ac:dyDescent="0.3">
      <c r="A2622" s="6" t="s">
        <v>2706</v>
      </c>
      <c r="B2622" s="28">
        <v>42793</v>
      </c>
      <c r="C2622" s="6" t="s">
        <v>11</v>
      </c>
      <c r="D2622" s="6" t="s">
        <v>78</v>
      </c>
      <c r="E2622" s="6" t="str">
        <f>VLOOKUP(tbl_transactions[[#This Row],[Product_ID]],tbl_Items[],2,)</f>
        <v>Chronograph</v>
      </c>
      <c r="F2622" s="6" t="str">
        <f>VLOOKUP(tbl_transactions[[#This Row],[Product_ID]],tbl_Items[],3,)</f>
        <v>Gold</v>
      </c>
      <c r="G2622" s="6" t="s">
        <v>8</v>
      </c>
      <c r="H2622" s="6" t="s">
        <v>9</v>
      </c>
      <c r="I26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622" s="30">
        <v>2</v>
      </c>
      <c r="K2622" s="7">
        <f t="shared" si="80"/>
        <v>11220</v>
      </c>
      <c r="L26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2" s="7">
        <f t="shared" si="81"/>
        <v>11220</v>
      </c>
    </row>
    <row r="2623" spans="1:13" x14ac:dyDescent="0.3">
      <c r="A2623" s="6" t="s">
        <v>2707</v>
      </c>
      <c r="B2623" s="28">
        <v>42794</v>
      </c>
      <c r="C2623" s="6" t="s">
        <v>15</v>
      </c>
      <c r="D2623" s="6" t="s">
        <v>99</v>
      </c>
      <c r="E2623" s="6" t="str">
        <f>VLOOKUP(tbl_transactions[[#This Row],[Product_ID]],tbl_Items[],2,)</f>
        <v>Automatic</v>
      </c>
      <c r="F2623" s="6" t="str">
        <f>VLOOKUP(tbl_transactions[[#This Row],[Product_ID]],tbl_Items[],3,)</f>
        <v>Gold</v>
      </c>
      <c r="G2623" s="6" t="s">
        <v>12</v>
      </c>
      <c r="H2623" s="6" t="s">
        <v>9</v>
      </c>
      <c r="I26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623" s="30">
        <v>1</v>
      </c>
      <c r="K2623" s="7">
        <f t="shared" si="80"/>
        <v>5571.24</v>
      </c>
      <c r="L26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3" s="7">
        <f t="shared" si="81"/>
        <v>5571.24</v>
      </c>
    </row>
    <row r="2624" spans="1:13" x14ac:dyDescent="0.3">
      <c r="A2624" s="6" t="s">
        <v>2708</v>
      </c>
      <c r="B2624" s="28">
        <v>42794</v>
      </c>
      <c r="C2624" s="6" t="s">
        <v>24</v>
      </c>
      <c r="D2624" s="6" t="s">
        <v>71</v>
      </c>
      <c r="E2624" s="6" t="str">
        <f>VLOOKUP(tbl_transactions[[#This Row],[Product_ID]],tbl_Items[],2,)</f>
        <v>Chronograph</v>
      </c>
      <c r="F2624" s="6" t="str">
        <f>VLOOKUP(tbl_transactions[[#This Row],[Product_ID]],tbl_Items[],3,)</f>
        <v>Platinum</v>
      </c>
      <c r="G2624" s="6" t="s">
        <v>8</v>
      </c>
      <c r="H2624" s="6" t="s">
        <v>9</v>
      </c>
      <c r="I26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624" s="30">
        <v>1</v>
      </c>
      <c r="K2624" s="7">
        <f t="shared" si="80"/>
        <v>2254.1999999999998</v>
      </c>
      <c r="L26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4" s="7">
        <f t="shared" si="81"/>
        <v>2254.1999999999998</v>
      </c>
    </row>
    <row r="2625" spans="1:13" x14ac:dyDescent="0.3">
      <c r="A2625" s="6" t="s">
        <v>2709</v>
      </c>
      <c r="B2625" s="28">
        <v>42794</v>
      </c>
      <c r="C2625" s="6" t="s">
        <v>24</v>
      </c>
      <c r="D2625" s="6" t="s">
        <v>79</v>
      </c>
      <c r="E2625" s="6" t="str">
        <f>VLOOKUP(tbl_transactions[[#This Row],[Product_ID]],tbl_Items[],2,)</f>
        <v>Chronograph</v>
      </c>
      <c r="F2625" s="6" t="str">
        <f>VLOOKUP(tbl_transactions[[#This Row],[Product_ID]],tbl_Items[],3,)</f>
        <v>Palladium</v>
      </c>
      <c r="G2625" s="6" t="s">
        <v>8</v>
      </c>
      <c r="H2625" s="6" t="s">
        <v>9</v>
      </c>
      <c r="I26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625" s="30">
        <v>3</v>
      </c>
      <c r="K2625" s="7">
        <f t="shared" si="80"/>
        <v>6869.7000000000007</v>
      </c>
      <c r="L26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5" s="7">
        <f t="shared" si="81"/>
        <v>6869.7000000000007</v>
      </c>
    </row>
    <row r="2626" spans="1:13" x14ac:dyDescent="0.3">
      <c r="A2626" s="6" t="s">
        <v>2710</v>
      </c>
      <c r="B2626" s="28">
        <v>42794</v>
      </c>
      <c r="C2626" s="6" t="s">
        <v>15</v>
      </c>
      <c r="D2626" s="6" t="s">
        <v>104</v>
      </c>
      <c r="E2626" s="6" t="str">
        <f>VLOOKUP(tbl_transactions[[#This Row],[Product_ID]],tbl_Items[],2,)</f>
        <v>Automatic</v>
      </c>
      <c r="F2626" s="6" t="str">
        <f>VLOOKUP(tbl_transactions[[#This Row],[Product_ID]],tbl_Items[],3,)</f>
        <v>Palladium</v>
      </c>
      <c r="G2626" s="6" t="s">
        <v>12</v>
      </c>
      <c r="H2626" s="6" t="s">
        <v>9</v>
      </c>
      <c r="I26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626" s="30">
        <v>1</v>
      </c>
      <c r="K2626" s="7">
        <f t="shared" ref="K2626:K2689" si="82">I2626*J2626</f>
        <v>8196.1</v>
      </c>
      <c r="L26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6" s="7">
        <f t="shared" ref="M2626:M2689" si="83">K2626-L2626</f>
        <v>8196.1</v>
      </c>
    </row>
    <row r="2627" spans="1:13" x14ac:dyDescent="0.3">
      <c r="A2627" s="6" t="s">
        <v>2711</v>
      </c>
      <c r="B2627" s="28">
        <v>42794</v>
      </c>
      <c r="C2627" s="6" t="s">
        <v>11</v>
      </c>
      <c r="D2627" s="6" t="s">
        <v>114</v>
      </c>
      <c r="E2627" s="6" t="str">
        <f>VLOOKUP(tbl_transactions[[#This Row],[Product_ID]],tbl_Items[],2,)</f>
        <v>Digital</v>
      </c>
      <c r="F2627" s="6" t="str">
        <f>VLOOKUP(tbl_transactions[[#This Row],[Product_ID]],tbl_Items[],3,)</f>
        <v>Palladium</v>
      </c>
      <c r="G2627" s="6" t="s">
        <v>12</v>
      </c>
      <c r="H2627" s="6" t="s">
        <v>9</v>
      </c>
      <c r="I26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627" s="30">
        <v>3</v>
      </c>
      <c r="K2627" s="7">
        <f t="shared" si="82"/>
        <v>31172.400000000001</v>
      </c>
      <c r="L26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2627" s="7">
        <f t="shared" si="83"/>
        <v>30237.228000000003</v>
      </c>
    </row>
    <row r="2628" spans="1:13" x14ac:dyDescent="0.3">
      <c r="A2628" s="6" t="s">
        <v>2712</v>
      </c>
      <c r="B2628" s="28">
        <v>42795</v>
      </c>
      <c r="C2628" s="6" t="s">
        <v>24</v>
      </c>
      <c r="D2628" s="6" t="s">
        <v>117</v>
      </c>
      <c r="E2628" s="6" t="str">
        <f>VLOOKUP(tbl_transactions[[#This Row],[Product_ID]],tbl_Items[],2,)</f>
        <v>Digital</v>
      </c>
      <c r="F2628" s="6" t="str">
        <f>VLOOKUP(tbl_transactions[[#This Row],[Product_ID]],tbl_Items[],3,)</f>
        <v>Palladium</v>
      </c>
      <c r="G2628" s="6" t="s">
        <v>12</v>
      </c>
      <c r="H2628" s="6" t="s">
        <v>9</v>
      </c>
      <c r="I26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628" s="30">
        <v>2</v>
      </c>
      <c r="K2628" s="7">
        <f t="shared" si="82"/>
        <v>19561.5</v>
      </c>
      <c r="L26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2628" s="7">
        <f t="shared" si="83"/>
        <v>18974.654999999999</v>
      </c>
    </row>
    <row r="2629" spans="1:13" x14ac:dyDescent="0.3">
      <c r="A2629" s="6" t="s">
        <v>2713</v>
      </c>
      <c r="B2629" s="28">
        <v>42795</v>
      </c>
      <c r="C2629" s="6" t="s">
        <v>24</v>
      </c>
      <c r="D2629" s="6" t="s">
        <v>115</v>
      </c>
      <c r="E2629" s="6" t="str">
        <f>VLOOKUP(tbl_transactions[[#This Row],[Product_ID]],tbl_Items[],2,)</f>
        <v>Digital</v>
      </c>
      <c r="F2629" s="6" t="str">
        <f>VLOOKUP(tbl_transactions[[#This Row],[Product_ID]],tbl_Items[],3,)</f>
        <v>Gold</v>
      </c>
      <c r="G2629" s="6" t="s">
        <v>12</v>
      </c>
      <c r="H2629" s="6" t="s">
        <v>9</v>
      </c>
      <c r="I26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629" s="30">
        <v>1</v>
      </c>
      <c r="K2629" s="7">
        <f t="shared" si="82"/>
        <v>9236.85</v>
      </c>
      <c r="L26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29" s="7">
        <f t="shared" si="83"/>
        <v>9236.85</v>
      </c>
    </row>
    <row r="2630" spans="1:13" x14ac:dyDescent="0.3">
      <c r="A2630" s="6" t="s">
        <v>2714</v>
      </c>
      <c r="B2630" s="28">
        <v>42795</v>
      </c>
      <c r="C2630" s="6" t="s">
        <v>11</v>
      </c>
      <c r="D2630" s="6" t="s">
        <v>102</v>
      </c>
      <c r="E2630" s="6" t="str">
        <f>VLOOKUP(tbl_transactions[[#This Row],[Product_ID]],tbl_Items[],2,)</f>
        <v>Automatic</v>
      </c>
      <c r="F2630" s="6" t="str">
        <f>VLOOKUP(tbl_transactions[[#This Row],[Product_ID]],tbl_Items[],3,)</f>
        <v>Palladium</v>
      </c>
      <c r="G2630" s="6" t="s">
        <v>12</v>
      </c>
      <c r="H2630" s="6" t="s">
        <v>9</v>
      </c>
      <c r="I26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630" s="30">
        <v>2</v>
      </c>
      <c r="K2630" s="7">
        <f t="shared" si="82"/>
        <v>17227.8</v>
      </c>
      <c r="L26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630" s="7">
        <f t="shared" si="83"/>
        <v>16710.966</v>
      </c>
    </row>
    <row r="2631" spans="1:13" x14ac:dyDescent="0.3">
      <c r="A2631" s="6" t="s">
        <v>2715</v>
      </c>
      <c r="B2631" s="28">
        <v>42795</v>
      </c>
      <c r="C2631" s="6" t="s">
        <v>24</v>
      </c>
      <c r="D2631" s="6" t="s">
        <v>102</v>
      </c>
      <c r="E2631" s="6" t="str">
        <f>VLOOKUP(tbl_transactions[[#This Row],[Product_ID]],tbl_Items[],2,)</f>
        <v>Automatic</v>
      </c>
      <c r="F2631" s="6" t="str">
        <f>VLOOKUP(tbl_transactions[[#This Row],[Product_ID]],tbl_Items[],3,)</f>
        <v>Palladium</v>
      </c>
      <c r="G2631" s="6" t="s">
        <v>12</v>
      </c>
      <c r="H2631" s="6" t="s">
        <v>9</v>
      </c>
      <c r="I26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631" s="30">
        <v>3</v>
      </c>
      <c r="K2631" s="7">
        <f t="shared" si="82"/>
        <v>25841.699999999997</v>
      </c>
      <c r="L26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2631" s="7">
        <f t="shared" si="83"/>
        <v>25066.448999999997</v>
      </c>
    </row>
    <row r="2632" spans="1:13" x14ac:dyDescent="0.3">
      <c r="A2632" s="6" t="s">
        <v>2716</v>
      </c>
      <c r="B2632" s="28">
        <v>42795</v>
      </c>
      <c r="C2632" s="6" t="s">
        <v>24</v>
      </c>
      <c r="D2632" s="6" t="s">
        <v>88</v>
      </c>
      <c r="E2632" s="6" t="str">
        <f>VLOOKUP(tbl_transactions[[#This Row],[Product_ID]],tbl_Items[],2,)</f>
        <v>Automatic</v>
      </c>
      <c r="F2632" s="6" t="str">
        <f>VLOOKUP(tbl_transactions[[#This Row],[Product_ID]],tbl_Items[],3,)</f>
        <v>Platinum</v>
      </c>
      <c r="G2632" s="6" t="s">
        <v>12</v>
      </c>
      <c r="H2632" s="6" t="s">
        <v>9</v>
      </c>
      <c r="I26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632" s="30">
        <v>4</v>
      </c>
      <c r="K2632" s="7">
        <f t="shared" si="82"/>
        <v>8958.6</v>
      </c>
      <c r="L26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32" s="7">
        <f t="shared" si="83"/>
        <v>8958.6</v>
      </c>
    </row>
    <row r="2633" spans="1:13" x14ac:dyDescent="0.3">
      <c r="A2633" s="6" t="s">
        <v>2717</v>
      </c>
      <c r="B2633" s="28">
        <v>42796</v>
      </c>
      <c r="C2633" s="6" t="s">
        <v>24</v>
      </c>
      <c r="D2633" s="6" t="s">
        <v>7006</v>
      </c>
      <c r="E2633" s="6" t="str">
        <f>VLOOKUP(tbl_transactions[[#This Row],[Product_ID]],tbl_Items[],2,)</f>
        <v>Automatic</v>
      </c>
      <c r="F2633" s="6" t="str">
        <f>VLOOKUP(tbl_transactions[[#This Row],[Product_ID]],tbl_Items[],3,)</f>
        <v>Gold</v>
      </c>
      <c r="G2633" s="6" t="s">
        <v>12</v>
      </c>
      <c r="H2633" s="6" t="s">
        <v>9</v>
      </c>
      <c r="I26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633" s="30">
        <v>1</v>
      </c>
      <c r="K2633" s="7">
        <f t="shared" si="82"/>
        <v>9784.5</v>
      </c>
      <c r="L26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33" s="7">
        <f t="shared" si="83"/>
        <v>9784.5</v>
      </c>
    </row>
    <row r="2634" spans="1:13" x14ac:dyDescent="0.3">
      <c r="A2634" s="6" t="s">
        <v>2718</v>
      </c>
      <c r="B2634" s="28">
        <v>42796</v>
      </c>
      <c r="C2634" s="6" t="s">
        <v>24</v>
      </c>
      <c r="D2634" s="6" t="s">
        <v>113</v>
      </c>
      <c r="E2634" s="6" t="str">
        <f>VLOOKUP(tbl_transactions[[#This Row],[Product_ID]],tbl_Items[],2,)</f>
        <v>Digital</v>
      </c>
      <c r="F2634" s="6" t="str">
        <f>VLOOKUP(tbl_transactions[[#This Row],[Product_ID]],tbl_Items[],3,)</f>
        <v>Palladium</v>
      </c>
      <c r="G2634" s="6" t="s">
        <v>12</v>
      </c>
      <c r="H2634" s="6" t="s">
        <v>13</v>
      </c>
      <c r="I26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634" s="30">
        <v>3</v>
      </c>
      <c r="K2634" s="7">
        <f t="shared" si="82"/>
        <v>26894.340000000004</v>
      </c>
      <c r="L26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2634" s="7">
        <f t="shared" si="83"/>
        <v>26087.509800000003</v>
      </c>
    </row>
    <row r="2635" spans="1:13" x14ac:dyDescent="0.3">
      <c r="A2635" s="6" t="s">
        <v>2719</v>
      </c>
      <c r="B2635" s="28">
        <v>42796</v>
      </c>
      <c r="C2635" s="6" t="s">
        <v>24</v>
      </c>
      <c r="D2635" s="6" t="s">
        <v>78</v>
      </c>
      <c r="E2635" s="6" t="str">
        <f>VLOOKUP(tbl_transactions[[#This Row],[Product_ID]],tbl_Items[],2,)</f>
        <v>Chronograph</v>
      </c>
      <c r="F2635" s="6" t="str">
        <f>VLOOKUP(tbl_transactions[[#This Row],[Product_ID]],tbl_Items[],3,)</f>
        <v>Gold</v>
      </c>
      <c r="G2635" s="6" t="s">
        <v>8</v>
      </c>
      <c r="H2635" s="6" t="s">
        <v>9</v>
      </c>
      <c r="I26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635" s="30">
        <v>3</v>
      </c>
      <c r="K2635" s="7">
        <f t="shared" si="82"/>
        <v>16830</v>
      </c>
      <c r="L26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2635" s="7">
        <f t="shared" si="83"/>
        <v>15483.6</v>
      </c>
    </row>
    <row r="2636" spans="1:13" x14ac:dyDescent="0.3">
      <c r="A2636" s="6" t="s">
        <v>2720</v>
      </c>
      <c r="B2636" s="28">
        <v>42796</v>
      </c>
      <c r="C2636" s="6" t="s">
        <v>24</v>
      </c>
      <c r="D2636" s="6" t="s">
        <v>60</v>
      </c>
      <c r="E2636" s="6" t="str">
        <f>VLOOKUP(tbl_transactions[[#This Row],[Product_ID]],tbl_Items[],2,)</f>
        <v>Chronograph</v>
      </c>
      <c r="F2636" s="6" t="str">
        <f>VLOOKUP(tbl_transactions[[#This Row],[Product_ID]],tbl_Items[],3,)</f>
        <v>Platinum</v>
      </c>
      <c r="G2636" s="6" t="s">
        <v>8</v>
      </c>
      <c r="H2636" s="6" t="s">
        <v>9</v>
      </c>
      <c r="I26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636" s="30">
        <v>3</v>
      </c>
      <c r="K2636" s="7">
        <f t="shared" si="82"/>
        <v>30294</v>
      </c>
      <c r="L26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2636" s="7">
        <f t="shared" si="83"/>
        <v>26658.720000000001</v>
      </c>
    </row>
    <row r="2637" spans="1:13" x14ac:dyDescent="0.3">
      <c r="A2637" s="6" t="s">
        <v>2721</v>
      </c>
      <c r="B2637" s="28">
        <v>42796</v>
      </c>
      <c r="C2637" s="6" t="s">
        <v>24</v>
      </c>
      <c r="D2637" s="6" t="s">
        <v>108</v>
      </c>
      <c r="E2637" s="6" t="str">
        <f>VLOOKUP(tbl_transactions[[#This Row],[Product_ID]],tbl_Items[],2,)</f>
        <v>Digital</v>
      </c>
      <c r="F2637" s="6" t="str">
        <f>VLOOKUP(tbl_transactions[[#This Row],[Product_ID]],tbl_Items[],3,)</f>
        <v>Platinum</v>
      </c>
      <c r="G2637" s="6" t="s">
        <v>12</v>
      </c>
      <c r="H2637" s="6" t="s">
        <v>13</v>
      </c>
      <c r="I26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637" s="30">
        <v>2</v>
      </c>
      <c r="K2637" s="7">
        <f t="shared" si="82"/>
        <v>12274.5</v>
      </c>
      <c r="L26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37" s="7">
        <f t="shared" si="83"/>
        <v>12274.5</v>
      </c>
    </row>
    <row r="2638" spans="1:13" x14ac:dyDescent="0.3">
      <c r="A2638" s="6" t="s">
        <v>2722</v>
      </c>
      <c r="B2638" s="28">
        <v>42796</v>
      </c>
      <c r="C2638" s="6" t="s">
        <v>24</v>
      </c>
      <c r="D2638" s="6" t="s">
        <v>60</v>
      </c>
      <c r="E2638" s="6" t="str">
        <f>VLOOKUP(tbl_transactions[[#This Row],[Product_ID]],tbl_Items[],2,)</f>
        <v>Chronograph</v>
      </c>
      <c r="F2638" s="6" t="str">
        <f>VLOOKUP(tbl_transactions[[#This Row],[Product_ID]],tbl_Items[],3,)</f>
        <v>Platinum</v>
      </c>
      <c r="G2638" s="6" t="s">
        <v>8</v>
      </c>
      <c r="H2638" s="6" t="s">
        <v>9</v>
      </c>
      <c r="I26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638" s="30">
        <v>1</v>
      </c>
      <c r="K2638" s="7">
        <f t="shared" si="82"/>
        <v>10098</v>
      </c>
      <c r="L26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38" s="7">
        <f t="shared" si="83"/>
        <v>10098</v>
      </c>
    </row>
    <row r="2639" spans="1:13" x14ac:dyDescent="0.3">
      <c r="A2639" s="6" t="s">
        <v>2723</v>
      </c>
      <c r="B2639" s="28">
        <v>42797</v>
      </c>
      <c r="C2639" s="6" t="s">
        <v>24</v>
      </c>
      <c r="D2639" s="6" t="s">
        <v>78</v>
      </c>
      <c r="E2639" s="6" t="str">
        <f>VLOOKUP(tbl_transactions[[#This Row],[Product_ID]],tbl_Items[],2,)</f>
        <v>Chronograph</v>
      </c>
      <c r="F2639" s="6" t="str">
        <f>VLOOKUP(tbl_transactions[[#This Row],[Product_ID]],tbl_Items[],3,)</f>
        <v>Gold</v>
      </c>
      <c r="G2639" s="6" t="s">
        <v>8</v>
      </c>
      <c r="H2639" s="6" t="s">
        <v>9</v>
      </c>
      <c r="I26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639" s="30">
        <v>2</v>
      </c>
      <c r="K2639" s="7">
        <f t="shared" si="82"/>
        <v>11220</v>
      </c>
      <c r="L26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39" s="7">
        <f t="shared" si="83"/>
        <v>11220</v>
      </c>
    </row>
    <row r="2640" spans="1:13" x14ac:dyDescent="0.3">
      <c r="A2640" s="6" t="s">
        <v>2724</v>
      </c>
      <c r="B2640" s="28">
        <v>42797</v>
      </c>
      <c r="C2640" s="6" t="s">
        <v>24</v>
      </c>
      <c r="D2640" s="6" t="s">
        <v>60</v>
      </c>
      <c r="E2640" s="6" t="str">
        <f>VLOOKUP(tbl_transactions[[#This Row],[Product_ID]],tbl_Items[],2,)</f>
        <v>Chronograph</v>
      </c>
      <c r="F2640" s="6" t="str">
        <f>VLOOKUP(tbl_transactions[[#This Row],[Product_ID]],tbl_Items[],3,)</f>
        <v>Platinum</v>
      </c>
      <c r="G2640" s="6" t="s">
        <v>8</v>
      </c>
      <c r="H2640" s="6" t="s">
        <v>9</v>
      </c>
      <c r="I26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640" s="30">
        <v>2</v>
      </c>
      <c r="K2640" s="7">
        <f t="shared" si="82"/>
        <v>20196</v>
      </c>
      <c r="L26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2640" s="7">
        <f t="shared" si="83"/>
        <v>17772.48</v>
      </c>
    </row>
    <row r="2641" spans="1:13" x14ac:dyDescent="0.3">
      <c r="A2641" s="6" t="s">
        <v>2725</v>
      </c>
      <c r="B2641" s="28">
        <v>42797</v>
      </c>
      <c r="C2641" s="6" t="s">
        <v>24</v>
      </c>
      <c r="D2641" s="6" t="s">
        <v>102</v>
      </c>
      <c r="E2641" s="6" t="str">
        <f>VLOOKUP(tbl_transactions[[#This Row],[Product_ID]],tbl_Items[],2,)</f>
        <v>Automatic</v>
      </c>
      <c r="F2641" s="6" t="str">
        <f>VLOOKUP(tbl_transactions[[#This Row],[Product_ID]],tbl_Items[],3,)</f>
        <v>Palladium</v>
      </c>
      <c r="G2641" s="6" t="s">
        <v>12</v>
      </c>
      <c r="H2641" s="6" t="s">
        <v>9</v>
      </c>
      <c r="I26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641" s="30">
        <v>4</v>
      </c>
      <c r="K2641" s="7">
        <f t="shared" si="82"/>
        <v>34455.599999999999</v>
      </c>
      <c r="L26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2641" s="7">
        <f t="shared" si="83"/>
        <v>33421.932000000001</v>
      </c>
    </row>
    <row r="2642" spans="1:13" x14ac:dyDescent="0.3">
      <c r="A2642" s="6" t="s">
        <v>2726</v>
      </c>
      <c r="B2642" s="28">
        <v>42797</v>
      </c>
      <c r="C2642" s="6" t="s">
        <v>11</v>
      </c>
      <c r="D2642" s="6" t="s">
        <v>101</v>
      </c>
      <c r="E2642" s="6" t="str">
        <f>VLOOKUP(tbl_transactions[[#This Row],[Product_ID]],tbl_Items[],2,)</f>
        <v>Automatic</v>
      </c>
      <c r="F2642" s="6" t="str">
        <f>VLOOKUP(tbl_transactions[[#This Row],[Product_ID]],tbl_Items[],3,)</f>
        <v>Palladium</v>
      </c>
      <c r="G2642" s="6" t="s">
        <v>12</v>
      </c>
      <c r="H2642" s="6" t="s">
        <v>9</v>
      </c>
      <c r="I26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642" s="30">
        <v>1</v>
      </c>
      <c r="K2642" s="7">
        <f t="shared" si="82"/>
        <v>2348.5</v>
      </c>
      <c r="L26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42" s="7">
        <f t="shared" si="83"/>
        <v>2348.5</v>
      </c>
    </row>
    <row r="2643" spans="1:13" x14ac:dyDescent="0.3">
      <c r="A2643" s="6" t="s">
        <v>2727</v>
      </c>
      <c r="B2643" s="28">
        <v>42797</v>
      </c>
      <c r="C2643" s="6" t="s">
        <v>24</v>
      </c>
      <c r="D2643" s="6" t="s">
        <v>101</v>
      </c>
      <c r="E2643" s="6" t="str">
        <f>VLOOKUP(tbl_transactions[[#This Row],[Product_ID]],tbl_Items[],2,)</f>
        <v>Automatic</v>
      </c>
      <c r="F2643" s="6" t="str">
        <f>VLOOKUP(tbl_transactions[[#This Row],[Product_ID]],tbl_Items[],3,)</f>
        <v>Palladium</v>
      </c>
      <c r="G2643" s="6" t="s">
        <v>12</v>
      </c>
      <c r="H2643" s="6" t="s">
        <v>13</v>
      </c>
      <c r="I26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643" s="30">
        <v>2</v>
      </c>
      <c r="K2643" s="7">
        <f t="shared" si="82"/>
        <v>4697</v>
      </c>
      <c r="L26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43" s="7">
        <f t="shared" si="83"/>
        <v>4697</v>
      </c>
    </row>
    <row r="2644" spans="1:13" x14ac:dyDescent="0.3">
      <c r="A2644" s="6" t="s">
        <v>2728</v>
      </c>
      <c r="B2644" s="28">
        <v>42797</v>
      </c>
      <c r="C2644" s="6" t="s">
        <v>24</v>
      </c>
      <c r="D2644" s="6" t="s">
        <v>101</v>
      </c>
      <c r="E2644" s="6" t="str">
        <f>VLOOKUP(tbl_transactions[[#This Row],[Product_ID]],tbl_Items[],2,)</f>
        <v>Automatic</v>
      </c>
      <c r="F2644" s="6" t="str">
        <f>VLOOKUP(tbl_transactions[[#This Row],[Product_ID]],tbl_Items[],3,)</f>
        <v>Palladium</v>
      </c>
      <c r="G2644" s="6" t="s">
        <v>12</v>
      </c>
      <c r="H2644" s="6" t="s">
        <v>13</v>
      </c>
      <c r="I26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644" s="30">
        <v>1</v>
      </c>
      <c r="K2644" s="7">
        <f t="shared" si="82"/>
        <v>2348.5</v>
      </c>
      <c r="L26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44" s="7">
        <f t="shared" si="83"/>
        <v>2348.5</v>
      </c>
    </row>
    <row r="2645" spans="1:13" x14ac:dyDescent="0.3">
      <c r="A2645" s="6" t="s">
        <v>2729</v>
      </c>
      <c r="B2645" s="28">
        <v>42797</v>
      </c>
      <c r="C2645" s="6" t="s">
        <v>24</v>
      </c>
      <c r="D2645" s="6" t="s">
        <v>78</v>
      </c>
      <c r="E2645" s="6" t="str">
        <f>VLOOKUP(tbl_transactions[[#This Row],[Product_ID]],tbl_Items[],2,)</f>
        <v>Chronograph</v>
      </c>
      <c r="F2645" s="6" t="str">
        <f>VLOOKUP(tbl_transactions[[#This Row],[Product_ID]],tbl_Items[],3,)</f>
        <v>Gold</v>
      </c>
      <c r="G2645" s="6" t="s">
        <v>8</v>
      </c>
      <c r="H2645" s="6" t="s">
        <v>13</v>
      </c>
      <c r="I26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645" s="30">
        <v>3</v>
      </c>
      <c r="K2645" s="7">
        <f t="shared" si="82"/>
        <v>16830</v>
      </c>
      <c r="L26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2645" s="7">
        <f t="shared" si="83"/>
        <v>15483.6</v>
      </c>
    </row>
    <row r="2646" spans="1:13" x14ac:dyDescent="0.3">
      <c r="A2646" s="6" t="s">
        <v>2730</v>
      </c>
      <c r="B2646" s="28">
        <v>42798</v>
      </c>
      <c r="C2646" s="6" t="s">
        <v>11</v>
      </c>
      <c r="D2646" s="6" t="s">
        <v>7007</v>
      </c>
      <c r="E2646" s="6" t="str">
        <f>VLOOKUP(tbl_transactions[[#This Row],[Product_ID]],tbl_Items[],2,)</f>
        <v>Digital</v>
      </c>
      <c r="F2646" s="6" t="str">
        <f>VLOOKUP(tbl_transactions[[#This Row],[Product_ID]],tbl_Items[],3,)</f>
        <v>Gold</v>
      </c>
      <c r="G2646" s="6" t="s">
        <v>12</v>
      </c>
      <c r="H2646" s="6" t="s">
        <v>13</v>
      </c>
      <c r="I26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646" s="30">
        <v>1</v>
      </c>
      <c r="K2646" s="7">
        <f t="shared" si="82"/>
        <v>8921.94</v>
      </c>
      <c r="L26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46" s="7">
        <f t="shared" si="83"/>
        <v>8921.94</v>
      </c>
    </row>
    <row r="2647" spans="1:13" x14ac:dyDescent="0.3">
      <c r="A2647" s="6" t="s">
        <v>2731</v>
      </c>
      <c r="B2647" s="28">
        <v>42798</v>
      </c>
      <c r="C2647" s="6" t="s">
        <v>7</v>
      </c>
      <c r="D2647" s="6" t="s">
        <v>102</v>
      </c>
      <c r="E2647" s="6" t="str">
        <f>VLOOKUP(tbl_transactions[[#This Row],[Product_ID]],tbl_Items[],2,)</f>
        <v>Automatic</v>
      </c>
      <c r="F2647" s="6" t="str">
        <f>VLOOKUP(tbl_transactions[[#This Row],[Product_ID]],tbl_Items[],3,)</f>
        <v>Palladium</v>
      </c>
      <c r="G2647" s="6" t="s">
        <v>12</v>
      </c>
      <c r="H2647" s="6" t="s">
        <v>9</v>
      </c>
      <c r="I26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647" s="30">
        <v>3</v>
      </c>
      <c r="K2647" s="7">
        <f t="shared" si="82"/>
        <v>25841.699999999997</v>
      </c>
      <c r="L26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2647" s="7">
        <f t="shared" si="83"/>
        <v>25066.448999999997</v>
      </c>
    </row>
    <row r="2648" spans="1:13" x14ac:dyDescent="0.3">
      <c r="A2648" s="6" t="s">
        <v>2732</v>
      </c>
      <c r="B2648" s="28">
        <v>42798</v>
      </c>
      <c r="C2648" s="6" t="s">
        <v>24</v>
      </c>
      <c r="D2648" s="6" t="s">
        <v>112</v>
      </c>
      <c r="E2648" s="6" t="str">
        <f>VLOOKUP(tbl_transactions[[#This Row],[Product_ID]],tbl_Items[],2,)</f>
        <v>Digital</v>
      </c>
      <c r="F2648" s="6" t="str">
        <f>VLOOKUP(tbl_transactions[[#This Row],[Product_ID]],tbl_Items[],3,)</f>
        <v>Gold</v>
      </c>
      <c r="G2648" s="6" t="s">
        <v>12</v>
      </c>
      <c r="H2648" s="6" t="s">
        <v>9</v>
      </c>
      <c r="I26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648" s="30">
        <v>3</v>
      </c>
      <c r="K2648" s="7">
        <f t="shared" si="82"/>
        <v>18050.940000000002</v>
      </c>
      <c r="L26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2648" s="7">
        <f t="shared" si="83"/>
        <v>17328.902400000003</v>
      </c>
    </row>
    <row r="2649" spans="1:13" x14ac:dyDescent="0.3">
      <c r="A2649" s="6" t="s">
        <v>2733</v>
      </c>
      <c r="B2649" s="28">
        <v>42798</v>
      </c>
      <c r="C2649" s="6" t="s">
        <v>15</v>
      </c>
      <c r="D2649" s="6" t="s">
        <v>116</v>
      </c>
      <c r="E2649" s="6" t="str">
        <f>VLOOKUP(tbl_transactions[[#This Row],[Product_ID]],tbl_Items[],2,)</f>
        <v>Digital</v>
      </c>
      <c r="F2649" s="6" t="str">
        <f>VLOOKUP(tbl_transactions[[#This Row],[Product_ID]],tbl_Items[],3,)</f>
        <v>Gold</v>
      </c>
      <c r="G2649" s="6" t="s">
        <v>12</v>
      </c>
      <c r="H2649" s="6" t="s">
        <v>9</v>
      </c>
      <c r="I26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649" s="30">
        <v>2</v>
      </c>
      <c r="K2649" s="7">
        <f t="shared" si="82"/>
        <v>11189.4</v>
      </c>
      <c r="L26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49" s="7">
        <f t="shared" si="83"/>
        <v>11189.4</v>
      </c>
    </row>
    <row r="2650" spans="1:13" x14ac:dyDescent="0.3">
      <c r="A2650" s="6" t="s">
        <v>2734</v>
      </c>
      <c r="B2650" s="28">
        <v>42798</v>
      </c>
      <c r="C2650" s="6" t="s">
        <v>24</v>
      </c>
      <c r="D2650" s="6" t="s">
        <v>114</v>
      </c>
      <c r="E2650" s="6" t="str">
        <f>VLOOKUP(tbl_transactions[[#This Row],[Product_ID]],tbl_Items[],2,)</f>
        <v>Digital</v>
      </c>
      <c r="F2650" s="6" t="str">
        <f>VLOOKUP(tbl_transactions[[#This Row],[Product_ID]],tbl_Items[],3,)</f>
        <v>Palladium</v>
      </c>
      <c r="G2650" s="6" t="s">
        <v>12</v>
      </c>
      <c r="H2650" s="6" t="s">
        <v>9</v>
      </c>
      <c r="I26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650" s="30">
        <v>3</v>
      </c>
      <c r="K2650" s="7">
        <f t="shared" si="82"/>
        <v>31172.400000000001</v>
      </c>
      <c r="L26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2650" s="7">
        <f t="shared" si="83"/>
        <v>30237.228000000003</v>
      </c>
    </row>
    <row r="2651" spans="1:13" x14ac:dyDescent="0.3">
      <c r="A2651" s="6" t="s">
        <v>2735</v>
      </c>
      <c r="B2651" s="28">
        <v>42798</v>
      </c>
      <c r="C2651" s="6" t="s">
        <v>24</v>
      </c>
      <c r="D2651" s="6" t="s">
        <v>82</v>
      </c>
      <c r="E2651" s="6" t="str">
        <f>VLOOKUP(tbl_transactions[[#This Row],[Product_ID]],tbl_Items[],2,)</f>
        <v>Chronograph</v>
      </c>
      <c r="F2651" s="6" t="str">
        <f>VLOOKUP(tbl_transactions[[#This Row],[Product_ID]],tbl_Items[],3,)</f>
        <v>Palladium</v>
      </c>
      <c r="G2651" s="6" t="s">
        <v>12</v>
      </c>
      <c r="H2651" s="6" t="s">
        <v>9</v>
      </c>
      <c r="I26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651" s="30">
        <v>4</v>
      </c>
      <c r="K2651" s="7">
        <f t="shared" si="82"/>
        <v>30600</v>
      </c>
      <c r="L26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2651" s="7">
        <f t="shared" si="83"/>
        <v>29682</v>
      </c>
    </row>
    <row r="2652" spans="1:13" x14ac:dyDescent="0.3">
      <c r="A2652" s="6" t="s">
        <v>2736</v>
      </c>
      <c r="B2652" s="28">
        <v>42799</v>
      </c>
      <c r="C2652" s="6" t="s">
        <v>24</v>
      </c>
      <c r="D2652" s="6" t="s">
        <v>103</v>
      </c>
      <c r="E2652" s="6" t="str">
        <f>VLOOKUP(tbl_transactions[[#This Row],[Product_ID]],tbl_Items[],2,)</f>
        <v>Automatic</v>
      </c>
      <c r="F2652" s="6" t="str">
        <f>VLOOKUP(tbl_transactions[[#This Row],[Product_ID]],tbl_Items[],3,)</f>
        <v>Palladium</v>
      </c>
      <c r="G2652" s="6" t="s">
        <v>12</v>
      </c>
      <c r="H2652" s="6" t="s">
        <v>13</v>
      </c>
      <c r="I26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652" s="30">
        <v>2</v>
      </c>
      <c r="K2652" s="7">
        <f t="shared" si="82"/>
        <v>13349.76</v>
      </c>
      <c r="L26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52" s="7">
        <f t="shared" si="83"/>
        <v>13349.76</v>
      </c>
    </row>
    <row r="2653" spans="1:13" x14ac:dyDescent="0.3">
      <c r="A2653" s="6" t="s">
        <v>2737</v>
      </c>
      <c r="B2653" s="28">
        <v>42799</v>
      </c>
      <c r="C2653" s="6" t="s">
        <v>24</v>
      </c>
      <c r="D2653" s="6" t="s">
        <v>118</v>
      </c>
      <c r="E2653" s="6" t="str">
        <f>VLOOKUP(tbl_transactions[[#This Row],[Product_ID]],tbl_Items[],2,)</f>
        <v>Digital</v>
      </c>
      <c r="F2653" s="6" t="str">
        <f>VLOOKUP(tbl_transactions[[#This Row],[Product_ID]],tbl_Items[],3,)</f>
        <v>Palladium</v>
      </c>
      <c r="G2653" s="6" t="s">
        <v>12</v>
      </c>
      <c r="H2653" s="6" t="s">
        <v>9</v>
      </c>
      <c r="I26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653" s="30">
        <v>3</v>
      </c>
      <c r="K2653" s="7">
        <f t="shared" si="82"/>
        <v>18292.68</v>
      </c>
      <c r="L26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2653" s="7">
        <f t="shared" si="83"/>
        <v>17743.899600000001</v>
      </c>
    </row>
    <row r="2654" spans="1:13" x14ac:dyDescent="0.3">
      <c r="A2654" s="6" t="s">
        <v>2738</v>
      </c>
      <c r="B2654" s="28">
        <v>42799</v>
      </c>
      <c r="C2654" s="6" t="s">
        <v>24</v>
      </c>
      <c r="D2654" s="6" t="s">
        <v>7006</v>
      </c>
      <c r="E2654" s="6" t="str">
        <f>VLOOKUP(tbl_transactions[[#This Row],[Product_ID]],tbl_Items[],2,)</f>
        <v>Automatic</v>
      </c>
      <c r="F2654" s="6" t="str">
        <f>VLOOKUP(tbl_transactions[[#This Row],[Product_ID]],tbl_Items[],3,)</f>
        <v>Gold</v>
      </c>
      <c r="G2654" s="6" t="s">
        <v>12</v>
      </c>
      <c r="H2654" s="6" t="s">
        <v>9</v>
      </c>
      <c r="I26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654" s="30">
        <v>1</v>
      </c>
      <c r="K2654" s="7">
        <f t="shared" si="82"/>
        <v>9784.5</v>
      </c>
      <c r="L26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54" s="7">
        <f t="shared" si="83"/>
        <v>9784.5</v>
      </c>
    </row>
    <row r="2655" spans="1:13" x14ac:dyDescent="0.3">
      <c r="A2655" s="6" t="s">
        <v>2739</v>
      </c>
      <c r="B2655" s="28">
        <v>42799</v>
      </c>
      <c r="C2655" s="6" t="s">
        <v>24</v>
      </c>
      <c r="D2655" s="6" t="s">
        <v>89</v>
      </c>
      <c r="E2655" s="6" t="str">
        <f>VLOOKUP(tbl_transactions[[#This Row],[Product_ID]],tbl_Items[],2,)</f>
        <v>Automatic</v>
      </c>
      <c r="F2655" s="6" t="str">
        <f>VLOOKUP(tbl_transactions[[#This Row],[Product_ID]],tbl_Items[],3,)</f>
        <v>Platinum</v>
      </c>
      <c r="G2655" s="6" t="s">
        <v>12</v>
      </c>
      <c r="H2655" s="6" t="s">
        <v>13</v>
      </c>
      <c r="I26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655" s="30">
        <v>2</v>
      </c>
      <c r="K2655" s="7">
        <f t="shared" si="82"/>
        <v>9308.2000000000007</v>
      </c>
      <c r="L26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55" s="7">
        <f t="shared" si="83"/>
        <v>9308.2000000000007</v>
      </c>
    </row>
    <row r="2656" spans="1:13" x14ac:dyDescent="0.3">
      <c r="A2656" s="6" t="s">
        <v>2740</v>
      </c>
      <c r="B2656" s="28">
        <v>42799</v>
      </c>
      <c r="C2656" s="6" t="s">
        <v>24</v>
      </c>
      <c r="D2656" s="6" t="s">
        <v>78</v>
      </c>
      <c r="E2656" s="6" t="str">
        <f>VLOOKUP(tbl_transactions[[#This Row],[Product_ID]],tbl_Items[],2,)</f>
        <v>Chronograph</v>
      </c>
      <c r="F2656" s="6" t="str">
        <f>VLOOKUP(tbl_transactions[[#This Row],[Product_ID]],tbl_Items[],3,)</f>
        <v>Gold</v>
      </c>
      <c r="G2656" s="6" t="s">
        <v>8</v>
      </c>
      <c r="H2656" s="6" t="s">
        <v>9</v>
      </c>
      <c r="I26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656" s="30">
        <v>1</v>
      </c>
      <c r="K2656" s="7">
        <f t="shared" si="82"/>
        <v>5610</v>
      </c>
      <c r="L26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56" s="7">
        <f t="shared" si="83"/>
        <v>5610</v>
      </c>
    </row>
    <row r="2657" spans="1:13" x14ac:dyDescent="0.3">
      <c r="A2657" s="6" t="s">
        <v>2741</v>
      </c>
      <c r="B2657" s="28">
        <v>42799</v>
      </c>
      <c r="C2657" s="6" t="s">
        <v>24</v>
      </c>
      <c r="D2657" s="6" t="s">
        <v>89</v>
      </c>
      <c r="E2657" s="6" t="str">
        <f>VLOOKUP(tbl_transactions[[#This Row],[Product_ID]],tbl_Items[],2,)</f>
        <v>Automatic</v>
      </c>
      <c r="F2657" s="6" t="str">
        <f>VLOOKUP(tbl_transactions[[#This Row],[Product_ID]],tbl_Items[],3,)</f>
        <v>Platinum</v>
      </c>
      <c r="G2657" s="6" t="s">
        <v>12</v>
      </c>
      <c r="H2657" s="6" t="s">
        <v>9</v>
      </c>
      <c r="I26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657" s="30">
        <v>4</v>
      </c>
      <c r="K2657" s="7">
        <f t="shared" si="82"/>
        <v>18616.400000000001</v>
      </c>
      <c r="L26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2657" s="7">
        <f t="shared" si="83"/>
        <v>17499.416000000001</v>
      </c>
    </row>
    <row r="2658" spans="1:13" x14ac:dyDescent="0.3">
      <c r="A2658" s="6" t="s">
        <v>2742</v>
      </c>
      <c r="B2658" s="28">
        <v>42799</v>
      </c>
      <c r="C2658" s="6" t="s">
        <v>24</v>
      </c>
      <c r="D2658" s="6" t="s">
        <v>117</v>
      </c>
      <c r="E2658" s="6" t="str">
        <f>VLOOKUP(tbl_transactions[[#This Row],[Product_ID]],tbl_Items[],2,)</f>
        <v>Digital</v>
      </c>
      <c r="F2658" s="6" t="str">
        <f>VLOOKUP(tbl_transactions[[#This Row],[Product_ID]],tbl_Items[],3,)</f>
        <v>Palladium</v>
      </c>
      <c r="G2658" s="6" t="s">
        <v>12</v>
      </c>
      <c r="H2658" s="6" t="s">
        <v>9</v>
      </c>
      <c r="I26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658" s="30">
        <v>3</v>
      </c>
      <c r="K2658" s="7">
        <f t="shared" si="82"/>
        <v>29342.25</v>
      </c>
      <c r="L26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2658" s="7">
        <f t="shared" si="83"/>
        <v>28461.982499999998</v>
      </c>
    </row>
    <row r="2659" spans="1:13" x14ac:dyDescent="0.3">
      <c r="A2659" s="6" t="s">
        <v>2743</v>
      </c>
      <c r="B2659" s="28">
        <v>42800</v>
      </c>
      <c r="C2659" s="6" t="s">
        <v>24</v>
      </c>
      <c r="D2659" s="6" t="s">
        <v>109</v>
      </c>
      <c r="E2659" s="6" t="str">
        <f>VLOOKUP(tbl_transactions[[#This Row],[Product_ID]],tbl_Items[],2,)</f>
        <v>Digital</v>
      </c>
      <c r="F2659" s="6" t="str">
        <f>VLOOKUP(tbl_transactions[[#This Row],[Product_ID]],tbl_Items[],3,)</f>
        <v>Platinum</v>
      </c>
      <c r="G2659" s="6" t="s">
        <v>12</v>
      </c>
      <c r="H2659" s="6" t="s">
        <v>13</v>
      </c>
      <c r="I26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659" s="30">
        <v>2</v>
      </c>
      <c r="K2659" s="7">
        <f t="shared" si="82"/>
        <v>20124.599999999999</v>
      </c>
      <c r="L26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2659" s="7">
        <f t="shared" si="83"/>
        <v>18917.124</v>
      </c>
    </row>
    <row r="2660" spans="1:13" x14ac:dyDescent="0.3">
      <c r="A2660" s="6" t="s">
        <v>2744</v>
      </c>
      <c r="B2660" s="28">
        <v>42800</v>
      </c>
      <c r="C2660" s="6" t="s">
        <v>11</v>
      </c>
      <c r="D2660" s="6" t="s">
        <v>99</v>
      </c>
      <c r="E2660" s="6" t="str">
        <f>VLOOKUP(tbl_transactions[[#This Row],[Product_ID]],tbl_Items[],2,)</f>
        <v>Automatic</v>
      </c>
      <c r="F2660" s="6" t="str">
        <f>VLOOKUP(tbl_transactions[[#This Row],[Product_ID]],tbl_Items[],3,)</f>
        <v>Gold</v>
      </c>
      <c r="G2660" s="6" t="s">
        <v>12</v>
      </c>
      <c r="H2660" s="6" t="s">
        <v>9</v>
      </c>
      <c r="I26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660" s="30">
        <v>1</v>
      </c>
      <c r="K2660" s="7">
        <f t="shared" si="82"/>
        <v>5571.24</v>
      </c>
      <c r="L26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60" s="7">
        <f t="shared" si="83"/>
        <v>5571.24</v>
      </c>
    </row>
    <row r="2661" spans="1:13" x14ac:dyDescent="0.3">
      <c r="A2661" s="6" t="s">
        <v>2745</v>
      </c>
      <c r="B2661" s="28">
        <v>42800</v>
      </c>
      <c r="C2661" s="6" t="s">
        <v>11</v>
      </c>
      <c r="D2661" s="6" t="s">
        <v>103</v>
      </c>
      <c r="E2661" s="6" t="str">
        <f>VLOOKUP(tbl_transactions[[#This Row],[Product_ID]],tbl_Items[],2,)</f>
        <v>Automatic</v>
      </c>
      <c r="F2661" s="6" t="str">
        <f>VLOOKUP(tbl_transactions[[#This Row],[Product_ID]],tbl_Items[],3,)</f>
        <v>Palladium</v>
      </c>
      <c r="G2661" s="6" t="s">
        <v>12</v>
      </c>
      <c r="H2661" s="6" t="s">
        <v>9</v>
      </c>
      <c r="I26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661" s="30">
        <v>2</v>
      </c>
      <c r="K2661" s="7">
        <f t="shared" si="82"/>
        <v>13349.76</v>
      </c>
      <c r="L26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61" s="7">
        <f t="shared" si="83"/>
        <v>13349.76</v>
      </c>
    </row>
    <row r="2662" spans="1:13" x14ac:dyDescent="0.3">
      <c r="A2662" s="6" t="s">
        <v>2746</v>
      </c>
      <c r="B2662" s="28">
        <v>42800</v>
      </c>
      <c r="C2662" s="6" t="s">
        <v>7</v>
      </c>
      <c r="D2662" s="6" t="s">
        <v>89</v>
      </c>
      <c r="E2662" s="6" t="str">
        <f>VLOOKUP(tbl_transactions[[#This Row],[Product_ID]],tbl_Items[],2,)</f>
        <v>Automatic</v>
      </c>
      <c r="F2662" s="6" t="str">
        <f>VLOOKUP(tbl_transactions[[#This Row],[Product_ID]],tbl_Items[],3,)</f>
        <v>Platinum</v>
      </c>
      <c r="G2662" s="6" t="s">
        <v>12</v>
      </c>
      <c r="H2662" s="6" t="s">
        <v>13</v>
      </c>
      <c r="I26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662" s="30">
        <v>1</v>
      </c>
      <c r="K2662" s="7">
        <f t="shared" si="82"/>
        <v>4654.1000000000004</v>
      </c>
      <c r="L26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62" s="7">
        <f t="shared" si="83"/>
        <v>4654.1000000000004</v>
      </c>
    </row>
    <row r="2663" spans="1:13" x14ac:dyDescent="0.3">
      <c r="A2663" s="6" t="s">
        <v>2747</v>
      </c>
      <c r="B2663" s="28">
        <v>42801</v>
      </c>
      <c r="C2663" s="6" t="s">
        <v>24</v>
      </c>
      <c r="D2663" s="6" t="s">
        <v>7007</v>
      </c>
      <c r="E2663" s="6" t="str">
        <f>VLOOKUP(tbl_transactions[[#This Row],[Product_ID]],tbl_Items[],2,)</f>
        <v>Digital</v>
      </c>
      <c r="F2663" s="6" t="str">
        <f>VLOOKUP(tbl_transactions[[#This Row],[Product_ID]],tbl_Items[],3,)</f>
        <v>Gold</v>
      </c>
      <c r="G2663" s="6" t="s">
        <v>12</v>
      </c>
      <c r="H2663" s="6" t="s">
        <v>9</v>
      </c>
      <c r="I26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663" s="30">
        <v>4</v>
      </c>
      <c r="K2663" s="7">
        <f t="shared" si="82"/>
        <v>35687.760000000002</v>
      </c>
      <c r="L26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2663" s="7">
        <f t="shared" si="83"/>
        <v>34260.249600000003</v>
      </c>
    </row>
    <row r="2664" spans="1:13" x14ac:dyDescent="0.3">
      <c r="A2664" s="6" t="s">
        <v>2748</v>
      </c>
      <c r="B2664" s="28">
        <v>42801</v>
      </c>
      <c r="C2664" s="6" t="s">
        <v>11</v>
      </c>
      <c r="D2664" s="6" t="s">
        <v>89</v>
      </c>
      <c r="E2664" s="6" t="str">
        <f>VLOOKUP(tbl_transactions[[#This Row],[Product_ID]],tbl_Items[],2,)</f>
        <v>Automatic</v>
      </c>
      <c r="F2664" s="6" t="str">
        <f>VLOOKUP(tbl_transactions[[#This Row],[Product_ID]],tbl_Items[],3,)</f>
        <v>Platinum</v>
      </c>
      <c r="G2664" s="6" t="s">
        <v>12</v>
      </c>
      <c r="H2664" s="6" t="s">
        <v>9</v>
      </c>
      <c r="I26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664" s="30">
        <v>4</v>
      </c>
      <c r="K2664" s="7">
        <f t="shared" si="82"/>
        <v>18616.400000000001</v>
      </c>
      <c r="L26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2664" s="7">
        <f t="shared" si="83"/>
        <v>17499.416000000001</v>
      </c>
    </row>
    <row r="2665" spans="1:13" x14ac:dyDescent="0.3">
      <c r="A2665" s="6" t="s">
        <v>2749</v>
      </c>
      <c r="B2665" s="28">
        <v>42801</v>
      </c>
      <c r="C2665" s="6" t="s">
        <v>24</v>
      </c>
      <c r="D2665" s="6" t="s">
        <v>116</v>
      </c>
      <c r="E2665" s="6" t="str">
        <f>VLOOKUP(tbl_transactions[[#This Row],[Product_ID]],tbl_Items[],2,)</f>
        <v>Digital</v>
      </c>
      <c r="F2665" s="6" t="str">
        <f>VLOOKUP(tbl_transactions[[#This Row],[Product_ID]],tbl_Items[],3,)</f>
        <v>Gold</v>
      </c>
      <c r="G2665" s="6" t="s">
        <v>12</v>
      </c>
      <c r="H2665" s="6" t="s">
        <v>9</v>
      </c>
      <c r="I26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665" s="30">
        <v>1</v>
      </c>
      <c r="K2665" s="7">
        <f t="shared" si="82"/>
        <v>5594.7</v>
      </c>
      <c r="L26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65" s="7">
        <f t="shared" si="83"/>
        <v>5594.7</v>
      </c>
    </row>
    <row r="2666" spans="1:13" x14ac:dyDescent="0.3">
      <c r="A2666" s="6" t="s">
        <v>2750</v>
      </c>
      <c r="B2666" s="28">
        <v>42801</v>
      </c>
      <c r="C2666" s="6" t="s">
        <v>24</v>
      </c>
      <c r="D2666" s="6" t="s">
        <v>115</v>
      </c>
      <c r="E2666" s="6" t="str">
        <f>VLOOKUP(tbl_transactions[[#This Row],[Product_ID]],tbl_Items[],2,)</f>
        <v>Digital</v>
      </c>
      <c r="F2666" s="6" t="str">
        <f>VLOOKUP(tbl_transactions[[#This Row],[Product_ID]],tbl_Items[],3,)</f>
        <v>Gold</v>
      </c>
      <c r="G2666" s="6" t="s">
        <v>12</v>
      </c>
      <c r="H2666" s="6" t="s">
        <v>9</v>
      </c>
      <c r="I26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666" s="30">
        <v>2</v>
      </c>
      <c r="K2666" s="7">
        <f t="shared" si="82"/>
        <v>18473.7</v>
      </c>
      <c r="L26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738.94800000000009</v>
      </c>
      <c r="M2666" s="7">
        <f t="shared" si="83"/>
        <v>17734.752</v>
      </c>
    </row>
    <row r="2667" spans="1:13" x14ac:dyDescent="0.3">
      <c r="A2667" s="6" t="s">
        <v>2751</v>
      </c>
      <c r="B2667" s="28">
        <v>42801</v>
      </c>
      <c r="C2667" s="6" t="s">
        <v>15</v>
      </c>
      <c r="D2667" s="6" t="s">
        <v>94</v>
      </c>
      <c r="E2667" s="6" t="str">
        <f>VLOOKUP(tbl_transactions[[#This Row],[Product_ID]],tbl_Items[],2,)</f>
        <v>Automatic</v>
      </c>
      <c r="F2667" s="6" t="str">
        <f>VLOOKUP(tbl_transactions[[#This Row],[Product_ID]],tbl_Items[],3,)</f>
        <v>Platinum</v>
      </c>
      <c r="G2667" s="6" t="s">
        <v>12</v>
      </c>
      <c r="H2667" s="6" t="s">
        <v>9</v>
      </c>
      <c r="I26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667" s="30">
        <v>4</v>
      </c>
      <c r="K2667" s="7">
        <f t="shared" si="82"/>
        <v>10348.800000000001</v>
      </c>
      <c r="L26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67" s="7">
        <f t="shared" si="83"/>
        <v>10348.800000000001</v>
      </c>
    </row>
    <row r="2668" spans="1:13" x14ac:dyDescent="0.3">
      <c r="A2668" s="6" t="s">
        <v>2752</v>
      </c>
      <c r="B2668" s="28">
        <v>42801</v>
      </c>
      <c r="C2668" s="6" t="s">
        <v>24</v>
      </c>
      <c r="D2668" s="6" t="s">
        <v>104</v>
      </c>
      <c r="E2668" s="6" t="str">
        <f>VLOOKUP(tbl_transactions[[#This Row],[Product_ID]],tbl_Items[],2,)</f>
        <v>Automatic</v>
      </c>
      <c r="F2668" s="6" t="str">
        <f>VLOOKUP(tbl_transactions[[#This Row],[Product_ID]],tbl_Items[],3,)</f>
        <v>Palladium</v>
      </c>
      <c r="G2668" s="6" t="s">
        <v>12</v>
      </c>
      <c r="H2668" s="6" t="s">
        <v>9</v>
      </c>
      <c r="I26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668" s="30">
        <v>1</v>
      </c>
      <c r="K2668" s="7">
        <f t="shared" si="82"/>
        <v>8196.1</v>
      </c>
      <c r="L26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68" s="7">
        <f t="shared" si="83"/>
        <v>8196.1</v>
      </c>
    </row>
    <row r="2669" spans="1:13" x14ac:dyDescent="0.3">
      <c r="A2669" s="6" t="s">
        <v>2753</v>
      </c>
      <c r="B2669" s="28">
        <v>42801</v>
      </c>
      <c r="C2669" s="6" t="s">
        <v>24</v>
      </c>
      <c r="D2669" s="6" t="s">
        <v>111</v>
      </c>
      <c r="E2669" s="6" t="str">
        <f>VLOOKUP(tbl_transactions[[#This Row],[Product_ID]],tbl_Items[],2,)</f>
        <v>Digital</v>
      </c>
      <c r="F2669" s="6" t="str">
        <f>VLOOKUP(tbl_transactions[[#This Row],[Product_ID]],tbl_Items[],3,)</f>
        <v>Gold</v>
      </c>
      <c r="G2669" s="6" t="s">
        <v>12</v>
      </c>
      <c r="H2669" s="6" t="s">
        <v>9</v>
      </c>
      <c r="I26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669" s="30">
        <v>3</v>
      </c>
      <c r="K2669" s="7">
        <f t="shared" si="82"/>
        <v>17282.88</v>
      </c>
      <c r="L26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2669" s="7">
        <f t="shared" si="83"/>
        <v>16591.5648</v>
      </c>
    </row>
    <row r="2670" spans="1:13" x14ac:dyDescent="0.3">
      <c r="A2670" s="6" t="s">
        <v>2754</v>
      </c>
      <c r="B2670" s="28">
        <v>42802</v>
      </c>
      <c r="C2670" s="6" t="s">
        <v>24</v>
      </c>
      <c r="D2670" s="6" t="s">
        <v>92</v>
      </c>
      <c r="E2670" s="6" t="str">
        <f>VLOOKUP(tbl_transactions[[#This Row],[Product_ID]],tbl_Items[],2,)</f>
        <v>Automatic</v>
      </c>
      <c r="F2670" s="6" t="str">
        <f>VLOOKUP(tbl_transactions[[#This Row],[Product_ID]],tbl_Items[],3,)</f>
        <v>Platinum</v>
      </c>
      <c r="G2670" s="6" t="s">
        <v>12</v>
      </c>
      <c r="H2670" s="6" t="s">
        <v>9</v>
      </c>
      <c r="I26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670" s="30">
        <v>3</v>
      </c>
      <c r="K2670" s="7">
        <f t="shared" si="82"/>
        <v>6597.36</v>
      </c>
      <c r="L26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70" s="7">
        <f t="shared" si="83"/>
        <v>6597.36</v>
      </c>
    </row>
    <row r="2671" spans="1:13" x14ac:dyDescent="0.3">
      <c r="A2671" s="6" t="s">
        <v>2755</v>
      </c>
      <c r="B2671" s="28">
        <v>42802</v>
      </c>
      <c r="C2671" s="6" t="s">
        <v>24</v>
      </c>
      <c r="D2671" s="6" t="s">
        <v>102</v>
      </c>
      <c r="E2671" s="6" t="str">
        <f>VLOOKUP(tbl_transactions[[#This Row],[Product_ID]],tbl_Items[],2,)</f>
        <v>Automatic</v>
      </c>
      <c r="F2671" s="6" t="str">
        <f>VLOOKUP(tbl_transactions[[#This Row],[Product_ID]],tbl_Items[],3,)</f>
        <v>Palladium</v>
      </c>
      <c r="G2671" s="6" t="s">
        <v>12</v>
      </c>
      <c r="H2671" s="6" t="s">
        <v>9</v>
      </c>
      <c r="I26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671" s="30">
        <v>2</v>
      </c>
      <c r="K2671" s="7">
        <f t="shared" si="82"/>
        <v>17227.8</v>
      </c>
      <c r="L26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671" s="7">
        <f t="shared" si="83"/>
        <v>16710.966</v>
      </c>
    </row>
    <row r="2672" spans="1:13" x14ac:dyDescent="0.3">
      <c r="A2672" s="6" t="s">
        <v>2756</v>
      </c>
      <c r="B2672" s="28">
        <v>42802</v>
      </c>
      <c r="C2672" s="6" t="s">
        <v>24</v>
      </c>
      <c r="D2672" s="6" t="s">
        <v>101</v>
      </c>
      <c r="E2672" s="6" t="str">
        <f>VLOOKUP(tbl_transactions[[#This Row],[Product_ID]],tbl_Items[],2,)</f>
        <v>Automatic</v>
      </c>
      <c r="F2672" s="6" t="str">
        <f>VLOOKUP(tbl_transactions[[#This Row],[Product_ID]],tbl_Items[],3,)</f>
        <v>Palladium</v>
      </c>
      <c r="G2672" s="6" t="s">
        <v>12</v>
      </c>
      <c r="H2672" s="6" t="s">
        <v>13</v>
      </c>
      <c r="I26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672" s="30">
        <v>2</v>
      </c>
      <c r="K2672" s="7">
        <f t="shared" si="82"/>
        <v>4697</v>
      </c>
      <c r="L26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72" s="7">
        <f t="shared" si="83"/>
        <v>4697</v>
      </c>
    </row>
    <row r="2673" spans="1:13" x14ac:dyDescent="0.3">
      <c r="A2673" s="6" t="s">
        <v>2757</v>
      </c>
      <c r="B2673" s="28">
        <v>42803</v>
      </c>
      <c r="C2673" s="6" t="s">
        <v>24</v>
      </c>
      <c r="D2673" s="6" t="s">
        <v>7007</v>
      </c>
      <c r="E2673" s="6" t="str">
        <f>VLOOKUP(tbl_transactions[[#This Row],[Product_ID]],tbl_Items[],2,)</f>
        <v>Digital</v>
      </c>
      <c r="F2673" s="6" t="str">
        <f>VLOOKUP(tbl_transactions[[#This Row],[Product_ID]],tbl_Items[],3,)</f>
        <v>Gold</v>
      </c>
      <c r="G2673" s="6" t="s">
        <v>12</v>
      </c>
      <c r="H2673" s="6" t="s">
        <v>9</v>
      </c>
      <c r="I26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673" s="30">
        <v>4</v>
      </c>
      <c r="K2673" s="7">
        <f t="shared" si="82"/>
        <v>35687.760000000002</v>
      </c>
      <c r="L26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2673" s="7">
        <f t="shared" si="83"/>
        <v>34260.249600000003</v>
      </c>
    </row>
    <row r="2674" spans="1:13" x14ac:dyDescent="0.3">
      <c r="A2674" s="6" t="s">
        <v>2758</v>
      </c>
      <c r="B2674" s="28">
        <v>42803</v>
      </c>
      <c r="C2674" s="6" t="s">
        <v>24</v>
      </c>
      <c r="D2674" s="6" t="s">
        <v>115</v>
      </c>
      <c r="E2674" s="6" t="str">
        <f>VLOOKUP(tbl_transactions[[#This Row],[Product_ID]],tbl_Items[],2,)</f>
        <v>Digital</v>
      </c>
      <c r="F2674" s="6" t="str">
        <f>VLOOKUP(tbl_transactions[[#This Row],[Product_ID]],tbl_Items[],3,)</f>
        <v>Gold</v>
      </c>
      <c r="G2674" s="6" t="s">
        <v>12</v>
      </c>
      <c r="H2674" s="6" t="s">
        <v>9</v>
      </c>
      <c r="I26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674" s="30">
        <v>1</v>
      </c>
      <c r="K2674" s="7">
        <f t="shared" si="82"/>
        <v>9236.85</v>
      </c>
      <c r="L26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74" s="7">
        <f t="shared" si="83"/>
        <v>9236.85</v>
      </c>
    </row>
    <row r="2675" spans="1:13" x14ac:dyDescent="0.3">
      <c r="A2675" s="6" t="s">
        <v>2759</v>
      </c>
      <c r="B2675" s="28">
        <v>42803</v>
      </c>
      <c r="C2675" s="6" t="s">
        <v>7</v>
      </c>
      <c r="D2675" s="6" t="s">
        <v>81</v>
      </c>
      <c r="E2675" s="6" t="str">
        <f>VLOOKUP(tbl_transactions[[#This Row],[Product_ID]],tbl_Items[],2,)</f>
        <v>Chronograph</v>
      </c>
      <c r="F2675" s="6" t="str">
        <f>VLOOKUP(tbl_transactions[[#This Row],[Product_ID]],tbl_Items[],3,)</f>
        <v>Palladium</v>
      </c>
      <c r="G2675" s="6" t="s">
        <v>12</v>
      </c>
      <c r="H2675" s="6" t="s">
        <v>13</v>
      </c>
      <c r="I26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675" s="30">
        <v>4</v>
      </c>
      <c r="K2675" s="7">
        <f t="shared" si="82"/>
        <v>43120</v>
      </c>
      <c r="L26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2675" s="7">
        <f t="shared" si="83"/>
        <v>41826.400000000001</v>
      </c>
    </row>
    <row r="2676" spans="1:13" x14ac:dyDescent="0.3">
      <c r="A2676" s="6" t="s">
        <v>2760</v>
      </c>
      <c r="B2676" s="28">
        <v>42803</v>
      </c>
      <c r="C2676" s="6" t="s">
        <v>24</v>
      </c>
      <c r="D2676" s="6" t="s">
        <v>115</v>
      </c>
      <c r="E2676" s="6" t="str">
        <f>VLOOKUP(tbl_transactions[[#This Row],[Product_ID]],tbl_Items[],2,)</f>
        <v>Digital</v>
      </c>
      <c r="F2676" s="6" t="str">
        <f>VLOOKUP(tbl_transactions[[#This Row],[Product_ID]],tbl_Items[],3,)</f>
        <v>Gold</v>
      </c>
      <c r="G2676" s="6" t="s">
        <v>12</v>
      </c>
      <c r="H2676" s="6" t="s">
        <v>9</v>
      </c>
      <c r="I26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676" s="30">
        <v>2</v>
      </c>
      <c r="K2676" s="7">
        <f t="shared" si="82"/>
        <v>18473.7</v>
      </c>
      <c r="L26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738.94800000000009</v>
      </c>
      <c r="M2676" s="7">
        <f t="shared" si="83"/>
        <v>17734.752</v>
      </c>
    </row>
    <row r="2677" spans="1:13" x14ac:dyDescent="0.3">
      <c r="A2677" s="6" t="s">
        <v>2761</v>
      </c>
      <c r="B2677" s="28">
        <v>42803</v>
      </c>
      <c r="C2677" s="6" t="s">
        <v>7</v>
      </c>
      <c r="D2677" s="6" t="s">
        <v>96</v>
      </c>
      <c r="E2677" s="6" t="str">
        <f>VLOOKUP(tbl_transactions[[#This Row],[Product_ID]],tbl_Items[],2,)</f>
        <v>Automatic</v>
      </c>
      <c r="F2677" s="6" t="str">
        <f>VLOOKUP(tbl_transactions[[#This Row],[Product_ID]],tbl_Items[],3,)</f>
        <v>Gold</v>
      </c>
      <c r="G2677" s="6" t="s">
        <v>12</v>
      </c>
      <c r="H2677" s="6" t="s">
        <v>9</v>
      </c>
      <c r="I26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677" s="30">
        <v>2</v>
      </c>
      <c r="K2677" s="7">
        <f t="shared" si="82"/>
        <v>11130.24</v>
      </c>
      <c r="L26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77" s="7">
        <f t="shared" si="83"/>
        <v>11130.24</v>
      </c>
    </row>
    <row r="2678" spans="1:13" x14ac:dyDescent="0.3">
      <c r="A2678" s="6" t="s">
        <v>2762</v>
      </c>
      <c r="B2678" s="28">
        <v>42803</v>
      </c>
      <c r="C2678" s="6" t="s">
        <v>24</v>
      </c>
      <c r="D2678" s="6" t="s">
        <v>108</v>
      </c>
      <c r="E2678" s="6" t="str">
        <f>VLOOKUP(tbl_transactions[[#This Row],[Product_ID]],tbl_Items[],2,)</f>
        <v>Digital</v>
      </c>
      <c r="F2678" s="6" t="str">
        <f>VLOOKUP(tbl_transactions[[#This Row],[Product_ID]],tbl_Items[],3,)</f>
        <v>Platinum</v>
      </c>
      <c r="G2678" s="6" t="s">
        <v>12</v>
      </c>
      <c r="H2678" s="6" t="s">
        <v>9</v>
      </c>
      <c r="I26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678" s="30">
        <v>4</v>
      </c>
      <c r="K2678" s="7">
        <f t="shared" si="82"/>
        <v>24549</v>
      </c>
      <c r="L26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2678" s="7">
        <f t="shared" si="83"/>
        <v>23076.06</v>
      </c>
    </row>
    <row r="2679" spans="1:13" x14ac:dyDescent="0.3">
      <c r="A2679" s="6" t="s">
        <v>2763</v>
      </c>
      <c r="B2679" s="28">
        <v>42803</v>
      </c>
      <c r="C2679" s="6" t="s">
        <v>24</v>
      </c>
      <c r="D2679" s="6" t="s">
        <v>94</v>
      </c>
      <c r="E2679" s="6" t="str">
        <f>VLOOKUP(tbl_transactions[[#This Row],[Product_ID]],tbl_Items[],2,)</f>
        <v>Automatic</v>
      </c>
      <c r="F2679" s="6" t="str">
        <f>VLOOKUP(tbl_transactions[[#This Row],[Product_ID]],tbl_Items[],3,)</f>
        <v>Platinum</v>
      </c>
      <c r="G2679" s="6" t="s">
        <v>12</v>
      </c>
      <c r="H2679" s="6" t="s">
        <v>9</v>
      </c>
      <c r="I26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679" s="30">
        <v>2</v>
      </c>
      <c r="K2679" s="7">
        <f t="shared" si="82"/>
        <v>5174.4000000000005</v>
      </c>
      <c r="L26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79" s="7">
        <f t="shared" si="83"/>
        <v>5174.4000000000005</v>
      </c>
    </row>
    <row r="2680" spans="1:13" x14ac:dyDescent="0.3">
      <c r="A2680" s="6" t="s">
        <v>2764</v>
      </c>
      <c r="B2680" s="28">
        <v>42804</v>
      </c>
      <c r="C2680" s="6" t="s">
        <v>24</v>
      </c>
      <c r="D2680" s="6" t="s">
        <v>88</v>
      </c>
      <c r="E2680" s="6" t="str">
        <f>VLOOKUP(tbl_transactions[[#This Row],[Product_ID]],tbl_Items[],2,)</f>
        <v>Automatic</v>
      </c>
      <c r="F2680" s="6" t="str">
        <f>VLOOKUP(tbl_transactions[[#This Row],[Product_ID]],tbl_Items[],3,)</f>
        <v>Platinum</v>
      </c>
      <c r="G2680" s="6" t="s">
        <v>12</v>
      </c>
      <c r="H2680" s="6" t="s">
        <v>9</v>
      </c>
      <c r="I26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680" s="30">
        <v>3</v>
      </c>
      <c r="K2680" s="7">
        <f t="shared" si="82"/>
        <v>6718.9500000000007</v>
      </c>
      <c r="L26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80" s="7">
        <f t="shared" si="83"/>
        <v>6718.9500000000007</v>
      </c>
    </row>
    <row r="2681" spans="1:13" x14ac:dyDescent="0.3">
      <c r="A2681" s="6" t="s">
        <v>2765</v>
      </c>
      <c r="B2681" s="28">
        <v>42804</v>
      </c>
      <c r="C2681" s="6" t="s">
        <v>24</v>
      </c>
      <c r="D2681" s="6" t="s">
        <v>109</v>
      </c>
      <c r="E2681" s="6" t="str">
        <f>VLOOKUP(tbl_transactions[[#This Row],[Product_ID]],tbl_Items[],2,)</f>
        <v>Digital</v>
      </c>
      <c r="F2681" s="6" t="str">
        <f>VLOOKUP(tbl_transactions[[#This Row],[Product_ID]],tbl_Items[],3,)</f>
        <v>Platinum</v>
      </c>
      <c r="G2681" s="6" t="s">
        <v>12</v>
      </c>
      <c r="H2681" s="6" t="s">
        <v>9</v>
      </c>
      <c r="I26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681" s="30">
        <v>3</v>
      </c>
      <c r="K2681" s="7">
        <f t="shared" si="82"/>
        <v>30186.899999999998</v>
      </c>
      <c r="L26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2681" s="7">
        <f t="shared" si="83"/>
        <v>28375.685999999998</v>
      </c>
    </row>
    <row r="2682" spans="1:13" x14ac:dyDescent="0.3">
      <c r="A2682" s="6" t="s">
        <v>2766</v>
      </c>
      <c r="B2682" s="28">
        <v>42804</v>
      </c>
      <c r="C2682" s="6" t="s">
        <v>24</v>
      </c>
      <c r="D2682" s="6" t="s">
        <v>71</v>
      </c>
      <c r="E2682" s="6" t="str">
        <f>VLOOKUP(tbl_transactions[[#This Row],[Product_ID]],tbl_Items[],2,)</f>
        <v>Chronograph</v>
      </c>
      <c r="F2682" s="6" t="str">
        <f>VLOOKUP(tbl_transactions[[#This Row],[Product_ID]],tbl_Items[],3,)</f>
        <v>Platinum</v>
      </c>
      <c r="G2682" s="6" t="s">
        <v>8</v>
      </c>
      <c r="H2682" s="6" t="s">
        <v>9</v>
      </c>
      <c r="I26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682" s="30">
        <v>2</v>
      </c>
      <c r="K2682" s="7">
        <f t="shared" si="82"/>
        <v>4508.3999999999996</v>
      </c>
      <c r="L26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82" s="7">
        <f t="shared" si="83"/>
        <v>4508.3999999999996</v>
      </c>
    </row>
    <row r="2683" spans="1:13" x14ac:dyDescent="0.3">
      <c r="A2683" s="6" t="s">
        <v>2767</v>
      </c>
      <c r="B2683" s="28">
        <v>42804</v>
      </c>
      <c r="C2683" s="6" t="s">
        <v>24</v>
      </c>
      <c r="D2683" s="6" t="s">
        <v>60</v>
      </c>
      <c r="E2683" s="6" t="str">
        <f>VLOOKUP(tbl_transactions[[#This Row],[Product_ID]],tbl_Items[],2,)</f>
        <v>Chronograph</v>
      </c>
      <c r="F2683" s="6" t="str">
        <f>VLOOKUP(tbl_transactions[[#This Row],[Product_ID]],tbl_Items[],3,)</f>
        <v>Platinum</v>
      </c>
      <c r="G2683" s="6" t="s">
        <v>8</v>
      </c>
      <c r="H2683" s="6" t="s">
        <v>9</v>
      </c>
      <c r="I26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683" s="30">
        <v>1</v>
      </c>
      <c r="K2683" s="7">
        <f t="shared" si="82"/>
        <v>10098</v>
      </c>
      <c r="L26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83" s="7">
        <f t="shared" si="83"/>
        <v>10098</v>
      </c>
    </row>
    <row r="2684" spans="1:13" x14ac:dyDescent="0.3">
      <c r="A2684" s="6" t="s">
        <v>2768</v>
      </c>
      <c r="B2684" s="28">
        <v>42805</v>
      </c>
      <c r="C2684" s="6" t="s">
        <v>7</v>
      </c>
      <c r="D2684" s="6" t="s">
        <v>79</v>
      </c>
      <c r="E2684" s="6" t="str">
        <f>VLOOKUP(tbl_transactions[[#This Row],[Product_ID]],tbl_Items[],2,)</f>
        <v>Chronograph</v>
      </c>
      <c r="F2684" s="6" t="str">
        <f>VLOOKUP(tbl_transactions[[#This Row],[Product_ID]],tbl_Items[],3,)</f>
        <v>Palladium</v>
      </c>
      <c r="G2684" s="6" t="s">
        <v>8</v>
      </c>
      <c r="H2684" s="6" t="s">
        <v>9</v>
      </c>
      <c r="I26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684" s="30">
        <v>3</v>
      </c>
      <c r="K2684" s="7">
        <f t="shared" si="82"/>
        <v>6869.7000000000007</v>
      </c>
      <c r="L26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84" s="7">
        <f t="shared" si="83"/>
        <v>6869.7000000000007</v>
      </c>
    </row>
    <row r="2685" spans="1:13" x14ac:dyDescent="0.3">
      <c r="A2685" s="6" t="s">
        <v>2769</v>
      </c>
      <c r="B2685" s="28">
        <v>42805</v>
      </c>
      <c r="C2685" s="6" t="s">
        <v>15</v>
      </c>
      <c r="D2685" s="6" t="s">
        <v>97</v>
      </c>
      <c r="E2685" s="6" t="str">
        <f>VLOOKUP(tbl_transactions[[#This Row],[Product_ID]],tbl_Items[],2,)</f>
        <v>Automatic</v>
      </c>
      <c r="F2685" s="6" t="str">
        <f>VLOOKUP(tbl_transactions[[#This Row],[Product_ID]],tbl_Items[],3,)</f>
        <v>Gold</v>
      </c>
      <c r="G2685" s="6" t="s">
        <v>12</v>
      </c>
      <c r="H2685" s="6" t="s">
        <v>9</v>
      </c>
      <c r="I26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685" s="30">
        <v>2</v>
      </c>
      <c r="K2685" s="7">
        <f t="shared" si="82"/>
        <v>5873.16</v>
      </c>
      <c r="L26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85" s="7">
        <f t="shared" si="83"/>
        <v>5873.16</v>
      </c>
    </row>
    <row r="2686" spans="1:13" x14ac:dyDescent="0.3">
      <c r="A2686" s="6" t="s">
        <v>2770</v>
      </c>
      <c r="B2686" s="28">
        <v>42805</v>
      </c>
      <c r="C2686" s="6" t="s">
        <v>24</v>
      </c>
      <c r="D2686" s="6" t="s">
        <v>89</v>
      </c>
      <c r="E2686" s="6" t="str">
        <f>VLOOKUP(tbl_transactions[[#This Row],[Product_ID]],tbl_Items[],2,)</f>
        <v>Automatic</v>
      </c>
      <c r="F2686" s="6" t="str">
        <f>VLOOKUP(tbl_transactions[[#This Row],[Product_ID]],tbl_Items[],3,)</f>
        <v>Platinum</v>
      </c>
      <c r="G2686" s="6" t="s">
        <v>12</v>
      </c>
      <c r="H2686" s="6" t="s">
        <v>13</v>
      </c>
      <c r="I26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686" s="30">
        <v>2</v>
      </c>
      <c r="K2686" s="7">
        <f t="shared" si="82"/>
        <v>9308.2000000000007</v>
      </c>
      <c r="L26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86" s="7">
        <f t="shared" si="83"/>
        <v>9308.2000000000007</v>
      </c>
    </row>
    <row r="2687" spans="1:13" x14ac:dyDescent="0.3">
      <c r="A2687" s="6" t="s">
        <v>2771</v>
      </c>
      <c r="B2687" s="28">
        <v>42806</v>
      </c>
      <c r="C2687" s="6" t="s">
        <v>24</v>
      </c>
      <c r="D2687" s="6" t="s">
        <v>97</v>
      </c>
      <c r="E2687" s="6" t="str">
        <f>VLOOKUP(tbl_transactions[[#This Row],[Product_ID]],tbl_Items[],2,)</f>
        <v>Automatic</v>
      </c>
      <c r="F2687" s="6" t="str">
        <f>VLOOKUP(tbl_transactions[[#This Row],[Product_ID]],tbl_Items[],3,)</f>
        <v>Gold</v>
      </c>
      <c r="G2687" s="6" t="s">
        <v>12</v>
      </c>
      <c r="H2687" s="6" t="s">
        <v>9</v>
      </c>
      <c r="I26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687" s="30">
        <v>1</v>
      </c>
      <c r="K2687" s="7">
        <f t="shared" si="82"/>
        <v>2936.58</v>
      </c>
      <c r="L26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87" s="7">
        <f t="shared" si="83"/>
        <v>2936.58</v>
      </c>
    </row>
    <row r="2688" spans="1:13" x14ac:dyDescent="0.3">
      <c r="A2688" s="6" t="s">
        <v>2772</v>
      </c>
      <c r="B2688" s="28">
        <v>42806</v>
      </c>
      <c r="C2688" s="6" t="s">
        <v>24</v>
      </c>
      <c r="D2688" s="6" t="s">
        <v>102</v>
      </c>
      <c r="E2688" s="6" t="str">
        <f>VLOOKUP(tbl_transactions[[#This Row],[Product_ID]],tbl_Items[],2,)</f>
        <v>Automatic</v>
      </c>
      <c r="F2688" s="6" t="str">
        <f>VLOOKUP(tbl_transactions[[#This Row],[Product_ID]],tbl_Items[],3,)</f>
        <v>Palladium</v>
      </c>
      <c r="G2688" s="6" t="s">
        <v>12</v>
      </c>
      <c r="H2688" s="6" t="s">
        <v>13</v>
      </c>
      <c r="I26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688" s="30">
        <v>2</v>
      </c>
      <c r="K2688" s="7">
        <f t="shared" si="82"/>
        <v>17227.8</v>
      </c>
      <c r="L26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688" s="7">
        <f t="shared" si="83"/>
        <v>16710.966</v>
      </c>
    </row>
    <row r="2689" spans="1:13" x14ac:dyDescent="0.3">
      <c r="A2689" s="6" t="s">
        <v>2773</v>
      </c>
      <c r="B2689" s="28">
        <v>42806</v>
      </c>
      <c r="C2689" s="6" t="s">
        <v>15</v>
      </c>
      <c r="D2689" s="6" t="s">
        <v>88</v>
      </c>
      <c r="E2689" s="6" t="str">
        <f>VLOOKUP(tbl_transactions[[#This Row],[Product_ID]],tbl_Items[],2,)</f>
        <v>Automatic</v>
      </c>
      <c r="F2689" s="6" t="str">
        <f>VLOOKUP(tbl_transactions[[#This Row],[Product_ID]],tbl_Items[],3,)</f>
        <v>Platinum</v>
      </c>
      <c r="G2689" s="6" t="s">
        <v>12</v>
      </c>
      <c r="H2689" s="6" t="s">
        <v>9</v>
      </c>
      <c r="I26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689" s="30">
        <v>3</v>
      </c>
      <c r="K2689" s="7">
        <f t="shared" si="82"/>
        <v>6718.9500000000007</v>
      </c>
      <c r="L26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89" s="7">
        <f t="shared" si="83"/>
        <v>6718.9500000000007</v>
      </c>
    </row>
    <row r="2690" spans="1:13" x14ac:dyDescent="0.3">
      <c r="A2690" s="6" t="s">
        <v>2774</v>
      </c>
      <c r="B2690" s="28">
        <v>42806</v>
      </c>
      <c r="C2690" s="6" t="s">
        <v>24</v>
      </c>
      <c r="D2690" s="6" t="s">
        <v>95</v>
      </c>
      <c r="E2690" s="6" t="str">
        <f>VLOOKUP(tbl_transactions[[#This Row],[Product_ID]],tbl_Items[],2,)</f>
        <v>Automatic</v>
      </c>
      <c r="F2690" s="6" t="str">
        <f>VLOOKUP(tbl_transactions[[#This Row],[Product_ID]],tbl_Items[],3,)</f>
        <v>Platinum</v>
      </c>
      <c r="G2690" s="6" t="s">
        <v>12</v>
      </c>
      <c r="H2690" s="6" t="s">
        <v>9</v>
      </c>
      <c r="I26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690" s="30">
        <v>1</v>
      </c>
      <c r="K2690" s="7">
        <f t="shared" ref="K2690:K2753" si="84">I2690*J2690</f>
        <v>2205</v>
      </c>
      <c r="L26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90" s="7">
        <f t="shared" ref="M2690:M2753" si="85">K2690-L2690</f>
        <v>2205</v>
      </c>
    </row>
    <row r="2691" spans="1:13" x14ac:dyDescent="0.3">
      <c r="A2691" s="6" t="s">
        <v>2775</v>
      </c>
      <c r="B2691" s="28">
        <v>42806</v>
      </c>
      <c r="C2691" s="6" t="s">
        <v>15</v>
      </c>
      <c r="D2691" s="6" t="s">
        <v>100</v>
      </c>
      <c r="E2691" s="6" t="str">
        <f>VLOOKUP(tbl_transactions[[#This Row],[Product_ID]],tbl_Items[],2,)</f>
        <v>Automatic</v>
      </c>
      <c r="F2691" s="6" t="str">
        <f>VLOOKUP(tbl_transactions[[#This Row],[Product_ID]],tbl_Items[],3,)</f>
        <v>Palladium</v>
      </c>
      <c r="G2691" s="6" t="s">
        <v>12</v>
      </c>
      <c r="H2691" s="6" t="s">
        <v>9</v>
      </c>
      <c r="I26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691" s="30">
        <v>3</v>
      </c>
      <c r="K2691" s="7">
        <f t="shared" si="84"/>
        <v>17186.400000000001</v>
      </c>
      <c r="L26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2691" s="7">
        <f t="shared" si="85"/>
        <v>16670.808000000001</v>
      </c>
    </row>
    <row r="2692" spans="1:13" x14ac:dyDescent="0.3">
      <c r="A2692" s="6" t="s">
        <v>2776</v>
      </c>
      <c r="B2692" s="28">
        <v>42806</v>
      </c>
      <c r="C2692" s="6" t="s">
        <v>11</v>
      </c>
      <c r="D2692" s="6" t="s">
        <v>88</v>
      </c>
      <c r="E2692" s="6" t="str">
        <f>VLOOKUP(tbl_transactions[[#This Row],[Product_ID]],tbl_Items[],2,)</f>
        <v>Automatic</v>
      </c>
      <c r="F2692" s="6" t="str">
        <f>VLOOKUP(tbl_transactions[[#This Row],[Product_ID]],tbl_Items[],3,)</f>
        <v>Platinum</v>
      </c>
      <c r="G2692" s="6" t="s">
        <v>12</v>
      </c>
      <c r="H2692" s="6" t="s">
        <v>9</v>
      </c>
      <c r="I26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692" s="30">
        <v>3</v>
      </c>
      <c r="K2692" s="7">
        <f t="shared" si="84"/>
        <v>6718.9500000000007</v>
      </c>
      <c r="L26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92" s="7">
        <f t="shared" si="85"/>
        <v>6718.9500000000007</v>
      </c>
    </row>
    <row r="2693" spans="1:13" x14ac:dyDescent="0.3">
      <c r="A2693" s="6" t="s">
        <v>2777</v>
      </c>
      <c r="B2693" s="28">
        <v>42806</v>
      </c>
      <c r="C2693" s="6" t="s">
        <v>7</v>
      </c>
      <c r="D2693" s="6" t="s">
        <v>74</v>
      </c>
      <c r="E2693" s="6" t="str">
        <f>VLOOKUP(tbl_transactions[[#This Row],[Product_ID]],tbl_Items[],2,)</f>
        <v>Chronograph</v>
      </c>
      <c r="F2693" s="6" t="str">
        <f>VLOOKUP(tbl_transactions[[#This Row],[Product_ID]],tbl_Items[],3,)</f>
        <v>Gold</v>
      </c>
      <c r="G2693" s="6" t="s">
        <v>8</v>
      </c>
      <c r="H2693" s="6" t="s">
        <v>9</v>
      </c>
      <c r="I26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693" s="30">
        <v>2</v>
      </c>
      <c r="K2693" s="7">
        <f t="shared" si="84"/>
        <v>4452</v>
      </c>
      <c r="L26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93" s="7">
        <f t="shared" si="85"/>
        <v>4452</v>
      </c>
    </row>
    <row r="2694" spans="1:13" x14ac:dyDescent="0.3">
      <c r="A2694" s="6" t="s">
        <v>2778</v>
      </c>
      <c r="B2694" s="28">
        <v>42807</v>
      </c>
      <c r="C2694" s="6" t="s">
        <v>11</v>
      </c>
      <c r="D2694" s="6" t="s">
        <v>95</v>
      </c>
      <c r="E2694" s="6" t="str">
        <f>VLOOKUP(tbl_transactions[[#This Row],[Product_ID]],tbl_Items[],2,)</f>
        <v>Automatic</v>
      </c>
      <c r="F2694" s="6" t="str">
        <f>VLOOKUP(tbl_transactions[[#This Row],[Product_ID]],tbl_Items[],3,)</f>
        <v>Platinum</v>
      </c>
      <c r="G2694" s="6" t="s">
        <v>12</v>
      </c>
      <c r="H2694" s="6" t="s">
        <v>9</v>
      </c>
      <c r="I26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694" s="30">
        <v>4</v>
      </c>
      <c r="K2694" s="7">
        <f t="shared" si="84"/>
        <v>8820</v>
      </c>
      <c r="L26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94" s="7">
        <f t="shared" si="85"/>
        <v>8820</v>
      </c>
    </row>
    <row r="2695" spans="1:13" x14ac:dyDescent="0.3">
      <c r="A2695" s="6" t="s">
        <v>2779</v>
      </c>
      <c r="B2695" s="28">
        <v>42807</v>
      </c>
      <c r="C2695" s="6" t="s">
        <v>11</v>
      </c>
      <c r="D2695" s="6" t="s">
        <v>78</v>
      </c>
      <c r="E2695" s="6" t="str">
        <f>VLOOKUP(tbl_transactions[[#This Row],[Product_ID]],tbl_Items[],2,)</f>
        <v>Chronograph</v>
      </c>
      <c r="F2695" s="6" t="str">
        <f>VLOOKUP(tbl_transactions[[#This Row],[Product_ID]],tbl_Items[],3,)</f>
        <v>Gold</v>
      </c>
      <c r="G2695" s="6" t="s">
        <v>8</v>
      </c>
      <c r="H2695" s="6" t="s">
        <v>13</v>
      </c>
      <c r="I26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695" s="30">
        <v>4</v>
      </c>
      <c r="K2695" s="7">
        <f t="shared" si="84"/>
        <v>22440</v>
      </c>
      <c r="L26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2695" s="7">
        <f t="shared" si="85"/>
        <v>20644.8</v>
      </c>
    </row>
    <row r="2696" spans="1:13" x14ac:dyDescent="0.3">
      <c r="A2696" s="6" t="s">
        <v>2780</v>
      </c>
      <c r="B2696" s="28">
        <v>42807</v>
      </c>
      <c r="C2696" s="6" t="s">
        <v>15</v>
      </c>
      <c r="D2696" s="6" t="s">
        <v>109</v>
      </c>
      <c r="E2696" s="6" t="str">
        <f>VLOOKUP(tbl_transactions[[#This Row],[Product_ID]],tbl_Items[],2,)</f>
        <v>Digital</v>
      </c>
      <c r="F2696" s="6" t="str">
        <f>VLOOKUP(tbl_transactions[[#This Row],[Product_ID]],tbl_Items[],3,)</f>
        <v>Platinum</v>
      </c>
      <c r="G2696" s="6" t="s">
        <v>12</v>
      </c>
      <c r="H2696" s="6" t="s">
        <v>9</v>
      </c>
      <c r="I26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696" s="30">
        <v>1</v>
      </c>
      <c r="K2696" s="7">
        <f t="shared" si="84"/>
        <v>10062.299999999999</v>
      </c>
      <c r="L26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96" s="7">
        <f t="shared" si="85"/>
        <v>10062.299999999999</v>
      </c>
    </row>
    <row r="2697" spans="1:13" x14ac:dyDescent="0.3">
      <c r="A2697" s="6" t="s">
        <v>2781</v>
      </c>
      <c r="B2697" s="28">
        <v>42807</v>
      </c>
      <c r="C2697" s="6" t="s">
        <v>24</v>
      </c>
      <c r="D2697" s="6" t="s">
        <v>100</v>
      </c>
      <c r="E2697" s="6" t="str">
        <f>VLOOKUP(tbl_transactions[[#This Row],[Product_ID]],tbl_Items[],2,)</f>
        <v>Automatic</v>
      </c>
      <c r="F2697" s="6" t="str">
        <f>VLOOKUP(tbl_transactions[[#This Row],[Product_ID]],tbl_Items[],3,)</f>
        <v>Palladium</v>
      </c>
      <c r="G2697" s="6" t="s">
        <v>12</v>
      </c>
      <c r="H2697" s="6" t="s">
        <v>9</v>
      </c>
      <c r="I26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697" s="30">
        <v>2</v>
      </c>
      <c r="K2697" s="7">
        <f t="shared" si="84"/>
        <v>11457.6</v>
      </c>
      <c r="L26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697" s="7">
        <f t="shared" si="85"/>
        <v>11457.6</v>
      </c>
    </row>
    <row r="2698" spans="1:13" x14ac:dyDescent="0.3">
      <c r="A2698" s="6" t="s">
        <v>2782</v>
      </c>
      <c r="B2698" s="28">
        <v>42807</v>
      </c>
      <c r="C2698" s="6" t="s">
        <v>24</v>
      </c>
      <c r="D2698" s="6" t="s">
        <v>115</v>
      </c>
      <c r="E2698" s="6" t="str">
        <f>VLOOKUP(tbl_transactions[[#This Row],[Product_ID]],tbl_Items[],2,)</f>
        <v>Digital</v>
      </c>
      <c r="F2698" s="6" t="str">
        <f>VLOOKUP(tbl_transactions[[#This Row],[Product_ID]],tbl_Items[],3,)</f>
        <v>Gold</v>
      </c>
      <c r="G2698" s="6" t="s">
        <v>12</v>
      </c>
      <c r="H2698" s="6" t="s">
        <v>9</v>
      </c>
      <c r="I26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698" s="30">
        <v>4</v>
      </c>
      <c r="K2698" s="7">
        <f t="shared" si="84"/>
        <v>36947.4</v>
      </c>
      <c r="L26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2698" s="7">
        <f t="shared" si="85"/>
        <v>35469.504000000001</v>
      </c>
    </row>
    <row r="2699" spans="1:13" x14ac:dyDescent="0.3">
      <c r="A2699" s="6" t="s">
        <v>2783</v>
      </c>
      <c r="B2699" s="28">
        <v>42807</v>
      </c>
      <c r="C2699" s="6" t="s">
        <v>24</v>
      </c>
      <c r="D2699" s="6" t="s">
        <v>66</v>
      </c>
      <c r="E2699" s="6" t="str">
        <f>VLOOKUP(tbl_transactions[[#This Row],[Product_ID]],tbl_Items[],2,)</f>
        <v>Chronograph</v>
      </c>
      <c r="F2699" s="6" t="str">
        <f>VLOOKUP(tbl_transactions[[#This Row],[Product_ID]],tbl_Items[],3,)</f>
        <v>Platinum</v>
      </c>
      <c r="G2699" s="6" t="s">
        <v>8</v>
      </c>
      <c r="H2699" s="6" t="s">
        <v>9</v>
      </c>
      <c r="I26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699" s="30">
        <v>4</v>
      </c>
      <c r="K2699" s="7">
        <f t="shared" si="84"/>
        <v>38760</v>
      </c>
      <c r="L26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2699" s="7">
        <f t="shared" si="85"/>
        <v>34108.800000000003</v>
      </c>
    </row>
    <row r="2700" spans="1:13" x14ac:dyDescent="0.3">
      <c r="A2700" s="6" t="s">
        <v>2784</v>
      </c>
      <c r="B2700" s="28">
        <v>42807</v>
      </c>
      <c r="C2700" s="6" t="s">
        <v>11</v>
      </c>
      <c r="D2700" s="6" t="s">
        <v>88</v>
      </c>
      <c r="E2700" s="6" t="str">
        <f>VLOOKUP(tbl_transactions[[#This Row],[Product_ID]],tbl_Items[],2,)</f>
        <v>Automatic</v>
      </c>
      <c r="F2700" s="6" t="str">
        <f>VLOOKUP(tbl_transactions[[#This Row],[Product_ID]],tbl_Items[],3,)</f>
        <v>Platinum</v>
      </c>
      <c r="G2700" s="6" t="s">
        <v>12</v>
      </c>
      <c r="H2700" s="6" t="s">
        <v>9</v>
      </c>
      <c r="I27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700" s="30">
        <v>4</v>
      </c>
      <c r="K2700" s="7">
        <f t="shared" si="84"/>
        <v>8958.6</v>
      </c>
      <c r="L27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00" s="7">
        <f t="shared" si="85"/>
        <v>8958.6</v>
      </c>
    </row>
    <row r="2701" spans="1:13" x14ac:dyDescent="0.3">
      <c r="A2701" s="6" t="s">
        <v>2785</v>
      </c>
      <c r="B2701" s="28">
        <v>42807</v>
      </c>
      <c r="C2701" s="6" t="s">
        <v>11</v>
      </c>
      <c r="D2701" s="6" t="s">
        <v>100</v>
      </c>
      <c r="E2701" s="6" t="str">
        <f>VLOOKUP(tbl_transactions[[#This Row],[Product_ID]],tbl_Items[],2,)</f>
        <v>Automatic</v>
      </c>
      <c r="F2701" s="6" t="str">
        <f>VLOOKUP(tbl_transactions[[#This Row],[Product_ID]],tbl_Items[],3,)</f>
        <v>Palladium</v>
      </c>
      <c r="G2701" s="6" t="s">
        <v>12</v>
      </c>
      <c r="H2701" s="6" t="s">
        <v>9</v>
      </c>
      <c r="I27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701" s="30">
        <v>2</v>
      </c>
      <c r="K2701" s="7">
        <f t="shared" si="84"/>
        <v>11457.6</v>
      </c>
      <c r="L27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01" s="7">
        <f t="shared" si="85"/>
        <v>11457.6</v>
      </c>
    </row>
    <row r="2702" spans="1:13" x14ac:dyDescent="0.3">
      <c r="A2702" s="6" t="s">
        <v>2786</v>
      </c>
      <c r="B2702" s="28">
        <v>42807</v>
      </c>
      <c r="C2702" s="6" t="s">
        <v>24</v>
      </c>
      <c r="D2702" s="6" t="s">
        <v>109</v>
      </c>
      <c r="E2702" s="6" t="str">
        <f>VLOOKUP(tbl_transactions[[#This Row],[Product_ID]],tbl_Items[],2,)</f>
        <v>Digital</v>
      </c>
      <c r="F2702" s="6" t="str">
        <f>VLOOKUP(tbl_transactions[[#This Row],[Product_ID]],tbl_Items[],3,)</f>
        <v>Platinum</v>
      </c>
      <c r="G2702" s="6" t="s">
        <v>12</v>
      </c>
      <c r="H2702" s="6" t="s">
        <v>9</v>
      </c>
      <c r="I27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702" s="30">
        <v>4</v>
      </c>
      <c r="K2702" s="7">
        <f t="shared" si="84"/>
        <v>40249.199999999997</v>
      </c>
      <c r="L27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2702" s="7">
        <f t="shared" si="85"/>
        <v>37834.248</v>
      </c>
    </row>
    <row r="2703" spans="1:13" x14ac:dyDescent="0.3">
      <c r="A2703" s="6" t="s">
        <v>2787</v>
      </c>
      <c r="B2703" s="28">
        <v>42807</v>
      </c>
      <c r="C2703" s="6" t="s">
        <v>24</v>
      </c>
      <c r="D2703" s="6" t="s">
        <v>89</v>
      </c>
      <c r="E2703" s="6" t="str">
        <f>VLOOKUP(tbl_transactions[[#This Row],[Product_ID]],tbl_Items[],2,)</f>
        <v>Automatic</v>
      </c>
      <c r="F2703" s="6" t="str">
        <f>VLOOKUP(tbl_transactions[[#This Row],[Product_ID]],tbl_Items[],3,)</f>
        <v>Platinum</v>
      </c>
      <c r="G2703" s="6" t="s">
        <v>12</v>
      </c>
      <c r="H2703" s="6" t="s">
        <v>9</v>
      </c>
      <c r="I27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703" s="30">
        <v>1</v>
      </c>
      <c r="K2703" s="7">
        <f t="shared" si="84"/>
        <v>4654.1000000000004</v>
      </c>
      <c r="L27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03" s="7">
        <f t="shared" si="85"/>
        <v>4654.1000000000004</v>
      </c>
    </row>
    <row r="2704" spans="1:13" x14ac:dyDescent="0.3">
      <c r="A2704" s="6" t="s">
        <v>2788</v>
      </c>
      <c r="B2704" s="28">
        <v>42808</v>
      </c>
      <c r="C2704" s="6" t="s">
        <v>24</v>
      </c>
      <c r="D2704" s="6" t="s">
        <v>113</v>
      </c>
      <c r="E2704" s="6" t="str">
        <f>VLOOKUP(tbl_transactions[[#This Row],[Product_ID]],tbl_Items[],2,)</f>
        <v>Digital</v>
      </c>
      <c r="F2704" s="6" t="str">
        <f>VLOOKUP(tbl_transactions[[#This Row],[Product_ID]],tbl_Items[],3,)</f>
        <v>Palladium</v>
      </c>
      <c r="G2704" s="6" t="s">
        <v>12</v>
      </c>
      <c r="H2704" s="6" t="s">
        <v>9</v>
      </c>
      <c r="I27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704" s="30">
        <v>2</v>
      </c>
      <c r="K2704" s="7">
        <f t="shared" si="84"/>
        <v>17929.560000000001</v>
      </c>
      <c r="L27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704" s="7">
        <f t="shared" si="85"/>
        <v>17391.673200000001</v>
      </c>
    </row>
    <row r="2705" spans="1:13" x14ac:dyDescent="0.3">
      <c r="A2705" s="6" t="s">
        <v>2789</v>
      </c>
      <c r="B2705" s="28">
        <v>42808</v>
      </c>
      <c r="C2705" s="6" t="s">
        <v>24</v>
      </c>
      <c r="D2705" s="6" t="s">
        <v>102</v>
      </c>
      <c r="E2705" s="6" t="str">
        <f>VLOOKUP(tbl_transactions[[#This Row],[Product_ID]],tbl_Items[],2,)</f>
        <v>Automatic</v>
      </c>
      <c r="F2705" s="6" t="str">
        <f>VLOOKUP(tbl_transactions[[#This Row],[Product_ID]],tbl_Items[],3,)</f>
        <v>Palladium</v>
      </c>
      <c r="G2705" s="6" t="s">
        <v>12</v>
      </c>
      <c r="H2705" s="6" t="s">
        <v>9</v>
      </c>
      <c r="I27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705" s="30">
        <v>4</v>
      </c>
      <c r="K2705" s="7">
        <f t="shared" si="84"/>
        <v>34455.599999999999</v>
      </c>
      <c r="L27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2705" s="7">
        <f t="shared" si="85"/>
        <v>33421.932000000001</v>
      </c>
    </row>
    <row r="2706" spans="1:13" x14ac:dyDescent="0.3">
      <c r="A2706" s="6" t="s">
        <v>2790</v>
      </c>
      <c r="B2706" s="28">
        <v>42808</v>
      </c>
      <c r="C2706" s="6" t="s">
        <v>24</v>
      </c>
      <c r="D2706" s="6" t="s">
        <v>112</v>
      </c>
      <c r="E2706" s="6" t="str">
        <f>VLOOKUP(tbl_transactions[[#This Row],[Product_ID]],tbl_Items[],2,)</f>
        <v>Digital</v>
      </c>
      <c r="F2706" s="6" t="str">
        <f>VLOOKUP(tbl_transactions[[#This Row],[Product_ID]],tbl_Items[],3,)</f>
        <v>Gold</v>
      </c>
      <c r="G2706" s="6" t="s">
        <v>12</v>
      </c>
      <c r="H2706" s="6" t="s">
        <v>9</v>
      </c>
      <c r="I27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706" s="30">
        <v>1</v>
      </c>
      <c r="K2706" s="7">
        <f t="shared" si="84"/>
        <v>6016.9800000000005</v>
      </c>
      <c r="L27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06" s="7">
        <f t="shared" si="85"/>
        <v>6016.9800000000005</v>
      </c>
    </row>
    <row r="2707" spans="1:13" x14ac:dyDescent="0.3">
      <c r="A2707" s="6" t="s">
        <v>2791</v>
      </c>
      <c r="B2707" s="28">
        <v>42808</v>
      </c>
      <c r="C2707" s="6" t="s">
        <v>24</v>
      </c>
      <c r="D2707" s="6" t="s">
        <v>92</v>
      </c>
      <c r="E2707" s="6" t="str">
        <f>VLOOKUP(tbl_transactions[[#This Row],[Product_ID]],tbl_Items[],2,)</f>
        <v>Automatic</v>
      </c>
      <c r="F2707" s="6" t="str">
        <f>VLOOKUP(tbl_transactions[[#This Row],[Product_ID]],tbl_Items[],3,)</f>
        <v>Platinum</v>
      </c>
      <c r="G2707" s="6" t="s">
        <v>12</v>
      </c>
      <c r="H2707" s="6" t="s">
        <v>9</v>
      </c>
      <c r="I27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707" s="30">
        <v>1</v>
      </c>
      <c r="K2707" s="7">
        <f t="shared" si="84"/>
        <v>2199.12</v>
      </c>
      <c r="L27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07" s="7">
        <f t="shared" si="85"/>
        <v>2199.12</v>
      </c>
    </row>
    <row r="2708" spans="1:13" x14ac:dyDescent="0.3">
      <c r="A2708" s="6" t="s">
        <v>2792</v>
      </c>
      <c r="B2708" s="28">
        <v>42808</v>
      </c>
      <c r="C2708" s="6" t="s">
        <v>24</v>
      </c>
      <c r="D2708" s="6" t="s">
        <v>116</v>
      </c>
      <c r="E2708" s="6" t="str">
        <f>VLOOKUP(tbl_transactions[[#This Row],[Product_ID]],tbl_Items[],2,)</f>
        <v>Digital</v>
      </c>
      <c r="F2708" s="6" t="str">
        <f>VLOOKUP(tbl_transactions[[#This Row],[Product_ID]],tbl_Items[],3,)</f>
        <v>Gold</v>
      </c>
      <c r="G2708" s="6" t="s">
        <v>12</v>
      </c>
      <c r="H2708" s="6" t="s">
        <v>9</v>
      </c>
      <c r="I27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708" s="30">
        <v>1</v>
      </c>
      <c r="K2708" s="7">
        <f t="shared" si="84"/>
        <v>5594.7</v>
      </c>
      <c r="L27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08" s="7">
        <f t="shared" si="85"/>
        <v>5594.7</v>
      </c>
    </row>
    <row r="2709" spans="1:13" x14ac:dyDescent="0.3">
      <c r="A2709" s="6" t="s">
        <v>2793</v>
      </c>
      <c r="B2709" s="28">
        <v>42808</v>
      </c>
      <c r="C2709" s="6" t="s">
        <v>7</v>
      </c>
      <c r="D2709" s="6" t="s">
        <v>95</v>
      </c>
      <c r="E2709" s="6" t="str">
        <f>VLOOKUP(tbl_transactions[[#This Row],[Product_ID]],tbl_Items[],2,)</f>
        <v>Automatic</v>
      </c>
      <c r="F2709" s="6" t="str">
        <f>VLOOKUP(tbl_transactions[[#This Row],[Product_ID]],tbl_Items[],3,)</f>
        <v>Platinum</v>
      </c>
      <c r="G2709" s="6" t="s">
        <v>12</v>
      </c>
      <c r="H2709" s="6" t="s">
        <v>9</v>
      </c>
      <c r="I27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709" s="30">
        <v>2</v>
      </c>
      <c r="K2709" s="7">
        <f t="shared" si="84"/>
        <v>4410</v>
      </c>
      <c r="L27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09" s="7">
        <f t="shared" si="85"/>
        <v>4410</v>
      </c>
    </row>
    <row r="2710" spans="1:13" x14ac:dyDescent="0.3">
      <c r="A2710" s="6" t="s">
        <v>2794</v>
      </c>
      <c r="B2710" s="28">
        <v>42808</v>
      </c>
      <c r="C2710" s="6" t="s">
        <v>24</v>
      </c>
      <c r="D2710" s="6" t="s">
        <v>89</v>
      </c>
      <c r="E2710" s="6" t="str">
        <f>VLOOKUP(tbl_transactions[[#This Row],[Product_ID]],tbl_Items[],2,)</f>
        <v>Automatic</v>
      </c>
      <c r="F2710" s="6" t="str">
        <f>VLOOKUP(tbl_transactions[[#This Row],[Product_ID]],tbl_Items[],3,)</f>
        <v>Platinum</v>
      </c>
      <c r="G2710" s="6" t="s">
        <v>12</v>
      </c>
      <c r="H2710" s="6" t="s">
        <v>9</v>
      </c>
      <c r="I27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710" s="30">
        <v>4</v>
      </c>
      <c r="K2710" s="7">
        <f t="shared" si="84"/>
        <v>18616.400000000001</v>
      </c>
      <c r="L27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2710" s="7">
        <f t="shared" si="85"/>
        <v>17499.416000000001</v>
      </c>
    </row>
    <row r="2711" spans="1:13" x14ac:dyDescent="0.3">
      <c r="A2711" s="6" t="s">
        <v>2795</v>
      </c>
      <c r="B2711" s="28">
        <v>42809</v>
      </c>
      <c r="C2711" s="6" t="s">
        <v>24</v>
      </c>
      <c r="D2711" s="6" t="s">
        <v>67</v>
      </c>
      <c r="E2711" s="6" t="str">
        <f>VLOOKUP(tbl_transactions[[#This Row],[Product_ID]],tbl_Items[],2,)</f>
        <v>Chronograph</v>
      </c>
      <c r="F2711" s="6" t="str">
        <f>VLOOKUP(tbl_transactions[[#This Row],[Product_ID]],tbl_Items[],3,)</f>
        <v>Platinum</v>
      </c>
      <c r="G2711" s="6" t="s">
        <v>8</v>
      </c>
      <c r="H2711" s="6" t="s">
        <v>9</v>
      </c>
      <c r="I27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711" s="30">
        <v>1</v>
      </c>
      <c r="K2711" s="7">
        <f t="shared" si="84"/>
        <v>1260</v>
      </c>
      <c r="L27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11" s="7">
        <f t="shared" si="85"/>
        <v>1260</v>
      </c>
    </row>
    <row r="2712" spans="1:13" x14ac:dyDescent="0.3">
      <c r="A2712" s="6" t="s">
        <v>2796</v>
      </c>
      <c r="B2712" s="28">
        <v>42809</v>
      </c>
      <c r="C2712" s="6" t="s">
        <v>11</v>
      </c>
      <c r="D2712" s="6" t="s">
        <v>92</v>
      </c>
      <c r="E2712" s="6" t="str">
        <f>VLOOKUP(tbl_transactions[[#This Row],[Product_ID]],tbl_Items[],2,)</f>
        <v>Automatic</v>
      </c>
      <c r="F2712" s="6" t="str">
        <f>VLOOKUP(tbl_transactions[[#This Row],[Product_ID]],tbl_Items[],3,)</f>
        <v>Platinum</v>
      </c>
      <c r="G2712" s="6" t="s">
        <v>12</v>
      </c>
      <c r="H2712" s="6" t="s">
        <v>13</v>
      </c>
      <c r="I27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712" s="30">
        <v>2</v>
      </c>
      <c r="K2712" s="7">
        <f t="shared" si="84"/>
        <v>4398.24</v>
      </c>
      <c r="L27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12" s="7">
        <f t="shared" si="85"/>
        <v>4398.24</v>
      </c>
    </row>
    <row r="2713" spans="1:13" x14ac:dyDescent="0.3">
      <c r="A2713" s="6" t="s">
        <v>2797</v>
      </c>
      <c r="B2713" s="28">
        <v>42809</v>
      </c>
      <c r="C2713" s="6" t="s">
        <v>11</v>
      </c>
      <c r="D2713" s="6" t="s">
        <v>60</v>
      </c>
      <c r="E2713" s="6" t="str">
        <f>VLOOKUP(tbl_transactions[[#This Row],[Product_ID]],tbl_Items[],2,)</f>
        <v>Chronograph</v>
      </c>
      <c r="F2713" s="6" t="str">
        <f>VLOOKUP(tbl_transactions[[#This Row],[Product_ID]],tbl_Items[],3,)</f>
        <v>Platinum</v>
      </c>
      <c r="G2713" s="6" t="s">
        <v>8</v>
      </c>
      <c r="H2713" s="6" t="s">
        <v>13</v>
      </c>
      <c r="I27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713" s="30">
        <v>4</v>
      </c>
      <c r="K2713" s="7">
        <f t="shared" si="84"/>
        <v>40392</v>
      </c>
      <c r="L27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2713" s="7">
        <f t="shared" si="85"/>
        <v>35544.959999999999</v>
      </c>
    </row>
    <row r="2714" spans="1:13" x14ac:dyDescent="0.3">
      <c r="A2714" s="6" t="s">
        <v>2798</v>
      </c>
      <c r="B2714" s="28">
        <v>42809</v>
      </c>
      <c r="C2714" s="6" t="s">
        <v>24</v>
      </c>
      <c r="D2714" s="6" t="s">
        <v>7005</v>
      </c>
      <c r="E2714" s="6" t="str">
        <f>VLOOKUP(tbl_transactions[[#This Row],[Product_ID]],tbl_Items[],2,)</f>
        <v>Automatic</v>
      </c>
      <c r="F2714" s="6" t="str">
        <f>VLOOKUP(tbl_transactions[[#This Row],[Product_ID]],tbl_Items[],3,)</f>
        <v>Gold</v>
      </c>
      <c r="G2714" s="6" t="s">
        <v>12</v>
      </c>
      <c r="H2714" s="6" t="s">
        <v>9</v>
      </c>
      <c r="I27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714" s="30">
        <v>1</v>
      </c>
      <c r="K2714" s="7">
        <f t="shared" si="84"/>
        <v>5968.2</v>
      </c>
      <c r="L27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14" s="7">
        <f t="shared" si="85"/>
        <v>5968.2</v>
      </c>
    </row>
    <row r="2715" spans="1:13" x14ac:dyDescent="0.3">
      <c r="A2715" s="6" t="s">
        <v>2799</v>
      </c>
      <c r="B2715" s="28">
        <v>42809</v>
      </c>
      <c r="C2715" s="6" t="s">
        <v>24</v>
      </c>
      <c r="D2715" s="6" t="s">
        <v>103</v>
      </c>
      <c r="E2715" s="6" t="str">
        <f>VLOOKUP(tbl_transactions[[#This Row],[Product_ID]],tbl_Items[],2,)</f>
        <v>Automatic</v>
      </c>
      <c r="F2715" s="6" t="str">
        <f>VLOOKUP(tbl_transactions[[#This Row],[Product_ID]],tbl_Items[],3,)</f>
        <v>Palladium</v>
      </c>
      <c r="G2715" s="6" t="s">
        <v>12</v>
      </c>
      <c r="H2715" s="6" t="s">
        <v>9</v>
      </c>
      <c r="I27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715" s="30">
        <v>2</v>
      </c>
      <c r="K2715" s="7">
        <f t="shared" si="84"/>
        <v>13349.76</v>
      </c>
      <c r="L27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15" s="7">
        <f t="shared" si="85"/>
        <v>13349.76</v>
      </c>
    </row>
    <row r="2716" spans="1:13" x14ac:dyDescent="0.3">
      <c r="A2716" s="6" t="s">
        <v>2800</v>
      </c>
      <c r="B2716" s="28">
        <v>42809</v>
      </c>
      <c r="C2716" s="6" t="s">
        <v>24</v>
      </c>
      <c r="D2716" s="6" t="s">
        <v>7006</v>
      </c>
      <c r="E2716" s="6" t="str">
        <f>VLOOKUP(tbl_transactions[[#This Row],[Product_ID]],tbl_Items[],2,)</f>
        <v>Automatic</v>
      </c>
      <c r="F2716" s="6" t="str">
        <f>VLOOKUP(tbl_transactions[[#This Row],[Product_ID]],tbl_Items[],3,)</f>
        <v>Gold</v>
      </c>
      <c r="G2716" s="6" t="s">
        <v>12</v>
      </c>
      <c r="H2716" s="6" t="s">
        <v>9</v>
      </c>
      <c r="I27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716" s="30">
        <v>2</v>
      </c>
      <c r="K2716" s="7">
        <f t="shared" si="84"/>
        <v>19569</v>
      </c>
      <c r="L27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2716" s="7">
        <f t="shared" si="85"/>
        <v>18786.240000000002</v>
      </c>
    </row>
    <row r="2717" spans="1:13" x14ac:dyDescent="0.3">
      <c r="A2717" s="6" t="s">
        <v>2801</v>
      </c>
      <c r="B2717" s="28">
        <v>42809</v>
      </c>
      <c r="C2717" s="6" t="s">
        <v>24</v>
      </c>
      <c r="D2717" s="6" t="s">
        <v>67</v>
      </c>
      <c r="E2717" s="6" t="str">
        <f>VLOOKUP(tbl_transactions[[#This Row],[Product_ID]],tbl_Items[],2,)</f>
        <v>Chronograph</v>
      </c>
      <c r="F2717" s="6" t="str">
        <f>VLOOKUP(tbl_transactions[[#This Row],[Product_ID]],tbl_Items[],3,)</f>
        <v>Platinum</v>
      </c>
      <c r="G2717" s="6" t="s">
        <v>8</v>
      </c>
      <c r="H2717" s="6" t="s">
        <v>9</v>
      </c>
      <c r="I27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717" s="30">
        <v>4</v>
      </c>
      <c r="K2717" s="7">
        <f t="shared" si="84"/>
        <v>5040</v>
      </c>
      <c r="L27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17" s="7">
        <f t="shared" si="85"/>
        <v>5040</v>
      </c>
    </row>
    <row r="2718" spans="1:13" x14ac:dyDescent="0.3">
      <c r="A2718" s="6" t="s">
        <v>2802</v>
      </c>
      <c r="B2718" s="28">
        <v>42809</v>
      </c>
      <c r="C2718" s="6" t="s">
        <v>24</v>
      </c>
      <c r="D2718" s="6" t="s">
        <v>94</v>
      </c>
      <c r="E2718" s="6" t="str">
        <f>VLOOKUP(tbl_transactions[[#This Row],[Product_ID]],tbl_Items[],2,)</f>
        <v>Automatic</v>
      </c>
      <c r="F2718" s="6" t="str">
        <f>VLOOKUP(tbl_transactions[[#This Row],[Product_ID]],tbl_Items[],3,)</f>
        <v>Platinum</v>
      </c>
      <c r="G2718" s="6" t="s">
        <v>12</v>
      </c>
      <c r="H2718" s="6" t="s">
        <v>9</v>
      </c>
      <c r="I27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718" s="30">
        <v>1</v>
      </c>
      <c r="K2718" s="7">
        <f t="shared" si="84"/>
        <v>2587.2000000000003</v>
      </c>
      <c r="L27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18" s="7">
        <f t="shared" si="85"/>
        <v>2587.2000000000003</v>
      </c>
    </row>
    <row r="2719" spans="1:13" x14ac:dyDescent="0.3">
      <c r="A2719" s="6" t="s">
        <v>2803</v>
      </c>
      <c r="B2719" s="28">
        <v>42809</v>
      </c>
      <c r="C2719" s="6" t="s">
        <v>7</v>
      </c>
      <c r="D2719" s="6" t="s">
        <v>74</v>
      </c>
      <c r="E2719" s="6" t="str">
        <f>VLOOKUP(tbl_transactions[[#This Row],[Product_ID]],tbl_Items[],2,)</f>
        <v>Chronograph</v>
      </c>
      <c r="F2719" s="6" t="str">
        <f>VLOOKUP(tbl_transactions[[#This Row],[Product_ID]],tbl_Items[],3,)</f>
        <v>Gold</v>
      </c>
      <c r="G2719" s="6" t="s">
        <v>8</v>
      </c>
      <c r="H2719" s="6" t="s">
        <v>9</v>
      </c>
      <c r="I27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719" s="30">
        <v>2</v>
      </c>
      <c r="K2719" s="7">
        <f t="shared" si="84"/>
        <v>4452</v>
      </c>
      <c r="L27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19" s="7">
        <f t="shared" si="85"/>
        <v>4452</v>
      </c>
    </row>
    <row r="2720" spans="1:13" x14ac:dyDescent="0.3">
      <c r="A2720" s="6" t="s">
        <v>2804</v>
      </c>
      <c r="B2720" s="28">
        <v>42810</v>
      </c>
      <c r="C2720" s="6" t="s">
        <v>7</v>
      </c>
      <c r="D2720" s="6" t="s">
        <v>7007</v>
      </c>
      <c r="E2720" s="6" t="str">
        <f>VLOOKUP(tbl_transactions[[#This Row],[Product_ID]],tbl_Items[],2,)</f>
        <v>Digital</v>
      </c>
      <c r="F2720" s="6" t="str">
        <f>VLOOKUP(tbl_transactions[[#This Row],[Product_ID]],tbl_Items[],3,)</f>
        <v>Gold</v>
      </c>
      <c r="G2720" s="6" t="s">
        <v>12</v>
      </c>
      <c r="H2720" s="6" t="s">
        <v>9</v>
      </c>
      <c r="I27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720" s="30">
        <v>3</v>
      </c>
      <c r="K2720" s="7">
        <f t="shared" si="84"/>
        <v>26765.82</v>
      </c>
      <c r="L27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2720" s="7">
        <f t="shared" si="85"/>
        <v>25695.1872</v>
      </c>
    </row>
    <row r="2721" spans="1:13" x14ac:dyDescent="0.3">
      <c r="A2721" s="6" t="s">
        <v>2805</v>
      </c>
      <c r="B2721" s="28">
        <v>42810</v>
      </c>
      <c r="C2721" s="6" t="s">
        <v>24</v>
      </c>
      <c r="D2721" s="6" t="s">
        <v>117</v>
      </c>
      <c r="E2721" s="6" t="str">
        <f>VLOOKUP(tbl_transactions[[#This Row],[Product_ID]],tbl_Items[],2,)</f>
        <v>Digital</v>
      </c>
      <c r="F2721" s="6" t="str">
        <f>VLOOKUP(tbl_transactions[[#This Row],[Product_ID]],tbl_Items[],3,)</f>
        <v>Palladium</v>
      </c>
      <c r="G2721" s="6" t="s">
        <v>12</v>
      </c>
      <c r="H2721" s="6" t="s">
        <v>9</v>
      </c>
      <c r="I27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721" s="30">
        <v>4</v>
      </c>
      <c r="K2721" s="7">
        <f t="shared" si="84"/>
        <v>39123</v>
      </c>
      <c r="L27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2721" s="7">
        <f t="shared" si="85"/>
        <v>37949.31</v>
      </c>
    </row>
    <row r="2722" spans="1:13" x14ac:dyDescent="0.3">
      <c r="A2722" s="6" t="s">
        <v>2806</v>
      </c>
      <c r="B2722" s="28">
        <v>42810</v>
      </c>
      <c r="C2722" s="6" t="s">
        <v>24</v>
      </c>
      <c r="D2722" s="6" t="s">
        <v>103</v>
      </c>
      <c r="E2722" s="6" t="str">
        <f>VLOOKUP(tbl_transactions[[#This Row],[Product_ID]],tbl_Items[],2,)</f>
        <v>Automatic</v>
      </c>
      <c r="F2722" s="6" t="str">
        <f>VLOOKUP(tbl_transactions[[#This Row],[Product_ID]],tbl_Items[],3,)</f>
        <v>Palladium</v>
      </c>
      <c r="G2722" s="6" t="s">
        <v>12</v>
      </c>
      <c r="H2722" s="6" t="s">
        <v>9</v>
      </c>
      <c r="I27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722" s="30">
        <v>1</v>
      </c>
      <c r="K2722" s="7">
        <f t="shared" si="84"/>
        <v>6674.88</v>
      </c>
      <c r="L27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22" s="7">
        <f t="shared" si="85"/>
        <v>6674.88</v>
      </c>
    </row>
    <row r="2723" spans="1:13" x14ac:dyDescent="0.3">
      <c r="A2723" s="6" t="s">
        <v>2807</v>
      </c>
      <c r="B2723" s="28">
        <v>42810</v>
      </c>
      <c r="C2723" s="6" t="s">
        <v>11</v>
      </c>
      <c r="D2723" s="6" t="s">
        <v>119</v>
      </c>
      <c r="E2723" s="6" t="str">
        <f>VLOOKUP(tbl_transactions[[#This Row],[Product_ID]],tbl_Items[],2,)</f>
        <v>Digital</v>
      </c>
      <c r="F2723" s="6" t="str">
        <f>VLOOKUP(tbl_transactions[[#This Row],[Product_ID]],tbl_Items[],3,)</f>
        <v>Palladium</v>
      </c>
      <c r="G2723" s="6" t="s">
        <v>12</v>
      </c>
      <c r="H2723" s="6" t="s">
        <v>9</v>
      </c>
      <c r="I27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723" s="30">
        <v>2</v>
      </c>
      <c r="K2723" s="7">
        <f t="shared" si="84"/>
        <v>20185.8</v>
      </c>
      <c r="L27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2723" s="7">
        <f t="shared" si="85"/>
        <v>19580.225999999999</v>
      </c>
    </row>
    <row r="2724" spans="1:13" x14ac:dyDescent="0.3">
      <c r="A2724" s="6" t="s">
        <v>2808</v>
      </c>
      <c r="B2724" s="28">
        <v>42810</v>
      </c>
      <c r="C2724" s="6" t="s">
        <v>7</v>
      </c>
      <c r="D2724" s="6" t="s">
        <v>67</v>
      </c>
      <c r="E2724" s="6" t="str">
        <f>VLOOKUP(tbl_transactions[[#This Row],[Product_ID]],tbl_Items[],2,)</f>
        <v>Chronograph</v>
      </c>
      <c r="F2724" s="6" t="str">
        <f>VLOOKUP(tbl_transactions[[#This Row],[Product_ID]],tbl_Items[],3,)</f>
        <v>Platinum</v>
      </c>
      <c r="G2724" s="6" t="s">
        <v>8</v>
      </c>
      <c r="H2724" s="6" t="s">
        <v>9</v>
      </c>
      <c r="I27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724" s="30">
        <v>4</v>
      </c>
      <c r="K2724" s="7">
        <f t="shared" si="84"/>
        <v>5040</v>
      </c>
      <c r="L27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24" s="7">
        <f t="shared" si="85"/>
        <v>5040</v>
      </c>
    </row>
    <row r="2725" spans="1:13" x14ac:dyDescent="0.3">
      <c r="A2725" s="6" t="s">
        <v>2809</v>
      </c>
      <c r="B2725" s="28">
        <v>42810</v>
      </c>
      <c r="C2725" s="6" t="s">
        <v>24</v>
      </c>
      <c r="D2725" s="6" t="s">
        <v>88</v>
      </c>
      <c r="E2725" s="6" t="str">
        <f>VLOOKUP(tbl_transactions[[#This Row],[Product_ID]],tbl_Items[],2,)</f>
        <v>Automatic</v>
      </c>
      <c r="F2725" s="6" t="str">
        <f>VLOOKUP(tbl_transactions[[#This Row],[Product_ID]],tbl_Items[],3,)</f>
        <v>Platinum</v>
      </c>
      <c r="G2725" s="6" t="s">
        <v>12</v>
      </c>
      <c r="H2725" s="6" t="s">
        <v>9</v>
      </c>
      <c r="I27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725" s="30">
        <v>3</v>
      </c>
      <c r="K2725" s="7">
        <f t="shared" si="84"/>
        <v>6718.9500000000007</v>
      </c>
      <c r="L27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25" s="7">
        <f t="shared" si="85"/>
        <v>6718.9500000000007</v>
      </c>
    </row>
    <row r="2726" spans="1:13" x14ac:dyDescent="0.3">
      <c r="A2726" s="6" t="s">
        <v>2810</v>
      </c>
      <c r="B2726" s="28">
        <v>42811</v>
      </c>
      <c r="C2726" s="6" t="s">
        <v>11</v>
      </c>
      <c r="D2726" s="6" t="s">
        <v>79</v>
      </c>
      <c r="E2726" s="6" t="str">
        <f>VLOOKUP(tbl_transactions[[#This Row],[Product_ID]],tbl_Items[],2,)</f>
        <v>Chronograph</v>
      </c>
      <c r="F2726" s="6" t="str">
        <f>VLOOKUP(tbl_transactions[[#This Row],[Product_ID]],tbl_Items[],3,)</f>
        <v>Palladium</v>
      </c>
      <c r="G2726" s="6" t="s">
        <v>8</v>
      </c>
      <c r="H2726" s="6" t="s">
        <v>9</v>
      </c>
      <c r="I27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726" s="30">
        <v>4</v>
      </c>
      <c r="K2726" s="7">
        <f t="shared" si="84"/>
        <v>9159.6</v>
      </c>
      <c r="L27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26" s="7">
        <f t="shared" si="85"/>
        <v>9159.6</v>
      </c>
    </row>
    <row r="2727" spans="1:13" x14ac:dyDescent="0.3">
      <c r="A2727" s="6" t="s">
        <v>2811</v>
      </c>
      <c r="B2727" s="28">
        <v>42811</v>
      </c>
      <c r="C2727" s="6" t="s">
        <v>24</v>
      </c>
      <c r="D2727" s="6" t="s">
        <v>96</v>
      </c>
      <c r="E2727" s="6" t="str">
        <f>VLOOKUP(tbl_transactions[[#This Row],[Product_ID]],tbl_Items[],2,)</f>
        <v>Automatic</v>
      </c>
      <c r="F2727" s="6" t="str">
        <f>VLOOKUP(tbl_transactions[[#This Row],[Product_ID]],tbl_Items[],3,)</f>
        <v>Gold</v>
      </c>
      <c r="G2727" s="6" t="s">
        <v>12</v>
      </c>
      <c r="H2727" s="6" t="s">
        <v>9</v>
      </c>
      <c r="I27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727" s="30">
        <v>3</v>
      </c>
      <c r="K2727" s="7">
        <f t="shared" si="84"/>
        <v>16695.36</v>
      </c>
      <c r="L27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2727" s="7">
        <f t="shared" si="85"/>
        <v>16027.545600000001</v>
      </c>
    </row>
    <row r="2728" spans="1:13" x14ac:dyDescent="0.3">
      <c r="A2728" s="6" t="s">
        <v>2812</v>
      </c>
      <c r="B2728" s="28">
        <v>42811</v>
      </c>
      <c r="C2728" s="6" t="s">
        <v>11</v>
      </c>
      <c r="D2728" s="6" t="s">
        <v>89</v>
      </c>
      <c r="E2728" s="6" t="str">
        <f>VLOOKUP(tbl_transactions[[#This Row],[Product_ID]],tbl_Items[],2,)</f>
        <v>Automatic</v>
      </c>
      <c r="F2728" s="6" t="str">
        <f>VLOOKUP(tbl_transactions[[#This Row],[Product_ID]],tbl_Items[],3,)</f>
        <v>Platinum</v>
      </c>
      <c r="G2728" s="6" t="s">
        <v>12</v>
      </c>
      <c r="H2728" s="6" t="s">
        <v>9</v>
      </c>
      <c r="I27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728" s="30">
        <v>3</v>
      </c>
      <c r="K2728" s="7">
        <f t="shared" si="84"/>
        <v>13962.300000000001</v>
      </c>
      <c r="L27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28" s="7">
        <f t="shared" si="85"/>
        <v>13962.300000000001</v>
      </c>
    </row>
    <row r="2729" spans="1:13" x14ac:dyDescent="0.3">
      <c r="A2729" s="6" t="s">
        <v>2813</v>
      </c>
      <c r="B2729" s="28">
        <v>42811</v>
      </c>
      <c r="C2729" s="6" t="s">
        <v>24</v>
      </c>
      <c r="D2729" s="6" t="s">
        <v>120</v>
      </c>
      <c r="E2729" s="6" t="str">
        <f>VLOOKUP(tbl_transactions[[#This Row],[Product_ID]],tbl_Items[],2,)</f>
        <v>Digital</v>
      </c>
      <c r="F2729" s="6" t="str">
        <f>VLOOKUP(tbl_transactions[[#This Row],[Product_ID]],tbl_Items[],3,)</f>
        <v>Palladium</v>
      </c>
      <c r="G2729" s="6" t="s">
        <v>12</v>
      </c>
      <c r="H2729" s="6" t="s">
        <v>13</v>
      </c>
      <c r="I27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729" s="30">
        <v>3</v>
      </c>
      <c r="K2729" s="7">
        <f t="shared" si="84"/>
        <v>28914.600000000002</v>
      </c>
      <c r="L27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2729" s="7">
        <f t="shared" si="85"/>
        <v>28047.162000000004</v>
      </c>
    </row>
    <row r="2730" spans="1:13" x14ac:dyDescent="0.3">
      <c r="A2730" s="6" t="s">
        <v>2814</v>
      </c>
      <c r="B2730" s="28">
        <v>42811</v>
      </c>
      <c r="C2730" s="6" t="s">
        <v>24</v>
      </c>
      <c r="D2730" s="6" t="s">
        <v>97</v>
      </c>
      <c r="E2730" s="6" t="str">
        <f>VLOOKUP(tbl_transactions[[#This Row],[Product_ID]],tbl_Items[],2,)</f>
        <v>Automatic</v>
      </c>
      <c r="F2730" s="6" t="str">
        <f>VLOOKUP(tbl_transactions[[#This Row],[Product_ID]],tbl_Items[],3,)</f>
        <v>Gold</v>
      </c>
      <c r="G2730" s="6" t="s">
        <v>12</v>
      </c>
      <c r="H2730" s="6" t="s">
        <v>9</v>
      </c>
      <c r="I27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730" s="30">
        <v>3</v>
      </c>
      <c r="K2730" s="7">
        <f t="shared" si="84"/>
        <v>8809.74</v>
      </c>
      <c r="L27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30" s="7">
        <f t="shared" si="85"/>
        <v>8809.74</v>
      </c>
    </row>
    <row r="2731" spans="1:13" x14ac:dyDescent="0.3">
      <c r="A2731" s="6" t="s">
        <v>2815</v>
      </c>
      <c r="B2731" s="28">
        <v>42812</v>
      </c>
      <c r="C2731" s="6" t="s">
        <v>24</v>
      </c>
      <c r="D2731" s="6" t="s">
        <v>115</v>
      </c>
      <c r="E2731" s="6" t="str">
        <f>VLOOKUP(tbl_transactions[[#This Row],[Product_ID]],tbl_Items[],2,)</f>
        <v>Digital</v>
      </c>
      <c r="F2731" s="6" t="str">
        <f>VLOOKUP(tbl_transactions[[#This Row],[Product_ID]],tbl_Items[],3,)</f>
        <v>Gold</v>
      </c>
      <c r="G2731" s="6" t="s">
        <v>12</v>
      </c>
      <c r="H2731" s="6" t="s">
        <v>9</v>
      </c>
      <c r="I27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731" s="30">
        <v>3</v>
      </c>
      <c r="K2731" s="7">
        <f t="shared" si="84"/>
        <v>27710.550000000003</v>
      </c>
      <c r="L27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2731" s="7">
        <f t="shared" si="85"/>
        <v>26602.128000000004</v>
      </c>
    </row>
    <row r="2732" spans="1:13" x14ac:dyDescent="0.3">
      <c r="A2732" s="6" t="s">
        <v>2816</v>
      </c>
      <c r="B2732" s="28">
        <v>42812</v>
      </c>
      <c r="C2732" s="6" t="s">
        <v>7</v>
      </c>
      <c r="D2732" s="6" t="s">
        <v>92</v>
      </c>
      <c r="E2732" s="6" t="str">
        <f>VLOOKUP(tbl_transactions[[#This Row],[Product_ID]],tbl_Items[],2,)</f>
        <v>Automatic</v>
      </c>
      <c r="F2732" s="6" t="str">
        <f>VLOOKUP(tbl_transactions[[#This Row],[Product_ID]],tbl_Items[],3,)</f>
        <v>Platinum</v>
      </c>
      <c r="G2732" s="6" t="s">
        <v>12</v>
      </c>
      <c r="H2732" s="6" t="s">
        <v>9</v>
      </c>
      <c r="I27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732" s="30">
        <v>4</v>
      </c>
      <c r="K2732" s="7">
        <f t="shared" si="84"/>
        <v>8796.48</v>
      </c>
      <c r="L27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32" s="7">
        <f t="shared" si="85"/>
        <v>8796.48</v>
      </c>
    </row>
    <row r="2733" spans="1:13" x14ac:dyDescent="0.3">
      <c r="A2733" s="6" t="s">
        <v>2817</v>
      </c>
      <c r="B2733" s="28">
        <v>42812</v>
      </c>
      <c r="C2733" s="6" t="s">
        <v>24</v>
      </c>
      <c r="D2733" s="6" t="s">
        <v>67</v>
      </c>
      <c r="E2733" s="6" t="str">
        <f>VLOOKUP(tbl_transactions[[#This Row],[Product_ID]],tbl_Items[],2,)</f>
        <v>Chronograph</v>
      </c>
      <c r="F2733" s="6" t="str">
        <f>VLOOKUP(tbl_transactions[[#This Row],[Product_ID]],tbl_Items[],3,)</f>
        <v>Platinum</v>
      </c>
      <c r="G2733" s="6" t="s">
        <v>8</v>
      </c>
      <c r="H2733" s="6" t="s">
        <v>9</v>
      </c>
      <c r="I27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733" s="30">
        <v>1</v>
      </c>
      <c r="K2733" s="7">
        <f t="shared" si="84"/>
        <v>1260</v>
      </c>
      <c r="L27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33" s="7">
        <f t="shared" si="85"/>
        <v>1260</v>
      </c>
    </row>
    <row r="2734" spans="1:13" x14ac:dyDescent="0.3">
      <c r="A2734" s="6" t="s">
        <v>2818</v>
      </c>
      <c r="B2734" s="28">
        <v>42812</v>
      </c>
      <c r="C2734" s="6" t="s">
        <v>24</v>
      </c>
      <c r="D2734" s="6" t="s">
        <v>74</v>
      </c>
      <c r="E2734" s="6" t="str">
        <f>VLOOKUP(tbl_transactions[[#This Row],[Product_ID]],tbl_Items[],2,)</f>
        <v>Chronograph</v>
      </c>
      <c r="F2734" s="6" t="str">
        <f>VLOOKUP(tbl_transactions[[#This Row],[Product_ID]],tbl_Items[],3,)</f>
        <v>Gold</v>
      </c>
      <c r="G2734" s="6" t="s">
        <v>8</v>
      </c>
      <c r="H2734" s="6" t="s">
        <v>9</v>
      </c>
      <c r="I27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734" s="30">
        <v>3</v>
      </c>
      <c r="K2734" s="7">
        <f t="shared" si="84"/>
        <v>6678</v>
      </c>
      <c r="L27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34" s="7">
        <f t="shared" si="85"/>
        <v>6678</v>
      </c>
    </row>
    <row r="2735" spans="1:13" x14ac:dyDescent="0.3">
      <c r="A2735" s="6" t="s">
        <v>2819</v>
      </c>
      <c r="B2735" s="28">
        <v>42812</v>
      </c>
      <c r="C2735" s="6" t="s">
        <v>24</v>
      </c>
      <c r="D2735" s="6" t="s">
        <v>76</v>
      </c>
      <c r="E2735" s="6" t="str">
        <f>VLOOKUP(tbl_transactions[[#This Row],[Product_ID]],tbl_Items[],2,)</f>
        <v>Chronograph</v>
      </c>
      <c r="F2735" s="6" t="str">
        <f>VLOOKUP(tbl_transactions[[#This Row],[Product_ID]],tbl_Items[],3,)</f>
        <v>Gold</v>
      </c>
      <c r="G2735" s="6" t="s">
        <v>8</v>
      </c>
      <c r="H2735" s="6" t="s">
        <v>9</v>
      </c>
      <c r="I27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735" s="30">
        <v>3</v>
      </c>
      <c r="K2735" s="7">
        <f t="shared" si="84"/>
        <v>6732</v>
      </c>
      <c r="L27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35" s="7">
        <f t="shared" si="85"/>
        <v>6732</v>
      </c>
    </row>
    <row r="2736" spans="1:13" x14ac:dyDescent="0.3">
      <c r="A2736" s="6" t="s">
        <v>2820</v>
      </c>
      <c r="B2736" s="28">
        <v>42812</v>
      </c>
      <c r="C2736" s="6" t="s">
        <v>24</v>
      </c>
      <c r="D2736" s="6" t="s">
        <v>102</v>
      </c>
      <c r="E2736" s="6" t="str">
        <f>VLOOKUP(tbl_transactions[[#This Row],[Product_ID]],tbl_Items[],2,)</f>
        <v>Automatic</v>
      </c>
      <c r="F2736" s="6" t="str">
        <f>VLOOKUP(tbl_transactions[[#This Row],[Product_ID]],tbl_Items[],3,)</f>
        <v>Palladium</v>
      </c>
      <c r="G2736" s="6" t="s">
        <v>12</v>
      </c>
      <c r="H2736" s="6" t="s">
        <v>9</v>
      </c>
      <c r="I27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736" s="30">
        <v>3</v>
      </c>
      <c r="K2736" s="7">
        <f t="shared" si="84"/>
        <v>25841.699999999997</v>
      </c>
      <c r="L27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2736" s="7">
        <f t="shared" si="85"/>
        <v>25066.448999999997</v>
      </c>
    </row>
    <row r="2737" spans="1:13" x14ac:dyDescent="0.3">
      <c r="A2737" s="6" t="s">
        <v>2821</v>
      </c>
      <c r="B2737" s="28">
        <v>42812</v>
      </c>
      <c r="C2737" s="6" t="s">
        <v>11</v>
      </c>
      <c r="D2737" s="6" t="s">
        <v>67</v>
      </c>
      <c r="E2737" s="6" t="str">
        <f>VLOOKUP(tbl_transactions[[#This Row],[Product_ID]],tbl_Items[],2,)</f>
        <v>Chronograph</v>
      </c>
      <c r="F2737" s="6" t="str">
        <f>VLOOKUP(tbl_transactions[[#This Row],[Product_ID]],tbl_Items[],3,)</f>
        <v>Platinum</v>
      </c>
      <c r="G2737" s="6" t="s">
        <v>8</v>
      </c>
      <c r="H2737" s="6" t="s">
        <v>13</v>
      </c>
      <c r="I27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737" s="30">
        <v>4</v>
      </c>
      <c r="K2737" s="7">
        <f t="shared" si="84"/>
        <v>5040</v>
      </c>
      <c r="L27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37" s="7">
        <f t="shared" si="85"/>
        <v>5040</v>
      </c>
    </row>
    <row r="2738" spans="1:13" x14ac:dyDescent="0.3">
      <c r="A2738" s="6" t="s">
        <v>2822</v>
      </c>
      <c r="B2738" s="28">
        <v>42812</v>
      </c>
      <c r="C2738" s="6" t="s">
        <v>24</v>
      </c>
      <c r="D2738" s="6" t="s">
        <v>115</v>
      </c>
      <c r="E2738" s="6" t="str">
        <f>VLOOKUP(tbl_transactions[[#This Row],[Product_ID]],tbl_Items[],2,)</f>
        <v>Digital</v>
      </c>
      <c r="F2738" s="6" t="str">
        <f>VLOOKUP(tbl_transactions[[#This Row],[Product_ID]],tbl_Items[],3,)</f>
        <v>Gold</v>
      </c>
      <c r="G2738" s="6" t="s">
        <v>12</v>
      </c>
      <c r="H2738" s="6" t="s">
        <v>13</v>
      </c>
      <c r="I27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738" s="30">
        <v>1</v>
      </c>
      <c r="K2738" s="7">
        <f t="shared" si="84"/>
        <v>9236.85</v>
      </c>
      <c r="L27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38" s="7">
        <f t="shared" si="85"/>
        <v>9236.85</v>
      </c>
    </row>
    <row r="2739" spans="1:13" x14ac:dyDescent="0.3">
      <c r="A2739" s="6" t="s">
        <v>2823</v>
      </c>
      <c r="B2739" s="28">
        <v>42812</v>
      </c>
      <c r="C2739" s="6" t="s">
        <v>24</v>
      </c>
      <c r="D2739" s="6" t="s">
        <v>109</v>
      </c>
      <c r="E2739" s="6" t="str">
        <f>VLOOKUP(tbl_transactions[[#This Row],[Product_ID]],tbl_Items[],2,)</f>
        <v>Digital</v>
      </c>
      <c r="F2739" s="6" t="str">
        <f>VLOOKUP(tbl_transactions[[#This Row],[Product_ID]],tbl_Items[],3,)</f>
        <v>Platinum</v>
      </c>
      <c r="G2739" s="6" t="s">
        <v>12</v>
      </c>
      <c r="H2739" s="6" t="s">
        <v>9</v>
      </c>
      <c r="I27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739" s="30">
        <v>2</v>
      </c>
      <c r="K2739" s="7">
        <f t="shared" si="84"/>
        <v>20124.599999999999</v>
      </c>
      <c r="L27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2739" s="7">
        <f t="shared" si="85"/>
        <v>18917.124</v>
      </c>
    </row>
    <row r="2740" spans="1:13" x14ac:dyDescent="0.3">
      <c r="A2740" s="6" t="s">
        <v>2824</v>
      </c>
      <c r="B2740" s="28">
        <v>42812</v>
      </c>
      <c r="C2740" s="6" t="s">
        <v>11</v>
      </c>
      <c r="D2740" s="6" t="s">
        <v>110</v>
      </c>
      <c r="E2740" s="6" t="str">
        <f>VLOOKUP(tbl_transactions[[#This Row],[Product_ID]],tbl_Items[],2,)</f>
        <v>Digital</v>
      </c>
      <c r="F2740" s="6" t="str">
        <f>VLOOKUP(tbl_transactions[[#This Row],[Product_ID]],tbl_Items[],3,)</f>
        <v>Platinum</v>
      </c>
      <c r="G2740" s="6" t="s">
        <v>12</v>
      </c>
      <c r="H2740" s="6" t="s">
        <v>9</v>
      </c>
      <c r="I27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740" s="30">
        <v>1</v>
      </c>
      <c r="K2740" s="7">
        <f t="shared" si="84"/>
        <v>5615.4000000000005</v>
      </c>
      <c r="L27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40" s="7">
        <f t="shared" si="85"/>
        <v>5615.4000000000005</v>
      </c>
    </row>
    <row r="2741" spans="1:13" x14ac:dyDescent="0.3">
      <c r="A2741" s="6" t="s">
        <v>2825</v>
      </c>
      <c r="B2741" s="28">
        <v>42813</v>
      </c>
      <c r="C2741" s="6" t="s">
        <v>24</v>
      </c>
      <c r="D2741" s="6" t="s">
        <v>117</v>
      </c>
      <c r="E2741" s="6" t="str">
        <f>VLOOKUP(tbl_transactions[[#This Row],[Product_ID]],tbl_Items[],2,)</f>
        <v>Digital</v>
      </c>
      <c r="F2741" s="6" t="str">
        <f>VLOOKUP(tbl_transactions[[#This Row],[Product_ID]],tbl_Items[],3,)</f>
        <v>Palladium</v>
      </c>
      <c r="G2741" s="6" t="s">
        <v>12</v>
      </c>
      <c r="H2741" s="6" t="s">
        <v>9</v>
      </c>
      <c r="I27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741" s="30">
        <v>2</v>
      </c>
      <c r="K2741" s="7">
        <f t="shared" si="84"/>
        <v>19561.5</v>
      </c>
      <c r="L27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2741" s="7">
        <f t="shared" si="85"/>
        <v>18974.654999999999</v>
      </c>
    </row>
    <row r="2742" spans="1:13" x14ac:dyDescent="0.3">
      <c r="A2742" s="6" t="s">
        <v>2826</v>
      </c>
      <c r="B2742" s="28">
        <v>42813</v>
      </c>
      <c r="C2742" s="6" t="s">
        <v>11</v>
      </c>
      <c r="D2742" s="6" t="s">
        <v>119</v>
      </c>
      <c r="E2742" s="6" t="str">
        <f>VLOOKUP(tbl_transactions[[#This Row],[Product_ID]],tbl_Items[],2,)</f>
        <v>Digital</v>
      </c>
      <c r="F2742" s="6" t="str">
        <f>VLOOKUP(tbl_transactions[[#This Row],[Product_ID]],tbl_Items[],3,)</f>
        <v>Palladium</v>
      </c>
      <c r="G2742" s="6" t="s">
        <v>12</v>
      </c>
      <c r="H2742" s="6" t="s">
        <v>9</v>
      </c>
      <c r="I27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742" s="30">
        <v>4</v>
      </c>
      <c r="K2742" s="7">
        <f t="shared" si="84"/>
        <v>40371.599999999999</v>
      </c>
      <c r="L27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1211.1479999999999</v>
      </c>
      <c r="M2742" s="7">
        <f t="shared" si="85"/>
        <v>39160.451999999997</v>
      </c>
    </row>
    <row r="2743" spans="1:13" x14ac:dyDescent="0.3">
      <c r="A2743" s="6" t="s">
        <v>2827</v>
      </c>
      <c r="B2743" s="28">
        <v>42813</v>
      </c>
      <c r="C2743" s="6" t="s">
        <v>15</v>
      </c>
      <c r="D2743" s="6" t="s">
        <v>95</v>
      </c>
      <c r="E2743" s="6" t="str">
        <f>VLOOKUP(tbl_transactions[[#This Row],[Product_ID]],tbl_Items[],2,)</f>
        <v>Automatic</v>
      </c>
      <c r="F2743" s="6" t="str">
        <f>VLOOKUP(tbl_transactions[[#This Row],[Product_ID]],tbl_Items[],3,)</f>
        <v>Platinum</v>
      </c>
      <c r="G2743" s="6" t="s">
        <v>12</v>
      </c>
      <c r="H2743" s="6" t="s">
        <v>9</v>
      </c>
      <c r="I27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743" s="30">
        <v>2</v>
      </c>
      <c r="K2743" s="7">
        <f t="shared" si="84"/>
        <v>4410</v>
      </c>
      <c r="L27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43" s="7">
        <f t="shared" si="85"/>
        <v>4410</v>
      </c>
    </row>
    <row r="2744" spans="1:13" x14ac:dyDescent="0.3">
      <c r="A2744" s="6" t="s">
        <v>2828</v>
      </c>
      <c r="B2744" s="28">
        <v>42813</v>
      </c>
      <c r="C2744" s="6" t="s">
        <v>11</v>
      </c>
      <c r="D2744" s="6" t="s">
        <v>78</v>
      </c>
      <c r="E2744" s="6" t="str">
        <f>VLOOKUP(tbl_transactions[[#This Row],[Product_ID]],tbl_Items[],2,)</f>
        <v>Chronograph</v>
      </c>
      <c r="F2744" s="6" t="str">
        <f>VLOOKUP(tbl_transactions[[#This Row],[Product_ID]],tbl_Items[],3,)</f>
        <v>Gold</v>
      </c>
      <c r="G2744" s="6" t="s">
        <v>8</v>
      </c>
      <c r="H2744" s="6" t="s">
        <v>9</v>
      </c>
      <c r="I27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744" s="30">
        <v>3</v>
      </c>
      <c r="K2744" s="7">
        <f t="shared" si="84"/>
        <v>16830</v>
      </c>
      <c r="L27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2744" s="7">
        <f t="shared" si="85"/>
        <v>15483.6</v>
      </c>
    </row>
    <row r="2745" spans="1:13" x14ac:dyDescent="0.3">
      <c r="A2745" s="6" t="s">
        <v>2829</v>
      </c>
      <c r="B2745" s="28">
        <v>42813</v>
      </c>
      <c r="C2745" s="6" t="s">
        <v>24</v>
      </c>
      <c r="D2745" s="6" t="s">
        <v>105</v>
      </c>
      <c r="E2745" s="6" t="str">
        <f>VLOOKUP(tbl_transactions[[#This Row],[Product_ID]],tbl_Items[],2,)</f>
        <v>Digital</v>
      </c>
      <c r="F2745" s="6" t="str">
        <f>VLOOKUP(tbl_transactions[[#This Row],[Product_ID]],tbl_Items[],3,)</f>
        <v>Platinum</v>
      </c>
      <c r="G2745" s="6" t="s">
        <v>12</v>
      </c>
      <c r="H2745" s="6" t="s">
        <v>9</v>
      </c>
      <c r="I27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745" s="30">
        <v>1</v>
      </c>
      <c r="K2745" s="7">
        <f t="shared" si="84"/>
        <v>5754.84</v>
      </c>
      <c r="L27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45" s="7">
        <f t="shared" si="85"/>
        <v>5754.84</v>
      </c>
    </row>
    <row r="2746" spans="1:13" x14ac:dyDescent="0.3">
      <c r="A2746" s="6" t="s">
        <v>2830</v>
      </c>
      <c r="B2746" s="28">
        <v>42813</v>
      </c>
      <c r="C2746" s="6" t="s">
        <v>24</v>
      </c>
      <c r="D2746" s="6" t="s">
        <v>117</v>
      </c>
      <c r="E2746" s="6" t="str">
        <f>VLOOKUP(tbl_transactions[[#This Row],[Product_ID]],tbl_Items[],2,)</f>
        <v>Digital</v>
      </c>
      <c r="F2746" s="6" t="str">
        <f>VLOOKUP(tbl_transactions[[#This Row],[Product_ID]],tbl_Items[],3,)</f>
        <v>Palladium</v>
      </c>
      <c r="G2746" s="6" t="s">
        <v>12</v>
      </c>
      <c r="H2746" s="6" t="s">
        <v>9</v>
      </c>
      <c r="I27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746" s="30">
        <v>1</v>
      </c>
      <c r="K2746" s="7">
        <f t="shared" si="84"/>
        <v>9780.75</v>
      </c>
      <c r="L27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46" s="7">
        <f t="shared" si="85"/>
        <v>9780.75</v>
      </c>
    </row>
    <row r="2747" spans="1:13" x14ac:dyDescent="0.3">
      <c r="A2747" s="6" t="s">
        <v>2831</v>
      </c>
      <c r="B2747" s="28">
        <v>42813</v>
      </c>
      <c r="C2747" s="6" t="s">
        <v>24</v>
      </c>
      <c r="D2747" s="6" t="s">
        <v>119</v>
      </c>
      <c r="E2747" s="6" t="str">
        <f>VLOOKUP(tbl_transactions[[#This Row],[Product_ID]],tbl_Items[],2,)</f>
        <v>Digital</v>
      </c>
      <c r="F2747" s="6" t="str">
        <f>VLOOKUP(tbl_transactions[[#This Row],[Product_ID]],tbl_Items[],3,)</f>
        <v>Palladium</v>
      </c>
      <c r="G2747" s="6" t="s">
        <v>12</v>
      </c>
      <c r="H2747" s="6" t="s">
        <v>9</v>
      </c>
      <c r="I27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747" s="30">
        <v>4</v>
      </c>
      <c r="K2747" s="7">
        <f t="shared" si="84"/>
        <v>40371.599999999999</v>
      </c>
      <c r="L27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1211.1479999999999</v>
      </c>
      <c r="M2747" s="7">
        <f t="shared" si="85"/>
        <v>39160.451999999997</v>
      </c>
    </row>
    <row r="2748" spans="1:13" x14ac:dyDescent="0.3">
      <c r="A2748" s="6" t="s">
        <v>2832</v>
      </c>
      <c r="B2748" s="28">
        <v>42814</v>
      </c>
      <c r="C2748" s="6" t="s">
        <v>24</v>
      </c>
      <c r="D2748" s="6" t="s">
        <v>117</v>
      </c>
      <c r="E2748" s="6" t="str">
        <f>VLOOKUP(tbl_transactions[[#This Row],[Product_ID]],tbl_Items[],2,)</f>
        <v>Digital</v>
      </c>
      <c r="F2748" s="6" t="str">
        <f>VLOOKUP(tbl_transactions[[#This Row],[Product_ID]],tbl_Items[],3,)</f>
        <v>Palladium</v>
      </c>
      <c r="G2748" s="6" t="s">
        <v>12</v>
      </c>
      <c r="H2748" s="6" t="s">
        <v>9</v>
      </c>
      <c r="I27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748" s="30">
        <v>1</v>
      </c>
      <c r="K2748" s="7">
        <f t="shared" si="84"/>
        <v>9780.75</v>
      </c>
      <c r="L27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48" s="7">
        <f t="shared" si="85"/>
        <v>9780.75</v>
      </c>
    </row>
    <row r="2749" spans="1:13" x14ac:dyDescent="0.3">
      <c r="A2749" s="6" t="s">
        <v>2833</v>
      </c>
      <c r="B2749" s="28">
        <v>42814</v>
      </c>
      <c r="C2749" s="6" t="s">
        <v>15</v>
      </c>
      <c r="D2749" s="6" t="s">
        <v>60</v>
      </c>
      <c r="E2749" s="6" t="str">
        <f>VLOOKUP(tbl_transactions[[#This Row],[Product_ID]],tbl_Items[],2,)</f>
        <v>Chronograph</v>
      </c>
      <c r="F2749" s="6" t="str">
        <f>VLOOKUP(tbl_transactions[[#This Row],[Product_ID]],tbl_Items[],3,)</f>
        <v>Platinum</v>
      </c>
      <c r="G2749" s="6" t="s">
        <v>8</v>
      </c>
      <c r="H2749" s="6" t="s">
        <v>9</v>
      </c>
      <c r="I27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749" s="30">
        <v>4</v>
      </c>
      <c r="K2749" s="7">
        <f t="shared" si="84"/>
        <v>40392</v>
      </c>
      <c r="L27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2749" s="7">
        <f t="shared" si="85"/>
        <v>35544.959999999999</v>
      </c>
    </row>
    <row r="2750" spans="1:13" x14ac:dyDescent="0.3">
      <c r="A2750" s="6" t="s">
        <v>2834</v>
      </c>
      <c r="B2750" s="28">
        <v>42814</v>
      </c>
      <c r="C2750" s="6" t="s">
        <v>24</v>
      </c>
      <c r="D2750" s="6" t="s">
        <v>118</v>
      </c>
      <c r="E2750" s="6" t="str">
        <f>VLOOKUP(tbl_transactions[[#This Row],[Product_ID]],tbl_Items[],2,)</f>
        <v>Digital</v>
      </c>
      <c r="F2750" s="6" t="str">
        <f>VLOOKUP(tbl_transactions[[#This Row],[Product_ID]],tbl_Items[],3,)</f>
        <v>Palladium</v>
      </c>
      <c r="G2750" s="6" t="s">
        <v>12</v>
      </c>
      <c r="H2750" s="6" t="s">
        <v>9</v>
      </c>
      <c r="I27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750" s="30">
        <v>4</v>
      </c>
      <c r="K2750" s="7">
        <f t="shared" si="84"/>
        <v>24390.240000000002</v>
      </c>
      <c r="L27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750" s="7">
        <f t="shared" si="85"/>
        <v>23658.532800000001</v>
      </c>
    </row>
    <row r="2751" spans="1:13" x14ac:dyDescent="0.3">
      <c r="A2751" s="6" t="s">
        <v>2835</v>
      </c>
      <c r="B2751" s="28">
        <v>42814</v>
      </c>
      <c r="C2751" s="6" t="s">
        <v>24</v>
      </c>
      <c r="D2751" s="6" t="s">
        <v>82</v>
      </c>
      <c r="E2751" s="6" t="str">
        <f>VLOOKUP(tbl_transactions[[#This Row],[Product_ID]],tbl_Items[],2,)</f>
        <v>Chronograph</v>
      </c>
      <c r="F2751" s="6" t="str">
        <f>VLOOKUP(tbl_transactions[[#This Row],[Product_ID]],tbl_Items[],3,)</f>
        <v>Palladium</v>
      </c>
      <c r="G2751" s="6" t="s">
        <v>12</v>
      </c>
      <c r="H2751" s="6" t="s">
        <v>9</v>
      </c>
      <c r="I27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751" s="30">
        <v>1</v>
      </c>
      <c r="K2751" s="7">
        <f t="shared" si="84"/>
        <v>7650</v>
      </c>
      <c r="L27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51" s="7">
        <f t="shared" si="85"/>
        <v>7650</v>
      </c>
    </row>
    <row r="2752" spans="1:13" x14ac:dyDescent="0.3">
      <c r="A2752" s="6" t="s">
        <v>2836</v>
      </c>
      <c r="B2752" s="28">
        <v>42814</v>
      </c>
      <c r="C2752" s="6" t="s">
        <v>24</v>
      </c>
      <c r="D2752" s="6" t="s">
        <v>7008</v>
      </c>
      <c r="E2752" s="6" t="str">
        <f>VLOOKUP(tbl_transactions[[#This Row],[Product_ID]],tbl_Items[],2,)</f>
        <v>Digital</v>
      </c>
      <c r="F2752" s="6" t="str">
        <f>VLOOKUP(tbl_transactions[[#This Row],[Product_ID]],tbl_Items[],3,)</f>
        <v>Gold</v>
      </c>
      <c r="G2752" s="6" t="s">
        <v>12</v>
      </c>
      <c r="H2752" s="6" t="s">
        <v>9</v>
      </c>
      <c r="I27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752" s="30">
        <v>3</v>
      </c>
      <c r="K2752" s="7">
        <f t="shared" si="84"/>
        <v>29294.100000000002</v>
      </c>
      <c r="L27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2752" s="7">
        <f t="shared" si="85"/>
        <v>28122.336000000003</v>
      </c>
    </row>
    <row r="2753" spans="1:13" x14ac:dyDescent="0.3">
      <c r="A2753" s="6" t="s">
        <v>2837</v>
      </c>
      <c r="B2753" s="28">
        <v>42815</v>
      </c>
      <c r="C2753" s="6" t="s">
        <v>11</v>
      </c>
      <c r="D2753" s="6" t="s">
        <v>114</v>
      </c>
      <c r="E2753" s="6" t="str">
        <f>VLOOKUP(tbl_transactions[[#This Row],[Product_ID]],tbl_Items[],2,)</f>
        <v>Digital</v>
      </c>
      <c r="F2753" s="6" t="str">
        <f>VLOOKUP(tbl_transactions[[#This Row],[Product_ID]],tbl_Items[],3,)</f>
        <v>Palladium</v>
      </c>
      <c r="G2753" s="6" t="s">
        <v>12</v>
      </c>
      <c r="H2753" s="6" t="s">
        <v>9</v>
      </c>
      <c r="I27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753" s="30">
        <v>4</v>
      </c>
      <c r="K2753" s="7">
        <f t="shared" si="84"/>
        <v>41563.200000000004</v>
      </c>
      <c r="L27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2753" s="7">
        <f t="shared" si="85"/>
        <v>40316.304000000004</v>
      </c>
    </row>
    <row r="2754" spans="1:13" x14ac:dyDescent="0.3">
      <c r="A2754" s="6" t="s">
        <v>2838</v>
      </c>
      <c r="B2754" s="28">
        <v>42815</v>
      </c>
      <c r="C2754" s="6" t="s">
        <v>11</v>
      </c>
      <c r="D2754" s="6" t="s">
        <v>83</v>
      </c>
      <c r="E2754" s="6" t="str">
        <f>VLOOKUP(tbl_transactions[[#This Row],[Product_ID]],tbl_Items[],2,)</f>
        <v>Chronograph</v>
      </c>
      <c r="F2754" s="6" t="str">
        <f>VLOOKUP(tbl_transactions[[#This Row],[Product_ID]],tbl_Items[],3,)</f>
        <v>Palladium</v>
      </c>
      <c r="G2754" s="6" t="s">
        <v>12</v>
      </c>
      <c r="H2754" s="6" t="s">
        <v>9</v>
      </c>
      <c r="I27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754" s="30">
        <v>2</v>
      </c>
      <c r="K2754" s="7">
        <f t="shared" ref="K2754:K2817" si="86">I2754*J2754</f>
        <v>9502.5</v>
      </c>
      <c r="L27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54" s="7">
        <f t="shared" ref="M2754:M2817" si="87">K2754-L2754</f>
        <v>9502.5</v>
      </c>
    </row>
    <row r="2755" spans="1:13" x14ac:dyDescent="0.3">
      <c r="A2755" s="6" t="s">
        <v>2839</v>
      </c>
      <c r="B2755" s="28">
        <v>42815</v>
      </c>
      <c r="C2755" s="6" t="s">
        <v>24</v>
      </c>
      <c r="D2755" s="6" t="s">
        <v>92</v>
      </c>
      <c r="E2755" s="6" t="str">
        <f>VLOOKUP(tbl_transactions[[#This Row],[Product_ID]],tbl_Items[],2,)</f>
        <v>Automatic</v>
      </c>
      <c r="F2755" s="6" t="str">
        <f>VLOOKUP(tbl_transactions[[#This Row],[Product_ID]],tbl_Items[],3,)</f>
        <v>Platinum</v>
      </c>
      <c r="G2755" s="6" t="s">
        <v>12</v>
      </c>
      <c r="H2755" s="6" t="s">
        <v>9</v>
      </c>
      <c r="I27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755" s="30">
        <v>1</v>
      </c>
      <c r="K2755" s="7">
        <f t="shared" si="86"/>
        <v>2199.12</v>
      </c>
      <c r="L27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55" s="7">
        <f t="shared" si="87"/>
        <v>2199.12</v>
      </c>
    </row>
    <row r="2756" spans="1:13" x14ac:dyDescent="0.3">
      <c r="A2756" s="6" t="s">
        <v>2840</v>
      </c>
      <c r="B2756" s="28">
        <v>42815</v>
      </c>
      <c r="C2756" s="6" t="s">
        <v>24</v>
      </c>
      <c r="D2756" s="6" t="s">
        <v>83</v>
      </c>
      <c r="E2756" s="6" t="str">
        <f>VLOOKUP(tbl_transactions[[#This Row],[Product_ID]],tbl_Items[],2,)</f>
        <v>Chronograph</v>
      </c>
      <c r="F2756" s="6" t="str">
        <f>VLOOKUP(tbl_transactions[[#This Row],[Product_ID]],tbl_Items[],3,)</f>
        <v>Palladium</v>
      </c>
      <c r="G2756" s="6" t="s">
        <v>12</v>
      </c>
      <c r="H2756" s="6" t="s">
        <v>9</v>
      </c>
      <c r="I27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756" s="30">
        <v>4</v>
      </c>
      <c r="K2756" s="7">
        <f t="shared" si="86"/>
        <v>19005</v>
      </c>
      <c r="L27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2756" s="7">
        <f t="shared" si="87"/>
        <v>18434.849999999999</v>
      </c>
    </row>
    <row r="2757" spans="1:13" x14ac:dyDescent="0.3">
      <c r="A2757" s="6" t="s">
        <v>2841</v>
      </c>
      <c r="B2757" s="28">
        <v>42815</v>
      </c>
      <c r="C2757" s="6" t="s">
        <v>7</v>
      </c>
      <c r="D2757" s="6" t="s">
        <v>92</v>
      </c>
      <c r="E2757" s="6" t="str">
        <f>VLOOKUP(tbl_transactions[[#This Row],[Product_ID]],tbl_Items[],2,)</f>
        <v>Automatic</v>
      </c>
      <c r="F2757" s="6" t="str">
        <f>VLOOKUP(tbl_transactions[[#This Row],[Product_ID]],tbl_Items[],3,)</f>
        <v>Platinum</v>
      </c>
      <c r="G2757" s="6" t="s">
        <v>12</v>
      </c>
      <c r="H2757" s="6" t="s">
        <v>9</v>
      </c>
      <c r="I27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757" s="30">
        <v>3</v>
      </c>
      <c r="K2757" s="7">
        <f t="shared" si="86"/>
        <v>6597.36</v>
      </c>
      <c r="L27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57" s="7">
        <f t="shared" si="87"/>
        <v>6597.36</v>
      </c>
    </row>
    <row r="2758" spans="1:13" x14ac:dyDescent="0.3">
      <c r="A2758" s="6" t="s">
        <v>2842</v>
      </c>
      <c r="B2758" s="28">
        <v>42815</v>
      </c>
      <c r="C2758" s="6" t="s">
        <v>24</v>
      </c>
      <c r="D2758" s="6" t="s">
        <v>112</v>
      </c>
      <c r="E2758" s="6" t="str">
        <f>VLOOKUP(tbl_transactions[[#This Row],[Product_ID]],tbl_Items[],2,)</f>
        <v>Digital</v>
      </c>
      <c r="F2758" s="6" t="str">
        <f>VLOOKUP(tbl_transactions[[#This Row],[Product_ID]],tbl_Items[],3,)</f>
        <v>Gold</v>
      </c>
      <c r="G2758" s="6" t="s">
        <v>12</v>
      </c>
      <c r="H2758" s="6" t="s">
        <v>9</v>
      </c>
      <c r="I27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758" s="30">
        <v>4</v>
      </c>
      <c r="K2758" s="7">
        <f t="shared" si="86"/>
        <v>24067.920000000002</v>
      </c>
      <c r="L27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2758" s="7">
        <f t="shared" si="87"/>
        <v>23105.203200000004</v>
      </c>
    </row>
    <row r="2759" spans="1:13" x14ac:dyDescent="0.3">
      <c r="A2759" s="6" t="s">
        <v>2843</v>
      </c>
      <c r="B2759" s="28">
        <v>42815</v>
      </c>
      <c r="C2759" s="6" t="s">
        <v>24</v>
      </c>
      <c r="D2759" s="6" t="s">
        <v>94</v>
      </c>
      <c r="E2759" s="6" t="str">
        <f>VLOOKUP(tbl_transactions[[#This Row],[Product_ID]],tbl_Items[],2,)</f>
        <v>Automatic</v>
      </c>
      <c r="F2759" s="6" t="str">
        <f>VLOOKUP(tbl_transactions[[#This Row],[Product_ID]],tbl_Items[],3,)</f>
        <v>Platinum</v>
      </c>
      <c r="G2759" s="6" t="s">
        <v>12</v>
      </c>
      <c r="H2759" s="6" t="s">
        <v>9</v>
      </c>
      <c r="I27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759" s="30">
        <v>4</v>
      </c>
      <c r="K2759" s="7">
        <f t="shared" si="86"/>
        <v>10348.800000000001</v>
      </c>
      <c r="L27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59" s="7">
        <f t="shared" si="87"/>
        <v>10348.800000000001</v>
      </c>
    </row>
    <row r="2760" spans="1:13" x14ac:dyDescent="0.3">
      <c r="A2760" s="6" t="s">
        <v>2844</v>
      </c>
      <c r="B2760" s="28">
        <v>42816</v>
      </c>
      <c r="C2760" s="6" t="s">
        <v>11</v>
      </c>
      <c r="D2760" s="6" t="s">
        <v>104</v>
      </c>
      <c r="E2760" s="6" t="str">
        <f>VLOOKUP(tbl_transactions[[#This Row],[Product_ID]],tbl_Items[],2,)</f>
        <v>Automatic</v>
      </c>
      <c r="F2760" s="6" t="str">
        <f>VLOOKUP(tbl_transactions[[#This Row],[Product_ID]],tbl_Items[],3,)</f>
        <v>Palladium</v>
      </c>
      <c r="G2760" s="6" t="s">
        <v>12</v>
      </c>
      <c r="H2760" s="6" t="s">
        <v>9</v>
      </c>
      <c r="I27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760" s="30">
        <v>3</v>
      </c>
      <c r="K2760" s="7">
        <f t="shared" si="86"/>
        <v>24588.300000000003</v>
      </c>
      <c r="L27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2760" s="7">
        <f t="shared" si="87"/>
        <v>23850.651000000002</v>
      </c>
    </row>
    <row r="2761" spans="1:13" x14ac:dyDescent="0.3">
      <c r="A2761" s="6" t="s">
        <v>2845</v>
      </c>
      <c r="B2761" s="28">
        <v>42816</v>
      </c>
      <c r="C2761" s="6" t="s">
        <v>7</v>
      </c>
      <c r="D2761" s="6" t="s">
        <v>67</v>
      </c>
      <c r="E2761" s="6" t="str">
        <f>VLOOKUP(tbl_transactions[[#This Row],[Product_ID]],tbl_Items[],2,)</f>
        <v>Chronograph</v>
      </c>
      <c r="F2761" s="6" t="str">
        <f>VLOOKUP(tbl_transactions[[#This Row],[Product_ID]],tbl_Items[],3,)</f>
        <v>Platinum</v>
      </c>
      <c r="G2761" s="6" t="s">
        <v>8</v>
      </c>
      <c r="H2761" s="6" t="s">
        <v>9</v>
      </c>
      <c r="I27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761" s="30">
        <v>2</v>
      </c>
      <c r="K2761" s="7">
        <f t="shared" si="86"/>
        <v>2520</v>
      </c>
      <c r="L27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61" s="7">
        <f t="shared" si="87"/>
        <v>2520</v>
      </c>
    </row>
    <row r="2762" spans="1:13" x14ac:dyDescent="0.3">
      <c r="A2762" s="6" t="s">
        <v>2846</v>
      </c>
      <c r="B2762" s="28">
        <v>42816</v>
      </c>
      <c r="C2762" s="6" t="s">
        <v>24</v>
      </c>
      <c r="D2762" s="6" t="s">
        <v>104</v>
      </c>
      <c r="E2762" s="6" t="str">
        <f>VLOOKUP(tbl_transactions[[#This Row],[Product_ID]],tbl_Items[],2,)</f>
        <v>Automatic</v>
      </c>
      <c r="F2762" s="6" t="str">
        <f>VLOOKUP(tbl_transactions[[#This Row],[Product_ID]],tbl_Items[],3,)</f>
        <v>Palladium</v>
      </c>
      <c r="G2762" s="6" t="s">
        <v>12</v>
      </c>
      <c r="H2762" s="6" t="s">
        <v>9</v>
      </c>
      <c r="I27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762" s="30">
        <v>4</v>
      </c>
      <c r="K2762" s="7">
        <f t="shared" si="86"/>
        <v>32784.400000000001</v>
      </c>
      <c r="L27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2762" s="7">
        <f t="shared" si="87"/>
        <v>31800.868000000002</v>
      </c>
    </row>
    <row r="2763" spans="1:13" x14ac:dyDescent="0.3">
      <c r="A2763" s="6" t="s">
        <v>2847</v>
      </c>
      <c r="B2763" s="28">
        <v>42816</v>
      </c>
      <c r="C2763" s="6" t="s">
        <v>24</v>
      </c>
      <c r="D2763" s="6" t="s">
        <v>60</v>
      </c>
      <c r="E2763" s="6" t="str">
        <f>VLOOKUP(tbl_transactions[[#This Row],[Product_ID]],tbl_Items[],2,)</f>
        <v>Chronograph</v>
      </c>
      <c r="F2763" s="6" t="str">
        <f>VLOOKUP(tbl_transactions[[#This Row],[Product_ID]],tbl_Items[],3,)</f>
        <v>Platinum</v>
      </c>
      <c r="G2763" s="6" t="s">
        <v>8</v>
      </c>
      <c r="H2763" s="6" t="s">
        <v>9</v>
      </c>
      <c r="I27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763" s="30">
        <v>1</v>
      </c>
      <c r="K2763" s="7">
        <f t="shared" si="86"/>
        <v>10098</v>
      </c>
      <c r="L27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63" s="7">
        <f t="shared" si="87"/>
        <v>10098</v>
      </c>
    </row>
    <row r="2764" spans="1:13" x14ac:dyDescent="0.3">
      <c r="A2764" s="6" t="s">
        <v>2848</v>
      </c>
      <c r="B2764" s="28">
        <v>42816</v>
      </c>
      <c r="C2764" s="6" t="s">
        <v>11</v>
      </c>
      <c r="D2764" s="6" t="s">
        <v>113</v>
      </c>
      <c r="E2764" s="6" t="str">
        <f>VLOOKUP(tbl_transactions[[#This Row],[Product_ID]],tbl_Items[],2,)</f>
        <v>Digital</v>
      </c>
      <c r="F2764" s="6" t="str">
        <f>VLOOKUP(tbl_transactions[[#This Row],[Product_ID]],tbl_Items[],3,)</f>
        <v>Palladium</v>
      </c>
      <c r="G2764" s="6" t="s">
        <v>12</v>
      </c>
      <c r="H2764" s="6" t="s">
        <v>9</v>
      </c>
      <c r="I27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764" s="30">
        <v>2</v>
      </c>
      <c r="K2764" s="7">
        <f t="shared" si="86"/>
        <v>17929.560000000001</v>
      </c>
      <c r="L27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764" s="7">
        <f t="shared" si="87"/>
        <v>17391.673200000001</v>
      </c>
    </row>
    <row r="2765" spans="1:13" x14ac:dyDescent="0.3">
      <c r="A2765" s="6" t="s">
        <v>2849</v>
      </c>
      <c r="B2765" s="28">
        <v>42816</v>
      </c>
      <c r="C2765" s="6" t="s">
        <v>24</v>
      </c>
      <c r="D2765" s="6" t="s">
        <v>81</v>
      </c>
      <c r="E2765" s="6" t="str">
        <f>VLOOKUP(tbl_transactions[[#This Row],[Product_ID]],tbl_Items[],2,)</f>
        <v>Chronograph</v>
      </c>
      <c r="F2765" s="6" t="str">
        <f>VLOOKUP(tbl_transactions[[#This Row],[Product_ID]],tbl_Items[],3,)</f>
        <v>Palladium</v>
      </c>
      <c r="G2765" s="6" t="s">
        <v>12</v>
      </c>
      <c r="H2765" s="6" t="s">
        <v>9</v>
      </c>
      <c r="I27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765" s="30">
        <v>3</v>
      </c>
      <c r="K2765" s="7">
        <f t="shared" si="86"/>
        <v>32340</v>
      </c>
      <c r="L27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970.19999999999993</v>
      </c>
      <c r="M2765" s="7">
        <f t="shared" si="87"/>
        <v>31369.8</v>
      </c>
    </row>
    <row r="2766" spans="1:13" x14ac:dyDescent="0.3">
      <c r="A2766" s="6" t="s">
        <v>2850</v>
      </c>
      <c r="B2766" s="28">
        <v>42816</v>
      </c>
      <c r="C2766" s="6" t="s">
        <v>24</v>
      </c>
      <c r="D2766" s="6" t="s">
        <v>109</v>
      </c>
      <c r="E2766" s="6" t="str">
        <f>VLOOKUP(tbl_transactions[[#This Row],[Product_ID]],tbl_Items[],2,)</f>
        <v>Digital</v>
      </c>
      <c r="F2766" s="6" t="str">
        <f>VLOOKUP(tbl_transactions[[#This Row],[Product_ID]],tbl_Items[],3,)</f>
        <v>Platinum</v>
      </c>
      <c r="G2766" s="6" t="s">
        <v>12</v>
      </c>
      <c r="H2766" s="6" t="s">
        <v>9</v>
      </c>
      <c r="I27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766" s="30">
        <v>3</v>
      </c>
      <c r="K2766" s="7">
        <f t="shared" si="86"/>
        <v>30186.899999999998</v>
      </c>
      <c r="L27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2766" s="7">
        <f t="shared" si="87"/>
        <v>28375.685999999998</v>
      </c>
    </row>
    <row r="2767" spans="1:13" x14ac:dyDescent="0.3">
      <c r="A2767" s="6" t="s">
        <v>2851</v>
      </c>
      <c r="B2767" s="28">
        <v>42817</v>
      </c>
      <c r="C2767" s="6" t="s">
        <v>24</v>
      </c>
      <c r="D2767" s="6" t="s">
        <v>112</v>
      </c>
      <c r="E2767" s="6" t="str">
        <f>VLOOKUP(tbl_transactions[[#This Row],[Product_ID]],tbl_Items[],2,)</f>
        <v>Digital</v>
      </c>
      <c r="F2767" s="6" t="str">
        <f>VLOOKUP(tbl_transactions[[#This Row],[Product_ID]],tbl_Items[],3,)</f>
        <v>Gold</v>
      </c>
      <c r="G2767" s="6" t="s">
        <v>12</v>
      </c>
      <c r="H2767" s="6" t="s">
        <v>9</v>
      </c>
      <c r="I27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767" s="30">
        <v>4</v>
      </c>
      <c r="K2767" s="7">
        <f t="shared" si="86"/>
        <v>24067.920000000002</v>
      </c>
      <c r="L27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2767" s="7">
        <f t="shared" si="87"/>
        <v>23105.203200000004</v>
      </c>
    </row>
    <row r="2768" spans="1:13" x14ac:dyDescent="0.3">
      <c r="A2768" s="6" t="s">
        <v>2852</v>
      </c>
      <c r="B2768" s="28">
        <v>42817</v>
      </c>
      <c r="C2768" s="6" t="s">
        <v>11</v>
      </c>
      <c r="D2768" s="6" t="s">
        <v>7005</v>
      </c>
      <c r="E2768" s="6" t="str">
        <f>VLOOKUP(tbl_transactions[[#This Row],[Product_ID]],tbl_Items[],2,)</f>
        <v>Automatic</v>
      </c>
      <c r="F2768" s="6" t="str">
        <f>VLOOKUP(tbl_transactions[[#This Row],[Product_ID]],tbl_Items[],3,)</f>
        <v>Gold</v>
      </c>
      <c r="G2768" s="6" t="s">
        <v>12</v>
      </c>
      <c r="H2768" s="6" t="s">
        <v>9</v>
      </c>
      <c r="I27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768" s="30">
        <v>1</v>
      </c>
      <c r="K2768" s="7">
        <f t="shared" si="86"/>
        <v>5968.2</v>
      </c>
      <c r="L27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68" s="7">
        <f t="shared" si="87"/>
        <v>5968.2</v>
      </c>
    </row>
    <row r="2769" spans="1:13" x14ac:dyDescent="0.3">
      <c r="A2769" s="6" t="s">
        <v>2853</v>
      </c>
      <c r="B2769" s="28">
        <v>42817</v>
      </c>
      <c r="C2769" s="6" t="s">
        <v>24</v>
      </c>
      <c r="D2769" s="6" t="s">
        <v>104</v>
      </c>
      <c r="E2769" s="6" t="str">
        <f>VLOOKUP(tbl_transactions[[#This Row],[Product_ID]],tbl_Items[],2,)</f>
        <v>Automatic</v>
      </c>
      <c r="F2769" s="6" t="str">
        <f>VLOOKUP(tbl_transactions[[#This Row],[Product_ID]],tbl_Items[],3,)</f>
        <v>Palladium</v>
      </c>
      <c r="G2769" s="6" t="s">
        <v>12</v>
      </c>
      <c r="H2769" s="6" t="s">
        <v>9</v>
      </c>
      <c r="I27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769" s="30">
        <v>2</v>
      </c>
      <c r="K2769" s="7">
        <f t="shared" si="86"/>
        <v>16392.2</v>
      </c>
      <c r="L27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2769" s="7">
        <f t="shared" si="87"/>
        <v>15900.434000000001</v>
      </c>
    </row>
    <row r="2770" spans="1:13" x14ac:dyDescent="0.3">
      <c r="A2770" s="6" t="s">
        <v>2854</v>
      </c>
      <c r="B2770" s="28">
        <v>42817</v>
      </c>
      <c r="C2770" s="6" t="s">
        <v>24</v>
      </c>
      <c r="D2770" s="6" t="s">
        <v>116</v>
      </c>
      <c r="E2770" s="6" t="str">
        <f>VLOOKUP(tbl_transactions[[#This Row],[Product_ID]],tbl_Items[],2,)</f>
        <v>Digital</v>
      </c>
      <c r="F2770" s="6" t="str">
        <f>VLOOKUP(tbl_transactions[[#This Row],[Product_ID]],tbl_Items[],3,)</f>
        <v>Gold</v>
      </c>
      <c r="G2770" s="6" t="s">
        <v>12</v>
      </c>
      <c r="H2770" s="6" t="s">
        <v>9</v>
      </c>
      <c r="I27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770" s="30">
        <v>3</v>
      </c>
      <c r="K2770" s="7">
        <f t="shared" si="86"/>
        <v>16784.099999999999</v>
      </c>
      <c r="L27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2770" s="7">
        <f t="shared" si="87"/>
        <v>16112.735999999999</v>
      </c>
    </row>
    <row r="2771" spans="1:13" x14ac:dyDescent="0.3">
      <c r="A2771" s="6" t="s">
        <v>2855</v>
      </c>
      <c r="B2771" s="28">
        <v>42817</v>
      </c>
      <c r="C2771" s="6" t="s">
        <v>24</v>
      </c>
      <c r="D2771" s="6" t="s">
        <v>100</v>
      </c>
      <c r="E2771" s="6" t="str">
        <f>VLOOKUP(tbl_transactions[[#This Row],[Product_ID]],tbl_Items[],2,)</f>
        <v>Automatic</v>
      </c>
      <c r="F2771" s="6" t="str">
        <f>VLOOKUP(tbl_transactions[[#This Row],[Product_ID]],tbl_Items[],3,)</f>
        <v>Palladium</v>
      </c>
      <c r="G2771" s="6" t="s">
        <v>12</v>
      </c>
      <c r="H2771" s="6" t="s">
        <v>9</v>
      </c>
      <c r="I27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771" s="30">
        <v>3</v>
      </c>
      <c r="K2771" s="7">
        <f t="shared" si="86"/>
        <v>17186.400000000001</v>
      </c>
      <c r="L27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2771" s="7">
        <f t="shared" si="87"/>
        <v>16670.808000000001</v>
      </c>
    </row>
    <row r="2772" spans="1:13" x14ac:dyDescent="0.3">
      <c r="A2772" s="6" t="s">
        <v>2856</v>
      </c>
      <c r="B2772" s="28">
        <v>42817</v>
      </c>
      <c r="C2772" s="6" t="s">
        <v>24</v>
      </c>
      <c r="D2772" s="6" t="s">
        <v>99</v>
      </c>
      <c r="E2772" s="6" t="str">
        <f>VLOOKUP(tbl_transactions[[#This Row],[Product_ID]],tbl_Items[],2,)</f>
        <v>Automatic</v>
      </c>
      <c r="F2772" s="6" t="str">
        <f>VLOOKUP(tbl_transactions[[#This Row],[Product_ID]],tbl_Items[],3,)</f>
        <v>Gold</v>
      </c>
      <c r="G2772" s="6" t="s">
        <v>12</v>
      </c>
      <c r="H2772" s="6" t="s">
        <v>13</v>
      </c>
      <c r="I27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772" s="30">
        <v>1</v>
      </c>
      <c r="K2772" s="7">
        <f t="shared" si="86"/>
        <v>5571.24</v>
      </c>
      <c r="L27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72" s="7">
        <f t="shared" si="87"/>
        <v>5571.24</v>
      </c>
    </row>
    <row r="2773" spans="1:13" x14ac:dyDescent="0.3">
      <c r="A2773" s="6" t="s">
        <v>2857</v>
      </c>
      <c r="B2773" s="28">
        <v>42817</v>
      </c>
      <c r="C2773" s="6" t="s">
        <v>11</v>
      </c>
      <c r="D2773" s="6" t="s">
        <v>78</v>
      </c>
      <c r="E2773" s="6" t="str">
        <f>VLOOKUP(tbl_transactions[[#This Row],[Product_ID]],tbl_Items[],2,)</f>
        <v>Chronograph</v>
      </c>
      <c r="F2773" s="6" t="str">
        <f>VLOOKUP(tbl_transactions[[#This Row],[Product_ID]],tbl_Items[],3,)</f>
        <v>Gold</v>
      </c>
      <c r="G2773" s="6" t="s">
        <v>8</v>
      </c>
      <c r="H2773" s="6" t="s">
        <v>9</v>
      </c>
      <c r="I27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773" s="30">
        <v>2</v>
      </c>
      <c r="K2773" s="7">
        <f t="shared" si="86"/>
        <v>11220</v>
      </c>
      <c r="L27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73" s="7">
        <f t="shared" si="87"/>
        <v>11220</v>
      </c>
    </row>
    <row r="2774" spans="1:13" x14ac:dyDescent="0.3">
      <c r="A2774" s="6" t="s">
        <v>2858</v>
      </c>
      <c r="B2774" s="28">
        <v>42818</v>
      </c>
      <c r="C2774" s="6" t="s">
        <v>11</v>
      </c>
      <c r="D2774" s="6" t="s">
        <v>89</v>
      </c>
      <c r="E2774" s="6" t="str">
        <f>VLOOKUP(tbl_transactions[[#This Row],[Product_ID]],tbl_Items[],2,)</f>
        <v>Automatic</v>
      </c>
      <c r="F2774" s="6" t="str">
        <f>VLOOKUP(tbl_transactions[[#This Row],[Product_ID]],tbl_Items[],3,)</f>
        <v>Platinum</v>
      </c>
      <c r="G2774" s="6" t="s">
        <v>12</v>
      </c>
      <c r="H2774" s="6" t="s">
        <v>9</v>
      </c>
      <c r="I27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774" s="30">
        <v>2</v>
      </c>
      <c r="K2774" s="7">
        <f t="shared" si="86"/>
        <v>9308.2000000000007</v>
      </c>
      <c r="L27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74" s="7">
        <f t="shared" si="87"/>
        <v>9308.2000000000007</v>
      </c>
    </row>
    <row r="2775" spans="1:13" x14ac:dyDescent="0.3">
      <c r="A2775" s="6" t="s">
        <v>2859</v>
      </c>
      <c r="B2775" s="28">
        <v>42818</v>
      </c>
      <c r="C2775" s="6" t="s">
        <v>11</v>
      </c>
      <c r="D2775" s="6" t="s">
        <v>102</v>
      </c>
      <c r="E2775" s="6" t="str">
        <f>VLOOKUP(tbl_transactions[[#This Row],[Product_ID]],tbl_Items[],2,)</f>
        <v>Automatic</v>
      </c>
      <c r="F2775" s="6" t="str">
        <f>VLOOKUP(tbl_transactions[[#This Row],[Product_ID]],tbl_Items[],3,)</f>
        <v>Palladium</v>
      </c>
      <c r="G2775" s="6" t="s">
        <v>12</v>
      </c>
      <c r="H2775" s="6" t="s">
        <v>13</v>
      </c>
      <c r="I27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775" s="30">
        <v>2</v>
      </c>
      <c r="K2775" s="7">
        <f t="shared" si="86"/>
        <v>17227.8</v>
      </c>
      <c r="L27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775" s="7">
        <f t="shared" si="87"/>
        <v>16710.966</v>
      </c>
    </row>
    <row r="2776" spans="1:13" x14ac:dyDescent="0.3">
      <c r="A2776" s="6" t="s">
        <v>2860</v>
      </c>
      <c r="B2776" s="28">
        <v>42818</v>
      </c>
      <c r="C2776" s="6" t="s">
        <v>15</v>
      </c>
      <c r="D2776" s="6" t="s">
        <v>99</v>
      </c>
      <c r="E2776" s="6" t="str">
        <f>VLOOKUP(tbl_transactions[[#This Row],[Product_ID]],tbl_Items[],2,)</f>
        <v>Automatic</v>
      </c>
      <c r="F2776" s="6" t="str">
        <f>VLOOKUP(tbl_transactions[[#This Row],[Product_ID]],tbl_Items[],3,)</f>
        <v>Gold</v>
      </c>
      <c r="G2776" s="6" t="s">
        <v>12</v>
      </c>
      <c r="H2776" s="6" t="s">
        <v>9</v>
      </c>
      <c r="I27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776" s="30">
        <v>2</v>
      </c>
      <c r="K2776" s="7">
        <f t="shared" si="86"/>
        <v>11142.48</v>
      </c>
      <c r="L27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76" s="7">
        <f t="shared" si="87"/>
        <v>11142.48</v>
      </c>
    </row>
    <row r="2777" spans="1:13" x14ac:dyDescent="0.3">
      <c r="A2777" s="6" t="s">
        <v>2861</v>
      </c>
      <c r="B2777" s="28">
        <v>42818</v>
      </c>
      <c r="C2777" s="6" t="s">
        <v>7</v>
      </c>
      <c r="D2777" s="6" t="s">
        <v>118</v>
      </c>
      <c r="E2777" s="6" t="str">
        <f>VLOOKUP(tbl_transactions[[#This Row],[Product_ID]],tbl_Items[],2,)</f>
        <v>Digital</v>
      </c>
      <c r="F2777" s="6" t="str">
        <f>VLOOKUP(tbl_transactions[[#This Row],[Product_ID]],tbl_Items[],3,)</f>
        <v>Palladium</v>
      </c>
      <c r="G2777" s="6" t="s">
        <v>12</v>
      </c>
      <c r="H2777" s="6" t="s">
        <v>9</v>
      </c>
      <c r="I27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777" s="30">
        <v>1</v>
      </c>
      <c r="K2777" s="7">
        <f t="shared" si="86"/>
        <v>6097.56</v>
      </c>
      <c r="L27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77" s="7">
        <f t="shared" si="87"/>
        <v>6097.56</v>
      </c>
    </row>
    <row r="2778" spans="1:13" x14ac:dyDescent="0.3">
      <c r="A2778" s="6" t="s">
        <v>2862</v>
      </c>
      <c r="B2778" s="28">
        <v>42818</v>
      </c>
      <c r="C2778" s="6" t="s">
        <v>24</v>
      </c>
      <c r="D2778" s="6" t="s">
        <v>114</v>
      </c>
      <c r="E2778" s="6" t="str">
        <f>VLOOKUP(tbl_transactions[[#This Row],[Product_ID]],tbl_Items[],2,)</f>
        <v>Digital</v>
      </c>
      <c r="F2778" s="6" t="str">
        <f>VLOOKUP(tbl_transactions[[#This Row],[Product_ID]],tbl_Items[],3,)</f>
        <v>Palladium</v>
      </c>
      <c r="G2778" s="6" t="s">
        <v>12</v>
      </c>
      <c r="H2778" s="6" t="s">
        <v>13</v>
      </c>
      <c r="I27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778" s="30">
        <v>1</v>
      </c>
      <c r="K2778" s="7">
        <f t="shared" si="86"/>
        <v>10390.800000000001</v>
      </c>
      <c r="L27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78" s="7">
        <f t="shared" si="87"/>
        <v>10390.800000000001</v>
      </c>
    </row>
    <row r="2779" spans="1:13" x14ac:dyDescent="0.3">
      <c r="A2779" s="6" t="s">
        <v>2863</v>
      </c>
      <c r="B2779" s="28">
        <v>42818</v>
      </c>
      <c r="C2779" s="6" t="s">
        <v>24</v>
      </c>
      <c r="D2779" s="6" t="s">
        <v>117</v>
      </c>
      <c r="E2779" s="6" t="str">
        <f>VLOOKUP(tbl_transactions[[#This Row],[Product_ID]],tbl_Items[],2,)</f>
        <v>Digital</v>
      </c>
      <c r="F2779" s="6" t="str">
        <f>VLOOKUP(tbl_transactions[[#This Row],[Product_ID]],tbl_Items[],3,)</f>
        <v>Palladium</v>
      </c>
      <c r="G2779" s="6" t="s">
        <v>12</v>
      </c>
      <c r="H2779" s="6" t="s">
        <v>9</v>
      </c>
      <c r="I27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779" s="30">
        <v>3</v>
      </c>
      <c r="K2779" s="7">
        <f t="shared" si="86"/>
        <v>29342.25</v>
      </c>
      <c r="L27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2779" s="7">
        <f t="shared" si="87"/>
        <v>28461.982499999998</v>
      </c>
    </row>
    <row r="2780" spans="1:13" x14ac:dyDescent="0.3">
      <c r="A2780" s="6" t="s">
        <v>2864</v>
      </c>
      <c r="B2780" s="28">
        <v>42818</v>
      </c>
      <c r="C2780" s="6" t="s">
        <v>24</v>
      </c>
      <c r="D2780" s="6" t="s">
        <v>116</v>
      </c>
      <c r="E2780" s="6" t="str">
        <f>VLOOKUP(tbl_transactions[[#This Row],[Product_ID]],tbl_Items[],2,)</f>
        <v>Digital</v>
      </c>
      <c r="F2780" s="6" t="str">
        <f>VLOOKUP(tbl_transactions[[#This Row],[Product_ID]],tbl_Items[],3,)</f>
        <v>Gold</v>
      </c>
      <c r="G2780" s="6" t="s">
        <v>12</v>
      </c>
      <c r="H2780" s="6" t="s">
        <v>9</v>
      </c>
      <c r="I27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780" s="30">
        <v>3</v>
      </c>
      <c r="K2780" s="7">
        <f t="shared" si="86"/>
        <v>16784.099999999999</v>
      </c>
      <c r="L27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2780" s="7">
        <f t="shared" si="87"/>
        <v>16112.735999999999</v>
      </c>
    </row>
    <row r="2781" spans="1:13" x14ac:dyDescent="0.3">
      <c r="A2781" s="6" t="s">
        <v>2865</v>
      </c>
      <c r="B2781" s="28">
        <v>42819</v>
      </c>
      <c r="C2781" s="6" t="s">
        <v>24</v>
      </c>
      <c r="D2781" s="6" t="s">
        <v>94</v>
      </c>
      <c r="E2781" s="6" t="str">
        <f>VLOOKUP(tbl_transactions[[#This Row],[Product_ID]],tbl_Items[],2,)</f>
        <v>Automatic</v>
      </c>
      <c r="F2781" s="6" t="str">
        <f>VLOOKUP(tbl_transactions[[#This Row],[Product_ID]],tbl_Items[],3,)</f>
        <v>Platinum</v>
      </c>
      <c r="G2781" s="6" t="s">
        <v>12</v>
      </c>
      <c r="H2781" s="6" t="s">
        <v>9</v>
      </c>
      <c r="I27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781" s="30">
        <v>1</v>
      </c>
      <c r="K2781" s="7">
        <f t="shared" si="86"/>
        <v>2587.2000000000003</v>
      </c>
      <c r="L27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81" s="7">
        <f t="shared" si="87"/>
        <v>2587.2000000000003</v>
      </c>
    </row>
    <row r="2782" spans="1:13" x14ac:dyDescent="0.3">
      <c r="A2782" s="6" t="s">
        <v>2866</v>
      </c>
      <c r="B2782" s="28">
        <v>42819</v>
      </c>
      <c r="C2782" s="6" t="s">
        <v>11</v>
      </c>
      <c r="D2782" s="6" t="s">
        <v>84</v>
      </c>
      <c r="E2782" s="6" t="str">
        <f>VLOOKUP(tbl_transactions[[#This Row],[Product_ID]],tbl_Items[],2,)</f>
        <v>Automatic</v>
      </c>
      <c r="F2782" s="6" t="str">
        <f>VLOOKUP(tbl_transactions[[#This Row],[Product_ID]],tbl_Items[],3,)</f>
        <v>Platinum</v>
      </c>
      <c r="G2782" s="6" t="s">
        <v>12</v>
      </c>
      <c r="H2782" s="6" t="s">
        <v>9</v>
      </c>
      <c r="I27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782" s="30">
        <v>2</v>
      </c>
      <c r="K2782" s="7">
        <f t="shared" si="86"/>
        <v>4458.3</v>
      </c>
      <c r="L27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82" s="7">
        <f t="shared" si="87"/>
        <v>4458.3</v>
      </c>
    </row>
    <row r="2783" spans="1:13" x14ac:dyDescent="0.3">
      <c r="A2783" s="6" t="s">
        <v>2867</v>
      </c>
      <c r="B2783" s="28">
        <v>42819</v>
      </c>
      <c r="C2783" s="6" t="s">
        <v>24</v>
      </c>
      <c r="D2783" s="6" t="s">
        <v>118</v>
      </c>
      <c r="E2783" s="6" t="str">
        <f>VLOOKUP(tbl_transactions[[#This Row],[Product_ID]],tbl_Items[],2,)</f>
        <v>Digital</v>
      </c>
      <c r="F2783" s="6" t="str">
        <f>VLOOKUP(tbl_transactions[[#This Row],[Product_ID]],tbl_Items[],3,)</f>
        <v>Palladium</v>
      </c>
      <c r="G2783" s="6" t="s">
        <v>12</v>
      </c>
      <c r="H2783" s="6" t="s">
        <v>13</v>
      </c>
      <c r="I27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783" s="30">
        <v>4</v>
      </c>
      <c r="K2783" s="7">
        <f t="shared" si="86"/>
        <v>24390.240000000002</v>
      </c>
      <c r="L27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783" s="7">
        <f t="shared" si="87"/>
        <v>23658.532800000001</v>
      </c>
    </row>
    <row r="2784" spans="1:13" x14ac:dyDescent="0.3">
      <c r="A2784" s="6" t="s">
        <v>2868</v>
      </c>
      <c r="B2784" s="28">
        <v>42819</v>
      </c>
      <c r="C2784" s="6" t="s">
        <v>24</v>
      </c>
      <c r="D2784" s="6" t="s">
        <v>78</v>
      </c>
      <c r="E2784" s="6" t="str">
        <f>VLOOKUP(tbl_transactions[[#This Row],[Product_ID]],tbl_Items[],2,)</f>
        <v>Chronograph</v>
      </c>
      <c r="F2784" s="6" t="str">
        <f>VLOOKUP(tbl_transactions[[#This Row],[Product_ID]],tbl_Items[],3,)</f>
        <v>Gold</v>
      </c>
      <c r="G2784" s="6" t="s">
        <v>8</v>
      </c>
      <c r="H2784" s="6" t="s">
        <v>9</v>
      </c>
      <c r="I27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784" s="30">
        <v>2</v>
      </c>
      <c r="K2784" s="7">
        <f t="shared" si="86"/>
        <v>11220</v>
      </c>
      <c r="L27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84" s="7">
        <f t="shared" si="87"/>
        <v>11220</v>
      </c>
    </row>
    <row r="2785" spans="1:13" x14ac:dyDescent="0.3">
      <c r="A2785" s="6" t="s">
        <v>2869</v>
      </c>
      <c r="B2785" s="28">
        <v>42819</v>
      </c>
      <c r="C2785" s="6" t="s">
        <v>24</v>
      </c>
      <c r="D2785" s="6" t="s">
        <v>74</v>
      </c>
      <c r="E2785" s="6" t="str">
        <f>VLOOKUP(tbl_transactions[[#This Row],[Product_ID]],tbl_Items[],2,)</f>
        <v>Chronograph</v>
      </c>
      <c r="F2785" s="6" t="str">
        <f>VLOOKUP(tbl_transactions[[#This Row],[Product_ID]],tbl_Items[],3,)</f>
        <v>Gold</v>
      </c>
      <c r="G2785" s="6" t="s">
        <v>8</v>
      </c>
      <c r="H2785" s="6" t="s">
        <v>9</v>
      </c>
      <c r="I27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785" s="30">
        <v>4</v>
      </c>
      <c r="K2785" s="7">
        <f t="shared" si="86"/>
        <v>8904</v>
      </c>
      <c r="L27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85" s="7">
        <f t="shared" si="87"/>
        <v>8904</v>
      </c>
    </row>
    <row r="2786" spans="1:13" x14ac:dyDescent="0.3">
      <c r="A2786" s="6" t="s">
        <v>2870</v>
      </c>
      <c r="B2786" s="28">
        <v>42819</v>
      </c>
      <c r="C2786" s="6" t="s">
        <v>11</v>
      </c>
      <c r="D2786" s="6" t="s">
        <v>108</v>
      </c>
      <c r="E2786" s="6" t="str">
        <f>VLOOKUP(tbl_transactions[[#This Row],[Product_ID]],tbl_Items[],2,)</f>
        <v>Digital</v>
      </c>
      <c r="F2786" s="6" t="str">
        <f>VLOOKUP(tbl_transactions[[#This Row],[Product_ID]],tbl_Items[],3,)</f>
        <v>Platinum</v>
      </c>
      <c r="G2786" s="6" t="s">
        <v>12</v>
      </c>
      <c r="H2786" s="6" t="s">
        <v>9</v>
      </c>
      <c r="I27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786" s="30">
        <v>3</v>
      </c>
      <c r="K2786" s="7">
        <f t="shared" si="86"/>
        <v>18411.75</v>
      </c>
      <c r="L27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2786" s="7">
        <f t="shared" si="87"/>
        <v>17307.044999999998</v>
      </c>
    </row>
    <row r="2787" spans="1:13" x14ac:dyDescent="0.3">
      <c r="A2787" s="6" t="s">
        <v>2871</v>
      </c>
      <c r="B2787" s="28">
        <v>42819</v>
      </c>
      <c r="C2787" s="6" t="s">
        <v>24</v>
      </c>
      <c r="D2787" s="6" t="s">
        <v>71</v>
      </c>
      <c r="E2787" s="6" t="str">
        <f>VLOOKUP(tbl_transactions[[#This Row],[Product_ID]],tbl_Items[],2,)</f>
        <v>Chronograph</v>
      </c>
      <c r="F2787" s="6" t="str">
        <f>VLOOKUP(tbl_transactions[[#This Row],[Product_ID]],tbl_Items[],3,)</f>
        <v>Platinum</v>
      </c>
      <c r="G2787" s="6" t="s">
        <v>8</v>
      </c>
      <c r="H2787" s="6" t="s">
        <v>9</v>
      </c>
      <c r="I27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787" s="30">
        <v>2</v>
      </c>
      <c r="K2787" s="7">
        <f t="shared" si="86"/>
        <v>4508.3999999999996</v>
      </c>
      <c r="L27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87" s="7">
        <f t="shared" si="87"/>
        <v>4508.3999999999996</v>
      </c>
    </row>
    <row r="2788" spans="1:13" x14ac:dyDescent="0.3">
      <c r="A2788" s="6" t="s">
        <v>2872</v>
      </c>
      <c r="B2788" s="28">
        <v>42819</v>
      </c>
      <c r="C2788" s="6" t="s">
        <v>24</v>
      </c>
      <c r="D2788" s="6" t="s">
        <v>74</v>
      </c>
      <c r="E2788" s="6" t="str">
        <f>VLOOKUP(tbl_transactions[[#This Row],[Product_ID]],tbl_Items[],2,)</f>
        <v>Chronograph</v>
      </c>
      <c r="F2788" s="6" t="str">
        <f>VLOOKUP(tbl_transactions[[#This Row],[Product_ID]],tbl_Items[],3,)</f>
        <v>Gold</v>
      </c>
      <c r="G2788" s="6" t="s">
        <v>8</v>
      </c>
      <c r="H2788" s="6" t="s">
        <v>9</v>
      </c>
      <c r="I27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788" s="30">
        <v>3</v>
      </c>
      <c r="K2788" s="7">
        <f t="shared" si="86"/>
        <v>6678</v>
      </c>
      <c r="L27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88" s="7">
        <f t="shared" si="87"/>
        <v>6678</v>
      </c>
    </row>
    <row r="2789" spans="1:13" x14ac:dyDescent="0.3">
      <c r="A2789" s="6" t="s">
        <v>2873</v>
      </c>
      <c r="B2789" s="28">
        <v>42820</v>
      </c>
      <c r="C2789" s="6" t="s">
        <v>11</v>
      </c>
      <c r="D2789" s="6" t="s">
        <v>84</v>
      </c>
      <c r="E2789" s="6" t="str">
        <f>VLOOKUP(tbl_transactions[[#This Row],[Product_ID]],tbl_Items[],2,)</f>
        <v>Automatic</v>
      </c>
      <c r="F2789" s="6" t="str">
        <f>VLOOKUP(tbl_transactions[[#This Row],[Product_ID]],tbl_Items[],3,)</f>
        <v>Platinum</v>
      </c>
      <c r="G2789" s="6" t="s">
        <v>12</v>
      </c>
      <c r="H2789" s="6" t="s">
        <v>9</v>
      </c>
      <c r="I27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789" s="30">
        <v>1</v>
      </c>
      <c r="K2789" s="7">
        <f t="shared" si="86"/>
        <v>2229.15</v>
      </c>
      <c r="L27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89" s="7">
        <f t="shared" si="87"/>
        <v>2229.15</v>
      </c>
    </row>
    <row r="2790" spans="1:13" x14ac:dyDescent="0.3">
      <c r="A2790" s="6" t="s">
        <v>2874</v>
      </c>
      <c r="B2790" s="28">
        <v>42820</v>
      </c>
      <c r="C2790" s="6" t="s">
        <v>24</v>
      </c>
      <c r="D2790" s="6" t="s">
        <v>83</v>
      </c>
      <c r="E2790" s="6" t="str">
        <f>VLOOKUP(tbl_transactions[[#This Row],[Product_ID]],tbl_Items[],2,)</f>
        <v>Chronograph</v>
      </c>
      <c r="F2790" s="6" t="str">
        <f>VLOOKUP(tbl_transactions[[#This Row],[Product_ID]],tbl_Items[],3,)</f>
        <v>Palladium</v>
      </c>
      <c r="G2790" s="6" t="s">
        <v>12</v>
      </c>
      <c r="H2790" s="6" t="s">
        <v>9</v>
      </c>
      <c r="I27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790" s="30">
        <v>2</v>
      </c>
      <c r="K2790" s="7">
        <f t="shared" si="86"/>
        <v>9502.5</v>
      </c>
      <c r="L27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90" s="7">
        <f t="shared" si="87"/>
        <v>9502.5</v>
      </c>
    </row>
    <row r="2791" spans="1:13" x14ac:dyDescent="0.3">
      <c r="A2791" s="6" t="s">
        <v>2875</v>
      </c>
      <c r="B2791" s="28">
        <v>42820</v>
      </c>
      <c r="C2791" s="6" t="s">
        <v>24</v>
      </c>
      <c r="D2791" s="6" t="s">
        <v>78</v>
      </c>
      <c r="E2791" s="6" t="str">
        <f>VLOOKUP(tbl_transactions[[#This Row],[Product_ID]],tbl_Items[],2,)</f>
        <v>Chronograph</v>
      </c>
      <c r="F2791" s="6" t="str">
        <f>VLOOKUP(tbl_transactions[[#This Row],[Product_ID]],tbl_Items[],3,)</f>
        <v>Gold</v>
      </c>
      <c r="G2791" s="6" t="s">
        <v>8</v>
      </c>
      <c r="H2791" s="6" t="s">
        <v>9</v>
      </c>
      <c r="I27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791" s="30">
        <v>3</v>
      </c>
      <c r="K2791" s="7">
        <f t="shared" si="86"/>
        <v>16830</v>
      </c>
      <c r="L27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2791" s="7">
        <f t="shared" si="87"/>
        <v>15483.6</v>
      </c>
    </row>
    <row r="2792" spans="1:13" x14ac:dyDescent="0.3">
      <c r="A2792" s="6" t="s">
        <v>2876</v>
      </c>
      <c r="B2792" s="28">
        <v>42820</v>
      </c>
      <c r="C2792" s="6" t="s">
        <v>11</v>
      </c>
      <c r="D2792" s="6" t="s">
        <v>113</v>
      </c>
      <c r="E2792" s="6" t="str">
        <f>VLOOKUP(tbl_transactions[[#This Row],[Product_ID]],tbl_Items[],2,)</f>
        <v>Digital</v>
      </c>
      <c r="F2792" s="6" t="str">
        <f>VLOOKUP(tbl_transactions[[#This Row],[Product_ID]],tbl_Items[],3,)</f>
        <v>Palladium</v>
      </c>
      <c r="G2792" s="6" t="s">
        <v>12</v>
      </c>
      <c r="H2792" s="6" t="s">
        <v>9</v>
      </c>
      <c r="I27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792" s="30">
        <v>4</v>
      </c>
      <c r="K2792" s="7">
        <f t="shared" si="86"/>
        <v>35859.120000000003</v>
      </c>
      <c r="L27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2792" s="7">
        <f t="shared" si="87"/>
        <v>34783.346400000002</v>
      </c>
    </row>
    <row r="2793" spans="1:13" x14ac:dyDescent="0.3">
      <c r="A2793" s="6" t="s">
        <v>2877</v>
      </c>
      <c r="B2793" s="28">
        <v>42820</v>
      </c>
      <c r="C2793" s="6" t="s">
        <v>24</v>
      </c>
      <c r="D2793" s="6" t="s">
        <v>111</v>
      </c>
      <c r="E2793" s="6" t="str">
        <f>VLOOKUP(tbl_transactions[[#This Row],[Product_ID]],tbl_Items[],2,)</f>
        <v>Digital</v>
      </c>
      <c r="F2793" s="6" t="str">
        <f>VLOOKUP(tbl_transactions[[#This Row],[Product_ID]],tbl_Items[],3,)</f>
        <v>Gold</v>
      </c>
      <c r="G2793" s="6" t="s">
        <v>12</v>
      </c>
      <c r="H2793" s="6" t="s">
        <v>9</v>
      </c>
      <c r="I27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793" s="30">
        <v>2</v>
      </c>
      <c r="K2793" s="7">
        <f t="shared" si="86"/>
        <v>11521.92</v>
      </c>
      <c r="L27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93" s="7">
        <f t="shared" si="87"/>
        <v>11521.92</v>
      </c>
    </row>
    <row r="2794" spans="1:13" x14ac:dyDescent="0.3">
      <c r="A2794" s="6" t="s">
        <v>2878</v>
      </c>
      <c r="B2794" s="28">
        <v>42820</v>
      </c>
      <c r="C2794" s="6" t="s">
        <v>11</v>
      </c>
      <c r="D2794" s="6" t="s">
        <v>67</v>
      </c>
      <c r="E2794" s="6" t="str">
        <f>VLOOKUP(tbl_transactions[[#This Row],[Product_ID]],tbl_Items[],2,)</f>
        <v>Chronograph</v>
      </c>
      <c r="F2794" s="6" t="str">
        <f>VLOOKUP(tbl_transactions[[#This Row],[Product_ID]],tbl_Items[],3,)</f>
        <v>Platinum</v>
      </c>
      <c r="G2794" s="6" t="s">
        <v>8</v>
      </c>
      <c r="H2794" s="6" t="s">
        <v>9</v>
      </c>
      <c r="I27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794" s="30">
        <v>1</v>
      </c>
      <c r="K2794" s="7">
        <f t="shared" si="86"/>
        <v>1260</v>
      </c>
      <c r="L27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94" s="7">
        <f t="shared" si="87"/>
        <v>1260</v>
      </c>
    </row>
    <row r="2795" spans="1:13" x14ac:dyDescent="0.3">
      <c r="A2795" s="6" t="s">
        <v>2879</v>
      </c>
      <c r="B2795" s="28">
        <v>42820</v>
      </c>
      <c r="C2795" s="6" t="s">
        <v>24</v>
      </c>
      <c r="D2795" s="6" t="s">
        <v>120</v>
      </c>
      <c r="E2795" s="6" t="str">
        <f>VLOOKUP(tbl_transactions[[#This Row],[Product_ID]],tbl_Items[],2,)</f>
        <v>Digital</v>
      </c>
      <c r="F2795" s="6" t="str">
        <f>VLOOKUP(tbl_transactions[[#This Row],[Product_ID]],tbl_Items[],3,)</f>
        <v>Palladium</v>
      </c>
      <c r="G2795" s="6" t="s">
        <v>12</v>
      </c>
      <c r="H2795" s="6" t="s">
        <v>9</v>
      </c>
      <c r="I27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795" s="30">
        <v>1</v>
      </c>
      <c r="K2795" s="7">
        <f t="shared" si="86"/>
        <v>9638.2000000000007</v>
      </c>
      <c r="L27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95" s="7">
        <f t="shared" si="87"/>
        <v>9638.2000000000007</v>
      </c>
    </row>
    <row r="2796" spans="1:13" x14ac:dyDescent="0.3">
      <c r="A2796" s="6" t="s">
        <v>2880</v>
      </c>
      <c r="B2796" s="28">
        <v>42821</v>
      </c>
      <c r="C2796" s="6" t="s">
        <v>11</v>
      </c>
      <c r="D2796" s="6" t="s">
        <v>77</v>
      </c>
      <c r="E2796" s="6" t="str">
        <f>VLOOKUP(tbl_transactions[[#This Row],[Product_ID]],tbl_Items[],2,)</f>
        <v>Chronograph</v>
      </c>
      <c r="F2796" s="6" t="str">
        <f>VLOOKUP(tbl_transactions[[#This Row],[Product_ID]],tbl_Items[],3,)</f>
        <v>Gold</v>
      </c>
      <c r="G2796" s="6" t="s">
        <v>8</v>
      </c>
      <c r="H2796" s="6" t="s">
        <v>13</v>
      </c>
      <c r="I27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796" s="30">
        <v>4</v>
      </c>
      <c r="K2796" s="7">
        <f t="shared" si="86"/>
        <v>11760</v>
      </c>
      <c r="L27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96" s="7">
        <f t="shared" si="87"/>
        <v>11760</v>
      </c>
    </row>
    <row r="2797" spans="1:13" x14ac:dyDescent="0.3">
      <c r="A2797" s="6" t="s">
        <v>2881</v>
      </c>
      <c r="B2797" s="28">
        <v>42821</v>
      </c>
      <c r="C2797" s="6" t="s">
        <v>24</v>
      </c>
      <c r="D2797" s="6" t="s">
        <v>115</v>
      </c>
      <c r="E2797" s="6" t="str">
        <f>VLOOKUP(tbl_transactions[[#This Row],[Product_ID]],tbl_Items[],2,)</f>
        <v>Digital</v>
      </c>
      <c r="F2797" s="6" t="str">
        <f>VLOOKUP(tbl_transactions[[#This Row],[Product_ID]],tbl_Items[],3,)</f>
        <v>Gold</v>
      </c>
      <c r="G2797" s="6" t="s">
        <v>12</v>
      </c>
      <c r="H2797" s="6" t="s">
        <v>9</v>
      </c>
      <c r="I27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797" s="30">
        <v>2</v>
      </c>
      <c r="K2797" s="7">
        <f t="shared" si="86"/>
        <v>18473.7</v>
      </c>
      <c r="L27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738.94800000000009</v>
      </c>
      <c r="M2797" s="7">
        <f t="shared" si="87"/>
        <v>17734.752</v>
      </c>
    </row>
    <row r="2798" spans="1:13" x14ac:dyDescent="0.3">
      <c r="A2798" s="6" t="s">
        <v>2882</v>
      </c>
      <c r="B2798" s="28">
        <v>42821</v>
      </c>
      <c r="C2798" s="6" t="s">
        <v>7</v>
      </c>
      <c r="D2798" s="6" t="s">
        <v>102</v>
      </c>
      <c r="E2798" s="6" t="str">
        <f>VLOOKUP(tbl_transactions[[#This Row],[Product_ID]],tbl_Items[],2,)</f>
        <v>Automatic</v>
      </c>
      <c r="F2798" s="6" t="str">
        <f>VLOOKUP(tbl_transactions[[#This Row],[Product_ID]],tbl_Items[],3,)</f>
        <v>Palladium</v>
      </c>
      <c r="G2798" s="6" t="s">
        <v>12</v>
      </c>
      <c r="H2798" s="6" t="s">
        <v>13</v>
      </c>
      <c r="I27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798" s="30">
        <v>2</v>
      </c>
      <c r="K2798" s="7">
        <f t="shared" si="86"/>
        <v>17227.8</v>
      </c>
      <c r="L27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798" s="7">
        <f t="shared" si="87"/>
        <v>16710.966</v>
      </c>
    </row>
    <row r="2799" spans="1:13" x14ac:dyDescent="0.3">
      <c r="A2799" s="6" t="s">
        <v>2883</v>
      </c>
      <c r="B2799" s="28">
        <v>42821</v>
      </c>
      <c r="C2799" s="6" t="s">
        <v>24</v>
      </c>
      <c r="D2799" s="6" t="s">
        <v>88</v>
      </c>
      <c r="E2799" s="6" t="str">
        <f>VLOOKUP(tbl_transactions[[#This Row],[Product_ID]],tbl_Items[],2,)</f>
        <v>Automatic</v>
      </c>
      <c r="F2799" s="6" t="str">
        <f>VLOOKUP(tbl_transactions[[#This Row],[Product_ID]],tbl_Items[],3,)</f>
        <v>Platinum</v>
      </c>
      <c r="G2799" s="6" t="s">
        <v>12</v>
      </c>
      <c r="H2799" s="6" t="s">
        <v>9</v>
      </c>
      <c r="I27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799" s="30">
        <v>4</v>
      </c>
      <c r="K2799" s="7">
        <f t="shared" si="86"/>
        <v>8958.6</v>
      </c>
      <c r="L27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799" s="7">
        <f t="shared" si="87"/>
        <v>8958.6</v>
      </c>
    </row>
    <row r="2800" spans="1:13" x14ac:dyDescent="0.3">
      <c r="A2800" s="6" t="s">
        <v>2884</v>
      </c>
      <c r="B2800" s="28">
        <v>42821</v>
      </c>
      <c r="C2800" s="6" t="s">
        <v>11</v>
      </c>
      <c r="D2800" s="6" t="s">
        <v>99</v>
      </c>
      <c r="E2800" s="6" t="str">
        <f>VLOOKUP(tbl_transactions[[#This Row],[Product_ID]],tbl_Items[],2,)</f>
        <v>Automatic</v>
      </c>
      <c r="F2800" s="6" t="str">
        <f>VLOOKUP(tbl_transactions[[#This Row],[Product_ID]],tbl_Items[],3,)</f>
        <v>Gold</v>
      </c>
      <c r="G2800" s="6" t="s">
        <v>12</v>
      </c>
      <c r="H2800" s="6" t="s">
        <v>9</v>
      </c>
      <c r="I28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800" s="30">
        <v>2</v>
      </c>
      <c r="K2800" s="7">
        <f t="shared" si="86"/>
        <v>11142.48</v>
      </c>
      <c r="L28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00" s="7">
        <f t="shared" si="87"/>
        <v>11142.48</v>
      </c>
    </row>
    <row r="2801" spans="1:13" x14ac:dyDescent="0.3">
      <c r="A2801" s="6" t="s">
        <v>2885</v>
      </c>
      <c r="B2801" s="28">
        <v>42821</v>
      </c>
      <c r="C2801" s="6" t="s">
        <v>24</v>
      </c>
      <c r="D2801" s="6" t="s">
        <v>105</v>
      </c>
      <c r="E2801" s="6" t="str">
        <f>VLOOKUP(tbl_transactions[[#This Row],[Product_ID]],tbl_Items[],2,)</f>
        <v>Digital</v>
      </c>
      <c r="F2801" s="6" t="str">
        <f>VLOOKUP(tbl_transactions[[#This Row],[Product_ID]],tbl_Items[],3,)</f>
        <v>Platinum</v>
      </c>
      <c r="G2801" s="6" t="s">
        <v>12</v>
      </c>
      <c r="H2801" s="6" t="s">
        <v>9</v>
      </c>
      <c r="I28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801" s="30">
        <v>1</v>
      </c>
      <c r="K2801" s="7">
        <f t="shared" si="86"/>
        <v>5754.84</v>
      </c>
      <c r="L28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01" s="7">
        <f t="shared" si="87"/>
        <v>5754.84</v>
      </c>
    </row>
    <row r="2802" spans="1:13" x14ac:dyDescent="0.3">
      <c r="A2802" s="6" t="s">
        <v>2886</v>
      </c>
      <c r="B2802" s="28">
        <v>42821</v>
      </c>
      <c r="C2802" s="6" t="s">
        <v>7</v>
      </c>
      <c r="D2802" s="6" t="s">
        <v>104</v>
      </c>
      <c r="E2802" s="6" t="str">
        <f>VLOOKUP(tbl_transactions[[#This Row],[Product_ID]],tbl_Items[],2,)</f>
        <v>Automatic</v>
      </c>
      <c r="F2802" s="6" t="str">
        <f>VLOOKUP(tbl_transactions[[#This Row],[Product_ID]],tbl_Items[],3,)</f>
        <v>Palladium</v>
      </c>
      <c r="G2802" s="6" t="s">
        <v>12</v>
      </c>
      <c r="H2802" s="6" t="s">
        <v>13</v>
      </c>
      <c r="I28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802" s="30">
        <v>2</v>
      </c>
      <c r="K2802" s="7">
        <f t="shared" si="86"/>
        <v>16392.2</v>
      </c>
      <c r="L28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2802" s="7">
        <f t="shared" si="87"/>
        <v>15900.434000000001</v>
      </c>
    </row>
    <row r="2803" spans="1:13" x14ac:dyDescent="0.3">
      <c r="A2803" s="6" t="s">
        <v>2887</v>
      </c>
      <c r="B2803" s="28">
        <v>42821</v>
      </c>
      <c r="C2803" s="6" t="s">
        <v>24</v>
      </c>
      <c r="D2803" s="6" t="s">
        <v>74</v>
      </c>
      <c r="E2803" s="6" t="str">
        <f>VLOOKUP(tbl_transactions[[#This Row],[Product_ID]],tbl_Items[],2,)</f>
        <v>Chronograph</v>
      </c>
      <c r="F2803" s="6" t="str">
        <f>VLOOKUP(tbl_transactions[[#This Row],[Product_ID]],tbl_Items[],3,)</f>
        <v>Gold</v>
      </c>
      <c r="G2803" s="6" t="s">
        <v>8</v>
      </c>
      <c r="H2803" s="6" t="s">
        <v>9</v>
      </c>
      <c r="I28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803" s="30">
        <v>1</v>
      </c>
      <c r="K2803" s="7">
        <f t="shared" si="86"/>
        <v>2226</v>
      </c>
      <c r="L28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03" s="7">
        <f t="shared" si="87"/>
        <v>2226</v>
      </c>
    </row>
    <row r="2804" spans="1:13" x14ac:dyDescent="0.3">
      <c r="A2804" s="6" t="s">
        <v>2888</v>
      </c>
      <c r="B2804" s="28">
        <v>42821</v>
      </c>
      <c r="C2804" s="6" t="s">
        <v>24</v>
      </c>
      <c r="D2804" s="6" t="s">
        <v>76</v>
      </c>
      <c r="E2804" s="6" t="str">
        <f>VLOOKUP(tbl_transactions[[#This Row],[Product_ID]],tbl_Items[],2,)</f>
        <v>Chronograph</v>
      </c>
      <c r="F2804" s="6" t="str">
        <f>VLOOKUP(tbl_transactions[[#This Row],[Product_ID]],tbl_Items[],3,)</f>
        <v>Gold</v>
      </c>
      <c r="G2804" s="6" t="s">
        <v>8</v>
      </c>
      <c r="H2804" s="6" t="s">
        <v>9</v>
      </c>
      <c r="I28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804" s="30">
        <v>4</v>
      </c>
      <c r="K2804" s="7">
        <f t="shared" si="86"/>
        <v>8976</v>
      </c>
      <c r="L28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04" s="7">
        <f t="shared" si="87"/>
        <v>8976</v>
      </c>
    </row>
    <row r="2805" spans="1:13" x14ac:dyDescent="0.3">
      <c r="A2805" s="6" t="s">
        <v>2889</v>
      </c>
      <c r="B2805" s="28">
        <v>42821</v>
      </c>
      <c r="C2805" s="6" t="s">
        <v>15</v>
      </c>
      <c r="D2805" s="6" t="s">
        <v>78</v>
      </c>
      <c r="E2805" s="6" t="str">
        <f>VLOOKUP(tbl_transactions[[#This Row],[Product_ID]],tbl_Items[],2,)</f>
        <v>Chronograph</v>
      </c>
      <c r="F2805" s="6" t="str">
        <f>VLOOKUP(tbl_transactions[[#This Row],[Product_ID]],tbl_Items[],3,)</f>
        <v>Gold</v>
      </c>
      <c r="G2805" s="6" t="s">
        <v>8</v>
      </c>
      <c r="H2805" s="6" t="s">
        <v>9</v>
      </c>
      <c r="I28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805" s="30">
        <v>1</v>
      </c>
      <c r="K2805" s="7">
        <f t="shared" si="86"/>
        <v>5610</v>
      </c>
      <c r="L28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05" s="7">
        <f t="shared" si="87"/>
        <v>5610</v>
      </c>
    </row>
    <row r="2806" spans="1:13" x14ac:dyDescent="0.3">
      <c r="A2806" s="6" t="s">
        <v>2890</v>
      </c>
      <c r="B2806" s="28">
        <v>42822</v>
      </c>
      <c r="C2806" s="6" t="s">
        <v>24</v>
      </c>
      <c r="D2806" s="6" t="s">
        <v>78</v>
      </c>
      <c r="E2806" s="6" t="str">
        <f>VLOOKUP(tbl_transactions[[#This Row],[Product_ID]],tbl_Items[],2,)</f>
        <v>Chronograph</v>
      </c>
      <c r="F2806" s="6" t="str">
        <f>VLOOKUP(tbl_transactions[[#This Row],[Product_ID]],tbl_Items[],3,)</f>
        <v>Gold</v>
      </c>
      <c r="G2806" s="6" t="s">
        <v>8</v>
      </c>
      <c r="H2806" s="6" t="s">
        <v>9</v>
      </c>
      <c r="I28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806" s="30">
        <v>1</v>
      </c>
      <c r="K2806" s="7">
        <f t="shared" si="86"/>
        <v>5610</v>
      </c>
      <c r="L28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06" s="7">
        <f t="shared" si="87"/>
        <v>5610</v>
      </c>
    </row>
    <row r="2807" spans="1:13" x14ac:dyDescent="0.3">
      <c r="A2807" s="6" t="s">
        <v>2891</v>
      </c>
      <c r="B2807" s="28">
        <v>42822</v>
      </c>
      <c r="C2807" s="6" t="s">
        <v>24</v>
      </c>
      <c r="D2807" s="6" t="s">
        <v>113</v>
      </c>
      <c r="E2807" s="6" t="str">
        <f>VLOOKUP(tbl_transactions[[#This Row],[Product_ID]],tbl_Items[],2,)</f>
        <v>Digital</v>
      </c>
      <c r="F2807" s="6" t="str">
        <f>VLOOKUP(tbl_transactions[[#This Row],[Product_ID]],tbl_Items[],3,)</f>
        <v>Palladium</v>
      </c>
      <c r="G2807" s="6" t="s">
        <v>12</v>
      </c>
      <c r="H2807" s="6" t="s">
        <v>9</v>
      </c>
      <c r="I28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807" s="30">
        <v>2</v>
      </c>
      <c r="K2807" s="7">
        <f t="shared" si="86"/>
        <v>17929.560000000001</v>
      </c>
      <c r="L28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807" s="7">
        <f t="shared" si="87"/>
        <v>17391.673200000001</v>
      </c>
    </row>
    <row r="2808" spans="1:13" x14ac:dyDescent="0.3">
      <c r="A2808" s="6" t="s">
        <v>2892</v>
      </c>
      <c r="B2808" s="28">
        <v>42822</v>
      </c>
      <c r="C2808" s="6" t="s">
        <v>24</v>
      </c>
      <c r="D2808" s="6" t="s">
        <v>77</v>
      </c>
      <c r="E2808" s="6" t="str">
        <f>VLOOKUP(tbl_transactions[[#This Row],[Product_ID]],tbl_Items[],2,)</f>
        <v>Chronograph</v>
      </c>
      <c r="F2808" s="6" t="str">
        <f>VLOOKUP(tbl_transactions[[#This Row],[Product_ID]],tbl_Items[],3,)</f>
        <v>Gold</v>
      </c>
      <c r="G2808" s="6" t="s">
        <v>8</v>
      </c>
      <c r="H2808" s="6" t="s">
        <v>9</v>
      </c>
      <c r="I28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808" s="30">
        <v>1</v>
      </c>
      <c r="K2808" s="7">
        <f t="shared" si="86"/>
        <v>2940</v>
      </c>
      <c r="L28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08" s="7">
        <f t="shared" si="87"/>
        <v>2940</v>
      </c>
    </row>
    <row r="2809" spans="1:13" x14ac:dyDescent="0.3">
      <c r="A2809" s="6" t="s">
        <v>2893</v>
      </c>
      <c r="B2809" s="28">
        <v>42822</v>
      </c>
      <c r="C2809" s="6" t="s">
        <v>24</v>
      </c>
      <c r="D2809" s="6" t="s">
        <v>7008</v>
      </c>
      <c r="E2809" s="6" t="str">
        <f>VLOOKUP(tbl_transactions[[#This Row],[Product_ID]],tbl_Items[],2,)</f>
        <v>Digital</v>
      </c>
      <c r="F2809" s="6" t="str">
        <f>VLOOKUP(tbl_transactions[[#This Row],[Product_ID]],tbl_Items[],3,)</f>
        <v>Gold</v>
      </c>
      <c r="G2809" s="6" t="s">
        <v>12</v>
      </c>
      <c r="H2809" s="6" t="s">
        <v>9</v>
      </c>
      <c r="I28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809" s="30">
        <v>3</v>
      </c>
      <c r="K2809" s="7">
        <f t="shared" si="86"/>
        <v>29294.100000000002</v>
      </c>
      <c r="L28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2809" s="7">
        <f t="shared" si="87"/>
        <v>28122.336000000003</v>
      </c>
    </row>
    <row r="2810" spans="1:13" x14ac:dyDescent="0.3">
      <c r="A2810" s="6" t="s">
        <v>2894</v>
      </c>
      <c r="B2810" s="28">
        <v>42823</v>
      </c>
      <c r="C2810" s="6" t="s">
        <v>24</v>
      </c>
      <c r="D2810" s="6" t="s">
        <v>71</v>
      </c>
      <c r="E2810" s="6" t="str">
        <f>VLOOKUP(tbl_transactions[[#This Row],[Product_ID]],tbl_Items[],2,)</f>
        <v>Chronograph</v>
      </c>
      <c r="F2810" s="6" t="str">
        <f>VLOOKUP(tbl_transactions[[#This Row],[Product_ID]],tbl_Items[],3,)</f>
        <v>Platinum</v>
      </c>
      <c r="G2810" s="6" t="s">
        <v>8</v>
      </c>
      <c r="H2810" s="6" t="s">
        <v>9</v>
      </c>
      <c r="I28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810" s="30">
        <v>3</v>
      </c>
      <c r="K2810" s="7">
        <f t="shared" si="86"/>
        <v>6762.5999999999995</v>
      </c>
      <c r="L28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10" s="7">
        <f t="shared" si="87"/>
        <v>6762.5999999999995</v>
      </c>
    </row>
    <row r="2811" spans="1:13" x14ac:dyDescent="0.3">
      <c r="A2811" s="6" t="s">
        <v>2895</v>
      </c>
      <c r="B2811" s="28">
        <v>42823</v>
      </c>
      <c r="C2811" s="6" t="s">
        <v>24</v>
      </c>
      <c r="D2811" s="6" t="s">
        <v>104</v>
      </c>
      <c r="E2811" s="6" t="str">
        <f>VLOOKUP(tbl_transactions[[#This Row],[Product_ID]],tbl_Items[],2,)</f>
        <v>Automatic</v>
      </c>
      <c r="F2811" s="6" t="str">
        <f>VLOOKUP(tbl_transactions[[#This Row],[Product_ID]],tbl_Items[],3,)</f>
        <v>Palladium</v>
      </c>
      <c r="G2811" s="6" t="s">
        <v>12</v>
      </c>
      <c r="H2811" s="6" t="s">
        <v>9</v>
      </c>
      <c r="I28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811" s="30">
        <v>1</v>
      </c>
      <c r="K2811" s="7">
        <f t="shared" si="86"/>
        <v>8196.1</v>
      </c>
      <c r="L28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11" s="7">
        <f t="shared" si="87"/>
        <v>8196.1</v>
      </c>
    </row>
    <row r="2812" spans="1:13" x14ac:dyDescent="0.3">
      <c r="A2812" s="6" t="s">
        <v>2896</v>
      </c>
      <c r="B2812" s="28">
        <v>42823</v>
      </c>
      <c r="C2812" s="6" t="s">
        <v>24</v>
      </c>
      <c r="D2812" s="6" t="s">
        <v>60</v>
      </c>
      <c r="E2812" s="6" t="str">
        <f>VLOOKUP(tbl_transactions[[#This Row],[Product_ID]],tbl_Items[],2,)</f>
        <v>Chronograph</v>
      </c>
      <c r="F2812" s="6" t="str">
        <f>VLOOKUP(tbl_transactions[[#This Row],[Product_ID]],tbl_Items[],3,)</f>
        <v>Platinum</v>
      </c>
      <c r="G2812" s="6" t="s">
        <v>8</v>
      </c>
      <c r="H2812" s="6" t="s">
        <v>9</v>
      </c>
      <c r="I28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812" s="30">
        <v>4</v>
      </c>
      <c r="K2812" s="7">
        <f t="shared" si="86"/>
        <v>40392</v>
      </c>
      <c r="L28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2812" s="7">
        <f t="shared" si="87"/>
        <v>35544.959999999999</v>
      </c>
    </row>
    <row r="2813" spans="1:13" x14ac:dyDescent="0.3">
      <c r="A2813" s="6" t="s">
        <v>2897</v>
      </c>
      <c r="B2813" s="28">
        <v>42823</v>
      </c>
      <c r="C2813" s="6" t="s">
        <v>7</v>
      </c>
      <c r="D2813" s="6" t="s">
        <v>101</v>
      </c>
      <c r="E2813" s="6" t="str">
        <f>VLOOKUP(tbl_transactions[[#This Row],[Product_ID]],tbl_Items[],2,)</f>
        <v>Automatic</v>
      </c>
      <c r="F2813" s="6" t="str">
        <f>VLOOKUP(tbl_transactions[[#This Row],[Product_ID]],tbl_Items[],3,)</f>
        <v>Palladium</v>
      </c>
      <c r="G2813" s="6" t="s">
        <v>12</v>
      </c>
      <c r="H2813" s="6" t="s">
        <v>9</v>
      </c>
      <c r="I28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813" s="30">
        <v>2</v>
      </c>
      <c r="K2813" s="7">
        <f t="shared" si="86"/>
        <v>4697</v>
      </c>
      <c r="L28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13" s="7">
        <f t="shared" si="87"/>
        <v>4697</v>
      </c>
    </row>
    <row r="2814" spans="1:13" x14ac:dyDescent="0.3">
      <c r="A2814" s="6" t="s">
        <v>2898</v>
      </c>
      <c r="B2814" s="28">
        <v>42823</v>
      </c>
      <c r="C2814" s="6" t="s">
        <v>24</v>
      </c>
      <c r="D2814" s="6" t="s">
        <v>102</v>
      </c>
      <c r="E2814" s="6" t="str">
        <f>VLOOKUP(tbl_transactions[[#This Row],[Product_ID]],tbl_Items[],2,)</f>
        <v>Automatic</v>
      </c>
      <c r="F2814" s="6" t="str">
        <f>VLOOKUP(tbl_transactions[[#This Row],[Product_ID]],tbl_Items[],3,)</f>
        <v>Palladium</v>
      </c>
      <c r="G2814" s="6" t="s">
        <v>12</v>
      </c>
      <c r="H2814" s="6" t="s">
        <v>9</v>
      </c>
      <c r="I28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814" s="30">
        <v>1</v>
      </c>
      <c r="K2814" s="7">
        <f t="shared" si="86"/>
        <v>8613.9</v>
      </c>
      <c r="L28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14" s="7">
        <f t="shared" si="87"/>
        <v>8613.9</v>
      </c>
    </row>
    <row r="2815" spans="1:13" x14ac:dyDescent="0.3">
      <c r="A2815" s="6" t="s">
        <v>2899</v>
      </c>
      <c r="B2815" s="28">
        <v>42824</v>
      </c>
      <c r="C2815" s="6" t="s">
        <v>24</v>
      </c>
      <c r="D2815" s="6" t="s">
        <v>110</v>
      </c>
      <c r="E2815" s="6" t="str">
        <f>VLOOKUP(tbl_transactions[[#This Row],[Product_ID]],tbl_Items[],2,)</f>
        <v>Digital</v>
      </c>
      <c r="F2815" s="6" t="str">
        <f>VLOOKUP(tbl_transactions[[#This Row],[Product_ID]],tbl_Items[],3,)</f>
        <v>Platinum</v>
      </c>
      <c r="G2815" s="6" t="s">
        <v>12</v>
      </c>
      <c r="H2815" s="6" t="s">
        <v>9</v>
      </c>
      <c r="I28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815" s="30">
        <v>3</v>
      </c>
      <c r="K2815" s="7">
        <f t="shared" si="86"/>
        <v>16846.2</v>
      </c>
      <c r="L28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2815" s="7">
        <f t="shared" si="87"/>
        <v>15835.428</v>
      </c>
    </row>
    <row r="2816" spans="1:13" x14ac:dyDescent="0.3">
      <c r="A2816" s="6" t="s">
        <v>2900</v>
      </c>
      <c r="B2816" s="28">
        <v>42824</v>
      </c>
      <c r="C2816" s="6" t="s">
        <v>11</v>
      </c>
      <c r="D2816" s="6" t="s">
        <v>115</v>
      </c>
      <c r="E2816" s="6" t="str">
        <f>VLOOKUP(tbl_transactions[[#This Row],[Product_ID]],tbl_Items[],2,)</f>
        <v>Digital</v>
      </c>
      <c r="F2816" s="6" t="str">
        <f>VLOOKUP(tbl_transactions[[#This Row],[Product_ID]],tbl_Items[],3,)</f>
        <v>Gold</v>
      </c>
      <c r="G2816" s="6" t="s">
        <v>12</v>
      </c>
      <c r="H2816" s="6" t="s">
        <v>9</v>
      </c>
      <c r="I28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816" s="30">
        <v>1</v>
      </c>
      <c r="K2816" s="7">
        <f t="shared" si="86"/>
        <v>9236.85</v>
      </c>
      <c r="L28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16" s="7">
        <f t="shared" si="87"/>
        <v>9236.85</v>
      </c>
    </row>
    <row r="2817" spans="1:13" x14ac:dyDescent="0.3">
      <c r="A2817" s="6" t="s">
        <v>2901</v>
      </c>
      <c r="B2817" s="28">
        <v>42824</v>
      </c>
      <c r="C2817" s="6" t="s">
        <v>24</v>
      </c>
      <c r="D2817" s="6" t="s">
        <v>112</v>
      </c>
      <c r="E2817" s="6" t="str">
        <f>VLOOKUP(tbl_transactions[[#This Row],[Product_ID]],tbl_Items[],2,)</f>
        <v>Digital</v>
      </c>
      <c r="F2817" s="6" t="str">
        <f>VLOOKUP(tbl_transactions[[#This Row],[Product_ID]],tbl_Items[],3,)</f>
        <v>Gold</v>
      </c>
      <c r="G2817" s="6" t="s">
        <v>12</v>
      </c>
      <c r="H2817" s="6" t="s">
        <v>9</v>
      </c>
      <c r="I28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817" s="30">
        <v>3</v>
      </c>
      <c r="K2817" s="7">
        <f t="shared" si="86"/>
        <v>18050.940000000002</v>
      </c>
      <c r="L28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2817" s="7">
        <f t="shared" si="87"/>
        <v>17328.902400000003</v>
      </c>
    </row>
    <row r="2818" spans="1:13" x14ac:dyDescent="0.3">
      <c r="A2818" s="6" t="s">
        <v>2902</v>
      </c>
      <c r="B2818" s="28">
        <v>42824</v>
      </c>
      <c r="C2818" s="6" t="s">
        <v>24</v>
      </c>
      <c r="D2818" s="6" t="s">
        <v>120</v>
      </c>
      <c r="E2818" s="6" t="str">
        <f>VLOOKUP(tbl_transactions[[#This Row],[Product_ID]],tbl_Items[],2,)</f>
        <v>Digital</v>
      </c>
      <c r="F2818" s="6" t="str">
        <f>VLOOKUP(tbl_transactions[[#This Row],[Product_ID]],tbl_Items[],3,)</f>
        <v>Palladium</v>
      </c>
      <c r="G2818" s="6" t="s">
        <v>12</v>
      </c>
      <c r="H2818" s="6" t="s">
        <v>9</v>
      </c>
      <c r="I28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818" s="30">
        <v>2</v>
      </c>
      <c r="K2818" s="7">
        <f t="shared" ref="K2818:K2881" si="88">I2818*J2818</f>
        <v>19276.400000000001</v>
      </c>
      <c r="L28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2818" s="7">
        <f t="shared" ref="M2818:M2881" si="89">K2818-L2818</f>
        <v>18698.108</v>
      </c>
    </row>
    <row r="2819" spans="1:13" x14ac:dyDescent="0.3">
      <c r="A2819" s="6" t="s">
        <v>2903</v>
      </c>
      <c r="B2819" s="28">
        <v>42824</v>
      </c>
      <c r="C2819" s="6" t="s">
        <v>24</v>
      </c>
      <c r="D2819" s="6" t="s">
        <v>120</v>
      </c>
      <c r="E2819" s="6" t="str">
        <f>VLOOKUP(tbl_transactions[[#This Row],[Product_ID]],tbl_Items[],2,)</f>
        <v>Digital</v>
      </c>
      <c r="F2819" s="6" t="str">
        <f>VLOOKUP(tbl_transactions[[#This Row],[Product_ID]],tbl_Items[],3,)</f>
        <v>Palladium</v>
      </c>
      <c r="G2819" s="6" t="s">
        <v>12</v>
      </c>
      <c r="H2819" s="6" t="s">
        <v>13</v>
      </c>
      <c r="I28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819" s="30">
        <v>2</v>
      </c>
      <c r="K2819" s="7">
        <f t="shared" si="88"/>
        <v>19276.400000000001</v>
      </c>
      <c r="L28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2819" s="7">
        <f t="shared" si="89"/>
        <v>18698.108</v>
      </c>
    </row>
    <row r="2820" spans="1:13" x14ac:dyDescent="0.3">
      <c r="A2820" s="6" t="s">
        <v>2904</v>
      </c>
      <c r="B2820" s="28">
        <v>42824</v>
      </c>
      <c r="C2820" s="6" t="s">
        <v>11</v>
      </c>
      <c r="D2820" s="6" t="s">
        <v>82</v>
      </c>
      <c r="E2820" s="6" t="str">
        <f>VLOOKUP(tbl_transactions[[#This Row],[Product_ID]],tbl_Items[],2,)</f>
        <v>Chronograph</v>
      </c>
      <c r="F2820" s="6" t="str">
        <f>VLOOKUP(tbl_transactions[[#This Row],[Product_ID]],tbl_Items[],3,)</f>
        <v>Palladium</v>
      </c>
      <c r="G2820" s="6" t="s">
        <v>12</v>
      </c>
      <c r="H2820" s="6" t="s">
        <v>9</v>
      </c>
      <c r="I28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820" s="30">
        <v>3</v>
      </c>
      <c r="K2820" s="7">
        <f t="shared" si="88"/>
        <v>22950</v>
      </c>
      <c r="L28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688.5</v>
      </c>
      <c r="M2820" s="7">
        <f t="shared" si="89"/>
        <v>22261.5</v>
      </c>
    </row>
    <row r="2821" spans="1:13" x14ac:dyDescent="0.3">
      <c r="A2821" s="6" t="s">
        <v>2905</v>
      </c>
      <c r="B2821" s="28">
        <v>42825</v>
      </c>
      <c r="C2821" s="6" t="s">
        <v>24</v>
      </c>
      <c r="D2821" s="6" t="s">
        <v>78</v>
      </c>
      <c r="E2821" s="6" t="str">
        <f>VLOOKUP(tbl_transactions[[#This Row],[Product_ID]],tbl_Items[],2,)</f>
        <v>Chronograph</v>
      </c>
      <c r="F2821" s="6" t="str">
        <f>VLOOKUP(tbl_transactions[[#This Row],[Product_ID]],tbl_Items[],3,)</f>
        <v>Gold</v>
      </c>
      <c r="G2821" s="6" t="s">
        <v>8</v>
      </c>
      <c r="H2821" s="6" t="s">
        <v>13</v>
      </c>
      <c r="I28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821" s="30">
        <v>2</v>
      </c>
      <c r="K2821" s="7">
        <f t="shared" si="88"/>
        <v>11220</v>
      </c>
      <c r="L28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21" s="7">
        <f t="shared" si="89"/>
        <v>11220</v>
      </c>
    </row>
    <row r="2822" spans="1:13" x14ac:dyDescent="0.3">
      <c r="A2822" s="6" t="s">
        <v>2906</v>
      </c>
      <c r="B2822" s="28">
        <v>42825</v>
      </c>
      <c r="C2822" s="6" t="s">
        <v>7</v>
      </c>
      <c r="D2822" s="6" t="s">
        <v>66</v>
      </c>
      <c r="E2822" s="6" t="str">
        <f>VLOOKUP(tbl_transactions[[#This Row],[Product_ID]],tbl_Items[],2,)</f>
        <v>Chronograph</v>
      </c>
      <c r="F2822" s="6" t="str">
        <f>VLOOKUP(tbl_transactions[[#This Row],[Product_ID]],tbl_Items[],3,)</f>
        <v>Platinum</v>
      </c>
      <c r="G2822" s="6" t="s">
        <v>8</v>
      </c>
      <c r="H2822" s="6" t="s">
        <v>9</v>
      </c>
      <c r="I28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822" s="30">
        <v>4</v>
      </c>
      <c r="K2822" s="7">
        <f t="shared" si="88"/>
        <v>38760</v>
      </c>
      <c r="L28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2822" s="7">
        <f t="shared" si="89"/>
        <v>34108.800000000003</v>
      </c>
    </row>
    <row r="2823" spans="1:13" x14ac:dyDescent="0.3">
      <c r="A2823" s="6" t="s">
        <v>2907</v>
      </c>
      <c r="B2823" s="28">
        <v>42825</v>
      </c>
      <c r="C2823" s="6" t="s">
        <v>24</v>
      </c>
      <c r="D2823" s="6" t="s">
        <v>97</v>
      </c>
      <c r="E2823" s="6" t="str">
        <f>VLOOKUP(tbl_transactions[[#This Row],[Product_ID]],tbl_Items[],2,)</f>
        <v>Automatic</v>
      </c>
      <c r="F2823" s="6" t="str">
        <f>VLOOKUP(tbl_transactions[[#This Row],[Product_ID]],tbl_Items[],3,)</f>
        <v>Gold</v>
      </c>
      <c r="G2823" s="6" t="s">
        <v>12</v>
      </c>
      <c r="H2823" s="6" t="s">
        <v>9</v>
      </c>
      <c r="I28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823" s="30">
        <v>2</v>
      </c>
      <c r="K2823" s="7">
        <f t="shared" si="88"/>
        <v>5873.16</v>
      </c>
      <c r="L28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23" s="7">
        <f t="shared" si="89"/>
        <v>5873.16</v>
      </c>
    </row>
    <row r="2824" spans="1:13" x14ac:dyDescent="0.3">
      <c r="A2824" s="6" t="s">
        <v>2908</v>
      </c>
      <c r="B2824" s="28">
        <v>42825</v>
      </c>
      <c r="C2824" s="6" t="s">
        <v>24</v>
      </c>
      <c r="D2824" s="6" t="s">
        <v>97</v>
      </c>
      <c r="E2824" s="6" t="str">
        <f>VLOOKUP(tbl_transactions[[#This Row],[Product_ID]],tbl_Items[],2,)</f>
        <v>Automatic</v>
      </c>
      <c r="F2824" s="6" t="str">
        <f>VLOOKUP(tbl_transactions[[#This Row],[Product_ID]],tbl_Items[],3,)</f>
        <v>Gold</v>
      </c>
      <c r="G2824" s="6" t="s">
        <v>12</v>
      </c>
      <c r="H2824" s="6" t="s">
        <v>9</v>
      </c>
      <c r="I28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824" s="30">
        <v>2</v>
      </c>
      <c r="K2824" s="7">
        <f t="shared" si="88"/>
        <v>5873.16</v>
      </c>
      <c r="L28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24" s="7">
        <f t="shared" si="89"/>
        <v>5873.16</v>
      </c>
    </row>
    <row r="2825" spans="1:13" x14ac:dyDescent="0.3">
      <c r="A2825" s="6" t="s">
        <v>2909</v>
      </c>
      <c r="B2825" s="28">
        <v>42826</v>
      </c>
      <c r="C2825" s="6" t="s">
        <v>24</v>
      </c>
      <c r="D2825" s="6" t="s">
        <v>99</v>
      </c>
      <c r="E2825" s="6" t="str">
        <f>VLOOKUP(tbl_transactions[[#This Row],[Product_ID]],tbl_Items[],2,)</f>
        <v>Automatic</v>
      </c>
      <c r="F2825" s="6" t="str">
        <f>VLOOKUP(tbl_transactions[[#This Row],[Product_ID]],tbl_Items[],3,)</f>
        <v>Gold</v>
      </c>
      <c r="G2825" s="6" t="s">
        <v>12</v>
      </c>
      <c r="H2825" s="6" t="s">
        <v>9</v>
      </c>
      <c r="I28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825" s="30">
        <v>2</v>
      </c>
      <c r="K2825" s="7">
        <f t="shared" si="88"/>
        <v>11142.48</v>
      </c>
      <c r="L28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25" s="7">
        <f t="shared" si="89"/>
        <v>11142.48</v>
      </c>
    </row>
    <row r="2826" spans="1:13" x14ac:dyDescent="0.3">
      <c r="A2826" s="6" t="s">
        <v>2910</v>
      </c>
      <c r="B2826" s="28">
        <v>42826</v>
      </c>
      <c r="C2826" s="6" t="s">
        <v>15</v>
      </c>
      <c r="D2826" s="6" t="s">
        <v>96</v>
      </c>
      <c r="E2826" s="6" t="str">
        <f>VLOOKUP(tbl_transactions[[#This Row],[Product_ID]],tbl_Items[],2,)</f>
        <v>Automatic</v>
      </c>
      <c r="F2826" s="6" t="str">
        <f>VLOOKUP(tbl_transactions[[#This Row],[Product_ID]],tbl_Items[],3,)</f>
        <v>Gold</v>
      </c>
      <c r="G2826" s="6" t="s">
        <v>12</v>
      </c>
      <c r="H2826" s="6" t="s">
        <v>9</v>
      </c>
      <c r="I28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826" s="30">
        <v>2</v>
      </c>
      <c r="K2826" s="7">
        <f t="shared" si="88"/>
        <v>11130.24</v>
      </c>
      <c r="L28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26" s="7">
        <f t="shared" si="89"/>
        <v>11130.24</v>
      </c>
    </row>
    <row r="2827" spans="1:13" x14ac:dyDescent="0.3">
      <c r="A2827" s="6" t="s">
        <v>2911</v>
      </c>
      <c r="B2827" s="28">
        <v>42826</v>
      </c>
      <c r="C2827" s="6" t="s">
        <v>11</v>
      </c>
      <c r="D2827" s="6" t="s">
        <v>66</v>
      </c>
      <c r="E2827" s="6" t="str">
        <f>VLOOKUP(tbl_transactions[[#This Row],[Product_ID]],tbl_Items[],2,)</f>
        <v>Chronograph</v>
      </c>
      <c r="F2827" s="6" t="str">
        <f>VLOOKUP(tbl_transactions[[#This Row],[Product_ID]],tbl_Items[],3,)</f>
        <v>Platinum</v>
      </c>
      <c r="G2827" s="6" t="s">
        <v>8</v>
      </c>
      <c r="H2827" s="6" t="s">
        <v>9</v>
      </c>
      <c r="I28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827" s="30">
        <v>2</v>
      </c>
      <c r="K2827" s="7">
        <f t="shared" si="88"/>
        <v>19380</v>
      </c>
      <c r="L28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2827" s="7">
        <f t="shared" si="89"/>
        <v>17054.400000000001</v>
      </c>
    </row>
    <row r="2828" spans="1:13" x14ac:dyDescent="0.3">
      <c r="A2828" s="6" t="s">
        <v>2912</v>
      </c>
      <c r="B2828" s="28">
        <v>42826</v>
      </c>
      <c r="C2828" s="6" t="s">
        <v>24</v>
      </c>
      <c r="D2828" s="6" t="s">
        <v>113</v>
      </c>
      <c r="E2828" s="6" t="str">
        <f>VLOOKUP(tbl_transactions[[#This Row],[Product_ID]],tbl_Items[],2,)</f>
        <v>Digital</v>
      </c>
      <c r="F2828" s="6" t="str">
        <f>VLOOKUP(tbl_transactions[[#This Row],[Product_ID]],tbl_Items[],3,)</f>
        <v>Palladium</v>
      </c>
      <c r="G2828" s="6" t="s">
        <v>12</v>
      </c>
      <c r="H2828" s="6" t="s">
        <v>9</v>
      </c>
      <c r="I28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828" s="30">
        <v>4</v>
      </c>
      <c r="K2828" s="7">
        <f t="shared" si="88"/>
        <v>35859.120000000003</v>
      </c>
      <c r="L28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2828" s="7">
        <f t="shared" si="89"/>
        <v>34783.346400000002</v>
      </c>
    </row>
    <row r="2829" spans="1:13" x14ac:dyDescent="0.3">
      <c r="A2829" s="6" t="s">
        <v>2913</v>
      </c>
      <c r="B2829" s="28">
        <v>42826</v>
      </c>
      <c r="C2829" s="6" t="s">
        <v>11</v>
      </c>
      <c r="D2829" s="6" t="s">
        <v>100</v>
      </c>
      <c r="E2829" s="6" t="str">
        <f>VLOOKUP(tbl_transactions[[#This Row],[Product_ID]],tbl_Items[],2,)</f>
        <v>Automatic</v>
      </c>
      <c r="F2829" s="6" t="str">
        <f>VLOOKUP(tbl_transactions[[#This Row],[Product_ID]],tbl_Items[],3,)</f>
        <v>Palladium</v>
      </c>
      <c r="G2829" s="6" t="s">
        <v>12</v>
      </c>
      <c r="H2829" s="6" t="s">
        <v>9</v>
      </c>
      <c r="I28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829" s="30">
        <v>1</v>
      </c>
      <c r="K2829" s="7">
        <f t="shared" si="88"/>
        <v>5728.8</v>
      </c>
      <c r="L28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29" s="7">
        <f t="shared" si="89"/>
        <v>5728.8</v>
      </c>
    </row>
    <row r="2830" spans="1:13" x14ac:dyDescent="0.3">
      <c r="A2830" s="6" t="s">
        <v>2914</v>
      </c>
      <c r="B2830" s="28">
        <v>42826</v>
      </c>
      <c r="C2830" s="6" t="s">
        <v>24</v>
      </c>
      <c r="D2830" s="6" t="s">
        <v>79</v>
      </c>
      <c r="E2830" s="6" t="str">
        <f>VLOOKUP(tbl_transactions[[#This Row],[Product_ID]],tbl_Items[],2,)</f>
        <v>Chronograph</v>
      </c>
      <c r="F2830" s="6" t="str">
        <f>VLOOKUP(tbl_transactions[[#This Row],[Product_ID]],tbl_Items[],3,)</f>
        <v>Palladium</v>
      </c>
      <c r="G2830" s="6" t="s">
        <v>8</v>
      </c>
      <c r="H2830" s="6" t="s">
        <v>9</v>
      </c>
      <c r="I28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830" s="30">
        <v>1</v>
      </c>
      <c r="K2830" s="7">
        <f t="shared" si="88"/>
        <v>2289.9</v>
      </c>
      <c r="L28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30" s="7">
        <f t="shared" si="89"/>
        <v>2289.9</v>
      </c>
    </row>
    <row r="2831" spans="1:13" x14ac:dyDescent="0.3">
      <c r="A2831" s="6" t="s">
        <v>2915</v>
      </c>
      <c r="B2831" s="28">
        <v>42826</v>
      </c>
      <c r="C2831" s="6" t="s">
        <v>11</v>
      </c>
      <c r="D2831" s="6" t="s">
        <v>7008</v>
      </c>
      <c r="E2831" s="6" t="str">
        <f>VLOOKUP(tbl_transactions[[#This Row],[Product_ID]],tbl_Items[],2,)</f>
        <v>Digital</v>
      </c>
      <c r="F2831" s="6" t="str">
        <f>VLOOKUP(tbl_transactions[[#This Row],[Product_ID]],tbl_Items[],3,)</f>
        <v>Gold</v>
      </c>
      <c r="G2831" s="6" t="s">
        <v>12</v>
      </c>
      <c r="H2831" s="6" t="s">
        <v>9</v>
      </c>
      <c r="I28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831" s="30">
        <v>4</v>
      </c>
      <c r="K2831" s="7">
        <f t="shared" si="88"/>
        <v>39058.800000000003</v>
      </c>
      <c r="L28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1562.3520000000001</v>
      </c>
      <c r="M2831" s="7">
        <f t="shared" si="89"/>
        <v>37496.448000000004</v>
      </c>
    </row>
    <row r="2832" spans="1:13" x14ac:dyDescent="0.3">
      <c r="A2832" s="6" t="s">
        <v>2916</v>
      </c>
      <c r="B2832" s="28">
        <v>42827</v>
      </c>
      <c r="C2832" s="6" t="s">
        <v>24</v>
      </c>
      <c r="D2832" s="6" t="s">
        <v>99</v>
      </c>
      <c r="E2832" s="6" t="str">
        <f>VLOOKUP(tbl_transactions[[#This Row],[Product_ID]],tbl_Items[],2,)</f>
        <v>Automatic</v>
      </c>
      <c r="F2832" s="6" t="str">
        <f>VLOOKUP(tbl_transactions[[#This Row],[Product_ID]],tbl_Items[],3,)</f>
        <v>Gold</v>
      </c>
      <c r="G2832" s="6" t="s">
        <v>12</v>
      </c>
      <c r="H2832" s="6" t="s">
        <v>9</v>
      </c>
      <c r="I28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832" s="30">
        <v>1</v>
      </c>
      <c r="K2832" s="7">
        <f t="shared" si="88"/>
        <v>5571.24</v>
      </c>
      <c r="L28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32" s="7">
        <f t="shared" si="89"/>
        <v>5571.24</v>
      </c>
    </row>
    <row r="2833" spans="1:13" x14ac:dyDescent="0.3">
      <c r="A2833" s="6" t="s">
        <v>2917</v>
      </c>
      <c r="B2833" s="28">
        <v>42827</v>
      </c>
      <c r="C2833" s="6" t="s">
        <v>7</v>
      </c>
      <c r="D2833" s="6" t="s">
        <v>112</v>
      </c>
      <c r="E2833" s="6" t="str">
        <f>VLOOKUP(tbl_transactions[[#This Row],[Product_ID]],tbl_Items[],2,)</f>
        <v>Digital</v>
      </c>
      <c r="F2833" s="6" t="str">
        <f>VLOOKUP(tbl_transactions[[#This Row],[Product_ID]],tbl_Items[],3,)</f>
        <v>Gold</v>
      </c>
      <c r="G2833" s="6" t="s">
        <v>12</v>
      </c>
      <c r="H2833" s="6" t="s">
        <v>13</v>
      </c>
      <c r="I28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833" s="30">
        <v>3</v>
      </c>
      <c r="K2833" s="7">
        <f t="shared" si="88"/>
        <v>18050.940000000002</v>
      </c>
      <c r="L28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2833" s="7">
        <f t="shared" si="89"/>
        <v>17328.902400000003</v>
      </c>
    </row>
    <row r="2834" spans="1:13" x14ac:dyDescent="0.3">
      <c r="A2834" s="6" t="s">
        <v>2918</v>
      </c>
      <c r="B2834" s="28">
        <v>42827</v>
      </c>
      <c r="C2834" s="6" t="s">
        <v>7</v>
      </c>
      <c r="D2834" s="6" t="s">
        <v>114</v>
      </c>
      <c r="E2834" s="6" t="str">
        <f>VLOOKUP(tbl_transactions[[#This Row],[Product_ID]],tbl_Items[],2,)</f>
        <v>Digital</v>
      </c>
      <c r="F2834" s="6" t="str">
        <f>VLOOKUP(tbl_transactions[[#This Row],[Product_ID]],tbl_Items[],3,)</f>
        <v>Palladium</v>
      </c>
      <c r="G2834" s="6" t="s">
        <v>12</v>
      </c>
      <c r="H2834" s="6" t="s">
        <v>13</v>
      </c>
      <c r="I28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834" s="30">
        <v>3</v>
      </c>
      <c r="K2834" s="7">
        <f t="shared" si="88"/>
        <v>31172.400000000001</v>
      </c>
      <c r="L28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2834" s="7">
        <f t="shared" si="89"/>
        <v>30237.228000000003</v>
      </c>
    </row>
    <row r="2835" spans="1:13" x14ac:dyDescent="0.3">
      <c r="A2835" s="6" t="s">
        <v>2919</v>
      </c>
      <c r="B2835" s="28">
        <v>42828</v>
      </c>
      <c r="C2835" s="6" t="s">
        <v>7</v>
      </c>
      <c r="D2835" s="6" t="s">
        <v>84</v>
      </c>
      <c r="E2835" s="6" t="str">
        <f>VLOOKUP(tbl_transactions[[#This Row],[Product_ID]],tbl_Items[],2,)</f>
        <v>Automatic</v>
      </c>
      <c r="F2835" s="6" t="str">
        <f>VLOOKUP(tbl_transactions[[#This Row],[Product_ID]],tbl_Items[],3,)</f>
        <v>Platinum</v>
      </c>
      <c r="G2835" s="6" t="s">
        <v>12</v>
      </c>
      <c r="H2835" s="6" t="s">
        <v>9</v>
      </c>
      <c r="I28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835" s="30">
        <v>3</v>
      </c>
      <c r="K2835" s="7">
        <f t="shared" si="88"/>
        <v>6687.4500000000007</v>
      </c>
      <c r="L28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35" s="7">
        <f t="shared" si="89"/>
        <v>6687.4500000000007</v>
      </c>
    </row>
    <row r="2836" spans="1:13" x14ac:dyDescent="0.3">
      <c r="A2836" s="6" t="s">
        <v>2920</v>
      </c>
      <c r="B2836" s="28">
        <v>42828</v>
      </c>
      <c r="C2836" s="6" t="s">
        <v>24</v>
      </c>
      <c r="D2836" s="6" t="s">
        <v>83</v>
      </c>
      <c r="E2836" s="6" t="str">
        <f>VLOOKUP(tbl_transactions[[#This Row],[Product_ID]],tbl_Items[],2,)</f>
        <v>Chronograph</v>
      </c>
      <c r="F2836" s="6" t="str">
        <f>VLOOKUP(tbl_transactions[[#This Row],[Product_ID]],tbl_Items[],3,)</f>
        <v>Palladium</v>
      </c>
      <c r="G2836" s="6" t="s">
        <v>12</v>
      </c>
      <c r="H2836" s="6" t="s">
        <v>9</v>
      </c>
      <c r="I28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836" s="30">
        <v>3</v>
      </c>
      <c r="K2836" s="7">
        <f t="shared" si="88"/>
        <v>14253.75</v>
      </c>
      <c r="L28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36" s="7">
        <f t="shared" si="89"/>
        <v>14253.75</v>
      </c>
    </row>
    <row r="2837" spans="1:13" x14ac:dyDescent="0.3">
      <c r="A2837" s="6" t="s">
        <v>2921</v>
      </c>
      <c r="B2837" s="28">
        <v>42828</v>
      </c>
      <c r="C2837" s="6" t="s">
        <v>24</v>
      </c>
      <c r="D2837" s="6" t="s">
        <v>74</v>
      </c>
      <c r="E2837" s="6" t="str">
        <f>VLOOKUP(tbl_transactions[[#This Row],[Product_ID]],tbl_Items[],2,)</f>
        <v>Chronograph</v>
      </c>
      <c r="F2837" s="6" t="str">
        <f>VLOOKUP(tbl_transactions[[#This Row],[Product_ID]],tbl_Items[],3,)</f>
        <v>Gold</v>
      </c>
      <c r="G2837" s="6" t="s">
        <v>8</v>
      </c>
      <c r="H2837" s="6" t="s">
        <v>9</v>
      </c>
      <c r="I28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837" s="30">
        <v>2</v>
      </c>
      <c r="K2837" s="7">
        <f t="shared" si="88"/>
        <v>4452</v>
      </c>
      <c r="L28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37" s="7">
        <f t="shared" si="89"/>
        <v>4452</v>
      </c>
    </row>
    <row r="2838" spans="1:13" x14ac:dyDescent="0.3">
      <c r="A2838" s="6" t="s">
        <v>2922</v>
      </c>
      <c r="B2838" s="28">
        <v>42828</v>
      </c>
      <c r="C2838" s="6" t="s">
        <v>7</v>
      </c>
      <c r="D2838" s="6" t="s">
        <v>7006</v>
      </c>
      <c r="E2838" s="6" t="str">
        <f>VLOOKUP(tbl_transactions[[#This Row],[Product_ID]],tbl_Items[],2,)</f>
        <v>Automatic</v>
      </c>
      <c r="F2838" s="6" t="str">
        <f>VLOOKUP(tbl_transactions[[#This Row],[Product_ID]],tbl_Items[],3,)</f>
        <v>Gold</v>
      </c>
      <c r="G2838" s="6" t="s">
        <v>12</v>
      </c>
      <c r="H2838" s="6" t="s">
        <v>9</v>
      </c>
      <c r="I28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838" s="30">
        <v>4</v>
      </c>
      <c r="K2838" s="7">
        <f t="shared" si="88"/>
        <v>39138</v>
      </c>
      <c r="L28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2838" s="7">
        <f t="shared" si="89"/>
        <v>37572.480000000003</v>
      </c>
    </row>
    <row r="2839" spans="1:13" x14ac:dyDescent="0.3">
      <c r="A2839" s="6" t="s">
        <v>2923</v>
      </c>
      <c r="B2839" s="28">
        <v>42828</v>
      </c>
      <c r="C2839" s="6" t="s">
        <v>24</v>
      </c>
      <c r="D2839" s="6" t="s">
        <v>96</v>
      </c>
      <c r="E2839" s="6" t="str">
        <f>VLOOKUP(tbl_transactions[[#This Row],[Product_ID]],tbl_Items[],2,)</f>
        <v>Automatic</v>
      </c>
      <c r="F2839" s="6" t="str">
        <f>VLOOKUP(tbl_transactions[[#This Row],[Product_ID]],tbl_Items[],3,)</f>
        <v>Gold</v>
      </c>
      <c r="G2839" s="6" t="s">
        <v>12</v>
      </c>
      <c r="H2839" s="6" t="s">
        <v>9</v>
      </c>
      <c r="I28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839" s="30">
        <v>4</v>
      </c>
      <c r="K2839" s="7">
        <f t="shared" si="88"/>
        <v>22260.48</v>
      </c>
      <c r="L28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2839" s="7">
        <f t="shared" si="89"/>
        <v>21370.060799999999</v>
      </c>
    </row>
    <row r="2840" spans="1:13" x14ac:dyDescent="0.3">
      <c r="A2840" s="6" t="s">
        <v>2924</v>
      </c>
      <c r="B2840" s="28">
        <v>42828</v>
      </c>
      <c r="C2840" s="6" t="s">
        <v>24</v>
      </c>
      <c r="D2840" s="6" t="s">
        <v>7007</v>
      </c>
      <c r="E2840" s="6" t="str">
        <f>VLOOKUP(tbl_transactions[[#This Row],[Product_ID]],tbl_Items[],2,)</f>
        <v>Digital</v>
      </c>
      <c r="F2840" s="6" t="str">
        <f>VLOOKUP(tbl_transactions[[#This Row],[Product_ID]],tbl_Items[],3,)</f>
        <v>Gold</v>
      </c>
      <c r="G2840" s="6" t="s">
        <v>12</v>
      </c>
      <c r="H2840" s="6" t="s">
        <v>9</v>
      </c>
      <c r="I28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840" s="30">
        <v>1</v>
      </c>
      <c r="K2840" s="7">
        <f t="shared" si="88"/>
        <v>8921.94</v>
      </c>
      <c r="L28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40" s="7">
        <f t="shared" si="89"/>
        <v>8921.94</v>
      </c>
    </row>
    <row r="2841" spans="1:13" x14ac:dyDescent="0.3">
      <c r="A2841" s="6" t="s">
        <v>2925</v>
      </c>
      <c r="B2841" s="28">
        <v>42828</v>
      </c>
      <c r="C2841" s="6" t="s">
        <v>7</v>
      </c>
      <c r="D2841" s="6" t="s">
        <v>119</v>
      </c>
      <c r="E2841" s="6" t="str">
        <f>VLOOKUP(tbl_transactions[[#This Row],[Product_ID]],tbl_Items[],2,)</f>
        <v>Digital</v>
      </c>
      <c r="F2841" s="6" t="str">
        <f>VLOOKUP(tbl_transactions[[#This Row],[Product_ID]],tbl_Items[],3,)</f>
        <v>Palladium</v>
      </c>
      <c r="G2841" s="6" t="s">
        <v>12</v>
      </c>
      <c r="H2841" s="6" t="s">
        <v>9</v>
      </c>
      <c r="I28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841" s="30">
        <v>2</v>
      </c>
      <c r="K2841" s="7">
        <f t="shared" si="88"/>
        <v>20185.8</v>
      </c>
      <c r="L28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2841" s="7">
        <f t="shared" si="89"/>
        <v>19580.225999999999</v>
      </c>
    </row>
    <row r="2842" spans="1:13" x14ac:dyDescent="0.3">
      <c r="A2842" s="6" t="s">
        <v>2926</v>
      </c>
      <c r="B2842" s="28">
        <v>42828</v>
      </c>
      <c r="C2842" s="6" t="s">
        <v>7</v>
      </c>
      <c r="D2842" s="6" t="s">
        <v>84</v>
      </c>
      <c r="E2842" s="6" t="str">
        <f>VLOOKUP(tbl_transactions[[#This Row],[Product_ID]],tbl_Items[],2,)</f>
        <v>Automatic</v>
      </c>
      <c r="F2842" s="6" t="str">
        <f>VLOOKUP(tbl_transactions[[#This Row],[Product_ID]],tbl_Items[],3,)</f>
        <v>Platinum</v>
      </c>
      <c r="G2842" s="6" t="s">
        <v>12</v>
      </c>
      <c r="H2842" s="6" t="s">
        <v>9</v>
      </c>
      <c r="I28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2842" s="30">
        <v>3</v>
      </c>
      <c r="K2842" s="7">
        <f t="shared" si="88"/>
        <v>6687.4500000000007</v>
      </c>
      <c r="L28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42" s="7">
        <f t="shared" si="89"/>
        <v>6687.4500000000007</v>
      </c>
    </row>
    <row r="2843" spans="1:13" x14ac:dyDescent="0.3">
      <c r="A2843" s="6" t="s">
        <v>2927</v>
      </c>
      <c r="B2843" s="28">
        <v>42828</v>
      </c>
      <c r="C2843" s="6" t="s">
        <v>15</v>
      </c>
      <c r="D2843" s="6" t="s">
        <v>119</v>
      </c>
      <c r="E2843" s="6" t="str">
        <f>VLOOKUP(tbl_transactions[[#This Row],[Product_ID]],tbl_Items[],2,)</f>
        <v>Digital</v>
      </c>
      <c r="F2843" s="6" t="str">
        <f>VLOOKUP(tbl_transactions[[#This Row],[Product_ID]],tbl_Items[],3,)</f>
        <v>Palladium</v>
      </c>
      <c r="G2843" s="6" t="s">
        <v>12</v>
      </c>
      <c r="H2843" s="6" t="s">
        <v>9</v>
      </c>
      <c r="I28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843" s="30">
        <v>2</v>
      </c>
      <c r="K2843" s="7">
        <f t="shared" si="88"/>
        <v>20185.8</v>
      </c>
      <c r="L28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2843" s="7">
        <f t="shared" si="89"/>
        <v>19580.225999999999</v>
      </c>
    </row>
    <row r="2844" spans="1:13" x14ac:dyDescent="0.3">
      <c r="A2844" s="6" t="s">
        <v>2928</v>
      </c>
      <c r="B2844" s="28">
        <v>42828</v>
      </c>
      <c r="C2844" s="6" t="s">
        <v>24</v>
      </c>
      <c r="D2844" s="6" t="s">
        <v>102</v>
      </c>
      <c r="E2844" s="6" t="str">
        <f>VLOOKUP(tbl_transactions[[#This Row],[Product_ID]],tbl_Items[],2,)</f>
        <v>Automatic</v>
      </c>
      <c r="F2844" s="6" t="str">
        <f>VLOOKUP(tbl_transactions[[#This Row],[Product_ID]],tbl_Items[],3,)</f>
        <v>Palladium</v>
      </c>
      <c r="G2844" s="6" t="s">
        <v>12</v>
      </c>
      <c r="H2844" s="6" t="s">
        <v>9</v>
      </c>
      <c r="I28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844" s="30">
        <v>3</v>
      </c>
      <c r="K2844" s="7">
        <f t="shared" si="88"/>
        <v>25841.699999999997</v>
      </c>
      <c r="L28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2844" s="7">
        <f t="shared" si="89"/>
        <v>25066.448999999997</v>
      </c>
    </row>
    <row r="2845" spans="1:13" x14ac:dyDescent="0.3">
      <c r="A2845" s="6" t="s">
        <v>2929</v>
      </c>
      <c r="B2845" s="28">
        <v>42828</v>
      </c>
      <c r="C2845" s="6" t="s">
        <v>24</v>
      </c>
      <c r="D2845" s="6" t="s">
        <v>83</v>
      </c>
      <c r="E2845" s="6" t="str">
        <f>VLOOKUP(tbl_transactions[[#This Row],[Product_ID]],tbl_Items[],2,)</f>
        <v>Chronograph</v>
      </c>
      <c r="F2845" s="6" t="str">
        <f>VLOOKUP(tbl_transactions[[#This Row],[Product_ID]],tbl_Items[],3,)</f>
        <v>Palladium</v>
      </c>
      <c r="G2845" s="6" t="s">
        <v>12</v>
      </c>
      <c r="H2845" s="6" t="s">
        <v>13</v>
      </c>
      <c r="I28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845" s="30">
        <v>1</v>
      </c>
      <c r="K2845" s="7">
        <f t="shared" si="88"/>
        <v>4751.25</v>
      </c>
      <c r="L28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45" s="7">
        <f t="shared" si="89"/>
        <v>4751.25</v>
      </c>
    </row>
    <row r="2846" spans="1:13" x14ac:dyDescent="0.3">
      <c r="A2846" s="6" t="s">
        <v>2930</v>
      </c>
      <c r="B2846" s="28">
        <v>42828</v>
      </c>
      <c r="C2846" s="6" t="s">
        <v>24</v>
      </c>
      <c r="D2846" s="6" t="s">
        <v>66</v>
      </c>
      <c r="E2846" s="6" t="str">
        <f>VLOOKUP(tbl_transactions[[#This Row],[Product_ID]],tbl_Items[],2,)</f>
        <v>Chronograph</v>
      </c>
      <c r="F2846" s="6" t="str">
        <f>VLOOKUP(tbl_transactions[[#This Row],[Product_ID]],tbl_Items[],3,)</f>
        <v>Platinum</v>
      </c>
      <c r="G2846" s="6" t="s">
        <v>8</v>
      </c>
      <c r="H2846" s="6" t="s">
        <v>9</v>
      </c>
      <c r="I28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846" s="30">
        <v>2</v>
      </c>
      <c r="K2846" s="7">
        <f t="shared" si="88"/>
        <v>19380</v>
      </c>
      <c r="L28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2846" s="7">
        <f t="shared" si="89"/>
        <v>17054.400000000001</v>
      </c>
    </row>
    <row r="2847" spans="1:13" x14ac:dyDescent="0.3">
      <c r="A2847" s="6" t="s">
        <v>2931</v>
      </c>
      <c r="B2847" s="28">
        <v>42829</v>
      </c>
      <c r="C2847" s="6" t="s">
        <v>24</v>
      </c>
      <c r="D2847" s="6" t="s">
        <v>77</v>
      </c>
      <c r="E2847" s="6" t="str">
        <f>VLOOKUP(tbl_transactions[[#This Row],[Product_ID]],tbl_Items[],2,)</f>
        <v>Chronograph</v>
      </c>
      <c r="F2847" s="6" t="str">
        <f>VLOOKUP(tbl_transactions[[#This Row],[Product_ID]],tbl_Items[],3,)</f>
        <v>Gold</v>
      </c>
      <c r="G2847" s="6" t="s">
        <v>8</v>
      </c>
      <c r="H2847" s="6" t="s">
        <v>9</v>
      </c>
      <c r="I28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847" s="30">
        <v>4</v>
      </c>
      <c r="K2847" s="7">
        <f t="shared" si="88"/>
        <v>11760</v>
      </c>
      <c r="L28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47" s="7">
        <f t="shared" si="89"/>
        <v>11760</v>
      </c>
    </row>
    <row r="2848" spans="1:13" x14ac:dyDescent="0.3">
      <c r="A2848" s="6" t="s">
        <v>2932</v>
      </c>
      <c r="B2848" s="28">
        <v>42829</v>
      </c>
      <c r="C2848" s="6" t="s">
        <v>24</v>
      </c>
      <c r="D2848" s="6" t="s">
        <v>60</v>
      </c>
      <c r="E2848" s="6" t="str">
        <f>VLOOKUP(tbl_transactions[[#This Row],[Product_ID]],tbl_Items[],2,)</f>
        <v>Chronograph</v>
      </c>
      <c r="F2848" s="6" t="str">
        <f>VLOOKUP(tbl_transactions[[#This Row],[Product_ID]],tbl_Items[],3,)</f>
        <v>Platinum</v>
      </c>
      <c r="G2848" s="6" t="s">
        <v>8</v>
      </c>
      <c r="H2848" s="6" t="s">
        <v>9</v>
      </c>
      <c r="I28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848" s="30">
        <v>1</v>
      </c>
      <c r="K2848" s="7">
        <f t="shared" si="88"/>
        <v>10098</v>
      </c>
      <c r="L28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48" s="7">
        <f t="shared" si="89"/>
        <v>10098</v>
      </c>
    </row>
    <row r="2849" spans="1:13" x14ac:dyDescent="0.3">
      <c r="A2849" s="6" t="s">
        <v>2933</v>
      </c>
      <c r="B2849" s="28">
        <v>42829</v>
      </c>
      <c r="C2849" s="6" t="s">
        <v>11</v>
      </c>
      <c r="D2849" s="6" t="s">
        <v>110</v>
      </c>
      <c r="E2849" s="6" t="str">
        <f>VLOOKUP(tbl_transactions[[#This Row],[Product_ID]],tbl_Items[],2,)</f>
        <v>Digital</v>
      </c>
      <c r="F2849" s="6" t="str">
        <f>VLOOKUP(tbl_transactions[[#This Row],[Product_ID]],tbl_Items[],3,)</f>
        <v>Platinum</v>
      </c>
      <c r="G2849" s="6" t="s">
        <v>12</v>
      </c>
      <c r="H2849" s="6" t="s">
        <v>9</v>
      </c>
      <c r="I28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849" s="30">
        <v>1</v>
      </c>
      <c r="K2849" s="7">
        <f t="shared" si="88"/>
        <v>5615.4000000000005</v>
      </c>
      <c r="L28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49" s="7">
        <f t="shared" si="89"/>
        <v>5615.4000000000005</v>
      </c>
    </row>
    <row r="2850" spans="1:13" x14ac:dyDescent="0.3">
      <c r="A2850" s="6" t="s">
        <v>2934</v>
      </c>
      <c r="B2850" s="28">
        <v>42829</v>
      </c>
      <c r="C2850" s="6" t="s">
        <v>24</v>
      </c>
      <c r="D2850" s="6" t="s">
        <v>7008</v>
      </c>
      <c r="E2850" s="6" t="str">
        <f>VLOOKUP(tbl_transactions[[#This Row],[Product_ID]],tbl_Items[],2,)</f>
        <v>Digital</v>
      </c>
      <c r="F2850" s="6" t="str">
        <f>VLOOKUP(tbl_transactions[[#This Row],[Product_ID]],tbl_Items[],3,)</f>
        <v>Gold</v>
      </c>
      <c r="G2850" s="6" t="s">
        <v>12</v>
      </c>
      <c r="H2850" s="6" t="s">
        <v>13</v>
      </c>
      <c r="I28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850" s="30">
        <v>2</v>
      </c>
      <c r="K2850" s="7">
        <f t="shared" si="88"/>
        <v>19529.400000000001</v>
      </c>
      <c r="L28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2850" s="7">
        <f t="shared" si="89"/>
        <v>18748.224000000002</v>
      </c>
    </row>
    <row r="2851" spans="1:13" x14ac:dyDescent="0.3">
      <c r="A2851" s="6" t="s">
        <v>2935</v>
      </c>
      <c r="B2851" s="28">
        <v>42829</v>
      </c>
      <c r="C2851" s="6" t="s">
        <v>7</v>
      </c>
      <c r="D2851" s="6" t="s">
        <v>104</v>
      </c>
      <c r="E2851" s="6" t="str">
        <f>VLOOKUP(tbl_transactions[[#This Row],[Product_ID]],tbl_Items[],2,)</f>
        <v>Automatic</v>
      </c>
      <c r="F2851" s="6" t="str">
        <f>VLOOKUP(tbl_transactions[[#This Row],[Product_ID]],tbl_Items[],3,)</f>
        <v>Palladium</v>
      </c>
      <c r="G2851" s="6" t="s">
        <v>12</v>
      </c>
      <c r="H2851" s="6" t="s">
        <v>9</v>
      </c>
      <c r="I28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851" s="30">
        <v>3</v>
      </c>
      <c r="K2851" s="7">
        <f t="shared" si="88"/>
        <v>24588.300000000003</v>
      </c>
      <c r="L28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2851" s="7">
        <f t="shared" si="89"/>
        <v>23850.651000000002</v>
      </c>
    </row>
    <row r="2852" spans="1:13" x14ac:dyDescent="0.3">
      <c r="A2852" s="6" t="s">
        <v>2936</v>
      </c>
      <c r="B2852" s="28">
        <v>42830</v>
      </c>
      <c r="C2852" s="6" t="s">
        <v>24</v>
      </c>
      <c r="D2852" s="6" t="s">
        <v>118</v>
      </c>
      <c r="E2852" s="6" t="str">
        <f>VLOOKUP(tbl_transactions[[#This Row],[Product_ID]],tbl_Items[],2,)</f>
        <v>Digital</v>
      </c>
      <c r="F2852" s="6" t="str">
        <f>VLOOKUP(tbl_transactions[[#This Row],[Product_ID]],tbl_Items[],3,)</f>
        <v>Palladium</v>
      </c>
      <c r="G2852" s="6" t="s">
        <v>12</v>
      </c>
      <c r="H2852" s="6" t="s">
        <v>9</v>
      </c>
      <c r="I28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852" s="30">
        <v>1</v>
      </c>
      <c r="K2852" s="7">
        <f t="shared" si="88"/>
        <v>6097.56</v>
      </c>
      <c r="L28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52" s="7">
        <f t="shared" si="89"/>
        <v>6097.56</v>
      </c>
    </row>
    <row r="2853" spans="1:13" x14ac:dyDescent="0.3">
      <c r="A2853" s="6" t="s">
        <v>2937</v>
      </c>
      <c r="B2853" s="28">
        <v>42830</v>
      </c>
      <c r="C2853" s="6" t="s">
        <v>11</v>
      </c>
      <c r="D2853" s="6" t="s">
        <v>116</v>
      </c>
      <c r="E2853" s="6" t="str">
        <f>VLOOKUP(tbl_transactions[[#This Row],[Product_ID]],tbl_Items[],2,)</f>
        <v>Digital</v>
      </c>
      <c r="F2853" s="6" t="str">
        <f>VLOOKUP(tbl_transactions[[#This Row],[Product_ID]],tbl_Items[],3,)</f>
        <v>Gold</v>
      </c>
      <c r="G2853" s="6" t="s">
        <v>12</v>
      </c>
      <c r="H2853" s="6" t="s">
        <v>13</v>
      </c>
      <c r="I28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853" s="30">
        <v>2</v>
      </c>
      <c r="K2853" s="7">
        <f t="shared" si="88"/>
        <v>11189.4</v>
      </c>
      <c r="L28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53" s="7">
        <f t="shared" si="89"/>
        <v>11189.4</v>
      </c>
    </row>
    <row r="2854" spans="1:13" x14ac:dyDescent="0.3">
      <c r="A2854" s="6" t="s">
        <v>2938</v>
      </c>
      <c r="B2854" s="28">
        <v>42830</v>
      </c>
      <c r="C2854" s="6" t="s">
        <v>24</v>
      </c>
      <c r="D2854" s="6" t="s">
        <v>99</v>
      </c>
      <c r="E2854" s="6" t="str">
        <f>VLOOKUP(tbl_transactions[[#This Row],[Product_ID]],tbl_Items[],2,)</f>
        <v>Automatic</v>
      </c>
      <c r="F2854" s="6" t="str">
        <f>VLOOKUP(tbl_transactions[[#This Row],[Product_ID]],tbl_Items[],3,)</f>
        <v>Gold</v>
      </c>
      <c r="G2854" s="6" t="s">
        <v>12</v>
      </c>
      <c r="H2854" s="6" t="s">
        <v>9</v>
      </c>
      <c r="I28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854" s="30">
        <v>3</v>
      </c>
      <c r="K2854" s="7">
        <f t="shared" si="88"/>
        <v>16713.72</v>
      </c>
      <c r="L28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2854" s="7">
        <f t="shared" si="89"/>
        <v>16045.171200000001</v>
      </c>
    </row>
    <row r="2855" spans="1:13" x14ac:dyDescent="0.3">
      <c r="A2855" s="6" t="s">
        <v>2939</v>
      </c>
      <c r="B2855" s="28">
        <v>42830</v>
      </c>
      <c r="C2855" s="6" t="s">
        <v>24</v>
      </c>
      <c r="D2855" s="6" t="s">
        <v>83</v>
      </c>
      <c r="E2855" s="6" t="str">
        <f>VLOOKUP(tbl_transactions[[#This Row],[Product_ID]],tbl_Items[],2,)</f>
        <v>Chronograph</v>
      </c>
      <c r="F2855" s="6" t="str">
        <f>VLOOKUP(tbl_transactions[[#This Row],[Product_ID]],tbl_Items[],3,)</f>
        <v>Palladium</v>
      </c>
      <c r="G2855" s="6" t="s">
        <v>12</v>
      </c>
      <c r="H2855" s="6" t="s">
        <v>9</v>
      </c>
      <c r="I28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855" s="30">
        <v>2</v>
      </c>
      <c r="K2855" s="7">
        <f t="shared" si="88"/>
        <v>9502.5</v>
      </c>
      <c r="L28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55" s="7">
        <f t="shared" si="89"/>
        <v>9502.5</v>
      </c>
    </row>
    <row r="2856" spans="1:13" x14ac:dyDescent="0.3">
      <c r="A2856" s="6" t="s">
        <v>2940</v>
      </c>
      <c r="B2856" s="28">
        <v>42830</v>
      </c>
      <c r="C2856" s="6" t="s">
        <v>11</v>
      </c>
      <c r="D2856" s="6" t="s">
        <v>120</v>
      </c>
      <c r="E2856" s="6" t="str">
        <f>VLOOKUP(tbl_transactions[[#This Row],[Product_ID]],tbl_Items[],2,)</f>
        <v>Digital</v>
      </c>
      <c r="F2856" s="6" t="str">
        <f>VLOOKUP(tbl_transactions[[#This Row],[Product_ID]],tbl_Items[],3,)</f>
        <v>Palladium</v>
      </c>
      <c r="G2856" s="6" t="s">
        <v>12</v>
      </c>
      <c r="H2856" s="6" t="s">
        <v>9</v>
      </c>
      <c r="I28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856" s="30">
        <v>2</v>
      </c>
      <c r="K2856" s="7">
        <f t="shared" si="88"/>
        <v>19276.400000000001</v>
      </c>
      <c r="L28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2856" s="7">
        <f t="shared" si="89"/>
        <v>18698.108</v>
      </c>
    </row>
    <row r="2857" spans="1:13" x14ac:dyDescent="0.3">
      <c r="A2857" s="6" t="s">
        <v>2941</v>
      </c>
      <c r="B2857" s="28">
        <v>42831</v>
      </c>
      <c r="C2857" s="6" t="s">
        <v>24</v>
      </c>
      <c r="D2857" s="6" t="s">
        <v>81</v>
      </c>
      <c r="E2857" s="6" t="str">
        <f>VLOOKUP(tbl_transactions[[#This Row],[Product_ID]],tbl_Items[],2,)</f>
        <v>Chronograph</v>
      </c>
      <c r="F2857" s="6" t="str">
        <f>VLOOKUP(tbl_transactions[[#This Row],[Product_ID]],tbl_Items[],3,)</f>
        <v>Palladium</v>
      </c>
      <c r="G2857" s="6" t="s">
        <v>12</v>
      </c>
      <c r="H2857" s="6" t="s">
        <v>9</v>
      </c>
      <c r="I28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857" s="30">
        <v>3</v>
      </c>
      <c r="K2857" s="7">
        <f t="shared" si="88"/>
        <v>32340</v>
      </c>
      <c r="L28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970.19999999999993</v>
      </c>
      <c r="M2857" s="7">
        <f t="shared" si="89"/>
        <v>31369.8</v>
      </c>
    </row>
    <row r="2858" spans="1:13" x14ac:dyDescent="0.3">
      <c r="A2858" s="6" t="s">
        <v>2942</v>
      </c>
      <c r="B2858" s="28">
        <v>42832</v>
      </c>
      <c r="C2858" s="6" t="s">
        <v>11</v>
      </c>
      <c r="D2858" s="6" t="s">
        <v>7005</v>
      </c>
      <c r="E2858" s="6" t="str">
        <f>VLOOKUP(tbl_transactions[[#This Row],[Product_ID]],tbl_Items[],2,)</f>
        <v>Automatic</v>
      </c>
      <c r="F2858" s="6" t="str">
        <f>VLOOKUP(tbl_transactions[[#This Row],[Product_ID]],tbl_Items[],3,)</f>
        <v>Gold</v>
      </c>
      <c r="G2858" s="6" t="s">
        <v>12</v>
      </c>
      <c r="H2858" s="6" t="s">
        <v>9</v>
      </c>
      <c r="I28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858" s="30">
        <v>2</v>
      </c>
      <c r="K2858" s="7">
        <f t="shared" si="88"/>
        <v>11936.4</v>
      </c>
      <c r="L28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58" s="7">
        <f t="shared" si="89"/>
        <v>11936.4</v>
      </c>
    </row>
    <row r="2859" spans="1:13" x14ac:dyDescent="0.3">
      <c r="A2859" s="6" t="s">
        <v>2943</v>
      </c>
      <c r="B2859" s="28">
        <v>42832</v>
      </c>
      <c r="C2859" s="6" t="s">
        <v>11</v>
      </c>
      <c r="D2859" s="6" t="s">
        <v>89</v>
      </c>
      <c r="E2859" s="6" t="str">
        <f>VLOOKUP(tbl_transactions[[#This Row],[Product_ID]],tbl_Items[],2,)</f>
        <v>Automatic</v>
      </c>
      <c r="F2859" s="6" t="str">
        <f>VLOOKUP(tbl_transactions[[#This Row],[Product_ID]],tbl_Items[],3,)</f>
        <v>Platinum</v>
      </c>
      <c r="G2859" s="6" t="s">
        <v>12</v>
      </c>
      <c r="H2859" s="6" t="s">
        <v>9</v>
      </c>
      <c r="I28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859" s="30">
        <v>3</v>
      </c>
      <c r="K2859" s="7">
        <f t="shared" si="88"/>
        <v>13962.300000000001</v>
      </c>
      <c r="L28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59" s="7">
        <f t="shared" si="89"/>
        <v>13962.300000000001</v>
      </c>
    </row>
    <row r="2860" spans="1:13" x14ac:dyDescent="0.3">
      <c r="A2860" s="6" t="s">
        <v>2944</v>
      </c>
      <c r="B2860" s="28">
        <v>42832</v>
      </c>
      <c r="C2860" s="6" t="s">
        <v>7</v>
      </c>
      <c r="D2860" s="6" t="s">
        <v>102</v>
      </c>
      <c r="E2860" s="6" t="str">
        <f>VLOOKUP(tbl_transactions[[#This Row],[Product_ID]],tbl_Items[],2,)</f>
        <v>Automatic</v>
      </c>
      <c r="F2860" s="6" t="str">
        <f>VLOOKUP(tbl_transactions[[#This Row],[Product_ID]],tbl_Items[],3,)</f>
        <v>Palladium</v>
      </c>
      <c r="G2860" s="6" t="s">
        <v>12</v>
      </c>
      <c r="H2860" s="6" t="s">
        <v>9</v>
      </c>
      <c r="I28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860" s="30">
        <v>1</v>
      </c>
      <c r="K2860" s="7">
        <f t="shared" si="88"/>
        <v>8613.9</v>
      </c>
      <c r="L28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60" s="7">
        <f t="shared" si="89"/>
        <v>8613.9</v>
      </c>
    </row>
    <row r="2861" spans="1:13" x14ac:dyDescent="0.3">
      <c r="A2861" s="6" t="s">
        <v>2945</v>
      </c>
      <c r="B2861" s="28">
        <v>42832</v>
      </c>
      <c r="C2861" s="6" t="s">
        <v>11</v>
      </c>
      <c r="D2861" s="6" t="s">
        <v>108</v>
      </c>
      <c r="E2861" s="6" t="str">
        <f>VLOOKUP(tbl_transactions[[#This Row],[Product_ID]],tbl_Items[],2,)</f>
        <v>Digital</v>
      </c>
      <c r="F2861" s="6" t="str">
        <f>VLOOKUP(tbl_transactions[[#This Row],[Product_ID]],tbl_Items[],3,)</f>
        <v>Platinum</v>
      </c>
      <c r="G2861" s="6" t="s">
        <v>12</v>
      </c>
      <c r="H2861" s="6" t="s">
        <v>9</v>
      </c>
      <c r="I28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861" s="30">
        <v>3</v>
      </c>
      <c r="K2861" s="7">
        <f t="shared" si="88"/>
        <v>18411.75</v>
      </c>
      <c r="L28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2861" s="7">
        <f t="shared" si="89"/>
        <v>17307.044999999998</v>
      </c>
    </row>
    <row r="2862" spans="1:13" x14ac:dyDescent="0.3">
      <c r="A2862" s="6" t="s">
        <v>2946</v>
      </c>
      <c r="B2862" s="28">
        <v>42832</v>
      </c>
      <c r="C2862" s="6" t="s">
        <v>24</v>
      </c>
      <c r="D2862" s="6" t="s">
        <v>94</v>
      </c>
      <c r="E2862" s="6" t="str">
        <f>VLOOKUP(tbl_transactions[[#This Row],[Product_ID]],tbl_Items[],2,)</f>
        <v>Automatic</v>
      </c>
      <c r="F2862" s="6" t="str">
        <f>VLOOKUP(tbl_transactions[[#This Row],[Product_ID]],tbl_Items[],3,)</f>
        <v>Platinum</v>
      </c>
      <c r="G2862" s="6" t="s">
        <v>12</v>
      </c>
      <c r="H2862" s="6" t="s">
        <v>9</v>
      </c>
      <c r="I28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862" s="30">
        <v>4</v>
      </c>
      <c r="K2862" s="7">
        <f t="shared" si="88"/>
        <v>10348.800000000001</v>
      </c>
      <c r="L28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62" s="7">
        <f t="shared" si="89"/>
        <v>10348.800000000001</v>
      </c>
    </row>
    <row r="2863" spans="1:13" x14ac:dyDescent="0.3">
      <c r="A2863" s="6" t="s">
        <v>2947</v>
      </c>
      <c r="B2863" s="28">
        <v>42832</v>
      </c>
      <c r="C2863" s="6" t="s">
        <v>24</v>
      </c>
      <c r="D2863" s="6" t="s">
        <v>116</v>
      </c>
      <c r="E2863" s="6" t="str">
        <f>VLOOKUP(tbl_transactions[[#This Row],[Product_ID]],tbl_Items[],2,)</f>
        <v>Digital</v>
      </c>
      <c r="F2863" s="6" t="str">
        <f>VLOOKUP(tbl_transactions[[#This Row],[Product_ID]],tbl_Items[],3,)</f>
        <v>Gold</v>
      </c>
      <c r="G2863" s="6" t="s">
        <v>12</v>
      </c>
      <c r="H2863" s="6" t="s">
        <v>13</v>
      </c>
      <c r="I28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863" s="30">
        <v>1</v>
      </c>
      <c r="K2863" s="7">
        <f t="shared" si="88"/>
        <v>5594.7</v>
      </c>
      <c r="L28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63" s="7">
        <f t="shared" si="89"/>
        <v>5594.7</v>
      </c>
    </row>
    <row r="2864" spans="1:13" x14ac:dyDescent="0.3">
      <c r="A2864" s="6" t="s">
        <v>2948</v>
      </c>
      <c r="B2864" s="28">
        <v>42832</v>
      </c>
      <c r="C2864" s="6" t="s">
        <v>11</v>
      </c>
      <c r="D2864" s="6" t="s">
        <v>120</v>
      </c>
      <c r="E2864" s="6" t="str">
        <f>VLOOKUP(tbl_transactions[[#This Row],[Product_ID]],tbl_Items[],2,)</f>
        <v>Digital</v>
      </c>
      <c r="F2864" s="6" t="str">
        <f>VLOOKUP(tbl_transactions[[#This Row],[Product_ID]],tbl_Items[],3,)</f>
        <v>Palladium</v>
      </c>
      <c r="G2864" s="6" t="s">
        <v>12</v>
      </c>
      <c r="H2864" s="6" t="s">
        <v>9</v>
      </c>
      <c r="I28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864" s="30">
        <v>1</v>
      </c>
      <c r="K2864" s="7">
        <f t="shared" si="88"/>
        <v>9638.2000000000007</v>
      </c>
      <c r="L28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64" s="7">
        <f t="shared" si="89"/>
        <v>9638.2000000000007</v>
      </c>
    </row>
    <row r="2865" spans="1:13" x14ac:dyDescent="0.3">
      <c r="A2865" s="6" t="s">
        <v>2949</v>
      </c>
      <c r="B2865" s="28">
        <v>42832</v>
      </c>
      <c r="C2865" s="6" t="s">
        <v>7</v>
      </c>
      <c r="D2865" s="6" t="s">
        <v>76</v>
      </c>
      <c r="E2865" s="6" t="str">
        <f>VLOOKUP(tbl_transactions[[#This Row],[Product_ID]],tbl_Items[],2,)</f>
        <v>Chronograph</v>
      </c>
      <c r="F2865" s="6" t="str">
        <f>VLOOKUP(tbl_transactions[[#This Row],[Product_ID]],tbl_Items[],3,)</f>
        <v>Gold</v>
      </c>
      <c r="G2865" s="6" t="s">
        <v>8</v>
      </c>
      <c r="H2865" s="6" t="s">
        <v>9</v>
      </c>
      <c r="I28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865" s="30">
        <v>2</v>
      </c>
      <c r="K2865" s="7">
        <f t="shared" si="88"/>
        <v>4488</v>
      </c>
      <c r="L28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65" s="7">
        <f t="shared" si="89"/>
        <v>4488</v>
      </c>
    </row>
    <row r="2866" spans="1:13" x14ac:dyDescent="0.3">
      <c r="A2866" s="6" t="s">
        <v>2950</v>
      </c>
      <c r="B2866" s="28">
        <v>42833</v>
      </c>
      <c r="C2866" s="6" t="s">
        <v>24</v>
      </c>
      <c r="D2866" s="6" t="s">
        <v>7005</v>
      </c>
      <c r="E2866" s="6" t="str">
        <f>VLOOKUP(tbl_transactions[[#This Row],[Product_ID]],tbl_Items[],2,)</f>
        <v>Automatic</v>
      </c>
      <c r="F2866" s="6" t="str">
        <f>VLOOKUP(tbl_transactions[[#This Row],[Product_ID]],tbl_Items[],3,)</f>
        <v>Gold</v>
      </c>
      <c r="G2866" s="6" t="s">
        <v>12</v>
      </c>
      <c r="H2866" s="6" t="s">
        <v>9</v>
      </c>
      <c r="I28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866" s="30">
        <v>3</v>
      </c>
      <c r="K2866" s="7">
        <f t="shared" si="88"/>
        <v>17904.599999999999</v>
      </c>
      <c r="L28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2866" s="7">
        <f t="shared" si="89"/>
        <v>17188.415999999997</v>
      </c>
    </row>
    <row r="2867" spans="1:13" x14ac:dyDescent="0.3">
      <c r="A2867" s="6" t="s">
        <v>2951</v>
      </c>
      <c r="B2867" s="28">
        <v>42833</v>
      </c>
      <c r="C2867" s="6" t="s">
        <v>24</v>
      </c>
      <c r="D2867" s="6" t="s">
        <v>95</v>
      </c>
      <c r="E2867" s="6" t="str">
        <f>VLOOKUP(tbl_transactions[[#This Row],[Product_ID]],tbl_Items[],2,)</f>
        <v>Automatic</v>
      </c>
      <c r="F2867" s="6" t="str">
        <f>VLOOKUP(tbl_transactions[[#This Row],[Product_ID]],tbl_Items[],3,)</f>
        <v>Platinum</v>
      </c>
      <c r="G2867" s="6" t="s">
        <v>12</v>
      </c>
      <c r="H2867" s="6" t="s">
        <v>9</v>
      </c>
      <c r="I28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867" s="30">
        <v>3</v>
      </c>
      <c r="K2867" s="7">
        <f t="shared" si="88"/>
        <v>6615</v>
      </c>
      <c r="L28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67" s="7">
        <f t="shared" si="89"/>
        <v>6615</v>
      </c>
    </row>
    <row r="2868" spans="1:13" x14ac:dyDescent="0.3">
      <c r="A2868" s="6" t="s">
        <v>2952</v>
      </c>
      <c r="B2868" s="28">
        <v>42834</v>
      </c>
      <c r="C2868" s="6" t="s">
        <v>15</v>
      </c>
      <c r="D2868" s="6" t="s">
        <v>115</v>
      </c>
      <c r="E2868" s="6" t="str">
        <f>VLOOKUP(tbl_transactions[[#This Row],[Product_ID]],tbl_Items[],2,)</f>
        <v>Digital</v>
      </c>
      <c r="F2868" s="6" t="str">
        <f>VLOOKUP(tbl_transactions[[#This Row],[Product_ID]],tbl_Items[],3,)</f>
        <v>Gold</v>
      </c>
      <c r="G2868" s="6" t="s">
        <v>12</v>
      </c>
      <c r="H2868" s="6" t="s">
        <v>9</v>
      </c>
      <c r="I28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868" s="30">
        <v>3</v>
      </c>
      <c r="K2868" s="7">
        <f t="shared" si="88"/>
        <v>27710.550000000003</v>
      </c>
      <c r="L28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2868" s="7">
        <f t="shared" si="89"/>
        <v>26602.128000000004</v>
      </c>
    </row>
    <row r="2869" spans="1:13" x14ac:dyDescent="0.3">
      <c r="A2869" s="6" t="s">
        <v>2953</v>
      </c>
      <c r="B2869" s="28">
        <v>42834</v>
      </c>
      <c r="C2869" s="6" t="s">
        <v>24</v>
      </c>
      <c r="D2869" s="6" t="s">
        <v>77</v>
      </c>
      <c r="E2869" s="6" t="str">
        <f>VLOOKUP(tbl_transactions[[#This Row],[Product_ID]],tbl_Items[],2,)</f>
        <v>Chronograph</v>
      </c>
      <c r="F2869" s="6" t="str">
        <f>VLOOKUP(tbl_transactions[[#This Row],[Product_ID]],tbl_Items[],3,)</f>
        <v>Gold</v>
      </c>
      <c r="G2869" s="6" t="s">
        <v>8</v>
      </c>
      <c r="H2869" s="6" t="s">
        <v>9</v>
      </c>
      <c r="I28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869" s="30">
        <v>1</v>
      </c>
      <c r="K2869" s="7">
        <f t="shared" si="88"/>
        <v>2940</v>
      </c>
      <c r="L28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69" s="7">
        <f t="shared" si="89"/>
        <v>2940</v>
      </c>
    </row>
    <row r="2870" spans="1:13" x14ac:dyDescent="0.3">
      <c r="A2870" s="6" t="s">
        <v>2954</v>
      </c>
      <c r="B2870" s="28">
        <v>42834</v>
      </c>
      <c r="C2870" s="6" t="s">
        <v>24</v>
      </c>
      <c r="D2870" s="6" t="s">
        <v>89</v>
      </c>
      <c r="E2870" s="6" t="str">
        <f>VLOOKUP(tbl_transactions[[#This Row],[Product_ID]],tbl_Items[],2,)</f>
        <v>Automatic</v>
      </c>
      <c r="F2870" s="6" t="str">
        <f>VLOOKUP(tbl_transactions[[#This Row],[Product_ID]],tbl_Items[],3,)</f>
        <v>Platinum</v>
      </c>
      <c r="G2870" s="6" t="s">
        <v>12</v>
      </c>
      <c r="H2870" s="6" t="s">
        <v>9</v>
      </c>
      <c r="I28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870" s="30">
        <v>1</v>
      </c>
      <c r="K2870" s="7">
        <f t="shared" si="88"/>
        <v>4654.1000000000004</v>
      </c>
      <c r="L28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70" s="7">
        <f t="shared" si="89"/>
        <v>4654.1000000000004</v>
      </c>
    </row>
    <row r="2871" spans="1:13" x14ac:dyDescent="0.3">
      <c r="A2871" s="6" t="s">
        <v>2955</v>
      </c>
      <c r="B2871" s="28">
        <v>42834</v>
      </c>
      <c r="C2871" s="6" t="s">
        <v>11</v>
      </c>
      <c r="D2871" s="6" t="s">
        <v>115</v>
      </c>
      <c r="E2871" s="6" t="str">
        <f>VLOOKUP(tbl_transactions[[#This Row],[Product_ID]],tbl_Items[],2,)</f>
        <v>Digital</v>
      </c>
      <c r="F2871" s="6" t="str">
        <f>VLOOKUP(tbl_transactions[[#This Row],[Product_ID]],tbl_Items[],3,)</f>
        <v>Gold</v>
      </c>
      <c r="G2871" s="6" t="s">
        <v>12</v>
      </c>
      <c r="H2871" s="6" t="s">
        <v>9</v>
      </c>
      <c r="I28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871" s="30">
        <v>3</v>
      </c>
      <c r="K2871" s="7">
        <f t="shared" si="88"/>
        <v>27710.550000000003</v>
      </c>
      <c r="L28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2871" s="7">
        <f t="shared" si="89"/>
        <v>26602.128000000004</v>
      </c>
    </row>
    <row r="2872" spans="1:13" x14ac:dyDescent="0.3">
      <c r="A2872" s="6" t="s">
        <v>2956</v>
      </c>
      <c r="B2872" s="28">
        <v>42834</v>
      </c>
      <c r="C2872" s="6" t="s">
        <v>24</v>
      </c>
      <c r="D2872" s="6" t="s">
        <v>95</v>
      </c>
      <c r="E2872" s="6" t="str">
        <f>VLOOKUP(tbl_transactions[[#This Row],[Product_ID]],tbl_Items[],2,)</f>
        <v>Automatic</v>
      </c>
      <c r="F2872" s="6" t="str">
        <f>VLOOKUP(tbl_transactions[[#This Row],[Product_ID]],tbl_Items[],3,)</f>
        <v>Platinum</v>
      </c>
      <c r="G2872" s="6" t="s">
        <v>12</v>
      </c>
      <c r="H2872" s="6" t="s">
        <v>9</v>
      </c>
      <c r="I28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872" s="30">
        <v>4</v>
      </c>
      <c r="K2872" s="7">
        <f t="shared" si="88"/>
        <v>8820</v>
      </c>
      <c r="L28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72" s="7">
        <f t="shared" si="89"/>
        <v>8820</v>
      </c>
    </row>
    <row r="2873" spans="1:13" x14ac:dyDescent="0.3">
      <c r="A2873" s="6" t="s">
        <v>2957</v>
      </c>
      <c r="B2873" s="28">
        <v>42834</v>
      </c>
      <c r="C2873" s="6" t="s">
        <v>11</v>
      </c>
      <c r="D2873" s="6" t="s">
        <v>71</v>
      </c>
      <c r="E2873" s="6" t="str">
        <f>VLOOKUP(tbl_transactions[[#This Row],[Product_ID]],tbl_Items[],2,)</f>
        <v>Chronograph</v>
      </c>
      <c r="F2873" s="6" t="str">
        <f>VLOOKUP(tbl_transactions[[#This Row],[Product_ID]],tbl_Items[],3,)</f>
        <v>Platinum</v>
      </c>
      <c r="G2873" s="6" t="s">
        <v>8</v>
      </c>
      <c r="H2873" s="6" t="s">
        <v>9</v>
      </c>
      <c r="I28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873" s="30">
        <v>1</v>
      </c>
      <c r="K2873" s="7">
        <f t="shared" si="88"/>
        <v>2254.1999999999998</v>
      </c>
      <c r="L28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73" s="7">
        <f t="shared" si="89"/>
        <v>2254.1999999999998</v>
      </c>
    </row>
    <row r="2874" spans="1:13" x14ac:dyDescent="0.3">
      <c r="A2874" s="6" t="s">
        <v>2958</v>
      </c>
      <c r="B2874" s="28">
        <v>42834</v>
      </c>
      <c r="C2874" s="6" t="s">
        <v>24</v>
      </c>
      <c r="D2874" s="6" t="s">
        <v>7005</v>
      </c>
      <c r="E2874" s="6" t="str">
        <f>VLOOKUP(tbl_transactions[[#This Row],[Product_ID]],tbl_Items[],2,)</f>
        <v>Automatic</v>
      </c>
      <c r="F2874" s="6" t="str">
        <f>VLOOKUP(tbl_transactions[[#This Row],[Product_ID]],tbl_Items[],3,)</f>
        <v>Gold</v>
      </c>
      <c r="G2874" s="6" t="s">
        <v>12</v>
      </c>
      <c r="H2874" s="6" t="s">
        <v>9</v>
      </c>
      <c r="I28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874" s="30">
        <v>2</v>
      </c>
      <c r="K2874" s="7">
        <f t="shared" si="88"/>
        <v>11936.4</v>
      </c>
      <c r="L28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74" s="7">
        <f t="shared" si="89"/>
        <v>11936.4</v>
      </c>
    </row>
    <row r="2875" spans="1:13" x14ac:dyDescent="0.3">
      <c r="A2875" s="6" t="s">
        <v>2959</v>
      </c>
      <c r="B2875" s="28">
        <v>42834</v>
      </c>
      <c r="C2875" s="6" t="s">
        <v>24</v>
      </c>
      <c r="D2875" s="6" t="s">
        <v>110</v>
      </c>
      <c r="E2875" s="6" t="str">
        <f>VLOOKUP(tbl_transactions[[#This Row],[Product_ID]],tbl_Items[],2,)</f>
        <v>Digital</v>
      </c>
      <c r="F2875" s="6" t="str">
        <f>VLOOKUP(tbl_transactions[[#This Row],[Product_ID]],tbl_Items[],3,)</f>
        <v>Platinum</v>
      </c>
      <c r="G2875" s="6" t="s">
        <v>12</v>
      </c>
      <c r="H2875" s="6" t="s">
        <v>13</v>
      </c>
      <c r="I28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875" s="30">
        <v>1</v>
      </c>
      <c r="K2875" s="7">
        <f t="shared" si="88"/>
        <v>5615.4000000000005</v>
      </c>
      <c r="L28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75" s="7">
        <f t="shared" si="89"/>
        <v>5615.4000000000005</v>
      </c>
    </row>
    <row r="2876" spans="1:13" x14ac:dyDescent="0.3">
      <c r="A2876" s="6" t="s">
        <v>2960</v>
      </c>
      <c r="B2876" s="28">
        <v>42834</v>
      </c>
      <c r="C2876" s="6" t="s">
        <v>11</v>
      </c>
      <c r="D2876" s="6" t="s">
        <v>104</v>
      </c>
      <c r="E2876" s="6" t="str">
        <f>VLOOKUP(tbl_transactions[[#This Row],[Product_ID]],tbl_Items[],2,)</f>
        <v>Automatic</v>
      </c>
      <c r="F2876" s="6" t="str">
        <f>VLOOKUP(tbl_transactions[[#This Row],[Product_ID]],tbl_Items[],3,)</f>
        <v>Palladium</v>
      </c>
      <c r="G2876" s="6" t="s">
        <v>12</v>
      </c>
      <c r="H2876" s="6" t="s">
        <v>9</v>
      </c>
      <c r="I28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876" s="30">
        <v>3</v>
      </c>
      <c r="K2876" s="7">
        <f t="shared" si="88"/>
        <v>24588.300000000003</v>
      </c>
      <c r="L28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2876" s="7">
        <f t="shared" si="89"/>
        <v>23850.651000000002</v>
      </c>
    </row>
    <row r="2877" spans="1:13" x14ac:dyDescent="0.3">
      <c r="A2877" s="6" t="s">
        <v>2961</v>
      </c>
      <c r="B2877" s="28">
        <v>42834</v>
      </c>
      <c r="C2877" s="6" t="s">
        <v>24</v>
      </c>
      <c r="D2877" s="6" t="s">
        <v>99</v>
      </c>
      <c r="E2877" s="6" t="str">
        <f>VLOOKUP(tbl_transactions[[#This Row],[Product_ID]],tbl_Items[],2,)</f>
        <v>Automatic</v>
      </c>
      <c r="F2877" s="6" t="str">
        <f>VLOOKUP(tbl_transactions[[#This Row],[Product_ID]],tbl_Items[],3,)</f>
        <v>Gold</v>
      </c>
      <c r="G2877" s="6" t="s">
        <v>12</v>
      </c>
      <c r="H2877" s="6" t="s">
        <v>9</v>
      </c>
      <c r="I28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877" s="30">
        <v>4</v>
      </c>
      <c r="K2877" s="7">
        <f t="shared" si="88"/>
        <v>22284.959999999999</v>
      </c>
      <c r="L28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2877" s="7">
        <f t="shared" si="89"/>
        <v>21393.561600000001</v>
      </c>
    </row>
    <row r="2878" spans="1:13" x14ac:dyDescent="0.3">
      <c r="A2878" s="6" t="s">
        <v>2962</v>
      </c>
      <c r="B2878" s="28">
        <v>42834</v>
      </c>
      <c r="C2878" s="6" t="s">
        <v>11</v>
      </c>
      <c r="D2878" s="6" t="s">
        <v>67</v>
      </c>
      <c r="E2878" s="6" t="str">
        <f>VLOOKUP(tbl_transactions[[#This Row],[Product_ID]],tbl_Items[],2,)</f>
        <v>Chronograph</v>
      </c>
      <c r="F2878" s="6" t="str">
        <f>VLOOKUP(tbl_transactions[[#This Row],[Product_ID]],tbl_Items[],3,)</f>
        <v>Platinum</v>
      </c>
      <c r="G2878" s="6" t="s">
        <v>8</v>
      </c>
      <c r="H2878" s="6" t="s">
        <v>9</v>
      </c>
      <c r="I28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878" s="30">
        <v>3</v>
      </c>
      <c r="K2878" s="7">
        <f t="shared" si="88"/>
        <v>3780</v>
      </c>
      <c r="L28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78" s="7">
        <f t="shared" si="89"/>
        <v>3780</v>
      </c>
    </row>
    <row r="2879" spans="1:13" x14ac:dyDescent="0.3">
      <c r="A2879" s="6" t="s">
        <v>2963</v>
      </c>
      <c r="B2879" s="28">
        <v>42835</v>
      </c>
      <c r="C2879" s="6" t="s">
        <v>11</v>
      </c>
      <c r="D2879" s="6" t="s">
        <v>94</v>
      </c>
      <c r="E2879" s="6" t="str">
        <f>VLOOKUP(tbl_transactions[[#This Row],[Product_ID]],tbl_Items[],2,)</f>
        <v>Automatic</v>
      </c>
      <c r="F2879" s="6" t="str">
        <f>VLOOKUP(tbl_transactions[[#This Row],[Product_ID]],tbl_Items[],3,)</f>
        <v>Platinum</v>
      </c>
      <c r="G2879" s="6" t="s">
        <v>12</v>
      </c>
      <c r="H2879" s="6" t="s">
        <v>9</v>
      </c>
      <c r="I28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879" s="30">
        <v>1</v>
      </c>
      <c r="K2879" s="7">
        <f t="shared" si="88"/>
        <v>2587.2000000000003</v>
      </c>
      <c r="L28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79" s="7">
        <f t="shared" si="89"/>
        <v>2587.2000000000003</v>
      </c>
    </row>
    <row r="2880" spans="1:13" x14ac:dyDescent="0.3">
      <c r="A2880" s="6" t="s">
        <v>2964</v>
      </c>
      <c r="B2880" s="28">
        <v>42835</v>
      </c>
      <c r="C2880" s="6" t="s">
        <v>11</v>
      </c>
      <c r="D2880" s="6" t="s">
        <v>114</v>
      </c>
      <c r="E2880" s="6" t="str">
        <f>VLOOKUP(tbl_transactions[[#This Row],[Product_ID]],tbl_Items[],2,)</f>
        <v>Digital</v>
      </c>
      <c r="F2880" s="6" t="str">
        <f>VLOOKUP(tbl_transactions[[#This Row],[Product_ID]],tbl_Items[],3,)</f>
        <v>Palladium</v>
      </c>
      <c r="G2880" s="6" t="s">
        <v>12</v>
      </c>
      <c r="H2880" s="6" t="s">
        <v>9</v>
      </c>
      <c r="I28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880" s="30">
        <v>3</v>
      </c>
      <c r="K2880" s="7">
        <f t="shared" si="88"/>
        <v>31172.400000000001</v>
      </c>
      <c r="L28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2880" s="7">
        <f t="shared" si="89"/>
        <v>30237.228000000003</v>
      </c>
    </row>
    <row r="2881" spans="1:13" x14ac:dyDescent="0.3">
      <c r="A2881" s="6" t="s">
        <v>2965</v>
      </c>
      <c r="B2881" s="28">
        <v>42835</v>
      </c>
      <c r="C2881" s="6" t="s">
        <v>11</v>
      </c>
      <c r="D2881" s="6" t="s">
        <v>94</v>
      </c>
      <c r="E2881" s="6" t="str">
        <f>VLOOKUP(tbl_transactions[[#This Row],[Product_ID]],tbl_Items[],2,)</f>
        <v>Automatic</v>
      </c>
      <c r="F2881" s="6" t="str">
        <f>VLOOKUP(tbl_transactions[[#This Row],[Product_ID]],tbl_Items[],3,)</f>
        <v>Platinum</v>
      </c>
      <c r="G2881" s="6" t="s">
        <v>12</v>
      </c>
      <c r="H2881" s="6" t="s">
        <v>13</v>
      </c>
      <c r="I28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881" s="30">
        <v>1</v>
      </c>
      <c r="K2881" s="7">
        <f t="shared" si="88"/>
        <v>2587.2000000000003</v>
      </c>
      <c r="L28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81" s="7">
        <f t="shared" si="89"/>
        <v>2587.2000000000003</v>
      </c>
    </row>
    <row r="2882" spans="1:13" x14ac:dyDescent="0.3">
      <c r="A2882" s="6" t="s">
        <v>2966</v>
      </c>
      <c r="B2882" s="28">
        <v>42835</v>
      </c>
      <c r="C2882" s="6" t="s">
        <v>11</v>
      </c>
      <c r="D2882" s="6" t="s">
        <v>97</v>
      </c>
      <c r="E2882" s="6" t="str">
        <f>VLOOKUP(tbl_transactions[[#This Row],[Product_ID]],tbl_Items[],2,)</f>
        <v>Automatic</v>
      </c>
      <c r="F2882" s="6" t="str">
        <f>VLOOKUP(tbl_transactions[[#This Row],[Product_ID]],tbl_Items[],3,)</f>
        <v>Gold</v>
      </c>
      <c r="G2882" s="6" t="s">
        <v>12</v>
      </c>
      <c r="H2882" s="6" t="s">
        <v>9</v>
      </c>
      <c r="I28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882" s="30">
        <v>4</v>
      </c>
      <c r="K2882" s="7">
        <f t="shared" ref="K2882:K2945" si="90">I2882*J2882</f>
        <v>11746.32</v>
      </c>
      <c r="L28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82" s="7">
        <f t="shared" ref="M2882:M2945" si="91">K2882-L2882</f>
        <v>11746.32</v>
      </c>
    </row>
    <row r="2883" spans="1:13" x14ac:dyDescent="0.3">
      <c r="A2883" s="6" t="s">
        <v>2967</v>
      </c>
      <c r="B2883" s="28">
        <v>42835</v>
      </c>
      <c r="C2883" s="6" t="s">
        <v>24</v>
      </c>
      <c r="D2883" s="6" t="s">
        <v>115</v>
      </c>
      <c r="E2883" s="6" t="str">
        <f>VLOOKUP(tbl_transactions[[#This Row],[Product_ID]],tbl_Items[],2,)</f>
        <v>Digital</v>
      </c>
      <c r="F2883" s="6" t="str">
        <f>VLOOKUP(tbl_transactions[[#This Row],[Product_ID]],tbl_Items[],3,)</f>
        <v>Gold</v>
      </c>
      <c r="G2883" s="6" t="s">
        <v>12</v>
      </c>
      <c r="H2883" s="6" t="s">
        <v>9</v>
      </c>
      <c r="I28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883" s="30">
        <v>3</v>
      </c>
      <c r="K2883" s="7">
        <f t="shared" si="90"/>
        <v>27710.550000000003</v>
      </c>
      <c r="L28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2883" s="7">
        <f t="shared" si="91"/>
        <v>26602.128000000004</v>
      </c>
    </row>
    <row r="2884" spans="1:13" x14ac:dyDescent="0.3">
      <c r="A2884" s="6" t="s">
        <v>2968</v>
      </c>
      <c r="B2884" s="28">
        <v>42835</v>
      </c>
      <c r="C2884" s="6" t="s">
        <v>24</v>
      </c>
      <c r="D2884" s="6" t="s">
        <v>116</v>
      </c>
      <c r="E2884" s="6" t="str">
        <f>VLOOKUP(tbl_transactions[[#This Row],[Product_ID]],tbl_Items[],2,)</f>
        <v>Digital</v>
      </c>
      <c r="F2884" s="6" t="str">
        <f>VLOOKUP(tbl_transactions[[#This Row],[Product_ID]],tbl_Items[],3,)</f>
        <v>Gold</v>
      </c>
      <c r="G2884" s="6" t="s">
        <v>12</v>
      </c>
      <c r="H2884" s="6" t="s">
        <v>9</v>
      </c>
      <c r="I28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884" s="30">
        <v>2</v>
      </c>
      <c r="K2884" s="7">
        <f t="shared" si="90"/>
        <v>11189.4</v>
      </c>
      <c r="L28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84" s="7">
        <f t="shared" si="91"/>
        <v>11189.4</v>
      </c>
    </row>
    <row r="2885" spans="1:13" x14ac:dyDescent="0.3">
      <c r="A2885" s="6" t="s">
        <v>2969</v>
      </c>
      <c r="B2885" s="28">
        <v>42835</v>
      </c>
      <c r="C2885" s="6" t="s">
        <v>15</v>
      </c>
      <c r="D2885" s="6" t="s">
        <v>77</v>
      </c>
      <c r="E2885" s="6" t="str">
        <f>VLOOKUP(tbl_transactions[[#This Row],[Product_ID]],tbl_Items[],2,)</f>
        <v>Chronograph</v>
      </c>
      <c r="F2885" s="6" t="str">
        <f>VLOOKUP(tbl_transactions[[#This Row],[Product_ID]],tbl_Items[],3,)</f>
        <v>Gold</v>
      </c>
      <c r="G2885" s="6" t="s">
        <v>8</v>
      </c>
      <c r="H2885" s="6" t="s">
        <v>9</v>
      </c>
      <c r="I28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885" s="30">
        <v>4</v>
      </c>
      <c r="K2885" s="7">
        <f t="shared" si="90"/>
        <v>11760</v>
      </c>
      <c r="L28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85" s="7">
        <f t="shared" si="91"/>
        <v>11760</v>
      </c>
    </row>
    <row r="2886" spans="1:13" x14ac:dyDescent="0.3">
      <c r="A2886" s="6" t="s">
        <v>2970</v>
      </c>
      <c r="B2886" s="28">
        <v>42835</v>
      </c>
      <c r="C2886" s="6" t="s">
        <v>24</v>
      </c>
      <c r="D2886" s="6" t="s">
        <v>120</v>
      </c>
      <c r="E2886" s="6" t="str">
        <f>VLOOKUP(tbl_transactions[[#This Row],[Product_ID]],tbl_Items[],2,)</f>
        <v>Digital</v>
      </c>
      <c r="F2886" s="6" t="str">
        <f>VLOOKUP(tbl_transactions[[#This Row],[Product_ID]],tbl_Items[],3,)</f>
        <v>Palladium</v>
      </c>
      <c r="G2886" s="6" t="s">
        <v>12</v>
      </c>
      <c r="H2886" s="6" t="s">
        <v>9</v>
      </c>
      <c r="I28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886" s="30">
        <v>2</v>
      </c>
      <c r="K2886" s="7">
        <f t="shared" si="90"/>
        <v>19276.400000000001</v>
      </c>
      <c r="L28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2886" s="7">
        <f t="shared" si="91"/>
        <v>18698.108</v>
      </c>
    </row>
    <row r="2887" spans="1:13" x14ac:dyDescent="0.3">
      <c r="A2887" s="6" t="s">
        <v>2971</v>
      </c>
      <c r="B2887" s="28">
        <v>42836</v>
      </c>
      <c r="C2887" s="6" t="s">
        <v>7</v>
      </c>
      <c r="D2887" s="6" t="s">
        <v>113</v>
      </c>
      <c r="E2887" s="6" t="str">
        <f>VLOOKUP(tbl_transactions[[#This Row],[Product_ID]],tbl_Items[],2,)</f>
        <v>Digital</v>
      </c>
      <c r="F2887" s="6" t="str">
        <f>VLOOKUP(tbl_transactions[[#This Row],[Product_ID]],tbl_Items[],3,)</f>
        <v>Palladium</v>
      </c>
      <c r="G2887" s="6" t="s">
        <v>12</v>
      </c>
      <c r="H2887" s="6" t="s">
        <v>9</v>
      </c>
      <c r="I28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887" s="30">
        <v>4</v>
      </c>
      <c r="K2887" s="7">
        <f t="shared" si="90"/>
        <v>35859.120000000003</v>
      </c>
      <c r="L28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2887" s="7">
        <f t="shared" si="91"/>
        <v>34783.346400000002</v>
      </c>
    </row>
    <row r="2888" spans="1:13" x14ac:dyDescent="0.3">
      <c r="A2888" s="6" t="s">
        <v>2972</v>
      </c>
      <c r="B2888" s="28">
        <v>42836</v>
      </c>
      <c r="C2888" s="6" t="s">
        <v>24</v>
      </c>
      <c r="D2888" s="6" t="s">
        <v>92</v>
      </c>
      <c r="E2888" s="6" t="str">
        <f>VLOOKUP(tbl_transactions[[#This Row],[Product_ID]],tbl_Items[],2,)</f>
        <v>Automatic</v>
      </c>
      <c r="F2888" s="6" t="str">
        <f>VLOOKUP(tbl_transactions[[#This Row],[Product_ID]],tbl_Items[],3,)</f>
        <v>Platinum</v>
      </c>
      <c r="G2888" s="6" t="s">
        <v>12</v>
      </c>
      <c r="H2888" s="6" t="s">
        <v>9</v>
      </c>
      <c r="I28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888" s="30">
        <v>4</v>
      </c>
      <c r="K2888" s="7">
        <f t="shared" si="90"/>
        <v>8796.48</v>
      </c>
      <c r="L28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88" s="7">
        <f t="shared" si="91"/>
        <v>8796.48</v>
      </c>
    </row>
    <row r="2889" spans="1:13" x14ac:dyDescent="0.3">
      <c r="A2889" s="6" t="s">
        <v>2973</v>
      </c>
      <c r="B2889" s="28">
        <v>42836</v>
      </c>
      <c r="C2889" s="6" t="s">
        <v>24</v>
      </c>
      <c r="D2889" s="6" t="s">
        <v>88</v>
      </c>
      <c r="E2889" s="6" t="str">
        <f>VLOOKUP(tbl_transactions[[#This Row],[Product_ID]],tbl_Items[],2,)</f>
        <v>Automatic</v>
      </c>
      <c r="F2889" s="6" t="str">
        <f>VLOOKUP(tbl_transactions[[#This Row],[Product_ID]],tbl_Items[],3,)</f>
        <v>Platinum</v>
      </c>
      <c r="G2889" s="6" t="s">
        <v>12</v>
      </c>
      <c r="H2889" s="6" t="s">
        <v>13</v>
      </c>
      <c r="I28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889" s="30">
        <v>3</v>
      </c>
      <c r="K2889" s="7">
        <f t="shared" si="90"/>
        <v>6718.9500000000007</v>
      </c>
      <c r="L28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89" s="7">
        <f t="shared" si="91"/>
        <v>6718.9500000000007</v>
      </c>
    </row>
    <row r="2890" spans="1:13" x14ac:dyDescent="0.3">
      <c r="A2890" s="6" t="s">
        <v>2974</v>
      </c>
      <c r="B2890" s="28">
        <v>42836</v>
      </c>
      <c r="C2890" s="6" t="s">
        <v>7</v>
      </c>
      <c r="D2890" s="6" t="s">
        <v>102</v>
      </c>
      <c r="E2890" s="6" t="str">
        <f>VLOOKUP(tbl_transactions[[#This Row],[Product_ID]],tbl_Items[],2,)</f>
        <v>Automatic</v>
      </c>
      <c r="F2890" s="6" t="str">
        <f>VLOOKUP(tbl_transactions[[#This Row],[Product_ID]],tbl_Items[],3,)</f>
        <v>Palladium</v>
      </c>
      <c r="G2890" s="6" t="s">
        <v>12</v>
      </c>
      <c r="H2890" s="6" t="s">
        <v>13</v>
      </c>
      <c r="I28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890" s="30">
        <v>1</v>
      </c>
      <c r="K2890" s="7">
        <f t="shared" si="90"/>
        <v>8613.9</v>
      </c>
      <c r="L28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90" s="7">
        <f t="shared" si="91"/>
        <v>8613.9</v>
      </c>
    </row>
    <row r="2891" spans="1:13" x14ac:dyDescent="0.3">
      <c r="A2891" s="6" t="s">
        <v>2975</v>
      </c>
      <c r="B2891" s="28">
        <v>42837</v>
      </c>
      <c r="C2891" s="6" t="s">
        <v>11</v>
      </c>
      <c r="D2891" s="6" t="s">
        <v>77</v>
      </c>
      <c r="E2891" s="6" t="str">
        <f>VLOOKUP(tbl_transactions[[#This Row],[Product_ID]],tbl_Items[],2,)</f>
        <v>Chronograph</v>
      </c>
      <c r="F2891" s="6" t="str">
        <f>VLOOKUP(tbl_transactions[[#This Row],[Product_ID]],tbl_Items[],3,)</f>
        <v>Gold</v>
      </c>
      <c r="G2891" s="6" t="s">
        <v>8</v>
      </c>
      <c r="H2891" s="6" t="s">
        <v>13</v>
      </c>
      <c r="I28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2891" s="30">
        <v>3</v>
      </c>
      <c r="K2891" s="7">
        <f t="shared" si="90"/>
        <v>8820</v>
      </c>
      <c r="L28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91" s="7">
        <f t="shared" si="91"/>
        <v>8820</v>
      </c>
    </row>
    <row r="2892" spans="1:13" x14ac:dyDescent="0.3">
      <c r="A2892" s="6" t="s">
        <v>2976</v>
      </c>
      <c r="B2892" s="28">
        <v>42837</v>
      </c>
      <c r="C2892" s="6" t="s">
        <v>24</v>
      </c>
      <c r="D2892" s="6" t="s">
        <v>60</v>
      </c>
      <c r="E2892" s="6" t="str">
        <f>VLOOKUP(tbl_transactions[[#This Row],[Product_ID]],tbl_Items[],2,)</f>
        <v>Chronograph</v>
      </c>
      <c r="F2892" s="6" t="str">
        <f>VLOOKUP(tbl_transactions[[#This Row],[Product_ID]],tbl_Items[],3,)</f>
        <v>Platinum</v>
      </c>
      <c r="G2892" s="6" t="s">
        <v>8</v>
      </c>
      <c r="H2892" s="6" t="s">
        <v>9</v>
      </c>
      <c r="I28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892" s="30">
        <v>1</v>
      </c>
      <c r="K2892" s="7">
        <f t="shared" si="90"/>
        <v>10098</v>
      </c>
      <c r="L28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92" s="7">
        <f t="shared" si="91"/>
        <v>10098</v>
      </c>
    </row>
    <row r="2893" spans="1:13" x14ac:dyDescent="0.3">
      <c r="A2893" s="6" t="s">
        <v>2977</v>
      </c>
      <c r="B2893" s="28">
        <v>42837</v>
      </c>
      <c r="C2893" s="6" t="s">
        <v>7</v>
      </c>
      <c r="D2893" s="6" t="s">
        <v>81</v>
      </c>
      <c r="E2893" s="6" t="str">
        <f>VLOOKUP(tbl_transactions[[#This Row],[Product_ID]],tbl_Items[],2,)</f>
        <v>Chronograph</v>
      </c>
      <c r="F2893" s="6" t="str">
        <f>VLOOKUP(tbl_transactions[[#This Row],[Product_ID]],tbl_Items[],3,)</f>
        <v>Palladium</v>
      </c>
      <c r="G2893" s="6" t="s">
        <v>12</v>
      </c>
      <c r="H2893" s="6" t="s">
        <v>9</v>
      </c>
      <c r="I28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893" s="30">
        <v>1</v>
      </c>
      <c r="K2893" s="7">
        <f t="shared" si="90"/>
        <v>10780</v>
      </c>
      <c r="L28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93" s="7">
        <f t="shared" si="91"/>
        <v>10780</v>
      </c>
    </row>
    <row r="2894" spans="1:13" x14ac:dyDescent="0.3">
      <c r="A2894" s="6" t="s">
        <v>2978</v>
      </c>
      <c r="B2894" s="28">
        <v>42837</v>
      </c>
      <c r="C2894" s="6" t="s">
        <v>24</v>
      </c>
      <c r="D2894" s="6" t="s">
        <v>112</v>
      </c>
      <c r="E2894" s="6" t="str">
        <f>VLOOKUP(tbl_transactions[[#This Row],[Product_ID]],tbl_Items[],2,)</f>
        <v>Digital</v>
      </c>
      <c r="F2894" s="6" t="str">
        <f>VLOOKUP(tbl_transactions[[#This Row],[Product_ID]],tbl_Items[],3,)</f>
        <v>Gold</v>
      </c>
      <c r="G2894" s="6" t="s">
        <v>12</v>
      </c>
      <c r="H2894" s="6" t="s">
        <v>9</v>
      </c>
      <c r="I28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894" s="30">
        <v>3</v>
      </c>
      <c r="K2894" s="7">
        <f t="shared" si="90"/>
        <v>18050.940000000002</v>
      </c>
      <c r="L28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2894" s="7">
        <f t="shared" si="91"/>
        <v>17328.902400000003</v>
      </c>
    </row>
    <row r="2895" spans="1:13" x14ac:dyDescent="0.3">
      <c r="A2895" s="6" t="s">
        <v>2979</v>
      </c>
      <c r="B2895" s="28">
        <v>42837</v>
      </c>
      <c r="C2895" s="6" t="s">
        <v>24</v>
      </c>
      <c r="D2895" s="6" t="s">
        <v>114</v>
      </c>
      <c r="E2895" s="6" t="str">
        <f>VLOOKUP(tbl_transactions[[#This Row],[Product_ID]],tbl_Items[],2,)</f>
        <v>Digital</v>
      </c>
      <c r="F2895" s="6" t="str">
        <f>VLOOKUP(tbl_transactions[[#This Row],[Product_ID]],tbl_Items[],3,)</f>
        <v>Palladium</v>
      </c>
      <c r="G2895" s="6" t="s">
        <v>12</v>
      </c>
      <c r="H2895" s="6" t="s">
        <v>13</v>
      </c>
      <c r="I28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895" s="30">
        <v>4</v>
      </c>
      <c r="K2895" s="7">
        <f t="shared" si="90"/>
        <v>41563.200000000004</v>
      </c>
      <c r="L28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2895" s="7">
        <f t="shared" si="91"/>
        <v>40316.304000000004</v>
      </c>
    </row>
    <row r="2896" spans="1:13" x14ac:dyDescent="0.3">
      <c r="A2896" s="6" t="s">
        <v>2980</v>
      </c>
      <c r="B2896" s="28">
        <v>42837</v>
      </c>
      <c r="C2896" s="6" t="s">
        <v>24</v>
      </c>
      <c r="D2896" s="6" t="s">
        <v>89</v>
      </c>
      <c r="E2896" s="6" t="str">
        <f>VLOOKUP(tbl_transactions[[#This Row],[Product_ID]],tbl_Items[],2,)</f>
        <v>Automatic</v>
      </c>
      <c r="F2896" s="6" t="str">
        <f>VLOOKUP(tbl_transactions[[#This Row],[Product_ID]],tbl_Items[],3,)</f>
        <v>Platinum</v>
      </c>
      <c r="G2896" s="6" t="s">
        <v>12</v>
      </c>
      <c r="H2896" s="6" t="s">
        <v>9</v>
      </c>
      <c r="I28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896" s="30">
        <v>4</v>
      </c>
      <c r="K2896" s="7">
        <f t="shared" si="90"/>
        <v>18616.400000000001</v>
      </c>
      <c r="L28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2896" s="7">
        <f t="shared" si="91"/>
        <v>17499.416000000001</v>
      </c>
    </row>
    <row r="2897" spans="1:13" x14ac:dyDescent="0.3">
      <c r="A2897" s="6" t="s">
        <v>2981</v>
      </c>
      <c r="B2897" s="28">
        <v>42838</v>
      </c>
      <c r="C2897" s="6" t="s">
        <v>24</v>
      </c>
      <c r="D2897" s="6" t="s">
        <v>76</v>
      </c>
      <c r="E2897" s="6" t="str">
        <f>VLOOKUP(tbl_transactions[[#This Row],[Product_ID]],tbl_Items[],2,)</f>
        <v>Chronograph</v>
      </c>
      <c r="F2897" s="6" t="str">
        <f>VLOOKUP(tbl_transactions[[#This Row],[Product_ID]],tbl_Items[],3,)</f>
        <v>Gold</v>
      </c>
      <c r="G2897" s="6" t="s">
        <v>8</v>
      </c>
      <c r="H2897" s="6" t="s">
        <v>9</v>
      </c>
      <c r="I28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897" s="30">
        <v>3</v>
      </c>
      <c r="K2897" s="7">
        <f t="shared" si="90"/>
        <v>6732</v>
      </c>
      <c r="L28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97" s="7">
        <f t="shared" si="91"/>
        <v>6732</v>
      </c>
    </row>
    <row r="2898" spans="1:13" x14ac:dyDescent="0.3">
      <c r="A2898" s="6" t="s">
        <v>2982</v>
      </c>
      <c r="B2898" s="28">
        <v>42838</v>
      </c>
      <c r="C2898" s="6" t="s">
        <v>24</v>
      </c>
      <c r="D2898" s="6" t="s">
        <v>83</v>
      </c>
      <c r="E2898" s="6" t="str">
        <f>VLOOKUP(tbl_transactions[[#This Row],[Product_ID]],tbl_Items[],2,)</f>
        <v>Chronograph</v>
      </c>
      <c r="F2898" s="6" t="str">
        <f>VLOOKUP(tbl_transactions[[#This Row],[Product_ID]],tbl_Items[],3,)</f>
        <v>Palladium</v>
      </c>
      <c r="G2898" s="6" t="s">
        <v>12</v>
      </c>
      <c r="H2898" s="6" t="s">
        <v>13</v>
      </c>
      <c r="I28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898" s="30">
        <v>2</v>
      </c>
      <c r="K2898" s="7">
        <f t="shared" si="90"/>
        <v>9502.5</v>
      </c>
      <c r="L28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898" s="7">
        <f t="shared" si="91"/>
        <v>9502.5</v>
      </c>
    </row>
    <row r="2899" spans="1:13" x14ac:dyDescent="0.3">
      <c r="A2899" s="6" t="s">
        <v>2983</v>
      </c>
      <c r="B2899" s="28">
        <v>42838</v>
      </c>
      <c r="C2899" s="6" t="s">
        <v>7</v>
      </c>
      <c r="D2899" s="6" t="s">
        <v>117</v>
      </c>
      <c r="E2899" s="6" t="str">
        <f>VLOOKUP(tbl_transactions[[#This Row],[Product_ID]],tbl_Items[],2,)</f>
        <v>Digital</v>
      </c>
      <c r="F2899" s="6" t="str">
        <f>VLOOKUP(tbl_transactions[[#This Row],[Product_ID]],tbl_Items[],3,)</f>
        <v>Palladium</v>
      </c>
      <c r="G2899" s="6" t="s">
        <v>12</v>
      </c>
      <c r="H2899" s="6" t="s">
        <v>9</v>
      </c>
      <c r="I28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899" s="30">
        <v>3</v>
      </c>
      <c r="K2899" s="7">
        <f t="shared" si="90"/>
        <v>29342.25</v>
      </c>
      <c r="L28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2899" s="7">
        <f t="shared" si="91"/>
        <v>28461.982499999998</v>
      </c>
    </row>
    <row r="2900" spans="1:13" x14ac:dyDescent="0.3">
      <c r="A2900" s="6" t="s">
        <v>2984</v>
      </c>
      <c r="B2900" s="28">
        <v>42838</v>
      </c>
      <c r="C2900" s="6" t="s">
        <v>15</v>
      </c>
      <c r="D2900" s="6" t="s">
        <v>111</v>
      </c>
      <c r="E2900" s="6" t="str">
        <f>VLOOKUP(tbl_transactions[[#This Row],[Product_ID]],tbl_Items[],2,)</f>
        <v>Digital</v>
      </c>
      <c r="F2900" s="6" t="str">
        <f>VLOOKUP(tbl_transactions[[#This Row],[Product_ID]],tbl_Items[],3,)</f>
        <v>Gold</v>
      </c>
      <c r="G2900" s="6" t="s">
        <v>12</v>
      </c>
      <c r="H2900" s="6" t="s">
        <v>9</v>
      </c>
      <c r="I29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900" s="30">
        <v>4</v>
      </c>
      <c r="K2900" s="7">
        <f t="shared" si="90"/>
        <v>23043.84</v>
      </c>
      <c r="L29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2900" s="7">
        <f t="shared" si="91"/>
        <v>22122.0864</v>
      </c>
    </row>
    <row r="2901" spans="1:13" x14ac:dyDescent="0.3">
      <c r="A2901" s="6" t="s">
        <v>2985</v>
      </c>
      <c r="B2901" s="28">
        <v>42838</v>
      </c>
      <c r="C2901" s="6" t="s">
        <v>24</v>
      </c>
      <c r="D2901" s="6" t="s">
        <v>103</v>
      </c>
      <c r="E2901" s="6" t="str">
        <f>VLOOKUP(tbl_transactions[[#This Row],[Product_ID]],tbl_Items[],2,)</f>
        <v>Automatic</v>
      </c>
      <c r="F2901" s="6" t="str">
        <f>VLOOKUP(tbl_transactions[[#This Row],[Product_ID]],tbl_Items[],3,)</f>
        <v>Palladium</v>
      </c>
      <c r="G2901" s="6" t="s">
        <v>12</v>
      </c>
      <c r="H2901" s="6" t="s">
        <v>9</v>
      </c>
      <c r="I29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2901" s="30">
        <v>1</v>
      </c>
      <c r="K2901" s="7">
        <f t="shared" si="90"/>
        <v>6674.88</v>
      </c>
      <c r="L29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01" s="7">
        <f t="shared" si="91"/>
        <v>6674.88</v>
      </c>
    </row>
    <row r="2902" spans="1:13" x14ac:dyDescent="0.3">
      <c r="A2902" s="6" t="s">
        <v>2986</v>
      </c>
      <c r="B2902" s="28">
        <v>42838</v>
      </c>
      <c r="C2902" s="6" t="s">
        <v>24</v>
      </c>
      <c r="D2902" s="6" t="s">
        <v>76</v>
      </c>
      <c r="E2902" s="6" t="str">
        <f>VLOOKUP(tbl_transactions[[#This Row],[Product_ID]],tbl_Items[],2,)</f>
        <v>Chronograph</v>
      </c>
      <c r="F2902" s="6" t="str">
        <f>VLOOKUP(tbl_transactions[[#This Row],[Product_ID]],tbl_Items[],3,)</f>
        <v>Gold</v>
      </c>
      <c r="G2902" s="6" t="s">
        <v>8</v>
      </c>
      <c r="H2902" s="6" t="s">
        <v>13</v>
      </c>
      <c r="I29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902" s="30">
        <v>2</v>
      </c>
      <c r="K2902" s="7">
        <f t="shared" si="90"/>
        <v>4488</v>
      </c>
      <c r="L29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02" s="7">
        <f t="shared" si="91"/>
        <v>4488</v>
      </c>
    </row>
    <row r="2903" spans="1:13" x14ac:dyDescent="0.3">
      <c r="A2903" s="6" t="s">
        <v>2987</v>
      </c>
      <c r="B2903" s="28">
        <v>42839</v>
      </c>
      <c r="C2903" s="6" t="s">
        <v>7</v>
      </c>
      <c r="D2903" s="6" t="s">
        <v>7007</v>
      </c>
      <c r="E2903" s="6" t="str">
        <f>VLOOKUP(tbl_transactions[[#This Row],[Product_ID]],tbl_Items[],2,)</f>
        <v>Digital</v>
      </c>
      <c r="F2903" s="6" t="str">
        <f>VLOOKUP(tbl_transactions[[#This Row],[Product_ID]],tbl_Items[],3,)</f>
        <v>Gold</v>
      </c>
      <c r="G2903" s="6" t="s">
        <v>12</v>
      </c>
      <c r="H2903" s="6" t="s">
        <v>9</v>
      </c>
      <c r="I29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903" s="30">
        <v>3</v>
      </c>
      <c r="K2903" s="7">
        <f t="shared" si="90"/>
        <v>26765.82</v>
      </c>
      <c r="L29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2903" s="7">
        <f t="shared" si="91"/>
        <v>25695.1872</v>
      </c>
    </row>
    <row r="2904" spans="1:13" x14ac:dyDescent="0.3">
      <c r="A2904" s="6" t="s">
        <v>2988</v>
      </c>
      <c r="B2904" s="28">
        <v>42839</v>
      </c>
      <c r="C2904" s="6" t="s">
        <v>24</v>
      </c>
      <c r="D2904" s="6" t="s">
        <v>92</v>
      </c>
      <c r="E2904" s="6" t="str">
        <f>VLOOKUP(tbl_transactions[[#This Row],[Product_ID]],tbl_Items[],2,)</f>
        <v>Automatic</v>
      </c>
      <c r="F2904" s="6" t="str">
        <f>VLOOKUP(tbl_transactions[[#This Row],[Product_ID]],tbl_Items[],3,)</f>
        <v>Platinum</v>
      </c>
      <c r="G2904" s="6" t="s">
        <v>12</v>
      </c>
      <c r="H2904" s="6" t="s">
        <v>9</v>
      </c>
      <c r="I29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904" s="30">
        <v>2</v>
      </c>
      <c r="K2904" s="7">
        <f t="shared" si="90"/>
        <v>4398.24</v>
      </c>
      <c r="L29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04" s="7">
        <f t="shared" si="91"/>
        <v>4398.24</v>
      </c>
    </row>
    <row r="2905" spans="1:13" x14ac:dyDescent="0.3">
      <c r="A2905" s="6" t="s">
        <v>2989</v>
      </c>
      <c r="B2905" s="28">
        <v>42839</v>
      </c>
      <c r="C2905" s="6" t="s">
        <v>24</v>
      </c>
      <c r="D2905" s="6" t="s">
        <v>108</v>
      </c>
      <c r="E2905" s="6" t="str">
        <f>VLOOKUP(tbl_transactions[[#This Row],[Product_ID]],tbl_Items[],2,)</f>
        <v>Digital</v>
      </c>
      <c r="F2905" s="6" t="str">
        <f>VLOOKUP(tbl_transactions[[#This Row],[Product_ID]],tbl_Items[],3,)</f>
        <v>Platinum</v>
      </c>
      <c r="G2905" s="6" t="s">
        <v>12</v>
      </c>
      <c r="H2905" s="6" t="s">
        <v>9</v>
      </c>
      <c r="I29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905" s="30">
        <v>2</v>
      </c>
      <c r="K2905" s="7">
        <f t="shared" si="90"/>
        <v>12274.5</v>
      </c>
      <c r="L29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05" s="7">
        <f t="shared" si="91"/>
        <v>12274.5</v>
      </c>
    </row>
    <row r="2906" spans="1:13" x14ac:dyDescent="0.3">
      <c r="A2906" s="6" t="s">
        <v>2990</v>
      </c>
      <c r="B2906" s="28">
        <v>42839</v>
      </c>
      <c r="C2906" s="6" t="s">
        <v>11</v>
      </c>
      <c r="D2906" s="6" t="s">
        <v>104</v>
      </c>
      <c r="E2906" s="6" t="str">
        <f>VLOOKUP(tbl_transactions[[#This Row],[Product_ID]],tbl_Items[],2,)</f>
        <v>Automatic</v>
      </c>
      <c r="F2906" s="6" t="str">
        <f>VLOOKUP(tbl_transactions[[#This Row],[Product_ID]],tbl_Items[],3,)</f>
        <v>Palladium</v>
      </c>
      <c r="G2906" s="6" t="s">
        <v>12</v>
      </c>
      <c r="H2906" s="6" t="s">
        <v>9</v>
      </c>
      <c r="I29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906" s="30">
        <v>2</v>
      </c>
      <c r="K2906" s="7">
        <f t="shared" si="90"/>
        <v>16392.2</v>
      </c>
      <c r="L29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2906" s="7">
        <f t="shared" si="91"/>
        <v>15900.434000000001</v>
      </c>
    </row>
    <row r="2907" spans="1:13" x14ac:dyDescent="0.3">
      <c r="A2907" s="6" t="s">
        <v>2991</v>
      </c>
      <c r="B2907" s="28">
        <v>42840</v>
      </c>
      <c r="C2907" s="6" t="s">
        <v>24</v>
      </c>
      <c r="D2907" s="6" t="s">
        <v>105</v>
      </c>
      <c r="E2907" s="6" t="str">
        <f>VLOOKUP(tbl_transactions[[#This Row],[Product_ID]],tbl_Items[],2,)</f>
        <v>Digital</v>
      </c>
      <c r="F2907" s="6" t="str">
        <f>VLOOKUP(tbl_transactions[[#This Row],[Product_ID]],tbl_Items[],3,)</f>
        <v>Platinum</v>
      </c>
      <c r="G2907" s="6" t="s">
        <v>12</v>
      </c>
      <c r="H2907" s="6" t="s">
        <v>9</v>
      </c>
      <c r="I29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2907" s="30">
        <v>3</v>
      </c>
      <c r="K2907" s="7">
        <f t="shared" si="90"/>
        <v>17264.52</v>
      </c>
      <c r="L29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2907" s="7">
        <f t="shared" si="91"/>
        <v>16228.648800000001</v>
      </c>
    </row>
    <row r="2908" spans="1:13" x14ac:dyDescent="0.3">
      <c r="A2908" s="6" t="s">
        <v>2992</v>
      </c>
      <c r="B2908" s="28">
        <v>42840</v>
      </c>
      <c r="C2908" s="6" t="s">
        <v>11</v>
      </c>
      <c r="D2908" s="6" t="s">
        <v>118</v>
      </c>
      <c r="E2908" s="6" t="str">
        <f>VLOOKUP(tbl_transactions[[#This Row],[Product_ID]],tbl_Items[],2,)</f>
        <v>Digital</v>
      </c>
      <c r="F2908" s="6" t="str">
        <f>VLOOKUP(tbl_transactions[[#This Row],[Product_ID]],tbl_Items[],3,)</f>
        <v>Palladium</v>
      </c>
      <c r="G2908" s="6" t="s">
        <v>12</v>
      </c>
      <c r="H2908" s="6" t="s">
        <v>9</v>
      </c>
      <c r="I29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908" s="30">
        <v>4</v>
      </c>
      <c r="K2908" s="7">
        <f t="shared" si="90"/>
        <v>24390.240000000002</v>
      </c>
      <c r="L29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908" s="7">
        <f t="shared" si="91"/>
        <v>23658.532800000001</v>
      </c>
    </row>
    <row r="2909" spans="1:13" x14ac:dyDescent="0.3">
      <c r="A2909" s="6" t="s">
        <v>2993</v>
      </c>
      <c r="B2909" s="28">
        <v>42840</v>
      </c>
      <c r="C2909" s="6" t="s">
        <v>11</v>
      </c>
      <c r="D2909" s="6" t="s">
        <v>95</v>
      </c>
      <c r="E2909" s="6" t="str">
        <f>VLOOKUP(tbl_transactions[[#This Row],[Product_ID]],tbl_Items[],2,)</f>
        <v>Automatic</v>
      </c>
      <c r="F2909" s="6" t="str">
        <f>VLOOKUP(tbl_transactions[[#This Row],[Product_ID]],tbl_Items[],3,)</f>
        <v>Platinum</v>
      </c>
      <c r="G2909" s="6" t="s">
        <v>12</v>
      </c>
      <c r="H2909" s="6" t="s">
        <v>9</v>
      </c>
      <c r="I29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909" s="30">
        <v>3</v>
      </c>
      <c r="K2909" s="7">
        <f t="shared" si="90"/>
        <v>6615</v>
      </c>
      <c r="L29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09" s="7">
        <f t="shared" si="91"/>
        <v>6615</v>
      </c>
    </row>
    <row r="2910" spans="1:13" x14ac:dyDescent="0.3">
      <c r="A2910" s="6" t="s">
        <v>2994</v>
      </c>
      <c r="B2910" s="28">
        <v>42840</v>
      </c>
      <c r="C2910" s="6" t="s">
        <v>24</v>
      </c>
      <c r="D2910" s="6" t="s">
        <v>7006</v>
      </c>
      <c r="E2910" s="6" t="str">
        <f>VLOOKUP(tbl_transactions[[#This Row],[Product_ID]],tbl_Items[],2,)</f>
        <v>Automatic</v>
      </c>
      <c r="F2910" s="6" t="str">
        <f>VLOOKUP(tbl_transactions[[#This Row],[Product_ID]],tbl_Items[],3,)</f>
        <v>Gold</v>
      </c>
      <c r="G2910" s="6" t="s">
        <v>12</v>
      </c>
      <c r="H2910" s="6" t="s">
        <v>9</v>
      </c>
      <c r="I29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910" s="30">
        <v>4</v>
      </c>
      <c r="K2910" s="7">
        <f t="shared" si="90"/>
        <v>39138</v>
      </c>
      <c r="L29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2910" s="7">
        <f t="shared" si="91"/>
        <v>37572.480000000003</v>
      </c>
    </row>
    <row r="2911" spans="1:13" x14ac:dyDescent="0.3">
      <c r="A2911" s="6" t="s">
        <v>2995</v>
      </c>
      <c r="B2911" s="28">
        <v>42840</v>
      </c>
      <c r="C2911" s="6" t="s">
        <v>24</v>
      </c>
      <c r="D2911" s="6" t="s">
        <v>109</v>
      </c>
      <c r="E2911" s="6" t="str">
        <f>VLOOKUP(tbl_transactions[[#This Row],[Product_ID]],tbl_Items[],2,)</f>
        <v>Digital</v>
      </c>
      <c r="F2911" s="6" t="str">
        <f>VLOOKUP(tbl_transactions[[#This Row],[Product_ID]],tbl_Items[],3,)</f>
        <v>Platinum</v>
      </c>
      <c r="G2911" s="6" t="s">
        <v>12</v>
      </c>
      <c r="H2911" s="6" t="s">
        <v>9</v>
      </c>
      <c r="I29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911" s="30">
        <v>4</v>
      </c>
      <c r="K2911" s="7">
        <f t="shared" si="90"/>
        <v>40249.199999999997</v>
      </c>
      <c r="L29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2911" s="7">
        <f t="shared" si="91"/>
        <v>37834.248</v>
      </c>
    </row>
    <row r="2912" spans="1:13" x14ac:dyDescent="0.3">
      <c r="A2912" s="6" t="s">
        <v>2996</v>
      </c>
      <c r="B2912" s="28">
        <v>42840</v>
      </c>
      <c r="C2912" s="6" t="s">
        <v>11</v>
      </c>
      <c r="D2912" s="6" t="s">
        <v>97</v>
      </c>
      <c r="E2912" s="6" t="str">
        <f>VLOOKUP(tbl_transactions[[#This Row],[Product_ID]],tbl_Items[],2,)</f>
        <v>Automatic</v>
      </c>
      <c r="F2912" s="6" t="str">
        <f>VLOOKUP(tbl_transactions[[#This Row],[Product_ID]],tbl_Items[],3,)</f>
        <v>Gold</v>
      </c>
      <c r="G2912" s="6" t="s">
        <v>12</v>
      </c>
      <c r="H2912" s="6" t="s">
        <v>9</v>
      </c>
      <c r="I29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2912" s="30">
        <v>3</v>
      </c>
      <c r="K2912" s="7">
        <f t="shared" si="90"/>
        <v>8809.74</v>
      </c>
      <c r="L29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12" s="7">
        <f t="shared" si="91"/>
        <v>8809.74</v>
      </c>
    </row>
    <row r="2913" spans="1:13" x14ac:dyDescent="0.3">
      <c r="A2913" s="6" t="s">
        <v>2997</v>
      </c>
      <c r="B2913" s="28">
        <v>42840</v>
      </c>
      <c r="C2913" s="6" t="s">
        <v>11</v>
      </c>
      <c r="D2913" s="6" t="s">
        <v>7006</v>
      </c>
      <c r="E2913" s="6" t="str">
        <f>VLOOKUP(tbl_transactions[[#This Row],[Product_ID]],tbl_Items[],2,)</f>
        <v>Automatic</v>
      </c>
      <c r="F2913" s="6" t="str">
        <f>VLOOKUP(tbl_transactions[[#This Row],[Product_ID]],tbl_Items[],3,)</f>
        <v>Gold</v>
      </c>
      <c r="G2913" s="6" t="s">
        <v>12</v>
      </c>
      <c r="H2913" s="6" t="s">
        <v>9</v>
      </c>
      <c r="I29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913" s="30">
        <v>4</v>
      </c>
      <c r="K2913" s="7">
        <f t="shared" si="90"/>
        <v>39138</v>
      </c>
      <c r="L29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2913" s="7">
        <f t="shared" si="91"/>
        <v>37572.480000000003</v>
      </c>
    </row>
    <row r="2914" spans="1:13" x14ac:dyDescent="0.3">
      <c r="A2914" s="6" t="s">
        <v>2998</v>
      </c>
      <c r="B2914" s="28">
        <v>42840</v>
      </c>
      <c r="C2914" s="6" t="s">
        <v>24</v>
      </c>
      <c r="D2914" s="6" t="s">
        <v>81</v>
      </c>
      <c r="E2914" s="6" t="str">
        <f>VLOOKUP(tbl_transactions[[#This Row],[Product_ID]],tbl_Items[],2,)</f>
        <v>Chronograph</v>
      </c>
      <c r="F2914" s="6" t="str">
        <f>VLOOKUP(tbl_transactions[[#This Row],[Product_ID]],tbl_Items[],3,)</f>
        <v>Palladium</v>
      </c>
      <c r="G2914" s="6" t="s">
        <v>12</v>
      </c>
      <c r="H2914" s="6" t="s">
        <v>9</v>
      </c>
      <c r="I29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914" s="30">
        <v>2</v>
      </c>
      <c r="K2914" s="7">
        <f t="shared" si="90"/>
        <v>21560</v>
      </c>
      <c r="L29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2914" s="7">
        <f t="shared" si="91"/>
        <v>20913.2</v>
      </c>
    </row>
    <row r="2915" spans="1:13" x14ac:dyDescent="0.3">
      <c r="A2915" s="6" t="s">
        <v>2999</v>
      </c>
      <c r="B2915" s="28">
        <v>42840</v>
      </c>
      <c r="C2915" s="6" t="s">
        <v>24</v>
      </c>
      <c r="D2915" s="6" t="s">
        <v>82</v>
      </c>
      <c r="E2915" s="6" t="str">
        <f>VLOOKUP(tbl_transactions[[#This Row],[Product_ID]],tbl_Items[],2,)</f>
        <v>Chronograph</v>
      </c>
      <c r="F2915" s="6" t="str">
        <f>VLOOKUP(tbl_transactions[[#This Row],[Product_ID]],tbl_Items[],3,)</f>
        <v>Palladium</v>
      </c>
      <c r="G2915" s="6" t="s">
        <v>12</v>
      </c>
      <c r="H2915" s="6" t="s">
        <v>9</v>
      </c>
      <c r="I29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915" s="30">
        <v>4</v>
      </c>
      <c r="K2915" s="7">
        <f t="shared" si="90"/>
        <v>30600</v>
      </c>
      <c r="L29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2915" s="7">
        <f t="shared" si="91"/>
        <v>29682</v>
      </c>
    </row>
    <row r="2916" spans="1:13" x14ac:dyDescent="0.3">
      <c r="A2916" s="6" t="s">
        <v>3000</v>
      </c>
      <c r="B2916" s="28">
        <v>42840</v>
      </c>
      <c r="C2916" s="6" t="s">
        <v>24</v>
      </c>
      <c r="D2916" s="6" t="s">
        <v>60</v>
      </c>
      <c r="E2916" s="6" t="str">
        <f>VLOOKUP(tbl_transactions[[#This Row],[Product_ID]],tbl_Items[],2,)</f>
        <v>Chronograph</v>
      </c>
      <c r="F2916" s="6" t="str">
        <f>VLOOKUP(tbl_transactions[[#This Row],[Product_ID]],tbl_Items[],3,)</f>
        <v>Platinum</v>
      </c>
      <c r="G2916" s="6" t="s">
        <v>8</v>
      </c>
      <c r="H2916" s="6" t="s">
        <v>9</v>
      </c>
      <c r="I29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916" s="30">
        <v>1</v>
      </c>
      <c r="K2916" s="7">
        <f t="shared" si="90"/>
        <v>10098</v>
      </c>
      <c r="L29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16" s="7">
        <f t="shared" si="91"/>
        <v>10098</v>
      </c>
    </row>
    <row r="2917" spans="1:13" x14ac:dyDescent="0.3">
      <c r="A2917" s="6" t="s">
        <v>3001</v>
      </c>
      <c r="B2917" s="28">
        <v>42841</v>
      </c>
      <c r="C2917" s="6" t="s">
        <v>15</v>
      </c>
      <c r="D2917" s="6" t="s">
        <v>96</v>
      </c>
      <c r="E2917" s="6" t="str">
        <f>VLOOKUP(tbl_transactions[[#This Row],[Product_ID]],tbl_Items[],2,)</f>
        <v>Automatic</v>
      </c>
      <c r="F2917" s="6" t="str">
        <f>VLOOKUP(tbl_transactions[[#This Row],[Product_ID]],tbl_Items[],3,)</f>
        <v>Gold</v>
      </c>
      <c r="G2917" s="6" t="s">
        <v>12</v>
      </c>
      <c r="H2917" s="6" t="s">
        <v>9</v>
      </c>
      <c r="I29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917" s="30">
        <v>4</v>
      </c>
      <c r="K2917" s="7">
        <f t="shared" si="90"/>
        <v>22260.48</v>
      </c>
      <c r="L29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2917" s="7">
        <f t="shared" si="91"/>
        <v>21370.060799999999</v>
      </c>
    </row>
    <row r="2918" spans="1:13" x14ac:dyDescent="0.3">
      <c r="A2918" s="6" t="s">
        <v>3002</v>
      </c>
      <c r="B2918" s="28">
        <v>42841</v>
      </c>
      <c r="C2918" s="6" t="s">
        <v>24</v>
      </c>
      <c r="D2918" s="6" t="s">
        <v>104</v>
      </c>
      <c r="E2918" s="6" t="str">
        <f>VLOOKUP(tbl_transactions[[#This Row],[Product_ID]],tbl_Items[],2,)</f>
        <v>Automatic</v>
      </c>
      <c r="F2918" s="6" t="str">
        <f>VLOOKUP(tbl_transactions[[#This Row],[Product_ID]],tbl_Items[],3,)</f>
        <v>Palladium</v>
      </c>
      <c r="G2918" s="6" t="s">
        <v>12</v>
      </c>
      <c r="H2918" s="6" t="s">
        <v>9</v>
      </c>
      <c r="I29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2918" s="30">
        <v>4</v>
      </c>
      <c r="K2918" s="7">
        <f t="shared" si="90"/>
        <v>32784.400000000001</v>
      </c>
      <c r="L29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2918" s="7">
        <f t="shared" si="91"/>
        <v>31800.868000000002</v>
      </c>
    </row>
    <row r="2919" spans="1:13" x14ac:dyDescent="0.3">
      <c r="A2919" s="6" t="s">
        <v>3003</v>
      </c>
      <c r="B2919" s="28">
        <v>42841</v>
      </c>
      <c r="C2919" s="6" t="s">
        <v>24</v>
      </c>
      <c r="D2919" s="6" t="s">
        <v>79</v>
      </c>
      <c r="E2919" s="6" t="str">
        <f>VLOOKUP(tbl_transactions[[#This Row],[Product_ID]],tbl_Items[],2,)</f>
        <v>Chronograph</v>
      </c>
      <c r="F2919" s="6" t="str">
        <f>VLOOKUP(tbl_transactions[[#This Row],[Product_ID]],tbl_Items[],3,)</f>
        <v>Palladium</v>
      </c>
      <c r="G2919" s="6" t="s">
        <v>8</v>
      </c>
      <c r="H2919" s="6" t="s">
        <v>9</v>
      </c>
      <c r="I29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919" s="30">
        <v>3</v>
      </c>
      <c r="K2919" s="7">
        <f t="shared" si="90"/>
        <v>6869.7000000000007</v>
      </c>
      <c r="L29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19" s="7">
        <f t="shared" si="91"/>
        <v>6869.7000000000007</v>
      </c>
    </row>
    <row r="2920" spans="1:13" x14ac:dyDescent="0.3">
      <c r="A2920" s="6" t="s">
        <v>3004</v>
      </c>
      <c r="B2920" s="28">
        <v>42841</v>
      </c>
      <c r="C2920" s="6" t="s">
        <v>11</v>
      </c>
      <c r="D2920" s="6" t="s">
        <v>99</v>
      </c>
      <c r="E2920" s="6" t="str">
        <f>VLOOKUP(tbl_transactions[[#This Row],[Product_ID]],tbl_Items[],2,)</f>
        <v>Automatic</v>
      </c>
      <c r="F2920" s="6" t="str">
        <f>VLOOKUP(tbl_transactions[[#This Row],[Product_ID]],tbl_Items[],3,)</f>
        <v>Gold</v>
      </c>
      <c r="G2920" s="6" t="s">
        <v>12</v>
      </c>
      <c r="H2920" s="6" t="s">
        <v>9</v>
      </c>
      <c r="I29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2920" s="30">
        <v>2</v>
      </c>
      <c r="K2920" s="7">
        <f t="shared" si="90"/>
        <v>11142.48</v>
      </c>
      <c r="L29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20" s="7">
        <f t="shared" si="91"/>
        <v>11142.48</v>
      </c>
    </row>
    <row r="2921" spans="1:13" x14ac:dyDescent="0.3">
      <c r="A2921" s="6" t="s">
        <v>3005</v>
      </c>
      <c r="B2921" s="28">
        <v>42841</v>
      </c>
      <c r="C2921" s="6" t="s">
        <v>15</v>
      </c>
      <c r="D2921" s="6" t="s">
        <v>112</v>
      </c>
      <c r="E2921" s="6" t="str">
        <f>VLOOKUP(tbl_transactions[[#This Row],[Product_ID]],tbl_Items[],2,)</f>
        <v>Digital</v>
      </c>
      <c r="F2921" s="6" t="str">
        <f>VLOOKUP(tbl_transactions[[#This Row],[Product_ID]],tbl_Items[],3,)</f>
        <v>Gold</v>
      </c>
      <c r="G2921" s="6" t="s">
        <v>12</v>
      </c>
      <c r="H2921" s="6" t="s">
        <v>9</v>
      </c>
      <c r="I29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2921" s="30">
        <v>3</v>
      </c>
      <c r="K2921" s="7">
        <f t="shared" si="90"/>
        <v>18050.940000000002</v>
      </c>
      <c r="L29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2921" s="7">
        <f t="shared" si="91"/>
        <v>17328.902400000003</v>
      </c>
    </row>
    <row r="2922" spans="1:13" x14ac:dyDescent="0.3">
      <c r="A2922" s="6" t="s">
        <v>3006</v>
      </c>
      <c r="B2922" s="28">
        <v>42841</v>
      </c>
      <c r="C2922" s="6" t="s">
        <v>11</v>
      </c>
      <c r="D2922" s="6" t="s">
        <v>71</v>
      </c>
      <c r="E2922" s="6" t="str">
        <f>VLOOKUP(tbl_transactions[[#This Row],[Product_ID]],tbl_Items[],2,)</f>
        <v>Chronograph</v>
      </c>
      <c r="F2922" s="6" t="str">
        <f>VLOOKUP(tbl_transactions[[#This Row],[Product_ID]],tbl_Items[],3,)</f>
        <v>Platinum</v>
      </c>
      <c r="G2922" s="6" t="s">
        <v>8</v>
      </c>
      <c r="H2922" s="6" t="s">
        <v>9</v>
      </c>
      <c r="I29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922" s="30">
        <v>1</v>
      </c>
      <c r="K2922" s="7">
        <f t="shared" si="90"/>
        <v>2254.1999999999998</v>
      </c>
      <c r="L29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22" s="7">
        <f t="shared" si="91"/>
        <v>2254.1999999999998</v>
      </c>
    </row>
    <row r="2923" spans="1:13" x14ac:dyDescent="0.3">
      <c r="A2923" s="6" t="s">
        <v>3007</v>
      </c>
      <c r="B2923" s="28">
        <v>42842</v>
      </c>
      <c r="C2923" s="6" t="s">
        <v>24</v>
      </c>
      <c r="D2923" s="6" t="s">
        <v>118</v>
      </c>
      <c r="E2923" s="6" t="str">
        <f>VLOOKUP(tbl_transactions[[#This Row],[Product_ID]],tbl_Items[],2,)</f>
        <v>Digital</v>
      </c>
      <c r="F2923" s="6" t="str">
        <f>VLOOKUP(tbl_transactions[[#This Row],[Product_ID]],tbl_Items[],3,)</f>
        <v>Palladium</v>
      </c>
      <c r="G2923" s="6" t="s">
        <v>12</v>
      </c>
      <c r="H2923" s="6" t="s">
        <v>9</v>
      </c>
      <c r="I29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923" s="30">
        <v>1</v>
      </c>
      <c r="K2923" s="7">
        <f t="shared" si="90"/>
        <v>6097.56</v>
      </c>
      <c r="L29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23" s="7">
        <f t="shared" si="91"/>
        <v>6097.56</v>
      </c>
    </row>
    <row r="2924" spans="1:13" x14ac:dyDescent="0.3">
      <c r="A2924" s="6" t="s">
        <v>3008</v>
      </c>
      <c r="B2924" s="28">
        <v>42842</v>
      </c>
      <c r="C2924" s="6" t="s">
        <v>11</v>
      </c>
      <c r="D2924" s="6" t="s">
        <v>7006</v>
      </c>
      <c r="E2924" s="6" t="str">
        <f>VLOOKUP(tbl_transactions[[#This Row],[Product_ID]],tbl_Items[],2,)</f>
        <v>Automatic</v>
      </c>
      <c r="F2924" s="6" t="str">
        <f>VLOOKUP(tbl_transactions[[#This Row],[Product_ID]],tbl_Items[],3,)</f>
        <v>Gold</v>
      </c>
      <c r="G2924" s="6" t="s">
        <v>12</v>
      </c>
      <c r="H2924" s="6" t="s">
        <v>9</v>
      </c>
      <c r="I29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2924" s="30">
        <v>3</v>
      </c>
      <c r="K2924" s="7">
        <f t="shared" si="90"/>
        <v>29353.5</v>
      </c>
      <c r="L29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2924" s="7">
        <f t="shared" si="91"/>
        <v>28179.360000000001</v>
      </c>
    </row>
    <row r="2925" spans="1:13" x14ac:dyDescent="0.3">
      <c r="A2925" s="6" t="s">
        <v>3009</v>
      </c>
      <c r="B2925" s="28">
        <v>42842</v>
      </c>
      <c r="C2925" s="6" t="s">
        <v>7</v>
      </c>
      <c r="D2925" s="6" t="s">
        <v>120</v>
      </c>
      <c r="E2925" s="6" t="str">
        <f>VLOOKUP(tbl_transactions[[#This Row],[Product_ID]],tbl_Items[],2,)</f>
        <v>Digital</v>
      </c>
      <c r="F2925" s="6" t="str">
        <f>VLOOKUP(tbl_transactions[[#This Row],[Product_ID]],tbl_Items[],3,)</f>
        <v>Palladium</v>
      </c>
      <c r="G2925" s="6" t="s">
        <v>12</v>
      </c>
      <c r="H2925" s="6" t="s">
        <v>9</v>
      </c>
      <c r="I29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925" s="30">
        <v>4</v>
      </c>
      <c r="K2925" s="7">
        <f t="shared" si="90"/>
        <v>38552.800000000003</v>
      </c>
      <c r="L29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1156.5840000000001</v>
      </c>
      <c r="M2925" s="7">
        <f t="shared" si="91"/>
        <v>37396.216</v>
      </c>
    </row>
    <row r="2926" spans="1:13" x14ac:dyDescent="0.3">
      <c r="A2926" s="6" t="s">
        <v>3010</v>
      </c>
      <c r="B2926" s="28">
        <v>42842</v>
      </c>
      <c r="C2926" s="6" t="s">
        <v>24</v>
      </c>
      <c r="D2926" s="6" t="s">
        <v>82</v>
      </c>
      <c r="E2926" s="6" t="str">
        <f>VLOOKUP(tbl_transactions[[#This Row],[Product_ID]],tbl_Items[],2,)</f>
        <v>Chronograph</v>
      </c>
      <c r="F2926" s="6" t="str">
        <f>VLOOKUP(tbl_transactions[[#This Row],[Product_ID]],tbl_Items[],3,)</f>
        <v>Palladium</v>
      </c>
      <c r="G2926" s="6" t="s">
        <v>12</v>
      </c>
      <c r="H2926" s="6" t="s">
        <v>9</v>
      </c>
      <c r="I29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926" s="30">
        <v>1</v>
      </c>
      <c r="K2926" s="7">
        <f t="shared" si="90"/>
        <v>7650</v>
      </c>
      <c r="L29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26" s="7">
        <f t="shared" si="91"/>
        <v>7650</v>
      </c>
    </row>
    <row r="2927" spans="1:13" x14ac:dyDescent="0.3">
      <c r="A2927" s="6" t="s">
        <v>3011</v>
      </c>
      <c r="B2927" s="28">
        <v>42842</v>
      </c>
      <c r="C2927" s="6" t="s">
        <v>15</v>
      </c>
      <c r="D2927" s="6" t="s">
        <v>82</v>
      </c>
      <c r="E2927" s="6" t="str">
        <f>VLOOKUP(tbl_transactions[[#This Row],[Product_ID]],tbl_Items[],2,)</f>
        <v>Chronograph</v>
      </c>
      <c r="F2927" s="6" t="str">
        <f>VLOOKUP(tbl_transactions[[#This Row],[Product_ID]],tbl_Items[],3,)</f>
        <v>Palladium</v>
      </c>
      <c r="G2927" s="6" t="s">
        <v>12</v>
      </c>
      <c r="H2927" s="6" t="s">
        <v>13</v>
      </c>
      <c r="I29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2927" s="30">
        <v>2</v>
      </c>
      <c r="K2927" s="7">
        <f t="shared" si="90"/>
        <v>15300</v>
      </c>
      <c r="L29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2927" s="7">
        <f t="shared" si="91"/>
        <v>14841</v>
      </c>
    </row>
    <row r="2928" spans="1:13" x14ac:dyDescent="0.3">
      <c r="A2928" s="6" t="s">
        <v>3012</v>
      </c>
      <c r="B2928" s="28">
        <v>42843</v>
      </c>
      <c r="C2928" s="6" t="s">
        <v>11</v>
      </c>
      <c r="D2928" s="6" t="s">
        <v>118</v>
      </c>
      <c r="E2928" s="6" t="str">
        <f>VLOOKUP(tbl_transactions[[#This Row],[Product_ID]],tbl_Items[],2,)</f>
        <v>Digital</v>
      </c>
      <c r="F2928" s="6" t="str">
        <f>VLOOKUP(tbl_transactions[[#This Row],[Product_ID]],tbl_Items[],3,)</f>
        <v>Palladium</v>
      </c>
      <c r="G2928" s="6" t="s">
        <v>12</v>
      </c>
      <c r="H2928" s="6" t="s">
        <v>9</v>
      </c>
      <c r="I29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928" s="30">
        <v>4</v>
      </c>
      <c r="K2928" s="7">
        <f t="shared" si="90"/>
        <v>24390.240000000002</v>
      </c>
      <c r="L29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928" s="7">
        <f t="shared" si="91"/>
        <v>23658.532800000001</v>
      </c>
    </row>
    <row r="2929" spans="1:13" x14ac:dyDescent="0.3">
      <c r="A2929" s="6" t="s">
        <v>3013</v>
      </c>
      <c r="B2929" s="28">
        <v>42843</v>
      </c>
      <c r="C2929" s="6" t="s">
        <v>11</v>
      </c>
      <c r="D2929" s="6" t="s">
        <v>114</v>
      </c>
      <c r="E2929" s="6" t="str">
        <f>VLOOKUP(tbl_transactions[[#This Row],[Product_ID]],tbl_Items[],2,)</f>
        <v>Digital</v>
      </c>
      <c r="F2929" s="6" t="str">
        <f>VLOOKUP(tbl_transactions[[#This Row],[Product_ID]],tbl_Items[],3,)</f>
        <v>Palladium</v>
      </c>
      <c r="G2929" s="6" t="s">
        <v>12</v>
      </c>
      <c r="H2929" s="6" t="s">
        <v>9</v>
      </c>
      <c r="I29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929" s="30">
        <v>1</v>
      </c>
      <c r="K2929" s="7">
        <f t="shared" si="90"/>
        <v>10390.800000000001</v>
      </c>
      <c r="L29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29" s="7">
        <f t="shared" si="91"/>
        <v>10390.800000000001</v>
      </c>
    </row>
    <row r="2930" spans="1:13" x14ac:dyDescent="0.3">
      <c r="A2930" s="6" t="s">
        <v>3014</v>
      </c>
      <c r="B2930" s="28">
        <v>42843</v>
      </c>
      <c r="C2930" s="6" t="s">
        <v>24</v>
      </c>
      <c r="D2930" s="6" t="s">
        <v>92</v>
      </c>
      <c r="E2930" s="6" t="str">
        <f>VLOOKUP(tbl_transactions[[#This Row],[Product_ID]],tbl_Items[],2,)</f>
        <v>Automatic</v>
      </c>
      <c r="F2930" s="6" t="str">
        <f>VLOOKUP(tbl_transactions[[#This Row],[Product_ID]],tbl_Items[],3,)</f>
        <v>Platinum</v>
      </c>
      <c r="G2930" s="6" t="s">
        <v>12</v>
      </c>
      <c r="H2930" s="6" t="s">
        <v>9</v>
      </c>
      <c r="I29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930" s="30">
        <v>3</v>
      </c>
      <c r="K2930" s="7">
        <f t="shared" si="90"/>
        <v>6597.36</v>
      </c>
      <c r="L29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30" s="7">
        <f t="shared" si="91"/>
        <v>6597.36</v>
      </c>
    </row>
    <row r="2931" spans="1:13" x14ac:dyDescent="0.3">
      <c r="A2931" s="6" t="s">
        <v>3015</v>
      </c>
      <c r="B2931" s="28">
        <v>42843</v>
      </c>
      <c r="C2931" s="6" t="s">
        <v>11</v>
      </c>
      <c r="D2931" s="6" t="s">
        <v>94</v>
      </c>
      <c r="E2931" s="6" t="str">
        <f>VLOOKUP(tbl_transactions[[#This Row],[Product_ID]],tbl_Items[],2,)</f>
        <v>Automatic</v>
      </c>
      <c r="F2931" s="6" t="str">
        <f>VLOOKUP(tbl_transactions[[#This Row],[Product_ID]],tbl_Items[],3,)</f>
        <v>Platinum</v>
      </c>
      <c r="G2931" s="6" t="s">
        <v>12</v>
      </c>
      <c r="H2931" s="6" t="s">
        <v>9</v>
      </c>
      <c r="I29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931" s="30">
        <v>2</v>
      </c>
      <c r="K2931" s="7">
        <f t="shared" si="90"/>
        <v>5174.4000000000005</v>
      </c>
      <c r="L29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31" s="7">
        <f t="shared" si="91"/>
        <v>5174.4000000000005</v>
      </c>
    </row>
    <row r="2932" spans="1:13" x14ac:dyDescent="0.3">
      <c r="A2932" s="6" t="s">
        <v>3016</v>
      </c>
      <c r="B2932" s="28">
        <v>42843</v>
      </c>
      <c r="C2932" s="6" t="s">
        <v>15</v>
      </c>
      <c r="D2932" s="6" t="s">
        <v>118</v>
      </c>
      <c r="E2932" s="6" t="str">
        <f>VLOOKUP(tbl_transactions[[#This Row],[Product_ID]],tbl_Items[],2,)</f>
        <v>Digital</v>
      </c>
      <c r="F2932" s="6" t="str">
        <f>VLOOKUP(tbl_transactions[[#This Row],[Product_ID]],tbl_Items[],3,)</f>
        <v>Palladium</v>
      </c>
      <c r="G2932" s="6" t="s">
        <v>12</v>
      </c>
      <c r="H2932" s="6" t="s">
        <v>9</v>
      </c>
      <c r="I29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932" s="30">
        <v>4</v>
      </c>
      <c r="K2932" s="7">
        <f t="shared" si="90"/>
        <v>24390.240000000002</v>
      </c>
      <c r="L29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932" s="7">
        <f t="shared" si="91"/>
        <v>23658.532800000001</v>
      </c>
    </row>
    <row r="2933" spans="1:13" x14ac:dyDescent="0.3">
      <c r="A2933" s="6" t="s">
        <v>3017</v>
      </c>
      <c r="B2933" s="28">
        <v>42843</v>
      </c>
      <c r="C2933" s="6" t="s">
        <v>24</v>
      </c>
      <c r="D2933" s="6" t="s">
        <v>100</v>
      </c>
      <c r="E2933" s="6" t="str">
        <f>VLOOKUP(tbl_transactions[[#This Row],[Product_ID]],tbl_Items[],2,)</f>
        <v>Automatic</v>
      </c>
      <c r="F2933" s="6" t="str">
        <f>VLOOKUP(tbl_transactions[[#This Row],[Product_ID]],tbl_Items[],3,)</f>
        <v>Palladium</v>
      </c>
      <c r="G2933" s="6" t="s">
        <v>12</v>
      </c>
      <c r="H2933" s="6" t="s">
        <v>13</v>
      </c>
      <c r="I29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933" s="30">
        <v>4</v>
      </c>
      <c r="K2933" s="7">
        <f t="shared" si="90"/>
        <v>22915.200000000001</v>
      </c>
      <c r="L29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2933" s="7">
        <f t="shared" si="91"/>
        <v>22227.744000000002</v>
      </c>
    </row>
    <row r="2934" spans="1:13" x14ac:dyDescent="0.3">
      <c r="A2934" s="6" t="s">
        <v>3018</v>
      </c>
      <c r="B2934" s="28">
        <v>42843</v>
      </c>
      <c r="C2934" s="6" t="s">
        <v>24</v>
      </c>
      <c r="D2934" s="6" t="s">
        <v>115</v>
      </c>
      <c r="E2934" s="6" t="str">
        <f>VLOOKUP(tbl_transactions[[#This Row],[Product_ID]],tbl_Items[],2,)</f>
        <v>Digital</v>
      </c>
      <c r="F2934" s="6" t="str">
        <f>VLOOKUP(tbl_transactions[[#This Row],[Product_ID]],tbl_Items[],3,)</f>
        <v>Gold</v>
      </c>
      <c r="G2934" s="6" t="s">
        <v>12</v>
      </c>
      <c r="H2934" s="6" t="s">
        <v>9</v>
      </c>
      <c r="I29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934" s="30">
        <v>3</v>
      </c>
      <c r="K2934" s="7">
        <f t="shared" si="90"/>
        <v>27710.550000000003</v>
      </c>
      <c r="L29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2934" s="7">
        <f t="shared" si="91"/>
        <v>26602.128000000004</v>
      </c>
    </row>
    <row r="2935" spans="1:13" x14ac:dyDescent="0.3">
      <c r="A2935" s="6" t="s">
        <v>3019</v>
      </c>
      <c r="B2935" s="28">
        <v>42844</v>
      </c>
      <c r="C2935" s="6" t="s">
        <v>24</v>
      </c>
      <c r="D2935" s="6" t="s">
        <v>89</v>
      </c>
      <c r="E2935" s="6" t="str">
        <f>VLOOKUP(tbl_transactions[[#This Row],[Product_ID]],tbl_Items[],2,)</f>
        <v>Automatic</v>
      </c>
      <c r="F2935" s="6" t="str">
        <f>VLOOKUP(tbl_transactions[[#This Row],[Product_ID]],tbl_Items[],3,)</f>
        <v>Platinum</v>
      </c>
      <c r="G2935" s="6" t="s">
        <v>12</v>
      </c>
      <c r="H2935" s="6" t="s">
        <v>9</v>
      </c>
      <c r="I29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935" s="30">
        <v>3</v>
      </c>
      <c r="K2935" s="7">
        <f t="shared" si="90"/>
        <v>13962.300000000001</v>
      </c>
      <c r="L29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35" s="7">
        <f t="shared" si="91"/>
        <v>13962.300000000001</v>
      </c>
    </row>
    <row r="2936" spans="1:13" x14ac:dyDescent="0.3">
      <c r="A2936" s="6" t="s">
        <v>3020</v>
      </c>
      <c r="B2936" s="28">
        <v>42844</v>
      </c>
      <c r="C2936" s="6" t="s">
        <v>24</v>
      </c>
      <c r="D2936" s="6" t="s">
        <v>118</v>
      </c>
      <c r="E2936" s="6" t="str">
        <f>VLOOKUP(tbl_transactions[[#This Row],[Product_ID]],tbl_Items[],2,)</f>
        <v>Digital</v>
      </c>
      <c r="F2936" s="6" t="str">
        <f>VLOOKUP(tbl_transactions[[#This Row],[Product_ID]],tbl_Items[],3,)</f>
        <v>Palladium</v>
      </c>
      <c r="G2936" s="6" t="s">
        <v>12</v>
      </c>
      <c r="H2936" s="6" t="s">
        <v>13</v>
      </c>
      <c r="I29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936" s="30">
        <v>1</v>
      </c>
      <c r="K2936" s="7">
        <f t="shared" si="90"/>
        <v>6097.56</v>
      </c>
      <c r="L29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36" s="7">
        <f t="shared" si="91"/>
        <v>6097.56</v>
      </c>
    </row>
    <row r="2937" spans="1:13" x14ac:dyDescent="0.3">
      <c r="A2937" s="6" t="s">
        <v>3021</v>
      </c>
      <c r="B2937" s="28">
        <v>42844</v>
      </c>
      <c r="C2937" s="6" t="s">
        <v>24</v>
      </c>
      <c r="D2937" s="6" t="s">
        <v>60</v>
      </c>
      <c r="E2937" s="6" t="str">
        <f>VLOOKUP(tbl_transactions[[#This Row],[Product_ID]],tbl_Items[],2,)</f>
        <v>Chronograph</v>
      </c>
      <c r="F2937" s="6" t="str">
        <f>VLOOKUP(tbl_transactions[[#This Row],[Product_ID]],tbl_Items[],3,)</f>
        <v>Platinum</v>
      </c>
      <c r="G2937" s="6" t="s">
        <v>8</v>
      </c>
      <c r="H2937" s="6" t="s">
        <v>9</v>
      </c>
      <c r="I29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937" s="30">
        <v>3</v>
      </c>
      <c r="K2937" s="7">
        <f t="shared" si="90"/>
        <v>30294</v>
      </c>
      <c r="L29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2937" s="7">
        <f t="shared" si="91"/>
        <v>26658.720000000001</v>
      </c>
    </row>
    <row r="2938" spans="1:13" x14ac:dyDescent="0.3">
      <c r="A2938" s="6" t="s">
        <v>3022</v>
      </c>
      <c r="B2938" s="28">
        <v>42844</v>
      </c>
      <c r="C2938" s="6" t="s">
        <v>11</v>
      </c>
      <c r="D2938" s="6" t="s">
        <v>117</v>
      </c>
      <c r="E2938" s="6" t="str">
        <f>VLOOKUP(tbl_transactions[[#This Row],[Product_ID]],tbl_Items[],2,)</f>
        <v>Digital</v>
      </c>
      <c r="F2938" s="6" t="str">
        <f>VLOOKUP(tbl_transactions[[#This Row],[Product_ID]],tbl_Items[],3,)</f>
        <v>Palladium</v>
      </c>
      <c r="G2938" s="6" t="s">
        <v>12</v>
      </c>
      <c r="H2938" s="6" t="s">
        <v>9</v>
      </c>
      <c r="I29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938" s="30">
        <v>3</v>
      </c>
      <c r="K2938" s="7">
        <f t="shared" si="90"/>
        <v>29342.25</v>
      </c>
      <c r="L29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2938" s="7">
        <f t="shared" si="91"/>
        <v>28461.982499999998</v>
      </c>
    </row>
    <row r="2939" spans="1:13" x14ac:dyDescent="0.3">
      <c r="A2939" s="6" t="s">
        <v>3023</v>
      </c>
      <c r="B2939" s="28">
        <v>42844</v>
      </c>
      <c r="C2939" s="6" t="s">
        <v>24</v>
      </c>
      <c r="D2939" s="6" t="s">
        <v>81</v>
      </c>
      <c r="E2939" s="6" t="str">
        <f>VLOOKUP(tbl_transactions[[#This Row],[Product_ID]],tbl_Items[],2,)</f>
        <v>Chronograph</v>
      </c>
      <c r="F2939" s="6" t="str">
        <f>VLOOKUP(tbl_transactions[[#This Row],[Product_ID]],tbl_Items[],3,)</f>
        <v>Palladium</v>
      </c>
      <c r="G2939" s="6" t="s">
        <v>12</v>
      </c>
      <c r="H2939" s="6" t="s">
        <v>9</v>
      </c>
      <c r="I29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2939" s="30">
        <v>1</v>
      </c>
      <c r="K2939" s="7">
        <f t="shared" si="90"/>
        <v>10780</v>
      </c>
      <c r="L29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39" s="7">
        <f t="shared" si="91"/>
        <v>10780</v>
      </c>
    </row>
    <row r="2940" spans="1:13" x14ac:dyDescent="0.3">
      <c r="A2940" s="6" t="s">
        <v>3024</v>
      </c>
      <c r="B2940" s="28">
        <v>42844</v>
      </c>
      <c r="C2940" s="6" t="s">
        <v>24</v>
      </c>
      <c r="D2940" s="6" t="s">
        <v>78</v>
      </c>
      <c r="E2940" s="6" t="str">
        <f>VLOOKUP(tbl_transactions[[#This Row],[Product_ID]],tbl_Items[],2,)</f>
        <v>Chronograph</v>
      </c>
      <c r="F2940" s="6" t="str">
        <f>VLOOKUP(tbl_transactions[[#This Row],[Product_ID]],tbl_Items[],3,)</f>
        <v>Gold</v>
      </c>
      <c r="G2940" s="6" t="s">
        <v>8</v>
      </c>
      <c r="H2940" s="6" t="s">
        <v>9</v>
      </c>
      <c r="I29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940" s="30">
        <v>3</v>
      </c>
      <c r="K2940" s="7">
        <f t="shared" si="90"/>
        <v>16830</v>
      </c>
      <c r="L29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2940" s="7">
        <f t="shared" si="91"/>
        <v>15483.6</v>
      </c>
    </row>
    <row r="2941" spans="1:13" x14ac:dyDescent="0.3">
      <c r="A2941" s="6" t="s">
        <v>3025</v>
      </c>
      <c r="B2941" s="28">
        <v>42844</v>
      </c>
      <c r="C2941" s="6" t="s">
        <v>24</v>
      </c>
      <c r="D2941" s="6" t="s">
        <v>94</v>
      </c>
      <c r="E2941" s="6" t="str">
        <f>VLOOKUP(tbl_transactions[[#This Row],[Product_ID]],tbl_Items[],2,)</f>
        <v>Automatic</v>
      </c>
      <c r="F2941" s="6" t="str">
        <f>VLOOKUP(tbl_transactions[[#This Row],[Product_ID]],tbl_Items[],3,)</f>
        <v>Platinum</v>
      </c>
      <c r="G2941" s="6" t="s">
        <v>12</v>
      </c>
      <c r="H2941" s="6" t="s">
        <v>9</v>
      </c>
      <c r="I29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941" s="30">
        <v>1</v>
      </c>
      <c r="K2941" s="7">
        <f t="shared" si="90"/>
        <v>2587.2000000000003</v>
      </c>
      <c r="L29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1" s="7">
        <f t="shared" si="91"/>
        <v>2587.2000000000003</v>
      </c>
    </row>
    <row r="2942" spans="1:13" x14ac:dyDescent="0.3">
      <c r="A2942" s="6" t="s">
        <v>3026</v>
      </c>
      <c r="B2942" s="28">
        <v>42845</v>
      </c>
      <c r="C2942" s="6" t="s">
        <v>11</v>
      </c>
      <c r="D2942" s="6" t="s">
        <v>94</v>
      </c>
      <c r="E2942" s="6" t="str">
        <f>VLOOKUP(tbl_transactions[[#This Row],[Product_ID]],tbl_Items[],2,)</f>
        <v>Automatic</v>
      </c>
      <c r="F2942" s="6" t="str">
        <f>VLOOKUP(tbl_transactions[[#This Row],[Product_ID]],tbl_Items[],3,)</f>
        <v>Platinum</v>
      </c>
      <c r="G2942" s="6" t="s">
        <v>12</v>
      </c>
      <c r="H2942" s="6" t="s">
        <v>9</v>
      </c>
      <c r="I29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2942" s="30">
        <v>2</v>
      </c>
      <c r="K2942" s="7">
        <f t="shared" si="90"/>
        <v>5174.4000000000005</v>
      </c>
      <c r="L29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2" s="7">
        <f t="shared" si="91"/>
        <v>5174.4000000000005</v>
      </c>
    </row>
    <row r="2943" spans="1:13" x14ac:dyDescent="0.3">
      <c r="A2943" s="6" t="s">
        <v>3027</v>
      </c>
      <c r="B2943" s="28">
        <v>42845</v>
      </c>
      <c r="C2943" s="6" t="s">
        <v>24</v>
      </c>
      <c r="D2943" s="6" t="s">
        <v>74</v>
      </c>
      <c r="E2943" s="6" t="str">
        <f>VLOOKUP(tbl_transactions[[#This Row],[Product_ID]],tbl_Items[],2,)</f>
        <v>Chronograph</v>
      </c>
      <c r="F2943" s="6" t="str">
        <f>VLOOKUP(tbl_transactions[[#This Row],[Product_ID]],tbl_Items[],3,)</f>
        <v>Gold</v>
      </c>
      <c r="G2943" s="6" t="s">
        <v>8</v>
      </c>
      <c r="H2943" s="6" t="s">
        <v>9</v>
      </c>
      <c r="I29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2943" s="30">
        <v>3</v>
      </c>
      <c r="K2943" s="7">
        <f t="shared" si="90"/>
        <v>6678</v>
      </c>
      <c r="L29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3" s="7">
        <f t="shared" si="91"/>
        <v>6678</v>
      </c>
    </row>
    <row r="2944" spans="1:13" x14ac:dyDescent="0.3">
      <c r="A2944" s="6" t="s">
        <v>3028</v>
      </c>
      <c r="B2944" s="28">
        <v>42845</v>
      </c>
      <c r="C2944" s="6" t="s">
        <v>24</v>
      </c>
      <c r="D2944" s="6" t="s">
        <v>71</v>
      </c>
      <c r="E2944" s="6" t="str">
        <f>VLOOKUP(tbl_transactions[[#This Row],[Product_ID]],tbl_Items[],2,)</f>
        <v>Chronograph</v>
      </c>
      <c r="F2944" s="6" t="str">
        <f>VLOOKUP(tbl_transactions[[#This Row],[Product_ID]],tbl_Items[],3,)</f>
        <v>Platinum</v>
      </c>
      <c r="G2944" s="6" t="s">
        <v>8</v>
      </c>
      <c r="H2944" s="6" t="s">
        <v>9</v>
      </c>
      <c r="I29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2944" s="30">
        <v>1</v>
      </c>
      <c r="K2944" s="7">
        <f t="shared" si="90"/>
        <v>2254.1999999999998</v>
      </c>
      <c r="L29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4" s="7">
        <f t="shared" si="91"/>
        <v>2254.1999999999998</v>
      </c>
    </row>
    <row r="2945" spans="1:13" x14ac:dyDescent="0.3">
      <c r="A2945" s="6" t="s">
        <v>3029</v>
      </c>
      <c r="B2945" s="28">
        <v>42845</v>
      </c>
      <c r="C2945" s="6" t="s">
        <v>24</v>
      </c>
      <c r="D2945" s="6" t="s">
        <v>114</v>
      </c>
      <c r="E2945" s="6" t="str">
        <f>VLOOKUP(tbl_transactions[[#This Row],[Product_ID]],tbl_Items[],2,)</f>
        <v>Digital</v>
      </c>
      <c r="F2945" s="6" t="str">
        <f>VLOOKUP(tbl_transactions[[#This Row],[Product_ID]],tbl_Items[],3,)</f>
        <v>Palladium</v>
      </c>
      <c r="G2945" s="6" t="s">
        <v>12</v>
      </c>
      <c r="H2945" s="6" t="s">
        <v>13</v>
      </c>
      <c r="I29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945" s="30">
        <v>1</v>
      </c>
      <c r="K2945" s="7">
        <f t="shared" si="90"/>
        <v>10390.800000000001</v>
      </c>
      <c r="L29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5" s="7">
        <f t="shared" si="91"/>
        <v>10390.800000000001</v>
      </c>
    </row>
    <row r="2946" spans="1:13" x14ac:dyDescent="0.3">
      <c r="A2946" s="6" t="s">
        <v>3030</v>
      </c>
      <c r="B2946" s="28">
        <v>42845</v>
      </c>
      <c r="C2946" s="6" t="s">
        <v>11</v>
      </c>
      <c r="D2946" s="6" t="s">
        <v>76</v>
      </c>
      <c r="E2946" s="6" t="str">
        <f>VLOOKUP(tbl_transactions[[#This Row],[Product_ID]],tbl_Items[],2,)</f>
        <v>Chronograph</v>
      </c>
      <c r="F2946" s="6" t="str">
        <f>VLOOKUP(tbl_transactions[[#This Row],[Product_ID]],tbl_Items[],3,)</f>
        <v>Gold</v>
      </c>
      <c r="G2946" s="6" t="s">
        <v>8</v>
      </c>
      <c r="H2946" s="6" t="s">
        <v>9</v>
      </c>
      <c r="I29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2946" s="30">
        <v>2</v>
      </c>
      <c r="K2946" s="7">
        <f t="shared" ref="K2946:K3009" si="92">I2946*J2946</f>
        <v>4488</v>
      </c>
      <c r="L29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6" s="7">
        <f t="shared" ref="M2946:M3009" si="93">K2946-L2946</f>
        <v>4488</v>
      </c>
    </row>
    <row r="2947" spans="1:13" x14ac:dyDescent="0.3">
      <c r="A2947" s="6" t="s">
        <v>3031</v>
      </c>
      <c r="B2947" s="28">
        <v>42845</v>
      </c>
      <c r="C2947" s="6" t="s">
        <v>11</v>
      </c>
      <c r="D2947" s="6" t="s">
        <v>92</v>
      </c>
      <c r="E2947" s="6" t="str">
        <f>VLOOKUP(tbl_transactions[[#This Row],[Product_ID]],tbl_Items[],2,)</f>
        <v>Automatic</v>
      </c>
      <c r="F2947" s="6" t="str">
        <f>VLOOKUP(tbl_transactions[[#This Row],[Product_ID]],tbl_Items[],3,)</f>
        <v>Platinum</v>
      </c>
      <c r="G2947" s="6" t="s">
        <v>12</v>
      </c>
      <c r="H2947" s="6" t="s">
        <v>13</v>
      </c>
      <c r="I29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947" s="30">
        <v>1</v>
      </c>
      <c r="K2947" s="7">
        <f t="shared" si="92"/>
        <v>2199.12</v>
      </c>
      <c r="L29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7" s="7">
        <f t="shared" si="93"/>
        <v>2199.12</v>
      </c>
    </row>
    <row r="2948" spans="1:13" x14ac:dyDescent="0.3">
      <c r="A2948" s="6" t="s">
        <v>3032</v>
      </c>
      <c r="B2948" s="28">
        <v>42845</v>
      </c>
      <c r="C2948" s="6" t="s">
        <v>24</v>
      </c>
      <c r="D2948" s="6" t="s">
        <v>88</v>
      </c>
      <c r="E2948" s="6" t="str">
        <f>VLOOKUP(tbl_transactions[[#This Row],[Product_ID]],tbl_Items[],2,)</f>
        <v>Automatic</v>
      </c>
      <c r="F2948" s="6" t="str">
        <f>VLOOKUP(tbl_transactions[[#This Row],[Product_ID]],tbl_Items[],3,)</f>
        <v>Platinum</v>
      </c>
      <c r="G2948" s="6" t="s">
        <v>12</v>
      </c>
      <c r="H2948" s="6" t="s">
        <v>9</v>
      </c>
      <c r="I29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948" s="30">
        <v>4</v>
      </c>
      <c r="K2948" s="7">
        <f t="shared" si="92"/>
        <v>8958.6</v>
      </c>
      <c r="L29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8" s="7">
        <f t="shared" si="93"/>
        <v>8958.6</v>
      </c>
    </row>
    <row r="2949" spans="1:13" x14ac:dyDescent="0.3">
      <c r="A2949" s="6" t="s">
        <v>3033</v>
      </c>
      <c r="B2949" s="28">
        <v>42846</v>
      </c>
      <c r="C2949" s="6" t="s">
        <v>11</v>
      </c>
      <c r="D2949" s="6" t="s">
        <v>95</v>
      </c>
      <c r="E2949" s="6" t="str">
        <f>VLOOKUP(tbl_transactions[[#This Row],[Product_ID]],tbl_Items[],2,)</f>
        <v>Automatic</v>
      </c>
      <c r="F2949" s="6" t="str">
        <f>VLOOKUP(tbl_transactions[[#This Row],[Product_ID]],tbl_Items[],3,)</f>
        <v>Platinum</v>
      </c>
      <c r="G2949" s="6" t="s">
        <v>12</v>
      </c>
      <c r="H2949" s="6" t="s">
        <v>9</v>
      </c>
      <c r="I29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949" s="30">
        <v>1</v>
      </c>
      <c r="K2949" s="7">
        <f t="shared" si="92"/>
        <v>2205</v>
      </c>
      <c r="L29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49" s="7">
        <f t="shared" si="93"/>
        <v>2205</v>
      </c>
    </row>
    <row r="2950" spans="1:13" x14ac:dyDescent="0.3">
      <c r="A2950" s="6" t="s">
        <v>3034</v>
      </c>
      <c r="B2950" s="28">
        <v>42846</v>
      </c>
      <c r="C2950" s="6" t="s">
        <v>11</v>
      </c>
      <c r="D2950" s="6" t="s">
        <v>92</v>
      </c>
      <c r="E2950" s="6" t="str">
        <f>VLOOKUP(tbl_transactions[[#This Row],[Product_ID]],tbl_Items[],2,)</f>
        <v>Automatic</v>
      </c>
      <c r="F2950" s="6" t="str">
        <f>VLOOKUP(tbl_transactions[[#This Row],[Product_ID]],tbl_Items[],3,)</f>
        <v>Platinum</v>
      </c>
      <c r="G2950" s="6" t="s">
        <v>12</v>
      </c>
      <c r="H2950" s="6" t="s">
        <v>9</v>
      </c>
      <c r="I29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950" s="30">
        <v>4</v>
      </c>
      <c r="K2950" s="7">
        <f t="shared" si="92"/>
        <v>8796.48</v>
      </c>
      <c r="L29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50" s="7">
        <f t="shared" si="93"/>
        <v>8796.48</v>
      </c>
    </row>
    <row r="2951" spans="1:13" x14ac:dyDescent="0.3">
      <c r="A2951" s="6" t="s">
        <v>3035</v>
      </c>
      <c r="B2951" s="28">
        <v>42846</v>
      </c>
      <c r="C2951" s="6" t="s">
        <v>15</v>
      </c>
      <c r="D2951" s="6" t="s">
        <v>113</v>
      </c>
      <c r="E2951" s="6" t="str">
        <f>VLOOKUP(tbl_transactions[[#This Row],[Product_ID]],tbl_Items[],2,)</f>
        <v>Digital</v>
      </c>
      <c r="F2951" s="6" t="str">
        <f>VLOOKUP(tbl_transactions[[#This Row],[Product_ID]],tbl_Items[],3,)</f>
        <v>Palladium</v>
      </c>
      <c r="G2951" s="6" t="s">
        <v>12</v>
      </c>
      <c r="H2951" s="6" t="s">
        <v>13</v>
      </c>
      <c r="I29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951" s="30">
        <v>2</v>
      </c>
      <c r="K2951" s="7">
        <f t="shared" si="92"/>
        <v>17929.560000000001</v>
      </c>
      <c r="L29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2951" s="7">
        <f t="shared" si="93"/>
        <v>17391.673200000001</v>
      </c>
    </row>
    <row r="2952" spans="1:13" x14ac:dyDescent="0.3">
      <c r="A2952" s="6" t="s">
        <v>3036</v>
      </c>
      <c r="B2952" s="28">
        <v>42846</v>
      </c>
      <c r="C2952" s="6" t="s">
        <v>24</v>
      </c>
      <c r="D2952" s="6" t="s">
        <v>113</v>
      </c>
      <c r="E2952" s="6" t="str">
        <f>VLOOKUP(tbl_transactions[[#This Row],[Product_ID]],tbl_Items[],2,)</f>
        <v>Digital</v>
      </c>
      <c r="F2952" s="6" t="str">
        <f>VLOOKUP(tbl_transactions[[#This Row],[Product_ID]],tbl_Items[],3,)</f>
        <v>Palladium</v>
      </c>
      <c r="G2952" s="6" t="s">
        <v>12</v>
      </c>
      <c r="H2952" s="6" t="s">
        <v>9</v>
      </c>
      <c r="I29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952" s="30">
        <v>4</v>
      </c>
      <c r="K2952" s="7">
        <f t="shared" si="92"/>
        <v>35859.120000000003</v>
      </c>
      <c r="L29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2952" s="7">
        <f t="shared" si="93"/>
        <v>34783.346400000002</v>
      </c>
    </row>
    <row r="2953" spans="1:13" x14ac:dyDescent="0.3">
      <c r="A2953" s="6" t="s">
        <v>3037</v>
      </c>
      <c r="B2953" s="28">
        <v>42846</v>
      </c>
      <c r="C2953" s="6" t="s">
        <v>24</v>
      </c>
      <c r="D2953" s="6" t="s">
        <v>88</v>
      </c>
      <c r="E2953" s="6" t="str">
        <f>VLOOKUP(tbl_transactions[[#This Row],[Product_ID]],tbl_Items[],2,)</f>
        <v>Automatic</v>
      </c>
      <c r="F2953" s="6" t="str">
        <f>VLOOKUP(tbl_transactions[[#This Row],[Product_ID]],tbl_Items[],3,)</f>
        <v>Platinum</v>
      </c>
      <c r="G2953" s="6" t="s">
        <v>12</v>
      </c>
      <c r="H2953" s="6" t="s">
        <v>9</v>
      </c>
      <c r="I29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953" s="30">
        <v>1</v>
      </c>
      <c r="K2953" s="7">
        <f t="shared" si="92"/>
        <v>2239.65</v>
      </c>
      <c r="L29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53" s="7">
        <f t="shared" si="93"/>
        <v>2239.65</v>
      </c>
    </row>
    <row r="2954" spans="1:13" x14ac:dyDescent="0.3">
      <c r="A2954" s="6" t="s">
        <v>3038</v>
      </c>
      <c r="B2954" s="28">
        <v>42846</v>
      </c>
      <c r="C2954" s="6" t="s">
        <v>24</v>
      </c>
      <c r="D2954" s="6" t="s">
        <v>111</v>
      </c>
      <c r="E2954" s="6" t="str">
        <f>VLOOKUP(tbl_transactions[[#This Row],[Product_ID]],tbl_Items[],2,)</f>
        <v>Digital</v>
      </c>
      <c r="F2954" s="6" t="str">
        <f>VLOOKUP(tbl_transactions[[#This Row],[Product_ID]],tbl_Items[],3,)</f>
        <v>Gold</v>
      </c>
      <c r="G2954" s="6" t="s">
        <v>12</v>
      </c>
      <c r="H2954" s="6" t="s">
        <v>9</v>
      </c>
      <c r="I29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954" s="30">
        <v>3</v>
      </c>
      <c r="K2954" s="7">
        <f t="shared" si="92"/>
        <v>17282.88</v>
      </c>
      <c r="L29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2954" s="7">
        <f t="shared" si="93"/>
        <v>16591.5648</v>
      </c>
    </row>
    <row r="2955" spans="1:13" x14ac:dyDescent="0.3">
      <c r="A2955" s="6" t="s">
        <v>3039</v>
      </c>
      <c r="B2955" s="28">
        <v>42846</v>
      </c>
      <c r="C2955" s="6" t="s">
        <v>11</v>
      </c>
      <c r="D2955" s="6" t="s">
        <v>120</v>
      </c>
      <c r="E2955" s="6" t="str">
        <f>VLOOKUP(tbl_transactions[[#This Row],[Product_ID]],tbl_Items[],2,)</f>
        <v>Digital</v>
      </c>
      <c r="F2955" s="6" t="str">
        <f>VLOOKUP(tbl_transactions[[#This Row],[Product_ID]],tbl_Items[],3,)</f>
        <v>Palladium</v>
      </c>
      <c r="G2955" s="6" t="s">
        <v>12</v>
      </c>
      <c r="H2955" s="6" t="s">
        <v>13</v>
      </c>
      <c r="I29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955" s="30">
        <v>4</v>
      </c>
      <c r="K2955" s="7">
        <f t="shared" si="92"/>
        <v>38552.800000000003</v>
      </c>
      <c r="L29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1156.5840000000001</v>
      </c>
      <c r="M2955" s="7">
        <f t="shared" si="93"/>
        <v>37396.216</v>
      </c>
    </row>
    <row r="2956" spans="1:13" x14ac:dyDescent="0.3">
      <c r="A2956" s="6" t="s">
        <v>3040</v>
      </c>
      <c r="B2956" s="28">
        <v>42846</v>
      </c>
      <c r="C2956" s="6" t="s">
        <v>11</v>
      </c>
      <c r="D2956" s="6" t="s">
        <v>83</v>
      </c>
      <c r="E2956" s="6" t="str">
        <f>VLOOKUP(tbl_transactions[[#This Row],[Product_ID]],tbl_Items[],2,)</f>
        <v>Chronograph</v>
      </c>
      <c r="F2956" s="6" t="str">
        <f>VLOOKUP(tbl_transactions[[#This Row],[Product_ID]],tbl_Items[],3,)</f>
        <v>Palladium</v>
      </c>
      <c r="G2956" s="6" t="s">
        <v>12</v>
      </c>
      <c r="H2956" s="6" t="s">
        <v>9</v>
      </c>
      <c r="I29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956" s="30">
        <v>2</v>
      </c>
      <c r="K2956" s="7">
        <f t="shared" si="92"/>
        <v>9502.5</v>
      </c>
      <c r="L29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56" s="7">
        <f t="shared" si="93"/>
        <v>9502.5</v>
      </c>
    </row>
    <row r="2957" spans="1:13" x14ac:dyDescent="0.3">
      <c r="A2957" s="6" t="s">
        <v>3041</v>
      </c>
      <c r="B2957" s="28">
        <v>42846</v>
      </c>
      <c r="C2957" s="6" t="s">
        <v>7</v>
      </c>
      <c r="D2957" s="6" t="s">
        <v>7005</v>
      </c>
      <c r="E2957" s="6" t="str">
        <f>VLOOKUP(tbl_transactions[[#This Row],[Product_ID]],tbl_Items[],2,)</f>
        <v>Automatic</v>
      </c>
      <c r="F2957" s="6" t="str">
        <f>VLOOKUP(tbl_transactions[[#This Row],[Product_ID]],tbl_Items[],3,)</f>
        <v>Gold</v>
      </c>
      <c r="G2957" s="6" t="s">
        <v>12</v>
      </c>
      <c r="H2957" s="6" t="s">
        <v>9</v>
      </c>
      <c r="I29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957" s="30">
        <v>4</v>
      </c>
      <c r="K2957" s="7">
        <f t="shared" si="92"/>
        <v>23872.799999999999</v>
      </c>
      <c r="L29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954.91200000000003</v>
      </c>
      <c r="M2957" s="7">
        <f t="shared" si="93"/>
        <v>22917.887999999999</v>
      </c>
    </row>
    <row r="2958" spans="1:13" x14ac:dyDescent="0.3">
      <c r="A2958" s="6" t="s">
        <v>3042</v>
      </c>
      <c r="B2958" s="28">
        <v>42846</v>
      </c>
      <c r="C2958" s="6" t="s">
        <v>24</v>
      </c>
      <c r="D2958" s="6" t="s">
        <v>113</v>
      </c>
      <c r="E2958" s="6" t="str">
        <f>VLOOKUP(tbl_transactions[[#This Row],[Product_ID]],tbl_Items[],2,)</f>
        <v>Digital</v>
      </c>
      <c r="F2958" s="6" t="str">
        <f>VLOOKUP(tbl_transactions[[#This Row],[Product_ID]],tbl_Items[],3,)</f>
        <v>Palladium</v>
      </c>
      <c r="G2958" s="6" t="s">
        <v>12</v>
      </c>
      <c r="H2958" s="6" t="s">
        <v>9</v>
      </c>
      <c r="I29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2958" s="30">
        <v>4</v>
      </c>
      <c r="K2958" s="7">
        <f t="shared" si="92"/>
        <v>35859.120000000003</v>
      </c>
      <c r="L29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2958" s="7">
        <f t="shared" si="93"/>
        <v>34783.346400000002</v>
      </c>
    </row>
    <row r="2959" spans="1:13" x14ac:dyDescent="0.3">
      <c r="A2959" s="6" t="s">
        <v>3043</v>
      </c>
      <c r="B2959" s="28">
        <v>42846</v>
      </c>
      <c r="C2959" s="6" t="s">
        <v>15</v>
      </c>
      <c r="D2959" s="6" t="s">
        <v>79</v>
      </c>
      <c r="E2959" s="6" t="str">
        <f>VLOOKUP(tbl_transactions[[#This Row],[Product_ID]],tbl_Items[],2,)</f>
        <v>Chronograph</v>
      </c>
      <c r="F2959" s="6" t="str">
        <f>VLOOKUP(tbl_transactions[[#This Row],[Product_ID]],tbl_Items[],3,)</f>
        <v>Palladium</v>
      </c>
      <c r="G2959" s="6" t="s">
        <v>8</v>
      </c>
      <c r="H2959" s="6" t="s">
        <v>9</v>
      </c>
      <c r="I29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959" s="30">
        <v>4</v>
      </c>
      <c r="K2959" s="7">
        <f t="shared" si="92"/>
        <v>9159.6</v>
      </c>
      <c r="L29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59" s="7">
        <f t="shared" si="93"/>
        <v>9159.6</v>
      </c>
    </row>
    <row r="2960" spans="1:13" x14ac:dyDescent="0.3">
      <c r="A2960" s="6" t="s">
        <v>3044</v>
      </c>
      <c r="B2960" s="28">
        <v>42847</v>
      </c>
      <c r="C2960" s="6" t="s">
        <v>24</v>
      </c>
      <c r="D2960" s="6" t="s">
        <v>7008</v>
      </c>
      <c r="E2960" s="6" t="str">
        <f>VLOOKUP(tbl_transactions[[#This Row],[Product_ID]],tbl_Items[],2,)</f>
        <v>Digital</v>
      </c>
      <c r="F2960" s="6" t="str">
        <f>VLOOKUP(tbl_transactions[[#This Row],[Product_ID]],tbl_Items[],3,)</f>
        <v>Gold</v>
      </c>
      <c r="G2960" s="6" t="s">
        <v>12</v>
      </c>
      <c r="H2960" s="6" t="s">
        <v>13</v>
      </c>
      <c r="I29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960" s="30">
        <v>2</v>
      </c>
      <c r="K2960" s="7">
        <f t="shared" si="92"/>
        <v>19529.400000000001</v>
      </c>
      <c r="L29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2960" s="7">
        <f t="shared" si="93"/>
        <v>18748.224000000002</v>
      </c>
    </row>
    <row r="2961" spans="1:13" x14ac:dyDescent="0.3">
      <c r="A2961" s="6" t="s">
        <v>3045</v>
      </c>
      <c r="B2961" s="28">
        <v>42847</v>
      </c>
      <c r="C2961" s="6" t="s">
        <v>24</v>
      </c>
      <c r="D2961" s="6" t="s">
        <v>88</v>
      </c>
      <c r="E2961" s="6" t="str">
        <f>VLOOKUP(tbl_transactions[[#This Row],[Product_ID]],tbl_Items[],2,)</f>
        <v>Automatic</v>
      </c>
      <c r="F2961" s="6" t="str">
        <f>VLOOKUP(tbl_transactions[[#This Row],[Product_ID]],tbl_Items[],3,)</f>
        <v>Platinum</v>
      </c>
      <c r="G2961" s="6" t="s">
        <v>12</v>
      </c>
      <c r="H2961" s="6" t="s">
        <v>9</v>
      </c>
      <c r="I29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2961" s="30">
        <v>1</v>
      </c>
      <c r="K2961" s="7">
        <f t="shared" si="92"/>
        <v>2239.65</v>
      </c>
      <c r="L29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61" s="7">
        <f t="shared" si="93"/>
        <v>2239.65</v>
      </c>
    </row>
    <row r="2962" spans="1:13" x14ac:dyDescent="0.3">
      <c r="A2962" s="6" t="s">
        <v>3046</v>
      </c>
      <c r="B2962" s="28">
        <v>42847</v>
      </c>
      <c r="C2962" s="6" t="s">
        <v>11</v>
      </c>
      <c r="D2962" s="6" t="s">
        <v>60</v>
      </c>
      <c r="E2962" s="6" t="str">
        <f>VLOOKUP(tbl_transactions[[#This Row],[Product_ID]],tbl_Items[],2,)</f>
        <v>Chronograph</v>
      </c>
      <c r="F2962" s="6" t="str">
        <f>VLOOKUP(tbl_transactions[[#This Row],[Product_ID]],tbl_Items[],3,)</f>
        <v>Platinum</v>
      </c>
      <c r="G2962" s="6" t="s">
        <v>8</v>
      </c>
      <c r="H2962" s="6" t="s">
        <v>9</v>
      </c>
      <c r="I29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2962" s="30">
        <v>4</v>
      </c>
      <c r="K2962" s="7">
        <f t="shared" si="92"/>
        <v>40392</v>
      </c>
      <c r="L29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2962" s="7">
        <f t="shared" si="93"/>
        <v>35544.959999999999</v>
      </c>
    </row>
    <row r="2963" spans="1:13" x14ac:dyDescent="0.3">
      <c r="A2963" s="6" t="s">
        <v>3047</v>
      </c>
      <c r="B2963" s="28">
        <v>42847</v>
      </c>
      <c r="C2963" s="6" t="s">
        <v>24</v>
      </c>
      <c r="D2963" s="6" t="s">
        <v>96</v>
      </c>
      <c r="E2963" s="6" t="str">
        <f>VLOOKUP(tbl_transactions[[#This Row],[Product_ID]],tbl_Items[],2,)</f>
        <v>Automatic</v>
      </c>
      <c r="F2963" s="6" t="str">
        <f>VLOOKUP(tbl_transactions[[#This Row],[Product_ID]],tbl_Items[],3,)</f>
        <v>Gold</v>
      </c>
      <c r="G2963" s="6" t="s">
        <v>12</v>
      </c>
      <c r="H2963" s="6" t="s">
        <v>9</v>
      </c>
      <c r="I29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2963" s="30">
        <v>4</v>
      </c>
      <c r="K2963" s="7">
        <f t="shared" si="92"/>
        <v>22260.48</v>
      </c>
      <c r="L29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2963" s="7">
        <f t="shared" si="93"/>
        <v>21370.060799999999</v>
      </c>
    </row>
    <row r="2964" spans="1:13" x14ac:dyDescent="0.3">
      <c r="A2964" s="6" t="s">
        <v>3048</v>
      </c>
      <c r="B2964" s="28">
        <v>42847</v>
      </c>
      <c r="C2964" s="6" t="s">
        <v>11</v>
      </c>
      <c r="D2964" s="6" t="s">
        <v>119</v>
      </c>
      <c r="E2964" s="6" t="str">
        <f>VLOOKUP(tbl_transactions[[#This Row],[Product_ID]],tbl_Items[],2,)</f>
        <v>Digital</v>
      </c>
      <c r="F2964" s="6" t="str">
        <f>VLOOKUP(tbl_transactions[[#This Row],[Product_ID]],tbl_Items[],3,)</f>
        <v>Palladium</v>
      </c>
      <c r="G2964" s="6" t="s">
        <v>12</v>
      </c>
      <c r="H2964" s="6" t="s">
        <v>9</v>
      </c>
      <c r="I29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2964" s="30">
        <v>1</v>
      </c>
      <c r="K2964" s="7">
        <f t="shared" si="92"/>
        <v>10092.9</v>
      </c>
      <c r="L29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64" s="7">
        <f t="shared" si="93"/>
        <v>10092.9</v>
      </c>
    </row>
    <row r="2965" spans="1:13" x14ac:dyDescent="0.3">
      <c r="A2965" s="6" t="s">
        <v>3049</v>
      </c>
      <c r="B2965" s="28">
        <v>42847</v>
      </c>
      <c r="C2965" s="6" t="s">
        <v>24</v>
      </c>
      <c r="D2965" s="6" t="s">
        <v>7005</v>
      </c>
      <c r="E2965" s="6" t="str">
        <f>VLOOKUP(tbl_transactions[[#This Row],[Product_ID]],tbl_Items[],2,)</f>
        <v>Automatic</v>
      </c>
      <c r="F2965" s="6" t="str">
        <f>VLOOKUP(tbl_transactions[[#This Row],[Product_ID]],tbl_Items[],3,)</f>
        <v>Gold</v>
      </c>
      <c r="G2965" s="6" t="s">
        <v>12</v>
      </c>
      <c r="H2965" s="6" t="s">
        <v>9</v>
      </c>
      <c r="I29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2965" s="30">
        <v>2</v>
      </c>
      <c r="K2965" s="7">
        <f t="shared" si="92"/>
        <v>11936.4</v>
      </c>
      <c r="L29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65" s="7">
        <f t="shared" si="93"/>
        <v>11936.4</v>
      </c>
    </row>
    <row r="2966" spans="1:13" x14ac:dyDescent="0.3">
      <c r="A2966" s="6" t="s">
        <v>3050</v>
      </c>
      <c r="B2966" s="28">
        <v>42847</v>
      </c>
      <c r="C2966" s="6" t="s">
        <v>11</v>
      </c>
      <c r="D2966" s="6" t="s">
        <v>7007</v>
      </c>
      <c r="E2966" s="6" t="str">
        <f>VLOOKUP(tbl_transactions[[#This Row],[Product_ID]],tbl_Items[],2,)</f>
        <v>Digital</v>
      </c>
      <c r="F2966" s="6" t="str">
        <f>VLOOKUP(tbl_transactions[[#This Row],[Product_ID]],tbl_Items[],3,)</f>
        <v>Gold</v>
      </c>
      <c r="G2966" s="6" t="s">
        <v>12</v>
      </c>
      <c r="H2966" s="6" t="s">
        <v>9</v>
      </c>
      <c r="I29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2966" s="30">
        <v>1</v>
      </c>
      <c r="K2966" s="7">
        <f t="shared" si="92"/>
        <v>8921.94</v>
      </c>
      <c r="L29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66" s="7">
        <f t="shared" si="93"/>
        <v>8921.94</v>
      </c>
    </row>
    <row r="2967" spans="1:13" x14ac:dyDescent="0.3">
      <c r="A2967" s="6" t="s">
        <v>3051</v>
      </c>
      <c r="B2967" s="28">
        <v>42847</v>
      </c>
      <c r="C2967" s="6" t="s">
        <v>11</v>
      </c>
      <c r="D2967" s="6" t="s">
        <v>108</v>
      </c>
      <c r="E2967" s="6" t="str">
        <f>VLOOKUP(tbl_transactions[[#This Row],[Product_ID]],tbl_Items[],2,)</f>
        <v>Digital</v>
      </c>
      <c r="F2967" s="6" t="str">
        <f>VLOOKUP(tbl_transactions[[#This Row],[Product_ID]],tbl_Items[],3,)</f>
        <v>Platinum</v>
      </c>
      <c r="G2967" s="6" t="s">
        <v>12</v>
      </c>
      <c r="H2967" s="6" t="s">
        <v>9</v>
      </c>
      <c r="I29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2967" s="30">
        <v>2</v>
      </c>
      <c r="K2967" s="7">
        <f t="shared" si="92"/>
        <v>12274.5</v>
      </c>
      <c r="L29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67" s="7">
        <f t="shared" si="93"/>
        <v>12274.5</v>
      </c>
    </row>
    <row r="2968" spans="1:13" x14ac:dyDescent="0.3">
      <c r="A2968" s="6" t="s">
        <v>3052</v>
      </c>
      <c r="B2968" s="28">
        <v>42848</v>
      </c>
      <c r="C2968" s="6" t="s">
        <v>24</v>
      </c>
      <c r="D2968" s="6" t="s">
        <v>109</v>
      </c>
      <c r="E2968" s="6" t="str">
        <f>VLOOKUP(tbl_transactions[[#This Row],[Product_ID]],tbl_Items[],2,)</f>
        <v>Digital</v>
      </c>
      <c r="F2968" s="6" t="str">
        <f>VLOOKUP(tbl_transactions[[#This Row],[Product_ID]],tbl_Items[],3,)</f>
        <v>Platinum</v>
      </c>
      <c r="G2968" s="6" t="s">
        <v>12</v>
      </c>
      <c r="H2968" s="6" t="s">
        <v>9</v>
      </c>
      <c r="I29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968" s="30">
        <v>2</v>
      </c>
      <c r="K2968" s="7">
        <f t="shared" si="92"/>
        <v>20124.599999999999</v>
      </c>
      <c r="L29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2968" s="7">
        <f t="shared" si="93"/>
        <v>18917.124</v>
      </c>
    </row>
    <row r="2969" spans="1:13" x14ac:dyDescent="0.3">
      <c r="A2969" s="6" t="s">
        <v>3053</v>
      </c>
      <c r="B2969" s="28">
        <v>42848</v>
      </c>
      <c r="C2969" s="6" t="s">
        <v>24</v>
      </c>
      <c r="D2969" s="6" t="s">
        <v>111</v>
      </c>
      <c r="E2969" s="6" t="str">
        <f>VLOOKUP(tbl_transactions[[#This Row],[Product_ID]],tbl_Items[],2,)</f>
        <v>Digital</v>
      </c>
      <c r="F2969" s="6" t="str">
        <f>VLOOKUP(tbl_transactions[[#This Row],[Product_ID]],tbl_Items[],3,)</f>
        <v>Gold</v>
      </c>
      <c r="G2969" s="6" t="s">
        <v>12</v>
      </c>
      <c r="H2969" s="6" t="s">
        <v>9</v>
      </c>
      <c r="I29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2969" s="30">
        <v>4</v>
      </c>
      <c r="K2969" s="7">
        <f t="shared" si="92"/>
        <v>23043.84</v>
      </c>
      <c r="L29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2969" s="7">
        <f t="shared" si="93"/>
        <v>22122.0864</v>
      </c>
    </row>
    <row r="2970" spans="1:13" x14ac:dyDescent="0.3">
      <c r="A2970" s="6" t="s">
        <v>3054</v>
      </c>
      <c r="B2970" s="28">
        <v>42848</v>
      </c>
      <c r="C2970" s="6" t="s">
        <v>24</v>
      </c>
      <c r="D2970" s="6" t="s">
        <v>118</v>
      </c>
      <c r="E2970" s="6" t="str">
        <f>VLOOKUP(tbl_transactions[[#This Row],[Product_ID]],tbl_Items[],2,)</f>
        <v>Digital</v>
      </c>
      <c r="F2970" s="6" t="str">
        <f>VLOOKUP(tbl_transactions[[#This Row],[Product_ID]],tbl_Items[],3,)</f>
        <v>Palladium</v>
      </c>
      <c r="G2970" s="6" t="s">
        <v>12</v>
      </c>
      <c r="H2970" s="6" t="s">
        <v>9</v>
      </c>
      <c r="I29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970" s="30">
        <v>3</v>
      </c>
      <c r="K2970" s="7">
        <f t="shared" si="92"/>
        <v>18292.68</v>
      </c>
      <c r="L29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2970" s="7">
        <f t="shared" si="93"/>
        <v>17743.899600000001</v>
      </c>
    </row>
    <row r="2971" spans="1:13" x14ac:dyDescent="0.3">
      <c r="A2971" s="6" t="s">
        <v>3055</v>
      </c>
      <c r="B2971" s="28">
        <v>42848</v>
      </c>
      <c r="C2971" s="6" t="s">
        <v>24</v>
      </c>
      <c r="D2971" s="6" t="s">
        <v>83</v>
      </c>
      <c r="E2971" s="6" t="str">
        <f>VLOOKUP(tbl_transactions[[#This Row],[Product_ID]],tbl_Items[],2,)</f>
        <v>Chronograph</v>
      </c>
      <c r="F2971" s="6" t="str">
        <f>VLOOKUP(tbl_transactions[[#This Row],[Product_ID]],tbl_Items[],3,)</f>
        <v>Palladium</v>
      </c>
      <c r="G2971" s="6" t="s">
        <v>12</v>
      </c>
      <c r="H2971" s="6" t="s">
        <v>13</v>
      </c>
      <c r="I29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971" s="30">
        <v>3</v>
      </c>
      <c r="K2971" s="7">
        <f t="shared" si="92"/>
        <v>14253.75</v>
      </c>
      <c r="L29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71" s="7">
        <f t="shared" si="93"/>
        <v>14253.75</v>
      </c>
    </row>
    <row r="2972" spans="1:13" x14ac:dyDescent="0.3">
      <c r="A2972" s="6" t="s">
        <v>3056</v>
      </c>
      <c r="B2972" s="28">
        <v>42848</v>
      </c>
      <c r="C2972" s="6" t="s">
        <v>11</v>
      </c>
      <c r="D2972" s="6" t="s">
        <v>109</v>
      </c>
      <c r="E2972" s="6" t="str">
        <f>VLOOKUP(tbl_transactions[[#This Row],[Product_ID]],tbl_Items[],2,)</f>
        <v>Digital</v>
      </c>
      <c r="F2972" s="6" t="str">
        <f>VLOOKUP(tbl_transactions[[#This Row],[Product_ID]],tbl_Items[],3,)</f>
        <v>Platinum</v>
      </c>
      <c r="G2972" s="6" t="s">
        <v>12</v>
      </c>
      <c r="H2972" s="6" t="s">
        <v>13</v>
      </c>
      <c r="I29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2972" s="30">
        <v>2</v>
      </c>
      <c r="K2972" s="7">
        <f t="shared" si="92"/>
        <v>20124.599999999999</v>
      </c>
      <c r="L29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2972" s="7">
        <f t="shared" si="93"/>
        <v>18917.124</v>
      </c>
    </row>
    <row r="2973" spans="1:13" x14ac:dyDescent="0.3">
      <c r="A2973" s="6" t="s">
        <v>3057</v>
      </c>
      <c r="B2973" s="28">
        <v>42849</v>
      </c>
      <c r="C2973" s="6" t="s">
        <v>11</v>
      </c>
      <c r="D2973" s="6" t="s">
        <v>83</v>
      </c>
      <c r="E2973" s="6" t="str">
        <f>VLOOKUP(tbl_transactions[[#This Row],[Product_ID]],tbl_Items[],2,)</f>
        <v>Chronograph</v>
      </c>
      <c r="F2973" s="6" t="str">
        <f>VLOOKUP(tbl_transactions[[#This Row],[Product_ID]],tbl_Items[],3,)</f>
        <v>Palladium</v>
      </c>
      <c r="G2973" s="6" t="s">
        <v>12</v>
      </c>
      <c r="H2973" s="6" t="s">
        <v>9</v>
      </c>
      <c r="I29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973" s="30">
        <v>1</v>
      </c>
      <c r="K2973" s="7">
        <f t="shared" si="92"/>
        <v>4751.25</v>
      </c>
      <c r="L29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73" s="7">
        <f t="shared" si="93"/>
        <v>4751.25</v>
      </c>
    </row>
    <row r="2974" spans="1:13" x14ac:dyDescent="0.3">
      <c r="A2974" s="6" t="s">
        <v>3058</v>
      </c>
      <c r="B2974" s="28">
        <v>42849</v>
      </c>
      <c r="C2974" s="6" t="s">
        <v>24</v>
      </c>
      <c r="D2974" s="6" t="s">
        <v>7008</v>
      </c>
      <c r="E2974" s="6" t="str">
        <f>VLOOKUP(tbl_transactions[[#This Row],[Product_ID]],tbl_Items[],2,)</f>
        <v>Digital</v>
      </c>
      <c r="F2974" s="6" t="str">
        <f>VLOOKUP(tbl_transactions[[#This Row],[Product_ID]],tbl_Items[],3,)</f>
        <v>Gold</v>
      </c>
      <c r="G2974" s="6" t="s">
        <v>12</v>
      </c>
      <c r="H2974" s="6" t="s">
        <v>9</v>
      </c>
      <c r="I29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974" s="30">
        <v>3</v>
      </c>
      <c r="K2974" s="7">
        <f t="shared" si="92"/>
        <v>29294.100000000002</v>
      </c>
      <c r="L29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2974" s="7">
        <f t="shared" si="93"/>
        <v>28122.336000000003</v>
      </c>
    </row>
    <row r="2975" spans="1:13" x14ac:dyDescent="0.3">
      <c r="A2975" s="6" t="s">
        <v>3059</v>
      </c>
      <c r="B2975" s="28">
        <v>42849</v>
      </c>
      <c r="C2975" s="6" t="s">
        <v>11</v>
      </c>
      <c r="D2975" s="6" t="s">
        <v>78</v>
      </c>
      <c r="E2975" s="6" t="str">
        <f>VLOOKUP(tbl_transactions[[#This Row],[Product_ID]],tbl_Items[],2,)</f>
        <v>Chronograph</v>
      </c>
      <c r="F2975" s="6" t="str">
        <f>VLOOKUP(tbl_transactions[[#This Row],[Product_ID]],tbl_Items[],3,)</f>
        <v>Gold</v>
      </c>
      <c r="G2975" s="6" t="s">
        <v>8</v>
      </c>
      <c r="H2975" s="6" t="s">
        <v>13</v>
      </c>
      <c r="I29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2975" s="30">
        <v>3</v>
      </c>
      <c r="K2975" s="7">
        <f t="shared" si="92"/>
        <v>16830</v>
      </c>
      <c r="L29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2975" s="7">
        <f t="shared" si="93"/>
        <v>15483.6</v>
      </c>
    </row>
    <row r="2976" spans="1:13" x14ac:dyDescent="0.3">
      <c r="A2976" s="6" t="s">
        <v>3060</v>
      </c>
      <c r="B2976" s="28">
        <v>42849</v>
      </c>
      <c r="C2976" s="6" t="s">
        <v>11</v>
      </c>
      <c r="D2976" s="6" t="s">
        <v>117</v>
      </c>
      <c r="E2976" s="6" t="str">
        <f>VLOOKUP(tbl_transactions[[#This Row],[Product_ID]],tbl_Items[],2,)</f>
        <v>Digital</v>
      </c>
      <c r="F2976" s="6" t="str">
        <f>VLOOKUP(tbl_transactions[[#This Row],[Product_ID]],tbl_Items[],3,)</f>
        <v>Palladium</v>
      </c>
      <c r="G2976" s="6" t="s">
        <v>12</v>
      </c>
      <c r="H2976" s="6" t="s">
        <v>9</v>
      </c>
      <c r="I29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976" s="30">
        <v>2</v>
      </c>
      <c r="K2976" s="7">
        <f t="shared" si="92"/>
        <v>19561.5</v>
      </c>
      <c r="L29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2976" s="7">
        <f t="shared" si="93"/>
        <v>18974.654999999999</v>
      </c>
    </row>
    <row r="2977" spans="1:13" x14ac:dyDescent="0.3">
      <c r="A2977" s="6" t="s">
        <v>3061</v>
      </c>
      <c r="B2977" s="28">
        <v>42849</v>
      </c>
      <c r="C2977" s="6" t="s">
        <v>24</v>
      </c>
      <c r="D2977" s="6" t="s">
        <v>89</v>
      </c>
      <c r="E2977" s="6" t="str">
        <f>VLOOKUP(tbl_transactions[[#This Row],[Product_ID]],tbl_Items[],2,)</f>
        <v>Automatic</v>
      </c>
      <c r="F2977" s="6" t="str">
        <f>VLOOKUP(tbl_transactions[[#This Row],[Product_ID]],tbl_Items[],3,)</f>
        <v>Platinum</v>
      </c>
      <c r="G2977" s="6" t="s">
        <v>12</v>
      </c>
      <c r="H2977" s="6" t="s">
        <v>9</v>
      </c>
      <c r="I29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2977" s="30">
        <v>1</v>
      </c>
      <c r="K2977" s="7">
        <f t="shared" si="92"/>
        <v>4654.1000000000004</v>
      </c>
      <c r="L29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77" s="7">
        <f t="shared" si="93"/>
        <v>4654.1000000000004</v>
      </c>
    </row>
    <row r="2978" spans="1:13" x14ac:dyDescent="0.3">
      <c r="A2978" s="6" t="s">
        <v>3062</v>
      </c>
      <c r="B2978" s="28">
        <v>42850</v>
      </c>
      <c r="C2978" s="6" t="s">
        <v>24</v>
      </c>
      <c r="D2978" s="6" t="s">
        <v>116</v>
      </c>
      <c r="E2978" s="6" t="str">
        <f>VLOOKUP(tbl_transactions[[#This Row],[Product_ID]],tbl_Items[],2,)</f>
        <v>Digital</v>
      </c>
      <c r="F2978" s="6" t="str">
        <f>VLOOKUP(tbl_transactions[[#This Row],[Product_ID]],tbl_Items[],3,)</f>
        <v>Gold</v>
      </c>
      <c r="G2978" s="6" t="s">
        <v>12</v>
      </c>
      <c r="H2978" s="6" t="s">
        <v>9</v>
      </c>
      <c r="I29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978" s="30">
        <v>4</v>
      </c>
      <c r="K2978" s="7">
        <f t="shared" si="92"/>
        <v>22378.799999999999</v>
      </c>
      <c r="L29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2978" s="7">
        <f t="shared" si="93"/>
        <v>21483.648000000001</v>
      </c>
    </row>
    <row r="2979" spans="1:13" x14ac:dyDescent="0.3">
      <c r="A2979" s="6" t="s">
        <v>3063</v>
      </c>
      <c r="B2979" s="28">
        <v>42850</v>
      </c>
      <c r="C2979" s="6" t="s">
        <v>11</v>
      </c>
      <c r="D2979" s="6" t="s">
        <v>92</v>
      </c>
      <c r="E2979" s="6" t="str">
        <f>VLOOKUP(tbl_transactions[[#This Row],[Product_ID]],tbl_Items[],2,)</f>
        <v>Automatic</v>
      </c>
      <c r="F2979" s="6" t="str">
        <f>VLOOKUP(tbl_transactions[[#This Row],[Product_ID]],tbl_Items[],3,)</f>
        <v>Platinum</v>
      </c>
      <c r="G2979" s="6" t="s">
        <v>12</v>
      </c>
      <c r="H2979" s="6" t="s">
        <v>13</v>
      </c>
      <c r="I29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979" s="30">
        <v>2</v>
      </c>
      <c r="K2979" s="7">
        <f t="shared" si="92"/>
        <v>4398.24</v>
      </c>
      <c r="L29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79" s="7">
        <f t="shared" si="93"/>
        <v>4398.24</v>
      </c>
    </row>
    <row r="2980" spans="1:13" x14ac:dyDescent="0.3">
      <c r="A2980" s="6" t="s">
        <v>3064</v>
      </c>
      <c r="B2980" s="28">
        <v>42850</v>
      </c>
      <c r="C2980" s="6" t="s">
        <v>11</v>
      </c>
      <c r="D2980" s="6" t="s">
        <v>115</v>
      </c>
      <c r="E2980" s="6" t="str">
        <f>VLOOKUP(tbl_transactions[[#This Row],[Product_ID]],tbl_Items[],2,)</f>
        <v>Digital</v>
      </c>
      <c r="F2980" s="6" t="str">
        <f>VLOOKUP(tbl_transactions[[#This Row],[Product_ID]],tbl_Items[],3,)</f>
        <v>Gold</v>
      </c>
      <c r="G2980" s="6" t="s">
        <v>12</v>
      </c>
      <c r="H2980" s="6" t="s">
        <v>9</v>
      </c>
      <c r="I29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980" s="30">
        <v>4</v>
      </c>
      <c r="K2980" s="7">
        <f t="shared" si="92"/>
        <v>36947.4</v>
      </c>
      <c r="L29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2980" s="7">
        <f t="shared" si="93"/>
        <v>35469.504000000001</v>
      </c>
    </row>
    <row r="2981" spans="1:13" x14ac:dyDescent="0.3">
      <c r="A2981" s="6" t="s">
        <v>3065</v>
      </c>
      <c r="B2981" s="28">
        <v>42850</v>
      </c>
      <c r="C2981" s="6" t="s">
        <v>24</v>
      </c>
      <c r="D2981" s="6" t="s">
        <v>117</v>
      </c>
      <c r="E2981" s="6" t="str">
        <f>VLOOKUP(tbl_transactions[[#This Row],[Product_ID]],tbl_Items[],2,)</f>
        <v>Digital</v>
      </c>
      <c r="F2981" s="6" t="str">
        <f>VLOOKUP(tbl_transactions[[#This Row],[Product_ID]],tbl_Items[],3,)</f>
        <v>Palladium</v>
      </c>
      <c r="G2981" s="6" t="s">
        <v>12</v>
      </c>
      <c r="H2981" s="6" t="s">
        <v>13</v>
      </c>
      <c r="I29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2981" s="30">
        <v>1</v>
      </c>
      <c r="K2981" s="7">
        <f t="shared" si="92"/>
        <v>9780.75</v>
      </c>
      <c r="L29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81" s="7">
        <f t="shared" si="93"/>
        <v>9780.75</v>
      </c>
    </row>
    <row r="2982" spans="1:13" x14ac:dyDescent="0.3">
      <c r="A2982" s="6" t="s">
        <v>3066</v>
      </c>
      <c r="B2982" s="28">
        <v>42850</v>
      </c>
      <c r="C2982" s="6" t="s">
        <v>24</v>
      </c>
      <c r="D2982" s="6" t="s">
        <v>83</v>
      </c>
      <c r="E2982" s="6" t="str">
        <f>VLOOKUP(tbl_transactions[[#This Row],[Product_ID]],tbl_Items[],2,)</f>
        <v>Chronograph</v>
      </c>
      <c r="F2982" s="6" t="str">
        <f>VLOOKUP(tbl_transactions[[#This Row],[Product_ID]],tbl_Items[],3,)</f>
        <v>Palladium</v>
      </c>
      <c r="G2982" s="6" t="s">
        <v>12</v>
      </c>
      <c r="H2982" s="6" t="s">
        <v>9</v>
      </c>
      <c r="I29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2982" s="30">
        <v>3</v>
      </c>
      <c r="K2982" s="7">
        <f t="shared" si="92"/>
        <v>14253.75</v>
      </c>
      <c r="L29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82" s="7">
        <f t="shared" si="93"/>
        <v>14253.75</v>
      </c>
    </row>
    <row r="2983" spans="1:13" x14ac:dyDescent="0.3">
      <c r="A2983" s="6" t="s">
        <v>3067</v>
      </c>
      <c r="B2983" s="28">
        <v>42851</v>
      </c>
      <c r="C2983" s="6" t="s">
        <v>24</v>
      </c>
      <c r="D2983" s="6" t="s">
        <v>114</v>
      </c>
      <c r="E2983" s="6" t="str">
        <f>VLOOKUP(tbl_transactions[[#This Row],[Product_ID]],tbl_Items[],2,)</f>
        <v>Digital</v>
      </c>
      <c r="F2983" s="6" t="str">
        <f>VLOOKUP(tbl_transactions[[#This Row],[Product_ID]],tbl_Items[],3,)</f>
        <v>Palladium</v>
      </c>
      <c r="G2983" s="6" t="s">
        <v>12</v>
      </c>
      <c r="H2983" s="6" t="s">
        <v>9</v>
      </c>
      <c r="I29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2983" s="30">
        <v>3</v>
      </c>
      <c r="K2983" s="7">
        <f t="shared" si="92"/>
        <v>31172.400000000001</v>
      </c>
      <c r="L29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2983" s="7">
        <f t="shared" si="93"/>
        <v>30237.228000000003</v>
      </c>
    </row>
    <row r="2984" spans="1:13" x14ac:dyDescent="0.3">
      <c r="A2984" s="6" t="s">
        <v>3068</v>
      </c>
      <c r="B2984" s="28">
        <v>42851</v>
      </c>
      <c r="C2984" s="6" t="s">
        <v>15</v>
      </c>
      <c r="D2984" s="6" t="s">
        <v>120</v>
      </c>
      <c r="E2984" s="6" t="str">
        <f>VLOOKUP(tbl_transactions[[#This Row],[Product_ID]],tbl_Items[],2,)</f>
        <v>Digital</v>
      </c>
      <c r="F2984" s="6" t="str">
        <f>VLOOKUP(tbl_transactions[[#This Row],[Product_ID]],tbl_Items[],3,)</f>
        <v>Palladium</v>
      </c>
      <c r="G2984" s="6" t="s">
        <v>12</v>
      </c>
      <c r="H2984" s="6" t="s">
        <v>13</v>
      </c>
      <c r="I29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2984" s="30">
        <v>4</v>
      </c>
      <c r="K2984" s="7">
        <f t="shared" si="92"/>
        <v>38552.800000000003</v>
      </c>
      <c r="L29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1156.5840000000001</v>
      </c>
      <c r="M2984" s="7">
        <f t="shared" si="93"/>
        <v>37396.216</v>
      </c>
    </row>
    <row r="2985" spans="1:13" x14ac:dyDescent="0.3">
      <c r="A2985" s="6" t="s">
        <v>3069</v>
      </c>
      <c r="B2985" s="28">
        <v>42851</v>
      </c>
      <c r="C2985" s="6" t="s">
        <v>11</v>
      </c>
      <c r="D2985" s="6" t="s">
        <v>66</v>
      </c>
      <c r="E2985" s="6" t="str">
        <f>VLOOKUP(tbl_transactions[[#This Row],[Product_ID]],tbl_Items[],2,)</f>
        <v>Chronograph</v>
      </c>
      <c r="F2985" s="6" t="str">
        <f>VLOOKUP(tbl_transactions[[#This Row],[Product_ID]],tbl_Items[],3,)</f>
        <v>Platinum</v>
      </c>
      <c r="G2985" s="6" t="s">
        <v>8</v>
      </c>
      <c r="H2985" s="6" t="s">
        <v>9</v>
      </c>
      <c r="I29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2985" s="30">
        <v>3</v>
      </c>
      <c r="K2985" s="7">
        <f t="shared" si="92"/>
        <v>29070</v>
      </c>
      <c r="L29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2985" s="7">
        <f t="shared" si="93"/>
        <v>25581.599999999999</v>
      </c>
    </row>
    <row r="2986" spans="1:13" x14ac:dyDescent="0.3">
      <c r="A2986" s="6" t="s">
        <v>3070</v>
      </c>
      <c r="B2986" s="28">
        <v>42851</v>
      </c>
      <c r="C2986" s="6" t="s">
        <v>11</v>
      </c>
      <c r="D2986" s="6" t="s">
        <v>118</v>
      </c>
      <c r="E2986" s="6" t="str">
        <f>VLOOKUP(tbl_transactions[[#This Row],[Product_ID]],tbl_Items[],2,)</f>
        <v>Digital</v>
      </c>
      <c r="F2986" s="6" t="str">
        <f>VLOOKUP(tbl_transactions[[#This Row],[Product_ID]],tbl_Items[],3,)</f>
        <v>Palladium</v>
      </c>
      <c r="G2986" s="6" t="s">
        <v>12</v>
      </c>
      <c r="H2986" s="6" t="s">
        <v>13</v>
      </c>
      <c r="I29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2986" s="30">
        <v>4</v>
      </c>
      <c r="K2986" s="7">
        <f t="shared" si="92"/>
        <v>24390.240000000002</v>
      </c>
      <c r="L29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2986" s="7">
        <f t="shared" si="93"/>
        <v>23658.532800000001</v>
      </c>
    </row>
    <row r="2987" spans="1:13" x14ac:dyDescent="0.3">
      <c r="A2987" s="6" t="s">
        <v>3071</v>
      </c>
      <c r="B2987" s="28">
        <v>42851</v>
      </c>
      <c r="C2987" s="6" t="s">
        <v>11</v>
      </c>
      <c r="D2987" s="6" t="s">
        <v>110</v>
      </c>
      <c r="E2987" s="6" t="str">
        <f>VLOOKUP(tbl_transactions[[#This Row],[Product_ID]],tbl_Items[],2,)</f>
        <v>Digital</v>
      </c>
      <c r="F2987" s="6" t="str">
        <f>VLOOKUP(tbl_transactions[[#This Row],[Product_ID]],tbl_Items[],3,)</f>
        <v>Platinum</v>
      </c>
      <c r="G2987" s="6" t="s">
        <v>12</v>
      </c>
      <c r="H2987" s="6" t="s">
        <v>9</v>
      </c>
      <c r="I29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2987" s="30">
        <v>3</v>
      </c>
      <c r="K2987" s="7">
        <f t="shared" si="92"/>
        <v>16846.2</v>
      </c>
      <c r="L29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2987" s="7">
        <f t="shared" si="93"/>
        <v>15835.428</v>
      </c>
    </row>
    <row r="2988" spans="1:13" x14ac:dyDescent="0.3">
      <c r="A2988" s="6" t="s">
        <v>3072</v>
      </c>
      <c r="B2988" s="28">
        <v>42851</v>
      </c>
      <c r="C2988" s="6" t="s">
        <v>24</v>
      </c>
      <c r="D2988" s="6" t="s">
        <v>92</v>
      </c>
      <c r="E2988" s="6" t="str">
        <f>VLOOKUP(tbl_transactions[[#This Row],[Product_ID]],tbl_Items[],2,)</f>
        <v>Automatic</v>
      </c>
      <c r="F2988" s="6" t="str">
        <f>VLOOKUP(tbl_transactions[[#This Row],[Product_ID]],tbl_Items[],3,)</f>
        <v>Platinum</v>
      </c>
      <c r="G2988" s="6" t="s">
        <v>12</v>
      </c>
      <c r="H2988" s="6" t="s">
        <v>9</v>
      </c>
      <c r="I29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988" s="30">
        <v>2</v>
      </c>
      <c r="K2988" s="7">
        <f t="shared" si="92"/>
        <v>4398.24</v>
      </c>
      <c r="L29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88" s="7">
        <f t="shared" si="93"/>
        <v>4398.24</v>
      </c>
    </row>
    <row r="2989" spans="1:13" x14ac:dyDescent="0.3">
      <c r="A2989" s="6" t="s">
        <v>3073</v>
      </c>
      <c r="B2989" s="28">
        <v>42851</v>
      </c>
      <c r="C2989" s="6" t="s">
        <v>11</v>
      </c>
      <c r="D2989" s="6" t="s">
        <v>116</v>
      </c>
      <c r="E2989" s="6" t="str">
        <f>VLOOKUP(tbl_transactions[[#This Row],[Product_ID]],tbl_Items[],2,)</f>
        <v>Digital</v>
      </c>
      <c r="F2989" s="6" t="str">
        <f>VLOOKUP(tbl_transactions[[#This Row],[Product_ID]],tbl_Items[],3,)</f>
        <v>Gold</v>
      </c>
      <c r="G2989" s="6" t="s">
        <v>12</v>
      </c>
      <c r="H2989" s="6" t="s">
        <v>9</v>
      </c>
      <c r="I29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2989" s="30">
        <v>4</v>
      </c>
      <c r="K2989" s="7">
        <f t="shared" si="92"/>
        <v>22378.799999999999</v>
      </c>
      <c r="L29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2989" s="7">
        <f t="shared" si="93"/>
        <v>21483.648000000001</v>
      </c>
    </row>
    <row r="2990" spans="1:13" x14ac:dyDescent="0.3">
      <c r="A2990" s="6" t="s">
        <v>3074</v>
      </c>
      <c r="B2990" s="28">
        <v>42851</v>
      </c>
      <c r="C2990" s="6" t="s">
        <v>11</v>
      </c>
      <c r="D2990" s="6" t="s">
        <v>95</v>
      </c>
      <c r="E2990" s="6" t="str">
        <f>VLOOKUP(tbl_transactions[[#This Row],[Product_ID]],tbl_Items[],2,)</f>
        <v>Automatic</v>
      </c>
      <c r="F2990" s="6" t="str">
        <f>VLOOKUP(tbl_transactions[[#This Row],[Product_ID]],tbl_Items[],3,)</f>
        <v>Platinum</v>
      </c>
      <c r="G2990" s="6" t="s">
        <v>12</v>
      </c>
      <c r="H2990" s="6" t="s">
        <v>9</v>
      </c>
      <c r="I29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2990" s="30">
        <v>4</v>
      </c>
      <c r="K2990" s="7">
        <f t="shared" si="92"/>
        <v>8820</v>
      </c>
      <c r="L29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90" s="7">
        <f t="shared" si="93"/>
        <v>8820</v>
      </c>
    </row>
    <row r="2991" spans="1:13" x14ac:dyDescent="0.3">
      <c r="A2991" s="6" t="s">
        <v>3075</v>
      </c>
      <c r="B2991" s="28">
        <v>42852</v>
      </c>
      <c r="C2991" s="6" t="s">
        <v>24</v>
      </c>
      <c r="D2991" s="6" t="s">
        <v>7008</v>
      </c>
      <c r="E2991" s="6" t="str">
        <f>VLOOKUP(tbl_transactions[[#This Row],[Product_ID]],tbl_Items[],2,)</f>
        <v>Digital</v>
      </c>
      <c r="F2991" s="6" t="str">
        <f>VLOOKUP(tbl_transactions[[#This Row],[Product_ID]],tbl_Items[],3,)</f>
        <v>Gold</v>
      </c>
      <c r="G2991" s="6" t="s">
        <v>12</v>
      </c>
      <c r="H2991" s="6" t="s">
        <v>9</v>
      </c>
      <c r="I29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991" s="30">
        <v>2</v>
      </c>
      <c r="K2991" s="7">
        <f t="shared" si="92"/>
        <v>19529.400000000001</v>
      </c>
      <c r="L29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2991" s="7">
        <f t="shared" si="93"/>
        <v>18748.224000000002</v>
      </c>
    </row>
    <row r="2992" spans="1:13" x14ac:dyDescent="0.3">
      <c r="A2992" s="6" t="s">
        <v>3076</v>
      </c>
      <c r="B2992" s="28">
        <v>42852</v>
      </c>
      <c r="C2992" s="6" t="s">
        <v>24</v>
      </c>
      <c r="D2992" s="6" t="s">
        <v>67</v>
      </c>
      <c r="E2992" s="6" t="str">
        <f>VLOOKUP(tbl_transactions[[#This Row],[Product_ID]],tbl_Items[],2,)</f>
        <v>Chronograph</v>
      </c>
      <c r="F2992" s="6" t="str">
        <f>VLOOKUP(tbl_transactions[[#This Row],[Product_ID]],tbl_Items[],3,)</f>
        <v>Platinum</v>
      </c>
      <c r="G2992" s="6" t="s">
        <v>8</v>
      </c>
      <c r="H2992" s="6" t="s">
        <v>9</v>
      </c>
      <c r="I29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2992" s="30">
        <v>4</v>
      </c>
      <c r="K2992" s="7">
        <f t="shared" si="92"/>
        <v>5040</v>
      </c>
      <c r="L29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92" s="7">
        <f t="shared" si="93"/>
        <v>5040</v>
      </c>
    </row>
    <row r="2993" spans="1:13" x14ac:dyDescent="0.3">
      <c r="A2993" s="6" t="s">
        <v>3077</v>
      </c>
      <c r="B2993" s="28">
        <v>42852</v>
      </c>
      <c r="C2993" s="6" t="s">
        <v>24</v>
      </c>
      <c r="D2993" s="6" t="s">
        <v>92</v>
      </c>
      <c r="E2993" s="6" t="str">
        <f>VLOOKUP(tbl_transactions[[#This Row],[Product_ID]],tbl_Items[],2,)</f>
        <v>Automatic</v>
      </c>
      <c r="F2993" s="6" t="str">
        <f>VLOOKUP(tbl_transactions[[#This Row],[Product_ID]],tbl_Items[],3,)</f>
        <v>Platinum</v>
      </c>
      <c r="G2993" s="6" t="s">
        <v>12</v>
      </c>
      <c r="H2993" s="6" t="s">
        <v>13</v>
      </c>
      <c r="I29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2993" s="30">
        <v>2</v>
      </c>
      <c r="K2993" s="7">
        <f t="shared" si="92"/>
        <v>4398.24</v>
      </c>
      <c r="L29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93" s="7">
        <f t="shared" si="93"/>
        <v>4398.24</v>
      </c>
    </row>
    <row r="2994" spans="1:13" x14ac:dyDescent="0.3">
      <c r="A2994" s="6" t="s">
        <v>3078</v>
      </c>
      <c r="B2994" s="28">
        <v>42852</v>
      </c>
      <c r="C2994" s="6" t="s">
        <v>11</v>
      </c>
      <c r="D2994" s="6" t="s">
        <v>100</v>
      </c>
      <c r="E2994" s="6" t="str">
        <f>VLOOKUP(tbl_transactions[[#This Row],[Product_ID]],tbl_Items[],2,)</f>
        <v>Automatic</v>
      </c>
      <c r="F2994" s="6" t="str">
        <f>VLOOKUP(tbl_transactions[[#This Row],[Product_ID]],tbl_Items[],3,)</f>
        <v>Palladium</v>
      </c>
      <c r="G2994" s="6" t="s">
        <v>12</v>
      </c>
      <c r="H2994" s="6" t="s">
        <v>9</v>
      </c>
      <c r="I29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2994" s="30">
        <v>1</v>
      </c>
      <c r="K2994" s="7">
        <f t="shared" si="92"/>
        <v>5728.8</v>
      </c>
      <c r="L29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94" s="7">
        <f t="shared" si="93"/>
        <v>5728.8</v>
      </c>
    </row>
    <row r="2995" spans="1:13" x14ac:dyDescent="0.3">
      <c r="A2995" s="6" t="s">
        <v>3079</v>
      </c>
      <c r="B2995" s="28">
        <v>42852</v>
      </c>
      <c r="C2995" s="6" t="s">
        <v>24</v>
      </c>
      <c r="D2995" s="6" t="s">
        <v>79</v>
      </c>
      <c r="E2995" s="6" t="str">
        <f>VLOOKUP(tbl_transactions[[#This Row],[Product_ID]],tbl_Items[],2,)</f>
        <v>Chronograph</v>
      </c>
      <c r="F2995" s="6" t="str">
        <f>VLOOKUP(tbl_transactions[[#This Row],[Product_ID]],tbl_Items[],3,)</f>
        <v>Palladium</v>
      </c>
      <c r="G2995" s="6" t="s">
        <v>8</v>
      </c>
      <c r="H2995" s="6" t="s">
        <v>9</v>
      </c>
      <c r="I29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2995" s="30">
        <v>4</v>
      </c>
      <c r="K2995" s="7">
        <f t="shared" si="92"/>
        <v>9159.6</v>
      </c>
      <c r="L29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95" s="7">
        <f t="shared" si="93"/>
        <v>9159.6</v>
      </c>
    </row>
    <row r="2996" spans="1:13" x14ac:dyDescent="0.3">
      <c r="A2996" s="6" t="s">
        <v>3080</v>
      </c>
      <c r="B2996" s="28">
        <v>42852</v>
      </c>
      <c r="C2996" s="6" t="s">
        <v>15</v>
      </c>
      <c r="D2996" s="6" t="s">
        <v>101</v>
      </c>
      <c r="E2996" s="6" t="str">
        <f>VLOOKUP(tbl_transactions[[#This Row],[Product_ID]],tbl_Items[],2,)</f>
        <v>Automatic</v>
      </c>
      <c r="F2996" s="6" t="str">
        <f>VLOOKUP(tbl_transactions[[#This Row],[Product_ID]],tbl_Items[],3,)</f>
        <v>Palladium</v>
      </c>
      <c r="G2996" s="6" t="s">
        <v>12</v>
      </c>
      <c r="H2996" s="6" t="s">
        <v>9</v>
      </c>
      <c r="I29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2996" s="30">
        <v>2</v>
      </c>
      <c r="K2996" s="7">
        <f t="shared" si="92"/>
        <v>4697</v>
      </c>
      <c r="L29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2996" s="7">
        <f t="shared" si="93"/>
        <v>4697</v>
      </c>
    </row>
    <row r="2997" spans="1:13" x14ac:dyDescent="0.3">
      <c r="A2997" s="6" t="s">
        <v>3081</v>
      </c>
      <c r="B2997" s="28">
        <v>42852</v>
      </c>
      <c r="C2997" s="6" t="s">
        <v>24</v>
      </c>
      <c r="D2997" s="6" t="s">
        <v>115</v>
      </c>
      <c r="E2997" s="6" t="str">
        <f>VLOOKUP(tbl_transactions[[#This Row],[Product_ID]],tbl_Items[],2,)</f>
        <v>Digital</v>
      </c>
      <c r="F2997" s="6" t="str">
        <f>VLOOKUP(tbl_transactions[[#This Row],[Product_ID]],tbl_Items[],3,)</f>
        <v>Gold</v>
      </c>
      <c r="G2997" s="6" t="s">
        <v>12</v>
      </c>
      <c r="H2997" s="6" t="s">
        <v>13</v>
      </c>
      <c r="I29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2997" s="30">
        <v>3</v>
      </c>
      <c r="K2997" s="7">
        <f t="shared" si="92"/>
        <v>27710.550000000003</v>
      </c>
      <c r="L29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2997" s="7">
        <f t="shared" si="93"/>
        <v>26602.128000000004</v>
      </c>
    </row>
    <row r="2998" spans="1:13" x14ac:dyDescent="0.3">
      <c r="A2998" s="6" t="s">
        <v>3082</v>
      </c>
      <c r="B2998" s="28">
        <v>42852</v>
      </c>
      <c r="C2998" s="6" t="s">
        <v>24</v>
      </c>
      <c r="D2998" s="6" t="s">
        <v>102</v>
      </c>
      <c r="E2998" s="6" t="str">
        <f>VLOOKUP(tbl_transactions[[#This Row],[Product_ID]],tbl_Items[],2,)</f>
        <v>Automatic</v>
      </c>
      <c r="F2998" s="6" t="str">
        <f>VLOOKUP(tbl_transactions[[#This Row],[Product_ID]],tbl_Items[],3,)</f>
        <v>Palladium</v>
      </c>
      <c r="G2998" s="6" t="s">
        <v>12</v>
      </c>
      <c r="H2998" s="6" t="s">
        <v>9</v>
      </c>
      <c r="I29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2998" s="30">
        <v>2</v>
      </c>
      <c r="K2998" s="7">
        <f t="shared" si="92"/>
        <v>17227.8</v>
      </c>
      <c r="L29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2998" s="7">
        <f t="shared" si="93"/>
        <v>16710.966</v>
      </c>
    </row>
    <row r="2999" spans="1:13" x14ac:dyDescent="0.3">
      <c r="A2999" s="6" t="s">
        <v>3083</v>
      </c>
      <c r="B2999" s="28">
        <v>42852</v>
      </c>
      <c r="C2999" s="6" t="s">
        <v>24</v>
      </c>
      <c r="D2999" s="6" t="s">
        <v>7008</v>
      </c>
      <c r="E2999" s="6" t="str">
        <f>VLOOKUP(tbl_transactions[[#This Row],[Product_ID]],tbl_Items[],2,)</f>
        <v>Digital</v>
      </c>
      <c r="F2999" s="6" t="str">
        <f>VLOOKUP(tbl_transactions[[#This Row],[Product_ID]],tbl_Items[],3,)</f>
        <v>Gold</v>
      </c>
      <c r="G2999" s="6" t="s">
        <v>12</v>
      </c>
      <c r="H2999" s="6" t="s">
        <v>9</v>
      </c>
      <c r="I29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2999" s="30">
        <v>3</v>
      </c>
      <c r="K2999" s="7">
        <f t="shared" si="92"/>
        <v>29294.100000000002</v>
      </c>
      <c r="L29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2999" s="7">
        <f t="shared" si="93"/>
        <v>28122.336000000003</v>
      </c>
    </row>
    <row r="3000" spans="1:13" x14ac:dyDescent="0.3">
      <c r="A3000" s="6" t="s">
        <v>3084</v>
      </c>
      <c r="B3000" s="28">
        <v>42853</v>
      </c>
      <c r="C3000" s="6" t="s">
        <v>11</v>
      </c>
      <c r="D3000" s="6" t="s">
        <v>118</v>
      </c>
      <c r="E3000" s="6" t="str">
        <f>VLOOKUP(tbl_transactions[[#This Row],[Product_ID]],tbl_Items[],2,)</f>
        <v>Digital</v>
      </c>
      <c r="F3000" s="6" t="str">
        <f>VLOOKUP(tbl_transactions[[#This Row],[Product_ID]],tbl_Items[],3,)</f>
        <v>Palladium</v>
      </c>
      <c r="G3000" s="6" t="s">
        <v>12</v>
      </c>
      <c r="H3000" s="6" t="s">
        <v>9</v>
      </c>
      <c r="I30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000" s="30">
        <v>4</v>
      </c>
      <c r="K3000" s="7">
        <f t="shared" si="92"/>
        <v>24390.240000000002</v>
      </c>
      <c r="L30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000" s="7">
        <f t="shared" si="93"/>
        <v>23658.532800000001</v>
      </c>
    </row>
    <row r="3001" spans="1:13" x14ac:dyDescent="0.3">
      <c r="A3001" s="6" t="s">
        <v>3085</v>
      </c>
      <c r="B3001" s="28">
        <v>42853</v>
      </c>
      <c r="C3001" s="6" t="s">
        <v>24</v>
      </c>
      <c r="D3001" s="6" t="s">
        <v>109</v>
      </c>
      <c r="E3001" s="6" t="str">
        <f>VLOOKUP(tbl_transactions[[#This Row],[Product_ID]],tbl_Items[],2,)</f>
        <v>Digital</v>
      </c>
      <c r="F3001" s="6" t="str">
        <f>VLOOKUP(tbl_transactions[[#This Row],[Product_ID]],tbl_Items[],3,)</f>
        <v>Platinum</v>
      </c>
      <c r="G3001" s="6" t="s">
        <v>12</v>
      </c>
      <c r="H3001" s="6" t="s">
        <v>9</v>
      </c>
      <c r="I30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001" s="30">
        <v>3</v>
      </c>
      <c r="K3001" s="7">
        <f t="shared" si="92"/>
        <v>30186.899999999998</v>
      </c>
      <c r="L30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001" s="7">
        <f t="shared" si="93"/>
        <v>28375.685999999998</v>
      </c>
    </row>
    <row r="3002" spans="1:13" x14ac:dyDescent="0.3">
      <c r="A3002" s="6" t="s">
        <v>3086</v>
      </c>
      <c r="B3002" s="28">
        <v>42853</v>
      </c>
      <c r="C3002" s="6" t="s">
        <v>11</v>
      </c>
      <c r="D3002" s="6" t="s">
        <v>110</v>
      </c>
      <c r="E3002" s="6" t="str">
        <f>VLOOKUP(tbl_transactions[[#This Row],[Product_ID]],tbl_Items[],2,)</f>
        <v>Digital</v>
      </c>
      <c r="F3002" s="6" t="str">
        <f>VLOOKUP(tbl_transactions[[#This Row],[Product_ID]],tbl_Items[],3,)</f>
        <v>Platinum</v>
      </c>
      <c r="G3002" s="6" t="s">
        <v>12</v>
      </c>
      <c r="H3002" s="6" t="s">
        <v>9</v>
      </c>
      <c r="I30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002" s="30">
        <v>2</v>
      </c>
      <c r="K3002" s="7">
        <f t="shared" si="92"/>
        <v>11230.800000000001</v>
      </c>
      <c r="L30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02" s="7">
        <f t="shared" si="93"/>
        <v>11230.800000000001</v>
      </c>
    </row>
    <row r="3003" spans="1:13" x14ac:dyDescent="0.3">
      <c r="A3003" s="6" t="s">
        <v>3087</v>
      </c>
      <c r="B3003" s="28">
        <v>42853</v>
      </c>
      <c r="C3003" s="6" t="s">
        <v>11</v>
      </c>
      <c r="D3003" s="6" t="s">
        <v>7006</v>
      </c>
      <c r="E3003" s="6" t="str">
        <f>VLOOKUP(tbl_transactions[[#This Row],[Product_ID]],tbl_Items[],2,)</f>
        <v>Automatic</v>
      </c>
      <c r="F3003" s="6" t="str">
        <f>VLOOKUP(tbl_transactions[[#This Row],[Product_ID]],tbl_Items[],3,)</f>
        <v>Gold</v>
      </c>
      <c r="G3003" s="6" t="s">
        <v>12</v>
      </c>
      <c r="H3003" s="6" t="s">
        <v>9</v>
      </c>
      <c r="I30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003" s="30">
        <v>3</v>
      </c>
      <c r="K3003" s="7">
        <f t="shared" si="92"/>
        <v>29353.5</v>
      </c>
      <c r="L30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003" s="7">
        <f t="shared" si="93"/>
        <v>28179.360000000001</v>
      </c>
    </row>
    <row r="3004" spans="1:13" x14ac:dyDescent="0.3">
      <c r="A3004" s="6" t="s">
        <v>3088</v>
      </c>
      <c r="B3004" s="28">
        <v>42853</v>
      </c>
      <c r="C3004" s="6" t="s">
        <v>11</v>
      </c>
      <c r="D3004" s="6" t="s">
        <v>74</v>
      </c>
      <c r="E3004" s="6" t="str">
        <f>VLOOKUP(tbl_transactions[[#This Row],[Product_ID]],tbl_Items[],2,)</f>
        <v>Chronograph</v>
      </c>
      <c r="F3004" s="6" t="str">
        <f>VLOOKUP(tbl_transactions[[#This Row],[Product_ID]],tbl_Items[],3,)</f>
        <v>Gold</v>
      </c>
      <c r="G3004" s="6" t="s">
        <v>8</v>
      </c>
      <c r="H3004" s="6" t="s">
        <v>9</v>
      </c>
      <c r="I30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004" s="30">
        <v>2</v>
      </c>
      <c r="K3004" s="7">
        <f t="shared" si="92"/>
        <v>4452</v>
      </c>
      <c r="L30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04" s="7">
        <f t="shared" si="93"/>
        <v>4452</v>
      </c>
    </row>
    <row r="3005" spans="1:13" x14ac:dyDescent="0.3">
      <c r="A3005" s="6" t="s">
        <v>3089</v>
      </c>
      <c r="B3005" s="28">
        <v>42853</v>
      </c>
      <c r="C3005" s="6" t="s">
        <v>24</v>
      </c>
      <c r="D3005" s="6" t="s">
        <v>67</v>
      </c>
      <c r="E3005" s="6" t="str">
        <f>VLOOKUP(tbl_transactions[[#This Row],[Product_ID]],tbl_Items[],2,)</f>
        <v>Chronograph</v>
      </c>
      <c r="F3005" s="6" t="str">
        <f>VLOOKUP(tbl_transactions[[#This Row],[Product_ID]],tbl_Items[],3,)</f>
        <v>Platinum</v>
      </c>
      <c r="G3005" s="6" t="s">
        <v>8</v>
      </c>
      <c r="H3005" s="6" t="s">
        <v>9</v>
      </c>
      <c r="I30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005" s="30">
        <v>4</v>
      </c>
      <c r="K3005" s="7">
        <f t="shared" si="92"/>
        <v>5040</v>
      </c>
      <c r="L30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05" s="7">
        <f t="shared" si="93"/>
        <v>5040</v>
      </c>
    </row>
    <row r="3006" spans="1:13" x14ac:dyDescent="0.3">
      <c r="A3006" s="6" t="s">
        <v>3090</v>
      </c>
      <c r="B3006" s="28">
        <v>42853</v>
      </c>
      <c r="C3006" s="6" t="s">
        <v>24</v>
      </c>
      <c r="D3006" s="6" t="s">
        <v>7006</v>
      </c>
      <c r="E3006" s="6" t="str">
        <f>VLOOKUP(tbl_transactions[[#This Row],[Product_ID]],tbl_Items[],2,)</f>
        <v>Automatic</v>
      </c>
      <c r="F3006" s="6" t="str">
        <f>VLOOKUP(tbl_transactions[[#This Row],[Product_ID]],tbl_Items[],3,)</f>
        <v>Gold</v>
      </c>
      <c r="G3006" s="6" t="s">
        <v>12</v>
      </c>
      <c r="H3006" s="6" t="s">
        <v>9</v>
      </c>
      <c r="I30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006" s="30">
        <v>4</v>
      </c>
      <c r="K3006" s="7">
        <f t="shared" si="92"/>
        <v>39138</v>
      </c>
      <c r="L30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3006" s="7">
        <f t="shared" si="93"/>
        <v>37572.480000000003</v>
      </c>
    </row>
    <row r="3007" spans="1:13" x14ac:dyDescent="0.3">
      <c r="A3007" s="6" t="s">
        <v>3091</v>
      </c>
      <c r="B3007" s="28">
        <v>42854</v>
      </c>
      <c r="C3007" s="6" t="s">
        <v>24</v>
      </c>
      <c r="D3007" s="6" t="s">
        <v>79</v>
      </c>
      <c r="E3007" s="6" t="str">
        <f>VLOOKUP(tbl_transactions[[#This Row],[Product_ID]],tbl_Items[],2,)</f>
        <v>Chronograph</v>
      </c>
      <c r="F3007" s="6" t="str">
        <f>VLOOKUP(tbl_transactions[[#This Row],[Product_ID]],tbl_Items[],3,)</f>
        <v>Palladium</v>
      </c>
      <c r="G3007" s="6" t="s">
        <v>8</v>
      </c>
      <c r="H3007" s="6" t="s">
        <v>9</v>
      </c>
      <c r="I30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007" s="30">
        <v>4</v>
      </c>
      <c r="K3007" s="7">
        <f t="shared" si="92"/>
        <v>9159.6</v>
      </c>
      <c r="L30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07" s="7">
        <f t="shared" si="93"/>
        <v>9159.6</v>
      </c>
    </row>
    <row r="3008" spans="1:13" x14ac:dyDescent="0.3">
      <c r="A3008" s="6" t="s">
        <v>3092</v>
      </c>
      <c r="B3008" s="28">
        <v>42854</v>
      </c>
      <c r="C3008" s="6" t="s">
        <v>11</v>
      </c>
      <c r="D3008" s="6" t="s">
        <v>105</v>
      </c>
      <c r="E3008" s="6" t="str">
        <f>VLOOKUP(tbl_transactions[[#This Row],[Product_ID]],tbl_Items[],2,)</f>
        <v>Digital</v>
      </c>
      <c r="F3008" s="6" t="str">
        <f>VLOOKUP(tbl_transactions[[#This Row],[Product_ID]],tbl_Items[],3,)</f>
        <v>Platinum</v>
      </c>
      <c r="G3008" s="6" t="s">
        <v>12</v>
      </c>
      <c r="H3008" s="6" t="s">
        <v>9</v>
      </c>
      <c r="I30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008" s="30">
        <v>1</v>
      </c>
      <c r="K3008" s="7">
        <f t="shared" si="92"/>
        <v>5754.84</v>
      </c>
      <c r="L30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08" s="7">
        <f t="shared" si="93"/>
        <v>5754.84</v>
      </c>
    </row>
    <row r="3009" spans="1:13" x14ac:dyDescent="0.3">
      <c r="A3009" s="6" t="s">
        <v>3093</v>
      </c>
      <c r="B3009" s="28">
        <v>42854</v>
      </c>
      <c r="C3009" s="6" t="s">
        <v>7</v>
      </c>
      <c r="D3009" s="6" t="s">
        <v>110</v>
      </c>
      <c r="E3009" s="6" t="str">
        <f>VLOOKUP(tbl_transactions[[#This Row],[Product_ID]],tbl_Items[],2,)</f>
        <v>Digital</v>
      </c>
      <c r="F3009" s="6" t="str">
        <f>VLOOKUP(tbl_transactions[[#This Row],[Product_ID]],tbl_Items[],3,)</f>
        <v>Platinum</v>
      </c>
      <c r="G3009" s="6" t="s">
        <v>12</v>
      </c>
      <c r="H3009" s="6" t="s">
        <v>9</v>
      </c>
      <c r="I30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009" s="30">
        <v>4</v>
      </c>
      <c r="K3009" s="7">
        <f t="shared" si="92"/>
        <v>22461.600000000002</v>
      </c>
      <c r="L30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1347.6960000000001</v>
      </c>
      <c r="M3009" s="7">
        <f t="shared" si="93"/>
        <v>21113.904000000002</v>
      </c>
    </row>
    <row r="3010" spans="1:13" x14ac:dyDescent="0.3">
      <c r="A3010" s="6" t="s">
        <v>3094</v>
      </c>
      <c r="B3010" s="28">
        <v>42854</v>
      </c>
      <c r="C3010" s="6" t="s">
        <v>24</v>
      </c>
      <c r="D3010" s="6" t="s">
        <v>83</v>
      </c>
      <c r="E3010" s="6" t="str">
        <f>VLOOKUP(tbl_transactions[[#This Row],[Product_ID]],tbl_Items[],2,)</f>
        <v>Chronograph</v>
      </c>
      <c r="F3010" s="6" t="str">
        <f>VLOOKUP(tbl_transactions[[#This Row],[Product_ID]],tbl_Items[],3,)</f>
        <v>Palladium</v>
      </c>
      <c r="G3010" s="6" t="s">
        <v>12</v>
      </c>
      <c r="H3010" s="6" t="s">
        <v>9</v>
      </c>
      <c r="I30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010" s="30">
        <v>1</v>
      </c>
      <c r="K3010" s="7">
        <f t="shared" ref="K3010:K3073" si="94">I3010*J3010</f>
        <v>4751.25</v>
      </c>
      <c r="L30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10" s="7">
        <f t="shared" ref="M3010:M3073" si="95">K3010-L3010</f>
        <v>4751.25</v>
      </c>
    </row>
    <row r="3011" spans="1:13" x14ac:dyDescent="0.3">
      <c r="A3011" s="6" t="s">
        <v>3095</v>
      </c>
      <c r="B3011" s="28">
        <v>42854</v>
      </c>
      <c r="C3011" s="6" t="s">
        <v>11</v>
      </c>
      <c r="D3011" s="6" t="s">
        <v>116</v>
      </c>
      <c r="E3011" s="6" t="str">
        <f>VLOOKUP(tbl_transactions[[#This Row],[Product_ID]],tbl_Items[],2,)</f>
        <v>Digital</v>
      </c>
      <c r="F3011" s="6" t="str">
        <f>VLOOKUP(tbl_transactions[[#This Row],[Product_ID]],tbl_Items[],3,)</f>
        <v>Gold</v>
      </c>
      <c r="G3011" s="6" t="s">
        <v>12</v>
      </c>
      <c r="H3011" s="6" t="s">
        <v>9</v>
      </c>
      <c r="I30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011" s="30">
        <v>3</v>
      </c>
      <c r="K3011" s="7">
        <f t="shared" si="94"/>
        <v>16784.099999999999</v>
      </c>
      <c r="L30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3011" s="7">
        <f t="shared" si="95"/>
        <v>16112.735999999999</v>
      </c>
    </row>
    <row r="3012" spans="1:13" x14ac:dyDescent="0.3">
      <c r="A3012" s="6" t="s">
        <v>3096</v>
      </c>
      <c r="B3012" s="28">
        <v>42854</v>
      </c>
      <c r="C3012" s="6" t="s">
        <v>24</v>
      </c>
      <c r="D3012" s="6" t="s">
        <v>120</v>
      </c>
      <c r="E3012" s="6" t="str">
        <f>VLOOKUP(tbl_transactions[[#This Row],[Product_ID]],tbl_Items[],2,)</f>
        <v>Digital</v>
      </c>
      <c r="F3012" s="6" t="str">
        <f>VLOOKUP(tbl_transactions[[#This Row],[Product_ID]],tbl_Items[],3,)</f>
        <v>Palladium</v>
      </c>
      <c r="G3012" s="6" t="s">
        <v>12</v>
      </c>
      <c r="H3012" s="6" t="s">
        <v>9</v>
      </c>
      <c r="I30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012" s="30">
        <v>1</v>
      </c>
      <c r="K3012" s="7">
        <f t="shared" si="94"/>
        <v>9638.2000000000007</v>
      </c>
      <c r="L30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12" s="7">
        <f t="shared" si="95"/>
        <v>9638.2000000000007</v>
      </c>
    </row>
    <row r="3013" spans="1:13" x14ac:dyDescent="0.3">
      <c r="A3013" s="6" t="s">
        <v>3097</v>
      </c>
      <c r="B3013" s="28">
        <v>42854</v>
      </c>
      <c r="C3013" s="6" t="s">
        <v>24</v>
      </c>
      <c r="D3013" s="6" t="s">
        <v>120</v>
      </c>
      <c r="E3013" s="6" t="str">
        <f>VLOOKUP(tbl_transactions[[#This Row],[Product_ID]],tbl_Items[],2,)</f>
        <v>Digital</v>
      </c>
      <c r="F3013" s="6" t="str">
        <f>VLOOKUP(tbl_transactions[[#This Row],[Product_ID]],tbl_Items[],3,)</f>
        <v>Palladium</v>
      </c>
      <c r="G3013" s="6" t="s">
        <v>12</v>
      </c>
      <c r="H3013" s="6" t="s">
        <v>9</v>
      </c>
      <c r="I30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013" s="30">
        <v>2</v>
      </c>
      <c r="K3013" s="7">
        <f t="shared" si="94"/>
        <v>19276.400000000001</v>
      </c>
      <c r="L30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3013" s="7">
        <f t="shared" si="95"/>
        <v>18698.108</v>
      </c>
    </row>
    <row r="3014" spans="1:13" x14ac:dyDescent="0.3">
      <c r="A3014" s="6" t="s">
        <v>3098</v>
      </c>
      <c r="B3014" s="28">
        <v>42855</v>
      </c>
      <c r="C3014" s="6" t="s">
        <v>24</v>
      </c>
      <c r="D3014" s="6" t="s">
        <v>71</v>
      </c>
      <c r="E3014" s="6" t="str">
        <f>VLOOKUP(tbl_transactions[[#This Row],[Product_ID]],tbl_Items[],2,)</f>
        <v>Chronograph</v>
      </c>
      <c r="F3014" s="6" t="str">
        <f>VLOOKUP(tbl_transactions[[#This Row],[Product_ID]],tbl_Items[],3,)</f>
        <v>Platinum</v>
      </c>
      <c r="G3014" s="6" t="s">
        <v>8</v>
      </c>
      <c r="H3014" s="6" t="s">
        <v>9</v>
      </c>
      <c r="I30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014" s="30">
        <v>3</v>
      </c>
      <c r="K3014" s="7">
        <f t="shared" si="94"/>
        <v>6762.5999999999995</v>
      </c>
      <c r="L30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14" s="7">
        <f t="shared" si="95"/>
        <v>6762.5999999999995</v>
      </c>
    </row>
    <row r="3015" spans="1:13" x14ac:dyDescent="0.3">
      <c r="A3015" s="6" t="s">
        <v>3099</v>
      </c>
      <c r="B3015" s="28">
        <v>42855</v>
      </c>
      <c r="C3015" s="6" t="s">
        <v>11</v>
      </c>
      <c r="D3015" s="6" t="s">
        <v>66</v>
      </c>
      <c r="E3015" s="6" t="str">
        <f>VLOOKUP(tbl_transactions[[#This Row],[Product_ID]],tbl_Items[],2,)</f>
        <v>Chronograph</v>
      </c>
      <c r="F3015" s="6" t="str">
        <f>VLOOKUP(tbl_transactions[[#This Row],[Product_ID]],tbl_Items[],3,)</f>
        <v>Platinum</v>
      </c>
      <c r="G3015" s="6" t="s">
        <v>8</v>
      </c>
      <c r="H3015" s="6" t="s">
        <v>9</v>
      </c>
      <c r="I30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015" s="30">
        <v>2</v>
      </c>
      <c r="K3015" s="7">
        <f t="shared" si="94"/>
        <v>19380</v>
      </c>
      <c r="L30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3015" s="7">
        <f t="shared" si="95"/>
        <v>17054.400000000001</v>
      </c>
    </row>
    <row r="3016" spans="1:13" x14ac:dyDescent="0.3">
      <c r="A3016" s="6" t="s">
        <v>3100</v>
      </c>
      <c r="B3016" s="28">
        <v>42855</v>
      </c>
      <c r="C3016" s="6" t="s">
        <v>24</v>
      </c>
      <c r="D3016" s="6" t="s">
        <v>95</v>
      </c>
      <c r="E3016" s="6" t="str">
        <f>VLOOKUP(tbl_transactions[[#This Row],[Product_ID]],tbl_Items[],2,)</f>
        <v>Automatic</v>
      </c>
      <c r="F3016" s="6" t="str">
        <f>VLOOKUP(tbl_transactions[[#This Row],[Product_ID]],tbl_Items[],3,)</f>
        <v>Platinum</v>
      </c>
      <c r="G3016" s="6" t="s">
        <v>12</v>
      </c>
      <c r="H3016" s="6" t="s">
        <v>13</v>
      </c>
      <c r="I30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016" s="30">
        <v>1</v>
      </c>
      <c r="K3016" s="7">
        <f t="shared" si="94"/>
        <v>2205</v>
      </c>
      <c r="L30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16" s="7">
        <f t="shared" si="95"/>
        <v>2205</v>
      </c>
    </row>
    <row r="3017" spans="1:13" x14ac:dyDescent="0.3">
      <c r="A3017" s="6" t="s">
        <v>3101</v>
      </c>
      <c r="B3017" s="28">
        <v>42855</v>
      </c>
      <c r="C3017" s="6" t="s">
        <v>24</v>
      </c>
      <c r="D3017" s="6" t="s">
        <v>77</v>
      </c>
      <c r="E3017" s="6" t="str">
        <f>VLOOKUP(tbl_transactions[[#This Row],[Product_ID]],tbl_Items[],2,)</f>
        <v>Chronograph</v>
      </c>
      <c r="F3017" s="6" t="str">
        <f>VLOOKUP(tbl_transactions[[#This Row],[Product_ID]],tbl_Items[],3,)</f>
        <v>Gold</v>
      </c>
      <c r="G3017" s="6" t="s">
        <v>8</v>
      </c>
      <c r="H3017" s="6" t="s">
        <v>9</v>
      </c>
      <c r="I30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017" s="30">
        <v>4</v>
      </c>
      <c r="K3017" s="7">
        <f t="shared" si="94"/>
        <v>11760</v>
      </c>
      <c r="L30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17" s="7">
        <f t="shared" si="95"/>
        <v>11760</v>
      </c>
    </row>
    <row r="3018" spans="1:13" x14ac:dyDescent="0.3">
      <c r="A3018" s="6" t="s">
        <v>3102</v>
      </c>
      <c r="B3018" s="28">
        <v>42856</v>
      </c>
      <c r="C3018" s="6" t="s">
        <v>24</v>
      </c>
      <c r="D3018" s="6" t="s">
        <v>92</v>
      </c>
      <c r="E3018" s="6" t="str">
        <f>VLOOKUP(tbl_transactions[[#This Row],[Product_ID]],tbl_Items[],2,)</f>
        <v>Automatic</v>
      </c>
      <c r="F3018" s="6" t="str">
        <f>VLOOKUP(tbl_transactions[[#This Row],[Product_ID]],tbl_Items[],3,)</f>
        <v>Platinum</v>
      </c>
      <c r="G3018" s="6" t="s">
        <v>12</v>
      </c>
      <c r="H3018" s="6" t="s">
        <v>9</v>
      </c>
      <c r="I30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018" s="30">
        <v>1</v>
      </c>
      <c r="K3018" s="7">
        <f t="shared" si="94"/>
        <v>2199.12</v>
      </c>
      <c r="L30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18" s="7">
        <f t="shared" si="95"/>
        <v>2199.12</v>
      </c>
    </row>
    <row r="3019" spans="1:13" x14ac:dyDescent="0.3">
      <c r="A3019" s="6" t="s">
        <v>3103</v>
      </c>
      <c r="B3019" s="28">
        <v>42856</v>
      </c>
      <c r="C3019" s="6" t="s">
        <v>11</v>
      </c>
      <c r="D3019" s="6" t="s">
        <v>111</v>
      </c>
      <c r="E3019" s="6" t="str">
        <f>VLOOKUP(tbl_transactions[[#This Row],[Product_ID]],tbl_Items[],2,)</f>
        <v>Digital</v>
      </c>
      <c r="F3019" s="6" t="str">
        <f>VLOOKUP(tbl_transactions[[#This Row],[Product_ID]],tbl_Items[],3,)</f>
        <v>Gold</v>
      </c>
      <c r="G3019" s="6" t="s">
        <v>12</v>
      </c>
      <c r="H3019" s="6" t="s">
        <v>9</v>
      </c>
      <c r="I30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019" s="30">
        <v>1</v>
      </c>
      <c r="K3019" s="7">
        <f t="shared" si="94"/>
        <v>5760.96</v>
      </c>
      <c r="L30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19" s="7">
        <f t="shared" si="95"/>
        <v>5760.96</v>
      </c>
    </row>
    <row r="3020" spans="1:13" x14ac:dyDescent="0.3">
      <c r="A3020" s="6" t="s">
        <v>3104</v>
      </c>
      <c r="B3020" s="28">
        <v>42856</v>
      </c>
      <c r="C3020" s="6" t="s">
        <v>24</v>
      </c>
      <c r="D3020" s="6" t="s">
        <v>66</v>
      </c>
      <c r="E3020" s="6" t="str">
        <f>VLOOKUP(tbl_transactions[[#This Row],[Product_ID]],tbl_Items[],2,)</f>
        <v>Chronograph</v>
      </c>
      <c r="F3020" s="6" t="str">
        <f>VLOOKUP(tbl_transactions[[#This Row],[Product_ID]],tbl_Items[],3,)</f>
        <v>Platinum</v>
      </c>
      <c r="G3020" s="6" t="s">
        <v>8</v>
      </c>
      <c r="H3020" s="6" t="s">
        <v>9</v>
      </c>
      <c r="I30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020" s="30">
        <v>3</v>
      </c>
      <c r="K3020" s="7">
        <f t="shared" si="94"/>
        <v>29070</v>
      </c>
      <c r="L30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020" s="7">
        <f t="shared" si="95"/>
        <v>25581.599999999999</v>
      </c>
    </row>
    <row r="3021" spans="1:13" x14ac:dyDescent="0.3">
      <c r="A3021" s="6" t="s">
        <v>3105</v>
      </c>
      <c r="B3021" s="28">
        <v>42856</v>
      </c>
      <c r="C3021" s="6" t="s">
        <v>24</v>
      </c>
      <c r="D3021" s="6" t="s">
        <v>111</v>
      </c>
      <c r="E3021" s="6" t="str">
        <f>VLOOKUP(tbl_transactions[[#This Row],[Product_ID]],tbl_Items[],2,)</f>
        <v>Digital</v>
      </c>
      <c r="F3021" s="6" t="str">
        <f>VLOOKUP(tbl_transactions[[#This Row],[Product_ID]],tbl_Items[],3,)</f>
        <v>Gold</v>
      </c>
      <c r="G3021" s="6" t="s">
        <v>12</v>
      </c>
      <c r="H3021" s="6" t="s">
        <v>9</v>
      </c>
      <c r="I30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021" s="30">
        <v>1</v>
      </c>
      <c r="K3021" s="7">
        <f t="shared" si="94"/>
        <v>5760.96</v>
      </c>
      <c r="L30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21" s="7">
        <f t="shared" si="95"/>
        <v>5760.96</v>
      </c>
    </row>
    <row r="3022" spans="1:13" x14ac:dyDescent="0.3">
      <c r="A3022" s="6" t="s">
        <v>3106</v>
      </c>
      <c r="B3022" s="28">
        <v>42856</v>
      </c>
      <c r="C3022" s="6" t="s">
        <v>7</v>
      </c>
      <c r="D3022" s="6" t="s">
        <v>104</v>
      </c>
      <c r="E3022" s="6" t="str">
        <f>VLOOKUP(tbl_transactions[[#This Row],[Product_ID]],tbl_Items[],2,)</f>
        <v>Automatic</v>
      </c>
      <c r="F3022" s="6" t="str">
        <f>VLOOKUP(tbl_transactions[[#This Row],[Product_ID]],tbl_Items[],3,)</f>
        <v>Palladium</v>
      </c>
      <c r="G3022" s="6" t="s">
        <v>12</v>
      </c>
      <c r="H3022" s="6" t="s">
        <v>9</v>
      </c>
      <c r="I30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022" s="30">
        <v>4</v>
      </c>
      <c r="K3022" s="7">
        <f t="shared" si="94"/>
        <v>32784.400000000001</v>
      </c>
      <c r="L30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3022" s="7">
        <f t="shared" si="95"/>
        <v>31800.868000000002</v>
      </c>
    </row>
    <row r="3023" spans="1:13" x14ac:dyDescent="0.3">
      <c r="A3023" s="6" t="s">
        <v>3107</v>
      </c>
      <c r="B3023" s="28">
        <v>42856</v>
      </c>
      <c r="C3023" s="6" t="s">
        <v>24</v>
      </c>
      <c r="D3023" s="6" t="s">
        <v>78</v>
      </c>
      <c r="E3023" s="6" t="str">
        <f>VLOOKUP(tbl_transactions[[#This Row],[Product_ID]],tbl_Items[],2,)</f>
        <v>Chronograph</v>
      </c>
      <c r="F3023" s="6" t="str">
        <f>VLOOKUP(tbl_transactions[[#This Row],[Product_ID]],tbl_Items[],3,)</f>
        <v>Gold</v>
      </c>
      <c r="G3023" s="6" t="s">
        <v>8</v>
      </c>
      <c r="H3023" s="6" t="s">
        <v>9</v>
      </c>
      <c r="I30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023" s="30">
        <v>4</v>
      </c>
      <c r="K3023" s="7">
        <f t="shared" si="94"/>
        <v>22440</v>
      </c>
      <c r="L30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3023" s="7">
        <f t="shared" si="95"/>
        <v>20644.8</v>
      </c>
    </row>
    <row r="3024" spans="1:13" x14ac:dyDescent="0.3">
      <c r="A3024" s="6" t="s">
        <v>3108</v>
      </c>
      <c r="B3024" s="28">
        <v>42856</v>
      </c>
      <c r="C3024" s="6" t="s">
        <v>24</v>
      </c>
      <c r="D3024" s="6" t="s">
        <v>115</v>
      </c>
      <c r="E3024" s="6" t="str">
        <f>VLOOKUP(tbl_transactions[[#This Row],[Product_ID]],tbl_Items[],2,)</f>
        <v>Digital</v>
      </c>
      <c r="F3024" s="6" t="str">
        <f>VLOOKUP(tbl_transactions[[#This Row],[Product_ID]],tbl_Items[],3,)</f>
        <v>Gold</v>
      </c>
      <c r="G3024" s="6" t="s">
        <v>12</v>
      </c>
      <c r="H3024" s="6" t="s">
        <v>9</v>
      </c>
      <c r="I30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024" s="30">
        <v>3</v>
      </c>
      <c r="K3024" s="7">
        <f t="shared" si="94"/>
        <v>27710.550000000003</v>
      </c>
      <c r="L30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3024" s="7">
        <f t="shared" si="95"/>
        <v>26602.128000000004</v>
      </c>
    </row>
    <row r="3025" spans="1:13" x14ac:dyDescent="0.3">
      <c r="A3025" s="6" t="s">
        <v>3109</v>
      </c>
      <c r="B3025" s="28">
        <v>42857</v>
      </c>
      <c r="C3025" s="6" t="s">
        <v>24</v>
      </c>
      <c r="D3025" s="6" t="s">
        <v>7008</v>
      </c>
      <c r="E3025" s="6" t="str">
        <f>VLOOKUP(tbl_transactions[[#This Row],[Product_ID]],tbl_Items[],2,)</f>
        <v>Digital</v>
      </c>
      <c r="F3025" s="6" t="str">
        <f>VLOOKUP(tbl_transactions[[#This Row],[Product_ID]],tbl_Items[],3,)</f>
        <v>Gold</v>
      </c>
      <c r="G3025" s="6" t="s">
        <v>12</v>
      </c>
      <c r="H3025" s="6" t="s">
        <v>9</v>
      </c>
      <c r="I30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025" s="30">
        <v>1</v>
      </c>
      <c r="K3025" s="7">
        <f t="shared" si="94"/>
        <v>9764.7000000000007</v>
      </c>
      <c r="L30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25" s="7">
        <f t="shared" si="95"/>
        <v>9764.7000000000007</v>
      </c>
    </row>
    <row r="3026" spans="1:13" x14ac:dyDescent="0.3">
      <c r="A3026" s="6" t="s">
        <v>3110</v>
      </c>
      <c r="B3026" s="28">
        <v>42857</v>
      </c>
      <c r="C3026" s="6" t="s">
        <v>24</v>
      </c>
      <c r="D3026" s="6" t="s">
        <v>7005</v>
      </c>
      <c r="E3026" s="6" t="str">
        <f>VLOOKUP(tbl_transactions[[#This Row],[Product_ID]],tbl_Items[],2,)</f>
        <v>Automatic</v>
      </c>
      <c r="F3026" s="6" t="str">
        <f>VLOOKUP(tbl_transactions[[#This Row],[Product_ID]],tbl_Items[],3,)</f>
        <v>Gold</v>
      </c>
      <c r="G3026" s="6" t="s">
        <v>12</v>
      </c>
      <c r="H3026" s="6" t="s">
        <v>9</v>
      </c>
      <c r="I30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026" s="30">
        <v>3</v>
      </c>
      <c r="K3026" s="7">
        <f t="shared" si="94"/>
        <v>17904.599999999999</v>
      </c>
      <c r="L30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3026" s="7">
        <f t="shared" si="95"/>
        <v>17188.415999999997</v>
      </c>
    </row>
    <row r="3027" spans="1:13" x14ac:dyDescent="0.3">
      <c r="A3027" s="6" t="s">
        <v>3111</v>
      </c>
      <c r="B3027" s="28">
        <v>42857</v>
      </c>
      <c r="C3027" s="6" t="s">
        <v>7</v>
      </c>
      <c r="D3027" s="6" t="s">
        <v>109</v>
      </c>
      <c r="E3027" s="6" t="str">
        <f>VLOOKUP(tbl_transactions[[#This Row],[Product_ID]],tbl_Items[],2,)</f>
        <v>Digital</v>
      </c>
      <c r="F3027" s="6" t="str">
        <f>VLOOKUP(tbl_transactions[[#This Row],[Product_ID]],tbl_Items[],3,)</f>
        <v>Platinum</v>
      </c>
      <c r="G3027" s="6" t="s">
        <v>12</v>
      </c>
      <c r="H3027" s="6" t="s">
        <v>9</v>
      </c>
      <c r="I30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027" s="30">
        <v>3</v>
      </c>
      <c r="K3027" s="7">
        <f t="shared" si="94"/>
        <v>30186.899999999998</v>
      </c>
      <c r="L30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027" s="7">
        <f t="shared" si="95"/>
        <v>28375.685999999998</v>
      </c>
    </row>
    <row r="3028" spans="1:13" x14ac:dyDescent="0.3">
      <c r="A3028" s="6" t="s">
        <v>3112</v>
      </c>
      <c r="B3028" s="28">
        <v>42857</v>
      </c>
      <c r="C3028" s="6" t="s">
        <v>7</v>
      </c>
      <c r="D3028" s="6" t="s">
        <v>92</v>
      </c>
      <c r="E3028" s="6" t="str">
        <f>VLOOKUP(tbl_transactions[[#This Row],[Product_ID]],tbl_Items[],2,)</f>
        <v>Automatic</v>
      </c>
      <c r="F3028" s="6" t="str">
        <f>VLOOKUP(tbl_transactions[[#This Row],[Product_ID]],tbl_Items[],3,)</f>
        <v>Platinum</v>
      </c>
      <c r="G3028" s="6" t="s">
        <v>12</v>
      </c>
      <c r="H3028" s="6" t="s">
        <v>9</v>
      </c>
      <c r="I30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028" s="30">
        <v>2</v>
      </c>
      <c r="K3028" s="7">
        <f t="shared" si="94"/>
        <v>4398.24</v>
      </c>
      <c r="L30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28" s="7">
        <f t="shared" si="95"/>
        <v>4398.24</v>
      </c>
    </row>
    <row r="3029" spans="1:13" x14ac:dyDescent="0.3">
      <c r="A3029" s="6" t="s">
        <v>3113</v>
      </c>
      <c r="B3029" s="28">
        <v>42857</v>
      </c>
      <c r="C3029" s="6" t="s">
        <v>24</v>
      </c>
      <c r="D3029" s="6" t="s">
        <v>120</v>
      </c>
      <c r="E3029" s="6" t="str">
        <f>VLOOKUP(tbl_transactions[[#This Row],[Product_ID]],tbl_Items[],2,)</f>
        <v>Digital</v>
      </c>
      <c r="F3029" s="6" t="str">
        <f>VLOOKUP(tbl_transactions[[#This Row],[Product_ID]],tbl_Items[],3,)</f>
        <v>Palladium</v>
      </c>
      <c r="G3029" s="6" t="s">
        <v>12</v>
      </c>
      <c r="H3029" s="6" t="s">
        <v>9</v>
      </c>
      <c r="I30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029" s="30">
        <v>1</v>
      </c>
      <c r="K3029" s="7">
        <f t="shared" si="94"/>
        <v>9638.2000000000007</v>
      </c>
      <c r="L30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29" s="7">
        <f t="shared" si="95"/>
        <v>9638.2000000000007</v>
      </c>
    </row>
    <row r="3030" spans="1:13" x14ac:dyDescent="0.3">
      <c r="A3030" s="6" t="s">
        <v>3114</v>
      </c>
      <c r="B3030" s="28">
        <v>42857</v>
      </c>
      <c r="C3030" s="6" t="s">
        <v>24</v>
      </c>
      <c r="D3030" s="6" t="s">
        <v>104</v>
      </c>
      <c r="E3030" s="6" t="str">
        <f>VLOOKUP(tbl_transactions[[#This Row],[Product_ID]],tbl_Items[],2,)</f>
        <v>Automatic</v>
      </c>
      <c r="F3030" s="6" t="str">
        <f>VLOOKUP(tbl_transactions[[#This Row],[Product_ID]],tbl_Items[],3,)</f>
        <v>Palladium</v>
      </c>
      <c r="G3030" s="6" t="s">
        <v>12</v>
      </c>
      <c r="H3030" s="6" t="s">
        <v>9</v>
      </c>
      <c r="I30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030" s="30">
        <v>1</v>
      </c>
      <c r="K3030" s="7">
        <f t="shared" si="94"/>
        <v>8196.1</v>
      </c>
      <c r="L30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0" s="7">
        <f t="shared" si="95"/>
        <v>8196.1</v>
      </c>
    </row>
    <row r="3031" spans="1:13" x14ac:dyDescent="0.3">
      <c r="A3031" s="6" t="s">
        <v>3115</v>
      </c>
      <c r="B3031" s="28">
        <v>42857</v>
      </c>
      <c r="C3031" s="6" t="s">
        <v>24</v>
      </c>
      <c r="D3031" s="6" t="s">
        <v>83</v>
      </c>
      <c r="E3031" s="6" t="str">
        <f>VLOOKUP(tbl_transactions[[#This Row],[Product_ID]],tbl_Items[],2,)</f>
        <v>Chronograph</v>
      </c>
      <c r="F3031" s="6" t="str">
        <f>VLOOKUP(tbl_transactions[[#This Row],[Product_ID]],tbl_Items[],3,)</f>
        <v>Palladium</v>
      </c>
      <c r="G3031" s="6" t="s">
        <v>12</v>
      </c>
      <c r="H3031" s="6" t="s">
        <v>9</v>
      </c>
      <c r="I30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031" s="30">
        <v>2</v>
      </c>
      <c r="K3031" s="7">
        <f t="shared" si="94"/>
        <v>9502.5</v>
      </c>
      <c r="L30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1" s="7">
        <f t="shared" si="95"/>
        <v>9502.5</v>
      </c>
    </row>
    <row r="3032" spans="1:13" x14ac:dyDescent="0.3">
      <c r="A3032" s="6" t="s">
        <v>3116</v>
      </c>
      <c r="B3032" s="28">
        <v>42857</v>
      </c>
      <c r="C3032" s="6" t="s">
        <v>24</v>
      </c>
      <c r="D3032" s="6" t="s">
        <v>113</v>
      </c>
      <c r="E3032" s="6" t="str">
        <f>VLOOKUP(tbl_transactions[[#This Row],[Product_ID]],tbl_Items[],2,)</f>
        <v>Digital</v>
      </c>
      <c r="F3032" s="6" t="str">
        <f>VLOOKUP(tbl_transactions[[#This Row],[Product_ID]],tbl_Items[],3,)</f>
        <v>Palladium</v>
      </c>
      <c r="G3032" s="6" t="s">
        <v>12</v>
      </c>
      <c r="H3032" s="6" t="s">
        <v>9</v>
      </c>
      <c r="I30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032" s="30">
        <v>3</v>
      </c>
      <c r="K3032" s="7">
        <f t="shared" si="94"/>
        <v>26894.340000000004</v>
      </c>
      <c r="L30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3032" s="7">
        <f t="shared" si="95"/>
        <v>26087.509800000003</v>
      </c>
    </row>
    <row r="3033" spans="1:13" x14ac:dyDescent="0.3">
      <c r="A3033" s="6" t="s">
        <v>3117</v>
      </c>
      <c r="B3033" s="28">
        <v>42858</v>
      </c>
      <c r="C3033" s="6" t="s">
        <v>7</v>
      </c>
      <c r="D3033" s="6" t="s">
        <v>67</v>
      </c>
      <c r="E3033" s="6" t="str">
        <f>VLOOKUP(tbl_transactions[[#This Row],[Product_ID]],tbl_Items[],2,)</f>
        <v>Chronograph</v>
      </c>
      <c r="F3033" s="6" t="str">
        <f>VLOOKUP(tbl_transactions[[#This Row],[Product_ID]],tbl_Items[],3,)</f>
        <v>Platinum</v>
      </c>
      <c r="G3033" s="6" t="s">
        <v>8</v>
      </c>
      <c r="H3033" s="6" t="s">
        <v>9</v>
      </c>
      <c r="I30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033" s="30">
        <v>2</v>
      </c>
      <c r="K3033" s="7">
        <f t="shared" si="94"/>
        <v>2520</v>
      </c>
      <c r="L30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3" s="7">
        <f t="shared" si="95"/>
        <v>2520</v>
      </c>
    </row>
    <row r="3034" spans="1:13" x14ac:dyDescent="0.3">
      <c r="A3034" s="6" t="s">
        <v>3118</v>
      </c>
      <c r="B3034" s="28">
        <v>42858</v>
      </c>
      <c r="C3034" s="6" t="s">
        <v>15</v>
      </c>
      <c r="D3034" s="6" t="s">
        <v>76</v>
      </c>
      <c r="E3034" s="6" t="str">
        <f>VLOOKUP(tbl_transactions[[#This Row],[Product_ID]],tbl_Items[],2,)</f>
        <v>Chronograph</v>
      </c>
      <c r="F3034" s="6" t="str">
        <f>VLOOKUP(tbl_transactions[[#This Row],[Product_ID]],tbl_Items[],3,)</f>
        <v>Gold</v>
      </c>
      <c r="G3034" s="6" t="s">
        <v>8</v>
      </c>
      <c r="H3034" s="6" t="s">
        <v>9</v>
      </c>
      <c r="I30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034" s="30">
        <v>2</v>
      </c>
      <c r="K3034" s="7">
        <f t="shared" si="94"/>
        <v>4488</v>
      </c>
      <c r="L30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4" s="7">
        <f t="shared" si="95"/>
        <v>4488</v>
      </c>
    </row>
    <row r="3035" spans="1:13" x14ac:dyDescent="0.3">
      <c r="A3035" s="6" t="s">
        <v>3119</v>
      </c>
      <c r="B3035" s="28">
        <v>42858</v>
      </c>
      <c r="C3035" s="6" t="s">
        <v>24</v>
      </c>
      <c r="D3035" s="6" t="s">
        <v>66</v>
      </c>
      <c r="E3035" s="6" t="str">
        <f>VLOOKUP(tbl_transactions[[#This Row],[Product_ID]],tbl_Items[],2,)</f>
        <v>Chronograph</v>
      </c>
      <c r="F3035" s="6" t="str">
        <f>VLOOKUP(tbl_transactions[[#This Row],[Product_ID]],tbl_Items[],3,)</f>
        <v>Platinum</v>
      </c>
      <c r="G3035" s="6" t="s">
        <v>8</v>
      </c>
      <c r="H3035" s="6" t="s">
        <v>13</v>
      </c>
      <c r="I30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035" s="30">
        <v>4</v>
      </c>
      <c r="K3035" s="7">
        <f t="shared" si="94"/>
        <v>38760</v>
      </c>
      <c r="L30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3035" s="7">
        <f t="shared" si="95"/>
        <v>34108.800000000003</v>
      </c>
    </row>
    <row r="3036" spans="1:13" x14ac:dyDescent="0.3">
      <c r="A3036" s="6" t="s">
        <v>3120</v>
      </c>
      <c r="B3036" s="28">
        <v>42858</v>
      </c>
      <c r="C3036" s="6" t="s">
        <v>24</v>
      </c>
      <c r="D3036" s="6" t="s">
        <v>71</v>
      </c>
      <c r="E3036" s="6" t="str">
        <f>VLOOKUP(tbl_transactions[[#This Row],[Product_ID]],tbl_Items[],2,)</f>
        <v>Chronograph</v>
      </c>
      <c r="F3036" s="6" t="str">
        <f>VLOOKUP(tbl_transactions[[#This Row],[Product_ID]],tbl_Items[],3,)</f>
        <v>Platinum</v>
      </c>
      <c r="G3036" s="6" t="s">
        <v>8</v>
      </c>
      <c r="H3036" s="6" t="s">
        <v>9</v>
      </c>
      <c r="I30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036" s="30">
        <v>1</v>
      </c>
      <c r="K3036" s="7">
        <f t="shared" si="94"/>
        <v>2254.1999999999998</v>
      </c>
      <c r="L30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6" s="7">
        <f t="shared" si="95"/>
        <v>2254.1999999999998</v>
      </c>
    </row>
    <row r="3037" spans="1:13" x14ac:dyDescent="0.3">
      <c r="A3037" s="6" t="s">
        <v>3121</v>
      </c>
      <c r="B3037" s="28">
        <v>42858</v>
      </c>
      <c r="C3037" s="6" t="s">
        <v>24</v>
      </c>
      <c r="D3037" s="6" t="s">
        <v>67</v>
      </c>
      <c r="E3037" s="6" t="str">
        <f>VLOOKUP(tbl_transactions[[#This Row],[Product_ID]],tbl_Items[],2,)</f>
        <v>Chronograph</v>
      </c>
      <c r="F3037" s="6" t="str">
        <f>VLOOKUP(tbl_transactions[[#This Row],[Product_ID]],tbl_Items[],3,)</f>
        <v>Platinum</v>
      </c>
      <c r="G3037" s="6" t="s">
        <v>8</v>
      </c>
      <c r="H3037" s="6" t="s">
        <v>9</v>
      </c>
      <c r="I30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037" s="30">
        <v>3</v>
      </c>
      <c r="K3037" s="7">
        <f t="shared" si="94"/>
        <v>3780</v>
      </c>
      <c r="L30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7" s="7">
        <f t="shared" si="95"/>
        <v>3780</v>
      </c>
    </row>
    <row r="3038" spans="1:13" x14ac:dyDescent="0.3">
      <c r="A3038" s="6" t="s">
        <v>3122</v>
      </c>
      <c r="B3038" s="28">
        <v>42858</v>
      </c>
      <c r="C3038" s="6" t="s">
        <v>24</v>
      </c>
      <c r="D3038" s="6" t="s">
        <v>94</v>
      </c>
      <c r="E3038" s="6" t="str">
        <f>VLOOKUP(tbl_transactions[[#This Row],[Product_ID]],tbl_Items[],2,)</f>
        <v>Automatic</v>
      </c>
      <c r="F3038" s="6" t="str">
        <f>VLOOKUP(tbl_transactions[[#This Row],[Product_ID]],tbl_Items[],3,)</f>
        <v>Platinum</v>
      </c>
      <c r="G3038" s="6" t="s">
        <v>12</v>
      </c>
      <c r="H3038" s="6" t="s">
        <v>9</v>
      </c>
      <c r="I30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038" s="30">
        <v>1</v>
      </c>
      <c r="K3038" s="7">
        <f t="shared" si="94"/>
        <v>2587.2000000000003</v>
      </c>
      <c r="L30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8" s="7">
        <f t="shared" si="95"/>
        <v>2587.2000000000003</v>
      </c>
    </row>
    <row r="3039" spans="1:13" x14ac:dyDescent="0.3">
      <c r="A3039" s="6" t="s">
        <v>3123</v>
      </c>
      <c r="B3039" s="28">
        <v>42858</v>
      </c>
      <c r="C3039" s="6" t="s">
        <v>11</v>
      </c>
      <c r="D3039" s="6" t="s">
        <v>118</v>
      </c>
      <c r="E3039" s="6" t="str">
        <f>VLOOKUP(tbl_transactions[[#This Row],[Product_ID]],tbl_Items[],2,)</f>
        <v>Digital</v>
      </c>
      <c r="F3039" s="6" t="str">
        <f>VLOOKUP(tbl_transactions[[#This Row],[Product_ID]],tbl_Items[],3,)</f>
        <v>Palladium</v>
      </c>
      <c r="G3039" s="6" t="s">
        <v>12</v>
      </c>
      <c r="H3039" s="6" t="s">
        <v>9</v>
      </c>
      <c r="I30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039" s="30">
        <v>1</v>
      </c>
      <c r="K3039" s="7">
        <f t="shared" si="94"/>
        <v>6097.56</v>
      </c>
      <c r="L30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39" s="7">
        <f t="shared" si="95"/>
        <v>6097.56</v>
      </c>
    </row>
    <row r="3040" spans="1:13" x14ac:dyDescent="0.3">
      <c r="A3040" s="6" t="s">
        <v>3124</v>
      </c>
      <c r="B3040" s="28">
        <v>42858</v>
      </c>
      <c r="C3040" s="6" t="s">
        <v>7</v>
      </c>
      <c r="D3040" s="6" t="s">
        <v>83</v>
      </c>
      <c r="E3040" s="6" t="str">
        <f>VLOOKUP(tbl_transactions[[#This Row],[Product_ID]],tbl_Items[],2,)</f>
        <v>Chronograph</v>
      </c>
      <c r="F3040" s="6" t="str">
        <f>VLOOKUP(tbl_transactions[[#This Row],[Product_ID]],tbl_Items[],3,)</f>
        <v>Palladium</v>
      </c>
      <c r="G3040" s="6" t="s">
        <v>12</v>
      </c>
      <c r="H3040" s="6" t="s">
        <v>13</v>
      </c>
      <c r="I30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040" s="30">
        <v>2</v>
      </c>
      <c r="K3040" s="7">
        <f t="shared" si="94"/>
        <v>9502.5</v>
      </c>
      <c r="L30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40" s="7">
        <f t="shared" si="95"/>
        <v>9502.5</v>
      </c>
    </row>
    <row r="3041" spans="1:13" x14ac:dyDescent="0.3">
      <c r="A3041" s="6" t="s">
        <v>3125</v>
      </c>
      <c r="B3041" s="28">
        <v>42859</v>
      </c>
      <c r="C3041" s="6" t="s">
        <v>24</v>
      </c>
      <c r="D3041" s="6" t="s">
        <v>89</v>
      </c>
      <c r="E3041" s="6" t="str">
        <f>VLOOKUP(tbl_transactions[[#This Row],[Product_ID]],tbl_Items[],2,)</f>
        <v>Automatic</v>
      </c>
      <c r="F3041" s="6" t="str">
        <f>VLOOKUP(tbl_transactions[[#This Row],[Product_ID]],tbl_Items[],3,)</f>
        <v>Platinum</v>
      </c>
      <c r="G3041" s="6" t="s">
        <v>12</v>
      </c>
      <c r="H3041" s="6" t="s">
        <v>9</v>
      </c>
      <c r="I30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041" s="30">
        <v>1</v>
      </c>
      <c r="K3041" s="7">
        <f t="shared" si="94"/>
        <v>4654.1000000000004</v>
      </c>
      <c r="L30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41" s="7">
        <f t="shared" si="95"/>
        <v>4654.1000000000004</v>
      </c>
    </row>
    <row r="3042" spans="1:13" x14ac:dyDescent="0.3">
      <c r="A3042" s="6" t="s">
        <v>3126</v>
      </c>
      <c r="B3042" s="28">
        <v>42859</v>
      </c>
      <c r="C3042" s="6" t="s">
        <v>24</v>
      </c>
      <c r="D3042" s="6" t="s">
        <v>111</v>
      </c>
      <c r="E3042" s="6" t="str">
        <f>VLOOKUP(tbl_transactions[[#This Row],[Product_ID]],tbl_Items[],2,)</f>
        <v>Digital</v>
      </c>
      <c r="F3042" s="6" t="str">
        <f>VLOOKUP(tbl_transactions[[#This Row],[Product_ID]],tbl_Items[],3,)</f>
        <v>Gold</v>
      </c>
      <c r="G3042" s="6" t="s">
        <v>12</v>
      </c>
      <c r="H3042" s="6" t="s">
        <v>9</v>
      </c>
      <c r="I30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042" s="30">
        <v>2</v>
      </c>
      <c r="K3042" s="7">
        <f t="shared" si="94"/>
        <v>11521.92</v>
      </c>
      <c r="L30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42" s="7">
        <f t="shared" si="95"/>
        <v>11521.92</v>
      </c>
    </row>
    <row r="3043" spans="1:13" x14ac:dyDescent="0.3">
      <c r="A3043" s="6" t="s">
        <v>3127</v>
      </c>
      <c r="B3043" s="28">
        <v>42859</v>
      </c>
      <c r="C3043" s="6" t="s">
        <v>24</v>
      </c>
      <c r="D3043" s="6" t="s">
        <v>88</v>
      </c>
      <c r="E3043" s="6" t="str">
        <f>VLOOKUP(tbl_transactions[[#This Row],[Product_ID]],tbl_Items[],2,)</f>
        <v>Automatic</v>
      </c>
      <c r="F3043" s="6" t="str">
        <f>VLOOKUP(tbl_transactions[[#This Row],[Product_ID]],tbl_Items[],3,)</f>
        <v>Platinum</v>
      </c>
      <c r="G3043" s="6" t="s">
        <v>12</v>
      </c>
      <c r="H3043" s="6" t="s">
        <v>13</v>
      </c>
      <c r="I30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043" s="30">
        <v>3</v>
      </c>
      <c r="K3043" s="7">
        <f t="shared" si="94"/>
        <v>6718.9500000000007</v>
      </c>
      <c r="L30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43" s="7">
        <f t="shared" si="95"/>
        <v>6718.9500000000007</v>
      </c>
    </row>
    <row r="3044" spans="1:13" x14ac:dyDescent="0.3">
      <c r="A3044" s="6" t="s">
        <v>3128</v>
      </c>
      <c r="B3044" s="28">
        <v>42859</v>
      </c>
      <c r="C3044" s="6" t="s">
        <v>7</v>
      </c>
      <c r="D3044" s="6" t="s">
        <v>117</v>
      </c>
      <c r="E3044" s="6" t="str">
        <f>VLOOKUP(tbl_transactions[[#This Row],[Product_ID]],tbl_Items[],2,)</f>
        <v>Digital</v>
      </c>
      <c r="F3044" s="6" t="str">
        <f>VLOOKUP(tbl_transactions[[#This Row],[Product_ID]],tbl_Items[],3,)</f>
        <v>Palladium</v>
      </c>
      <c r="G3044" s="6" t="s">
        <v>12</v>
      </c>
      <c r="H3044" s="6" t="s">
        <v>9</v>
      </c>
      <c r="I30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044" s="30">
        <v>4</v>
      </c>
      <c r="K3044" s="7">
        <f t="shared" si="94"/>
        <v>39123</v>
      </c>
      <c r="L30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3044" s="7">
        <f t="shared" si="95"/>
        <v>37949.31</v>
      </c>
    </row>
    <row r="3045" spans="1:13" x14ac:dyDescent="0.3">
      <c r="A3045" s="6" t="s">
        <v>3129</v>
      </c>
      <c r="B3045" s="28">
        <v>42859</v>
      </c>
      <c r="C3045" s="6" t="s">
        <v>24</v>
      </c>
      <c r="D3045" s="6" t="s">
        <v>66</v>
      </c>
      <c r="E3045" s="6" t="str">
        <f>VLOOKUP(tbl_transactions[[#This Row],[Product_ID]],tbl_Items[],2,)</f>
        <v>Chronograph</v>
      </c>
      <c r="F3045" s="6" t="str">
        <f>VLOOKUP(tbl_transactions[[#This Row],[Product_ID]],tbl_Items[],3,)</f>
        <v>Platinum</v>
      </c>
      <c r="G3045" s="6" t="s">
        <v>8</v>
      </c>
      <c r="H3045" s="6" t="s">
        <v>9</v>
      </c>
      <c r="I30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045" s="30">
        <v>1</v>
      </c>
      <c r="K3045" s="7">
        <f t="shared" si="94"/>
        <v>9690</v>
      </c>
      <c r="L30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45" s="7">
        <f t="shared" si="95"/>
        <v>9690</v>
      </c>
    </row>
    <row r="3046" spans="1:13" x14ac:dyDescent="0.3">
      <c r="A3046" s="6" t="s">
        <v>3130</v>
      </c>
      <c r="B3046" s="28">
        <v>42859</v>
      </c>
      <c r="C3046" s="6" t="s">
        <v>11</v>
      </c>
      <c r="D3046" s="6" t="s">
        <v>102</v>
      </c>
      <c r="E3046" s="6" t="str">
        <f>VLOOKUP(tbl_transactions[[#This Row],[Product_ID]],tbl_Items[],2,)</f>
        <v>Automatic</v>
      </c>
      <c r="F3046" s="6" t="str">
        <f>VLOOKUP(tbl_transactions[[#This Row],[Product_ID]],tbl_Items[],3,)</f>
        <v>Palladium</v>
      </c>
      <c r="G3046" s="6" t="s">
        <v>12</v>
      </c>
      <c r="H3046" s="6" t="s">
        <v>9</v>
      </c>
      <c r="I30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046" s="30">
        <v>2</v>
      </c>
      <c r="K3046" s="7">
        <f t="shared" si="94"/>
        <v>17227.8</v>
      </c>
      <c r="L30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3046" s="7">
        <f t="shared" si="95"/>
        <v>16710.966</v>
      </c>
    </row>
    <row r="3047" spans="1:13" x14ac:dyDescent="0.3">
      <c r="A3047" s="6" t="s">
        <v>3131</v>
      </c>
      <c r="B3047" s="28">
        <v>42860</v>
      </c>
      <c r="C3047" s="6" t="s">
        <v>24</v>
      </c>
      <c r="D3047" s="6" t="s">
        <v>92</v>
      </c>
      <c r="E3047" s="6" t="str">
        <f>VLOOKUP(tbl_transactions[[#This Row],[Product_ID]],tbl_Items[],2,)</f>
        <v>Automatic</v>
      </c>
      <c r="F3047" s="6" t="str">
        <f>VLOOKUP(tbl_transactions[[#This Row],[Product_ID]],tbl_Items[],3,)</f>
        <v>Platinum</v>
      </c>
      <c r="G3047" s="6" t="s">
        <v>12</v>
      </c>
      <c r="H3047" s="6" t="s">
        <v>9</v>
      </c>
      <c r="I30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047" s="30">
        <v>1</v>
      </c>
      <c r="K3047" s="7">
        <f t="shared" si="94"/>
        <v>2199.12</v>
      </c>
      <c r="L30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47" s="7">
        <f t="shared" si="95"/>
        <v>2199.12</v>
      </c>
    </row>
    <row r="3048" spans="1:13" x14ac:dyDescent="0.3">
      <c r="A3048" s="6" t="s">
        <v>3132</v>
      </c>
      <c r="B3048" s="28">
        <v>42860</v>
      </c>
      <c r="C3048" s="6" t="s">
        <v>24</v>
      </c>
      <c r="D3048" s="6" t="s">
        <v>95</v>
      </c>
      <c r="E3048" s="6" t="str">
        <f>VLOOKUP(tbl_transactions[[#This Row],[Product_ID]],tbl_Items[],2,)</f>
        <v>Automatic</v>
      </c>
      <c r="F3048" s="6" t="str">
        <f>VLOOKUP(tbl_transactions[[#This Row],[Product_ID]],tbl_Items[],3,)</f>
        <v>Platinum</v>
      </c>
      <c r="G3048" s="6" t="s">
        <v>12</v>
      </c>
      <c r="H3048" s="6" t="s">
        <v>9</v>
      </c>
      <c r="I30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048" s="30">
        <v>2</v>
      </c>
      <c r="K3048" s="7">
        <f t="shared" si="94"/>
        <v>4410</v>
      </c>
      <c r="L30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48" s="7">
        <f t="shared" si="95"/>
        <v>4410</v>
      </c>
    </row>
    <row r="3049" spans="1:13" x14ac:dyDescent="0.3">
      <c r="A3049" s="6" t="s">
        <v>3133</v>
      </c>
      <c r="B3049" s="28">
        <v>42860</v>
      </c>
      <c r="C3049" s="6" t="s">
        <v>24</v>
      </c>
      <c r="D3049" s="6" t="s">
        <v>114</v>
      </c>
      <c r="E3049" s="6" t="str">
        <f>VLOOKUP(tbl_transactions[[#This Row],[Product_ID]],tbl_Items[],2,)</f>
        <v>Digital</v>
      </c>
      <c r="F3049" s="6" t="str">
        <f>VLOOKUP(tbl_transactions[[#This Row],[Product_ID]],tbl_Items[],3,)</f>
        <v>Palladium</v>
      </c>
      <c r="G3049" s="6" t="s">
        <v>12</v>
      </c>
      <c r="H3049" s="6" t="s">
        <v>9</v>
      </c>
      <c r="I30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049" s="30">
        <v>2</v>
      </c>
      <c r="K3049" s="7">
        <f t="shared" si="94"/>
        <v>20781.600000000002</v>
      </c>
      <c r="L30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3049" s="7">
        <f t="shared" si="95"/>
        <v>20158.152000000002</v>
      </c>
    </row>
    <row r="3050" spans="1:13" x14ac:dyDescent="0.3">
      <c r="A3050" s="6" t="s">
        <v>3134</v>
      </c>
      <c r="B3050" s="28">
        <v>42860</v>
      </c>
      <c r="C3050" s="6" t="s">
        <v>7</v>
      </c>
      <c r="D3050" s="6" t="s">
        <v>113</v>
      </c>
      <c r="E3050" s="6" t="str">
        <f>VLOOKUP(tbl_transactions[[#This Row],[Product_ID]],tbl_Items[],2,)</f>
        <v>Digital</v>
      </c>
      <c r="F3050" s="6" t="str">
        <f>VLOOKUP(tbl_transactions[[#This Row],[Product_ID]],tbl_Items[],3,)</f>
        <v>Palladium</v>
      </c>
      <c r="G3050" s="6" t="s">
        <v>12</v>
      </c>
      <c r="H3050" s="6" t="s">
        <v>9</v>
      </c>
      <c r="I30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050" s="30">
        <v>3</v>
      </c>
      <c r="K3050" s="7">
        <f t="shared" si="94"/>
        <v>26894.340000000004</v>
      </c>
      <c r="L30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3050" s="7">
        <f t="shared" si="95"/>
        <v>26087.509800000003</v>
      </c>
    </row>
    <row r="3051" spans="1:13" x14ac:dyDescent="0.3">
      <c r="A3051" s="6" t="s">
        <v>3135</v>
      </c>
      <c r="B3051" s="28">
        <v>42860</v>
      </c>
      <c r="C3051" s="6" t="s">
        <v>11</v>
      </c>
      <c r="D3051" s="6" t="s">
        <v>94</v>
      </c>
      <c r="E3051" s="6" t="str">
        <f>VLOOKUP(tbl_transactions[[#This Row],[Product_ID]],tbl_Items[],2,)</f>
        <v>Automatic</v>
      </c>
      <c r="F3051" s="6" t="str">
        <f>VLOOKUP(tbl_transactions[[#This Row],[Product_ID]],tbl_Items[],3,)</f>
        <v>Platinum</v>
      </c>
      <c r="G3051" s="6" t="s">
        <v>12</v>
      </c>
      <c r="H3051" s="6" t="s">
        <v>9</v>
      </c>
      <c r="I30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051" s="30">
        <v>2</v>
      </c>
      <c r="K3051" s="7">
        <f t="shared" si="94"/>
        <v>5174.4000000000005</v>
      </c>
      <c r="L30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51" s="7">
        <f t="shared" si="95"/>
        <v>5174.4000000000005</v>
      </c>
    </row>
    <row r="3052" spans="1:13" x14ac:dyDescent="0.3">
      <c r="A3052" s="6" t="s">
        <v>3136</v>
      </c>
      <c r="B3052" s="28">
        <v>42860</v>
      </c>
      <c r="C3052" s="6" t="s">
        <v>7</v>
      </c>
      <c r="D3052" s="6" t="s">
        <v>119</v>
      </c>
      <c r="E3052" s="6" t="str">
        <f>VLOOKUP(tbl_transactions[[#This Row],[Product_ID]],tbl_Items[],2,)</f>
        <v>Digital</v>
      </c>
      <c r="F3052" s="6" t="str">
        <f>VLOOKUP(tbl_transactions[[#This Row],[Product_ID]],tbl_Items[],3,)</f>
        <v>Palladium</v>
      </c>
      <c r="G3052" s="6" t="s">
        <v>12</v>
      </c>
      <c r="H3052" s="6" t="s">
        <v>9</v>
      </c>
      <c r="I30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052" s="30">
        <v>2</v>
      </c>
      <c r="K3052" s="7">
        <f t="shared" si="94"/>
        <v>20185.8</v>
      </c>
      <c r="L30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3052" s="7">
        <f t="shared" si="95"/>
        <v>19580.225999999999</v>
      </c>
    </row>
    <row r="3053" spans="1:13" x14ac:dyDescent="0.3">
      <c r="A3053" s="6" t="s">
        <v>3137</v>
      </c>
      <c r="B3053" s="28">
        <v>42861</v>
      </c>
      <c r="C3053" s="6" t="s">
        <v>24</v>
      </c>
      <c r="D3053" s="6" t="s">
        <v>99</v>
      </c>
      <c r="E3053" s="6" t="str">
        <f>VLOOKUP(tbl_transactions[[#This Row],[Product_ID]],tbl_Items[],2,)</f>
        <v>Automatic</v>
      </c>
      <c r="F3053" s="6" t="str">
        <f>VLOOKUP(tbl_transactions[[#This Row],[Product_ID]],tbl_Items[],3,)</f>
        <v>Gold</v>
      </c>
      <c r="G3053" s="6" t="s">
        <v>12</v>
      </c>
      <c r="H3053" s="6" t="s">
        <v>9</v>
      </c>
      <c r="I30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053" s="30">
        <v>2</v>
      </c>
      <c r="K3053" s="7">
        <f t="shared" si="94"/>
        <v>11142.48</v>
      </c>
      <c r="L30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53" s="7">
        <f t="shared" si="95"/>
        <v>11142.48</v>
      </c>
    </row>
    <row r="3054" spans="1:13" x14ac:dyDescent="0.3">
      <c r="A3054" s="6" t="s">
        <v>3138</v>
      </c>
      <c r="B3054" s="28">
        <v>42861</v>
      </c>
      <c r="C3054" s="6" t="s">
        <v>24</v>
      </c>
      <c r="D3054" s="6" t="s">
        <v>100</v>
      </c>
      <c r="E3054" s="6" t="str">
        <f>VLOOKUP(tbl_transactions[[#This Row],[Product_ID]],tbl_Items[],2,)</f>
        <v>Automatic</v>
      </c>
      <c r="F3054" s="6" t="str">
        <f>VLOOKUP(tbl_transactions[[#This Row],[Product_ID]],tbl_Items[],3,)</f>
        <v>Palladium</v>
      </c>
      <c r="G3054" s="6" t="s">
        <v>12</v>
      </c>
      <c r="H3054" s="6" t="s">
        <v>9</v>
      </c>
      <c r="I30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054" s="30">
        <v>3</v>
      </c>
      <c r="K3054" s="7">
        <f t="shared" si="94"/>
        <v>17186.400000000001</v>
      </c>
      <c r="L30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3054" s="7">
        <f t="shared" si="95"/>
        <v>16670.808000000001</v>
      </c>
    </row>
    <row r="3055" spans="1:13" x14ac:dyDescent="0.3">
      <c r="A3055" s="6" t="s">
        <v>3139</v>
      </c>
      <c r="B3055" s="28">
        <v>42861</v>
      </c>
      <c r="C3055" s="6" t="s">
        <v>24</v>
      </c>
      <c r="D3055" s="6" t="s">
        <v>105</v>
      </c>
      <c r="E3055" s="6" t="str">
        <f>VLOOKUP(tbl_transactions[[#This Row],[Product_ID]],tbl_Items[],2,)</f>
        <v>Digital</v>
      </c>
      <c r="F3055" s="6" t="str">
        <f>VLOOKUP(tbl_transactions[[#This Row],[Product_ID]],tbl_Items[],3,)</f>
        <v>Platinum</v>
      </c>
      <c r="G3055" s="6" t="s">
        <v>12</v>
      </c>
      <c r="H3055" s="6" t="s">
        <v>9</v>
      </c>
      <c r="I30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055" s="30">
        <v>2</v>
      </c>
      <c r="K3055" s="7">
        <f t="shared" si="94"/>
        <v>11509.68</v>
      </c>
      <c r="L30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55" s="7">
        <f t="shared" si="95"/>
        <v>11509.68</v>
      </c>
    </row>
    <row r="3056" spans="1:13" x14ac:dyDescent="0.3">
      <c r="A3056" s="6" t="s">
        <v>3140</v>
      </c>
      <c r="B3056" s="28">
        <v>42862</v>
      </c>
      <c r="C3056" s="6" t="s">
        <v>24</v>
      </c>
      <c r="D3056" s="6" t="s">
        <v>112</v>
      </c>
      <c r="E3056" s="6" t="str">
        <f>VLOOKUP(tbl_transactions[[#This Row],[Product_ID]],tbl_Items[],2,)</f>
        <v>Digital</v>
      </c>
      <c r="F3056" s="6" t="str">
        <f>VLOOKUP(tbl_transactions[[#This Row],[Product_ID]],tbl_Items[],3,)</f>
        <v>Gold</v>
      </c>
      <c r="G3056" s="6" t="s">
        <v>12</v>
      </c>
      <c r="H3056" s="6" t="s">
        <v>9</v>
      </c>
      <c r="I30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056" s="30">
        <v>1</v>
      </c>
      <c r="K3056" s="7">
        <f t="shared" si="94"/>
        <v>6016.9800000000005</v>
      </c>
      <c r="L30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56" s="7">
        <f t="shared" si="95"/>
        <v>6016.9800000000005</v>
      </c>
    </row>
    <row r="3057" spans="1:13" x14ac:dyDescent="0.3">
      <c r="A3057" s="6" t="s">
        <v>3141</v>
      </c>
      <c r="B3057" s="28">
        <v>42862</v>
      </c>
      <c r="C3057" s="6" t="s">
        <v>24</v>
      </c>
      <c r="D3057" s="6" t="s">
        <v>117</v>
      </c>
      <c r="E3057" s="6" t="str">
        <f>VLOOKUP(tbl_transactions[[#This Row],[Product_ID]],tbl_Items[],2,)</f>
        <v>Digital</v>
      </c>
      <c r="F3057" s="6" t="str">
        <f>VLOOKUP(tbl_transactions[[#This Row],[Product_ID]],tbl_Items[],3,)</f>
        <v>Palladium</v>
      </c>
      <c r="G3057" s="6" t="s">
        <v>12</v>
      </c>
      <c r="H3057" s="6" t="s">
        <v>9</v>
      </c>
      <c r="I30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057" s="30">
        <v>1</v>
      </c>
      <c r="K3057" s="7">
        <f t="shared" si="94"/>
        <v>9780.75</v>
      </c>
      <c r="L30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57" s="7">
        <f t="shared" si="95"/>
        <v>9780.75</v>
      </c>
    </row>
    <row r="3058" spans="1:13" x14ac:dyDescent="0.3">
      <c r="A3058" s="6" t="s">
        <v>3142</v>
      </c>
      <c r="B3058" s="28">
        <v>42862</v>
      </c>
      <c r="C3058" s="6" t="s">
        <v>24</v>
      </c>
      <c r="D3058" s="6" t="s">
        <v>88</v>
      </c>
      <c r="E3058" s="6" t="str">
        <f>VLOOKUP(tbl_transactions[[#This Row],[Product_ID]],tbl_Items[],2,)</f>
        <v>Automatic</v>
      </c>
      <c r="F3058" s="6" t="str">
        <f>VLOOKUP(tbl_transactions[[#This Row],[Product_ID]],tbl_Items[],3,)</f>
        <v>Platinum</v>
      </c>
      <c r="G3058" s="6" t="s">
        <v>12</v>
      </c>
      <c r="H3058" s="6" t="s">
        <v>9</v>
      </c>
      <c r="I30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058" s="30">
        <v>1</v>
      </c>
      <c r="K3058" s="7">
        <f t="shared" si="94"/>
        <v>2239.65</v>
      </c>
      <c r="L30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58" s="7">
        <f t="shared" si="95"/>
        <v>2239.65</v>
      </c>
    </row>
    <row r="3059" spans="1:13" x14ac:dyDescent="0.3">
      <c r="A3059" s="6" t="s">
        <v>3143</v>
      </c>
      <c r="B3059" s="28">
        <v>42862</v>
      </c>
      <c r="C3059" s="6" t="s">
        <v>15</v>
      </c>
      <c r="D3059" s="6" t="s">
        <v>81</v>
      </c>
      <c r="E3059" s="6" t="str">
        <f>VLOOKUP(tbl_transactions[[#This Row],[Product_ID]],tbl_Items[],2,)</f>
        <v>Chronograph</v>
      </c>
      <c r="F3059" s="6" t="str">
        <f>VLOOKUP(tbl_transactions[[#This Row],[Product_ID]],tbl_Items[],3,)</f>
        <v>Palladium</v>
      </c>
      <c r="G3059" s="6" t="s">
        <v>12</v>
      </c>
      <c r="H3059" s="6" t="s">
        <v>9</v>
      </c>
      <c r="I30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059" s="30">
        <v>2</v>
      </c>
      <c r="K3059" s="7">
        <f t="shared" si="94"/>
        <v>21560</v>
      </c>
      <c r="L30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3059" s="7">
        <f t="shared" si="95"/>
        <v>20913.2</v>
      </c>
    </row>
    <row r="3060" spans="1:13" x14ac:dyDescent="0.3">
      <c r="A3060" s="6" t="s">
        <v>3144</v>
      </c>
      <c r="B3060" s="28">
        <v>42862</v>
      </c>
      <c r="C3060" s="6" t="s">
        <v>24</v>
      </c>
      <c r="D3060" s="6" t="s">
        <v>108</v>
      </c>
      <c r="E3060" s="6" t="str">
        <f>VLOOKUP(tbl_transactions[[#This Row],[Product_ID]],tbl_Items[],2,)</f>
        <v>Digital</v>
      </c>
      <c r="F3060" s="6" t="str">
        <f>VLOOKUP(tbl_transactions[[#This Row],[Product_ID]],tbl_Items[],3,)</f>
        <v>Platinum</v>
      </c>
      <c r="G3060" s="6" t="s">
        <v>12</v>
      </c>
      <c r="H3060" s="6" t="s">
        <v>9</v>
      </c>
      <c r="I30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060" s="30">
        <v>2</v>
      </c>
      <c r="K3060" s="7">
        <f t="shared" si="94"/>
        <v>12274.5</v>
      </c>
      <c r="L30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60" s="7">
        <f t="shared" si="95"/>
        <v>12274.5</v>
      </c>
    </row>
    <row r="3061" spans="1:13" x14ac:dyDescent="0.3">
      <c r="A3061" s="6" t="s">
        <v>3145</v>
      </c>
      <c r="B3061" s="28">
        <v>42862</v>
      </c>
      <c r="C3061" s="6" t="s">
        <v>24</v>
      </c>
      <c r="D3061" s="6" t="s">
        <v>99</v>
      </c>
      <c r="E3061" s="6" t="str">
        <f>VLOOKUP(tbl_transactions[[#This Row],[Product_ID]],tbl_Items[],2,)</f>
        <v>Automatic</v>
      </c>
      <c r="F3061" s="6" t="str">
        <f>VLOOKUP(tbl_transactions[[#This Row],[Product_ID]],tbl_Items[],3,)</f>
        <v>Gold</v>
      </c>
      <c r="G3061" s="6" t="s">
        <v>12</v>
      </c>
      <c r="H3061" s="6" t="s">
        <v>13</v>
      </c>
      <c r="I30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061" s="30">
        <v>1</v>
      </c>
      <c r="K3061" s="7">
        <f t="shared" si="94"/>
        <v>5571.24</v>
      </c>
      <c r="L30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61" s="7">
        <f t="shared" si="95"/>
        <v>5571.24</v>
      </c>
    </row>
    <row r="3062" spans="1:13" x14ac:dyDescent="0.3">
      <c r="A3062" s="6" t="s">
        <v>3146</v>
      </c>
      <c r="B3062" s="28">
        <v>42862</v>
      </c>
      <c r="C3062" s="6" t="s">
        <v>7</v>
      </c>
      <c r="D3062" s="6" t="s">
        <v>101</v>
      </c>
      <c r="E3062" s="6" t="str">
        <f>VLOOKUP(tbl_transactions[[#This Row],[Product_ID]],tbl_Items[],2,)</f>
        <v>Automatic</v>
      </c>
      <c r="F3062" s="6" t="str">
        <f>VLOOKUP(tbl_transactions[[#This Row],[Product_ID]],tbl_Items[],3,)</f>
        <v>Palladium</v>
      </c>
      <c r="G3062" s="6" t="s">
        <v>12</v>
      </c>
      <c r="H3062" s="6" t="s">
        <v>9</v>
      </c>
      <c r="I30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062" s="30">
        <v>2</v>
      </c>
      <c r="K3062" s="7">
        <f t="shared" si="94"/>
        <v>4697</v>
      </c>
      <c r="L30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62" s="7">
        <f t="shared" si="95"/>
        <v>4697</v>
      </c>
    </row>
    <row r="3063" spans="1:13" x14ac:dyDescent="0.3">
      <c r="A3063" s="6" t="s">
        <v>3147</v>
      </c>
      <c r="B3063" s="28">
        <v>42862</v>
      </c>
      <c r="C3063" s="6" t="s">
        <v>24</v>
      </c>
      <c r="D3063" s="6" t="s">
        <v>7006</v>
      </c>
      <c r="E3063" s="6" t="str">
        <f>VLOOKUP(tbl_transactions[[#This Row],[Product_ID]],tbl_Items[],2,)</f>
        <v>Automatic</v>
      </c>
      <c r="F3063" s="6" t="str">
        <f>VLOOKUP(tbl_transactions[[#This Row],[Product_ID]],tbl_Items[],3,)</f>
        <v>Gold</v>
      </c>
      <c r="G3063" s="6" t="s">
        <v>12</v>
      </c>
      <c r="H3063" s="6" t="s">
        <v>9</v>
      </c>
      <c r="I30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063" s="30">
        <v>3</v>
      </c>
      <c r="K3063" s="7">
        <f t="shared" si="94"/>
        <v>29353.5</v>
      </c>
      <c r="L30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063" s="7">
        <f t="shared" si="95"/>
        <v>28179.360000000001</v>
      </c>
    </row>
    <row r="3064" spans="1:13" x14ac:dyDescent="0.3">
      <c r="A3064" s="6" t="s">
        <v>3148</v>
      </c>
      <c r="B3064" s="28">
        <v>42863</v>
      </c>
      <c r="C3064" s="6" t="s">
        <v>24</v>
      </c>
      <c r="D3064" s="6" t="s">
        <v>76</v>
      </c>
      <c r="E3064" s="6" t="str">
        <f>VLOOKUP(tbl_transactions[[#This Row],[Product_ID]],tbl_Items[],2,)</f>
        <v>Chronograph</v>
      </c>
      <c r="F3064" s="6" t="str">
        <f>VLOOKUP(tbl_transactions[[#This Row],[Product_ID]],tbl_Items[],3,)</f>
        <v>Gold</v>
      </c>
      <c r="G3064" s="6" t="s">
        <v>8</v>
      </c>
      <c r="H3064" s="6" t="s">
        <v>13</v>
      </c>
      <c r="I30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064" s="30">
        <v>1</v>
      </c>
      <c r="K3064" s="7">
        <f t="shared" si="94"/>
        <v>2244</v>
      </c>
      <c r="L30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64" s="7">
        <f t="shared" si="95"/>
        <v>2244</v>
      </c>
    </row>
    <row r="3065" spans="1:13" x14ac:dyDescent="0.3">
      <c r="A3065" s="6" t="s">
        <v>3149</v>
      </c>
      <c r="B3065" s="28">
        <v>42863</v>
      </c>
      <c r="C3065" s="6" t="s">
        <v>24</v>
      </c>
      <c r="D3065" s="6" t="s">
        <v>7006</v>
      </c>
      <c r="E3065" s="6" t="str">
        <f>VLOOKUP(tbl_transactions[[#This Row],[Product_ID]],tbl_Items[],2,)</f>
        <v>Automatic</v>
      </c>
      <c r="F3065" s="6" t="str">
        <f>VLOOKUP(tbl_transactions[[#This Row],[Product_ID]],tbl_Items[],3,)</f>
        <v>Gold</v>
      </c>
      <c r="G3065" s="6" t="s">
        <v>12</v>
      </c>
      <c r="H3065" s="6" t="s">
        <v>9</v>
      </c>
      <c r="I30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065" s="30">
        <v>1</v>
      </c>
      <c r="K3065" s="7">
        <f t="shared" si="94"/>
        <v>9784.5</v>
      </c>
      <c r="L30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65" s="7">
        <f t="shared" si="95"/>
        <v>9784.5</v>
      </c>
    </row>
    <row r="3066" spans="1:13" x14ac:dyDescent="0.3">
      <c r="A3066" s="6" t="s">
        <v>3150</v>
      </c>
      <c r="B3066" s="28">
        <v>42863</v>
      </c>
      <c r="C3066" s="6" t="s">
        <v>24</v>
      </c>
      <c r="D3066" s="6" t="s">
        <v>66</v>
      </c>
      <c r="E3066" s="6" t="str">
        <f>VLOOKUP(tbl_transactions[[#This Row],[Product_ID]],tbl_Items[],2,)</f>
        <v>Chronograph</v>
      </c>
      <c r="F3066" s="6" t="str">
        <f>VLOOKUP(tbl_transactions[[#This Row],[Product_ID]],tbl_Items[],3,)</f>
        <v>Platinum</v>
      </c>
      <c r="G3066" s="6" t="s">
        <v>8</v>
      </c>
      <c r="H3066" s="6" t="s">
        <v>9</v>
      </c>
      <c r="I30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066" s="30">
        <v>3</v>
      </c>
      <c r="K3066" s="7">
        <f t="shared" si="94"/>
        <v>29070</v>
      </c>
      <c r="L30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066" s="7">
        <f t="shared" si="95"/>
        <v>25581.599999999999</v>
      </c>
    </row>
    <row r="3067" spans="1:13" x14ac:dyDescent="0.3">
      <c r="A3067" s="6" t="s">
        <v>3151</v>
      </c>
      <c r="B3067" s="28">
        <v>42863</v>
      </c>
      <c r="C3067" s="6" t="s">
        <v>24</v>
      </c>
      <c r="D3067" s="6" t="s">
        <v>74</v>
      </c>
      <c r="E3067" s="6" t="str">
        <f>VLOOKUP(tbl_transactions[[#This Row],[Product_ID]],tbl_Items[],2,)</f>
        <v>Chronograph</v>
      </c>
      <c r="F3067" s="6" t="str">
        <f>VLOOKUP(tbl_transactions[[#This Row],[Product_ID]],tbl_Items[],3,)</f>
        <v>Gold</v>
      </c>
      <c r="G3067" s="6" t="s">
        <v>8</v>
      </c>
      <c r="H3067" s="6" t="s">
        <v>9</v>
      </c>
      <c r="I30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067" s="30">
        <v>4</v>
      </c>
      <c r="K3067" s="7">
        <f t="shared" si="94"/>
        <v>8904</v>
      </c>
      <c r="L30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67" s="7">
        <f t="shared" si="95"/>
        <v>8904</v>
      </c>
    </row>
    <row r="3068" spans="1:13" x14ac:dyDescent="0.3">
      <c r="A3068" s="6" t="s">
        <v>3152</v>
      </c>
      <c r="B3068" s="28">
        <v>42863</v>
      </c>
      <c r="C3068" s="6" t="s">
        <v>24</v>
      </c>
      <c r="D3068" s="6" t="s">
        <v>7008</v>
      </c>
      <c r="E3068" s="6" t="str">
        <f>VLOOKUP(tbl_transactions[[#This Row],[Product_ID]],tbl_Items[],2,)</f>
        <v>Digital</v>
      </c>
      <c r="F3068" s="6" t="str">
        <f>VLOOKUP(tbl_transactions[[#This Row],[Product_ID]],tbl_Items[],3,)</f>
        <v>Gold</v>
      </c>
      <c r="G3068" s="6" t="s">
        <v>12</v>
      </c>
      <c r="H3068" s="6" t="s">
        <v>13</v>
      </c>
      <c r="I30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068" s="30">
        <v>3</v>
      </c>
      <c r="K3068" s="7">
        <f t="shared" si="94"/>
        <v>29294.100000000002</v>
      </c>
      <c r="L30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3068" s="7">
        <f t="shared" si="95"/>
        <v>28122.336000000003</v>
      </c>
    </row>
    <row r="3069" spans="1:13" x14ac:dyDescent="0.3">
      <c r="A3069" s="6" t="s">
        <v>3153</v>
      </c>
      <c r="B3069" s="28">
        <v>42864</v>
      </c>
      <c r="C3069" s="6" t="s">
        <v>11</v>
      </c>
      <c r="D3069" s="6" t="s">
        <v>7007</v>
      </c>
      <c r="E3069" s="6" t="str">
        <f>VLOOKUP(tbl_transactions[[#This Row],[Product_ID]],tbl_Items[],2,)</f>
        <v>Digital</v>
      </c>
      <c r="F3069" s="6" t="str">
        <f>VLOOKUP(tbl_transactions[[#This Row],[Product_ID]],tbl_Items[],3,)</f>
        <v>Gold</v>
      </c>
      <c r="G3069" s="6" t="s">
        <v>12</v>
      </c>
      <c r="H3069" s="6" t="s">
        <v>9</v>
      </c>
      <c r="I30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069" s="30">
        <v>3</v>
      </c>
      <c r="K3069" s="7">
        <f t="shared" si="94"/>
        <v>26765.82</v>
      </c>
      <c r="L30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3069" s="7">
        <f t="shared" si="95"/>
        <v>25695.1872</v>
      </c>
    </row>
    <row r="3070" spans="1:13" x14ac:dyDescent="0.3">
      <c r="A3070" s="6" t="s">
        <v>3154</v>
      </c>
      <c r="B3070" s="28">
        <v>42864</v>
      </c>
      <c r="C3070" s="6" t="s">
        <v>24</v>
      </c>
      <c r="D3070" s="6" t="s">
        <v>60</v>
      </c>
      <c r="E3070" s="6" t="str">
        <f>VLOOKUP(tbl_transactions[[#This Row],[Product_ID]],tbl_Items[],2,)</f>
        <v>Chronograph</v>
      </c>
      <c r="F3070" s="6" t="str">
        <f>VLOOKUP(tbl_transactions[[#This Row],[Product_ID]],tbl_Items[],3,)</f>
        <v>Platinum</v>
      </c>
      <c r="G3070" s="6" t="s">
        <v>8</v>
      </c>
      <c r="H3070" s="6" t="s">
        <v>9</v>
      </c>
      <c r="I30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070" s="30">
        <v>2</v>
      </c>
      <c r="K3070" s="7">
        <f t="shared" si="94"/>
        <v>20196</v>
      </c>
      <c r="L30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3070" s="7">
        <f t="shared" si="95"/>
        <v>17772.48</v>
      </c>
    </row>
    <row r="3071" spans="1:13" x14ac:dyDescent="0.3">
      <c r="A3071" s="6" t="s">
        <v>3155</v>
      </c>
      <c r="B3071" s="28">
        <v>42864</v>
      </c>
      <c r="C3071" s="6" t="s">
        <v>11</v>
      </c>
      <c r="D3071" s="6" t="s">
        <v>82</v>
      </c>
      <c r="E3071" s="6" t="str">
        <f>VLOOKUP(tbl_transactions[[#This Row],[Product_ID]],tbl_Items[],2,)</f>
        <v>Chronograph</v>
      </c>
      <c r="F3071" s="6" t="str">
        <f>VLOOKUP(tbl_transactions[[#This Row],[Product_ID]],tbl_Items[],3,)</f>
        <v>Palladium</v>
      </c>
      <c r="G3071" s="6" t="s">
        <v>12</v>
      </c>
      <c r="H3071" s="6" t="s">
        <v>9</v>
      </c>
      <c r="I30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071" s="30">
        <v>2</v>
      </c>
      <c r="K3071" s="7">
        <f t="shared" si="94"/>
        <v>15300</v>
      </c>
      <c r="L30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3071" s="7">
        <f t="shared" si="95"/>
        <v>14841</v>
      </c>
    </row>
    <row r="3072" spans="1:13" x14ac:dyDescent="0.3">
      <c r="A3072" s="6" t="s">
        <v>3156</v>
      </c>
      <c r="B3072" s="28">
        <v>42864</v>
      </c>
      <c r="C3072" s="6" t="s">
        <v>24</v>
      </c>
      <c r="D3072" s="6" t="s">
        <v>109</v>
      </c>
      <c r="E3072" s="6" t="str">
        <f>VLOOKUP(tbl_transactions[[#This Row],[Product_ID]],tbl_Items[],2,)</f>
        <v>Digital</v>
      </c>
      <c r="F3072" s="6" t="str">
        <f>VLOOKUP(tbl_transactions[[#This Row],[Product_ID]],tbl_Items[],3,)</f>
        <v>Platinum</v>
      </c>
      <c r="G3072" s="6" t="s">
        <v>12</v>
      </c>
      <c r="H3072" s="6" t="s">
        <v>13</v>
      </c>
      <c r="I30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072" s="30">
        <v>1</v>
      </c>
      <c r="K3072" s="7">
        <f t="shared" si="94"/>
        <v>10062.299999999999</v>
      </c>
      <c r="L30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72" s="7">
        <f t="shared" si="95"/>
        <v>10062.299999999999</v>
      </c>
    </row>
    <row r="3073" spans="1:13" x14ac:dyDescent="0.3">
      <c r="A3073" s="6" t="s">
        <v>3157</v>
      </c>
      <c r="B3073" s="28">
        <v>42864</v>
      </c>
      <c r="C3073" s="6" t="s">
        <v>7</v>
      </c>
      <c r="D3073" s="6" t="s">
        <v>92</v>
      </c>
      <c r="E3073" s="6" t="str">
        <f>VLOOKUP(tbl_transactions[[#This Row],[Product_ID]],tbl_Items[],2,)</f>
        <v>Automatic</v>
      </c>
      <c r="F3073" s="6" t="str">
        <f>VLOOKUP(tbl_transactions[[#This Row],[Product_ID]],tbl_Items[],3,)</f>
        <v>Platinum</v>
      </c>
      <c r="G3073" s="6" t="s">
        <v>12</v>
      </c>
      <c r="H3073" s="6" t="s">
        <v>9</v>
      </c>
      <c r="I30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073" s="30">
        <v>3</v>
      </c>
      <c r="K3073" s="7">
        <f t="shared" si="94"/>
        <v>6597.36</v>
      </c>
      <c r="L30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73" s="7">
        <f t="shared" si="95"/>
        <v>6597.36</v>
      </c>
    </row>
    <row r="3074" spans="1:13" x14ac:dyDescent="0.3">
      <c r="A3074" s="6" t="s">
        <v>3158</v>
      </c>
      <c r="B3074" s="28">
        <v>42865</v>
      </c>
      <c r="C3074" s="6" t="s">
        <v>24</v>
      </c>
      <c r="D3074" s="6" t="s">
        <v>7005</v>
      </c>
      <c r="E3074" s="6" t="str">
        <f>VLOOKUP(tbl_transactions[[#This Row],[Product_ID]],tbl_Items[],2,)</f>
        <v>Automatic</v>
      </c>
      <c r="F3074" s="6" t="str">
        <f>VLOOKUP(tbl_transactions[[#This Row],[Product_ID]],tbl_Items[],3,)</f>
        <v>Gold</v>
      </c>
      <c r="G3074" s="6" t="s">
        <v>12</v>
      </c>
      <c r="H3074" s="6" t="s">
        <v>9</v>
      </c>
      <c r="I30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074" s="30">
        <v>1</v>
      </c>
      <c r="K3074" s="7">
        <f t="shared" ref="K3074:K3137" si="96">I3074*J3074</f>
        <v>5968.2</v>
      </c>
      <c r="L30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74" s="7">
        <f t="shared" ref="M3074:M3137" si="97">K3074-L3074</f>
        <v>5968.2</v>
      </c>
    </row>
    <row r="3075" spans="1:13" x14ac:dyDescent="0.3">
      <c r="A3075" s="6" t="s">
        <v>3159</v>
      </c>
      <c r="B3075" s="28">
        <v>42865</v>
      </c>
      <c r="C3075" s="6" t="s">
        <v>24</v>
      </c>
      <c r="D3075" s="6" t="s">
        <v>109</v>
      </c>
      <c r="E3075" s="6" t="str">
        <f>VLOOKUP(tbl_transactions[[#This Row],[Product_ID]],tbl_Items[],2,)</f>
        <v>Digital</v>
      </c>
      <c r="F3075" s="6" t="str">
        <f>VLOOKUP(tbl_transactions[[#This Row],[Product_ID]],tbl_Items[],3,)</f>
        <v>Platinum</v>
      </c>
      <c r="G3075" s="6" t="s">
        <v>12</v>
      </c>
      <c r="H3075" s="6" t="s">
        <v>9</v>
      </c>
      <c r="I30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075" s="30">
        <v>2</v>
      </c>
      <c r="K3075" s="7">
        <f t="shared" si="96"/>
        <v>20124.599999999999</v>
      </c>
      <c r="L30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3075" s="7">
        <f t="shared" si="97"/>
        <v>18917.124</v>
      </c>
    </row>
    <row r="3076" spans="1:13" x14ac:dyDescent="0.3">
      <c r="A3076" s="6" t="s">
        <v>3160</v>
      </c>
      <c r="B3076" s="28">
        <v>42865</v>
      </c>
      <c r="C3076" s="6" t="s">
        <v>24</v>
      </c>
      <c r="D3076" s="6" t="s">
        <v>97</v>
      </c>
      <c r="E3076" s="6" t="str">
        <f>VLOOKUP(tbl_transactions[[#This Row],[Product_ID]],tbl_Items[],2,)</f>
        <v>Automatic</v>
      </c>
      <c r="F3076" s="6" t="str">
        <f>VLOOKUP(tbl_transactions[[#This Row],[Product_ID]],tbl_Items[],3,)</f>
        <v>Gold</v>
      </c>
      <c r="G3076" s="6" t="s">
        <v>12</v>
      </c>
      <c r="H3076" s="6" t="s">
        <v>9</v>
      </c>
      <c r="I30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076" s="30">
        <v>1</v>
      </c>
      <c r="K3076" s="7">
        <f t="shared" si="96"/>
        <v>2936.58</v>
      </c>
      <c r="L30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76" s="7">
        <f t="shared" si="97"/>
        <v>2936.58</v>
      </c>
    </row>
    <row r="3077" spans="1:13" x14ac:dyDescent="0.3">
      <c r="A3077" s="6" t="s">
        <v>3161</v>
      </c>
      <c r="B3077" s="28">
        <v>42865</v>
      </c>
      <c r="C3077" s="6" t="s">
        <v>24</v>
      </c>
      <c r="D3077" s="6" t="s">
        <v>116</v>
      </c>
      <c r="E3077" s="6" t="str">
        <f>VLOOKUP(tbl_transactions[[#This Row],[Product_ID]],tbl_Items[],2,)</f>
        <v>Digital</v>
      </c>
      <c r="F3077" s="6" t="str">
        <f>VLOOKUP(tbl_transactions[[#This Row],[Product_ID]],tbl_Items[],3,)</f>
        <v>Gold</v>
      </c>
      <c r="G3077" s="6" t="s">
        <v>12</v>
      </c>
      <c r="H3077" s="6" t="s">
        <v>9</v>
      </c>
      <c r="I30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077" s="30">
        <v>2</v>
      </c>
      <c r="K3077" s="7">
        <f t="shared" si="96"/>
        <v>11189.4</v>
      </c>
      <c r="L30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77" s="7">
        <f t="shared" si="97"/>
        <v>11189.4</v>
      </c>
    </row>
    <row r="3078" spans="1:13" x14ac:dyDescent="0.3">
      <c r="A3078" s="6" t="s">
        <v>3162</v>
      </c>
      <c r="B3078" s="28">
        <v>42865</v>
      </c>
      <c r="C3078" s="6" t="s">
        <v>11</v>
      </c>
      <c r="D3078" s="6" t="s">
        <v>113</v>
      </c>
      <c r="E3078" s="6" t="str">
        <f>VLOOKUP(tbl_transactions[[#This Row],[Product_ID]],tbl_Items[],2,)</f>
        <v>Digital</v>
      </c>
      <c r="F3078" s="6" t="str">
        <f>VLOOKUP(tbl_transactions[[#This Row],[Product_ID]],tbl_Items[],3,)</f>
        <v>Palladium</v>
      </c>
      <c r="G3078" s="6" t="s">
        <v>12</v>
      </c>
      <c r="H3078" s="6" t="s">
        <v>9</v>
      </c>
      <c r="I30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078" s="30">
        <v>2</v>
      </c>
      <c r="K3078" s="7">
        <f t="shared" si="96"/>
        <v>17929.560000000001</v>
      </c>
      <c r="L30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078" s="7">
        <f t="shared" si="97"/>
        <v>17391.673200000001</v>
      </c>
    </row>
    <row r="3079" spans="1:13" x14ac:dyDescent="0.3">
      <c r="A3079" s="6" t="s">
        <v>3163</v>
      </c>
      <c r="B3079" s="28">
        <v>42865</v>
      </c>
      <c r="C3079" s="6" t="s">
        <v>24</v>
      </c>
      <c r="D3079" s="6" t="s">
        <v>60</v>
      </c>
      <c r="E3079" s="6" t="str">
        <f>VLOOKUP(tbl_transactions[[#This Row],[Product_ID]],tbl_Items[],2,)</f>
        <v>Chronograph</v>
      </c>
      <c r="F3079" s="6" t="str">
        <f>VLOOKUP(tbl_transactions[[#This Row],[Product_ID]],tbl_Items[],3,)</f>
        <v>Platinum</v>
      </c>
      <c r="G3079" s="6" t="s">
        <v>8</v>
      </c>
      <c r="H3079" s="6" t="s">
        <v>9</v>
      </c>
      <c r="I30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079" s="30">
        <v>1</v>
      </c>
      <c r="K3079" s="7">
        <f t="shared" si="96"/>
        <v>10098</v>
      </c>
      <c r="L30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79" s="7">
        <f t="shared" si="97"/>
        <v>10098</v>
      </c>
    </row>
    <row r="3080" spans="1:13" x14ac:dyDescent="0.3">
      <c r="A3080" s="6" t="s">
        <v>3164</v>
      </c>
      <c r="B3080" s="28">
        <v>42865</v>
      </c>
      <c r="C3080" s="6" t="s">
        <v>24</v>
      </c>
      <c r="D3080" s="6" t="s">
        <v>60</v>
      </c>
      <c r="E3080" s="6" t="str">
        <f>VLOOKUP(tbl_transactions[[#This Row],[Product_ID]],tbl_Items[],2,)</f>
        <v>Chronograph</v>
      </c>
      <c r="F3080" s="6" t="str">
        <f>VLOOKUP(tbl_transactions[[#This Row],[Product_ID]],tbl_Items[],3,)</f>
        <v>Platinum</v>
      </c>
      <c r="G3080" s="6" t="s">
        <v>8</v>
      </c>
      <c r="H3080" s="6" t="s">
        <v>9</v>
      </c>
      <c r="I30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080" s="30">
        <v>2</v>
      </c>
      <c r="K3080" s="7">
        <f t="shared" si="96"/>
        <v>20196</v>
      </c>
      <c r="L30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3080" s="7">
        <f t="shared" si="97"/>
        <v>17772.48</v>
      </c>
    </row>
    <row r="3081" spans="1:13" x14ac:dyDescent="0.3">
      <c r="A3081" s="6" t="s">
        <v>3165</v>
      </c>
      <c r="B3081" s="28">
        <v>42865</v>
      </c>
      <c r="C3081" s="6" t="s">
        <v>24</v>
      </c>
      <c r="D3081" s="6" t="s">
        <v>96</v>
      </c>
      <c r="E3081" s="6" t="str">
        <f>VLOOKUP(tbl_transactions[[#This Row],[Product_ID]],tbl_Items[],2,)</f>
        <v>Automatic</v>
      </c>
      <c r="F3081" s="6" t="str">
        <f>VLOOKUP(tbl_transactions[[#This Row],[Product_ID]],tbl_Items[],3,)</f>
        <v>Gold</v>
      </c>
      <c r="G3081" s="6" t="s">
        <v>12</v>
      </c>
      <c r="H3081" s="6" t="s">
        <v>9</v>
      </c>
      <c r="I30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081" s="30">
        <v>3</v>
      </c>
      <c r="K3081" s="7">
        <f t="shared" si="96"/>
        <v>16695.36</v>
      </c>
      <c r="L30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3081" s="7">
        <f t="shared" si="97"/>
        <v>16027.545600000001</v>
      </c>
    </row>
    <row r="3082" spans="1:13" x14ac:dyDescent="0.3">
      <c r="A3082" s="6" t="s">
        <v>3166</v>
      </c>
      <c r="B3082" s="28">
        <v>42865</v>
      </c>
      <c r="C3082" s="6" t="s">
        <v>24</v>
      </c>
      <c r="D3082" s="6" t="s">
        <v>104</v>
      </c>
      <c r="E3082" s="6" t="str">
        <f>VLOOKUP(tbl_transactions[[#This Row],[Product_ID]],tbl_Items[],2,)</f>
        <v>Automatic</v>
      </c>
      <c r="F3082" s="6" t="str">
        <f>VLOOKUP(tbl_transactions[[#This Row],[Product_ID]],tbl_Items[],3,)</f>
        <v>Palladium</v>
      </c>
      <c r="G3082" s="6" t="s">
        <v>12</v>
      </c>
      <c r="H3082" s="6" t="s">
        <v>9</v>
      </c>
      <c r="I30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082" s="30">
        <v>1</v>
      </c>
      <c r="K3082" s="7">
        <f t="shared" si="96"/>
        <v>8196.1</v>
      </c>
      <c r="L30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82" s="7">
        <f t="shared" si="97"/>
        <v>8196.1</v>
      </c>
    </row>
    <row r="3083" spans="1:13" x14ac:dyDescent="0.3">
      <c r="A3083" s="6" t="s">
        <v>3167</v>
      </c>
      <c r="B3083" s="28">
        <v>42866</v>
      </c>
      <c r="C3083" s="6" t="s">
        <v>15</v>
      </c>
      <c r="D3083" s="6" t="s">
        <v>109</v>
      </c>
      <c r="E3083" s="6" t="str">
        <f>VLOOKUP(tbl_transactions[[#This Row],[Product_ID]],tbl_Items[],2,)</f>
        <v>Digital</v>
      </c>
      <c r="F3083" s="6" t="str">
        <f>VLOOKUP(tbl_transactions[[#This Row],[Product_ID]],tbl_Items[],3,)</f>
        <v>Platinum</v>
      </c>
      <c r="G3083" s="6" t="s">
        <v>12</v>
      </c>
      <c r="H3083" s="6" t="s">
        <v>9</v>
      </c>
      <c r="I30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083" s="30">
        <v>3</v>
      </c>
      <c r="K3083" s="7">
        <f t="shared" si="96"/>
        <v>30186.899999999998</v>
      </c>
      <c r="L30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083" s="7">
        <f t="shared" si="97"/>
        <v>28375.685999999998</v>
      </c>
    </row>
    <row r="3084" spans="1:13" x14ac:dyDescent="0.3">
      <c r="A3084" s="6" t="s">
        <v>3168</v>
      </c>
      <c r="B3084" s="28">
        <v>42866</v>
      </c>
      <c r="C3084" s="6" t="s">
        <v>24</v>
      </c>
      <c r="D3084" s="6" t="s">
        <v>88</v>
      </c>
      <c r="E3084" s="6" t="str">
        <f>VLOOKUP(tbl_transactions[[#This Row],[Product_ID]],tbl_Items[],2,)</f>
        <v>Automatic</v>
      </c>
      <c r="F3084" s="6" t="str">
        <f>VLOOKUP(tbl_transactions[[#This Row],[Product_ID]],tbl_Items[],3,)</f>
        <v>Platinum</v>
      </c>
      <c r="G3084" s="6" t="s">
        <v>12</v>
      </c>
      <c r="H3084" s="6" t="s">
        <v>9</v>
      </c>
      <c r="I30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084" s="30">
        <v>4</v>
      </c>
      <c r="K3084" s="7">
        <f t="shared" si="96"/>
        <v>8958.6</v>
      </c>
      <c r="L30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84" s="7">
        <f t="shared" si="97"/>
        <v>8958.6</v>
      </c>
    </row>
    <row r="3085" spans="1:13" x14ac:dyDescent="0.3">
      <c r="A3085" s="6" t="s">
        <v>3169</v>
      </c>
      <c r="B3085" s="28">
        <v>42866</v>
      </c>
      <c r="C3085" s="6" t="s">
        <v>11</v>
      </c>
      <c r="D3085" s="6" t="s">
        <v>114</v>
      </c>
      <c r="E3085" s="6" t="str">
        <f>VLOOKUP(tbl_transactions[[#This Row],[Product_ID]],tbl_Items[],2,)</f>
        <v>Digital</v>
      </c>
      <c r="F3085" s="6" t="str">
        <f>VLOOKUP(tbl_transactions[[#This Row],[Product_ID]],tbl_Items[],3,)</f>
        <v>Palladium</v>
      </c>
      <c r="G3085" s="6" t="s">
        <v>12</v>
      </c>
      <c r="H3085" s="6" t="s">
        <v>9</v>
      </c>
      <c r="I30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085" s="30">
        <v>1</v>
      </c>
      <c r="K3085" s="7">
        <f t="shared" si="96"/>
        <v>10390.800000000001</v>
      </c>
      <c r="L30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85" s="7">
        <f t="shared" si="97"/>
        <v>10390.800000000001</v>
      </c>
    </row>
    <row r="3086" spans="1:13" x14ac:dyDescent="0.3">
      <c r="A3086" s="6" t="s">
        <v>3170</v>
      </c>
      <c r="B3086" s="28">
        <v>42866</v>
      </c>
      <c r="C3086" s="6" t="s">
        <v>24</v>
      </c>
      <c r="D3086" s="6" t="s">
        <v>95</v>
      </c>
      <c r="E3086" s="6" t="str">
        <f>VLOOKUP(tbl_transactions[[#This Row],[Product_ID]],tbl_Items[],2,)</f>
        <v>Automatic</v>
      </c>
      <c r="F3086" s="6" t="str">
        <f>VLOOKUP(tbl_transactions[[#This Row],[Product_ID]],tbl_Items[],3,)</f>
        <v>Platinum</v>
      </c>
      <c r="G3086" s="6" t="s">
        <v>12</v>
      </c>
      <c r="H3086" s="6" t="s">
        <v>9</v>
      </c>
      <c r="I30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086" s="30">
        <v>4</v>
      </c>
      <c r="K3086" s="7">
        <f t="shared" si="96"/>
        <v>8820</v>
      </c>
      <c r="L30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86" s="7">
        <f t="shared" si="97"/>
        <v>8820</v>
      </c>
    </row>
    <row r="3087" spans="1:13" x14ac:dyDescent="0.3">
      <c r="A3087" s="6" t="s">
        <v>3171</v>
      </c>
      <c r="B3087" s="28">
        <v>42866</v>
      </c>
      <c r="C3087" s="6" t="s">
        <v>24</v>
      </c>
      <c r="D3087" s="6" t="s">
        <v>95</v>
      </c>
      <c r="E3087" s="6" t="str">
        <f>VLOOKUP(tbl_transactions[[#This Row],[Product_ID]],tbl_Items[],2,)</f>
        <v>Automatic</v>
      </c>
      <c r="F3087" s="6" t="str">
        <f>VLOOKUP(tbl_transactions[[#This Row],[Product_ID]],tbl_Items[],3,)</f>
        <v>Platinum</v>
      </c>
      <c r="G3087" s="6" t="s">
        <v>12</v>
      </c>
      <c r="H3087" s="6" t="s">
        <v>9</v>
      </c>
      <c r="I30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087" s="30">
        <v>2</v>
      </c>
      <c r="K3087" s="7">
        <f t="shared" si="96"/>
        <v>4410</v>
      </c>
      <c r="L30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87" s="7">
        <f t="shared" si="97"/>
        <v>4410</v>
      </c>
    </row>
    <row r="3088" spans="1:13" x14ac:dyDescent="0.3">
      <c r="A3088" s="6" t="s">
        <v>3172</v>
      </c>
      <c r="B3088" s="28">
        <v>42866</v>
      </c>
      <c r="C3088" s="6" t="s">
        <v>24</v>
      </c>
      <c r="D3088" s="6" t="s">
        <v>7007</v>
      </c>
      <c r="E3088" s="6" t="str">
        <f>VLOOKUP(tbl_transactions[[#This Row],[Product_ID]],tbl_Items[],2,)</f>
        <v>Digital</v>
      </c>
      <c r="F3088" s="6" t="str">
        <f>VLOOKUP(tbl_transactions[[#This Row],[Product_ID]],tbl_Items[],3,)</f>
        <v>Gold</v>
      </c>
      <c r="G3088" s="6" t="s">
        <v>12</v>
      </c>
      <c r="H3088" s="6" t="s">
        <v>9</v>
      </c>
      <c r="I30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088" s="30">
        <v>1</v>
      </c>
      <c r="K3088" s="7">
        <f t="shared" si="96"/>
        <v>8921.94</v>
      </c>
      <c r="L30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88" s="7">
        <f t="shared" si="97"/>
        <v>8921.94</v>
      </c>
    </row>
    <row r="3089" spans="1:13" x14ac:dyDescent="0.3">
      <c r="A3089" s="6" t="s">
        <v>3173</v>
      </c>
      <c r="B3089" s="28">
        <v>42866</v>
      </c>
      <c r="C3089" s="6" t="s">
        <v>11</v>
      </c>
      <c r="D3089" s="6" t="s">
        <v>76</v>
      </c>
      <c r="E3089" s="6" t="str">
        <f>VLOOKUP(tbl_transactions[[#This Row],[Product_ID]],tbl_Items[],2,)</f>
        <v>Chronograph</v>
      </c>
      <c r="F3089" s="6" t="str">
        <f>VLOOKUP(tbl_transactions[[#This Row],[Product_ID]],tbl_Items[],3,)</f>
        <v>Gold</v>
      </c>
      <c r="G3089" s="6" t="s">
        <v>8</v>
      </c>
      <c r="H3089" s="6" t="s">
        <v>9</v>
      </c>
      <c r="I30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089" s="30">
        <v>3</v>
      </c>
      <c r="K3089" s="7">
        <f t="shared" si="96"/>
        <v>6732</v>
      </c>
      <c r="L30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89" s="7">
        <f t="shared" si="97"/>
        <v>6732</v>
      </c>
    </row>
    <row r="3090" spans="1:13" x14ac:dyDescent="0.3">
      <c r="A3090" s="6" t="s">
        <v>3174</v>
      </c>
      <c r="B3090" s="28">
        <v>42867</v>
      </c>
      <c r="C3090" s="6" t="s">
        <v>24</v>
      </c>
      <c r="D3090" s="6" t="s">
        <v>77</v>
      </c>
      <c r="E3090" s="6" t="str">
        <f>VLOOKUP(tbl_transactions[[#This Row],[Product_ID]],tbl_Items[],2,)</f>
        <v>Chronograph</v>
      </c>
      <c r="F3090" s="6" t="str">
        <f>VLOOKUP(tbl_transactions[[#This Row],[Product_ID]],tbl_Items[],3,)</f>
        <v>Gold</v>
      </c>
      <c r="G3090" s="6" t="s">
        <v>8</v>
      </c>
      <c r="H3090" s="6" t="s">
        <v>13</v>
      </c>
      <c r="I30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090" s="30">
        <v>1</v>
      </c>
      <c r="K3090" s="7">
        <f t="shared" si="96"/>
        <v>2940</v>
      </c>
      <c r="L30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90" s="7">
        <f t="shared" si="97"/>
        <v>2940</v>
      </c>
    </row>
    <row r="3091" spans="1:13" x14ac:dyDescent="0.3">
      <c r="A3091" s="6" t="s">
        <v>3175</v>
      </c>
      <c r="B3091" s="28">
        <v>42867</v>
      </c>
      <c r="C3091" s="6" t="s">
        <v>11</v>
      </c>
      <c r="D3091" s="6" t="s">
        <v>120</v>
      </c>
      <c r="E3091" s="6" t="str">
        <f>VLOOKUP(tbl_transactions[[#This Row],[Product_ID]],tbl_Items[],2,)</f>
        <v>Digital</v>
      </c>
      <c r="F3091" s="6" t="str">
        <f>VLOOKUP(tbl_transactions[[#This Row],[Product_ID]],tbl_Items[],3,)</f>
        <v>Palladium</v>
      </c>
      <c r="G3091" s="6" t="s">
        <v>12</v>
      </c>
      <c r="H3091" s="6" t="s">
        <v>9</v>
      </c>
      <c r="I30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091" s="30">
        <v>2</v>
      </c>
      <c r="K3091" s="7">
        <f t="shared" si="96"/>
        <v>19276.400000000001</v>
      </c>
      <c r="L30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3091" s="7">
        <f t="shared" si="97"/>
        <v>18698.108</v>
      </c>
    </row>
    <row r="3092" spans="1:13" x14ac:dyDescent="0.3">
      <c r="A3092" s="6" t="s">
        <v>3176</v>
      </c>
      <c r="B3092" s="28">
        <v>42867</v>
      </c>
      <c r="C3092" s="6" t="s">
        <v>24</v>
      </c>
      <c r="D3092" s="6" t="s">
        <v>100</v>
      </c>
      <c r="E3092" s="6" t="str">
        <f>VLOOKUP(tbl_transactions[[#This Row],[Product_ID]],tbl_Items[],2,)</f>
        <v>Automatic</v>
      </c>
      <c r="F3092" s="6" t="str">
        <f>VLOOKUP(tbl_transactions[[#This Row],[Product_ID]],tbl_Items[],3,)</f>
        <v>Palladium</v>
      </c>
      <c r="G3092" s="6" t="s">
        <v>12</v>
      </c>
      <c r="H3092" s="6" t="s">
        <v>9</v>
      </c>
      <c r="I30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092" s="30">
        <v>2</v>
      </c>
      <c r="K3092" s="7">
        <f t="shared" si="96"/>
        <v>11457.6</v>
      </c>
      <c r="L30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92" s="7">
        <f t="shared" si="97"/>
        <v>11457.6</v>
      </c>
    </row>
    <row r="3093" spans="1:13" x14ac:dyDescent="0.3">
      <c r="A3093" s="6" t="s">
        <v>3177</v>
      </c>
      <c r="B3093" s="28">
        <v>42867</v>
      </c>
      <c r="C3093" s="6" t="s">
        <v>11</v>
      </c>
      <c r="D3093" s="6" t="s">
        <v>116</v>
      </c>
      <c r="E3093" s="6" t="str">
        <f>VLOOKUP(tbl_transactions[[#This Row],[Product_ID]],tbl_Items[],2,)</f>
        <v>Digital</v>
      </c>
      <c r="F3093" s="6" t="str">
        <f>VLOOKUP(tbl_transactions[[#This Row],[Product_ID]],tbl_Items[],3,)</f>
        <v>Gold</v>
      </c>
      <c r="G3093" s="6" t="s">
        <v>12</v>
      </c>
      <c r="H3093" s="6" t="s">
        <v>13</v>
      </c>
      <c r="I30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093" s="30">
        <v>2</v>
      </c>
      <c r="K3093" s="7">
        <f t="shared" si="96"/>
        <v>11189.4</v>
      </c>
      <c r="L30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93" s="7">
        <f t="shared" si="97"/>
        <v>11189.4</v>
      </c>
    </row>
    <row r="3094" spans="1:13" x14ac:dyDescent="0.3">
      <c r="A3094" s="6" t="s">
        <v>3178</v>
      </c>
      <c r="B3094" s="28">
        <v>42867</v>
      </c>
      <c r="C3094" s="6" t="s">
        <v>15</v>
      </c>
      <c r="D3094" s="6" t="s">
        <v>71</v>
      </c>
      <c r="E3094" s="6" t="str">
        <f>VLOOKUP(tbl_transactions[[#This Row],[Product_ID]],tbl_Items[],2,)</f>
        <v>Chronograph</v>
      </c>
      <c r="F3094" s="6" t="str">
        <f>VLOOKUP(tbl_transactions[[#This Row],[Product_ID]],tbl_Items[],3,)</f>
        <v>Platinum</v>
      </c>
      <c r="G3094" s="6" t="s">
        <v>8</v>
      </c>
      <c r="H3094" s="6" t="s">
        <v>9</v>
      </c>
      <c r="I30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094" s="30">
        <v>3</v>
      </c>
      <c r="K3094" s="7">
        <f t="shared" si="96"/>
        <v>6762.5999999999995</v>
      </c>
      <c r="L30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94" s="7">
        <f t="shared" si="97"/>
        <v>6762.5999999999995</v>
      </c>
    </row>
    <row r="3095" spans="1:13" x14ac:dyDescent="0.3">
      <c r="A3095" s="6" t="s">
        <v>3179</v>
      </c>
      <c r="B3095" s="28">
        <v>42867</v>
      </c>
      <c r="C3095" s="6" t="s">
        <v>11</v>
      </c>
      <c r="D3095" s="6" t="s">
        <v>100</v>
      </c>
      <c r="E3095" s="6" t="str">
        <f>VLOOKUP(tbl_transactions[[#This Row],[Product_ID]],tbl_Items[],2,)</f>
        <v>Automatic</v>
      </c>
      <c r="F3095" s="6" t="str">
        <f>VLOOKUP(tbl_transactions[[#This Row],[Product_ID]],tbl_Items[],3,)</f>
        <v>Palladium</v>
      </c>
      <c r="G3095" s="6" t="s">
        <v>12</v>
      </c>
      <c r="H3095" s="6" t="s">
        <v>13</v>
      </c>
      <c r="I30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095" s="30">
        <v>4</v>
      </c>
      <c r="K3095" s="7">
        <f t="shared" si="96"/>
        <v>22915.200000000001</v>
      </c>
      <c r="L30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3095" s="7">
        <f t="shared" si="97"/>
        <v>22227.744000000002</v>
      </c>
    </row>
    <row r="3096" spans="1:13" x14ac:dyDescent="0.3">
      <c r="A3096" s="6" t="s">
        <v>3180</v>
      </c>
      <c r="B3096" s="28">
        <v>42867</v>
      </c>
      <c r="C3096" s="6" t="s">
        <v>24</v>
      </c>
      <c r="D3096" s="6" t="s">
        <v>79</v>
      </c>
      <c r="E3096" s="6" t="str">
        <f>VLOOKUP(tbl_transactions[[#This Row],[Product_ID]],tbl_Items[],2,)</f>
        <v>Chronograph</v>
      </c>
      <c r="F3096" s="6" t="str">
        <f>VLOOKUP(tbl_transactions[[#This Row],[Product_ID]],tbl_Items[],3,)</f>
        <v>Palladium</v>
      </c>
      <c r="G3096" s="6" t="s">
        <v>8</v>
      </c>
      <c r="H3096" s="6" t="s">
        <v>9</v>
      </c>
      <c r="I30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096" s="30">
        <v>1</v>
      </c>
      <c r="K3096" s="7">
        <f t="shared" si="96"/>
        <v>2289.9</v>
      </c>
      <c r="L30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96" s="7">
        <f t="shared" si="97"/>
        <v>2289.9</v>
      </c>
    </row>
    <row r="3097" spans="1:13" x14ac:dyDescent="0.3">
      <c r="A3097" s="6" t="s">
        <v>3181</v>
      </c>
      <c r="B3097" s="28">
        <v>42867</v>
      </c>
      <c r="C3097" s="6" t="s">
        <v>7</v>
      </c>
      <c r="D3097" s="6" t="s">
        <v>112</v>
      </c>
      <c r="E3097" s="6" t="str">
        <f>VLOOKUP(tbl_transactions[[#This Row],[Product_ID]],tbl_Items[],2,)</f>
        <v>Digital</v>
      </c>
      <c r="F3097" s="6" t="str">
        <f>VLOOKUP(tbl_transactions[[#This Row],[Product_ID]],tbl_Items[],3,)</f>
        <v>Gold</v>
      </c>
      <c r="G3097" s="6" t="s">
        <v>12</v>
      </c>
      <c r="H3097" s="6" t="s">
        <v>9</v>
      </c>
      <c r="I30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097" s="30">
        <v>1</v>
      </c>
      <c r="K3097" s="7">
        <f t="shared" si="96"/>
        <v>6016.9800000000005</v>
      </c>
      <c r="L30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97" s="7">
        <f t="shared" si="97"/>
        <v>6016.9800000000005</v>
      </c>
    </row>
    <row r="3098" spans="1:13" x14ac:dyDescent="0.3">
      <c r="A3098" s="6" t="s">
        <v>3182</v>
      </c>
      <c r="B3098" s="28">
        <v>42868</v>
      </c>
      <c r="C3098" s="6" t="s">
        <v>24</v>
      </c>
      <c r="D3098" s="6" t="s">
        <v>7007</v>
      </c>
      <c r="E3098" s="6" t="str">
        <f>VLOOKUP(tbl_transactions[[#This Row],[Product_ID]],tbl_Items[],2,)</f>
        <v>Digital</v>
      </c>
      <c r="F3098" s="6" t="str">
        <f>VLOOKUP(tbl_transactions[[#This Row],[Product_ID]],tbl_Items[],3,)</f>
        <v>Gold</v>
      </c>
      <c r="G3098" s="6" t="s">
        <v>12</v>
      </c>
      <c r="H3098" s="6" t="s">
        <v>9</v>
      </c>
      <c r="I30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098" s="30">
        <v>3</v>
      </c>
      <c r="K3098" s="7">
        <f t="shared" si="96"/>
        <v>26765.82</v>
      </c>
      <c r="L30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3098" s="7">
        <f t="shared" si="97"/>
        <v>25695.1872</v>
      </c>
    </row>
    <row r="3099" spans="1:13" x14ac:dyDescent="0.3">
      <c r="A3099" s="6" t="s">
        <v>3183</v>
      </c>
      <c r="B3099" s="28">
        <v>42868</v>
      </c>
      <c r="C3099" s="6" t="s">
        <v>24</v>
      </c>
      <c r="D3099" s="6" t="s">
        <v>78</v>
      </c>
      <c r="E3099" s="6" t="str">
        <f>VLOOKUP(tbl_transactions[[#This Row],[Product_ID]],tbl_Items[],2,)</f>
        <v>Chronograph</v>
      </c>
      <c r="F3099" s="6" t="str">
        <f>VLOOKUP(tbl_transactions[[#This Row],[Product_ID]],tbl_Items[],3,)</f>
        <v>Gold</v>
      </c>
      <c r="G3099" s="6" t="s">
        <v>8</v>
      </c>
      <c r="H3099" s="6" t="s">
        <v>9</v>
      </c>
      <c r="I30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099" s="30">
        <v>2</v>
      </c>
      <c r="K3099" s="7">
        <f t="shared" si="96"/>
        <v>11220</v>
      </c>
      <c r="L30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099" s="7">
        <f t="shared" si="97"/>
        <v>11220</v>
      </c>
    </row>
    <row r="3100" spans="1:13" x14ac:dyDescent="0.3">
      <c r="A3100" s="6" t="s">
        <v>3184</v>
      </c>
      <c r="B3100" s="28">
        <v>42868</v>
      </c>
      <c r="C3100" s="6" t="s">
        <v>24</v>
      </c>
      <c r="D3100" s="6" t="s">
        <v>82</v>
      </c>
      <c r="E3100" s="6" t="str">
        <f>VLOOKUP(tbl_transactions[[#This Row],[Product_ID]],tbl_Items[],2,)</f>
        <v>Chronograph</v>
      </c>
      <c r="F3100" s="6" t="str">
        <f>VLOOKUP(tbl_transactions[[#This Row],[Product_ID]],tbl_Items[],3,)</f>
        <v>Palladium</v>
      </c>
      <c r="G3100" s="6" t="s">
        <v>12</v>
      </c>
      <c r="H3100" s="6" t="s">
        <v>13</v>
      </c>
      <c r="I31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100" s="30">
        <v>1</v>
      </c>
      <c r="K3100" s="7">
        <f t="shared" si="96"/>
        <v>7650</v>
      </c>
      <c r="L31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00" s="7">
        <f t="shared" si="97"/>
        <v>7650</v>
      </c>
    </row>
    <row r="3101" spans="1:13" x14ac:dyDescent="0.3">
      <c r="A3101" s="6" t="s">
        <v>3185</v>
      </c>
      <c r="B3101" s="28">
        <v>42868</v>
      </c>
      <c r="C3101" s="6" t="s">
        <v>24</v>
      </c>
      <c r="D3101" s="6" t="s">
        <v>100</v>
      </c>
      <c r="E3101" s="6" t="str">
        <f>VLOOKUP(tbl_transactions[[#This Row],[Product_ID]],tbl_Items[],2,)</f>
        <v>Automatic</v>
      </c>
      <c r="F3101" s="6" t="str">
        <f>VLOOKUP(tbl_transactions[[#This Row],[Product_ID]],tbl_Items[],3,)</f>
        <v>Palladium</v>
      </c>
      <c r="G3101" s="6" t="s">
        <v>12</v>
      </c>
      <c r="H3101" s="6" t="s">
        <v>9</v>
      </c>
      <c r="I31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101" s="30">
        <v>1</v>
      </c>
      <c r="K3101" s="7">
        <f t="shared" si="96"/>
        <v>5728.8</v>
      </c>
      <c r="L31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01" s="7">
        <f t="shared" si="97"/>
        <v>5728.8</v>
      </c>
    </row>
    <row r="3102" spans="1:13" x14ac:dyDescent="0.3">
      <c r="A3102" s="6" t="s">
        <v>3186</v>
      </c>
      <c r="B3102" s="28">
        <v>42868</v>
      </c>
      <c r="C3102" s="6" t="s">
        <v>11</v>
      </c>
      <c r="D3102" s="6" t="s">
        <v>117</v>
      </c>
      <c r="E3102" s="6" t="str">
        <f>VLOOKUP(tbl_transactions[[#This Row],[Product_ID]],tbl_Items[],2,)</f>
        <v>Digital</v>
      </c>
      <c r="F3102" s="6" t="str">
        <f>VLOOKUP(tbl_transactions[[#This Row],[Product_ID]],tbl_Items[],3,)</f>
        <v>Palladium</v>
      </c>
      <c r="G3102" s="6" t="s">
        <v>12</v>
      </c>
      <c r="H3102" s="6" t="s">
        <v>9</v>
      </c>
      <c r="I31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102" s="30">
        <v>4</v>
      </c>
      <c r="K3102" s="7">
        <f t="shared" si="96"/>
        <v>39123</v>
      </c>
      <c r="L31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3102" s="7">
        <f t="shared" si="97"/>
        <v>37949.31</v>
      </c>
    </row>
    <row r="3103" spans="1:13" x14ac:dyDescent="0.3">
      <c r="A3103" s="6" t="s">
        <v>3187</v>
      </c>
      <c r="B3103" s="28">
        <v>42868</v>
      </c>
      <c r="C3103" s="6" t="s">
        <v>24</v>
      </c>
      <c r="D3103" s="6" t="s">
        <v>92</v>
      </c>
      <c r="E3103" s="6" t="str">
        <f>VLOOKUP(tbl_transactions[[#This Row],[Product_ID]],tbl_Items[],2,)</f>
        <v>Automatic</v>
      </c>
      <c r="F3103" s="6" t="str">
        <f>VLOOKUP(tbl_transactions[[#This Row],[Product_ID]],tbl_Items[],3,)</f>
        <v>Platinum</v>
      </c>
      <c r="G3103" s="6" t="s">
        <v>12</v>
      </c>
      <c r="H3103" s="6" t="s">
        <v>9</v>
      </c>
      <c r="I31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103" s="30">
        <v>4</v>
      </c>
      <c r="K3103" s="7">
        <f t="shared" si="96"/>
        <v>8796.48</v>
      </c>
      <c r="L31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03" s="7">
        <f t="shared" si="97"/>
        <v>8796.48</v>
      </c>
    </row>
    <row r="3104" spans="1:13" x14ac:dyDescent="0.3">
      <c r="A3104" s="6" t="s">
        <v>3188</v>
      </c>
      <c r="B3104" s="28">
        <v>42868</v>
      </c>
      <c r="C3104" s="6" t="s">
        <v>7</v>
      </c>
      <c r="D3104" s="6" t="s">
        <v>119</v>
      </c>
      <c r="E3104" s="6" t="str">
        <f>VLOOKUP(tbl_transactions[[#This Row],[Product_ID]],tbl_Items[],2,)</f>
        <v>Digital</v>
      </c>
      <c r="F3104" s="6" t="str">
        <f>VLOOKUP(tbl_transactions[[#This Row],[Product_ID]],tbl_Items[],3,)</f>
        <v>Palladium</v>
      </c>
      <c r="G3104" s="6" t="s">
        <v>12</v>
      </c>
      <c r="H3104" s="6" t="s">
        <v>9</v>
      </c>
      <c r="I31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104" s="30">
        <v>1</v>
      </c>
      <c r="K3104" s="7">
        <f t="shared" si="96"/>
        <v>10092.9</v>
      </c>
      <c r="L31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04" s="7">
        <f t="shared" si="97"/>
        <v>10092.9</v>
      </c>
    </row>
    <row r="3105" spans="1:13" x14ac:dyDescent="0.3">
      <c r="A3105" s="6" t="s">
        <v>3189</v>
      </c>
      <c r="B3105" s="28">
        <v>42869</v>
      </c>
      <c r="C3105" s="6" t="s">
        <v>11</v>
      </c>
      <c r="D3105" s="6" t="s">
        <v>78</v>
      </c>
      <c r="E3105" s="6" t="str">
        <f>VLOOKUP(tbl_transactions[[#This Row],[Product_ID]],tbl_Items[],2,)</f>
        <v>Chronograph</v>
      </c>
      <c r="F3105" s="6" t="str">
        <f>VLOOKUP(tbl_transactions[[#This Row],[Product_ID]],tbl_Items[],3,)</f>
        <v>Gold</v>
      </c>
      <c r="G3105" s="6" t="s">
        <v>8</v>
      </c>
      <c r="H3105" s="6" t="s">
        <v>13</v>
      </c>
      <c r="I31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105" s="30">
        <v>4</v>
      </c>
      <c r="K3105" s="7">
        <f t="shared" si="96"/>
        <v>22440</v>
      </c>
      <c r="L31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3105" s="7">
        <f t="shared" si="97"/>
        <v>20644.8</v>
      </c>
    </row>
    <row r="3106" spans="1:13" x14ac:dyDescent="0.3">
      <c r="A3106" s="6" t="s">
        <v>3190</v>
      </c>
      <c r="B3106" s="28">
        <v>42869</v>
      </c>
      <c r="C3106" s="6" t="s">
        <v>11</v>
      </c>
      <c r="D3106" s="6" t="s">
        <v>120</v>
      </c>
      <c r="E3106" s="6" t="str">
        <f>VLOOKUP(tbl_transactions[[#This Row],[Product_ID]],tbl_Items[],2,)</f>
        <v>Digital</v>
      </c>
      <c r="F3106" s="6" t="str">
        <f>VLOOKUP(tbl_transactions[[#This Row],[Product_ID]],tbl_Items[],3,)</f>
        <v>Palladium</v>
      </c>
      <c r="G3106" s="6" t="s">
        <v>12</v>
      </c>
      <c r="H3106" s="6" t="s">
        <v>13</v>
      </c>
      <c r="I31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106" s="30">
        <v>2</v>
      </c>
      <c r="K3106" s="7">
        <f t="shared" si="96"/>
        <v>19276.400000000001</v>
      </c>
      <c r="L31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3106" s="7">
        <f t="shared" si="97"/>
        <v>18698.108</v>
      </c>
    </row>
    <row r="3107" spans="1:13" x14ac:dyDescent="0.3">
      <c r="A3107" s="6" t="s">
        <v>3191</v>
      </c>
      <c r="B3107" s="28">
        <v>42869</v>
      </c>
      <c r="C3107" s="6" t="s">
        <v>24</v>
      </c>
      <c r="D3107" s="6" t="s">
        <v>108</v>
      </c>
      <c r="E3107" s="6" t="str">
        <f>VLOOKUP(tbl_transactions[[#This Row],[Product_ID]],tbl_Items[],2,)</f>
        <v>Digital</v>
      </c>
      <c r="F3107" s="6" t="str">
        <f>VLOOKUP(tbl_transactions[[#This Row],[Product_ID]],tbl_Items[],3,)</f>
        <v>Platinum</v>
      </c>
      <c r="G3107" s="6" t="s">
        <v>12</v>
      </c>
      <c r="H3107" s="6" t="s">
        <v>9</v>
      </c>
      <c r="I31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107" s="30">
        <v>1</v>
      </c>
      <c r="K3107" s="7">
        <f t="shared" si="96"/>
        <v>6137.25</v>
      </c>
      <c r="L31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07" s="7">
        <f t="shared" si="97"/>
        <v>6137.25</v>
      </c>
    </row>
    <row r="3108" spans="1:13" x14ac:dyDescent="0.3">
      <c r="A3108" s="6" t="s">
        <v>3192</v>
      </c>
      <c r="B3108" s="28">
        <v>42869</v>
      </c>
      <c r="C3108" s="6" t="s">
        <v>11</v>
      </c>
      <c r="D3108" s="6" t="s">
        <v>7006</v>
      </c>
      <c r="E3108" s="6" t="str">
        <f>VLOOKUP(tbl_transactions[[#This Row],[Product_ID]],tbl_Items[],2,)</f>
        <v>Automatic</v>
      </c>
      <c r="F3108" s="6" t="str">
        <f>VLOOKUP(tbl_transactions[[#This Row],[Product_ID]],tbl_Items[],3,)</f>
        <v>Gold</v>
      </c>
      <c r="G3108" s="6" t="s">
        <v>12</v>
      </c>
      <c r="H3108" s="6" t="s">
        <v>9</v>
      </c>
      <c r="I31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108" s="30">
        <v>1</v>
      </c>
      <c r="K3108" s="7">
        <f t="shared" si="96"/>
        <v>9784.5</v>
      </c>
      <c r="L31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08" s="7">
        <f t="shared" si="97"/>
        <v>9784.5</v>
      </c>
    </row>
    <row r="3109" spans="1:13" x14ac:dyDescent="0.3">
      <c r="A3109" s="6" t="s">
        <v>3193</v>
      </c>
      <c r="B3109" s="28">
        <v>42869</v>
      </c>
      <c r="C3109" s="6" t="s">
        <v>24</v>
      </c>
      <c r="D3109" s="6" t="s">
        <v>79</v>
      </c>
      <c r="E3109" s="6" t="str">
        <f>VLOOKUP(tbl_transactions[[#This Row],[Product_ID]],tbl_Items[],2,)</f>
        <v>Chronograph</v>
      </c>
      <c r="F3109" s="6" t="str">
        <f>VLOOKUP(tbl_transactions[[#This Row],[Product_ID]],tbl_Items[],3,)</f>
        <v>Palladium</v>
      </c>
      <c r="G3109" s="6" t="s">
        <v>8</v>
      </c>
      <c r="H3109" s="6" t="s">
        <v>9</v>
      </c>
      <c r="I31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109" s="30">
        <v>3</v>
      </c>
      <c r="K3109" s="7">
        <f t="shared" si="96"/>
        <v>6869.7000000000007</v>
      </c>
      <c r="L31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09" s="7">
        <f t="shared" si="97"/>
        <v>6869.7000000000007</v>
      </c>
    </row>
    <row r="3110" spans="1:13" x14ac:dyDescent="0.3">
      <c r="A3110" s="6" t="s">
        <v>3194</v>
      </c>
      <c r="B3110" s="28">
        <v>42869</v>
      </c>
      <c r="C3110" s="6" t="s">
        <v>24</v>
      </c>
      <c r="D3110" s="6" t="s">
        <v>102</v>
      </c>
      <c r="E3110" s="6" t="str">
        <f>VLOOKUP(tbl_transactions[[#This Row],[Product_ID]],tbl_Items[],2,)</f>
        <v>Automatic</v>
      </c>
      <c r="F3110" s="6" t="str">
        <f>VLOOKUP(tbl_transactions[[#This Row],[Product_ID]],tbl_Items[],3,)</f>
        <v>Palladium</v>
      </c>
      <c r="G3110" s="6" t="s">
        <v>12</v>
      </c>
      <c r="H3110" s="6" t="s">
        <v>13</v>
      </c>
      <c r="I31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110" s="30">
        <v>4</v>
      </c>
      <c r="K3110" s="7">
        <f t="shared" si="96"/>
        <v>34455.599999999999</v>
      </c>
      <c r="L31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3110" s="7">
        <f t="shared" si="97"/>
        <v>33421.932000000001</v>
      </c>
    </row>
    <row r="3111" spans="1:13" x14ac:dyDescent="0.3">
      <c r="A3111" s="6" t="s">
        <v>3195</v>
      </c>
      <c r="B3111" s="28">
        <v>42869</v>
      </c>
      <c r="C3111" s="6" t="s">
        <v>24</v>
      </c>
      <c r="D3111" s="6" t="s">
        <v>102</v>
      </c>
      <c r="E3111" s="6" t="str">
        <f>VLOOKUP(tbl_transactions[[#This Row],[Product_ID]],tbl_Items[],2,)</f>
        <v>Automatic</v>
      </c>
      <c r="F3111" s="6" t="str">
        <f>VLOOKUP(tbl_transactions[[#This Row],[Product_ID]],tbl_Items[],3,)</f>
        <v>Palladium</v>
      </c>
      <c r="G3111" s="6" t="s">
        <v>12</v>
      </c>
      <c r="H3111" s="6" t="s">
        <v>9</v>
      </c>
      <c r="I31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111" s="30">
        <v>3</v>
      </c>
      <c r="K3111" s="7">
        <f t="shared" si="96"/>
        <v>25841.699999999997</v>
      </c>
      <c r="L31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3111" s="7">
        <f t="shared" si="97"/>
        <v>25066.448999999997</v>
      </c>
    </row>
    <row r="3112" spans="1:13" x14ac:dyDescent="0.3">
      <c r="A3112" s="6" t="s">
        <v>3196</v>
      </c>
      <c r="B3112" s="28">
        <v>42869</v>
      </c>
      <c r="C3112" s="6" t="s">
        <v>24</v>
      </c>
      <c r="D3112" s="6" t="s">
        <v>88</v>
      </c>
      <c r="E3112" s="6" t="str">
        <f>VLOOKUP(tbl_transactions[[#This Row],[Product_ID]],tbl_Items[],2,)</f>
        <v>Automatic</v>
      </c>
      <c r="F3112" s="6" t="str">
        <f>VLOOKUP(tbl_transactions[[#This Row],[Product_ID]],tbl_Items[],3,)</f>
        <v>Platinum</v>
      </c>
      <c r="G3112" s="6" t="s">
        <v>12</v>
      </c>
      <c r="H3112" s="6" t="s">
        <v>9</v>
      </c>
      <c r="I31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112" s="30">
        <v>1</v>
      </c>
      <c r="K3112" s="7">
        <f t="shared" si="96"/>
        <v>2239.65</v>
      </c>
      <c r="L31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12" s="7">
        <f t="shared" si="97"/>
        <v>2239.65</v>
      </c>
    </row>
    <row r="3113" spans="1:13" x14ac:dyDescent="0.3">
      <c r="A3113" s="6" t="s">
        <v>3197</v>
      </c>
      <c r="B3113" s="28">
        <v>42869</v>
      </c>
      <c r="C3113" s="6" t="s">
        <v>24</v>
      </c>
      <c r="D3113" s="6" t="s">
        <v>112</v>
      </c>
      <c r="E3113" s="6" t="str">
        <f>VLOOKUP(tbl_transactions[[#This Row],[Product_ID]],tbl_Items[],2,)</f>
        <v>Digital</v>
      </c>
      <c r="F3113" s="6" t="str">
        <f>VLOOKUP(tbl_transactions[[#This Row],[Product_ID]],tbl_Items[],3,)</f>
        <v>Gold</v>
      </c>
      <c r="G3113" s="6" t="s">
        <v>12</v>
      </c>
      <c r="H3113" s="6" t="s">
        <v>13</v>
      </c>
      <c r="I31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113" s="30">
        <v>4</v>
      </c>
      <c r="K3113" s="7">
        <f t="shared" si="96"/>
        <v>24067.920000000002</v>
      </c>
      <c r="L31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3113" s="7">
        <f t="shared" si="97"/>
        <v>23105.203200000004</v>
      </c>
    </row>
    <row r="3114" spans="1:13" x14ac:dyDescent="0.3">
      <c r="A3114" s="6" t="s">
        <v>3198</v>
      </c>
      <c r="B3114" s="28">
        <v>42870</v>
      </c>
      <c r="C3114" s="6" t="s">
        <v>11</v>
      </c>
      <c r="D3114" s="6" t="s">
        <v>108</v>
      </c>
      <c r="E3114" s="6" t="str">
        <f>VLOOKUP(tbl_transactions[[#This Row],[Product_ID]],tbl_Items[],2,)</f>
        <v>Digital</v>
      </c>
      <c r="F3114" s="6" t="str">
        <f>VLOOKUP(tbl_transactions[[#This Row],[Product_ID]],tbl_Items[],3,)</f>
        <v>Platinum</v>
      </c>
      <c r="G3114" s="6" t="s">
        <v>12</v>
      </c>
      <c r="H3114" s="6" t="s">
        <v>9</v>
      </c>
      <c r="I31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114" s="30">
        <v>2</v>
      </c>
      <c r="K3114" s="7">
        <f t="shared" si="96"/>
        <v>12274.5</v>
      </c>
      <c r="L31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14" s="7">
        <f t="shared" si="97"/>
        <v>12274.5</v>
      </c>
    </row>
    <row r="3115" spans="1:13" x14ac:dyDescent="0.3">
      <c r="A3115" s="6" t="s">
        <v>3199</v>
      </c>
      <c r="B3115" s="28">
        <v>42870</v>
      </c>
      <c r="C3115" s="6" t="s">
        <v>11</v>
      </c>
      <c r="D3115" s="6" t="s">
        <v>67</v>
      </c>
      <c r="E3115" s="6" t="str">
        <f>VLOOKUP(tbl_transactions[[#This Row],[Product_ID]],tbl_Items[],2,)</f>
        <v>Chronograph</v>
      </c>
      <c r="F3115" s="6" t="str">
        <f>VLOOKUP(tbl_transactions[[#This Row],[Product_ID]],tbl_Items[],3,)</f>
        <v>Platinum</v>
      </c>
      <c r="G3115" s="6" t="s">
        <v>8</v>
      </c>
      <c r="H3115" s="6" t="s">
        <v>9</v>
      </c>
      <c r="I31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115" s="30">
        <v>2</v>
      </c>
      <c r="K3115" s="7">
        <f t="shared" si="96"/>
        <v>2520</v>
      </c>
      <c r="L31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15" s="7">
        <f t="shared" si="97"/>
        <v>2520</v>
      </c>
    </row>
    <row r="3116" spans="1:13" x14ac:dyDescent="0.3">
      <c r="A3116" s="6" t="s">
        <v>3200</v>
      </c>
      <c r="B3116" s="28">
        <v>42870</v>
      </c>
      <c r="C3116" s="6" t="s">
        <v>11</v>
      </c>
      <c r="D3116" s="6" t="s">
        <v>7007</v>
      </c>
      <c r="E3116" s="6" t="str">
        <f>VLOOKUP(tbl_transactions[[#This Row],[Product_ID]],tbl_Items[],2,)</f>
        <v>Digital</v>
      </c>
      <c r="F3116" s="6" t="str">
        <f>VLOOKUP(tbl_transactions[[#This Row],[Product_ID]],tbl_Items[],3,)</f>
        <v>Gold</v>
      </c>
      <c r="G3116" s="6" t="s">
        <v>12</v>
      </c>
      <c r="H3116" s="6" t="s">
        <v>9</v>
      </c>
      <c r="I31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116" s="30">
        <v>3</v>
      </c>
      <c r="K3116" s="7">
        <f t="shared" si="96"/>
        <v>26765.82</v>
      </c>
      <c r="L31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3116" s="7">
        <f t="shared" si="97"/>
        <v>25695.1872</v>
      </c>
    </row>
    <row r="3117" spans="1:13" x14ac:dyDescent="0.3">
      <c r="A3117" s="6" t="s">
        <v>3201</v>
      </c>
      <c r="B3117" s="28">
        <v>42870</v>
      </c>
      <c r="C3117" s="6" t="s">
        <v>7</v>
      </c>
      <c r="D3117" s="6" t="s">
        <v>112</v>
      </c>
      <c r="E3117" s="6" t="str">
        <f>VLOOKUP(tbl_transactions[[#This Row],[Product_ID]],tbl_Items[],2,)</f>
        <v>Digital</v>
      </c>
      <c r="F3117" s="6" t="str">
        <f>VLOOKUP(tbl_transactions[[#This Row],[Product_ID]],tbl_Items[],3,)</f>
        <v>Gold</v>
      </c>
      <c r="G3117" s="6" t="s">
        <v>12</v>
      </c>
      <c r="H3117" s="6" t="s">
        <v>9</v>
      </c>
      <c r="I31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117" s="30">
        <v>3</v>
      </c>
      <c r="K3117" s="7">
        <f t="shared" si="96"/>
        <v>18050.940000000002</v>
      </c>
      <c r="L31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3117" s="7">
        <f t="shared" si="97"/>
        <v>17328.902400000003</v>
      </c>
    </row>
    <row r="3118" spans="1:13" x14ac:dyDescent="0.3">
      <c r="A3118" s="6" t="s">
        <v>3202</v>
      </c>
      <c r="B3118" s="28">
        <v>42870</v>
      </c>
      <c r="C3118" s="6" t="s">
        <v>24</v>
      </c>
      <c r="D3118" s="6" t="s">
        <v>66</v>
      </c>
      <c r="E3118" s="6" t="str">
        <f>VLOOKUP(tbl_transactions[[#This Row],[Product_ID]],tbl_Items[],2,)</f>
        <v>Chronograph</v>
      </c>
      <c r="F3118" s="6" t="str">
        <f>VLOOKUP(tbl_transactions[[#This Row],[Product_ID]],tbl_Items[],3,)</f>
        <v>Platinum</v>
      </c>
      <c r="G3118" s="6" t="s">
        <v>8</v>
      </c>
      <c r="H3118" s="6" t="s">
        <v>9</v>
      </c>
      <c r="I31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118" s="30">
        <v>4</v>
      </c>
      <c r="K3118" s="7">
        <f t="shared" si="96"/>
        <v>38760</v>
      </c>
      <c r="L31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3118" s="7">
        <f t="shared" si="97"/>
        <v>34108.800000000003</v>
      </c>
    </row>
    <row r="3119" spans="1:13" x14ac:dyDescent="0.3">
      <c r="A3119" s="6" t="s">
        <v>3203</v>
      </c>
      <c r="B3119" s="28">
        <v>42871</v>
      </c>
      <c r="C3119" s="6" t="s">
        <v>24</v>
      </c>
      <c r="D3119" s="6" t="s">
        <v>102</v>
      </c>
      <c r="E3119" s="6" t="str">
        <f>VLOOKUP(tbl_transactions[[#This Row],[Product_ID]],tbl_Items[],2,)</f>
        <v>Automatic</v>
      </c>
      <c r="F3119" s="6" t="str">
        <f>VLOOKUP(tbl_transactions[[#This Row],[Product_ID]],tbl_Items[],3,)</f>
        <v>Palladium</v>
      </c>
      <c r="G3119" s="6" t="s">
        <v>12</v>
      </c>
      <c r="H3119" s="6" t="s">
        <v>9</v>
      </c>
      <c r="I31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119" s="30">
        <v>3</v>
      </c>
      <c r="K3119" s="7">
        <f t="shared" si="96"/>
        <v>25841.699999999997</v>
      </c>
      <c r="L31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3119" s="7">
        <f t="shared" si="97"/>
        <v>25066.448999999997</v>
      </c>
    </row>
    <row r="3120" spans="1:13" x14ac:dyDescent="0.3">
      <c r="A3120" s="6" t="s">
        <v>3204</v>
      </c>
      <c r="B3120" s="28">
        <v>42871</v>
      </c>
      <c r="C3120" s="6" t="s">
        <v>24</v>
      </c>
      <c r="D3120" s="6" t="s">
        <v>119</v>
      </c>
      <c r="E3120" s="6" t="str">
        <f>VLOOKUP(tbl_transactions[[#This Row],[Product_ID]],tbl_Items[],2,)</f>
        <v>Digital</v>
      </c>
      <c r="F3120" s="6" t="str">
        <f>VLOOKUP(tbl_transactions[[#This Row],[Product_ID]],tbl_Items[],3,)</f>
        <v>Palladium</v>
      </c>
      <c r="G3120" s="6" t="s">
        <v>12</v>
      </c>
      <c r="H3120" s="6" t="s">
        <v>9</v>
      </c>
      <c r="I31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120" s="30">
        <v>3</v>
      </c>
      <c r="K3120" s="7">
        <f t="shared" si="96"/>
        <v>30278.699999999997</v>
      </c>
      <c r="L31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3120" s="7">
        <f t="shared" si="97"/>
        <v>29370.338999999996</v>
      </c>
    </row>
    <row r="3121" spans="1:13" x14ac:dyDescent="0.3">
      <c r="A3121" s="6" t="s">
        <v>3205</v>
      </c>
      <c r="B3121" s="28">
        <v>42871</v>
      </c>
      <c r="C3121" s="6" t="s">
        <v>11</v>
      </c>
      <c r="D3121" s="6" t="s">
        <v>7005</v>
      </c>
      <c r="E3121" s="6" t="str">
        <f>VLOOKUP(tbl_transactions[[#This Row],[Product_ID]],tbl_Items[],2,)</f>
        <v>Automatic</v>
      </c>
      <c r="F3121" s="6" t="str">
        <f>VLOOKUP(tbl_transactions[[#This Row],[Product_ID]],tbl_Items[],3,)</f>
        <v>Gold</v>
      </c>
      <c r="G3121" s="6" t="s">
        <v>12</v>
      </c>
      <c r="H3121" s="6" t="s">
        <v>9</v>
      </c>
      <c r="I31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121" s="30">
        <v>2</v>
      </c>
      <c r="K3121" s="7">
        <f t="shared" si="96"/>
        <v>11936.4</v>
      </c>
      <c r="L31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21" s="7">
        <f t="shared" si="97"/>
        <v>11936.4</v>
      </c>
    </row>
    <row r="3122" spans="1:13" x14ac:dyDescent="0.3">
      <c r="A3122" s="6" t="s">
        <v>3206</v>
      </c>
      <c r="B3122" s="28">
        <v>42871</v>
      </c>
      <c r="C3122" s="6" t="s">
        <v>24</v>
      </c>
      <c r="D3122" s="6" t="s">
        <v>78</v>
      </c>
      <c r="E3122" s="6" t="str">
        <f>VLOOKUP(tbl_transactions[[#This Row],[Product_ID]],tbl_Items[],2,)</f>
        <v>Chronograph</v>
      </c>
      <c r="F3122" s="6" t="str">
        <f>VLOOKUP(tbl_transactions[[#This Row],[Product_ID]],tbl_Items[],3,)</f>
        <v>Gold</v>
      </c>
      <c r="G3122" s="6" t="s">
        <v>8</v>
      </c>
      <c r="H3122" s="6" t="s">
        <v>9</v>
      </c>
      <c r="I31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122" s="30">
        <v>4</v>
      </c>
      <c r="K3122" s="7">
        <f t="shared" si="96"/>
        <v>22440</v>
      </c>
      <c r="L31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3122" s="7">
        <f t="shared" si="97"/>
        <v>20644.8</v>
      </c>
    </row>
    <row r="3123" spans="1:13" x14ac:dyDescent="0.3">
      <c r="A3123" s="6" t="s">
        <v>3207</v>
      </c>
      <c r="B3123" s="28">
        <v>42871</v>
      </c>
      <c r="C3123" s="6" t="s">
        <v>11</v>
      </c>
      <c r="D3123" s="6" t="s">
        <v>7005</v>
      </c>
      <c r="E3123" s="6" t="str">
        <f>VLOOKUP(tbl_transactions[[#This Row],[Product_ID]],tbl_Items[],2,)</f>
        <v>Automatic</v>
      </c>
      <c r="F3123" s="6" t="str">
        <f>VLOOKUP(tbl_transactions[[#This Row],[Product_ID]],tbl_Items[],3,)</f>
        <v>Gold</v>
      </c>
      <c r="G3123" s="6" t="s">
        <v>12</v>
      </c>
      <c r="H3123" s="6" t="s">
        <v>9</v>
      </c>
      <c r="I31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123" s="30">
        <v>2</v>
      </c>
      <c r="K3123" s="7">
        <f t="shared" si="96"/>
        <v>11936.4</v>
      </c>
      <c r="L31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23" s="7">
        <f t="shared" si="97"/>
        <v>11936.4</v>
      </c>
    </row>
    <row r="3124" spans="1:13" x14ac:dyDescent="0.3">
      <c r="A3124" s="6" t="s">
        <v>3208</v>
      </c>
      <c r="B3124" s="28">
        <v>42872</v>
      </c>
      <c r="C3124" s="6" t="s">
        <v>11</v>
      </c>
      <c r="D3124" s="6" t="s">
        <v>60</v>
      </c>
      <c r="E3124" s="6" t="str">
        <f>VLOOKUP(tbl_transactions[[#This Row],[Product_ID]],tbl_Items[],2,)</f>
        <v>Chronograph</v>
      </c>
      <c r="F3124" s="6" t="str">
        <f>VLOOKUP(tbl_transactions[[#This Row],[Product_ID]],tbl_Items[],3,)</f>
        <v>Platinum</v>
      </c>
      <c r="G3124" s="6" t="s">
        <v>8</v>
      </c>
      <c r="H3124" s="6" t="s">
        <v>9</v>
      </c>
      <c r="I31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124" s="30">
        <v>4</v>
      </c>
      <c r="K3124" s="7">
        <f t="shared" si="96"/>
        <v>40392</v>
      </c>
      <c r="L31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124" s="7">
        <f t="shared" si="97"/>
        <v>35544.959999999999</v>
      </c>
    </row>
    <row r="3125" spans="1:13" x14ac:dyDescent="0.3">
      <c r="A3125" s="6" t="s">
        <v>3209</v>
      </c>
      <c r="B3125" s="28">
        <v>42872</v>
      </c>
      <c r="C3125" s="6" t="s">
        <v>24</v>
      </c>
      <c r="D3125" s="6" t="s">
        <v>88</v>
      </c>
      <c r="E3125" s="6" t="str">
        <f>VLOOKUP(tbl_transactions[[#This Row],[Product_ID]],tbl_Items[],2,)</f>
        <v>Automatic</v>
      </c>
      <c r="F3125" s="6" t="str">
        <f>VLOOKUP(tbl_transactions[[#This Row],[Product_ID]],tbl_Items[],3,)</f>
        <v>Platinum</v>
      </c>
      <c r="G3125" s="6" t="s">
        <v>12</v>
      </c>
      <c r="H3125" s="6" t="s">
        <v>9</v>
      </c>
      <c r="I31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125" s="30">
        <v>3</v>
      </c>
      <c r="K3125" s="7">
        <f t="shared" si="96"/>
        <v>6718.9500000000007</v>
      </c>
      <c r="L31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25" s="7">
        <f t="shared" si="97"/>
        <v>6718.9500000000007</v>
      </c>
    </row>
    <row r="3126" spans="1:13" x14ac:dyDescent="0.3">
      <c r="A3126" s="6" t="s">
        <v>3210</v>
      </c>
      <c r="B3126" s="28">
        <v>42872</v>
      </c>
      <c r="C3126" s="6" t="s">
        <v>24</v>
      </c>
      <c r="D3126" s="6" t="s">
        <v>113</v>
      </c>
      <c r="E3126" s="6" t="str">
        <f>VLOOKUP(tbl_transactions[[#This Row],[Product_ID]],tbl_Items[],2,)</f>
        <v>Digital</v>
      </c>
      <c r="F3126" s="6" t="str">
        <f>VLOOKUP(tbl_transactions[[#This Row],[Product_ID]],tbl_Items[],3,)</f>
        <v>Palladium</v>
      </c>
      <c r="G3126" s="6" t="s">
        <v>12</v>
      </c>
      <c r="H3126" s="6" t="s">
        <v>9</v>
      </c>
      <c r="I31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126" s="30">
        <v>1</v>
      </c>
      <c r="K3126" s="7">
        <f t="shared" si="96"/>
        <v>8964.7800000000007</v>
      </c>
      <c r="L31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26" s="7">
        <f t="shared" si="97"/>
        <v>8964.7800000000007</v>
      </c>
    </row>
    <row r="3127" spans="1:13" x14ac:dyDescent="0.3">
      <c r="A3127" s="6" t="s">
        <v>3211</v>
      </c>
      <c r="B3127" s="28">
        <v>42872</v>
      </c>
      <c r="C3127" s="6" t="s">
        <v>15</v>
      </c>
      <c r="D3127" s="6" t="s">
        <v>95</v>
      </c>
      <c r="E3127" s="6" t="str">
        <f>VLOOKUP(tbl_transactions[[#This Row],[Product_ID]],tbl_Items[],2,)</f>
        <v>Automatic</v>
      </c>
      <c r="F3127" s="6" t="str">
        <f>VLOOKUP(tbl_transactions[[#This Row],[Product_ID]],tbl_Items[],3,)</f>
        <v>Platinum</v>
      </c>
      <c r="G3127" s="6" t="s">
        <v>12</v>
      </c>
      <c r="H3127" s="6" t="s">
        <v>9</v>
      </c>
      <c r="I31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127" s="30">
        <v>1</v>
      </c>
      <c r="K3127" s="7">
        <f t="shared" si="96"/>
        <v>2205</v>
      </c>
      <c r="L31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27" s="7">
        <f t="shared" si="97"/>
        <v>2205</v>
      </c>
    </row>
    <row r="3128" spans="1:13" x14ac:dyDescent="0.3">
      <c r="A3128" s="6" t="s">
        <v>3212</v>
      </c>
      <c r="B3128" s="28">
        <v>42872</v>
      </c>
      <c r="C3128" s="6" t="s">
        <v>11</v>
      </c>
      <c r="D3128" s="6" t="s">
        <v>94</v>
      </c>
      <c r="E3128" s="6" t="str">
        <f>VLOOKUP(tbl_transactions[[#This Row],[Product_ID]],tbl_Items[],2,)</f>
        <v>Automatic</v>
      </c>
      <c r="F3128" s="6" t="str">
        <f>VLOOKUP(tbl_transactions[[#This Row],[Product_ID]],tbl_Items[],3,)</f>
        <v>Platinum</v>
      </c>
      <c r="G3128" s="6" t="s">
        <v>12</v>
      </c>
      <c r="H3128" s="6" t="s">
        <v>9</v>
      </c>
      <c r="I31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128" s="30">
        <v>3</v>
      </c>
      <c r="K3128" s="7">
        <f t="shared" si="96"/>
        <v>7761.6</v>
      </c>
      <c r="L31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28" s="7">
        <f t="shared" si="97"/>
        <v>7761.6</v>
      </c>
    </row>
    <row r="3129" spans="1:13" x14ac:dyDescent="0.3">
      <c r="A3129" s="6" t="s">
        <v>3213</v>
      </c>
      <c r="B3129" s="28">
        <v>42872</v>
      </c>
      <c r="C3129" s="6" t="s">
        <v>7</v>
      </c>
      <c r="D3129" s="6" t="s">
        <v>7005</v>
      </c>
      <c r="E3129" s="6" t="str">
        <f>VLOOKUP(tbl_transactions[[#This Row],[Product_ID]],tbl_Items[],2,)</f>
        <v>Automatic</v>
      </c>
      <c r="F3129" s="6" t="str">
        <f>VLOOKUP(tbl_transactions[[#This Row],[Product_ID]],tbl_Items[],3,)</f>
        <v>Gold</v>
      </c>
      <c r="G3129" s="6" t="s">
        <v>12</v>
      </c>
      <c r="H3129" s="6" t="s">
        <v>9</v>
      </c>
      <c r="I31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129" s="30">
        <v>4</v>
      </c>
      <c r="K3129" s="7">
        <f t="shared" si="96"/>
        <v>23872.799999999999</v>
      </c>
      <c r="L31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954.91200000000003</v>
      </c>
      <c r="M3129" s="7">
        <f t="shared" si="97"/>
        <v>22917.887999999999</v>
      </c>
    </row>
    <row r="3130" spans="1:13" x14ac:dyDescent="0.3">
      <c r="A3130" s="6" t="s">
        <v>3214</v>
      </c>
      <c r="B3130" s="28">
        <v>42872</v>
      </c>
      <c r="C3130" s="6" t="s">
        <v>24</v>
      </c>
      <c r="D3130" s="6" t="s">
        <v>88</v>
      </c>
      <c r="E3130" s="6" t="str">
        <f>VLOOKUP(tbl_transactions[[#This Row],[Product_ID]],tbl_Items[],2,)</f>
        <v>Automatic</v>
      </c>
      <c r="F3130" s="6" t="str">
        <f>VLOOKUP(tbl_transactions[[#This Row],[Product_ID]],tbl_Items[],3,)</f>
        <v>Platinum</v>
      </c>
      <c r="G3130" s="6" t="s">
        <v>12</v>
      </c>
      <c r="H3130" s="6" t="s">
        <v>13</v>
      </c>
      <c r="I31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130" s="30">
        <v>2</v>
      </c>
      <c r="K3130" s="7">
        <f t="shared" si="96"/>
        <v>4479.3</v>
      </c>
      <c r="L31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0" s="7">
        <f t="shared" si="97"/>
        <v>4479.3</v>
      </c>
    </row>
    <row r="3131" spans="1:13" x14ac:dyDescent="0.3">
      <c r="A3131" s="6" t="s">
        <v>3215</v>
      </c>
      <c r="B3131" s="28">
        <v>42872</v>
      </c>
      <c r="C3131" s="6" t="s">
        <v>24</v>
      </c>
      <c r="D3131" s="6" t="s">
        <v>113</v>
      </c>
      <c r="E3131" s="6" t="str">
        <f>VLOOKUP(tbl_transactions[[#This Row],[Product_ID]],tbl_Items[],2,)</f>
        <v>Digital</v>
      </c>
      <c r="F3131" s="6" t="str">
        <f>VLOOKUP(tbl_transactions[[#This Row],[Product_ID]],tbl_Items[],3,)</f>
        <v>Palladium</v>
      </c>
      <c r="G3131" s="6" t="s">
        <v>12</v>
      </c>
      <c r="H3131" s="6" t="s">
        <v>9</v>
      </c>
      <c r="I31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131" s="30">
        <v>1</v>
      </c>
      <c r="K3131" s="7">
        <f t="shared" si="96"/>
        <v>8964.7800000000007</v>
      </c>
      <c r="L31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1" s="7">
        <f t="shared" si="97"/>
        <v>8964.7800000000007</v>
      </c>
    </row>
    <row r="3132" spans="1:13" x14ac:dyDescent="0.3">
      <c r="A3132" s="6" t="s">
        <v>3216</v>
      </c>
      <c r="B3132" s="28">
        <v>42872</v>
      </c>
      <c r="C3132" s="6" t="s">
        <v>24</v>
      </c>
      <c r="D3132" s="6" t="s">
        <v>114</v>
      </c>
      <c r="E3132" s="6" t="str">
        <f>VLOOKUP(tbl_transactions[[#This Row],[Product_ID]],tbl_Items[],2,)</f>
        <v>Digital</v>
      </c>
      <c r="F3132" s="6" t="str">
        <f>VLOOKUP(tbl_transactions[[#This Row],[Product_ID]],tbl_Items[],3,)</f>
        <v>Palladium</v>
      </c>
      <c r="G3132" s="6" t="s">
        <v>12</v>
      </c>
      <c r="H3132" s="6" t="s">
        <v>9</v>
      </c>
      <c r="I31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132" s="30">
        <v>1</v>
      </c>
      <c r="K3132" s="7">
        <f t="shared" si="96"/>
        <v>10390.800000000001</v>
      </c>
      <c r="L31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2" s="7">
        <f t="shared" si="97"/>
        <v>10390.800000000001</v>
      </c>
    </row>
    <row r="3133" spans="1:13" x14ac:dyDescent="0.3">
      <c r="A3133" s="6" t="s">
        <v>3217</v>
      </c>
      <c r="B3133" s="28">
        <v>42872</v>
      </c>
      <c r="C3133" s="6" t="s">
        <v>7</v>
      </c>
      <c r="D3133" s="6" t="s">
        <v>60</v>
      </c>
      <c r="E3133" s="6" t="str">
        <f>VLOOKUP(tbl_transactions[[#This Row],[Product_ID]],tbl_Items[],2,)</f>
        <v>Chronograph</v>
      </c>
      <c r="F3133" s="6" t="str">
        <f>VLOOKUP(tbl_transactions[[#This Row],[Product_ID]],tbl_Items[],3,)</f>
        <v>Platinum</v>
      </c>
      <c r="G3133" s="6" t="s">
        <v>8</v>
      </c>
      <c r="H3133" s="6" t="s">
        <v>9</v>
      </c>
      <c r="I31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133" s="30">
        <v>1</v>
      </c>
      <c r="K3133" s="7">
        <f t="shared" si="96"/>
        <v>10098</v>
      </c>
      <c r="L31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3" s="7">
        <f t="shared" si="97"/>
        <v>10098</v>
      </c>
    </row>
    <row r="3134" spans="1:13" x14ac:dyDescent="0.3">
      <c r="A3134" s="6" t="s">
        <v>3218</v>
      </c>
      <c r="B3134" s="28">
        <v>42872</v>
      </c>
      <c r="C3134" s="6" t="s">
        <v>24</v>
      </c>
      <c r="D3134" s="6" t="s">
        <v>79</v>
      </c>
      <c r="E3134" s="6" t="str">
        <f>VLOOKUP(tbl_transactions[[#This Row],[Product_ID]],tbl_Items[],2,)</f>
        <v>Chronograph</v>
      </c>
      <c r="F3134" s="6" t="str">
        <f>VLOOKUP(tbl_transactions[[#This Row],[Product_ID]],tbl_Items[],3,)</f>
        <v>Palladium</v>
      </c>
      <c r="G3134" s="6" t="s">
        <v>8</v>
      </c>
      <c r="H3134" s="6" t="s">
        <v>9</v>
      </c>
      <c r="I31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134" s="30">
        <v>1</v>
      </c>
      <c r="K3134" s="7">
        <f t="shared" si="96"/>
        <v>2289.9</v>
      </c>
      <c r="L31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4" s="7">
        <f t="shared" si="97"/>
        <v>2289.9</v>
      </c>
    </row>
    <row r="3135" spans="1:13" x14ac:dyDescent="0.3">
      <c r="A3135" s="6" t="s">
        <v>3219</v>
      </c>
      <c r="B3135" s="28">
        <v>42872</v>
      </c>
      <c r="C3135" s="6" t="s">
        <v>11</v>
      </c>
      <c r="D3135" s="6" t="s">
        <v>102</v>
      </c>
      <c r="E3135" s="6" t="str">
        <f>VLOOKUP(tbl_transactions[[#This Row],[Product_ID]],tbl_Items[],2,)</f>
        <v>Automatic</v>
      </c>
      <c r="F3135" s="6" t="str">
        <f>VLOOKUP(tbl_transactions[[#This Row],[Product_ID]],tbl_Items[],3,)</f>
        <v>Palladium</v>
      </c>
      <c r="G3135" s="6" t="s">
        <v>12</v>
      </c>
      <c r="H3135" s="6" t="s">
        <v>9</v>
      </c>
      <c r="I31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135" s="30">
        <v>2</v>
      </c>
      <c r="K3135" s="7">
        <f t="shared" si="96"/>
        <v>17227.8</v>
      </c>
      <c r="L31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3135" s="7">
        <f t="shared" si="97"/>
        <v>16710.966</v>
      </c>
    </row>
    <row r="3136" spans="1:13" x14ac:dyDescent="0.3">
      <c r="A3136" s="6" t="s">
        <v>3220</v>
      </c>
      <c r="B3136" s="28">
        <v>42873</v>
      </c>
      <c r="C3136" s="6" t="s">
        <v>24</v>
      </c>
      <c r="D3136" s="6" t="s">
        <v>111</v>
      </c>
      <c r="E3136" s="6" t="str">
        <f>VLOOKUP(tbl_transactions[[#This Row],[Product_ID]],tbl_Items[],2,)</f>
        <v>Digital</v>
      </c>
      <c r="F3136" s="6" t="str">
        <f>VLOOKUP(tbl_transactions[[#This Row],[Product_ID]],tbl_Items[],3,)</f>
        <v>Gold</v>
      </c>
      <c r="G3136" s="6" t="s">
        <v>12</v>
      </c>
      <c r="H3136" s="6" t="s">
        <v>13</v>
      </c>
      <c r="I31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136" s="30">
        <v>1</v>
      </c>
      <c r="K3136" s="7">
        <f t="shared" si="96"/>
        <v>5760.96</v>
      </c>
      <c r="L31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6" s="7">
        <f t="shared" si="97"/>
        <v>5760.96</v>
      </c>
    </row>
    <row r="3137" spans="1:13" x14ac:dyDescent="0.3">
      <c r="A3137" s="6" t="s">
        <v>3221</v>
      </c>
      <c r="B3137" s="28">
        <v>42873</v>
      </c>
      <c r="C3137" s="6" t="s">
        <v>24</v>
      </c>
      <c r="D3137" s="6" t="s">
        <v>96</v>
      </c>
      <c r="E3137" s="6" t="str">
        <f>VLOOKUP(tbl_transactions[[#This Row],[Product_ID]],tbl_Items[],2,)</f>
        <v>Automatic</v>
      </c>
      <c r="F3137" s="6" t="str">
        <f>VLOOKUP(tbl_transactions[[#This Row],[Product_ID]],tbl_Items[],3,)</f>
        <v>Gold</v>
      </c>
      <c r="G3137" s="6" t="s">
        <v>12</v>
      </c>
      <c r="H3137" s="6" t="s">
        <v>9</v>
      </c>
      <c r="I31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137" s="30">
        <v>1</v>
      </c>
      <c r="K3137" s="7">
        <f t="shared" si="96"/>
        <v>5565.12</v>
      </c>
      <c r="L31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7" s="7">
        <f t="shared" si="97"/>
        <v>5565.12</v>
      </c>
    </row>
    <row r="3138" spans="1:13" x14ac:dyDescent="0.3">
      <c r="A3138" s="6" t="s">
        <v>3222</v>
      </c>
      <c r="B3138" s="28">
        <v>42873</v>
      </c>
      <c r="C3138" s="6" t="s">
        <v>24</v>
      </c>
      <c r="D3138" s="6" t="s">
        <v>60</v>
      </c>
      <c r="E3138" s="6" t="str">
        <f>VLOOKUP(tbl_transactions[[#This Row],[Product_ID]],tbl_Items[],2,)</f>
        <v>Chronograph</v>
      </c>
      <c r="F3138" s="6" t="str">
        <f>VLOOKUP(tbl_transactions[[#This Row],[Product_ID]],tbl_Items[],3,)</f>
        <v>Platinum</v>
      </c>
      <c r="G3138" s="6" t="s">
        <v>8</v>
      </c>
      <c r="H3138" s="6" t="s">
        <v>9</v>
      </c>
      <c r="I31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138" s="30">
        <v>1</v>
      </c>
      <c r="K3138" s="7">
        <f t="shared" ref="K3138:K3201" si="98">I3138*J3138</f>
        <v>10098</v>
      </c>
      <c r="L31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8" s="7">
        <f t="shared" ref="M3138:M3201" si="99">K3138-L3138</f>
        <v>10098</v>
      </c>
    </row>
    <row r="3139" spans="1:13" x14ac:dyDescent="0.3">
      <c r="A3139" s="6" t="s">
        <v>3223</v>
      </c>
      <c r="B3139" s="28">
        <v>42873</v>
      </c>
      <c r="C3139" s="6" t="s">
        <v>24</v>
      </c>
      <c r="D3139" s="6" t="s">
        <v>105</v>
      </c>
      <c r="E3139" s="6" t="str">
        <f>VLOOKUP(tbl_transactions[[#This Row],[Product_ID]],tbl_Items[],2,)</f>
        <v>Digital</v>
      </c>
      <c r="F3139" s="6" t="str">
        <f>VLOOKUP(tbl_transactions[[#This Row],[Product_ID]],tbl_Items[],3,)</f>
        <v>Platinum</v>
      </c>
      <c r="G3139" s="6" t="s">
        <v>12</v>
      </c>
      <c r="H3139" s="6" t="s">
        <v>13</v>
      </c>
      <c r="I31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139" s="30">
        <v>2</v>
      </c>
      <c r="K3139" s="7">
        <f t="shared" si="98"/>
        <v>11509.68</v>
      </c>
      <c r="L31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39" s="7">
        <f t="shared" si="99"/>
        <v>11509.68</v>
      </c>
    </row>
    <row r="3140" spans="1:13" x14ac:dyDescent="0.3">
      <c r="A3140" s="6" t="s">
        <v>3224</v>
      </c>
      <c r="B3140" s="28">
        <v>42873</v>
      </c>
      <c r="C3140" s="6" t="s">
        <v>24</v>
      </c>
      <c r="D3140" s="6" t="s">
        <v>7005</v>
      </c>
      <c r="E3140" s="6" t="str">
        <f>VLOOKUP(tbl_transactions[[#This Row],[Product_ID]],tbl_Items[],2,)</f>
        <v>Automatic</v>
      </c>
      <c r="F3140" s="6" t="str">
        <f>VLOOKUP(tbl_transactions[[#This Row],[Product_ID]],tbl_Items[],3,)</f>
        <v>Gold</v>
      </c>
      <c r="G3140" s="6" t="s">
        <v>12</v>
      </c>
      <c r="H3140" s="6" t="s">
        <v>13</v>
      </c>
      <c r="I31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140" s="30">
        <v>2</v>
      </c>
      <c r="K3140" s="7">
        <f t="shared" si="98"/>
        <v>11936.4</v>
      </c>
      <c r="L31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40" s="7">
        <f t="shared" si="99"/>
        <v>11936.4</v>
      </c>
    </row>
    <row r="3141" spans="1:13" x14ac:dyDescent="0.3">
      <c r="A3141" s="6" t="s">
        <v>3225</v>
      </c>
      <c r="B3141" s="28">
        <v>42873</v>
      </c>
      <c r="C3141" s="6" t="s">
        <v>15</v>
      </c>
      <c r="D3141" s="6" t="s">
        <v>99</v>
      </c>
      <c r="E3141" s="6" t="str">
        <f>VLOOKUP(tbl_transactions[[#This Row],[Product_ID]],tbl_Items[],2,)</f>
        <v>Automatic</v>
      </c>
      <c r="F3141" s="6" t="str">
        <f>VLOOKUP(tbl_transactions[[#This Row],[Product_ID]],tbl_Items[],3,)</f>
        <v>Gold</v>
      </c>
      <c r="G3141" s="6" t="s">
        <v>12</v>
      </c>
      <c r="H3141" s="6" t="s">
        <v>9</v>
      </c>
      <c r="I31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141" s="30">
        <v>3</v>
      </c>
      <c r="K3141" s="7">
        <f t="shared" si="98"/>
        <v>16713.72</v>
      </c>
      <c r="L31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3141" s="7">
        <f t="shared" si="99"/>
        <v>16045.171200000001</v>
      </c>
    </row>
    <row r="3142" spans="1:13" x14ac:dyDescent="0.3">
      <c r="A3142" s="6" t="s">
        <v>3226</v>
      </c>
      <c r="B3142" s="28">
        <v>42873</v>
      </c>
      <c r="C3142" s="6" t="s">
        <v>24</v>
      </c>
      <c r="D3142" s="6" t="s">
        <v>60</v>
      </c>
      <c r="E3142" s="6" t="str">
        <f>VLOOKUP(tbl_transactions[[#This Row],[Product_ID]],tbl_Items[],2,)</f>
        <v>Chronograph</v>
      </c>
      <c r="F3142" s="6" t="str">
        <f>VLOOKUP(tbl_transactions[[#This Row],[Product_ID]],tbl_Items[],3,)</f>
        <v>Platinum</v>
      </c>
      <c r="G3142" s="6" t="s">
        <v>8</v>
      </c>
      <c r="H3142" s="6" t="s">
        <v>9</v>
      </c>
      <c r="I31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142" s="30">
        <v>4</v>
      </c>
      <c r="K3142" s="7">
        <f t="shared" si="98"/>
        <v>40392</v>
      </c>
      <c r="L31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142" s="7">
        <f t="shared" si="99"/>
        <v>35544.959999999999</v>
      </c>
    </row>
    <row r="3143" spans="1:13" x14ac:dyDescent="0.3">
      <c r="A3143" s="6" t="s">
        <v>3227</v>
      </c>
      <c r="B3143" s="28">
        <v>42873</v>
      </c>
      <c r="C3143" s="6" t="s">
        <v>15</v>
      </c>
      <c r="D3143" s="6" t="s">
        <v>100</v>
      </c>
      <c r="E3143" s="6" t="str">
        <f>VLOOKUP(tbl_transactions[[#This Row],[Product_ID]],tbl_Items[],2,)</f>
        <v>Automatic</v>
      </c>
      <c r="F3143" s="6" t="str">
        <f>VLOOKUP(tbl_transactions[[#This Row],[Product_ID]],tbl_Items[],3,)</f>
        <v>Palladium</v>
      </c>
      <c r="G3143" s="6" t="s">
        <v>12</v>
      </c>
      <c r="H3143" s="6" t="s">
        <v>9</v>
      </c>
      <c r="I31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143" s="30">
        <v>4</v>
      </c>
      <c r="K3143" s="7">
        <f t="shared" si="98"/>
        <v>22915.200000000001</v>
      </c>
      <c r="L31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3143" s="7">
        <f t="shared" si="99"/>
        <v>22227.744000000002</v>
      </c>
    </row>
    <row r="3144" spans="1:13" x14ac:dyDescent="0.3">
      <c r="A3144" s="6" t="s">
        <v>3228</v>
      </c>
      <c r="B3144" s="28">
        <v>42874</v>
      </c>
      <c r="C3144" s="6" t="s">
        <v>7</v>
      </c>
      <c r="D3144" s="6" t="s">
        <v>7008</v>
      </c>
      <c r="E3144" s="6" t="str">
        <f>VLOOKUP(tbl_transactions[[#This Row],[Product_ID]],tbl_Items[],2,)</f>
        <v>Digital</v>
      </c>
      <c r="F3144" s="6" t="str">
        <f>VLOOKUP(tbl_transactions[[#This Row],[Product_ID]],tbl_Items[],3,)</f>
        <v>Gold</v>
      </c>
      <c r="G3144" s="6" t="s">
        <v>12</v>
      </c>
      <c r="H3144" s="6" t="s">
        <v>9</v>
      </c>
      <c r="I31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144" s="30">
        <v>2</v>
      </c>
      <c r="K3144" s="7">
        <f t="shared" si="98"/>
        <v>19529.400000000001</v>
      </c>
      <c r="L31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144" s="7">
        <f t="shared" si="99"/>
        <v>18748.224000000002</v>
      </c>
    </row>
    <row r="3145" spans="1:13" x14ac:dyDescent="0.3">
      <c r="A3145" s="6" t="s">
        <v>3229</v>
      </c>
      <c r="B3145" s="28">
        <v>42874</v>
      </c>
      <c r="C3145" s="6" t="s">
        <v>24</v>
      </c>
      <c r="D3145" s="6" t="s">
        <v>76</v>
      </c>
      <c r="E3145" s="6" t="str">
        <f>VLOOKUP(tbl_transactions[[#This Row],[Product_ID]],tbl_Items[],2,)</f>
        <v>Chronograph</v>
      </c>
      <c r="F3145" s="6" t="str">
        <f>VLOOKUP(tbl_transactions[[#This Row],[Product_ID]],tbl_Items[],3,)</f>
        <v>Gold</v>
      </c>
      <c r="G3145" s="6" t="s">
        <v>8</v>
      </c>
      <c r="H3145" s="6" t="s">
        <v>9</v>
      </c>
      <c r="I31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145" s="30">
        <v>3</v>
      </c>
      <c r="K3145" s="7">
        <f t="shared" si="98"/>
        <v>6732</v>
      </c>
      <c r="L31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45" s="7">
        <f t="shared" si="99"/>
        <v>6732</v>
      </c>
    </row>
    <row r="3146" spans="1:13" x14ac:dyDescent="0.3">
      <c r="A3146" s="6" t="s">
        <v>3230</v>
      </c>
      <c r="B3146" s="28">
        <v>42874</v>
      </c>
      <c r="C3146" s="6" t="s">
        <v>15</v>
      </c>
      <c r="D3146" s="6" t="s">
        <v>94</v>
      </c>
      <c r="E3146" s="6" t="str">
        <f>VLOOKUP(tbl_transactions[[#This Row],[Product_ID]],tbl_Items[],2,)</f>
        <v>Automatic</v>
      </c>
      <c r="F3146" s="6" t="str">
        <f>VLOOKUP(tbl_transactions[[#This Row],[Product_ID]],tbl_Items[],3,)</f>
        <v>Platinum</v>
      </c>
      <c r="G3146" s="6" t="s">
        <v>12</v>
      </c>
      <c r="H3146" s="6" t="s">
        <v>9</v>
      </c>
      <c r="I31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146" s="30">
        <v>4</v>
      </c>
      <c r="K3146" s="7">
        <f t="shared" si="98"/>
        <v>10348.800000000001</v>
      </c>
      <c r="L31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46" s="7">
        <f t="shared" si="99"/>
        <v>10348.800000000001</v>
      </c>
    </row>
    <row r="3147" spans="1:13" x14ac:dyDescent="0.3">
      <c r="A3147" s="6" t="s">
        <v>3231</v>
      </c>
      <c r="B3147" s="28">
        <v>42874</v>
      </c>
      <c r="C3147" s="6" t="s">
        <v>24</v>
      </c>
      <c r="D3147" s="6" t="s">
        <v>78</v>
      </c>
      <c r="E3147" s="6" t="str">
        <f>VLOOKUP(tbl_transactions[[#This Row],[Product_ID]],tbl_Items[],2,)</f>
        <v>Chronograph</v>
      </c>
      <c r="F3147" s="6" t="str">
        <f>VLOOKUP(tbl_transactions[[#This Row],[Product_ID]],tbl_Items[],3,)</f>
        <v>Gold</v>
      </c>
      <c r="G3147" s="6" t="s">
        <v>8</v>
      </c>
      <c r="H3147" s="6" t="s">
        <v>9</v>
      </c>
      <c r="I31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147" s="30">
        <v>4</v>
      </c>
      <c r="K3147" s="7">
        <f t="shared" si="98"/>
        <v>22440</v>
      </c>
      <c r="L31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3147" s="7">
        <f t="shared" si="99"/>
        <v>20644.8</v>
      </c>
    </row>
    <row r="3148" spans="1:13" x14ac:dyDescent="0.3">
      <c r="A3148" s="6" t="s">
        <v>3232</v>
      </c>
      <c r="B3148" s="28">
        <v>42875</v>
      </c>
      <c r="C3148" s="6" t="s">
        <v>11</v>
      </c>
      <c r="D3148" s="6" t="s">
        <v>101</v>
      </c>
      <c r="E3148" s="6" t="str">
        <f>VLOOKUP(tbl_transactions[[#This Row],[Product_ID]],tbl_Items[],2,)</f>
        <v>Automatic</v>
      </c>
      <c r="F3148" s="6" t="str">
        <f>VLOOKUP(tbl_transactions[[#This Row],[Product_ID]],tbl_Items[],3,)</f>
        <v>Palladium</v>
      </c>
      <c r="G3148" s="6" t="s">
        <v>12</v>
      </c>
      <c r="H3148" s="6" t="s">
        <v>9</v>
      </c>
      <c r="I31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148" s="30">
        <v>1</v>
      </c>
      <c r="K3148" s="7">
        <f t="shared" si="98"/>
        <v>2348.5</v>
      </c>
      <c r="L31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48" s="7">
        <f t="shared" si="99"/>
        <v>2348.5</v>
      </c>
    </row>
    <row r="3149" spans="1:13" x14ac:dyDescent="0.3">
      <c r="A3149" s="6" t="s">
        <v>3233</v>
      </c>
      <c r="B3149" s="28">
        <v>42875</v>
      </c>
      <c r="C3149" s="6" t="s">
        <v>24</v>
      </c>
      <c r="D3149" s="6" t="s">
        <v>66</v>
      </c>
      <c r="E3149" s="6" t="str">
        <f>VLOOKUP(tbl_transactions[[#This Row],[Product_ID]],tbl_Items[],2,)</f>
        <v>Chronograph</v>
      </c>
      <c r="F3149" s="6" t="str">
        <f>VLOOKUP(tbl_transactions[[#This Row],[Product_ID]],tbl_Items[],3,)</f>
        <v>Platinum</v>
      </c>
      <c r="G3149" s="6" t="s">
        <v>8</v>
      </c>
      <c r="H3149" s="6" t="s">
        <v>9</v>
      </c>
      <c r="I31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149" s="30">
        <v>1</v>
      </c>
      <c r="K3149" s="7">
        <f t="shared" si="98"/>
        <v>9690</v>
      </c>
      <c r="L31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49" s="7">
        <f t="shared" si="99"/>
        <v>9690</v>
      </c>
    </row>
    <row r="3150" spans="1:13" x14ac:dyDescent="0.3">
      <c r="A3150" s="6" t="s">
        <v>3234</v>
      </c>
      <c r="B3150" s="28">
        <v>42875</v>
      </c>
      <c r="C3150" s="6" t="s">
        <v>24</v>
      </c>
      <c r="D3150" s="6" t="s">
        <v>110</v>
      </c>
      <c r="E3150" s="6" t="str">
        <f>VLOOKUP(tbl_transactions[[#This Row],[Product_ID]],tbl_Items[],2,)</f>
        <v>Digital</v>
      </c>
      <c r="F3150" s="6" t="str">
        <f>VLOOKUP(tbl_transactions[[#This Row],[Product_ID]],tbl_Items[],3,)</f>
        <v>Platinum</v>
      </c>
      <c r="G3150" s="6" t="s">
        <v>12</v>
      </c>
      <c r="H3150" s="6" t="s">
        <v>13</v>
      </c>
      <c r="I31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150" s="30">
        <v>1</v>
      </c>
      <c r="K3150" s="7">
        <f t="shared" si="98"/>
        <v>5615.4000000000005</v>
      </c>
      <c r="L31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50" s="7">
        <f t="shared" si="99"/>
        <v>5615.4000000000005</v>
      </c>
    </row>
    <row r="3151" spans="1:13" x14ac:dyDescent="0.3">
      <c r="A3151" s="6" t="s">
        <v>3235</v>
      </c>
      <c r="B3151" s="28">
        <v>42875</v>
      </c>
      <c r="C3151" s="6" t="s">
        <v>24</v>
      </c>
      <c r="D3151" s="6" t="s">
        <v>109</v>
      </c>
      <c r="E3151" s="6" t="str">
        <f>VLOOKUP(tbl_transactions[[#This Row],[Product_ID]],tbl_Items[],2,)</f>
        <v>Digital</v>
      </c>
      <c r="F3151" s="6" t="str">
        <f>VLOOKUP(tbl_transactions[[#This Row],[Product_ID]],tbl_Items[],3,)</f>
        <v>Platinum</v>
      </c>
      <c r="G3151" s="6" t="s">
        <v>12</v>
      </c>
      <c r="H3151" s="6" t="s">
        <v>9</v>
      </c>
      <c r="I31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151" s="30">
        <v>3</v>
      </c>
      <c r="K3151" s="7">
        <f t="shared" si="98"/>
        <v>30186.899999999998</v>
      </c>
      <c r="L31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151" s="7">
        <f t="shared" si="99"/>
        <v>28375.685999999998</v>
      </c>
    </row>
    <row r="3152" spans="1:13" x14ac:dyDescent="0.3">
      <c r="A3152" s="6" t="s">
        <v>3236</v>
      </c>
      <c r="B3152" s="28">
        <v>42875</v>
      </c>
      <c r="C3152" s="6" t="s">
        <v>24</v>
      </c>
      <c r="D3152" s="6" t="s">
        <v>78</v>
      </c>
      <c r="E3152" s="6" t="str">
        <f>VLOOKUP(tbl_transactions[[#This Row],[Product_ID]],tbl_Items[],2,)</f>
        <v>Chronograph</v>
      </c>
      <c r="F3152" s="6" t="str">
        <f>VLOOKUP(tbl_transactions[[#This Row],[Product_ID]],tbl_Items[],3,)</f>
        <v>Gold</v>
      </c>
      <c r="G3152" s="6" t="s">
        <v>8</v>
      </c>
      <c r="H3152" s="6" t="s">
        <v>9</v>
      </c>
      <c r="I31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152" s="30">
        <v>4</v>
      </c>
      <c r="K3152" s="7">
        <f t="shared" si="98"/>
        <v>22440</v>
      </c>
      <c r="L31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3152" s="7">
        <f t="shared" si="99"/>
        <v>20644.8</v>
      </c>
    </row>
    <row r="3153" spans="1:13" x14ac:dyDescent="0.3">
      <c r="A3153" s="6" t="s">
        <v>3237</v>
      </c>
      <c r="B3153" s="28">
        <v>42875</v>
      </c>
      <c r="C3153" s="6" t="s">
        <v>15</v>
      </c>
      <c r="D3153" s="6" t="s">
        <v>7005</v>
      </c>
      <c r="E3153" s="6" t="str">
        <f>VLOOKUP(tbl_transactions[[#This Row],[Product_ID]],tbl_Items[],2,)</f>
        <v>Automatic</v>
      </c>
      <c r="F3153" s="6" t="str">
        <f>VLOOKUP(tbl_transactions[[#This Row],[Product_ID]],tbl_Items[],3,)</f>
        <v>Gold</v>
      </c>
      <c r="G3153" s="6" t="s">
        <v>12</v>
      </c>
      <c r="H3153" s="6" t="s">
        <v>9</v>
      </c>
      <c r="I31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153" s="30">
        <v>2</v>
      </c>
      <c r="K3153" s="7">
        <f t="shared" si="98"/>
        <v>11936.4</v>
      </c>
      <c r="L31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53" s="7">
        <f t="shared" si="99"/>
        <v>11936.4</v>
      </c>
    </row>
    <row r="3154" spans="1:13" x14ac:dyDescent="0.3">
      <c r="A3154" s="6" t="s">
        <v>3238</v>
      </c>
      <c r="B3154" s="28">
        <v>42876</v>
      </c>
      <c r="C3154" s="6" t="s">
        <v>11</v>
      </c>
      <c r="D3154" s="6" t="s">
        <v>119</v>
      </c>
      <c r="E3154" s="6" t="str">
        <f>VLOOKUP(tbl_transactions[[#This Row],[Product_ID]],tbl_Items[],2,)</f>
        <v>Digital</v>
      </c>
      <c r="F3154" s="6" t="str">
        <f>VLOOKUP(tbl_transactions[[#This Row],[Product_ID]],tbl_Items[],3,)</f>
        <v>Palladium</v>
      </c>
      <c r="G3154" s="6" t="s">
        <v>12</v>
      </c>
      <c r="H3154" s="6" t="s">
        <v>13</v>
      </c>
      <c r="I31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154" s="30">
        <v>1</v>
      </c>
      <c r="K3154" s="7">
        <f t="shared" si="98"/>
        <v>10092.9</v>
      </c>
      <c r="L31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54" s="7">
        <f t="shared" si="99"/>
        <v>10092.9</v>
      </c>
    </row>
    <row r="3155" spans="1:13" x14ac:dyDescent="0.3">
      <c r="A3155" s="6" t="s">
        <v>3239</v>
      </c>
      <c r="B3155" s="28">
        <v>42876</v>
      </c>
      <c r="C3155" s="6" t="s">
        <v>24</v>
      </c>
      <c r="D3155" s="6" t="s">
        <v>60</v>
      </c>
      <c r="E3155" s="6" t="str">
        <f>VLOOKUP(tbl_transactions[[#This Row],[Product_ID]],tbl_Items[],2,)</f>
        <v>Chronograph</v>
      </c>
      <c r="F3155" s="6" t="str">
        <f>VLOOKUP(tbl_transactions[[#This Row],[Product_ID]],tbl_Items[],3,)</f>
        <v>Platinum</v>
      </c>
      <c r="G3155" s="6" t="s">
        <v>8</v>
      </c>
      <c r="H3155" s="6" t="s">
        <v>9</v>
      </c>
      <c r="I31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155" s="30">
        <v>3</v>
      </c>
      <c r="K3155" s="7">
        <f t="shared" si="98"/>
        <v>30294</v>
      </c>
      <c r="L31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3155" s="7">
        <f t="shared" si="99"/>
        <v>26658.720000000001</v>
      </c>
    </row>
    <row r="3156" spans="1:13" x14ac:dyDescent="0.3">
      <c r="A3156" s="6" t="s">
        <v>3240</v>
      </c>
      <c r="B3156" s="28">
        <v>42877</v>
      </c>
      <c r="C3156" s="6" t="s">
        <v>15</v>
      </c>
      <c r="D3156" s="6" t="s">
        <v>7005</v>
      </c>
      <c r="E3156" s="6" t="str">
        <f>VLOOKUP(tbl_transactions[[#This Row],[Product_ID]],tbl_Items[],2,)</f>
        <v>Automatic</v>
      </c>
      <c r="F3156" s="6" t="str">
        <f>VLOOKUP(tbl_transactions[[#This Row],[Product_ID]],tbl_Items[],3,)</f>
        <v>Gold</v>
      </c>
      <c r="G3156" s="6" t="s">
        <v>12</v>
      </c>
      <c r="H3156" s="6" t="s">
        <v>9</v>
      </c>
      <c r="I31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156" s="30">
        <v>1</v>
      </c>
      <c r="K3156" s="7">
        <f t="shared" si="98"/>
        <v>5968.2</v>
      </c>
      <c r="L31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56" s="7">
        <f t="shared" si="99"/>
        <v>5968.2</v>
      </c>
    </row>
    <row r="3157" spans="1:13" x14ac:dyDescent="0.3">
      <c r="A3157" s="6" t="s">
        <v>3241</v>
      </c>
      <c r="B3157" s="28">
        <v>42877</v>
      </c>
      <c r="C3157" s="6" t="s">
        <v>7</v>
      </c>
      <c r="D3157" s="6" t="s">
        <v>109</v>
      </c>
      <c r="E3157" s="6" t="str">
        <f>VLOOKUP(tbl_transactions[[#This Row],[Product_ID]],tbl_Items[],2,)</f>
        <v>Digital</v>
      </c>
      <c r="F3157" s="6" t="str">
        <f>VLOOKUP(tbl_transactions[[#This Row],[Product_ID]],tbl_Items[],3,)</f>
        <v>Platinum</v>
      </c>
      <c r="G3157" s="6" t="s">
        <v>12</v>
      </c>
      <c r="H3157" s="6" t="s">
        <v>13</v>
      </c>
      <c r="I31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157" s="30">
        <v>3</v>
      </c>
      <c r="K3157" s="7">
        <f t="shared" si="98"/>
        <v>30186.899999999998</v>
      </c>
      <c r="L31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157" s="7">
        <f t="shared" si="99"/>
        <v>28375.685999999998</v>
      </c>
    </row>
    <row r="3158" spans="1:13" x14ac:dyDescent="0.3">
      <c r="A3158" s="6" t="s">
        <v>3242</v>
      </c>
      <c r="B3158" s="28">
        <v>42877</v>
      </c>
      <c r="C3158" s="6" t="s">
        <v>11</v>
      </c>
      <c r="D3158" s="6" t="s">
        <v>118</v>
      </c>
      <c r="E3158" s="6" t="str">
        <f>VLOOKUP(tbl_transactions[[#This Row],[Product_ID]],tbl_Items[],2,)</f>
        <v>Digital</v>
      </c>
      <c r="F3158" s="6" t="str">
        <f>VLOOKUP(tbl_transactions[[#This Row],[Product_ID]],tbl_Items[],3,)</f>
        <v>Palladium</v>
      </c>
      <c r="G3158" s="6" t="s">
        <v>12</v>
      </c>
      <c r="H3158" s="6" t="s">
        <v>13</v>
      </c>
      <c r="I31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158" s="30">
        <v>4</v>
      </c>
      <c r="K3158" s="7">
        <f t="shared" si="98"/>
        <v>24390.240000000002</v>
      </c>
      <c r="L31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158" s="7">
        <f t="shared" si="99"/>
        <v>23658.532800000001</v>
      </c>
    </row>
    <row r="3159" spans="1:13" x14ac:dyDescent="0.3">
      <c r="A3159" s="6" t="s">
        <v>3243</v>
      </c>
      <c r="B3159" s="28">
        <v>42877</v>
      </c>
      <c r="C3159" s="6" t="s">
        <v>24</v>
      </c>
      <c r="D3159" s="6" t="s">
        <v>84</v>
      </c>
      <c r="E3159" s="6" t="str">
        <f>VLOOKUP(tbl_transactions[[#This Row],[Product_ID]],tbl_Items[],2,)</f>
        <v>Automatic</v>
      </c>
      <c r="F3159" s="6" t="str">
        <f>VLOOKUP(tbl_transactions[[#This Row],[Product_ID]],tbl_Items[],3,)</f>
        <v>Platinum</v>
      </c>
      <c r="G3159" s="6" t="s">
        <v>12</v>
      </c>
      <c r="H3159" s="6" t="s">
        <v>9</v>
      </c>
      <c r="I31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159" s="30">
        <v>3</v>
      </c>
      <c r="K3159" s="7">
        <f t="shared" si="98"/>
        <v>6687.4500000000007</v>
      </c>
      <c r="L31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59" s="7">
        <f t="shared" si="99"/>
        <v>6687.4500000000007</v>
      </c>
    </row>
    <row r="3160" spans="1:13" x14ac:dyDescent="0.3">
      <c r="A3160" s="6" t="s">
        <v>3244</v>
      </c>
      <c r="B3160" s="28">
        <v>42877</v>
      </c>
      <c r="C3160" s="6" t="s">
        <v>7</v>
      </c>
      <c r="D3160" s="6" t="s">
        <v>94</v>
      </c>
      <c r="E3160" s="6" t="str">
        <f>VLOOKUP(tbl_transactions[[#This Row],[Product_ID]],tbl_Items[],2,)</f>
        <v>Automatic</v>
      </c>
      <c r="F3160" s="6" t="str">
        <f>VLOOKUP(tbl_transactions[[#This Row],[Product_ID]],tbl_Items[],3,)</f>
        <v>Platinum</v>
      </c>
      <c r="G3160" s="6" t="s">
        <v>12</v>
      </c>
      <c r="H3160" s="6" t="s">
        <v>9</v>
      </c>
      <c r="I31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160" s="30">
        <v>3</v>
      </c>
      <c r="K3160" s="7">
        <f t="shared" si="98"/>
        <v>7761.6</v>
      </c>
      <c r="L31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60" s="7">
        <f t="shared" si="99"/>
        <v>7761.6</v>
      </c>
    </row>
    <row r="3161" spans="1:13" x14ac:dyDescent="0.3">
      <c r="A3161" s="6" t="s">
        <v>3245</v>
      </c>
      <c r="B3161" s="28">
        <v>42877</v>
      </c>
      <c r="C3161" s="6" t="s">
        <v>11</v>
      </c>
      <c r="D3161" s="6" t="s">
        <v>112</v>
      </c>
      <c r="E3161" s="6" t="str">
        <f>VLOOKUP(tbl_transactions[[#This Row],[Product_ID]],tbl_Items[],2,)</f>
        <v>Digital</v>
      </c>
      <c r="F3161" s="6" t="str">
        <f>VLOOKUP(tbl_transactions[[#This Row],[Product_ID]],tbl_Items[],3,)</f>
        <v>Gold</v>
      </c>
      <c r="G3161" s="6" t="s">
        <v>12</v>
      </c>
      <c r="H3161" s="6" t="s">
        <v>9</v>
      </c>
      <c r="I31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161" s="30">
        <v>2</v>
      </c>
      <c r="K3161" s="7">
        <f t="shared" si="98"/>
        <v>12033.960000000001</v>
      </c>
      <c r="L31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61" s="7">
        <f t="shared" si="99"/>
        <v>12033.960000000001</v>
      </c>
    </row>
    <row r="3162" spans="1:13" x14ac:dyDescent="0.3">
      <c r="A3162" s="6" t="s">
        <v>3246</v>
      </c>
      <c r="B3162" s="28">
        <v>42877</v>
      </c>
      <c r="C3162" s="6" t="s">
        <v>11</v>
      </c>
      <c r="D3162" s="6" t="s">
        <v>7006</v>
      </c>
      <c r="E3162" s="6" t="str">
        <f>VLOOKUP(tbl_transactions[[#This Row],[Product_ID]],tbl_Items[],2,)</f>
        <v>Automatic</v>
      </c>
      <c r="F3162" s="6" t="str">
        <f>VLOOKUP(tbl_transactions[[#This Row],[Product_ID]],tbl_Items[],3,)</f>
        <v>Gold</v>
      </c>
      <c r="G3162" s="6" t="s">
        <v>12</v>
      </c>
      <c r="H3162" s="6" t="s">
        <v>9</v>
      </c>
      <c r="I31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162" s="30">
        <v>4</v>
      </c>
      <c r="K3162" s="7">
        <f t="shared" si="98"/>
        <v>39138</v>
      </c>
      <c r="L31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3162" s="7">
        <f t="shared" si="99"/>
        <v>37572.480000000003</v>
      </c>
    </row>
    <row r="3163" spans="1:13" x14ac:dyDescent="0.3">
      <c r="A3163" s="6" t="s">
        <v>3247</v>
      </c>
      <c r="B3163" s="28">
        <v>42877</v>
      </c>
      <c r="C3163" s="6" t="s">
        <v>24</v>
      </c>
      <c r="D3163" s="6" t="s">
        <v>96</v>
      </c>
      <c r="E3163" s="6" t="str">
        <f>VLOOKUP(tbl_transactions[[#This Row],[Product_ID]],tbl_Items[],2,)</f>
        <v>Automatic</v>
      </c>
      <c r="F3163" s="6" t="str">
        <f>VLOOKUP(tbl_transactions[[#This Row],[Product_ID]],tbl_Items[],3,)</f>
        <v>Gold</v>
      </c>
      <c r="G3163" s="6" t="s">
        <v>12</v>
      </c>
      <c r="H3163" s="6" t="s">
        <v>9</v>
      </c>
      <c r="I31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163" s="30">
        <v>1</v>
      </c>
      <c r="K3163" s="7">
        <f t="shared" si="98"/>
        <v>5565.12</v>
      </c>
      <c r="L31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63" s="7">
        <f t="shared" si="99"/>
        <v>5565.12</v>
      </c>
    </row>
    <row r="3164" spans="1:13" x14ac:dyDescent="0.3">
      <c r="A3164" s="6" t="s">
        <v>3248</v>
      </c>
      <c r="B3164" s="28">
        <v>42877</v>
      </c>
      <c r="C3164" s="6" t="s">
        <v>24</v>
      </c>
      <c r="D3164" s="6" t="s">
        <v>84</v>
      </c>
      <c r="E3164" s="6" t="str">
        <f>VLOOKUP(tbl_transactions[[#This Row],[Product_ID]],tbl_Items[],2,)</f>
        <v>Automatic</v>
      </c>
      <c r="F3164" s="6" t="str">
        <f>VLOOKUP(tbl_transactions[[#This Row],[Product_ID]],tbl_Items[],3,)</f>
        <v>Platinum</v>
      </c>
      <c r="G3164" s="6" t="s">
        <v>12</v>
      </c>
      <c r="H3164" s="6" t="s">
        <v>9</v>
      </c>
      <c r="I31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164" s="30">
        <v>1</v>
      </c>
      <c r="K3164" s="7">
        <f t="shared" si="98"/>
        <v>2229.15</v>
      </c>
      <c r="L31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64" s="7">
        <f t="shared" si="99"/>
        <v>2229.15</v>
      </c>
    </row>
    <row r="3165" spans="1:13" x14ac:dyDescent="0.3">
      <c r="A3165" s="6" t="s">
        <v>3249</v>
      </c>
      <c r="B3165" s="28">
        <v>42877</v>
      </c>
      <c r="C3165" s="6" t="s">
        <v>11</v>
      </c>
      <c r="D3165" s="6" t="s">
        <v>78</v>
      </c>
      <c r="E3165" s="6" t="str">
        <f>VLOOKUP(tbl_transactions[[#This Row],[Product_ID]],tbl_Items[],2,)</f>
        <v>Chronograph</v>
      </c>
      <c r="F3165" s="6" t="str">
        <f>VLOOKUP(tbl_transactions[[#This Row],[Product_ID]],tbl_Items[],3,)</f>
        <v>Gold</v>
      </c>
      <c r="G3165" s="6" t="s">
        <v>8</v>
      </c>
      <c r="H3165" s="6" t="s">
        <v>9</v>
      </c>
      <c r="I31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165" s="30">
        <v>4</v>
      </c>
      <c r="K3165" s="7">
        <f t="shared" si="98"/>
        <v>22440</v>
      </c>
      <c r="L31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3165" s="7">
        <f t="shared" si="99"/>
        <v>20644.8</v>
      </c>
    </row>
    <row r="3166" spans="1:13" x14ac:dyDescent="0.3">
      <c r="A3166" s="6" t="s">
        <v>3250</v>
      </c>
      <c r="B3166" s="28">
        <v>42878</v>
      </c>
      <c r="C3166" s="6" t="s">
        <v>24</v>
      </c>
      <c r="D3166" s="6" t="s">
        <v>7006</v>
      </c>
      <c r="E3166" s="6" t="str">
        <f>VLOOKUP(tbl_transactions[[#This Row],[Product_ID]],tbl_Items[],2,)</f>
        <v>Automatic</v>
      </c>
      <c r="F3166" s="6" t="str">
        <f>VLOOKUP(tbl_transactions[[#This Row],[Product_ID]],tbl_Items[],3,)</f>
        <v>Gold</v>
      </c>
      <c r="G3166" s="6" t="s">
        <v>12</v>
      </c>
      <c r="H3166" s="6" t="s">
        <v>13</v>
      </c>
      <c r="I31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166" s="30">
        <v>1</v>
      </c>
      <c r="K3166" s="7">
        <f t="shared" si="98"/>
        <v>9784.5</v>
      </c>
      <c r="L31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66" s="7">
        <f t="shared" si="99"/>
        <v>9784.5</v>
      </c>
    </row>
    <row r="3167" spans="1:13" x14ac:dyDescent="0.3">
      <c r="A3167" s="6" t="s">
        <v>3251</v>
      </c>
      <c r="B3167" s="28">
        <v>42878</v>
      </c>
      <c r="C3167" s="6" t="s">
        <v>11</v>
      </c>
      <c r="D3167" s="6" t="s">
        <v>67</v>
      </c>
      <c r="E3167" s="6" t="str">
        <f>VLOOKUP(tbl_transactions[[#This Row],[Product_ID]],tbl_Items[],2,)</f>
        <v>Chronograph</v>
      </c>
      <c r="F3167" s="6" t="str">
        <f>VLOOKUP(tbl_transactions[[#This Row],[Product_ID]],tbl_Items[],3,)</f>
        <v>Platinum</v>
      </c>
      <c r="G3167" s="6" t="s">
        <v>8</v>
      </c>
      <c r="H3167" s="6" t="s">
        <v>9</v>
      </c>
      <c r="I31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167" s="30">
        <v>1</v>
      </c>
      <c r="K3167" s="7">
        <f t="shared" si="98"/>
        <v>1260</v>
      </c>
      <c r="L31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67" s="7">
        <f t="shared" si="99"/>
        <v>1260</v>
      </c>
    </row>
    <row r="3168" spans="1:13" x14ac:dyDescent="0.3">
      <c r="A3168" s="6" t="s">
        <v>3252</v>
      </c>
      <c r="B3168" s="28">
        <v>42878</v>
      </c>
      <c r="C3168" s="6" t="s">
        <v>24</v>
      </c>
      <c r="D3168" s="6" t="s">
        <v>79</v>
      </c>
      <c r="E3168" s="6" t="str">
        <f>VLOOKUP(tbl_transactions[[#This Row],[Product_ID]],tbl_Items[],2,)</f>
        <v>Chronograph</v>
      </c>
      <c r="F3168" s="6" t="str">
        <f>VLOOKUP(tbl_transactions[[#This Row],[Product_ID]],tbl_Items[],3,)</f>
        <v>Palladium</v>
      </c>
      <c r="G3168" s="6" t="s">
        <v>8</v>
      </c>
      <c r="H3168" s="6" t="s">
        <v>9</v>
      </c>
      <c r="I31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168" s="30">
        <v>1</v>
      </c>
      <c r="K3168" s="7">
        <f t="shared" si="98"/>
        <v>2289.9</v>
      </c>
      <c r="L31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68" s="7">
        <f t="shared" si="99"/>
        <v>2289.9</v>
      </c>
    </row>
    <row r="3169" spans="1:13" x14ac:dyDescent="0.3">
      <c r="A3169" s="6" t="s">
        <v>3253</v>
      </c>
      <c r="B3169" s="28">
        <v>42878</v>
      </c>
      <c r="C3169" s="6" t="s">
        <v>24</v>
      </c>
      <c r="D3169" s="6" t="s">
        <v>114</v>
      </c>
      <c r="E3169" s="6" t="str">
        <f>VLOOKUP(tbl_transactions[[#This Row],[Product_ID]],tbl_Items[],2,)</f>
        <v>Digital</v>
      </c>
      <c r="F3169" s="6" t="str">
        <f>VLOOKUP(tbl_transactions[[#This Row],[Product_ID]],tbl_Items[],3,)</f>
        <v>Palladium</v>
      </c>
      <c r="G3169" s="6" t="s">
        <v>12</v>
      </c>
      <c r="H3169" s="6" t="s">
        <v>9</v>
      </c>
      <c r="I31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169" s="30">
        <v>2</v>
      </c>
      <c r="K3169" s="7">
        <f t="shared" si="98"/>
        <v>20781.600000000002</v>
      </c>
      <c r="L31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3169" s="7">
        <f t="shared" si="99"/>
        <v>20158.152000000002</v>
      </c>
    </row>
    <row r="3170" spans="1:13" x14ac:dyDescent="0.3">
      <c r="A3170" s="6" t="s">
        <v>3254</v>
      </c>
      <c r="B3170" s="28">
        <v>42878</v>
      </c>
      <c r="C3170" s="6" t="s">
        <v>24</v>
      </c>
      <c r="D3170" s="6" t="s">
        <v>79</v>
      </c>
      <c r="E3170" s="6" t="str">
        <f>VLOOKUP(tbl_transactions[[#This Row],[Product_ID]],tbl_Items[],2,)</f>
        <v>Chronograph</v>
      </c>
      <c r="F3170" s="6" t="str">
        <f>VLOOKUP(tbl_transactions[[#This Row],[Product_ID]],tbl_Items[],3,)</f>
        <v>Palladium</v>
      </c>
      <c r="G3170" s="6" t="s">
        <v>8</v>
      </c>
      <c r="H3170" s="6" t="s">
        <v>13</v>
      </c>
      <c r="I31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170" s="30">
        <v>1</v>
      </c>
      <c r="K3170" s="7">
        <f t="shared" si="98"/>
        <v>2289.9</v>
      </c>
      <c r="L31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70" s="7">
        <f t="shared" si="99"/>
        <v>2289.9</v>
      </c>
    </row>
    <row r="3171" spans="1:13" x14ac:dyDescent="0.3">
      <c r="A3171" s="6" t="s">
        <v>3255</v>
      </c>
      <c r="B3171" s="28">
        <v>42878</v>
      </c>
      <c r="C3171" s="6" t="s">
        <v>11</v>
      </c>
      <c r="D3171" s="6" t="s">
        <v>81</v>
      </c>
      <c r="E3171" s="6" t="str">
        <f>VLOOKUP(tbl_transactions[[#This Row],[Product_ID]],tbl_Items[],2,)</f>
        <v>Chronograph</v>
      </c>
      <c r="F3171" s="6" t="str">
        <f>VLOOKUP(tbl_transactions[[#This Row],[Product_ID]],tbl_Items[],3,)</f>
        <v>Palladium</v>
      </c>
      <c r="G3171" s="6" t="s">
        <v>12</v>
      </c>
      <c r="H3171" s="6" t="s">
        <v>9</v>
      </c>
      <c r="I31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171" s="30">
        <v>1</v>
      </c>
      <c r="K3171" s="7">
        <f t="shared" si="98"/>
        <v>10780</v>
      </c>
      <c r="L31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71" s="7">
        <f t="shared" si="99"/>
        <v>10780</v>
      </c>
    </row>
    <row r="3172" spans="1:13" x14ac:dyDescent="0.3">
      <c r="A3172" s="6" t="s">
        <v>3256</v>
      </c>
      <c r="B3172" s="28">
        <v>42879</v>
      </c>
      <c r="C3172" s="6" t="s">
        <v>11</v>
      </c>
      <c r="D3172" s="6" t="s">
        <v>119</v>
      </c>
      <c r="E3172" s="6" t="str">
        <f>VLOOKUP(tbl_transactions[[#This Row],[Product_ID]],tbl_Items[],2,)</f>
        <v>Digital</v>
      </c>
      <c r="F3172" s="6" t="str">
        <f>VLOOKUP(tbl_transactions[[#This Row],[Product_ID]],tbl_Items[],3,)</f>
        <v>Palladium</v>
      </c>
      <c r="G3172" s="6" t="s">
        <v>12</v>
      </c>
      <c r="H3172" s="6" t="s">
        <v>9</v>
      </c>
      <c r="I31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172" s="30">
        <v>3</v>
      </c>
      <c r="K3172" s="7">
        <f t="shared" si="98"/>
        <v>30278.699999999997</v>
      </c>
      <c r="L31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3172" s="7">
        <f t="shared" si="99"/>
        <v>29370.338999999996</v>
      </c>
    </row>
    <row r="3173" spans="1:13" x14ac:dyDescent="0.3">
      <c r="A3173" s="6" t="s">
        <v>3257</v>
      </c>
      <c r="B3173" s="28">
        <v>42879</v>
      </c>
      <c r="C3173" s="6" t="s">
        <v>24</v>
      </c>
      <c r="D3173" s="6" t="s">
        <v>67</v>
      </c>
      <c r="E3173" s="6" t="str">
        <f>VLOOKUP(tbl_transactions[[#This Row],[Product_ID]],tbl_Items[],2,)</f>
        <v>Chronograph</v>
      </c>
      <c r="F3173" s="6" t="str">
        <f>VLOOKUP(tbl_transactions[[#This Row],[Product_ID]],tbl_Items[],3,)</f>
        <v>Platinum</v>
      </c>
      <c r="G3173" s="6" t="s">
        <v>8</v>
      </c>
      <c r="H3173" s="6" t="s">
        <v>13</v>
      </c>
      <c r="I31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173" s="30">
        <v>4</v>
      </c>
      <c r="K3173" s="7">
        <f t="shared" si="98"/>
        <v>5040</v>
      </c>
      <c r="L31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73" s="7">
        <f t="shared" si="99"/>
        <v>5040</v>
      </c>
    </row>
    <row r="3174" spans="1:13" x14ac:dyDescent="0.3">
      <c r="A3174" s="6" t="s">
        <v>3258</v>
      </c>
      <c r="B3174" s="28">
        <v>42879</v>
      </c>
      <c r="C3174" s="6" t="s">
        <v>11</v>
      </c>
      <c r="D3174" s="6" t="s">
        <v>74</v>
      </c>
      <c r="E3174" s="6" t="str">
        <f>VLOOKUP(tbl_transactions[[#This Row],[Product_ID]],tbl_Items[],2,)</f>
        <v>Chronograph</v>
      </c>
      <c r="F3174" s="6" t="str">
        <f>VLOOKUP(tbl_transactions[[#This Row],[Product_ID]],tbl_Items[],3,)</f>
        <v>Gold</v>
      </c>
      <c r="G3174" s="6" t="s">
        <v>8</v>
      </c>
      <c r="H3174" s="6" t="s">
        <v>9</v>
      </c>
      <c r="I31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174" s="30">
        <v>1</v>
      </c>
      <c r="K3174" s="7">
        <f t="shared" si="98"/>
        <v>2226</v>
      </c>
      <c r="L31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74" s="7">
        <f t="shared" si="99"/>
        <v>2226</v>
      </c>
    </row>
    <row r="3175" spans="1:13" x14ac:dyDescent="0.3">
      <c r="A3175" s="6" t="s">
        <v>3259</v>
      </c>
      <c r="B3175" s="28">
        <v>42879</v>
      </c>
      <c r="C3175" s="6" t="s">
        <v>24</v>
      </c>
      <c r="D3175" s="6" t="s">
        <v>92</v>
      </c>
      <c r="E3175" s="6" t="str">
        <f>VLOOKUP(tbl_transactions[[#This Row],[Product_ID]],tbl_Items[],2,)</f>
        <v>Automatic</v>
      </c>
      <c r="F3175" s="6" t="str">
        <f>VLOOKUP(tbl_transactions[[#This Row],[Product_ID]],tbl_Items[],3,)</f>
        <v>Platinum</v>
      </c>
      <c r="G3175" s="6" t="s">
        <v>12</v>
      </c>
      <c r="H3175" s="6" t="s">
        <v>9</v>
      </c>
      <c r="I31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175" s="30">
        <v>4</v>
      </c>
      <c r="K3175" s="7">
        <f t="shared" si="98"/>
        <v>8796.48</v>
      </c>
      <c r="L31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75" s="7">
        <f t="shared" si="99"/>
        <v>8796.48</v>
      </c>
    </row>
    <row r="3176" spans="1:13" x14ac:dyDescent="0.3">
      <c r="A3176" s="6" t="s">
        <v>3260</v>
      </c>
      <c r="B3176" s="28">
        <v>42879</v>
      </c>
      <c r="C3176" s="6" t="s">
        <v>15</v>
      </c>
      <c r="D3176" s="6" t="s">
        <v>112</v>
      </c>
      <c r="E3176" s="6" t="str">
        <f>VLOOKUP(tbl_transactions[[#This Row],[Product_ID]],tbl_Items[],2,)</f>
        <v>Digital</v>
      </c>
      <c r="F3176" s="6" t="str">
        <f>VLOOKUP(tbl_transactions[[#This Row],[Product_ID]],tbl_Items[],3,)</f>
        <v>Gold</v>
      </c>
      <c r="G3176" s="6" t="s">
        <v>12</v>
      </c>
      <c r="H3176" s="6" t="s">
        <v>9</v>
      </c>
      <c r="I31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176" s="30">
        <v>1</v>
      </c>
      <c r="K3176" s="7">
        <f t="shared" si="98"/>
        <v>6016.9800000000005</v>
      </c>
      <c r="L31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76" s="7">
        <f t="shared" si="99"/>
        <v>6016.9800000000005</v>
      </c>
    </row>
    <row r="3177" spans="1:13" x14ac:dyDescent="0.3">
      <c r="A3177" s="6" t="s">
        <v>3261</v>
      </c>
      <c r="B3177" s="28">
        <v>42879</v>
      </c>
      <c r="C3177" s="6" t="s">
        <v>24</v>
      </c>
      <c r="D3177" s="6" t="s">
        <v>102</v>
      </c>
      <c r="E3177" s="6" t="str">
        <f>VLOOKUP(tbl_transactions[[#This Row],[Product_ID]],tbl_Items[],2,)</f>
        <v>Automatic</v>
      </c>
      <c r="F3177" s="6" t="str">
        <f>VLOOKUP(tbl_transactions[[#This Row],[Product_ID]],tbl_Items[],3,)</f>
        <v>Palladium</v>
      </c>
      <c r="G3177" s="6" t="s">
        <v>12</v>
      </c>
      <c r="H3177" s="6" t="s">
        <v>9</v>
      </c>
      <c r="I31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177" s="30">
        <v>4</v>
      </c>
      <c r="K3177" s="7">
        <f t="shared" si="98"/>
        <v>34455.599999999999</v>
      </c>
      <c r="L31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3177" s="7">
        <f t="shared" si="99"/>
        <v>33421.932000000001</v>
      </c>
    </row>
    <row r="3178" spans="1:13" x14ac:dyDescent="0.3">
      <c r="A3178" s="6" t="s">
        <v>3262</v>
      </c>
      <c r="B3178" s="28">
        <v>42879</v>
      </c>
      <c r="C3178" s="6" t="s">
        <v>24</v>
      </c>
      <c r="D3178" s="6" t="s">
        <v>100</v>
      </c>
      <c r="E3178" s="6" t="str">
        <f>VLOOKUP(tbl_transactions[[#This Row],[Product_ID]],tbl_Items[],2,)</f>
        <v>Automatic</v>
      </c>
      <c r="F3178" s="6" t="str">
        <f>VLOOKUP(tbl_transactions[[#This Row],[Product_ID]],tbl_Items[],3,)</f>
        <v>Palladium</v>
      </c>
      <c r="G3178" s="6" t="s">
        <v>12</v>
      </c>
      <c r="H3178" s="6" t="s">
        <v>9</v>
      </c>
      <c r="I31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178" s="30">
        <v>4</v>
      </c>
      <c r="K3178" s="7">
        <f t="shared" si="98"/>
        <v>22915.200000000001</v>
      </c>
      <c r="L31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3178" s="7">
        <f t="shared" si="99"/>
        <v>22227.744000000002</v>
      </c>
    </row>
    <row r="3179" spans="1:13" x14ac:dyDescent="0.3">
      <c r="A3179" s="6" t="s">
        <v>3263</v>
      </c>
      <c r="B3179" s="28">
        <v>42879</v>
      </c>
      <c r="C3179" s="6" t="s">
        <v>24</v>
      </c>
      <c r="D3179" s="6" t="s">
        <v>112</v>
      </c>
      <c r="E3179" s="6" t="str">
        <f>VLOOKUP(tbl_transactions[[#This Row],[Product_ID]],tbl_Items[],2,)</f>
        <v>Digital</v>
      </c>
      <c r="F3179" s="6" t="str">
        <f>VLOOKUP(tbl_transactions[[#This Row],[Product_ID]],tbl_Items[],3,)</f>
        <v>Gold</v>
      </c>
      <c r="G3179" s="6" t="s">
        <v>12</v>
      </c>
      <c r="H3179" s="6" t="s">
        <v>9</v>
      </c>
      <c r="I31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179" s="30">
        <v>2</v>
      </c>
      <c r="K3179" s="7">
        <f t="shared" si="98"/>
        <v>12033.960000000001</v>
      </c>
      <c r="L31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79" s="7">
        <f t="shared" si="99"/>
        <v>12033.960000000001</v>
      </c>
    </row>
    <row r="3180" spans="1:13" x14ac:dyDescent="0.3">
      <c r="A3180" s="6" t="s">
        <v>3264</v>
      </c>
      <c r="B3180" s="28">
        <v>42879</v>
      </c>
      <c r="C3180" s="6" t="s">
        <v>24</v>
      </c>
      <c r="D3180" s="6" t="s">
        <v>83</v>
      </c>
      <c r="E3180" s="6" t="str">
        <f>VLOOKUP(tbl_transactions[[#This Row],[Product_ID]],tbl_Items[],2,)</f>
        <v>Chronograph</v>
      </c>
      <c r="F3180" s="6" t="str">
        <f>VLOOKUP(tbl_transactions[[#This Row],[Product_ID]],tbl_Items[],3,)</f>
        <v>Palladium</v>
      </c>
      <c r="G3180" s="6" t="s">
        <v>12</v>
      </c>
      <c r="H3180" s="6" t="s">
        <v>9</v>
      </c>
      <c r="I31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180" s="30">
        <v>1</v>
      </c>
      <c r="K3180" s="7">
        <f t="shared" si="98"/>
        <v>4751.25</v>
      </c>
      <c r="L31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80" s="7">
        <f t="shared" si="99"/>
        <v>4751.25</v>
      </c>
    </row>
    <row r="3181" spans="1:13" x14ac:dyDescent="0.3">
      <c r="A3181" s="6" t="s">
        <v>3265</v>
      </c>
      <c r="B3181" s="28">
        <v>42880</v>
      </c>
      <c r="C3181" s="6" t="s">
        <v>24</v>
      </c>
      <c r="D3181" s="6" t="s">
        <v>67</v>
      </c>
      <c r="E3181" s="6" t="str">
        <f>VLOOKUP(tbl_transactions[[#This Row],[Product_ID]],tbl_Items[],2,)</f>
        <v>Chronograph</v>
      </c>
      <c r="F3181" s="6" t="str">
        <f>VLOOKUP(tbl_transactions[[#This Row],[Product_ID]],tbl_Items[],3,)</f>
        <v>Platinum</v>
      </c>
      <c r="G3181" s="6" t="s">
        <v>8</v>
      </c>
      <c r="H3181" s="6" t="s">
        <v>9</v>
      </c>
      <c r="I31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181" s="30">
        <v>4</v>
      </c>
      <c r="K3181" s="7">
        <f t="shared" si="98"/>
        <v>5040</v>
      </c>
      <c r="L31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81" s="7">
        <f t="shared" si="99"/>
        <v>5040</v>
      </c>
    </row>
    <row r="3182" spans="1:13" x14ac:dyDescent="0.3">
      <c r="A3182" s="6" t="s">
        <v>3266</v>
      </c>
      <c r="B3182" s="28">
        <v>42880</v>
      </c>
      <c r="C3182" s="6" t="s">
        <v>7</v>
      </c>
      <c r="D3182" s="6" t="s">
        <v>117</v>
      </c>
      <c r="E3182" s="6" t="str">
        <f>VLOOKUP(tbl_transactions[[#This Row],[Product_ID]],tbl_Items[],2,)</f>
        <v>Digital</v>
      </c>
      <c r="F3182" s="6" t="str">
        <f>VLOOKUP(tbl_transactions[[#This Row],[Product_ID]],tbl_Items[],3,)</f>
        <v>Palladium</v>
      </c>
      <c r="G3182" s="6" t="s">
        <v>12</v>
      </c>
      <c r="H3182" s="6" t="s">
        <v>9</v>
      </c>
      <c r="I31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182" s="30">
        <v>2</v>
      </c>
      <c r="K3182" s="7">
        <f t="shared" si="98"/>
        <v>19561.5</v>
      </c>
      <c r="L31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3182" s="7">
        <f t="shared" si="99"/>
        <v>18974.654999999999</v>
      </c>
    </row>
    <row r="3183" spans="1:13" x14ac:dyDescent="0.3">
      <c r="A3183" s="6" t="s">
        <v>3267</v>
      </c>
      <c r="B3183" s="28">
        <v>42880</v>
      </c>
      <c r="C3183" s="6" t="s">
        <v>11</v>
      </c>
      <c r="D3183" s="6" t="s">
        <v>7005</v>
      </c>
      <c r="E3183" s="6" t="str">
        <f>VLOOKUP(tbl_transactions[[#This Row],[Product_ID]],tbl_Items[],2,)</f>
        <v>Automatic</v>
      </c>
      <c r="F3183" s="6" t="str">
        <f>VLOOKUP(tbl_transactions[[#This Row],[Product_ID]],tbl_Items[],3,)</f>
        <v>Gold</v>
      </c>
      <c r="G3183" s="6" t="s">
        <v>12</v>
      </c>
      <c r="H3183" s="6" t="s">
        <v>13</v>
      </c>
      <c r="I31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183" s="30">
        <v>1</v>
      </c>
      <c r="K3183" s="7">
        <f t="shared" si="98"/>
        <v>5968.2</v>
      </c>
      <c r="L31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83" s="7">
        <f t="shared" si="99"/>
        <v>5968.2</v>
      </c>
    </row>
    <row r="3184" spans="1:13" x14ac:dyDescent="0.3">
      <c r="A3184" s="6" t="s">
        <v>3268</v>
      </c>
      <c r="B3184" s="28">
        <v>42880</v>
      </c>
      <c r="C3184" s="6" t="s">
        <v>24</v>
      </c>
      <c r="D3184" s="6" t="s">
        <v>82</v>
      </c>
      <c r="E3184" s="6" t="str">
        <f>VLOOKUP(tbl_transactions[[#This Row],[Product_ID]],tbl_Items[],2,)</f>
        <v>Chronograph</v>
      </c>
      <c r="F3184" s="6" t="str">
        <f>VLOOKUP(tbl_transactions[[#This Row],[Product_ID]],tbl_Items[],3,)</f>
        <v>Palladium</v>
      </c>
      <c r="G3184" s="6" t="s">
        <v>12</v>
      </c>
      <c r="H3184" s="6" t="s">
        <v>9</v>
      </c>
      <c r="I31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184" s="30">
        <v>1</v>
      </c>
      <c r="K3184" s="7">
        <f t="shared" si="98"/>
        <v>7650</v>
      </c>
      <c r="L31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84" s="7">
        <f t="shared" si="99"/>
        <v>7650</v>
      </c>
    </row>
    <row r="3185" spans="1:13" x14ac:dyDescent="0.3">
      <c r="A3185" s="6" t="s">
        <v>3269</v>
      </c>
      <c r="B3185" s="28">
        <v>42880</v>
      </c>
      <c r="C3185" s="6" t="s">
        <v>11</v>
      </c>
      <c r="D3185" s="6" t="s">
        <v>77</v>
      </c>
      <c r="E3185" s="6" t="str">
        <f>VLOOKUP(tbl_transactions[[#This Row],[Product_ID]],tbl_Items[],2,)</f>
        <v>Chronograph</v>
      </c>
      <c r="F3185" s="6" t="str">
        <f>VLOOKUP(tbl_transactions[[#This Row],[Product_ID]],tbl_Items[],3,)</f>
        <v>Gold</v>
      </c>
      <c r="G3185" s="6" t="s">
        <v>8</v>
      </c>
      <c r="H3185" s="6" t="s">
        <v>9</v>
      </c>
      <c r="I31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185" s="30">
        <v>3</v>
      </c>
      <c r="K3185" s="7">
        <f t="shared" si="98"/>
        <v>8820</v>
      </c>
      <c r="L31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85" s="7">
        <f t="shared" si="99"/>
        <v>8820</v>
      </c>
    </row>
    <row r="3186" spans="1:13" x14ac:dyDescent="0.3">
      <c r="A3186" s="6" t="s">
        <v>3270</v>
      </c>
      <c r="B3186" s="28">
        <v>42880</v>
      </c>
      <c r="C3186" s="6" t="s">
        <v>24</v>
      </c>
      <c r="D3186" s="6" t="s">
        <v>96</v>
      </c>
      <c r="E3186" s="6" t="str">
        <f>VLOOKUP(tbl_transactions[[#This Row],[Product_ID]],tbl_Items[],2,)</f>
        <v>Automatic</v>
      </c>
      <c r="F3186" s="6" t="str">
        <f>VLOOKUP(tbl_transactions[[#This Row],[Product_ID]],tbl_Items[],3,)</f>
        <v>Gold</v>
      </c>
      <c r="G3186" s="6" t="s">
        <v>12</v>
      </c>
      <c r="H3186" s="6" t="s">
        <v>9</v>
      </c>
      <c r="I31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186" s="30">
        <v>4</v>
      </c>
      <c r="K3186" s="7">
        <f t="shared" si="98"/>
        <v>22260.48</v>
      </c>
      <c r="L31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186" s="7">
        <f t="shared" si="99"/>
        <v>21370.060799999999</v>
      </c>
    </row>
    <row r="3187" spans="1:13" x14ac:dyDescent="0.3">
      <c r="A3187" s="6" t="s">
        <v>3271</v>
      </c>
      <c r="B3187" s="28">
        <v>42880</v>
      </c>
      <c r="C3187" s="6" t="s">
        <v>24</v>
      </c>
      <c r="D3187" s="6" t="s">
        <v>67</v>
      </c>
      <c r="E3187" s="6" t="str">
        <f>VLOOKUP(tbl_transactions[[#This Row],[Product_ID]],tbl_Items[],2,)</f>
        <v>Chronograph</v>
      </c>
      <c r="F3187" s="6" t="str">
        <f>VLOOKUP(tbl_transactions[[#This Row],[Product_ID]],tbl_Items[],3,)</f>
        <v>Platinum</v>
      </c>
      <c r="G3187" s="6" t="s">
        <v>8</v>
      </c>
      <c r="H3187" s="6" t="s">
        <v>9</v>
      </c>
      <c r="I31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187" s="30">
        <v>3</v>
      </c>
      <c r="K3187" s="7">
        <f t="shared" si="98"/>
        <v>3780</v>
      </c>
      <c r="L31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87" s="7">
        <f t="shared" si="99"/>
        <v>3780</v>
      </c>
    </row>
    <row r="3188" spans="1:13" x14ac:dyDescent="0.3">
      <c r="A3188" s="6" t="s">
        <v>3272</v>
      </c>
      <c r="B3188" s="28">
        <v>42880</v>
      </c>
      <c r="C3188" s="6" t="s">
        <v>24</v>
      </c>
      <c r="D3188" s="6" t="s">
        <v>71</v>
      </c>
      <c r="E3188" s="6" t="str">
        <f>VLOOKUP(tbl_transactions[[#This Row],[Product_ID]],tbl_Items[],2,)</f>
        <v>Chronograph</v>
      </c>
      <c r="F3188" s="6" t="str">
        <f>VLOOKUP(tbl_transactions[[#This Row],[Product_ID]],tbl_Items[],3,)</f>
        <v>Platinum</v>
      </c>
      <c r="G3188" s="6" t="s">
        <v>8</v>
      </c>
      <c r="H3188" s="6" t="s">
        <v>9</v>
      </c>
      <c r="I31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188" s="30">
        <v>1</v>
      </c>
      <c r="K3188" s="7">
        <f t="shared" si="98"/>
        <v>2254.1999999999998</v>
      </c>
      <c r="L31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88" s="7">
        <f t="shared" si="99"/>
        <v>2254.1999999999998</v>
      </c>
    </row>
    <row r="3189" spans="1:13" x14ac:dyDescent="0.3">
      <c r="A3189" s="6" t="s">
        <v>3273</v>
      </c>
      <c r="B3189" s="28">
        <v>42881</v>
      </c>
      <c r="C3189" s="6" t="s">
        <v>11</v>
      </c>
      <c r="D3189" s="6" t="s">
        <v>83</v>
      </c>
      <c r="E3189" s="6" t="str">
        <f>VLOOKUP(tbl_transactions[[#This Row],[Product_ID]],tbl_Items[],2,)</f>
        <v>Chronograph</v>
      </c>
      <c r="F3189" s="6" t="str">
        <f>VLOOKUP(tbl_transactions[[#This Row],[Product_ID]],tbl_Items[],3,)</f>
        <v>Palladium</v>
      </c>
      <c r="G3189" s="6" t="s">
        <v>12</v>
      </c>
      <c r="H3189" s="6" t="s">
        <v>9</v>
      </c>
      <c r="I31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189" s="30">
        <v>1</v>
      </c>
      <c r="K3189" s="7">
        <f t="shared" si="98"/>
        <v>4751.25</v>
      </c>
      <c r="L31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89" s="7">
        <f t="shared" si="99"/>
        <v>4751.25</v>
      </c>
    </row>
    <row r="3190" spans="1:13" x14ac:dyDescent="0.3">
      <c r="A3190" s="6" t="s">
        <v>3274</v>
      </c>
      <c r="B3190" s="28">
        <v>42881</v>
      </c>
      <c r="C3190" s="6" t="s">
        <v>24</v>
      </c>
      <c r="D3190" s="6" t="s">
        <v>115</v>
      </c>
      <c r="E3190" s="6" t="str">
        <f>VLOOKUP(tbl_transactions[[#This Row],[Product_ID]],tbl_Items[],2,)</f>
        <v>Digital</v>
      </c>
      <c r="F3190" s="6" t="str">
        <f>VLOOKUP(tbl_transactions[[#This Row],[Product_ID]],tbl_Items[],3,)</f>
        <v>Gold</v>
      </c>
      <c r="G3190" s="6" t="s">
        <v>12</v>
      </c>
      <c r="H3190" s="6" t="s">
        <v>9</v>
      </c>
      <c r="I31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190" s="30">
        <v>1</v>
      </c>
      <c r="K3190" s="7">
        <f t="shared" si="98"/>
        <v>9236.85</v>
      </c>
      <c r="L31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90" s="7">
        <f t="shared" si="99"/>
        <v>9236.85</v>
      </c>
    </row>
    <row r="3191" spans="1:13" x14ac:dyDescent="0.3">
      <c r="A3191" s="6" t="s">
        <v>3275</v>
      </c>
      <c r="B3191" s="28">
        <v>42881</v>
      </c>
      <c r="C3191" s="6" t="s">
        <v>24</v>
      </c>
      <c r="D3191" s="6" t="s">
        <v>7006</v>
      </c>
      <c r="E3191" s="6" t="str">
        <f>VLOOKUP(tbl_transactions[[#This Row],[Product_ID]],tbl_Items[],2,)</f>
        <v>Automatic</v>
      </c>
      <c r="F3191" s="6" t="str">
        <f>VLOOKUP(tbl_transactions[[#This Row],[Product_ID]],tbl_Items[],3,)</f>
        <v>Gold</v>
      </c>
      <c r="G3191" s="6" t="s">
        <v>12</v>
      </c>
      <c r="H3191" s="6" t="s">
        <v>9</v>
      </c>
      <c r="I31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191" s="30">
        <v>3</v>
      </c>
      <c r="K3191" s="7">
        <f t="shared" si="98"/>
        <v>29353.5</v>
      </c>
      <c r="L31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191" s="7">
        <f t="shared" si="99"/>
        <v>28179.360000000001</v>
      </c>
    </row>
    <row r="3192" spans="1:13" x14ac:dyDescent="0.3">
      <c r="A3192" s="6" t="s">
        <v>3276</v>
      </c>
      <c r="B3192" s="28">
        <v>42881</v>
      </c>
      <c r="C3192" s="6" t="s">
        <v>24</v>
      </c>
      <c r="D3192" s="6" t="s">
        <v>82</v>
      </c>
      <c r="E3192" s="6" t="str">
        <f>VLOOKUP(tbl_transactions[[#This Row],[Product_ID]],tbl_Items[],2,)</f>
        <v>Chronograph</v>
      </c>
      <c r="F3192" s="6" t="str">
        <f>VLOOKUP(tbl_transactions[[#This Row],[Product_ID]],tbl_Items[],3,)</f>
        <v>Palladium</v>
      </c>
      <c r="G3192" s="6" t="s">
        <v>12</v>
      </c>
      <c r="H3192" s="6" t="s">
        <v>9</v>
      </c>
      <c r="I31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192" s="30">
        <v>2</v>
      </c>
      <c r="K3192" s="7">
        <f t="shared" si="98"/>
        <v>15300</v>
      </c>
      <c r="L31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3192" s="7">
        <f t="shared" si="99"/>
        <v>14841</v>
      </c>
    </row>
    <row r="3193" spans="1:13" x14ac:dyDescent="0.3">
      <c r="A3193" s="6" t="s">
        <v>3277</v>
      </c>
      <c r="B3193" s="28">
        <v>42882</v>
      </c>
      <c r="C3193" s="6" t="s">
        <v>11</v>
      </c>
      <c r="D3193" s="6" t="s">
        <v>112</v>
      </c>
      <c r="E3193" s="6" t="str">
        <f>VLOOKUP(tbl_transactions[[#This Row],[Product_ID]],tbl_Items[],2,)</f>
        <v>Digital</v>
      </c>
      <c r="F3193" s="6" t="str">
        <f>VLOOKUP(tbl_transactions[[#This Row],[Product_ID]],tbl_Items[],3,)</f>
        <v>Gold</v>
      </c>
      <c r="G3193" s="6" t="s">
        <v>12</v>
      </c>
      <c r="H3193" s="6" t="s">
        <v>9</v>
      </c>
      <c r="I31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193" s="30">
        <v>2</v>
      </c>
      <c r="K3193" s="7">
        <f t="shared" si="98"/>
        <v>12033.960000000001</v>
      </c>
      <c r="L31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93" s="7">
        <f t="shared" si="99"/>
        <v>12033.960000000001</v>
      </c>
    </row>
    <row r="3194" spans="1:13" x14ac:dyDescent="0.3">
      <c r="A3194" s="6" t="s">
        <v>3278</v>
      </c>
      <c r="B3194" s="28">
        <v>42882</v>
      </c>
      <c r="C3194" s="6" t="s">
        <v>11</v>
      </c>
      <c r="D3194" s="6" t="s">
        <v>76</v>
      </c>
      <c r="E3194" s="6" t="str">
        <f>VLOOKUP(tbl_transactions[[#This Row],[Product_ID]],tbl_Items[],2,)</f>
        <v>Chronograph</v>
      </c>
      <c r="F3194" s="6" t="str">
        <f>VLOOKUP(tbl_transactions[[#This Row],[Product_ID]],tbl_Items[],3,)</f>
        <v>Gold</v>
      </c>
      <c r="G3194" s="6" t="s">
        <v>8</v>
      </c>
      <c r="H3194" s="6" t="s">
        <v>9</v>
      </c>
      <c r="I31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194" s="30">
        <v>2</v>
      </c>
      <c r="K3194" s="7">
        <f t="shared" si="98"/>
        <v>4488</v>
      </c>
      <c r="L31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94" s="7">
        <f t="shared" si="99"/>
        <v>4488</v>
      </c>
    </row>
    <row r="3195" spans="1:13" x14ac:dyDescent="0.3">
      <c r="A3195" s="6" t="s">
        <v>3279</v>
      </c>
      <c r="B3195" s="28">
        <v>42882</v>
      </c>
      <c r="C3195" s="6" t="s">
        <v>11</v>
      </c>
      <c r="D3195" s="6" t="s">
        <v>95</v>
      </c>
      <c r="E3195" s="6" t="str">
        <f>VLOOKUP(tbl_transactions[[#This Row],[Product_ID]],tbl_Items[],2,)</f>
        <v>Automatic</v>
      </c>
      <c r="F3195" s="6" t="str">
        <f>VLOOKUP(tbl_transactions[[#This Row],[Product_ID]],tbl_Items[],3,)</f>
        <v>Platinum</v>
      </c>
      <c r="G3195" s="6" t="s">
        <v>12</v>
      </c>
      <c r="H3195" s="6" t="s">
        <v>9</v>
      </c>
      <c r="I31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195" s="30">
        <v>1</v>
      </c>
      <c r="K3195" s="7">
        <f t="shared" si="98"/>
        <v>2205</v>
      </c>
      <c r="L31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95" s="7">
        <f t="shared" si="99"/>
        <v>2205</v>
      </c>
    </row>
    <row r="3196" spans="1:13" x14ac:dyDescent="0.3">
      <c r="A3196" s="6" t="s">
        <v>3280</v>
      </c>
      <c r="B3196" s="28">
        <v>42883</v>
      </c>
      <c r="C3196" s="6" t="s">
        <v>24</v>
      </c>
      <c r="D3196" s="6" t="s">
        <v>112</v>
      </c>
      <c r="E3196" s="6" t="str">
        <f>VLOOKUP(tbl_transactions[[#This Row],[Product_ID]],tbl_Items[],2,)</f>
        <v>Digital</v>
      </c>
      <c r="F3196" s="6" t="str">
        <f>VLOOKUP(tbl_transactions[[#This Row],[Product_ID]],tbl_Items[],3,)</f>
        <v>Gold</v>
      </c>
      <c r="G3196" s="6" t="s">
        <v>12</v>
      </c>
      <c r="H3196" s="6" t="s">
        <v>9</v>
      </c>
      <c r="I31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196" s="30">
        <v>3</v>
      </c>
      <c r="K3196" s="7">
        <f t="shared" si="98"/>
        <v>18050.940000000002</v>
      </c>
      <c r="L31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3196" s="7">
        <f t="shared" si="99"/>
        <v>17328.902400000003</v>
      </c>
    </row>
    <row r="3197" spans="1:13" x14ac:dyDescent="0.3">
      <c r="A3197" s="6" t="s">
        <v>3281</v>
      </c>
      <c r="B3197" s="28">
        <v>42883</v>
      </c>
      <c r="C3197" s="6" t="s">
        <v>11</v>
      </c>
      <c r="D3197" s="6" t="s">
        <v>7005</v>
      </c>
      <c r="E3197" s="6" t="str">
        <f>VLOOKUP(tbl_transactions[[#This Row],[Product_ID]],tbl_Items[],2,)</f>
        <v>Automatic</v>
      </c>
      <c r="F3197" s="6" t="str">
        <f>VLOOKUP(tbl_transactions[[#This Row],[Product_ID]],tbl_Items[],3,)</f>
        <v>Gold</v>
      </c>
      <c r="G3197" s="6" t="s">
        <v>12</v>
      </c>
      <c r="H3197" s="6" t="s">
        <v>9</v>
      </c>
      <c r="I31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197" s="30">
        <v>4</v>
      </c>
      <c r="K3197" s="7">
        <f t="shared" si="98"/>
        <v>23872.799999999999</v>
      </c>
      <c r="L31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954.91200000000003</v>
      </c>
      <c r="M3197" s="7">
        <f t="shared" si="99"/>
        <v>22917.887999999999</v>
      </c>
    </row>
    <row r="3198" spans="1:13" x14ac:dyDescent="0.3">
      <c r="A3198" s="6" t="s">
        <v>3282</v>
      </c>
      <c r="B3198" s="28">
        <v>42883</v>
      </c>
      <c r="C3198" s="6" t="s">
        <v>11</v>
      </c>
      <c r="D3198" s="6" t="s">
        <v>76</v>
      </c>
      <c r="E3198" s="6" t="str">
        <f>VLOOKUP(tbl_transactions[[#This Row],[Product_ID]],tbl_Items[],2,)</f>
        <v>Chronograph</v>
      </c>
      <c r="F3198" s="6" t="str">
        <f>VLOOKUP(tbl_transactions[[#This Row],[Product_ID]],tbl_Items[],3,)</f>
        <v>Gold</v>
      </c>
      <c r="G3198" s="6" t="s">
        <v>8</v>
      </c>
      <c r="H3198" s="6" t="s">
        <v>9</v>
      </c>
      <c r="I31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198" s="30">
        <v>1</v>
      </c>
      <c r="K3198" s="7">
        <f t="shared" si="98"/>
        <v>2244</v>
      </c>
      <c r="L31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98" s="7">
        <f t="shared" si="99"/>
        <v>2244</v>
      </c>
    </row>
    <row r="3199" spans="1:13" x14ac:dyDescent="0.3">
      <c r="A3199" s="6" t="s">
        <v>3283</v>
      </c>
      <c r="B3199" s="28">
        <v>42883</v>
      </c>
      <c r="C3199" s="6" t="s">
        <v>24</v>
      </c>
      <c r="D3199" s="6" t="s">
        <v>89</v>
      </c>
      <c r="E3199" s="6" t="str">
        <f>VLOOKUP(tbl_transactions[[#This Row],[Product_ID]],tbl_Items[],2,)</f>
        <v>Automatic</v>
      </c>
      <c r="F3199" s="6" t="str">
        <f>VLOOKUP(tbl_transactions[[#This Row],[Product_ID]],tbl_Items[],3,)</f>
        <v>Platinum</v>
      </c>
      <c r="G3199" s="6" t="s">
        <v>12</v>
      </c>
      <c r="H3199" s="6" t="s">
        <v>9</v>
      </c>
      <c r="I31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199" s="30">
        <v>1</v>
      </c>
      <c r="K3199" s="7">
        <f t="shared" si="98"/>
        <v>4654.1000000000004</v>
      </c>
      <c r="L31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199" s="7">
        <f t="shared" si="99"/>
        <v>4654.1000000000004</v>
      </c>
    </row>
    <row r="3200" spans="1:13" x14ac:dyDescent="0.3">
      <c r="A3200" s="6" t="s">
        <v>3284</v>
      </c>
      <c r="B3200" s="28">
        <v>42883</v>
      </c>
      <c r="C3200" s="6" t="s">
        <v>24</v>
      </c>
      <c r="D3200" s="6" t="s">
        <v>7007</v>
      </c>
      <c r="E3200" s="6" t="str">
        <f>VLOOKUP(tbl_transactions[[#This Row],[Product_ID]],tbl_Items[],2,)</f>
        <v>Digital</v>
      </c>
      <c r="F3200" s="6" t="str">
        <f>VLOOKUP(tbl_transactions[[#This Row],[Product_ID]],tbl_Items[],3,)</f>
        <v>Gold</v>
      </c>
      <c r="G3200" s="6" t="s">
        <v>12</v>
      </c>
      <c r="H3200" s="6" t="s">
        <v>9</v>
      </c>
      <c r="I32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200" s="30">
        <v>4</v>
      </c>
      <c r="K3200" s="7">
        <f t="shared" si="98"/>
        <v>35687.760000000002</v>
      </c>
      <c r="L32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3200" s="7">
        <f t="shared" si="99"/>
        <v>34260.249600000003</v>
      </c>
    </row>
    <row r="3201" spans="1:13" x14ac:dyDescent="0.3">
      <c r="A3201" s="6" t="s">
        <v>3285</v>
      </c>
      <c r="B3201" s="28">
        <v>42884</v>
      </c>
      <c r="C3201" s="6" t="s">
        <v>24</v>
      </c>
      <c r="D3201" s="6" t="s">
        <v>92</v>
      </c>
      <c r="E3201" s="6" t="str">
        <f>VLOOKUP(tbl_transactions[[#This Row],[Product_ID]],tbl_Items[],2,)</f>
        <v>Automatic</v>
      </c>
      <c r="F3201" s="6" t="str">
        <f>VLOOKUP(tbl_transactions[[#This Row],[Product_ID]],tbl_Items[],3,)</f>
        <v>Platinum</v>
      </c>
      <c r="G3201" s="6" t="s">
        <v>12</v>
      </c>
      <c r="H3201" s="6" t="s">
        <v>9</v>
      </c>
      <c r="I32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201" s="30">
        <v>3</v>
      </c>
      <c r="K3201" s="7">
        <f t="shared" si="98"/>
        <v>6597.36</v>
      </c>
      <c r="L32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01" s="7">
        <f t="shared" si="99"/>
        <v>6597.36</v>
      </c>
    </row>
    <row r="3202" spans="1:13" x14ac:dyDescent="0.3">
      <c r="A3202" s="6" t="s">
        <v>3286</v>
      </c>
      <c r="B3202" s="28">
        <v>42884</v>
      </c>
      <c r="C3202" s="6" t="s">
        <v>24</v>
      </c>
      <c r="D3202" s="6" t="s">
        <v>66</v>
      </c>
      <c r="E3202" s="6" t="str">
        <f>VLOOKUP(tbl_transactions[[#This Row],[Product_ID]],tbl_Items[],2,)</f>
        <v>Chronograph</v>
      </c>
      <c r="F3202" s="6" t="str">
        <f>VLOOKUP(tbl_transactions[[#This Row],[Product_ID]],tbl_Items[],3,)</f>
        <v>Platinum</v>
      </c>
      <c r="G3202" s="6" t="s">
        <v>8</v>
      </c>
      <c r="H3202" s="6" t="s">
        <v>9</v>
      </c>
      <c r="I32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202" s="30">
        <v>2</v>
      </c>
      <c r="K3202" s="7">
        <f t="shared" ref="K3202:K3265" si="100">I3202*J3202</f>
        <v>19380</v>
      </c>
      <c r="L32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3202" s="7">
        <f t="shared" ref="M3202:M3265" si="101">K3202-L3202</f>
        <v>17054.400000000001</v>
      </c>
    </row>
    <row r="3203" spans="1:13" x14ac:dyDescent="0.3">
      <c r="A3203" s="6" t="s">
        <v>3287</v>
      </c>
      <c r="B3203" s="28">
        <v>42884</v>
      </c>
      <c r="C3203" s="6" t="s">
        <v>24</v>
      </c>
      <c r="D3203" s="6" t="s">
        <v>114</v>
      </c>
      <c r="E3203" s="6" t="str">
        <f>VLOOKUP(tbl_transactions[[#This Row],[Product_ID]],tbl_Items[],2,)</f>
        <v>Digital</v>
      </c>
      <c r="F3203" s="6" t="str">
        <f>VLOOKUP(tbl_transactions[[#This Row],[Product_ID]],tbl_Items[],3,)</f>
        <v>Palladium</v>
      </c>
      <c r="G3203" s="6" t="s">
        <v>12</v>
      </c>
      <c r="H3203" s="6" t="s">
        <v>9</v>
      </c>
      <c r="I32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203" s="30">
        <v>1</v>
      </c>
      <c r="K3203" s="7">
        <f t="shared" si="100"/>
        <v>10390.800000000001</v>
      </c>
      <c r="L32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03" s="7">
        <f t="shared" si="101"/>
        <v>10390.800000000001</v>
      </c>
    </row>
    <row r="3204" spans="1:13" x14ac:dyDescent="0.3">
      <c r="A3204" s="6" t="s">
        <v>3288</v>
      </c>
      <c r="B3204" s="28">
        <v>42884</v>
      </c>
      <c r="C3204" s="6" t="s">
        <v>24</v>
      </c>
      <c r="D3204" s="6" t="s">
        <v>92</v>
      </c>
      <c r="E3204" s="6" t="str">
        <f>VLOOKUP(tbl_transactions[[#This Row],[Product_ID]],tbl_Items[],2,)</f>
        <v>Automatic</v>
      </c>
      <c r="F3204" s="6" t="str">
        <f>VLOOKUP(tbl_transactions[[#This Row],[Product_ID]],tbl_Items[],3,)</f>
        <v>Platinum</v>
      </c>
      <c r="G3204" s="6" t="s">
        <v>12</v>
      </c>
      <c r="H3204" s="6" t="s">
        <v>9</v>
      </c>
      <c r="I32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204" s="30">
        <v>3</v>
      </c>
      <c r="K3204" s="7">
        <f t="shared" si="100"/>
        <v>6597.36</v>
      </c>
      <c r="L32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04" s="7">
        <f t="shared" si="101"/>
        <v>6597.36</v>
      </c>
    </row>
    <row r="3205" spans="1:13" x14ac:dyDescent="0.3">
      <c r="A3205" s="6" t="s">
        <v>3289</v>
      </c>
      <c r="B3205" s="28">
        <v>42884</v>
      </c>
      <c r="C3205" s="6" t="s">
        <v>24</v>
      </c>
      <c r="D3205" s="6" t="s">
        <v>78</v>
      </c>
      <c r="E3205" s="6" t="str">
        <f>VLOOKUP(tbl_transactions[[#This Row],[Product_ID]],tbl_Items[],2,)</f>
        <v>Chronograph</v>
      </c>
      <c r="F3205" s="6" t="str">
        <f>VLOOKUP(tbl_transactions[[#This Row],[Product_ID]],tbl_Items[],3,)</f>
        <v>Gold</v>
      </c>
      <c r="G3205" s="6" t="s">
        <v>8</v>
      </c>
      <c r="H3205" s="6" t="s">
        <v>9</v>
      </c>
      <c r="I32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205" s="30">
        <v>3</v>
      </c>
      <c r="K3205" s="7">
        <f t="shared" si="100"/>
        <v>16830</v>
      </c>
      <c r="L32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3205" s="7">
        <f t="shared" si="101"/>
        <v>15483.6</v>
      </c>
    </row>
    <row r="3206" spans="1:13" x14ac:dyDescent="0.3">
      <c r="A3206" s="6" t="s">
        <v>3290</v>
      </c>
      <c r="B3206" s="28">
        <v>42885</v>
      </c>
      <c r="C3206" s="6" t="s">
        <v>15</v>
      </c>
      <c r="D3206" s="6" t="s">
        <v>79</v>
      </c>
      <c r="E3206" s="6" t="str">
        <f>VLOOKUP(tbl_transactions[[#This Row],[Product_ID]],tbl_Items[],2,)</f>
        <v>Chronograph</v>
      </c>
      <c r="F3206" s="6" t="str">
        <f>VLOOKUP(tbl_transactions[[#This Row],[Product_ID]],tbl_Items[],3,)</f>
        <v>Palladium</v>
      </c>
      <c r="G3206" s="6" t="s">
        <v>8</v>
      </c>
      <c r="H3206" s="6" t="s">
        <v>9</v>
      </c>
      <c r="I32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206" s="30">
        <v>4</v>
      </c>
      <c r="K3206" s="7">
        <f t="shared" si="100"/>
        <v>9159.6</v>
      </c>
      <c r="L32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06" s="7">
        <f t="shared" si="101"/>
        <v>9159.6</v>
      </c>
    </row>
    <row r="3207" spans="1:13" x14ac:dyDescent="0.3">
      <c r="A3207" s="6" t="s">
        <v>3291</v>
      </c>
      <c r="B3207" s="28">
        <v>42885</v>
      </c>
      <c r="C3207" s="6" t="s">
        <v>24</v>
      </c>
      <c r="D3207" s="6" t="s">
        <v>7005</v>
      </c>
      <c r="E3207" s="6" t="str">
        <f>VLOOKUP(tbl_transactions[[#This Row],[Product_ID]],tbl_Items[],2,)</f>
        <v>Automatic</v>
      </c>
      <c r="F3207" s="6" t="str">
        <f>VLOOKUP(tbl_transactions[[#This Row],[Product_ID]],tbl_Items[],3,)</f>
        <v>Gold</v>
      </c>
      <c r="G3207" s="6" t="s">
        <v>12</v>
      </c>
      <c r="H3207" s="6" t="s">
        <v>9</v>
      </c>
      <c r="I32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207" s="30">
        <v>1</v>
      </c>
      <c r="K3207" s="7">
        <f t="shared" si="100"/>
        <v>5968.2</v>
      </c>
      <c r="L32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07" s="7">
        <f t="shared" si="101"/>
        <v>5968.2</v>
      </c>
    </row>
    <row r="3208" spans="1:13" x14ac:dyDescent="0.3">
      <c r="A3208" s="6" t="s">
        <v>3292</v>
      </c>
      <c r="B3208" s="28">
        <v>42885</v>
      </c>
      <c r="C3208" s="6" t="s">
        <v>11</v>
      </c>
      <c r="D3208" s="6" t="s">
        <v>110</v>
      </c>
      <c r="E3208" s="6" t="str">
        <f>VLOOKUP(tbl_transactions[[#This Row],[Product_ID]],tbl_Items[],2,)</f>
        <v>Digital</v>
      </c>
      <c r="F3208" s="6" t="str">
        <f>VLOOKUP(tbl_transactions[[#This Row],[Product_ID]],tbl_Items[],3,)</f>
        <v>Platinum</v>
      </c>
      <c r="G3208" s="6" t="s">
        <v>12</v>
      </c>
      <c r="H3208" s="6" t="s">
        <v>9</v>
      </c>
      <c r="I32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208" s="30">
        <v>3</v>
      </c>
      <c r="K3208" s="7">
        <f t="shared" si="100"/>
        <v>16846.2</v>
      </c>
      <c r="L32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3208" s="7">
        <f t="shared" si="101"/>
        <v>15835.428</v>
      </c>
    </row>
    <row r="3209" spans="1:13" x14ac:dyDescent="0.3">
      <c r="A3209" s="6" t="s">
        <v>3293</v>
      </c>
      <c r="B3209" s="28">
        <v>42885</v>
      </c>
      <c r="C3209" s="6" t="s">
        <v>24</v>
      </c>
      <c r="D3209" s="6" t="s">
        <v>83</v>
      </c>
      <c r="E3209" s="6" t="str">
        <f>VLOOKUP(tbl_transactions[[#This Row],[Product_ID]],tbl_Items[],2,)</f>
        <v>Chronograph</v>
      </c>
      <c r="F3209" s="6" t="str">
        <f>VLOOKUP(tbl_transactions[[#This Row],[Product_ID]],tbl_Items[],3,)</f>
        <v>Palladium</v>
      </c>
      <c r="G3209" s="6" t="s">
        <v>12</v>
      </c>
      <c r="H3209" s="6" t="s">
        <v>13</v>
      </c>
      <c r="I32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209" s="30">
        <v>3</v>
      </c>
      <c r="K3209" s="7">
        <f t="shared" si="100"/>
        <v>14253.75</v>
      </c>
      <c r="L32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09" s="7">
        <f t="shared" si="101"/>
        <v>14253.75</v>
      </c>
    </row>
    <row r="3210" spans="1:13" x14ac:dyDescent="0.3">
      <c r="A3210" s="6" t="s">
        <v>3294</v>
      </c>
      <c r="B3210" s="28">
        <v>42885</v>
      </c>
      <c r="C3210" s="6" t="s">
        <v>11</v>
      </c>
      <c r="D3210" s="6" t="s">
        <v>7006</v>
      </c>
      <c r="E3210" s="6" t="str">
        <f>VLOOKUP(tbl_transactions[[#This Row],[Product_ID]],tbl_Items[],2,)</f>
        <v>Automatic</v>
      </c>
      <c r="F3210" s="6" t="str">
        <f>VLOOKUP(tbl_transactions[[#This Row],[Product_ID]],tbl_Items[],3,)</f>
        <v>Gold</v>
      </c>
      <c r="G3210" s="6" t="s">
        <v>12</v>
      </c>
      <c r="H3210" s="6" t="s">
        <v>13</v>
      </c>
      <c r="I32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210" s="30">
        <v>4</v>
      </c>
      <c r="K3210" s="7">
        <f t="shared" si="100"/>
        <v>39138</v>
      </c>
      <c r="L32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3210" s="7">
        <f t="shared" si="101"/>
        <v>37572.480000000003</v>
      </c>
    </row>
    <row r="3211" spans="1:13" x14ac:dyDescent="0.3">
      <c r="A3211" s="6" t="s">
        <v>3295</v>
      </c>
      <c r="B3211" s="28">
        <v>42885</v>
      </c>
      <c r="C3211" s="6" t="s">
        <v>24</v>
      </c>
      <c r="D3211" s="6" t="s">
        <v>79</v>
      </c>
      <c r="E3211" s="6" t="str">
        <f>VLOOKUP(tbl_transactions[[#This Row],[Product_ID]],tbl_Items[],2,)</f>
        <v>Chronograph</v>
      </c>
      <c r="F3211" s="6" t="str">
        <f>VLOOKUP(tbl_transactions[[#This Row],[Product_ID]],tbl_Items[],3,)</f>
        <v>Palladium</v>
      </c>
      <c r="G3211" s="6" t="s">
        <v>8</v>
      </c>
      <c r="H3211" s="6" t="s">
        <v>9</v>
      </c>
      <c r="I32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211" s="30">
        <v>3</v>
      </c>
      <c r="K3211" s="7">
        <f t="shared" si="100"/>
        <v>6869.7000000000007</v>
      </c>
      <c r="L32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11" s="7">
        <f t="shared" si="101"/>
        <v>6869.7000000000007</v>
      </c>
    </row>
    <row r="3212" spans="1:13" x14ac:dyDescent="0.3">
      <c r="A3212" s="6" t="s">
        <v>3296</v>
      </c>
      <c r="B3212" s="28">
        <v>42885</v>
      </c>
      <c r="C3212" s="6" t="s">
        <v>15</v>
      </c>
      <c r="D3212" s="6" t="s">
        <v>113</v>
      </c>
      <c r="E3212" s="6" t="str">
        <f>VLOOKUP(tbl_transactions[[#This Row],[Product_ID]],tbl_Items[],2,)</f>
        <v>Digital</v>
      </c>
      <c r="F3212" s="6" t="str">
        <f>VLOOKUP(tbl_transactions[[#This Row],[Product_ID]],tbl_Items[],3,)</f>
        <v>Palladium</v>
      </c>
      <c r="G3212" s="6" t="s">
        <v>12</v>
      </c>
      <c r="H3212" s="6" t="s">
        <v>9</v>
      </c>
      <c r="I32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212" s="30">
        <v>4</v>
      </c>
      <c r="K3212" s="7">
        <f t="shared" si="100"/>
        <v>35859.120000000003</v>
      </c>
      <c r="L32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3212" s="7">
        <f t="shared" si="101"/>
        <v>34783.346400000002</v>
      </c>
    </row>
    <row r="3213" spans="1:13" x14ac:dyDescent="0.3">
      <c r="A3213" s="6" t="s">
        <v>3297</v>
      </c>
      <c r="B3213" s="28">
        <v>42885</v>
      </c>
      <c r="C3213" s="6" t="s">
        <v>7</v>
      </c>
      <c r="D3213" s="6" t="s">
        <v>104</v>
      </c>
      <c r="E3213" s="6" t="str">
        <f>VLOOKUP(tbl_transactions[[#This Row],[Product_ID]],tbl_Items[],2,)</f>
        <v>Automatic</v>
      </c>
      <c r="F3213" s="6" t="str">
        <f>VLOOKUP(tbl_transactions[[#This Row],[Product_ID]],tbl_Items[],3,)</f>
        <v>Palladium</v>
      </c>
      <c r="G3213" s="6" t="s">
        <v>12</v>
      </c>
      <c r="H3213" s="6" t="s">
        <v>9</v>
      </c>
      <c r="I32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213" s="30">
        <v>4</v>
      </c>
      <c r="K3213" s="7">
        <f t="shared" si="100"/>
        <v>32784.400000000001</v>
      </c>
      <c r="L32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3213" s="7">
        <f t="shared" si="101"/>
        <v>31800.868000000002</v>
      </c>
    </row>
    <row r="3214" spans="1:13" x14ac:dyDescent="0.3">
      <c r="A3214" s="6" t="s">
        <v>3298</v>
      </c>
      <c r="B3214" s="28">
        <v>42885</v>
      </c>
      <c r="C3214" s="6" t="s">
        <v>24</v>
      </c>
      <c r="D3214" s="6" t="s">
        <v>96</v>
      </c>
      <c r="E3214" s="6" t="str">
        <f>VLOOKUP(tbl_transactions[[#This Row],[Product_ID]],tbl_Items[],2,)</f>
        <v>Automatic</v>
      </c>
      <c r="F3214" s="6" t="str">
        <f>VLOOKUP(tbl_transactions[[#This Row],[Product_ID]],tbl_Items[],3,)</f>
        <v>Gold</v>
      </c>
      <c r="G3214" s="6" t="s">
        <v>12</v>
      </c>
      <c r="H3214" s="6" t="s">
        <v>9</v>
      </c>
      <c r="I32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214" s="30">
        <v>2</v>
      </c>
      <c r="K3214" s="7">
        <f t="shared" si="100"/>
        <v>11130.24</v>
      </c>
      <c r="L32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14" s="7">
        <f t="shared" si="101"/>
        <v>11130.24</v>
      </c>
    </row>
    <row r="3215" spans="1:13" x14ac:dyDescent="0.3">
      <c r="A3215" s="6" t="s">
        <v>3299</v>
      </c>
      <c r="B3215" s="28">
        <v>42886</v>
      </c>
      <c r="C3215" s="6" t="s">
        <v>24</v>
      </c>
      <c r="D3215" s="6" t="s">
        <v>67</v>
      </c>
      <c r="E3215" s="6" t="str">
        <f>VLOOKUP(tbl_transactions[[#This Row],[Product_ID]],tbl_Items[],2,)</f>
        <v>Chronograph</v>
      </c>
      <c r="F3215" s="6" t="str">
        <f>VLOOKUP(tbl_transactions[[#This Row],[Product_ID]],tbl_Items[],3,)</f>
        <v>Platinum</v>
      </c>
      <c r="G3215" s="6" t="s">
        <v>8</v>
      </c>
      <c r="H3215" s="6" t="s">
        <v>9</v>
      </c>
      <c r="I32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215" s="30">
        <v>2</v>
      </c>
      <c r="K3215" s="7">
        <f t="shared" si="100"/>
        <v>2520</v>
      </c>
      <c r="L32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15" s="7">
        <f t="shared" si="101"/>
        <v>2520</v>
      </c>
    </row>
    <row r="3216" spans="1:13" x14ac:dyDescent="0.3">
      <c r="A3216" s="6" t="s">
        <v>3300</v>
      </c>
      <c r="B3216" s="28">
        <v>42886</v>
      </c>
      <c r="C3216" s="6" t="s">
        <v>24</v>
      </c>
      <c r="D3216" s="6" t="s">
        <v>103</v>
      </c>
      <c r="E3216" s="6" t="str">
        <f>VLOOKUP(tbl_transactions[[#This Row],[Product_ID]],tbl_Items[],2,)</f>
        <v>Automatic</v>
      </c>
      <c r="F3216" s="6" t="str">
        <f>VLOOKUP(tbl_transactions[[#This Row],[Product_ID]],tbl_Items[],3,)</f>
        <v>Palladium</v>
      </c>
      <c r="G3216" s="6" t="s">
        <v>12</v>
      </c>
      <c r="H3216" s="6" t="s">
        <v>13</v>
      </c>
      <c r="I32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216" s="30">
        <v>1</v>
      </c>
      <c r="K3216" s="7">
        <f t="shared" si="100"/>
        <v>6674.88</v>
      </c>
      <c r="L32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16" s="7">
        <f t="shared" si="101"/>
        <v>6674.88</v>
      </c>
    </row>
    <row r="3217" spans="1:13" x14ac:dyDescent="0.3">
      <c r="A3217" s="6" t="s">
        <v>3301</v>
      </c>
      <c r="B3217" s="28">
        <v>42886</v>
      </c>
      <c r="C3217" s="6" t="s">
        <v>24</v>
      </c>
      <c r="D3217" s="6" t="s">
        <v>82</v>
      </c>
      <c r="E3217" s="6" t="str">
        <f>VLOOKUP(tbl_transactions[[#This Row],[Product_ID]],tbl_Items[],2,)</f>
        <v>Chronograph</v>
      </c>
      <c r="F3217" s="6" t="str">
        <f>VLOOKUP(tbl_transactions[[#This Row],[Product_ID]],tbl_Items[],3,)</f>
        <v>Palladium</v>
      </c>
      <c r="G3217" s="6" t="s">
        <v>12</v>
      </c>
      <c r="H3217" s="6" t="s">
        <v>13</v>
      </c>
      <c r="I32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217" s="30">
        <v>1</v>
      </c>
      <c r="K3217" s="7">
        <f t="shared" si="100"/>
        <v>7650</v>
      </c>
      <c r="L32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17" s="7">
        <f t="shared" si="101"/>
        <v>7650</v>
      </c>
    </row>
    <row r="3218" spans="1:13" x14ac:dyDescent="0.3">
      <c r="A3218" s="6" t="s">
        <v>3302</v>
      </c>
      <c r="B3218" s="28">
        <v>42886</v>
      </c>
      <c r="C3218" s="6" t="s">
        <v>7</v>
      </c>
      <c r="D3218" s="6" t="s">
        <v>104</v>
      </c>
      <c r="E3218" s="6" t="str">
        <f>VLOOKUP(tbl_transactions[[#This Row],[Product_ID]],tbl_Items[],2,)</f>
        <v>Automatic</v>
      </c>
      <c r="F3218" s="6" t="str">
        <f>VLOOKUP(tbl_transactions[[#This Row],[Product_ID]],tbl_Items[],3,)</f>
        <v>Palladium</v>
      </c>
      <c r="G3218" s="6" t="s">
        <v>12</v>
      </c>
      <c r="H3218" s="6" t="s">
        <v>9</v>
      </c>
      <c r="I32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218" s="30">
        <v>4</v>
      </c>
      <c r="K3218" s="7">
        <f t="shared" si="100"/>
        <v>32784.400000000001</v>
      </c>
      <c r="L32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3218" s="7">
        <f t="shared" si="101"/>
        <v>31800.868000000002</v>
      </c>
    </row>
    <row r="3219" spans="1:13" x14ac:dyDescent="0.3">
      <c r="A3219" s="6" t="s">
        <v>3303</v>
      </c>
      <c r="B3219" s="28">
        <v>42886</v>
      </c>
      <c r="C3219" s="6" t="s">
        <v>24</v>
      </c>
      <c r="D3219" s="6" t="s">
        <v>82</v>
      </c>
      <c r="E3219" s="6" t="str">
        <f>VLOOKUP(tbl_transactions[[#This Row],[Product_ID]],tbl_Items[],2,)</f>
        <v>Chronograph</v>
      </c>
      <c r="F3219" s="6" t="str">
        <f>VLOOKUP(tbl_transactions[[#This Row],[Product_ID]],tbl_Items[],3,)</f>
        <v>Palladium</v>
      </c>
      <c r="G3219" s="6" t="s">
        <v>12</v>
      </c>
      <c r="H3219" s="6" t="s">
        <v>9</v>
      </c>
      <c r="I32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219" s="30">
        <v>4</v>
      </c>
      <c r="K3219" s="7">
        <f t="shared" si="100"/>
        <v>30600</v>
      </c>
      <c r="L32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3219" s="7">
        <f t="shared" si="101"/>
        <v>29682</v>
      </c>
    </row>
    <row r="3220" spans="1:13" x14ac:dyDescent="0.3">
      <c r="A3220" s="6" t="s">
        <v>3304</v>
      </c>
      <c r="B3220" s="28">
        <v>42887</v>
      </c>
      <c r="C3220" s="6" t="s">
        <v>24</v>
      </c>
      <c r="D3220" s="6" t="s">
        <v>84</v>
      </c>
      <c r="E3220" s="6" t="str">
        <f>VLOOKUP(tbl_transactions[[#This Row],[Product_ID]],tbl_Items[],2,)</f>
        <v>Automatic</v>
      </c>
      <c r="F3220" s="6" t="str">
        <f>VLOOKUP(tbl_transactions[[#This Row],[Product_ID]],tbl_Items[],3,)</f>
        <v>Platinum</v>
      </c>
      <c r="G3220" s="6" t="s">
        <v>12</v>
      </c>
      <c r="H3220" s="6" t="s">
        <v>9</v>
      </c>
      <c r="I32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220" s="30">
        <v>2</v>
      </c>
      <c r="K3220" s="7">
        <f t="shared" si="100"/>
        <v>4458.3</v>
      </c>
      <c r="L32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20" s="7">
        <f t="shared" si="101"/>
        <v>4458.3</v>
      </c>
    </row>
    <row r="3221" spans="1:13" x14ac:dyDescent="0.3">
      <c r="A3221" s="6" t="s">
        <v>3305</v>
      </c>
      <c r="B3221" s="28">
        <v>42887</v>
      </c>
      <c r="C3221" s="6" t="s">
        <v>24</v>
      </c>
      <c r="D3221" s="6" t="s">
        <v>119</v>
      </c>
      <c r="E3221" s="6" t="str">
        <f>VLOOKUP(tbl_transactions[[#This Row],[Product_ID]],tbl_Items[],2,)</f>
        <v>Digital</v>
      </c>
      <c r="F3221" s="6" t="str">
        <f>VLOOKUP(tbl_transactions[[#This Row],[Product_ID]],tbl_Items[],3,)</f>
        <v>Palladium</v>
      </c>
      <c r="G3221" s="6" t="s">
        <v>12</v>
      </c>
      <c r="H3221" s="6" t="s">
        <v>9</v>
      </c>
      <c r="I32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221" s="30">
        <v>2</v>
      </c>
      <c r="K3221" s="7">
        <f t="shared" si="100"/>
        <v>20185.8</v>
      </c>
      <c r="L32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3221" s="7">
        <f t="shared" si="101"/>
        <v>19580.225999999999</v>
      </c>
    </row>
    <row r="3222" spans="1:13" x14ac:dyDescent="0.3">
      <c r="A3222" s="6" t="s">
        <v>3306</v>
      </c>
      <c r="B3222" s="28">
        <v>42887</v>
      </c>
      <c r="C3222" s="6" t="s">
        <v>24</v>
      </c>
      <c r="D3222" s="6" t="s">
        <v>89</v>
      </c>
      <c r="E3222" s="6" t="str">
        <f>VLOOKUP(tbl_transactions[[#This Row],[Product_ID]],tbl_Items[],2,)</f>
        <v>Automatic</v>
      </c>
      <c r="F3222" s="6" t="str">
        <f>VLOOKUP(tbl_transactions[[#This Row],[Product_ID]],tbl_Items[],3,)</f>
        <v>Platinum</v>
      </c>
      <c r="G3222" s="6" t="s">
        <v>12</v>
      </c>
      <c r="H3222" s="6" t="s">
        <v>13</v>
      </c>
      <c r="I32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222" s="30">
        <v>1</v>
      </c>
      <c r="K3222" s="7">
        <f t="shared" si="100"/>
        <v>4654.1000000000004</v>
      </c>
      <c r="L32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22" s="7">
        <f t="shared" si="101"/>
        <v>4654.1000000000004</v>
      </c>
    </row>
    <row r="3223" spans="1:13" x14ac:dyDescent="0.3">
      <c r="A3223" s="6" t="s">
        <v>3307</v>
      </c>
      <c r="B3223" s="28">
        <v>42887</v>
      </c>
      <c r="C3223" s="6" t="s">
        <v>15</v>
      </c>
      <c r="D3223" s="6" t="s">
        <v>83</v>
      </c>
      <c r="E3223" s="6" t="str">
        <f>VLOOKUP(tbl_transactions[[#This Row],[Product_ID]],tbl_Items[],2,)</f>
        <v>Chronograph</v>
      </c>
      <c r="F3223" s="6" t="str">
        <f>VLOOKUP(tbl_transactions[[#This Row],[Product_ID]],tbl_Items[],3,)</f>
        <v>Palladium</v>
      </c>
      <c r="G3223" s="6" t="s">
        <v>12</v>
      </c>
      <c r="H3223" s="6" t="s">
        <v>9</v>
      </c>
      <c r="I32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223" s="30">
        <v>4</v>
      </c>
      <c r="K3223" s="7">
        <f t="shared" si="100"/>
        <v>19005</v>
      </c>
      <c r="L32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3223" s="7">
        <f t="shared" si="101"/>
        <v>18434.849999999999</v>
      </c>
    </row>
    <row r="3224" spans="1:13" x14ac:dyDescent="0.3">
      <c r="A3224" s="6" t="s">
        <v>3308</v>
      </c>
      <c r="B3224" s="28">
        <v>42887</v>
      </c>
      <c r="C3224" s="6" t="s">
        <v>24</v>
      </c>
      <c r="D3224" s="6" t="s">
        <v>7008</v>
      </c>
      <c r="E3224" s="6" t="str">
        <f>VLOOKUP(tbl_transactions[[#This Row],[Product_ID]],tbl_Items[],2,)</f>
        <v>Digital</v>
      </c>
      <c r="F3224" s="6" t="str">
        <f>VLOOKUP(tbl_transactions[[#This Row],[Product_ID]],tbl_Items[],3,)</f>
        <v>Gold</v>
      </c>
      <c r="G3224" s="6" t="s">
        <v>12</v>
      </c>
      <c r="H3224" s="6" t="s">
        <v>9</v>
      </c>
      <c r="I32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224" s="30">
        <v>1</v>
      </c>
      <c r="K3224" s="7">
        <f t="shared" si="100"/>
        <v>9764.7000000000007</v>
      </c>
      <c r="L32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24" s="7">
        <f t="shared" si="101"/>
        <v>9764.7000000000007</v>
      </c>
    </row>
    <row r="3225" spans="1:13" x14ac:dyDescent="0.3">
      <c r="A3225" s="6" t="s">
        <v>3309</v>
      </c>
      <c r="B3225" s="28">
        <v>42888</v>
      </c>
      <c r="C3225" s="6" t="s">
        <v>7</v>
      </c>
      <c r="D3225" s="6" t="s">
        <v>82</v>
      </c>
      <c r="E3225" s="6" t="str">
        <f>VLOOKUP(tbl_transactions[[#This Row],[Product_ID]],tbl_Items[],2,)</f>
        <v>Chronograph</v>
      </c>
      <c r="F3225" s="6" t="str">
        <f>VLOOKUP(tbl_transactions[[#This Row],[Product_ID]],tbl_Items[],3,)</f>
        <v>Palladium</v>
      </c>
      <c r="G3225" s="6" t="s">
        <v>12</v>
      </c>
      <c r="H3225" s="6" t="s">
        <v>9</v>
      </c>
      <c r="I32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225" s="30">
        <v>1</v>
      </c>
      <c r="K3225" s="7">
        <f t="shared" si="100"/>
        <v>7650</v>
      </c>
      <c r="L32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25" s="7">
        <f t="shared" si="101"/>
        <v>7650</v>
      </c>
    </row>
    <row r="3226" spans="1:13" x14ac:dyDescent="0.3">
      <c r="A3226" s="6" t="s">
        <v>3310</v>
      </c>
      <c r="B3226" s="28">
        <v>42888</v>
      </c>
      <c r="C3226" s="6" t="s">
        <v>11</v>
      </c>
      <c r="D3226" s="6" t="s">
        <v>96</v>
      </c>
      <c r="E3226" s="6" t="str">
        <f>VLOOKUP(tbl_transactions[[#This Row],[Product_ID]],tbl_Items[],2,)</f>
        <v>Automatic</v>
      </c>
      <c r="F3226" s="6" t="str">
        <f>VLOOKUP(tbl_transactions[[#This Row],[Product_ID]],tbl_Items[],3,)</f>
        <v>Gold</v>
      </c>
      <c r="G3226" s="6" t="s">
        <v>12</v>
      </c>
      <c r="H3226" s="6" t="s">
        <v>9</v>
      </c>
      <c r="I32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226" s="30">
        <v>3</v>
      </c>
      <c r="K3226" s="7">
        <f t="shared" si="100"/>
        <v>16695.36</v>
      </c>
      <c r="L32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3226" s="7">
        <f t="shared" si="101"/>
        <v>16027.545600000001</v>
      </c>
    </row>
    <row r="3227" spans="1:13" x14ac:dyDescent="0.3">
      <c r="A3227" s="6" t="s">
        <v>3311</v>
      </c>
      <c r="B3227" s="28">
        <v>42888</v>
      </c>
      <c r="C3227" s="6" t="s">
        <v>24</v>
      </c>
      <c r="D3227" s="6" t="s">
        <v>95</v>
      </c>
      <c r="E3227" s="6" t="str">
        <f>VLOOKUP(tbl_transactions[[#This Row],[Product_ID]],tbl_Items[],2,)</f>
        <v>Automatic</v>
      </c>
      <c r="F3227" s="6" t="str">
        <f>VLOOKUP(tbl_transactions[[#This Row],[Product_ID]],tbl_Items[],3,)</f>
        <v>Platinum</v>
      </c>
      <c r="G3227" s="6" t="s">
        <v>12</v>
      </c>
      <c r="H3227" s="6" t="s">
        <v>13</v>
      </c>
      <c r="I32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227" s="30">
        <v>4</v>
      </c>
      <c r="K3227" s="7">
        <f t="shared" si="100"/>
        <v>8820</v>
      </c>
      <c r="L32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27" s="7">
        <f t="shared" si="101"/>
        <v>8820</v>
      </c>
    </row>
    <row r="3228" spans="1:13" x14ac:dyDescent="0.3">
      <c r="A3228" s="6" t="s">
        <v>3312</v>
      </c>
      <c r="B3228" s="28">
        <v>42888</v>
      </c>
      <c r="C3228" s="6" t="s">
        <v>24</v>
      </c>
      <c r="D3228" s="6" t="s">
        <v>97</v>
      </c>
      <c r="E3228" s="6" t="str">
        <f>VLOOKUP(tbl_transactions[[#This Row],[Product_ID]],tbl_Items[],2,)</f>
        <v>Automatic</v>
      </c>
      <c r="F3228" s="6" t="str">
        <f>VLOOKUP(tbl_transactions[[#This Row],[Product_ID]],tbl_Items[],3,)</f>
        <v>Gold</v>
      </c>
      <c r="G3228" s="6" t="s">
        <v>12</v>
      </c>
      <c r="H3228" s="6" t="s">
        <v>9</v>
      </c>
      <c r="I32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228" s="30">
        <v>1</v>
      </c>
      <c r="K3228" s="7">
        <f t="shared" si="100"/>
        <v>2936.58</v>
      </c>
      <c r="L32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28" s="7">
        <f t="shared" si="101"/>
        <v>2936.58</v>
      </c>
    </row>
    <row r="3229" spans="1:13" x14ac:dyDescent="0.3">
      <c r="A3229" s="6" t="s">
        <v>3313</v>
      </c>
      <c r="B3229" s="28">
        <v>42888</v>
      </c>
      <c r="C3229" s="6" t="s">
        <v>24</v>
      </c>
      <c r="D3229" s="6" t="s">
        <v>66</v>
      </c>
      <c r="E3229" s="6" t="str">
        <f>VLOOKUP(tbl_transactions[[#This Row],[Product_ID]],tbl_Items[],2,)</f>
        <v>Chronograph</v>
      </c>
      <c r="F3229" s="6" t="str">
        <f>VLOOKUP(tbl_transactions[[#This Row],[Product_ID]],tbl_Items[],3,)</f>
        <v>Platinum</v>
      </c>
      <c r="G3229" s="6" t="s">
        <v>8</v>
      </c>
      <c r="H3229" s="6" t="s">
        <v>9</v>
      </c>
      <c r="I32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229" s="30">
        <v>3</v>
      </c>
      <c r="K3229" s="7">
        <f t="shared" si="100"/>
        <v>29070</v>
      </c>
      <c r="L32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229" s="7">
        <f t="shared" si="101"/>
        <v>25581.599999999999</v>
      </c>
    </row>
    <row r="3230" spans="1:13" x14ac:dyDescent="0.3">
      <c r="A3230" s="6" t="s">
        <v>3314</v>
      </c>
      <c r="B3230" s="28">
        <v>42888</v>
      </c>
      <c r="C3230" s="6" t="s">
        <v>24</v>
      </c>
      <c r="D3230" s="6" t="s">
        <v>97</v>
      </c>
      <c r="E3230" s="6" t="str">
        <f>VLOOKUP(tbl_transactions[[#This Row],[Product_ID]],tbl_Items[],2,)</f>
        <v>Automatic</v>
      </c>
      <c r="F3230" s="6" t="str">
        <f>VLOOKUP(tbl_transactions[[#This Row],[Product_ID]],tbl_Items[],3,)</f>
        <v>Gold</v>
      </c>
      <c r="G3230" s="6" t="s">
        <v>12</v>
      </c>
      <c r="H3230" s="6" t="s">
        <v>9</v>
      </c>
      <c r="I32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230" s="30">
        <v>3</v>
      </c>
      <c r="K3230" s="7">
        <f t="shared" si="100"/>
        <v>8809.74</v>
      </c>
      <c r="L32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30" s="7">
        <f t="shared" si="101"/>
        <v>8809.74</v>
      </c>
    </row>
    <row r="3231" spans="1:13" x14ac:dyDescent="0.3">
      <c r="A3231" s="6" t="s">
        <v>3315</v>
      </c>
      <c r="B3231" s="28">
        <v>42888</v>
      </c>
      <c r="C3231" s="6" t="s">
        <v>24</v>
      </c>
      <c r="D3231" s="6" t="s">
        <v>92</v>
      </c>
      <c r="E3231" s="6" t="str">
        <f>VLOOKUP(tbl_transactions[[#This Row],[Product_ID]],tbl_Items[],2,)</f>
        <v>Automatic</v>
      </c>
      <c r="F3231" s="6" t="str">
        <f>VLOOKUP(tbl_transactions[[#This Row],[Product_ID]],tbl_Items[],3,)</f>
        <v>Platinum</v>
      </c>
      <c r="G3231" s="6" t="s">
        <v>12</v>
      </c>
      <c r="H3231" s="6" t="s">
        <v>9</v>
      </c>
      <c r="I32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231" s="30">
        <v>3</v>
      </c>
      <c r="K3231" s="7">
        <f t="shared" si="100"/>
        <v>6597.36</v>
      </c>
      <c r="L32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31" s="7">
        <f t="shared" si="101"/>
        <v>6597.36</v>
      </c>
    </row>
    <row r="3232" spans="1:13" x14ac:dyDescent="0.3">
      <c r="A3232" s="6" t="s">
        <v>3316</v>
      </c>
      <c r="B3232" s="28">
        <v>42888</v>
      </c>
      <c r="C3232" s="6" t="s">
        <v>24</v>
      </c>
      <c r="D3232" s="6" t="s">
        <v>74</v>
      </c>
      <c r="E3232" s="6" t="str">
        <f>VLOOKUP(tbl_transactions[[#This Row],[Product_ID]],tbl_Items[],2,)</f>
        <v>Chronograph</v>
      </c>
      <c r="F3232" s="6" t="str">
        <f>VLOOKUP(tbl_transactions[[#This Row],[Product_ID]],tbl_Items[],3,)</f>
        <v>Gold</v>
      </c>
      <c r="G3232" s="6" t="s">
        <v>8</v>
      </c>
      <c r="H3232" s="6" t="s">
        <v>9</v>
      </c>
      <c r="I32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232" s="30">
        <v>3</v>
      </c>
      <c r="K3232" s="7">
        <f t="shared" si="100"/>
        <v>6678</v>
      </c>
      <c r="L32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32" s="7">
        <f t="shared" si="101"/>
        <v>6678</v>
      </c>
    </row>
    <row r="3233" spans="1:13" x14ac:dyDescent="0.3">
      <c r="A3233" s="6" t="s">
        <v>3317</v>
      </c>
      <c r="B3233" s="28">
        <v>42889</v>
      </c>
      <c r="C3233" s="6" t="s">
        <v>11</v>
      </c>
      <c r="D3233" s="6" t="s">
        <v>95</v>
      </c>
      <c r="E3233" s="6" t="str">
        <f>VLOOKUP(tbl_transactions[[#This Row],[Product_ID]],tbl_Items[],2,)</f>
        <v>Automatic</v>
      </c>
      <c r="F3233" s="6" t="str">
        <f>VLOOKUP(tbl_transactions[[#This Row],[Product_ID]],tbl_Items[],3,)</f>
        <v>Platinum</v>
      </c>
      <c r="G3233" s="6" t="s">
        <v>12</v>
      </c>
      <c r="H3233" s="6" t="s">
        <v>9</v>
      </c>
      <c r="I32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233" s="30">
        <v>2</v>
      </c>
      <c r="K3233" s="7">
        <f t="shared" si="100"/>
        <v>4410</v>
      </c>
      <c r="L32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33" s="7">
        <f t="shared" si="101"/>
        <v>4410</v>
      </c>
    </row>
    <row r="3234" spans="1:13" x14ac:dyDescent="0.3">
      <c r="A3234" s="6" t="s">
        <v>3318</v>
      </c>
      <c r="B3234" s="28">
        <v>42889</v>
      </c>
      <c r="C3234" s="6" t="s">
        <v>24</v>
      </c>
      <c r="D3234" s="6" t="s">
        <v>114</v>
      </c>
      <c r="E3234" s="6" t="str">
        <f>VLOOKUP(tbl_transactions[[#This Row],[Product_ID]],tbl_Items[],2,)</f>
        <v>Digital</v>
      </c>
      <c r="F3234" s="6" t="str">
        <f>VLOOKUP(tbl_transactions[[#This Row],[Product_ID]],tbl_Items[],3,)</f>
        <v>Palladium</v>
      </c>
      <c r="G3234" s="6" t="s">
        <v>12</v>
      </c>
      <c r="H3234" s="6" t="s">
        <v>9</v>
      </c>
      <c r="I32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234" s="30">
        <v>1</v>
      </c>
      <c r="K3234" s="7">
        <f t="shared" si="100"/>
        <v>10390.800000000001</v>
      </c>
      <c r="L32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34" s="7">
        <f t="shared" si="101"/>
        <v>10390.800000000001</v>
      </c>
    </row>
    <row r="3235" spans="1:13" x14ac:dyDescent="0.3">
      <c r="A3235" s="6" t="s">
        <v>3319</v>
      </c>
      <c r="B3235" s="28">
        <v>42889</v>
      </c>
      <c r="C3235" s="6" t="s">
        <v>24</v>
      </c>
      <c r="D3235" s="6" t="s">
        <v>113</v>
      </c>
      <c r="E3235" s="6" t="str">
        <f>VLOOKUP(tbl_transactions[[#This Row],[Product_ID]],tbl_Items[],2,)</f>
        <v>Digital</v>
      </c>
      <c r="F3235" s="6" t="str">
        <f>VLOOKUP(tbl_transactions[[#This Row],[Product_ID]],tbl_Items[],3,)</f>
        <v>Palladium</v>
      </c>
      <c r="G3235" s="6" t="s">
        <v>12</v>
      </c>
      <c r="H3235" s="6" t="s">
        <v>9</v>
      </c>
      <c r="I32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235" s="30">
        <v>2</v>
      </c>
      <c r="K3235" s="7">
        <f t="shared" si="100"/>
        <v>17929.560000000001</v>
      </c>
      <c r="L32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235" s="7">
        <f t="shared" si="101"/>
        <v>17391.673200000001</v>
      </c>
    </row>
    <row r="3236" spans="1:13" x14ac:dyDescent="0.3">
      <c r="A3236" s="6" t="s">
        <v>3320</v>
      </c>
      <c r="B3236" s="28">
        <v>42889</v>
      </c>
      <c r="C3236" s="6" t="s">
        <v>15</v>
      </c>
      <c r="D3236" s="6" t="s">
        <v>97</v>
      </c>
      <c r="E3236" s="6" t="str">
        <f>VLOOKUP(tbl_transactions[[#This Row],[Product_ID]],tbl_Items[],2,)</f>
        <v>Automatic</v>
      </c>
      <c r="F3236" s="6" t="str">
        <f>VLOOKUP(tbl_transactions[[#This Row],[Product_ID]],tbl_Items[],3,)</f>
        <v>Gold</v>
      </c>
      <c r="G3236" s="6" t="s">
        <v>12</v>
      </c>
      <c r="H3236" s="6" t="s">
        <v>9</v>
      </c>
      <c r="I32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236" s="30">
        <v>4</v>
      </c>
      <c r="K3236" s="7">
        <f t="shared" si="100"/>
        <v>11746.32</v>
      </c>
      <c r="L32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36" s="7">
        <f t="shared" si="101"/>
        <v>11746.32</v>
      </c>
    </row>
    <row r="3237" spans="1:13" x14ac:dyDescent="0.3">
      <c r="A3237" s="6" t="s">
        <v>3321</v>
      </c>
      <c r="B3237" s="28">
        <v>42889</v>
      </c>
      <c r="C3237" s="6" t="s">
        <v>24</v>
      </c>
      <c r="D3237" s="6" t="s">
        <v>96</v>
      </c>
      <c r="E3237" s="6" t="str">
        <f>VLOOKUP(tbl_transactions[[#This Row],[Product_ID]],tbl_Items[],2,)</f>
        <v>Automatic</v>
      </c>
      <c r="F3237" s="6" t="str">
        <f>VLOOKUP(tbl_transactions[[#This Row],[Product_ID]],tbl_Items[],3,)</f>
        <v>Gold</v>
      </c>
      <c r="G3237" s="6" t="s">
        <v>12</v>
      </c>
      <c r="H3237" s="6" t="s">
        <v>9</v>
      </c>
      <c r="I32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237" s="30">
        <v>1</v>
      </c>
      <c r="K3237" s="7">
        <f t="shared" si="100"/>
        <v>5565.12</v>
      </c>
      <c r="L32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37" s="7">
        <f t="shared" si="101"/>
        <v>5565.12</v>
      </c>
    </row>
    <row r="3238" spans="1:13" x14ac:dyDescent="0.3">
      <c r="A3238" s="6" t="s">
        <v>3322</v>
      </c>
      <c r="B3238" s="28">
        <v>42889</v>
      </c>
      <c r="C3238" s="6" t="s">
        <v>11</v>
      </c>
      <c r="D3238" s="6" t="s">
        <v>7006</v>
      </c>
      <c r="E3238" s="6" t="str">
        <f>VLOOKUP(tbl_transactions[[#This Row],[Product_ID]],tbl_Items[],2,)</f>
        <v>Automatic</v>
      </c>
      <c r="F3238" s="6" t="str">
        <f>VLOOKUP(tbl_transactions[[#This Row],[Product_ID]],tbl_Items[],3,)</f>
        <v>Gold</v>
      </c>
      <c r="G3238" s="6" t="s">
        <v>12</v>
      </c>
      <c r="H3238" s="6" t="s">
        <v>9</v>
      </c>
      <c r="I32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238" s="30">
        <v>3</v>
      </c>
      <c r="K3238" s="7">
        <f t="shared" si="100"/>
        <v>29353.5</v>
      </c>
      <c r="L32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238" s="7">
        <f t="shared" si="101"/>
        <v>28179.360000000001</v>
      </c>
    </row>
    <row r="3239" spans="1:13" x14ac:dyDescent="0.3">
      <c r="A3239" s="6" t="s">
        <v>3323</v>
      </c>
      <c r="B3239" s="28">
        <v>42889</v>
      </c>
      <c r="C3239" s="6" t="s">
        <v>24</v>
      </c>
      <c r="D3239" s="6" t="s">
        <v>92</v>
      </c>
      <c r="E3239" s="6" t="str">
        <f>VLOOKUP(tbl_transactions[[#This Row],[Product_ID]],tbl_Items[],2,)</f>
        <v>Automatic</v>
      </c>
      <c r="F3239" s="6" t="str">
        <f>VLOOKUP(tbl_transactions[[#This Row],[Product_ID]],tbl_Items[],3,)</f>
        <v>Platinum</v>
      </c>
      <c r="G3239" s="6" t="s">
        <v>12</v>
      </c>
      <c r="H3239" s="6" t="s">
        <v>9</v>
      </c>
      <c r="I32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239" s="30">
        <v>1</v>
      </c>
      <c r="K3239" s="7">
        <f t="shared" si="100"/>
        <v>2199.12</v>
      </c>
      <c r="L32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39" s="7">
        <f t="shared" si="101"/>
        <v>2199.12</v>
      </c>
    </row>
    <row r="3240" spans="1:13" x14ac:dyDescent="0.3">
      <c r="A3240" s="6" t="s">
        <v>3324</v>
      </c>
      <c r="B3240" s="28">
        <v>42889</v>
      </c>
      <c r="C3240" s="6" t="s">
        <v>7</v>
      </c>
      <c r="D3240" s="6" t="s">
        <v>92</v>
      </c>
      <c r="E3240" s="6" t="str">
        <f>VLOOKUP(tbl_transactions[[#This Row],[Product_ID]],tbl_Items[],2,)</f>
        <v>Automatic</v>
      </c>
      <c r="F3240" s="6" t="str">
        <f>VLOOKUP(tbl_transactions[[#This Row],[Product_ID]],tbl_Items[],3,)</f>
        <v>Platinum</v>
      </c>
      <c r="G3240" s="6" t="s">
        <v>12</v>
      </c>
      <c r="H3240" s="6" t="s">
        <v>9</v>
      </c>
      <c r="I32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240" s="30">
        <v>2</v>
      </c>
      <c r="K3240" s="7">
        <f t="shared" si="100"/>
        <v>4398.24</v>
      </c>
      <c r="L32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40" s="7">
        <f t="shared" si="101"/>
        <v>4398.24</v>
      </c>
    </row>
    <row r="3241" spans="1:13" x14ac:dyDescent="0.3">
      <c r="A3241" s="6" t="s">
        <v>3325</v>
      </c>
      <c r="B3241" s="28">
        <v>42889</v>
      </c>
      <c r="C3241" s="6" t="s">
        <v>24</v>
      </c>
      <c r="D3241" s="6" t="s">
        <v>111</v>
      </c>
      <c r="E3241" s="6" t="str">
        <f>VLOOKUP(tbl_transactions[[#This Row],[Product_ID]],tbl_Items[],2,)</f>
        <v>Digital</v>
      </c>
      <c r="F3241" s="6" t="str">
        <f>VLOOKUP(tbl_transactions[[#This Row],[Product_ID]],tbl_Items[],3,)</f>
        <v>Gold</v>
      </c>
      <c r="G3241" s="6" t="s">
        <v>12</v>
      </c>
      <c r="H3241" s="6" t="s">
        <v>9</v>
      </c>
      <c r="I32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241" s="30">
        <v>3</v>
      </c>
      <c r="K3241" s="7">
        <f t="shared" si="100"/>
        <v>17282.88</v>
      </c>
      <c r="L32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3241" s="7">
        <f t="shared" si="101"/>
        <v>16591.5648</v>
      </c>
    </row>
    <row r="3242" spans="1:13" x14ac:dyDescent="0.3">
      <c r="A3242" s="6" t="s">
        <v>3326</v>
      </c>
      <c r="B3242" s="28">
        <v>42889</v>
      </c>
      <c r="C3242" s="6" t="s">
        <v>11</v>
      </c>
      <c r="D3242" s="6" t="s">
        <v>7008</v>
      </c>
      <c r="E3242" s="6" t="str">
        <f>VLOOKUP(tbl_transactions[[#This Row],[Product_ID]],tbl_Items[],2,)</f>
        <v>Digital</v>
      </c>
      <c r="F3242" s="6" t="str">
        <f>VLOOKUP(tbl_transactions[[#This Row],[Product_ID]],tbl_Items[],3,)</f>
        <v>Gold</v>
      </c>
      <c r="G3242" s="6" t="s">
        <v>12</v>
      </c>
      <c r="H3242" s="6" t="s">
        <v>9</v>
      </c>
      <c r="I32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242" s="30">
        <v>2</v>
      </c>
      <c r="K3242" s="7">
        <f t="shared" si="100"/>
        <v>19529.400000000001</v>
      </c>
      <c r="L32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242" s="7">
        <f t="shared" si="101"/>
        <v>18748.224000000002</v>
      </c>
    </row>
    <row r="3243" spans="1:13" x14ac:dyDescent="0.3">
      <c r="A3243" s="6" t="s">
        <v>3327</v>
      </c>
      <c r="B3243" s="28">
        <v>42889</v>
      </c>
      <c r="C3243" s="6" t="s">
        <v>24</v>
      </c>
      <c r="D3243" s="6" t="s">
        <v>77</v>
      </c>
      <c r="E3243" s="6" t="str">
        <f>VLOOKUP(tbl_transactions[[#This Row],[Product_ID]],tbl_Items[],2,)</f>
        <v>Chronograph</v>
      </c>
      <c r="F3243" s="6" t="str">
        <f>VLOOKUP(tbl_transactions[[#This Row],[Product_ID]],tbl_Items[],3,)</f>
        <v>Gold</v>
      </c>
      <c r="G3243" s="6" t="s">
        <v>8</v>
      </c>
      <c r="H3243" s="6" t="s">
        <v>13</v>
      </c>
      <c r="I32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243" s="30">
        <v>2</v>
      </c>
      <c r="K3243" s="7">
        <f t="shared" si="100"/>
        <v>5880</v>
      </c>
      <c r="L32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43" s="7">
        <f t="shared" si="101"/>
        <v>5880</v>
      </c>
    </row>
    <row r="3244" spans="1:13" x14ac:dyDescent="0.3">
      <c r="A3244" s="6" t="s">
        <v>3328</v>
      </c>
      <c r="B3244" s="28">
        <v>42889</v>
      </c>
      <c r="C3244" s="6" t="s">
        <v>7</v>
      </c>
      <c r="D3244" s="6" t="s">
        <v>120</v>
      </c>
      <c r="E3244" s="6" t="str">
        <f>VLOOKUP(tbl_transactions[[#This Row],[Product_ID]],tbl_Items[],2,)</f>
        <v>Digital</v>
      </c>
      <c r="F3244" s="6" t="str">
        <f>VLOOKUP(tbl_transactions[[#This Row],[Product_ID]],tbl_Items[],3,)</f>
        <v>Palladium</v>
      </c>
      <c r="G3244" s="6" t="s">
        <v>12</v>
      </c>
      <c r="H3244" s="6" t="s">
        <v>9</v>
      </c>
      <c r="I32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244" s="30">
        <v>3</v>
      </c>
      <c r="K3244" s="7">
        <f t="shared" si="100"/>
        <v>28914.600000000002</v>
      </c>
      <c r="L32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3244" s="7">
        <f t="shared" si="101"/>
        <v>28047.162000000004</v>
      </c>
    </row>
    <row r="3245" spans="1:13" x14ac:dyDescent="0.3">
      <c r="A3245" s="6" t="s">
        <v>3329</v>
      </c>
      <c r="B3245" s="28">
        <v>42889</v>
      </c>
      <c r="C3245" s="6" t="s">
        <v>24</v>
      </c>
      <c r="D3245" s="6" t="s">
        <v>76</v>
      </c>
      <c r="E3245" s="6" t="str">
        <f>VLOOKUP(tbl_transactions[[#This Row],[Product_ID]],tbl_Items[],2,)</f>
        <v>Chronograph</v>
      </c>
      <c r="F3245" s="6" t="str">
        <f>VLOOKUP(tbl_transactions[[#This Row],[Product_ID]],tbl_Items[],3,)</f>
        <v>Gold</v>
      </c>
      <c r="G3245" s="6" t="s">
        <v>8</v>
      </c>
      <c r="H3245" s="6" t="s">
        <v>9</v>
      </c>
      <c r="I32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245" s="30">
        <v>2</v>
      </c>
      <c r="K3245" s="7">
        <f t="shared" si="100"/>
        <v>4488</v>
      </c>
      <c r="L32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45" s="7">
        <f t="shared" si="101"/>
        <v>4488</v>
      </c>
    </row>
    <row r="3246" spans="1:13" x14ac:dyDescent="0.3">
      <c r="A3246" s="6" t="s">
        <v>3330</v>
      </c>
      <c r="B3246" s="28">
        <v>42889</v>
      </c>
      <c r="C3246" s="6" t="s">
        <v>11</v>
      </c>
      <c r="D3246" s="6" t="s">
        <v>101</v>
      </c>
      <c r="E3246" s="6" t="str">
        <f>VLOOKUP(tbl_transactions[[#This Row],[Product_ID]],tbl_Items[],2,)</f>
        <v>Automatic</v>
      </c>
      <c r="F3246" s="6" t="str">
        <f>VLOOKUP(tbl_transactions[[#This Row],[Product_ID]],tbl_Items[],3,)</f>
        <v>Palladium</v>
      </c>
      <c r="G3246" s="6" t="s">
        <v>12</v>
      </c>
      <c r="H3246" s="6" t="s">
        <v>9</v>
      </c>
      <c r="I32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246" s="30">
        <v>4</v>
      </c>
      <c r="K3246" s="7">
        <f t="shared" si="100"/>
        <v>9394</v>
      </c>
      <c r="L32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46" s="7">
        <f t="shared" si="101"/>
        <v>9394</v>
      </c>
    </row>
    <row r="3247" spans="1:13" x14ac:dyDescent="0.3">
      <c r="A3247" s="6" t="s">
        <v>3331</v>
      </c>
      <c r="B3247" s="28">
        <v>42889</v>
      </c>
      <c r="C3247" s="6" t="s">
        <v>11</v>
      </c>
      <c r="D3247" s="6" t="s">
        <v>117</v>
      </c>
      <c r="E3247" s="6" t="str">
        <f>VLOOKUP(tbl_transactions[[#This Row],[Product_ID]],tbl_Items[],2,)</f>
        <v>Digital</v>
      </c>
      <c r="F3247" s="6" t="str">
        <f>VLOOKUP(tbl_transactions[[#This Row],[Product_ID]],tbl_Items[],3,)</f>
        <v>Palladium</v>
      </c>
      <c r="G3247" s="6" t="s">
        <v>12</v>
      </c>
      <c r="H3247" s="6" t="s">
        <v>9</v>
      </c>
      <c r="I32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247" s="30">
        <v>3</v>
      </c>
      <c r="K3247" s="7">
        <f t="shared" si="100"/>
        <v>29342.25</v>
      </c>
      <c r="L32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3247" s="7">
        <f t="shared" si="101"/>
        <v>28461.982499999998</v>
      </c>
    </row>
    <row r="3248" spans="1:13" x14ac:dyDescent="0.3">
      <c r="A3248" s="6" t="s">
        <v>3332</v>
      </c>
      <c r="B3248" s="28">
        <v>42890</v>
      </c>
      <c r="C3248" s="6" t="s">
        <v>11</v>
      </c>
      <c r="D3248" s="6" t="s">
        <v>114</v>
      </c>
      <c r="E3248" s="6" t="str">
        <f>VLOOKUP(tbl_transactions[[#This Row],[Product_ID]],tbl_Items[],2,)</f>
        <v>Digital</v>
      </c>
      <c r="F3248" s="6" t="str">
        <f>VLOOKUP(tbl_transactions[[#This Row],[Product_ID]],tbl_Items[],3,)</f>
        <v>Palladium</v>
      </c>
      <c r="G3248" s="6" t="s">
        <v>12</v>
      </c>
      <c r="H3248" s="6" t="s">
        <v>13</v>
      </c>
      <c r="I32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248" s="30">
        <v>4</v>
      </c>
      <c r="K3248" s="7">
        <f t="shared" si="100"/>
        <v>41563.200000000004</v>
      </c>
      <c r="L32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3248" s="7">
        <f t="shared" si="101"/>
        <v>40316.304000000004</v>
      </c>
    </row>
    <row r="3249" spans="1:13" x14ac:dyDescent="0.3">
      <c r="A3249" s="6" t="s">
        <v>3333</v>
      </c>
      <c r="B3249" s="28">
        <v>42890</v>
      </c>
      <c r="C3249" s="6" t="s">
        <v>11</v>
      </c>
      <c r="D3249" s="6" t="s">
        <v>111</v>
      </c>
      <c r="E3249" s="6" t="str">
        <f>VLOOKUP(tbl_transactions[[#This Row],[Product_ID]],tbl_Items[],2,)</f>
        <v>Digital</v>
      </c>
      <c r="F3249" s="6" t="str">
        <f>VLOOKUP(tbl_transactions[[#This Row],[Product_ID]],tbl_Items[],3,)</f>
        <v>Gold</v>
      </c>
      <c r="G3249" s="6" t="s">
        <v>12</v>
      </c>
      <c r="H3249" s="6" t="s">
        <v>9</v>
      </c>
      <c r="I32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249" s="30">
        <v>3</v>
      </c>
      <c r="K3249" s="7">
        <f t="shared" si="100"/>
        <v>17282.88</v>
      </c>
      <c r="L32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3249" s="7">
        <f t="shared" si="101"/>
        <v>16591.5648</v>
      </c>
    </row>
    <row r="3250" spans="1:13" x14ac:dyDescent="0.3">
      <c r="A3250" s="6" t="s">
        <v>3334</v>
      </c>
      <c r="B3250" s="28">
        <v>42890</v>
      </c>
      <c r="C3250" s="6" t="s">
        <v>15</v>
      </c>
      <c r="D3250" s="6" t="s">
        <v>88</v>
      </c>
      <c r="E3250" s="6" t="str">
        <f>VLOOKUP(tbl_transactions[[#This Row],[Product_ID]],tbl_Items[],2,)</f>
        <v>Automatic</v>
      </c>
      <c r="F3250" s="6" t="str">
        <f>VLOOKUP(tbl_transactions[[#This Row],[Product_ID]],tbl_Items[],3,)</f>
        <v>Platinum</v>
      </c>
      <c r="G3250" s="6" t="s">
        <v>12</v>
      </c>
      <c r="H3250" s="6" t="s">
        <v>9</v>
      </c>
      <c r="I32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250" s="30">
        <v>1</v>
      </c>
      <c r="K3250" s="7">
        <f t="shared" si="100"/>
        <v>2239.65</v>
      </c>
      <c r="L32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50" s="7">
        <f t="shared" si="101"/>
        <v>2239.65</v>
      </c>
    </row>
    <row r="3251" spans="1:13" x14ac:dyDescent="0.3">
      <c r="A3251" s="6" t="s">
        <v>3335</v>
      </c>
      <c r="B3251" s="28">
        <v>42890</v>
      </c>
      <c r="C3251" s="6" t="s">
        <v>11</v>
      </c>
      <c r="D3251" s="6" t="s">
        <v>84</v>
      </c>
      <c r="E3251" s="6" t="str">
        <f>VLOOKUP(tbl_transactions[[#This Row],[Product_ID]],tbl_Items[],2,)</f>
        <v>Automatic</v>
      </c>
      <c r="F3251" s="6" t="str">
        <f>VLOOKUP(tbl_transactions[[#This Row],[Product_ID]],tbl_Items[],3,)</f>
        <v>Platinum</v>
      </c>
      <c r="G3251" s="6" t="s">
        <v>12</v>
      </c>
      <c r="H3251" s="6" t="s">
        <v>9</v>
      </c>
      <c r="I32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251" s="30">
        <v>1</v>
      </c>
      <c r="K3251" s="7">
        <f t="shared" si="100"/>
        <v>2229.15</v>
      </c>
      <c r="L32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51" s="7">
        <f t="shared" si="101"/>
        <v>2229.15</v>
      </c>
    </row>
    <row r="3252" spans="1:13" x14ac:dyDescent="0.3">
      <c r="A3252" s="6" t="s">
        <v>3336</v>
      </c>
      <c r="B3252" s="28">
        <v>42891</v>
      </c>
      <c r="C3252" s="6" t="s">
        <v>11</v>
      </c>
      <c r="D3252" s="6" t="s">
        <v>79</v>
      </c>
      <c r="E3252" s="6" t="str">
        <f>VLOOKUP(tbl_transactions[[#This Row],[Product_ID]],tbl_Items[],2,)</f>
        <v>Chronograph</v>
      </c>
      <c r="F3252" s="6" t="str">
        <f>VLOOKUP(tbl_transactions[[#This Row],[Product_ID]],tbl_Items[],3,)</f>
        <v>Palladium</v>
      </c>
      <c r="G3252" s="6" t="s">
        <v>8</v>
      </c>
      <c r="H3252" s="6" t="s">
        <v>9</v>
      </c>
      <c r="I32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252" s="30">
        <v>2</v>
      </c>
      <c r="K3252" s="7">
        <f t="shared" si="100"/>
        <v>4579.8</v>
      </c>
      <c r="L32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52" s="7">
        <f t="shared" si="101"/>
        <v>4579.8</v>
      </c>
    </row>
    <row r="3253" spans="1:13" x14ac:dyDescent="0.3">
      <c r="A3253" s="6" t="s">
        <v>3337</v>
      </c>
      <c r="B3253" s="28">
        <v>42891</v>
      </c>
      <c r="C3253" s="6" t="s">
        <v>7</v>
      </c>
      <c r="D3253" s="6" t="s">
        <v>100</v>
      </c>
      <c r="E3253" s="6" t="str">
        <f>VLOOKUP(tbl_transactions[[#This Row],[Product_ID]],tbl_Items[],2,)</f>
        <v>Automatic</v>
      </c>
      <c r="F3253" s="6" t="str">
        <f>VLOOKUP(tbl_transactions[[#This Row],[Product_ID]],tbl_Items[],3,)</f>
        <v>Palladium</v>
      </c>
      <c r="G3253" s="6" t="s">
        <v>12</v>
      </c>
      <c r="H3253" s="6" t="s">
        <v>9</v>
      </c>
      <c r="I32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253" s="30">
        <v>2</v>
      </c>
      <c r="K3253" s="7">
        <f t="shared" si="100"/>
        <v>11457.6</v>
      </c>
      <c r="L32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53" s="7">
        <f t="shared" si="101"/>
        <v>11457.6</v>
      </c>
    </row>
    <row r="3254" spans="1:13" x14ac:dyDescent="0.3">
      <c r="A3254" s="6" t="s">
        <v>3338</v>
      </c>
      <c r="B3254" s="28">
        <v>42891</v>
      </c>
      <c r="C3254" s="6" t="s">
        <v>24</v>
      </c>
      <c r="D3254" s="6" t="s">
        <v>67</v>
      </c>
      <c r="E3254" s="6" t="str">
        <f>VLOOKUP(tbl_transactions[[#This Row],[Product_ID]],tbl_Items[],2,)</f>
        <v>Chronograph</v>
      </c>
      <c r="F3254" s="6" t="str">
        <f>VLOOKUP(tbl_transactions[[#This Row],[Product_ID]],tbl_Items[],3,)</f>
        <v>Platinum</v>
      </c>
      <c r="G3254" s="6" t="s">
        <v>8</v>
      </c>
      <c r="H3254" s="6" t="s">
        <v>9</v>
      </c>
      <c r="I32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254" s="30">
        <v>1</v>
      </c>
      <c r="K3254" s="7">
        <f t="shared" si="100"/>
        <v>1260</v>
      </c>
      <c r="L32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54" s="7">
        <f t="shared" si="101"/>
        <v>1260</v>
      </c>
    </row>
    <row r="3255" spans="1:13" x14ac:dyDescent="0.3">
      <c r="A3255" s="6" t="s">
        <v>3339</v>
      </c>
      <c r="B3255" s="28">
        <v>42891</v>
      </c>
      <c r="C3255" s="6" t="s">
        <v>7</v>
      </c>
      <c r="D3255" s="6" t="s">
        <v>103</v>
      </c>
      <c r="E3255" s="6" t="str">
        <f>VLOOKUP(tbl_transactions[[#This Row],[Product_ID]],tbl_Items[],2,)</f>
        <v>Automatic</v>
      </c>
      <c r="F3255" s="6" t="str">
        <f>VLOOKUP(tbl_transactions[[#This Row],[Product_ID]],tbl_Items[],3,)</f>
        <v>Palladium</v>
      </c>
      <c r="G3255" s="6" t="s">
        <v>12</v>
      </c>
      <c r="H3255" s="6" t="s">
        <v>9</v>
      </c>
      <c r="I32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255" s="30">
        <v>3</v>
      </c>
      <c r="K3255" s="7">
        <f t="shared" si="100"/>
        <v>20024.64</v>
      </c>
      <c r="L32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255" s="7">
        <f t="shared" si="101"/>
        <v>19423.900799999999</v>
      </c>
    </row>
    <row r="3256" spans="1:13" x14ac:dyDescent="0.3">
      <c r="A3256" s="6" t="s">
        <v>3340</v>
      </c>
      <c r="B3256" s="28">
        <v>42891</v>
      </c>
      <c r="C3256" s="6" t="s">
        <v>11</v>
      </c>
      <c r="D3256" s="6" t="s">
        <v>118</v>
      </c>
      <c r="E3256" s="6" t="str">
        <f>VLOOKUP(tbl_transactions[[#This Row],[Product_ID]],tbl_Items[],2,)</f>
        <v>Digital</v>
      </c>
      <c r="F3256" s="6" t="str">
        <f>VLOOKUP(tbl_transactions[[#This Row],[Product_ID]],tbl_Items[],3,)</f>
        <v>Palladium</v>
      </c>
      <c r="G3256" s="6" t="s">
        <v>12</v>
      </c>
      <c r="H3256" s="6" t="s">
        <v>9</v>
      </c>
      <c r="I32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256" s="30">
        <v>4</v>
      </c>
      <c r="K3256" s="7">
        <f t="shared" si="100"/>
        <v>24390.240000000002</v>
      </c>
      <c r="L32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256" s="7">
        <f t="shared" si="101"/>
        <v>23658.532800000001</v>
      </c>
    </row>
    <row r="3257" spans="1:13" x14ac:dyDescent="0.3">
      <c r="A3257" s="6" t="s">
        <v>3341</v>
      </c>
      <c r="B3257" s="28">
        <v>42891</v>
      </c>
      <c r="C3257" s="6" t="s">
        <v>24</v>
      </c>
      <c r="D3257" s="6" t="s">
        <v>100</v>
      </c>
      <c r="E3257" s="6" t="str">
        <f>VLOOKUP(tbl_transactions[[#This Row],[Product_ID]],tbl_Items[],2,)</f>
        <v>Automatic</v>
      </c>
      <c r="F3257" s="6" t="str">
        <f>VLOOKUP(tbl_transactions[[#This Row],[Product_ID]],tbl_Items[],3,)</f>
        <v>Palladium</v>
      </c>
      <c r="G3257" s="6" t="s">
        <v>12</v>
      </c>
      <c r="H3257" s="6" t="s">
        <v>9</v>
      </c>
      <c r="I32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257" s="30">
        <v>1</v>
      </c>
      <c r="K3257" s="7">
        <f t="shared" si="100"/>
        <v>5728.8</v>
      </c>
      <c r="L32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57" s="7">
        <f t="shared" si="101"/>
        <v>5728.8</v>
      </c>
    </row>
    <row r="3258" spans="1:13" x14ac:dyDescent="0.3">
      <c r="A3258" s="6" t="s">
        <v>3342</v>
      </c>
      <c r="B3258" s="28">
        <v>42892</v>
      </c>
      <c r="C3258" s="6" t="s">
        <v>24</v>
      </c>
      <c r="D3258" s="6" t="s">
        <v>67</v>
      </c>
      <c r="E3258" s="6" t="str">
        <f>VLOOKUP(tbl_transactions[[#This Row],[Product_ID]],tbl_Items[],2,)</f>
        <v>Chronograph</v>
      </c>
      <c r="F3258" s="6" t="str">
        <f>VLOOKUP(tbl_transactions[[#This Row],[Product_ID]],tbl_Items[],3,)</f>
        <v>Platinum</v>
      </c>
      <c r="G3258" s="6" t="s">
        <v>8</v>
      </c>
      <c r="H3258" s="6" t="s">
        <v>9</v>
      </c>
      <c r="I32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258" s="30">
        <v>3</v>
      </c>
      <c r="K3258" s="7">
        <f t="shared" si="100"/>
        <v>3780</v>
      </c>
      <c r="L32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58" s="7">
        <f t="shared" si="101"/>
        <v>3780</v>
      </c>
    </row>
    <row r="3259" spans="1:13" x14ac:dyDescent="0.3">
      <c r="A3259" s="6" t="s">
        <v>3343</v>
      </c>
      <c r="B3259" s="28">
        <v>42892</v>
      </c>
      <c r="C3259" s="6" t="s">
        <v>24</v>
      </c>
      <c r="D3259" s="6" t="s">
        <v>102</v>
      </c>
      <c r="E3259" s="6" t="str">
        <f>VLOOKUP(tbl_transactions[[#This Row],[Product_ID]],tbl_Items[],2,)</f>
        <v>Automatic</v>
      </c>
      <c r="F3259" s="6" t="str">
        <f>VLOOKUP(tbl_transactions[[#This Row],[Product_ID]],tbl_Items[],3,)</f>
        <v>Palladium</v>
      </c>
      <c r="G3259" s="6" t="s">
        <v>12</v>
      </c>
      <c r="H3259" s="6" t="s">
        <v>9</v>
      </c>
      <c r="I32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259" s="30">
        <v>1</v>
      </c>
      <c r="K3259" s="7">
        <f t="shared" si="100"/>
        <v>8613.9</v>
      </c>
      <c r="L32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59" s="7">
        <f t="shared" si="101"/>
        <v>8613.9</v>
      </c>
    </row>
    <row r="3260" spans="1:13" x14ac:dyDescent="0.3">
      <c r="A3260" s="6" t="s">
        <v>3344</v>
      </c>
      <c r="B3260" s="28">
        <v>42892</v>
      </c>
      <c r="C3260" s="6" t="s">
        <v>24</v>
      </c>
      <c r="D3260" s="6" t="s">
        <v>71</v>
      </c>
      <c r="E3260" s="6" t="str">
        <f>VLOOKUP(tbl_transactions[[#This Row],[Product_ID]],tbl_Items[],2,)</f>
        <v>Chronograph</v>
      </c>
      <c r="F3260" s="6" t="str">
        <f>VLOOKUP(tbl_transactions[[#This Row],[Product_ID]],tbl_Items[],3,)</f>
        <v>Platinum</v>
      </c>
      <c r="G3260" s="6" t="s">
        <v>8</v>
      </c>
      <c r="H3260" s="6" t="s">
        <v>9</v>
      </c>
      <c r="I32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260" s="30">
        <v>2</v>
      </c>
      <c r="K3260" s="7">
        <f t="shared" si="100"/>
        <v>4508.3999999999996</v>
      </c>
      <c r="L32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60" s="7">
        <f t="shared" si="101"/>
        <v>4508.3999999999996</v>
      </c>
    </row>
    <row r="3261" spans="1:13" x14ac:dyDescent="0.3">
      <c r="A3261" s="6" t="s">
        <v>3345</v>
      </c>
      <c r="B3261" s="28">
        <v>42892</v>
      </c>
      <c r="C3261" s="6" t="s">
        <v>24</v>
      </c>
      <c r="D3261" s="6" t="s">
        <v>114</v>
      </c>
      <c r="E3261" s="6" t="str">
        <f>VLOOKUP(tbl_transactions[[#This Row],[Product_ID]],tbl_Items[],2,)</f>
        <v>Digital</v>
      </c>
      <c r="F3261" s="6" t="str">
        <f>VLOOKUP(tbl_transactions[[#This Row],[Product_ID]],tbl_Items[],3,)</f>
        <v>Palladium</v>
      </c>
      <c r="G3261" s="6" t="s">
        <v>12</v>
      </c>
      <c r="H3261" s="6" t="s">
        <v>9</v>
      </c>
      <c r="I32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261" s="30">
        <v>4</v>
      </c>
      <c r="K3261" s="7">
        <f t="shared" si="100"/>
        <v>41563.200000000004</v>
      </c>
      <c r="L32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3261" s="7">
        <f t="shared" si="101"/>
        <v>40316.304000000004</v>
      </c>
    </row>
    <row r="3262" spans="1:13" x14ac:dyDescent="0.3">
      <c r="A3262" s="6" t="s">
        <v>3346</v>
      </c>
      <c r="B3262" s="28">
        <v>42892</v>
      </c>
      <c r="C3262" s="6" t="s">
        <v>24</v>
      </c>
      <c r="D3262" s="6" t="s">
        <v>7008</v>
      </c>
      <c r="E3262" s="6" t="str">
        <f>VLOOKUP(tbl_transactions[[#This Row],[Product_ID]],tbl_Items[],2,)</f>
        <v>Digital</v>
      </c>
      <c r="F3262" s="6" t="str">
        <f>VLOOKUP(tbl_transactions[[#This Row],[Product_ID]],tbl_Items[],3,)</f>
        <v>Gold</v>
      </c>
      <c r="G3262" s="6" t="s">
        <v>12</v>
      </c>
      <c r="H3262" s="6" t="s">
        <v>9</v>
      </c>
      <c r="I32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262" s="30">
        <v>2</v>
      </c>
      <c r="K3262" s="7">
        <f t="shared" si="100"/>
        <v>19529.400000000001</v>
      </c>
      <c r="L32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262" s="7">
        <f t="shared" si="101"/>
        <v>18748.224000000002</v>
      </c>
    </row>
    <row r="3263" spans="1:13" x14ac:dyDescent="0.3">
      <c r="A3263" s="6" t="s">
        <v>3347</v>
      </c>
      <c r="B3263" s="28">
        <v>42892</v>
      </c>
      <c r="C3263" s="6" t="s">
        <v>24</v>
      </c>
      <c r="D3263" s="6" t="s">
        <v>88</v>
      </c>
      <c r="E3263" s="6" t="str">
        <f>VLOOKUP(tbl_transactions[[#This Row],[Product_ID]],tbl_Items[],2,)</f>
        <v>Automatic</v>
      </c>
      <c r="F3263" s="6" t="str">
        <f>VLOOKUP(tbl_transactions[[#This Row],[Product_ID]],tbl_Items[],3,)</f>
        <v>Platinum</v>
      </c>
      <c r="G3263" s="6" t="s">
        <v>12</v>
      </c>
      <c r="H3263" s="6" t="s">
        <v>9</v>
      </c>
      <c r="I32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263" s="30">
        <v>1</v>
      </c>
      <c r="K3263" s="7">
        <f t="shared" si="100"/>
        <v>2239.65</v>
      </c>
      <c r="L32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63" s="7">
        <f t="shared" si="101"/>
        <v>2239.65</v>
      </c>
    </row>
    <row r="3264" spans="1:13" x14ac:dyDescent="0.3">
      <c r="A3264" s="6" t="s">
        <v>3348</v>
      </c>
      <c r="B3264" s="28">
        <v>42892</v>
      </c>
      <c r="C3264" s="6" t="s">
        <v>24</v>
      </c>
      <c r="D3264" s="6" t="s">
        <v>83</v>
      </c>
      <c r="E3264" s="6" t="str">
        <f>VLOOKUP(tbl_transactions[[#This Row],[Product_ID]],tbl_Items[],2,)</f>
        <v>Chronograph</v>
      </c>
      <c r="F3264" s="6" t="str">
        <f>VLOOKUP(tbl_transactions[[#This Row],[Product_ID]],tbl_Items[],3,)</f>
        <v>Palladium</v>
      </c>
      <c r="G3264" s="6" t="s">
        <v>12</v>
      </c>
      <c r="H3264" s="6" t="s">
        <v>9</v>
      </c>
      <c r="I32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264" s="30">
        <v>2</v>
      </c>
      <c r="K3264" s="7">
        <f t="shared" si="100"/>
        <v>9502.5</v>
      </c>
      <c r="L32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64" s="7">
        <f t="shared" si="101"/>
        <v>9502.5</v>
      </c>
    </row>
    <row r="3265" spans="1:13" x14ac:dyDescent="0.3">
      <c r="A3265" s="6" t="s">
        <v>3349</v>
      </c>
      <c r="B3265" s="28">
        <v>42893</v>
      </c>
      <c r="C3265" s="6" t="s">
        <v>24</v>
      </c>
      <c r="D3265" s="6" t="s">
        <v>74</v>
      </c>
      <c r="E3265" s="6" t="str">
        <f>VLOOKUP(tbl_transactions[[#This Row],[Product_ID]],tbl_Items[],2,)</f>
        <v>Chronograph</v>
      </c>
      <c r="F3265" s="6" t="str">
        <f>VLOOKUP(tbl_transactions[[#This Row],[Product_ID]],tbl_Items[],3,)</f>
        <v>Gold</v>
      </c>
      <c r="G3265" s="6" t="s">
        <v>8</v>
      </c>
      <c r="H3265" s="6" t="s">
        <v>9</v>
      </c>
      <c r="I32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265" s="30">
        <v>4</v>
      </c>
      <c r="K3265" s="7">
        <f t="shared" si="100"/>
        <v>8904</v>
      </c>
      <c r="L32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65" s="7">
        <f t="shared" si="101"/>
        <v>8904</v>
      </c>
    </row>
    <row r="3266" spans="1:13" x14ac:dyDescent="0.3">
      <c r="A3266" s="6" t="s">
        <v>3350</v>
      </c>
      <c r="B3266" s="28">
        <v>42894</v>
      </c>
      <c r="C3266" s="6" t="s">
        <v>24</v>
      </c>
      <c r="D3266" s="6" t="s">
        <v>105</v>
      </c>
      <c r="E3266" s="6" t="str">
        <f>VLOOKUP(tbl_transactions[[#This Row],[Product_ID]],tbl_Items[],2,)</f>
        <v>Digital</v>
      </c>
      <c r="F3266" s="6" t="str">
        <f>VLOOKUP(tbl_transactions[[#This Row],[Product_ID]],tbl_Items[],3,)</f>
        <v>Platinum</v>
      </c>
      <c r="G3266" s="6" t="s">
        <v>12</v>
      </c>
      <c r="H3266" s="6" t="s">
        <v>9</v>
      </c>
      <c r="I32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266" s="30">
        <v>1</v>
      </c>
      <c r="K3266" s="7">
        <f t="shared" ref="K3266:K3329" si="102">I3266*J3266</f>
        <v>5754.84</v>
      </c>
      <c r="L32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66" s="7">
        <f t="shared" ref="M3266:M3329" si="103">K3266-L3266</f>
        <v>5754.84</v>
      </c>
    </row>
    <row r="3267" spans="1:13" x14ac:dyDescent="0.3">
      <c r="A3267" s="6" t="s">
        <v>3351</v>
      </c>
      <c r="B3267" s="28">
        <v>42895</v>
      </c>
      <c r="C3267" s="6" t="s">
        <v>24</v>
      </c>
      <c r="D3267" s="6" t="s">
        <v>113</v>
      </c>
      <c r="E3267" s="6" t="str">
        <f>VLOOKUP(tbl_transactions[[#This Row],[Product_ID]],tbl_Items[],2,)</f>
        <v>Digital</v>
      </c>
      <c r="F3267" s="6" t="str">
        <f>VLOOKUP(tbl_transactions[[#This Row],[Product_ID]],tbl_Items[],3,)</f>
        <v>Palladium</v>
      </c>
      <c r="G3267" s="6" t="s">
        <v>12</v>
      </c>
      <c r="H3267" s="6" t="s">
        <v>9</v>
      </c>
      <c r="I32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267" s="30">
        <v>1</v>
      </c>
      <c r="K3267" s="7">
        <f t="shared" si="102"/>
        <v>8964.7800000000007</v>
      </c>
      <c r="L32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67" s="7">
        <f t="shared" si="103"/>
        <v>8964.7800000000007</v>
      </c>
    </row>
    <row r="3268" spans="1:13" x14ac:dyDescent="0.3">
      <c r="A3268" s="6" t="s">
        <v>3352</v>
      </c>
      <c r="B3268" s="28">
        <v>42895</v>
      </c>
      <c r="C3268" s="6" t="s">
        <v>24</v>
      </c>
      <c r="D3268" s="6" t="s">
        <v>97</v>
      </c>
      <c r="E3268" s="6" t="str">
        <f>VLOOKUP(tbl_transactions[[#This Row],[Product_ID]],tbl_Items[],2,)</f>
        <v>Automatic</v>
      </c>
      <c r="F3268" s="6" t="str">
        <f>VLOOKUP(tbl_transactions[[#This Row],[Product_ID]],tbl_Items[],3,)</f>
        <v>Gold</v>
      </c>
      <c r="G3268" s="6" t="s">
        <v>12</v>
      </c>
      <c r="H3268" s="6" t="s">
        <v>9</v>
      </c>
      <c r="I32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268" s="30">
        <v>3</v>
      </c>
      <c r="K3268" s="7">
        <f t="shared" si="102"/>
        <v>8809.74</v>
      </c>
      <c r="L32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68" s="7">
        <f t="shared" si="103"/>
        <v>8809.74</v>
      </c>
    </row>
    <row r="3269" spans="1:13" x14ac:dyDescent="0.3">
      <c r="A3269" s="6" t="s">
        <v>3353</v>
      </c>
      <c r="B3269" s="28">
        <v>42895</v>
      </c>
      <c r="C3269" s="6" t="s">
        <v>24</v>
      </c>
      <c r="D3269" s="6" t="s">
        <v>119</v>
      </c>
      <c r="E3269" s="6" t="str">
        <f>VLOOKUP(tbl_transactions[[#This Row],[Product_ID]],tbl_Items[],2,)</f>
        <v>Digital</v>
      </c>
      <c r="F3269" s="6" t="str">
        <f>VLOOKUP(tbl_transactions[[#This Row],[Product_ID]],tbl_Items[],3,)</f>
        <v>Palladium</v>
      </c>
      <c r="G3269" s="6" t="s">
        <v>12</v>
      </c>
      <c r="H3269" s="6" t="s">
        <v>9</v>
      </c>
      <c r="I32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269" s="30">
        <v>4</v>
      </c>
      <c r="K3269" s="7">
        <f t="shared" si="102"/>
        <v>40371.599999999999</v>
      </c>
      <c r="L32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1211.1479999999999</v>
      </c>
      <c r="M3269" s="7">
        <f t="shared" si="103"/>
        <v>39160.451999999997</v>
      </c>
    </row>
    <row r="3270" spans="1:13" x14ac:dyDescent="0.3">
      <c r="A3270" s="6" t="s">
        <v>3354</v>
      </c>
      <c r="B3270" s="28">
        <v>42895</v>
      </c>
      <c r="C3270" s="6" t="s">
        <v>11</v>
      </c>
      <c r="D3270" s="6" t="s">
        <v>118</v>
      </c>
      <c r="E3270" s="6" t="str">
        <f>VLOOKUP(tbl_transactions[[#This Row],[Product_ID]],tbl_Items[],2,)</f>
        <v>Digital</v>
      </c>
      <c r="F3270" s="6" t="str">
        <f>VLOOKUP(tbl_transactions[[#This Row],[Product_ID]],tbl_Items[],3,)</f>
        <v>Palladium</v>
      </c>
      <c r="G3270" s="6" t="s">
        <v>12</v>
      </c>
      <c r="H3270" s="6" t="s">
        <v>9</v>
      </c>
      <c r="I32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270" s="30">
        <v>4</v>
      </c>
      <c r="K3270" s="7">
        <f t="shared" si="102"/>
        <v>24390.240000000002</v>
      </c>
      <c r="L32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270" s="7">
        <f t="shared" si="103"/>
        <v>23658.532800000001</v>
      </c>
    </row>
    <row r="3271" spans="1:13" x14ac:dyDescent="0.3">
      <c r="A3271" s="6" t="s">
        <v>3355</v>
      </c>
      <c r="B3271" s="28">
        <v>42895</v>
      </c>
      <c r="C3271" s="6" t="s">
        <v>24</v>
      </c>
      <c r="D3271" s="6" t="s">
        <v>113</v>
      </c>
      <c r="E3271" s="6" t="str">
        <f>VLOOKUP(tbl_transactions[[#This Row],[Product_ID]],tbl_Items[],2,)</f>
        <v>Digital</v>
      </c>
      <c r="F3271" s="6" t="str">
        <f>VLOOKUP(tbl_transactions[[#This Row],[Product_ID]],tbl_Items[],3,)</f>
        <v>Palladium</v>
      </c>
      <c r="G3271" s="6" t="s">
        <v>12</v>
      </c>
      <c r="H3271" s="6" t="s">
        <v>9</v>
      </c>
      <c r="I32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271" s="30">
        <v>2</v>
      </c>
      <c r="K3271" s="7">
        <f t="shared" si="102"/>
        <v>17929.560000000001</v>
      </c>
      <c r="L32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271" s="7">
        <f t="shared" si="103"/>
        <v>17391.673200000001</v>
      </c>
    </row>
    <row r="3272" spans="1:13" x14ac:dyDescent="0.3">
      <c r="A3272" s="6" t="s">
        <v>3356</v>
      </c>
      <c r="B3272" s="28">
        <v>42895</v>
      </c>
      <c r="C3272" s="6" t="s">
        <v>11</v>
      </c>
      <c r="D3272" s="6" t="s">
        <v>76</v>
      </c>
      <c r="E3272" s="6" t="str">
        <f>VLOOKUP(tbl_transactions[[#This Row],[Product_ID]],tbl_Items[],2,)</f>
        <v>Chronograph</v>
      </c>
      <c r="F3272" s="6" t="str">
        <f>VLOOKUP(tbl_transactions[[#This Row],[Product_ID]],tbl_Items[],3,)</f>
        <v>Gold</v>
      </c>
      <c r="G3272" s="6" t="s">
        <v>8</v>
      </c>
      <c r="H3272" s="6" t="s">
        <v>9</v>
      </c>
      <c r="I32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272" s="30">
        <v>4</v>
      </c>
      <c r="K3272" s="7">
        <f t="shared" si="102"/>
        <v>8976</v>
      </c>
      <c r="L32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72" s="7">
        <f t="shared" si="103"/>
        <v>8976</v>
      </c>
    </row>
    <row r="3273" spans="1:13" x14ac:dyDescent="0.3">
      <c r="A3273" s="6" t="s">
        <v>3357</v>
      </c>
      <c r="B3273" s="28">
        <v>42895</v>
      </c>
      <c r="C3273" s="6" t="s">
        <v>24</v>
      </c>
      <c r="D3273" s="6" t="s">
        <v>71</v>
      </c>
      <c r="E3273" s="6" t="str">
        <f>VLOOKUP(tbl_transactions[[#This Row],[Product_ID]],tbl_Items[],2,)</f>
        <v>Chronograph</v>
      </c>
      <c r="F3273" s="6" t="str">
        <f>VLOOKUP(tbl_transactions[[#This Row],[Product_ID]],tbl_Items[],3,)</f>
        <v>Platinum</v>
      </c>
      <c r="G3273" s="6" t="s">
        <v>8</v>
      </c>
      <c r="H3273" s="6" t="s">
        <v>9</v>
      </c>
      <c r="I32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273" s="30">
        <v>3</v>
      </c>
      <c r="K3273" s="7">
        <f t="shared" si="102"/>
        <v>6762.5999999999995</v>
      </c>
      <c r="L32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73" s="7">
        <f t="shared" si="103"/>
        <v>6762.5999999999995</v>
      </c>
    </row>
    <row r="3274" spans="1:13" x14ac:dyDescent="0.3">
      <c r="A3274" s="6" t="s">
        <v>3358</v>
      </c>
      <c r="B3274" s="28">
        <v>42896</v>
      </c>
      <c r="C3274" s="6" t="s">
        <v>24</v>
      </c>
      <c r="D3274" s="6" t="s">
        <v>7008</v>
      </c>
      <c r="E3274" s="6" t="str">
        <f>VLOOKUP(tbl_transactions[[#This Row],[Product_ID]],tbl_Items[],2,)</f>
        <v>Digital</v>
      </c>
      <c r="F3274" s="6" t="str">
        <f>VLOOKUP(tbl_transactions[[#This Row],[Product_ID]],tbl_Items[],3,)</f>
        <v>Gold</v>
      </c>
      <c r="G3274" s="6" t="s">
        <v>12</v>
      </c>
      <c r="H3274" s="6" t="s">
        <v>9</v>
      </c>
      <c r="I32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274" s="30">
        <v>2</v>
      </c>
      <c r="K3274" s="7">
        <f t="shared" si="102"/>
        <v>19529.400000000001</v>
      </c>
      <c r="L32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274" s="7">
        <f t="shared" si="103"/>
        <v>18748.224000000002</v>
      </c>
    </row>
    <row r="3275" spans="1:13" x14ac:dyDescent="0.3">
      <c r="A3275" s="6" t="s">
        <v>3359</v>
      </c>
      <c r="B3275" s="28">
        <v>42896</v>
      </c>
      <c r="C3275" s="6" t="s">
        <v>24</v>
      </c>
      <c r="D3275" s="6" t="s">
        <v>120</v>
      </c>
      <c r="E3275" s="6" t="str">
        <f>VLOOKUP(tbl_transactions[[#This Row],[Product_ID]],tbl_Items[],2,)</f>
        <v>Digital</v>
      </c>
      <c r="F3275" s="6" t="str">
        <f>VLOOKUP(tbl_transactions[[#This Row],[Product_ID]],tbl_Items[],3,)</f>
        <v>Palladium</v>
      </c>
      <c r="G3275" s="6" t="s">
        <v>12</v>
      </c>
      <c r="H3275" s="6" t="s">
        <v>9</v>
      </c>
      <c r="I32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275" s="30">
        <v>3</v>
      </c>
      <c r="K3275" s="7">
        <f t="shared" si="102"/>
        <v>28914.600000000002</v>
      </c>
      <c r="L32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3275" s="7">
        <f t="shared" si="103"/>
        <v>28047.162000000004</v>
      </c>
    </row>
    <row r="3276" spans="1:13" x14ac:dyDescent="0.3">
      <c r="A3276" s="6" t="s">
        <v>3360</v>
      </c>
      <c r="B3276" s="28">
        <v>42896</v>
      </c>
      <c r="C3276" s="6" t="s">
        <v>7</v>
      </c>
      <c r="D3276" s="6" t="s">
        <v>110</v>
      </c>
      <c r="E3276" s="6" t="str">
        <f>VLOOKUP(tbl_transactions[[#This Row],[Product_ID]],tbl_Items[],2,)</f>
        <v>Digital</v>
      </c>
      <c r="F3276" s="6" t="str">
        <f>VLOOKUP(tbl_transactions[[#This Row],[Product_ID]],tbl_Items[],3,)</f>
        <v>Platinum</v>
      </c>
      <c r="G3276" s="6" t="s">
        <v>12</v>
      </c>
      <c r="H3276" s="6" t="s">
        <v>9</v>
      </c>
      <c r="I32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276" s="30">
        <v>2</v>
      </c>
      <c r="K3276" s="7">
        <f t="shared" si="102"/>
        <v>11230.800000000001</v>
      </c>
      <c r="L32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76" s="7">
        <f t="shared" si="103"/>
        <v>11230.800000000001</v>
      </c>
    </row>
    <row r="3277" spans="1:13" x14ac:dyDescent="0.3">
      <c r="A3277" s="6" t="s">
        <v>3361</v>
      </c>
      <c r="B3277" s="28">
        <v>42896</v>
      </c>
      <c r="C3277" s="6" t="s">
        <v>11</v>
      </c>
      <c r="D3277" s="6" t="s">
        <v>100</v>
      </c>
      <c r="E3277" s="6" t="str">
        <f>VLOOKUP(tbl_transactions[[#This Row],[Product_ID]],tbl_Items[],2,)</f>
        <v>Automatic</v>
      </c>
      <c r="F3277" s="6" t="str">
        <f>VLOOKUP(tbl_transactions[[#This Row],[Product_ID]],tbl_Items[],3,)</f>
        <v>Palladium</v>
      </c>
      <c r="G3277" s="6" t="s">
        <v>12</v>
      </c>
      <c r="H3277" s="6" t="s">
        <v>13</v>
      </c>
      <c r="I32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277" s="30">
        <v>3</v>
      </c>
      <c r="K3277" s="7">
        <f t="shared" si="102"/>
        <v>17186.400000000001</v>
      </c>
      <c r="L32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3277" s="7">
        <f t="shared" si="103"/>
        <v>16670.808000000001</v>
      </c>
    </row>
    <row r="3278" spans="1:13" x14ac:dyDescent="0.3">
      <c r="A3278" s="6" t="s">
        <v>3362</v>
      </c>
      <c r="B3278" s="28">
        <v>42896</v>
      </c>
      <c r="C3278" s="6" t="s">
        <v>11</v>
      </c>
      <c r="D3278" s="6" t="s">
        <v>7005</v>
      </c>
      <c r="E3278" s="6" t="str">
        <f>VLOOKUP(tbl_transactions[[#This Row],[Product_ID]],tbl_Items[],2,)</f>
        <v>Automatic</v>
      </c>
      <c r="F3278" s="6" t="str">
        <f>VLOOKUP(tbl_transactions[[#This Row],[Product_ID]],tbl_Items[],3,)</f>
        <v>Gold</v>
      </c>
      <c r="G3278" s="6" t="s">
        <v>12</v>
      </c>
      <c r="H3278" s="6" t="s">
        <v>13</v>
      </c>
      <c r="I32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278" s="30">
        <v>2</v>
      </c>
      <c r="K3278" s="7">
        <f t="shared" si="102"/>
        <v>11936.4</v>
      </c>
      <c r="L32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78" s="7">
        <f t="shared" si="103"/>
        <v>11936.4</v>
      </c>
    </row>
    <row r="3279" spans="1:13" x14ac:dyDescent="0.3">
      <c r="A3279" s="6" t="s">
        <v>3363</v>
      </c>
      <c r="B3279" s="28">
        <v>42896</v>
      </c>
      <c r="C3279" s="6" t="s">
        <v>24</v>
      </c>
      <c r="D3279" s="6" t="s">
        <v>7007</v>
      </c>
      <c r="E3279" s="6" t="str">
        <f>VLOOKUP(tbl_transactions[[#This Row],[Product_ID]],tbl_Items[],2,)</f>
        <v>Digital</v>
      </c>
      <c r="F3279" s="6" t="str">
        <f>VLOOKUP(tbl_transactions[[#This Row],[Product_ID]],tbl_Items[],3,)</f>
        <v>Gold</v>
      </c>
      <c r="G3279" s="6" t="s">
        <v>12</v>
      </c>
      <c r="H3279" s="6" t="s">
        <v>9</v>
      </c>
      <c r="I32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279" s="30">
        <v>2</v>
      </c>
      <c r="K3279" s="7">
        <f t="shared" si="102"/>
        <v>17843.88</v>
      </c>
      <c r="L32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713.75520000000006</v>
      </c>
      <c r="M3279" s="7">
        <f t="shared" si="103"/>
        <v>17130.124800000001</v>
      </c>
    </row>
    <row r="3280" spans="1:13" x14ac:dyDescent="0.3">
      <c r="A3280" s="6" t="s">
        <v>3364</v>
      </c>
      <c r="B3280" s="28">
        <v>42896</v>
      </c>
      <c r="C3280" s="6" t="s">
        <v>24</v>
      </c>
      <c r="D3280" s="6" t="s">
        <v>66</v>
      </c>
      <c r="E3280" s="6" t="str">
        <f>VLOOKUP(tbl_transactions[[#This Row],[Product_ID]],tbl_Items[],2,)</f>
        <v>Chronograph</v>
      </c>
      <c r="F3280" s="6" t="str">
        <f>VLOOKUP(tbl_transactions[[#This Row],[Product_ID]],tbl_Items[],3,)</f>
        <v>Platinum</v>
      </c>
      <c r="G3280" s="6" t="s">
        <v>8</v>
      </c>
      <c r="H3280" s="6" t="s">
        <v>9</v>
      </c>
      <c r="I32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280" s="30">
        <v>3</v>
      </c>
      <c r="K3280" s="7">
        <f t="shared" si="102"/>
        <v>29070</v>
      </c>
      <c r="L32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280" s="7">
        <f t="shared" si="103"/>
        <v>25581.599999999999</v>
      </c>
    </row>
    <row r="3281" spans="1:13" x14ac:dyDescent="0.3">
      <c r="A3281" s="6" t="s">
        <v>3365</v>
      </c>
      <c r="B3281" s="28">
        <v>42896</v>
      </c>
      <c r="C3281" s="6" t="s">
        <v>24</v>
      </c>
      <c r="D3281" s="6" t="s">
        <v>103</v>
      </c>
      <c r="E3281" s="6" t="str">
        <f>VLOOKUP(tbl_transactions[[#This Row],[Product_ID]],tbl_Items[],2,)</f>
        <v>Automatic</v>
      </c>
      <c r="F3281" s="6" t="str">
        <f>VLOOKUP(tbl_transactions[[#This Row],[Product_ID]],tbl_Items[],3,)</f>
        <v>Palladium</v>
      </c>
      <c r="G3281" s="6" t="s">
        <v>12</v>
      </c>
      <c r="H3281" s="6" t="s">
        <v>9</v>
      </c>
      <c r="I32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281" s="30">
        <v>1</v>
      </c>
      <c r="K3281" s="7">
        <f t="shared" si="102"/>
        <v>6674.88</v>
      </c>
      <c r="L32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81" s="7">
        <f t="shared" si="103"/>
        <v>6674.88</v>
      </c>
    </row>
    <row r="3282" spans="1:13" x14ac:dyDescent="0.3">
      <c r="A3282" s="6" t="s">
        <v>3366</v>
      </c>
      <c r="B3282" s="28">
        <v>42896</v>
      </c>
      <c r="C3282" s="6" t="s">
        <v>24</v>
      </c>
      <c r="D3282" s="6" t="s">
        <v>114</v>
      </c>
      <c r="E3282" s="6" t="str">
        <f>VLOOKUP(tbl_transactions[[#This Row],[Product_ID]],tbl_Items[],2,)</f>
        <v>Digital</v>
      </c>
      <c r="F3282" s="6" t="str">
        <f>VLOOKUP(tbl_transactions[[#This Row],[Product_ID]],tbl_Items[],3,)</f>
        <v>Palladium</v>
      </c>
      <c r="G3282" s="6" t="s">
        <v>12</v>
      </c>
      <c r="H3282" s="6" t="s">
        <v>9</v>
      </c>
      <c r="I32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282" s="30">
        <v>4</v>
      </c>
      <c r="K3282" s="7">
        <f t="shared" si="102"/>
        <v>41563.200000000004</v>
      </c>
      <c r="L32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3282" s="7">
        <f t="shared" si="103"/>
        <v>40316.304000000004</v>
      </c>
    </row>
    <row r="3283" spans="1:13" x14ac:dyDescent="0.3">
      <c r="A3283" s="6" t="s">
        <v>3367</v>
      </c>
      <c r="B3283" s="28">
        <v>42896</v>
      </c>
      <c r="C3283" s="6" t="s">
        <v>24</v>
      </c>
      <c r="D3283" s="6" t="s">
        <v>102</v>
      </c>
      <c r="E3283" s="6" t="str">
        <f>VLOOKUP(tbl_transactions[[#This Row],[Product_ID]],tbl_Items[],2,)</f>
        <v>Automatic</v>
      </c>
      <c r="F3283" s="6" t="str">
        <f>VLOOKUP(tbl_transactions[[#This Row],[Product_ID]],tbl_Items[],3,)</f>
        <v>Palladium</v>
      </c>
      <c r="G3283" s="6" t="s">
        <v>12</v>
      </c>
      <c r="H3283" s="6" t="s">
        <v>9</v>
      </c>
      <c r="I32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283" s="30">
        <v>2</v>
      </c>
      <c r="K3283" s="7">
        <f t="shared" si="102"/>
        <v>17227.8</v>
      </c>
      <c r="L32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3283" s="7">
        <f t="shared" si="103"/>
        <v>16710.966</v>
      </c>
    </row>
    <row r="3284" spans="1:13" x14ac:dyDescent="0.3">
      <c r="A3284" s="6" t="s">
        <v>3368</v>
      </c>
      <c r="B3284" s="28">
        <v>42897</v>
      </c>
      <c r="C3284" s="6" t="s">
        <v>24</v>
      </c>
      <c r="D3284" s="6" t="s">
        <v>81</v>
      </c>
      <c r="E3284" s="6" t="str">
        <f>VLOOKUP(tbl_transactions[[#This Row],[Product_ID]],tbl_Items[],2,)</f>
        <v>Chronograph</v>
      </c>
      <c r="F3284" s="6" t="str">
        <f>VLOOKUP(tbl_transactions[[#This Row],[Product_ID]],tbl_Items[],3,)</f>
        <v>Palladium</v>
      </c>
      <c r="G3284" s="6" t="s">
        <v>12</v>
      </c>
      <c r="H3284" s="6" t="s">
        <v>9</v>
      </c>
      <c r="I32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284" s="30">
        <v>1</v>
      </c>
      <c r="K3284" s="7">
        <f t="shared" si="102"/>
        <v>10780</v>
      </c>
      <c r="L32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84" s="7">
        <f t="shared" si="103"/>
        <v>10780</v>
      </c>
    </row>
    <row r="3285" spans="1:13" x14ac:dyDescent="0.3">
      <c r="A3285" s="6" t="s">
        <v>3369</v>
      </c>
      <c r="B3285" s="28">
        <v>42897</v>
      </c>
      <c r="C3285" s="6" t="s">
        <v>24</v>
      </c>
      <c r="D3285" s="6" t="s">
        <v>104</v>
      </c>
      <c r="E3285" s="6" t="str">
        <f>VLOOKUP(tbl_transactions[[#This Row],[Product_ID]],tbl_Items[],2,)</f>
        <v>Automatic</v>
      </c>
      <c r="F3285" s="6" t="str">
        <f>VLOOKUP(tbl_transactions[[#This Row],[Product_ID]],tbl_Items[],3,)</f>
        <v>Palladium</v>
      </c>
      <c r="G3285" s="6" t="s">
        <v>12</v>
      </c>
      <c r="H3285" s="6" t="s">
        <v>13</v>
      </c>
      <c r="I32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285" s="30">
        <v>1</v>
      </c>
      <c r="K3285" s="7">
        <f t="shared" si="102"/>
        <v>8196.1</v>
      </c>
      <c r="L32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85" s="7">
        <f t="shared" si="103"/>
        <v>8196.1</v>
      </c>
    </row>
    <row r="3286" spans="1:13" x14ac:dyDescent="0.3">
      <c r="A3286" s="6" t="s">
        <v>3370</v>
      </c>
      <c r="B3286" s="28">
        <v>42897</v>
      </c>
      <c r="C3286" s="6" t="s">
        <v>24</v>
      </c>
      <c r="D3286" s="6" t="s">
        <v>110</v>
      </c>
      <c r="E3286" s="6" t="str">
        <f>VLOOKUP(tbl_transactions[[#This Row],[Product_ID]],tbl_Items[],2,)</f>
        <v>Digital</v>
      </c>
      <c r="F3286" s="6" t="str">
        <f>VLOOKUP(tbl_transactions[[#This Row],[Product_ID]],tbl_Items[],3,)</f>
        <v>Platinum</v>
      </c>
      <c r="G3286" s="6" t="s">
        <v>12</v>
      </c>
      <c r="H3286" s="6" t="s">
        <v>13</v>
      </c>
      <c r="I32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286" s="30">
        <v>2</v>
      </c>
      <c r="K3286" s="7">
        <f t="shared" si="102"/>
        <v>11230.800000000001</v>
      </c>
      <c r="L32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86" s="7">
        <f t="shared" si="103"/>
        <v>11230.800000000001</v>
      </c>
    </row>
    <row r="3287" spans="1:13" x14ac:dyDescent="0.3">
      <c r="A3287" s="6" t="s">
        <v>3371</v>
      </c>
      <c r="B3287" s="28">
        <v>42897</v>
      </c>
      <c r="C3287" s="6" t="s">
        <v>11</v>
      </c>
      <c r="D3287" s="6" t="s">
        <v>113</v>
      </c>
      <c r="E3287" s="6" t="str">
        <f>VLOOKUP(tbl_transactions[[#This Row],[Product_ID]],tbl_Items[],2,)</f>
        <v>Digital</v>
      </c>
      <c r="F3287" s="6" t="str">
        <f>VLOOKUP(tbl_transactions[[#This Row],[Product_ID]],tbl_Items[],3,)</f>
        <v>Palladium</v>
      </c>
      <c r="G3287" s="6" t="s">
        <v>12</v>
      </c>
      <c r="H3287" s="6" t="s">
        <v>9</v>
      </c>
      <c r="I32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287" s="30">
        <v>1</v>
      </c>
      <c r="K3287" s="7">
        <f t="shared" si="102"/>
        <v>8964.7800000000007</v>
      </c>
      <c r="L32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87" s="7">
        <f t="shared" si="103"/>
        <v>8964.7800000000007</v>
      </c>
    </row>
    <row r="3288" spans="1:13" x14ac:dyDescent="0.3">
      <c r="A3288" s="6" t="s">
        <v>3372</v>
      </c>
      <c r="B3288" s="28">
        <v>42897</v>
      </c>
      <c r="C3288" s="6" t="s">
        <v>11</v>
      </c>
      <c r="D3288" s="6" t="s">
        <v>102</v>
      </c>
      <c r="E3288" s="6" t="str">
        <f>VLOOKUP(tbl_transactions[[#This Row],[Product_ID]],tbl_Items[],2,)</f>
        <v>Automatic</v>
      </c>
      <c r="F3288" s="6" t="str">
        <f>VLOOKUP(tbl_transactions[[#This Row],[Product_ID]],tbl_Items[],3,)</f>
        <v>Palladium</v>
      </c>
      <c r="G3288" s="6" t="s">
        <v>12</v>
      </c>
      <c r="H3288" s="6" t="s">
        <v>9</v>
      </c>
      <c r="I32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288" s="30">
        <v>3</v>
      </c>
      <c r="K3288" s="7">
        <f t="shared" si="102"/>
        <v>25841.699999999997</v>
      </c>
      <c r="L32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3288" s="7">
        <f t="shared" si="103"/>
        <v>25066.448999999997</v>
      </c>
    </row>
    <row r="3289" spans="1:13" x14ac:dyDescent="0.3">
      <c r="A3289" s="6" t="s">
        <v>3373</v>
      </c>
      <c r="B3289" s="28">
        <v>42897</v>
      </c>
      <c r="C3289" s="6" t="s">
        <v>11</v>
      </c>
      <c r="D3289" s="6" t="s">
        <v>108</v>
      </c>
      <c r="E3289" s="6" t="str">
        <f>VLOOKUP(tbl_transactions[[#This Row],[Product_ID]],tbl_Items[],2,)</f>
        <v>Digital</v>
      </c>
      <c r="F3289" s="6" t="str">
        <f>VLOOKUP(tbl_transactions[[#This Row],[Product_ID]],tbl_Items[],3,)</f>
        <v>Platinum</v>
      </c>
      <c r="G3289" s="6" t="s">
        <v>12</v>
      </c>
      <c r="H3289" s="6" t="s">
        <v>9</v>
      </c>
      <c r="I32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289" s="30">
        <v>3</v>
      </c>
      <c r="K3289" s="7">
        <f t="shared" si="102"/>
        <v>18411.75</v>
      </c>
      <c r="L32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3289" s="7">
        <f t="shared" si="103"/>
        <v>17307.044999999998</v>
      </c>
    </row>
    <row r="3290" spans="1:13" x14ac:dyDescent="0.3">
      <c r="A3290" s="6" t="s">
        <v>3374</v>
      </c>
      <c r="B3290" s="28">
        <v>42897</v>
      </c>
      <c r="C3290" s="6" t="s">
        <v>24</v>
      </c>
      <c r="D3290" s="6" t="s">
        <v>108</v>
      </c>
      <c r="E3290" s="6" t="str">
        <f>VLOOKUP(tbl_transactions[[#This Row],[Product_ID]],tbl_Items[],2,)</f>
        <v>Digital</v>
      </c>
      <c r="F3290" s="6" t="str">
        <f>VLOOKUP(tbl_transactions[[#This Row],[Product_ID]],tbl_Items[],3,)</f>
        <v>Platinum</v>
      </c>
      <c r="G3290" s="6" t="s">
        <v>12</v>
      </c>
      <c r="H3290" s="6" t="s">
        <v>9</v>
      </c>
      <c r="I32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290" s="30">
        <v>4</v>
      </c>
      <c r="K3290" s="7">
        <f t="shared" si="102"/>
        <v>24549</v>
      </c>
      <c r="L32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3290" s="7">
        <f t="shared" si="103"/>
        <v>23076.06</v>
      </c>
    </row>
    <row r="3291" spans="1:13" x14ac:dyDescent="0.3">
      <c r="A3291" s="6" t="s">
        <v>3375</v>
      </c>
      <c r="B3291" s="28">
        <v>42897</v>
      </c>
      <c r="C3291" s="6" t="s">
        <v>24</v>
      </c>
      <c r="D3291" s="6" t="s">
        <v>116</v>
      </c>
      <c r="E3291" s="6" t="str">
        <f>VLOOKUP(tbl_transactions[[#This Row],[Product_ID]],tbl_Items[],2,)</f>
        <v>Digital</v>
      </c>
      <c r="F3291" s="6" t="str">
        <f>VLOOKUP(tbl_transactions[[#This Row],[Product_ID]],tbl_Items[],3,)</f>
        <v>Gold</v>
      </c>
      <c r="G3291" s="6" t="s">
        <v>12</v>
      </c>
      <c r="H3291" s="6" t="s">
        <v>9</v>
      </c>
      <c r="I32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291" s="30">
        <v>2</v>
      </c>
      <c r="K3291" s="7">
        <f t="shared" si="102"/>
        <v>11189.4</v>
      </c>
      <c r="L32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91" s="7">
        <f t="shared" si="103"/>
        <v>11189.4</v>
      </c>
    </row>
    <row r="3292" spans="1:13" x14ac:dyDescent="0.3">
      <c r="A3292" s="6" t="s">
        <v>3376</v>
      </c>
      <c r="B3292" s="28">
        <v>42897</v>
      </c>
      <c r="C3292" s="6" t="s">
        <v>24</v>
      </c>
      <c r="D3292" s="6" t="s">
        <v>119</v>
      </c>
      <c r="E3292" s="6" t="str">
        <f>VLOOKUP(tbl_transactions[[#This Row],[Product_ID]],tbl_Items[],2,)</f>
        <v>Digital</v>
      </c>
      <c r="F3292" s="6" t="str">
        <f>VLOOKUP(tbl_transactions[[#This Row],[Product_ID]],tbl_Items[],3,)</f>
        <v>Palladium</v>
      </c>
      <c r="G3292" s="6" t="s">
        <v>12</v>
      </c>
      <c r="H3292" s="6" t="s">
        <v>9</v>
      </c>
      <c r="I32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292" s="30">
        <v>3</v>
      </c>
      <c r="K3292" s="7">
        <f t="shared" si="102"/>
        <v>30278.699999999997</v>
      </c>
      <c r="L32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3292" s="7">
        <f t="shared" si="103"/>
        <v>29370.338999999996</v>
      </c>
    </row>
    <row r="3293" spans="1:13" x14ac:dyDescent="0.3">
      <c r="A3293" s="6" t="s">
        <v>3377</v>
      </c>
      <c r="B3293" s="28">
        <v>42898</v>
      </c>
      <c r="C3293" s="6" t="s">
        <v>24</v>
      </c>
      <c r="D3293" s="6" t="s">
        <v>109</v>
      </c>
      <c r="E3293" s="6" t="str">
        <f>VLOOKUP(tbl_transactions[[#This Row],[Product_ID]],tbl_Items[],2,)</f>
        <v>Digital</v>
      </c>
      <c r="F3293" s="6" t="str">
        <f>VLOOKUP(tbl_transactions[[#This Row],[Product_ID]],tbl_Items[],3,)</f>
        <v>Platinum</v>
      </c>
      <c r="G3293" s="6" t="s">
        <v>12</v>
      </c>
      <c r="H3293" s="6" t="s">
        <v>9</v>
      </c>
      <c r="I32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293" s="30">
        <v>1</v>
      </c>
      <c r="K3293" s="7">
        <f t="shared" si="102"/>
        <v>10062.299999999999</v>
      </c>
      <c r="L32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93" s="7">
        <f t="shared" si="103"/>
        <v>10062.299999999999</v>
      </c>
    </row>
    <row r="3294" spans="1:13" x14ac:dyDescent="0.3">
      <c r="A3294" s="6" t="s">
        <v>3378</v>
      </c>
      <c r="B3294" s="28">
        <v>42898</v>
      </c>
      <c r="C3294" s="6" t="s">
        <v>7</v>
      </c>
      <c r="D3294" s="6" t="s">
        <v>71</v>
      </c>
      <c r="E3294" s="6" t="str">
        <f>VLOOKUP(tbl_transactions[[#This Row],[Product_ID]],tbl_Items[],2,)</f>
        <v>Chronograph</v>
      </c>
      <c r="F3294" s="6" t="str">
        <f>VLOOKUP(tbl_transactions[[#This Row],[Product_ID]],tbl_Items[],3,)</f>
        <v>Platinum</v>
      </c>
      <c r="G3294" s="6" t="s">
        <v>8</v>
      </c>
      <c r="H3294" s="6" t="s">
        <v>9</v>
      </c>
      <c r="I32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294" s="30">
        <v>4</v>
      </c>
      <c r="K3294" s="7">
        <f t="shared" si="102"/>
        <v>9016.7999999999993</v>
      </c>
      <c r="L32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94" s="7">
        <f t="shared" si="103"/>
        <v>9016.7999999999993</v>
      </c>
    </row>
    <row r="3295" spans="1:13" x14ac:dyDescent="0.3">
      <c r="A3295" s="6" t="s">
        <v>3379</v>
      </c>
      <c r="B3295" s="28">
        <v>42898</v>
      </c>
      <c r="C3295" s="6" t="s">
        <v>24</v>
      </c>
      <c r="D3295" s="6" t="s">
        <v>89</v>
      </c>
      <c r="E3295" s="6" t="str">
        <f>VLOOKUP(tbl_transactions[[#This Row],[Product_ID]],tbl_Items[],2,)</f>
        <v>Automatic</v>
      </c>
      <c r="F3295" s="6" t="str">
        <f>VLOOKUP(tbl_transactions[[#This Row],[Product_ID]],tbl_Items[],3,)</f>
        <v>Platinum</v>
      </c>
      <c r="G3295" s="6" t="s">
        <v>12</v>
      </c>
      <c r="H3295" s="6" t="s">
        <v>9</v>
      </c>
      <c r="I32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295" s="30">
        <v>2</v>
      </c>
      <c r="K3295" s="7">
        <f t="shared" si="102"/>
        <v>9308.2000000000007</v>
      </c>
      <c r="L32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95" s="7">
        <f t="shared" si="103"/>
        <v>9308.2000000000007</v>
      </c>
    </row>
    <row r="3296" spans="1:13" x14ac:dyDescent="0.3">
      <c r="A3296" s="6" t="s">
        <v>3380</v>
      </c>
      <c r="B3296" s="28">
        <v>42898</v>
      </c>
      <c r="C3296" s="6" t="s">
        <v>24</v>
      </c>
      <c r="D3296" s="6" t="s">
        <v>101</v>
      </c>
      <c r="E3296" s="6" t="str">
        <f>VLOOKUP(tbl_transactions[[#This Row],[Product_ID]],tbl_Items[],2,)</f>
        <v>Automatic</v>
      </c>
      <c r="F3296" s="6" t="str">
        <f>VLOOKUP(tbl_transactions[[#This Row],[Product_ID]],tbl_Items[],3,)</f>
        <v>Palladium</v>
      </c>
      <c r="G3296" s="6" t="s">
        <v>12</v>
      </c>
      <c r="H3296" s="6" t="s">
        <v>13</v>
      </c>
      <c r="I32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296" s="30">
        <v>1</v>
      </c>
      <c r="K3296" s="7">
        <f t="shared" si="102"/>
        <v>2348.5</v>
      </c>
      <c r="L32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96" s="7">
        <f t="shared" si="103"/>
        <v>2348.5</v>
      </c>
    </row>
    <row r="3297" spans="1:13" x14ac:dyDescent="0.3">
      <c r="A3297" s="6" t="s">
        <v>3381</v>
      </c>
      <c r="B3297" s="28">
        <v>42898</v>
      </c>
      <c r="C3297" s="6" t="s">
        <v>7</v>
      </c>
      <c r="D3297" s="6" t="s">
        <v>7008</v>
      </c>
      <c r="E3297" s="6" t="str">
        <f>VLOOKUP(tbl_transactions[[#This Row],[Product_ID]],tbl_Items[],2,)</f>
        <v>Digital</v>
      </c>
      <c r="F3297" s="6" t="str">
        <f>VLOOKUP(tbl_transactions[[#This Row],[Product_ID]],tbl_Items[],3,)</f>
        <v>Gold</v>
      </c>
      <c r="G3297" s="6" t="s">
        <v>12</v>
      </c>
      <c r="H3297" s="6" t="s">
        <v>9</v>
      </c>
      <c r="I32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297" s="30">
        <v>4</v>
      </c>
      <c r="K3297" s="7">
        <f t="shared" si="102"/>
        <v>39058.800000000003</v>
      </c>
      <c r="L32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1562.3520000000001</v>
      </c>
      <c r="M3297" s="7">
        <f t="shared" si="103"/>
        <v>37496.448000000004</v>
      </c>
    </row>
    <row r="3298" spans="1:13" x14ac:dyDescent="0.3">
      <c r="A3298" s="6" t="s">
        <v>3382</v>
      </c>
      <c r="B3298" s="28">
        <v>42898</v>
      </c>
      <c r="C3298" s="6" t="s">
        <v>15</v>
      </c>
      <c r="D3298" s="6" t="s">
        <v>78</v>
      </c>
      <c r="E3298" s="6" t="str">
        <f>VLOOKUP(tbl_transactions[[#This Row],[Product_ID]],tbl_Items[],2,)</f>
        <v>Chronograph</v>
      </c>
      <c r="F3298" s="6" t="str">
        <f>VLOOKUP(tbl_transactions[[#This Row],[Product_ID]],tbl_Items[],3,)</f>
        <v>Gold</v>
      </c>
      <c r="G3298" s="6" t="s">
        <v>8</v>
      </c>
      <c r="H3298" s="6" t="s">
        <v>9</v>
      </c>
      <c r="I32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298" s="30">
        <v>1</v>
      </c>
      <c r="K3298" s="7">
        <f t="shared" si="102"/>
        <v>5610</v>
      </c>
      <c r="L32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298" s="7">
        <f t="shared" si="103"/>
        <v>5610</v>
      </c>
    </row>
    <row r="3299" spans="1:13" x14ac:dyDescent="0.3">
      <c r="A3299" s="6" t="s">
        <v>3383</v>
      </c>
      <c r="B3299" s="28">
        <v>42899</v>
      </c>
      <c r="C3299" s="6" t="s">
        <v>24</v>
      </c>
      <c r="D3299" s="6" t="s">
        <v>99</v>
      </c>
      <c r="E3299" s="6" t="str">
        <f>VLOOKUP(tbl_transactions[[#This Row],[Product_ID]],tbl_Items[],2,)</f>
        <v>Automatic</v>
      </c>
      <c r="F3299" s="6" t="str">
        <f>VLOOKUP(tbl_transactions[[#This Row],[Product_ID]],tbl_Items[],3,)</f>
        <v>Gold</v>
      </c>
      <c r="G3299" s="6" t="s">
        <v>12</v>
      </c>
      <c r="H3299" s="6" t="s">
        <v>9</v>
      </c>
      <c r="I32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299" s="30">
        <v>3</v>
      </c>
      <c r="K3299" s="7">
        <f t="shared" si="102"/>
        <v>16713.72</v>
      </c>
      <c r="L32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3299" s="7">
        <f t="shared" si="103"/>
        <v>16045.171200000001</v>
      </c>
    </row>
    <row r="3300" spans="1:13" x14ac:dyDescent="0.3">
      <c r="A3300" s="6" t="s">
        <v>3384</v>
      </c>
      <c r="B3300" s="28">
        <v>42899</v>
      </c>
      <c r="C3300" s="6" t="s">
        <v>24</v>
      </c>
      <c r="D3300" s="6" t="s">
        <v>103</v>
      </c>
      <c r="E3300" s="6" t="str">
        <f>VLOOKUP(tbl_transactions[[#This Row],[Product_ID]],tbl_Items[],2,)</f>
        <v>Automatic</v>
      </c>
      <c r="F3300" s="6" t="str">
        <f>VLOOKUP(tbl_transactions[[#This Row],[Product_ID]],tbl_Items[],3,)</f>
        <v>Palladium</v>
      </c>
      <c r="G3300" s="6" t="s">
        <v>12</v>
      </c>
      <c r="H3300" s="6" t="s">
        <v>9</v>
      </c>
      <c r="I33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300" s="30">
        <v>1</v>
      </c>
      <c r="K3300" s="7">
        <f t="shared" si="102"/>
        <v>6674.88</v>
      </c>
      <c r="L33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00" s="7">
        <f t="shared" si="103"/>
        <v>6674.88</v>
      </c>
    </row>
    <row r="3301" spans="1:13" x14ac:dyDescent="0.3">
      <c r="A3301" s="6" t="s">
        <v>3385</v>
      </c>
      <c r="B3301" s="28">
        <v>42899</v>
      </c>
      <c r="C3301" s="6" t="s">
        <v>24</v>
      </c>
      <c r="D3301" s="6" t="s">
        <v>83</v>
      </c>
      <c r="E3301" s="6" t="str">
        <f>VLOOKUP(tbl_transactions[[#This Row],[Product_ID]],tbl_Items[],2,)</f>
        <v>Chronograph</v>
      </c>
      <c r="F3301" s="6" t="str">
        <f>VLOOKUP(tbl_transactions[[#This Row],[Product_ID]],tbl_Items[],3,)</f>
        <v>Palladium</v>
      </c>
      <c r="G3301" s="6" t="s">
        <v>12</v>
      </c>
      <c r="H3301" s="6" t="s">
        <v>13</v>
      </c>
      <c r="I33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301" s="30">
        <v>3</v>
      </c>
      <c r="K3301" s="7">
        <f t="shared" si="102"/>
        <v>14253.75</v>
      </c>
      <c r="L33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01" s="7">
        <f t="shared" si="103"/>
        <v>14253.75</v>
      </c>
    </row>
    <row r="3302" spans="1:13" x14ac:dyDescent="0.3">
      <c r="A3302" s="6" t="s">
        <v>3386</v>
      </c>
      <c r="B3302" s="28">
        <v>42899</v>
      </c>
      <c r="C3302" s="6" t="s">
        <v>11</v>
      </c>
      <c r="D3302" s="6" t="s">
        <v>112</v>
      </c>
      <c r="E3302" s="6" t="str">
        <f>VLOOKUP(tbl_transactions[[#This Row],[Product_ID]],tbl_Items[],2,)</f>
        <v>Digital</v>
      </c>
      <c r="F3302" s="6" t="str">
        <f>VLOOKUP(tbl_transactions[[#This Row],[Product_ID]],tbl_Items[],3,)</f>
        <v>Gold</v>
      </c>
      <c r="G3302" s="6" t="s">
        <v>12</v>
      </c>
      <c r="H3302" s="6" t="s">
        <v>13</v>
      </c>
      <c r="I33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302" s="30">
        <v>4</v>
      </c>
      <c r="K3302" s="7">
        <f t="shared" si="102"/>
        <v>24067.920000000002</v>
      </c>
      <c r="L33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3302" s="7">
        <f t="shared" si="103"/>
        <v>23105.203200000004</v>
      </c>
    </row>
    <row r="3303" spans="1:13" x14ac:dyDescent="0.3">
      <c r="A3303" s="6" t="s">
        <v>3387</v>
      </c>
      <c r="B3303" s="28">
        <v>42899</v>
      </c>
      <c r="C3303" s="6" t="s">
        <v>11</v>
      </c>
      <c r="D3303" s="6" t="s">
        <v>66</v>
      </c>
      <c r="E3303" s="6" t="str">
        <f>VLOOKUP(tbl_transactions[[#This Row],[Product_ID]],tbl_Items[],2,)</f>
        <v>Chronograph</v>
      </c>
      <c r="F3303" s="6" t="str">
        <f>VLOOKUP(tbl_transactions[[#This Row],[Product_ID]],tbl_Items[],3,)</f>
        <v>Platinum</v>
      </c>
      <c r="G3303" s="6" t="s">
        <v>8</v>
      </c>
      <c r="H3303" s="6" t="s">
        <v>9</v>
      </c>
      <c r="I33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303" s="30">
        <v>3</v>
      </c>
      <c r="K3303" s="7">
        <f t="shared" si="102"/>
        <v>29070</v>
      </c>
      <c r="L33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303" s="7">
        <f t="shared" si="103"/>
        <v>25581.599999999999</v>
      </c>
    </row>
    <row r="3304" spans="1:13" x14ac:dyDescent="0.3">
      <c r="A3304" s="6" t="s">
        <v>3388</v>
      </c>
      <c r="B3304" s="28">
        <v>42899</v>
      </c>
      <c r="C3304" s="6" t="s">
        <v>11</v>
      </c>
      <c r="D3304" s="6" t="s">
        <v>92</v>
      </c>
      <c r="E3304" s="6" t="str">
        <f>VLOOKUP(tbl_transactions[[#This Row],[Product_ID]],tbl_Items[],2,)</f>
        <v>Automatic</v>
      </c>
      <c r="F3304" s="6" t="str">
        <f>VLOOKUP(tbl_transactions[[#This Row],[Product_ID]],tbl_Items[],3,)</f>
        <v>Platinum</v>
      </c>
      <c r="G3304" s="6" t="s">
        <v>12</v>
      </c>
      <c r="H3304" s="6" t="s">
        <v>13</v>
      </c>
      <c r="I33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304" s="30">
        <v>3</v>
      </c>
      <c r="K3304" s="7">
        <f t="shared" si="102"/>
        <v>6597.36</v>
      </c>
      <c r="L33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04" s="7">
        <f t="shared" si="103"/>
        <v>6597.36</v>
      </c>
    </row>
    <row r="3305" spans="1:13" x14ac:dyDescent="0.3">
      <c r="A3305" s="6" t="s">
        <v>3389</v>
      </c>
      <c r="B3305" s="28">
        <v>42899</v>
      </c>
      <c r="C3305" s="6" t="s">
        <v>24</v>
      </c>
      <c r="D3305" s="6" t="s">
        <v>112</v>
      </c>
      <c r="E3305" s="6" t="str">
        <f>VLOOKUP(tbl_transactions[[#This Row],[Product_ID]],tbl_Items[],2,)</f>
        <v>Digital</v>
      </c>
      <c r="F3305" s="6" t="str">
        <f>VLOOKUP(tbl_transactions[[#This Row],[Product_ID]],tbl_Items[],3,)</f>
        <v>Gold</v>
      </c>
      <c r="G3305" s="6" t="s">
        <v>12</v>
      </c>
      <c r="H3305" s="6" t="s">
        <v>13</v>
      </c>
      <c r="I33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305" s="30">
        <v>4</v>
      </c>
      <c r="K3305" s="7">
        <f t="shared" si="102"/>
        <v>24067.920000000002</v>
      </c>
      <c r="L33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3305" s="7">
        <f t="shared" si="103"/>
        <v>23105.203200000004</v>
      </c>
    </row>
    <row r="3306" spans="1:13" x14ac:dyDescent="0.3">
      <c r="A3306" s="6" t="s">
        <v>3390</v>
      </c>
      <c r="B3306" s="28">
        <v>42899</v>
      </c>
      <c r="C3306" s="6" t="s">
        <v>11</v>
      </c>
      <c r="D3306" s="6" t="s">
        <v>97</v>
      </c>
      <c r="E3306" s="6" t="str">
        <f>VLOOKUP(tbl_transactions[[#This Row],[Product_ID]],tbl_Items[],2,)</f>
        <v>Automatic</v>
      </c>
      <c r="F3306" s="6" t="str">
        <f>VLOOKUP(tbl_transactions[[#This Row],[Product_ID]],tbl_Items[],3,)</f>
        <v>Gold</v>
      </c>
      <c r="G3306" s="6" t="s">
        <v>12</v>
      </c>
      <c r="H3306" s="6" t="s">
        <v>9</v>
      </c>
      <c r="I33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306" s="30">
        <v>1</v>
      </c>
      <c r="K3306" s="7">
        <f t="shared" si="102"/>
        <v>2936.58</v>
      </c>
      <c r="L33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06" s="7">
        <f t="shared" si="103"/>
        <v>2936.58</v>
      </c>
    </row>
    <row r="3307" spans="1:13" x14ac:dyDescent="0.3">
      <c r="A3307" s="6" t="s">
        <v>3391</v>
      </c>
      <c r="B3307" s="28">
        <v>42900</v>
      </c>
      <c r="C3307" s="6" t="s">
        <v>11</v>
      </c>
      <c r="D3307" s="6" t="s">
        <v>101</v>
      </c>
      <c r="E3307" s="6" t="str">
        <f>VLOOKUP(tbl_transactions[[#This Row],[Product_ID]],tbl_Items[],2,)</f>
        <v>Automatic</v>
      </c>
      <c r="F3307" s="6" t="str">
        <f>VLOOKUP(tbl_transactions[[#This Row],[Product_ID]],tbl_Items[],3,)</f>
        <v>Palladium</v>
      </c>
      <c r="G3307" s="6" t="s">
        <v>12</v>
      </c>
      <c r="H3307" s="6" t="s">
        <v>9</v>
      </c>
      <c r="I33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307" s="30">
        <v>3</v>
      </c>
      <c r="K3307" s="7">
        <f t="shared" si="102"/>
        <v>7045.5</v>
      </c>
      <c r="L33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07" s="7">
        <f t="shared" si="103"/>
        <v>7045.5</v>
      </c>
    </row>
    <row r="3308" spans="1:13" x14ac:dyDescent="0.3">
      <c r="A3308" s="6" t="s">
        <v>3392</v>
      </c>
      <c r="B3308" s="28">
        <v>42900</v>
      </c>
      <c r="C3308" s="6" t="s">
        <v>24</v>
      </c>
      <c r="D3308" s="6" t="s">
        <v>67</v>
      </c>
      <c r="E3308" s="6" t="str">
        <f>VLOOKUP(tbl_transactions[[#This Row],[Product_ID]],tbl_Items[],2,)</f>
        <v>Chronograph</v>
      </c>
      <c r="F3308" s="6" t="str">
        <f>VLOOKUP(tbl_transactions[[#This Row],[Product_ID]],tbl_Items[],3,)</f>
        <v>Platinum</v>
      </c>
      <c r="G3308" s="6" t="s">
        <v>8</v>
      </c>
      <c r="H3308" s="6" t="s">
        <v>9</v>
      </c>
      <c r="I33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308" s="30">
        <v>3</v>
      </c>
      <c r="K3308" s="7">
        <f t="shared" si="102"/>
        <v>3780</v>
      </c>
      <c r="L33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08" s="7">
        <f t="shared" si="103"/>
        <v>3780</v>
      </c>
    </row>
    <row r="3309" spans="1:13" x14ac:dyDescent="0.3">
      <c r="A3309" s="6" t="s">
        <v>3393</v>
      </c>
      <c r="B3309" s="28">
        <v>42900</v>
      </c>
      <c r="C3309" s="6" t="s">
        <v>24</v>
      </c>
      <c r="D3309" s="6" t="s">
        <v>105</v>
      </c>
      <c r="E3309" s="6" t="str">
        <f>VLOOKUP(tbl_transactions[[#This Row],[Product_ID]],tbl_Items[],2,)</f>
        <v>Digital</v>
      </c>
      <c r="F3309" s="6" t="str">
        <f>VLOOKUP(tbl_transactions[[#This Row],[Product_ID]],tbl_Items[],3,)</f>
        <v>Platinum</v>
      </c>
      <c r="G3309" s="6" t="s">
        <v>12</v>
      </c>
      <c r="H3309" s="6" t="s">
        <v>9</v>
      </c>
      <c r="I33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309" s="30">
        <v>3</v>
      </c>
      <c r="K3309" s="7">
        <f t="shared" si="102"/>
        <v>17264.52</v>
      </c>
      <c r="L33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3309" s="7">
        <f t="shared" si="103"/>
        <v>16228.648800000001</v>
      </c>
    </row>
    <row r="3310" spans="1:13" x14ac:dyDescent="0.3">
      <c r="A3310" s="6" t="s">
        <v>3394</v>
      </c>
      <c r="B3310" s="28">
        <v>42900</v>
      </c>
      <c r="C3310" s="6" t="s">
        <v>24</v>
      </c>
      <c r="D3310" s="6" t="s">
        <v>119</v>
      </c>
      <c r="E3310" s="6" t="str">
        <f>VLOOKUP(tbl_transactions[[#This Row],[Product_ID]],tbl_Items[],2,)</f>
        <v>Digital</v>
      </c>
      <c r="F3310" s="6" t="str">
        <f>VLOOKUP(tbl_transactions[[#This Row],[Product_ID]],tbl_Items[],3,)</f>
        <v>Palladium</v>
      </c>
      <c r="G3310" s="6" t="s">
        <v>12</v>
      </c>
      <c r="H3310" s="6" t="s">
        <v>9</v>
      </c>
      <c r="I33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310" s="30">
        <v>3</v>
      </c>
      <c r="K3310" s="7">
        <f t="shared" si="102"/>
        <v>30278.699999999997</v>
      </c>
      <c r="L33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3310" s="7">
        <f t="shared" si="103"/>
        <v>29370.338999999996</v>
      </c>
    </row>
    <row r="3311" spans="1:13" x14ac:dyDescent="0.3">
      <c r="A3311" s="6" t="s">
        <v>3395</v>
      </c>
      <c r="B3311" s="28">
        <v>42900</v>
      </c>
      <c r="C3311" s="6" t="s">
        <v>24</v>
      </c>
      <c r="D3311" s="6" t="s">
        <v>60</v>
      </c>
      <c r="E3311" s="6" t="str">
        <f>VLOOKUP(tbl_transactions[[#This Row],[Product_ID]],tbl_Items[],2,)</f>
        <v>Chronograph</v>
      </c>
      <c r="F3311" s="6" t="str">
        <f>VLOOKUP(tbl_transactions[[#This Row],[Product_ID]],tbl_Items[],3,)</f>
        <v>Platinum</v>
      </c>
      <c r="G3311" s="6" t="s">
        <v>8</v>
      </c>
      <c r="H3311" s="6" t="s">
        <v>9</v>
      </c>
      <c r="I33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311" s="30">
        <v>4</v>
      </c>
      <c r="K3311" s="7">
        <f t="shared" si="102"/>
        <v>40392</v>
      </c>
      <c r="L33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311" s="7">
        <f t="shared" si="103"/>
        <v>35544.959999999999</v>
      </c>
    </row>
    <row r="3312" spans="1:13" x14ac:dyDescent="0.3">
      <c r="A3312" s="6" t="s">
        <v>3396</v>
      </c>
      <c r="B3312" s="28">
        <v>42900</v>
      </c>
      <c r="C3312" s="6" t="s">
        <v>11</v>
      </c>
      <c r="D3312" s="6" t="s">
        <v>120</v>
      </c>
      <c r="E3312" s="6" t="str">
        <f>VLOOKUP(tbl_transactions[[#This Row],[Product_ID]],tbl_Items[],2,)</f>
        <v>Digital</v>
      </c>
      <c r="F3312" s="6" t="str">
        <f>VLOOKUP(tbl_transactions[[#This Row],[Product_ID]],tbl_Items[],3,)</f>
        <v>Palladium</v>
      </c>
      <c r="G3312" s="6" t="s">
        <v>12</v>
      </c>
      <c r="H3312" s="6" t="s">
        <v>9</v>
      </c>
      <c r="I33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312" s="30">
        <v>2</v>
      </c>
      <c r="K3312" s="7">
        <f t="shared" si="102"/>
        <v>19276.400000000001</v>
      </c>
      <c r="L33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578.29200000000003</v>
      </c>
      <c r="M3312" s="7">
        <f t="shared" si="103"/>
        <v>18698.108</v>
      </c>
    </row>
    <row r="3313" spans="1:13" x14ac:dyDescent="0.3">
      <c r="A3313" s="6" t="s">
        <v>3397</v>
      </c>
      <c r="B3313" s="28">
        <v>42900</v>
      </c>
      <c r="C3313" s="6" t="s">
        <v>11</v>
      </c>
      <c r="D3313" s="6" t="s">
        <v>66</v>
      </c>
      <c r="E3313" s="6" t="str">
        <f>VLOOKUP(tbl_transactions[[#This Row],[Product_ID]],tbl_Items[],2,)</f>
        <v>Chronograph</v>
      </c>
      <c r="F3313" s="6" t="str">
        <f>VLOOKUP(tbl_transactions[[#This Row],[Product_ID]],tbl_Items[],3,)</f>
        <v>Platinum</v>
      </c>
      <c r="G3313" s="6" t="s">
        <v>8</v>
      </c>
      <c r="H3313" s="6" t="s">
        <v>9</v>
      </c>
      <c r="I33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313" s="30">
        <v>1</v>
      </c>
      <c r="K3313" s="7">
        <f t="shared" si="102"/>
        <v>9690</v>
      </c>
      <c r="L33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13" s="7">
        <f t="shared" si="103"/>
        <v>9690</v>
      </c>
    </row>
    <row r="3314" spans="1:13" x14ac:dyDescent="0.3">
      <c r="A3314" s="6" t="s">
        <v>3398</v>
      </c>
      <c r="B3314" s="28">
        <v>42900</v>
      </c>
      <c r="C3314" s="6" t="s">
        <v>24</v>
      </c>
      <c r="D3314" s="6" t="s">
        <v>88</v>
      </c>
      <c r="E3314" s="6" t="str">
        <f>VLOOKUP(tbl_transactions[[#This Row],[Product_ID]],tbl_Items[],2,)</f>
        <v>Automatic</v>
      </c>
      <c r="F3314" s="6" t="str">
        <f>VLOOKUP(tbl_transactions[[#This Row],[Product_ID]],tbl_Items[],3,)</f>
        <v>Platinum</v>
      </c>
      <c r="G3314" s="6" t="s">
        <v>12</v>
      </c>
      <c r="H3314" s="6" t="s">
        <v>9</v>
      </c>
      <c r="I33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314" s="30">
        <v>2</v>
      </c>
      <c r="K3314" s="7">
        <f t="shared" si="102"/>
        <v>4479.3</v>
      </c>
      <c r="L33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14" s="7">
        <f t="shared" si="103"/>
        <v>4479.3</v>
      </c>
    </row>
    <row r="3315" spans="1:13" x14ac:dyDescent="0.3">
      <c r="A3315" s="6" t="s">
        <v>3399</v>
      </c>
      <c r="B3315" s="28">
        <v>42901</v>
      </c>
      <c r="C3315" s="6" t="s">
        <v>7</v>
      </c>
      <c r="D3315" s="6" t="s">
        <v>66</v>
      </c>
      <c r="E3315" s="6" t="str">
        <f>VLOOKUP(tbl_transactions[[#This Row],[Product_ID]],tbl_Items[],2,)</f>
        <v>Chronograph</v>
      </c>
      <c r="F3315" s="6" t="str">
        <f>VLOOKUP(tbl_transactions[[#This Row],[Product_ID]],tbl_Items[],3,)</f>
        <v>Platinum</v>
      </c>
      <c r="G3315" s="6" t="s">
        <v>8</v>
      </c>
      <c r="H3315" s="6" t="s">
        <v>9</v>
      </c>
      <c r="I33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315" s="30">
        <v>1</v>
      </c>
      <c r="K3315" s="7">
        <f t="shared" si="102"/>
        <v>9690</v>
      </c>
      <c r="L33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15" s="7">
        <f t="shared" si="103"/>
        <v>9690</v>
      </c>
    </row>
    <row r="3316" spans="1:13" x14ac:dyDescent="0.3">
      <c r="A3316" s="6" t="s">
        <v>3400</v>
      </c>
      <c r="B3316" s="28">
        <v>42901</v>
      </c>
      <c r="C3316" s="6" t="s">
        <v>7</v>
      </c>
      <c r="D3316" s="6" t="s">
        <v>112</v>
      </c>
      <c r="E3316" s="6" t="str">
        <f>VLOOKUP(tbl_transactions[[#This Row],[Product_ID]],tbl_Items[],2,)</f>
        <v>Digital</v>
      </c>
      <c r="F3316" s="6" t="str">
        <f>VLOOKUP(tbl_transactions[[#This Row],[Product_ID]],tbl_Items[],3,)</f>
        <v>Gold</v>
      </c>
      <c r="G3316" s="6" t="s">
        <v>12</v>
      </c>
      <c r="H3316" s="6" t="s">
        <v>9</v>
      </c>
      <c r="I33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316" s="30">
        <v>2</v>
      </c>
      <c r="K3316" s="7">
        <f t="shared" si="102"/>
        <v>12033.960000000001</v>
      </c>
      <c r="L33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16" s="7">
        <f t="shared" si="103"/>
        <v>12033.960000000001</v>
      </c>
    </row>
    <row r="3317" spans="1:13" x14ac:dyDescent="0.3">
      <c r="A3317" s="6" t="s">
        <v>3401</v>
      </c>
      <c r="B3317" s="28">
        <v>42901</v>
      </c>
      <c r="C3317" s="6" t="s">
        <v>24</v>
      </c>
      <c r="D3317" s="6" t="s">
        <v>117</v>
      </c>
      <c r="E3317" s="6" t="str">
        <f>VLOOKUP(tbl_transactions[[#This Row],[Product_ID]],tbl_Items[],2,)</f>
        <v>Digital</v>
      </c>
      <c r="F3317" s="6" t="str">
        <f>VLOOKUP(tbl_transactions[[#This Row],[Product_ID]],tbl_Items[],3,)</f>
        <v>Palladium</v>
      </c>
      <c r="G3317" s="6" t="s">
        <v>12</v>
      </c>
      <c r="H3317" s="6" t="s">
        <v>9</v>
      </c>
      <c r="I33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317" s="30">
        <v>1</v>
      </c>
      <c r="K3317" s="7">
        <f t="shared" si="102"/>
        <v>9780.75</v>
      </c>
      <c r="L33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17" s="7">
        <f t="shared" si="103"/>
        <v>9780.75</v>
      </c>
    </row>
    <row r="3318" spans="1:13" x14ac:dyDescent="0.3">
      <c r="A3318" s="6" t="s">
        <v>3402</v>
      </c>
      <c r="B3318" s="28">
        <v>42901</v>
      </c>
      <c r="C3318" s="6" t="s">
        <v>11</v>
      </c>
      <c r="D3318" s="6" t="s">
        <v>82</v>
      </c>
      <c r="E3318" s="6" t="str">
        <f>VLOOKUP(tbl_transactions[[#This Row],[Product_ID]],tbl_Items[],2,)</f>
        <v>Chronograph</v>
      </c>
      <c r="F3318" s="6" t="str">
        <f>VLOOKUP(tbl_transactions[[#This Row],[Product_ID]],tbl_Items[],3,)</f>
        <v>Palladium</v>
      </c>
      <c r="G3318" s="6" t="s">
        <v>12</v>
      </c>
      <c r="H3318" s="6" t="s">
        <v>9</v>
      </c>
      <c r="I33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318" s="30">
        <v>2</v>
      </c>
      <c r="K3318" s="7">
        <f t="shared" si="102"/>
        <v>15300</v>
      </c>
      <c r="L33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3318" s="7">
        <f t="shared" si="103"/>
        <v>14841</v>
      </c>
    </row>
    <row r="3319" spans="1:13" x14ac:dyDescent="0.3">
      <c r="A3319" s="6" t="s">
        <v>3403</v>
      </c>
      <c r="B3319" s="28">
        <v>42901</v>
      </c>
      <c r="C3319" s="6" t="s">
        <v>24</v>
      </c>
      <c r="D3319" s="6" t="s">
        <v>79</v>
      </c>
      <c r="E3319" s="6" t="str">
        <f>VLOOKUP(tbl_transactions[[#This Row],[Product_ID]],tbl_Items[],2,)</f>
        <v>Chronograph</v>
      </c>
      <c r="F3319" s="6" t="str">
        <f>VLOOKUP(tbl_transactions[[#This Row],[Product_ID]],tbl_Items[],3,)</f>
        <v>Palladium</v>
      </c>
      <c r="G3319" s="6" t="s">
        <v>8</v>
      </c>
      <c r="H3319" s="6" t="s">
        <v>9</v>
      </c>
      <c r="I33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319" s="30">
        <v>4</v>
      </c>
      <c r="K3319" s="7">
        <f t="shared" si="102"/>
        <v>9159.6</v>
      </c>
      <c r="L33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19" s="7">
        <f t="shared" si="103"/>
        <v>9159.6</v>
      </c>
    </row>
    <row r="3320" spans="1:13" x14ac:dyDescent="0.3">
      <c r="A3320" s="6" t="s">
        <v>3404</v>
      </c>
      <c r="B3320" s="28">
        <v>42901</v>
      </c>
      <c r="C3320" s="6" t="s">
        <v>11</v>
      </c>
      <c r="D3320" s="6" t="s">
        <v>76</v>
      </c>
      <c r="E3320" s="6" t="str">
        <f>VLOOKUP(tbl_transactions[[#This Row],[Product_ID]],tbl_Items[],2,)</f>
        <v>Chronograph</v>
      </c>
      <c r="F3320" s="6" t="str">
        <f>VLOOKUP(tbl_transactions[[#This Row],[Product_ID]],tbl_Items[],3,)</f>
        <v>Gold</v>
      </c>
      <c r="G3320" s="6" t="s">
        <v>8</v>
      </c>
      <c r="H3320" s="6" t="s">
        <v>9</v>
      </c>
      <c r="I33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320" s="30">
        <v>4</v>
      </c>
      <c r="K3320" s="7">
        <f t="shared" si="102"/>
        <v>8976</v>
      </c>
      <c r="L33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20" s="7">
        <f t="shared" si="103"/>
        <v>8976</v>
      </c>
    </row>
    <row r="3321" spans="1:13" x14ac:dyDescent="0.3">
      <c r="A3321" s="6" t="s">
        <v>3405</v>
      </c>
      <c r="B3321" s="28">
        <v>42901</v>
      </c>
      <c r="C3321" s="6" t="s">
        <v>24</v>
      </c>
      <c r="D3321" s="6" t="s">
        <v>109</v>
      </c>
      <c r="E3321" s="6" t="str">
        <f>VLOOKUP(tbl_transactions[[#This Row],[Product_ID]],tbl_Items[],2,)</f>
        <v>Digital</v>
      </c>
      <c r="F3321" s="6" t="str">
        <f>VLOOKUP(tbl_transactions[[#This Row],[Product_ID]],tbl_Items[],3,)</f>
        <v>Platinum</v>
      </c>
      <c r="G3321" s="6" t="s">
        <v>12</v>
      </c>
      <c r="H3321" s="6" t="s">
        <v>9</v>
      </c>
      <c r="I33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321" s="30">
        <v>4</v>
      </c>
      <c r="K3321" s="7">
        <f t="shared" si="102"/>
        <v>40249.199999999997</v>
      </c>
      <c r="L33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3321" s="7">
        <f t="shared" si="103"/>
        <v>37834.248</v>
      </c>
    </row>
    <row r="3322" spans="1:13" x14ac:dyDescent="0.3">
      <c r="A3322" s="6" t="s">
        <v>3406</v>
      </c>
      <c r="B3322" s="28">
        <v>42902</v>
      </c>
      <c r="C3322" s="6" t="s">
        <v>24</v>
      </c>
      <c r="D3322" s="6" t="s">
        <v>99</v>
      </c>
      <c r="E3322" s="6" t="str">
        <f>VLOOKUP(tbl_transactions[[#This Row],[Product_ID]],tbl_Items[],2,)</f>
        <v>Automatic</v>
      </c>
      <c r="F3322" s="6" t="str">
        <f>VLOOKUP(tbl_transactions[[#This Row],[Product_ID]],tbl_Items[],3,)</f>
        <v>Gold</v>
      </c>
      <c r="G3322" s="6" t="s">
        <v>12</v>
      </c>
      <c r="H3322" s="6" t="s">
        <v>9</v>
      </c>
      <c r="I33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322" s="30">
        <v>3</v>
      </c>
      <c r="K3322" s="7">
        <f t="shared" si="102"/>
        <v>16713.72</v>
      </c>
      <c r="L33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3322" s="7">
        <f t="shared" si="103"/>
        <v>16045.171200000001</v>
      </c>
    </row>
    <row r="3323" spans="1:13" x14ac:dyDescent="0.3">
      <c r="A3323" s="6" t="s">
        <v>3407</v>
      </c>
      <c r="B3323" s="28">
        <v>42902</v>
      </c>
      <c r="C3323" s="6" t="s">
        <v>24</v>
      </c>
      <c r="D3323" s="6" t="s">
        <v>92</v>
      </c>
      <c r="E3323" s="6" t="str">
        <f>VLOOKUP(tbl_transactions[[#This Row],[Product_ID]],tbl_Items[],2,)</f>
        <v>Automatic</v>
      </c>
      <c r="F3323" s="6" t="str">
        <f>VLOOKUP(tbl_transactions[[#This Row],[Product_ID]],tbl_Items[],3,)</f>
        <v>Platinum</v>
      </c>
      <c r="G3323" s="6" t="s">
        <v>12</v>
      </c>
      <c r="H3323" s="6" t="s">
        <v>9</v>
      </c>
      <c r="I33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323" s="30">
        <v>3</v>
      </c>
      <c r="K3323" s="7">
        <f t="shared" si="102"/>
        <v>6597.36</v>
      </c>
      <c r="L33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23" s="7">
        <f t="shared" si="103"/>
        <v>6597.36</v>
      </c>
    </row>
    <row r="3324" spans="1:13" x14ac:dyDescent="0.3">
      <c r="A3324" s="6" t="s">
        <v>3408</v>
      </c>
      <c r="B3324" s="28">
        <v>42902</v>
      </c>
      <c r="C3324" s="6" t="s">
        <v>24</v>
      </c>
      <c r="D3324" s="6" t="s">
        <v>113</v>
      </c>
      <c r="E3324" s="6" t="str">
        <f>VLOOKUP(tbl_transactions[[#This Row],[Product_ID]],tbl_Items[],2,)</f>
        <v>Digital</v>
      </c>
      <c r="F3324" s="6" t="str">
        <f>VLOOKUP(tbl_transactions[[#This Row],[Product_ID]],tbl_Items[],3,)</f>
        <v>Palladium</v>
      </c>
      <c r="G3324" s="6" t="s">
        <v>12</v>
      </c>
      <c r="H3324" s="6" t="s">
        <v>13</v>
      </c>
      <c r="I33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324" s="30">
        <v>2</v>
      </c>
      <c r="K3324" s="7">
        <f t="shared" si="102"/>
        <v>17929.560000000001</v>
      </c>
      <c r="L33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324" s="7">
        <f t="shared" si="103"/>
        <v>17391.673200000001</v>
      </c>
    </row>
    <row r="3325" spans="1:13" x14ac:dyDescent="0.3">
      <c r="A3325" s="6" t="s">
        <v>3409</v>
      </c>
      <c r="B3325" s="28">
        <v>42902</v>
      </c>
      <c r="C3325" s="6" t="s">
        <v>24</v>
      </c>
      <c r="D3325" s="6" t="s">
        <v>102</v>
      </c>
      <c r="E3325" s="6" t="str">
        <f>VLOOKUP(tbl_transactions[[#This Row],[Product_ID]],tbl_Items[],2,)</f>
        <v>Automatic</v>
      </c>
      <c r="F3325" s="6" t="str">
        <f>VLOOKUP(tbl_transactions[[#This Row],[Product_ID]],tbl_Items[],3,)</f>
        <v>Palladium</v>
      </c>
      <c r="G3325" s="6" t="s">
        <v>12</v>
      </c>
      <c r="H3325" s="6" t="s">
        <v>9</v>
      </c>
      <c r="I33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325" s="30">
        <v>3</v>
      </c>
      <c r="K3325" s="7">
        <f t="shared" si="102"/>
        <v>25841.699999999997</v>
      </c>
      <c r="L33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3325" s="7">
        <f t="shared" si="103"/>
        <v>25066.448999999997</v>
      </c>
    </row>
    <row r="3326" spans="1:13" x14ac:dyDescent="0.3">
      <c r="A3326" s="6" t="s">
        <v>3410</v>
      </c>
      <c r="B3326" s="28">
        <v>42902</v>
      </c>
      <c r="C3326" s="6" t="s">
        <v>11</v>
      </c>
      <c r="D3326" s="6" t="s">
        <v>118</v>
      </c>
      <c r="E3326" s="6" t="str">
        <f>VLOOKUP(tbl_transactions[[#This Row],[Product_ID]],tbl_Items[],2,)</f>
        <v>Digital</v>
      </c>
      <c r="F3326" s="6" t="str">
        <f>VLOOKUP(tbl_transactions[[#This Row],[Product_ID]],tbl_Items[],3,)</f>
        <v>Palladium</v>
      </c>
      <c r="G3326" s="6" t="s">
        <v>12</v>
      </c>
      <c r="H3326" s="6" t="s">
        <v>9</v>
      </c>
      <c r="I33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326" s="30">
        <v>1</v>
      </c>
      <c r="K3326" s="7">
        <f t="shared" si="102"/>
        <v>6097.56</v>
      </c>
      <c r="L33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26" s="7">
        <f t="shared" si="103"/>
        <v>6097.56</v>
      </c>
    </row>
    <row r="3327" spans="1:13" x14ac:dyDescent="0.3">
      <c r="A3327" s="6" t="s">
        <v>3411</v>
      </c>
      <c r="B3327" s="28">
        <v>42903</v>
      </c>
      <c r="C3327" s="6" t="s">
        <v>24</v>
      </c>
      <c r="D3327" s="6" t="s">
        <v>104</v>
      </c>
      <c r="E3327" s="6" t="str">
        <f>VLOOKUP(tbl_transactions[[#This Row],[Product_ID]],tbl_Items[],2,)</f>
        <v>Automatic</v>
      </c>
      <c r="F3327" s="6" t="str">
        <f>VLOOKUP(tbl_transactions[[#This Row],[Product_ID]],tbl_Items[],3,)</f>
        <v>Palladium</v>
      </c>
      <c r="G3327" s="6" t="s">
        <v>12</v>
      </c>
      <c r="H3327" s="6" t="s">
        <v>13</v>
      </c>
      <c r="I33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327" s="30">
        <v>2</v>
      </c>
      <c r="K3327" s="7">
        <f t="shared" si="102"/>
        <v>16392.2</v>
      </c>
      <c r="L33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3327" s="7">
        <f t="shared" si="103"/>
        <v>15900.434000000001</v>
      </c>
    </row>
    <row r="3328" spans="1:13" x14ac:dyDescent="0.3">
      <c r="A3328" s="6" t="s">
        <v>3412</v>
      </c>
      <c r="B3328" s="28">
        <v>42903</v>
      </c>
      <c r="C3328" s="6" t="s">
        <v>11</v>
      </c>
      <c r="D3328" s="6" t="s">
        <v>88</v>
      </c>
      <c r="E3328" s="6" t="str">
        <f>VLOOKUP(tbl_transactions[[#This Row],[Product_ID]],tbl_Items[],2,)</f>
        <v>Automatic</v>
      </c>
      <c r="F3328" s="6" t="str">
        <f>VLOOKUP(tbl_transactions[[#This Row],[Product_ID]],tbl_Items[],3,)</f>
        <v>Platinum</v>
      </c>
      <c r="G3328" s="6" t="s">
        <v>12</v>
      </c>
      <c r="H3328" s="6" t="s">
        <v>9</v>
      </c>
      <c r="I33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328" s="30">
        <v>2</v>
      </c>
      <c r="K3328" s="7">
        <f t="shared" si="102"/>
        <v>4479.3</v>
      </c>
      <c r="L33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28" s="7">
        <f t="shared" si="103"/>
        <v>4479.3</v>
      </c>
    </row>
    <row r="3329" spans="1:13" x14ac:dyDescent="0.3">
      <c r="A3329" s="6" t="s">
        <v>3413</v>
      </c>
      <c r="B3329" s="28">
        <v>42903</v>
      </c>
      <c r="C3329" s="6" t="s">
        <v>24</v>
      </c>
      <c r="D3329" s="6" t="s">
        <v>81</v>
      </c>
      <c r="E3329" s="6" t="str">
        <f>VLOOKUP(tbl_transactions[[#This Row],[Product_ID]],tbl_Items[],2,)</f>
        <v>Chronograph</v>
      </c>
      <c r="F3329" s="6" t="str">
        <f>VLOOKUP(tbl_transactions[[#This Row],[Product_ID]],tbl_Items[],3,)</f>
        <v>Palladium</v>
      </c>
      <c r="G3329" s="6" t="s">
        <v>12</v>
      </c>
      <c r="H3329" s="6" t="s">
        <v>9</v>
      </c>
      <c r="I33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329" s="30">
        <v>2</v>
      </c>
      <c r="K3329" s="7">
        <f t="shared" si="102"/>
        <v>21560</v>
      </c>
      <c r="L33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3329" s="7">
        <f t="shared" si="103"/>
        <v>20913.2</v>
      </c>
    </row>
    <row r="3330" spans="1:13" x14ac:dyDescent="0.3">
      <c r="A3330" s="6" t="s">
        <v>3414</v>
      </c>
      <c r="B3330" s="28">
        <v>42904</v>
      </c>
      <c r="C3330" s="6" t="s">
        <v>7</v>
      </c>
      <c r="D3330" s="6" t="s">
        <v>94</v>
      </c>
      <c r="E3330" s="6" t="str">
        <f>VLOOKUP(tbl_transactions[[#This Row],[Product_ID]],tbl_Items[],2,)</f>
        <v>Automatic</v>
      </c>
      <c r="F3330" s="6" t="str">
        <f>VLOOKUP(tbl_transactions[[#This Row],[Product_ID]],tbl_Items[],3,)</f>
        <v>Platinum</v>
      </c>
      <c r="G3330" s="6" t="s">
        <v>12</v>
      </c>
      <c r="H3330" s="6" t="s">
        <v>9</v>
      </c>
      <c r="I33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330" s="30">
        <v>3</v>
      </c>
      <c r="K3330" s="7">
        <f t="shared" ref="K3330:K3393" si="104">I3330*J3330</f>
        <v>7761.6</v>
      </c>
      <c r="L33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30" s="7">
        <f t="shared" ref="M3330:M3393" si="105">K3330-L3330</f>
        <v>7761.6</v>
      </c>
    </row>
    <row r="3331" spans="1:13" x14ac:dyDescent="0.3">
      <c r="A3331" s="6" t="s">
        <v>3415</v>
      </c>
      <c r="B3331" s="28">
        <v>42904</v>
      </c>
      <c r="C3331" s="6" t="s">
        <v>11</v>
      </c>
      <c r="D3331" s="6" t="s">
        <v>7008</v>
      </c>
      <c r="E3331" s="6" t="str">
        <f>VLOOKUP(tbl_transactions[[#This Row],[Product_ID]],tbl_Items[],2,)</f>
        <v>Digital</v>
      </c>
      <c r="F3331" s="6" t="str">
        <f>VLOOKUP(tbl_transactions[[#This Row],[Product_ID]],tbl_Items[],3,)</f>
        <v>Gold</v>
      </c>
      <c r="G3331" s="6" t="s">
        <v>12</v>
      </c>
      <c r="H3331" s="6" t="s">
        <v>9</v>
      </c>
      <c r="I33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331" s="30">
        <v>1</v>
      </c>
      <c r="K3331" s="7">
        <f t="shared" si="104"/>
        <v>9764.7000000000007</v>
      </c>
      <c r="L33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31" s="7">
        <f t="shared" si="105"/>
        <v>9764.7000000000007</v>
      </c>
    </row>
    <row r="3332" spans="1:13" x14ac:dyDescent="0.3">
      <c r="A3332" s="6" t="s">
        <v>3416</v>
      </c>
      <c r="B3332" s="28">
        <v>42904</v>
      </c>
      <c r="C3332" s="6" t="s">
        <v>24</v>
      </c>
      <c r="D3332" s="6" t="s">
        <v>84</v>
      </c>
      <c r="E3332" s="6" t="str">
        <f>VLOOKUP(tbl_transactions[[#This Row],[Product_ID]],tbl_Items[],2,)</f>
        <v>Automatic</v>
      </c>
      <c r="F3332" s="6" t="str">
        <f>VLOOKUP(tbl_transactions[[#This Row],[Product_ID]],tbl_Items[],3,)</f>
        <v>Platinum</v>
      </c>
      <c r="G3332" s="6" t="s">
        <v>12</v>
      </c>
      <c r="H3332" s="6" t="s">
        <v>9</v>
      </c>
      <c r="I33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332" s="30">
        <v>3</v>
      </c>
      <c r="K3332" s="7">
        <f t="shared" si="104"/>
        <v>6687.4500000000007</v>
      </c>
      <c r="L33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32" s="7">
        <f t="shared" si="105"/>
        <v>6687.4500000000007</v>
      </c>
    </row>
    <row r="3333" spans="1:13" x14ac:dyDescent="0.3">
      <c r="A3333" s="6" t="s">
        <v>3417</v>
      </c>
      <c r="B3333" s="28">
        <v>42904</v>
      </c>
      <c r="C3333" s="6" t="s">
        <v>24</v>
      </c>
      <c r="D3333" s="6" t="s">
        <v>104</v>
      </c>
      <c r="E3333" s="6" t="str">
        <f>VLOOKUP(tbl_transactions[[#This Row],[Product_ID]],tbl_Items[],2,)</f>
        <v>Automatic</v>
      </c>
      <c r="F3333" s="6" t="str">
        <f>VLOOKUP(tbl_transactions[[#This Row],[Product_ID]],tbl_Items[],3,)</f>
        <v>Palladium</v>
      </c>
      <c r="G3333" s="6" t="s">
        <v>12</v>
      </c>
      <c r="H3333" s="6" t="s">
        <v>9</v>
      </c>
      <c r="I33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333" s="30">
        <v>4</v>
      </c>
      <c r="K3333" s="7">
        <f t="shared" si="104"/>
        <v>32784.400000000001</v>
      </c>
      <c r="L33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3333" s="7">
        <f t="shared" si="105"/>
        <v>31800.868000000002</v>
      </c>
    </row>
    <row r="3334" spans="1:13" x14ac:dyDescent="0.3">
      <c r="A3334" s="6" t="s">
        <v>3418</v>
      </c>
      <c r="B3334" s="28">
        <v>42904</v>
      </c>
      <c r="C3334" s="6" t="s">
        <v>24</v>
      </c>
      <c r="D3334" s="6" t="s">
        <v>115</v>
      </c>
      <c r="E3334" s="6" t="str">
        <f>VLOOKUP(tbl_transactions[[#This Row],[Product_ID]],tbl_Items[],2,)</f>
        <v>Digital</v>
      </c>
      <c r="F3334" s="6" t="str">
        <f>VLOOKUP(tbl_transactions[[#This Row],[Product_ID]],tbl_Items[],3,)</f>
        <v>Gold</v>
      </c>
      <c r="G3334" s="6" t="s">
        <v>12</v>
      </c>
      <c r="H3334" s="6" t="s">
        <v>9</v>
      </c>
      <c r="I33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334" s="30">
        <v>1</v>
      </c>
      <c r="K3334" s="7">
        <f t="shared" si="104"/>
        <v>9236.85</v>
      </c>
      <c r="L33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34" s="7">
        <f t="shared" si="105"/>
        <v>9236.85</v>
      </c>
    </row>
    <row r="3335" spans="1:13" x14ac:dyDescent="0.3">
      <c r="A3335" s="6" t="s">
        <v>3419</v>
      </c>
      <c r="B3335" s="28">
        <v>42904</v>
      </c>
      <c r="C3335" s="6" t="s">
        <v>24</v>
      </c>
      <c r="D3335" s="6" t="s">
        <v>60</v>
      </c>
      <c r="E3335" s="6" t="str">
        <f>VLOOKUP(tbl_transactions[[#This Row],[Product_ID]],tbl_Items[],2,)</f>
        <v>Chronograph</v>
      </c>
      <c r="F3335" s="6" t="str">
        <f>VLOOKUP(tbl_transactions[[#This Row],[Product_ID]],tbl_Items[],3,)</f>
        <v>Platinum</v>
      </c>
      <c r="G3335" s="6" t="s">
        <v>8</v>
      </c>
      <c r="H3335" s="6" t="s">
        <v>9</v>
      </c>
      <c r="I33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335" s="30">
        <v>2</v>
      </c>
      <c r="K3335" s="7">
        <f t="shared" si="104"/>
        <v>20196</v>
      </c>
      <c r="L33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3335" s="7">
        <f t="shared" si="105"/>
        <v>17772.48</v>
      </c>
    </row>
    <row r="3336" spans="1:13" x14ac:dyDescent="0.3">
      <c r="A3336" s="6" t="s">
        <v>3420</v>
      </c>
      <c r="B3336" s="28">
        <v>42904</v>
      </c>
      <c r="C3336" s="6" t="s">
        <v>11</v>
      </c>
      <c r="D3336" s="6" t="s">
        <v>81</v>
      </c>
      <c r="E3336" s="6" t="str">
        <f>VLOOKUP(tbl_transactions[[#This Row],[Product_ID]],tbl_Items[],2,)</f>
        <v>Chronograph</v>
      </c>
      <c r="F3336" s="6" t="str">
        <f>VLOOKUP(tbl_transactions[[#This Row],[Product_ID]],tbl_Items[],3,)</f>
        <v>Palladium</v>
      </c>
      <c r="G3336" s="6" t="s">
        <v>12</v>
      </c>
      <c r="H3336" s="6" t="s">
        <v>9</v>
      </c>
      <c r="I33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336" s="30">
        <v>2</v>
      </c>
      <c r="K3336" s="7">
        <f t="shared" si="104"/>
        <v>21560</v>
      </c>
      <c r="L33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3336" s="7">
        <f t="shared" si="105"/>
        <v>20913.2</v>
      </c>
    </row>
    <row r="3337" spans="1:13" x14ac:dyDescent="0.3">
      <c r="A3337" s="6" t="s">
        <v>3421</v>
      </c>
      <c r="B3337" s="28">
        <v>42905</v>
      </c>
      <c r="C3337" s="6" t="s">
        <v>11</v>
      </c>
      <c r="D3337" s="6" t="s">
        <v>118</v>
      </c>
      <c r="E3337" s="6" t="str">
        <f>VLOOKUP(tbl_transactions[[#This Row],[Product_ID]],tbl_Items[],2,)</f>
        <v>Digital</v>
      </c>
      <c r="F3337" s="6" t="str">
        <f>VLOOKUP(tbl_transactions[[#This Row],[Product_ID]],tbl_Items[],3,)</f>
        <v>Palladium</v>
      </c>
      <c r="G3337" s="6" t="s">
        <v>12</v>
      </c>
      <c r="H3337" s="6" t="s">
        <v>9</v>
      </c>
      <c r="I33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337" s="30">
        <v>1</v>
      </c>
      <c r="K3337" s="7">
        <f t="shared" si="104"/>
        <v>6097.56</v>
      </c>
      <c r="L33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37" s="7">
        <f t="shared" si="105"/>
        <v>6097.56</v>
      </c>
    </row>
    <row r="3338" spans="1:13" x14ac:dyDescent="0.3">
      <c r="A3338" s="6" t="s">
        <v>3422</v>
      </c>
      <c r="B3338" s="28">
        <v>42905</v>
      </c>
      <c r="C3338" s="6" t="s">
        <v>24</v>
      </c>
      <c r="D3338" s="6" t="s">
        <v>79</v>
      </c>
      <c r="E3338" s="6" t="str">
        <f>VLOOKUP(tbl_transactions[[#This Row],[Product_ID]],tbl_Items[],2,)</f>
        <v>Chronograph</v>
      </c>
      <c r="F3338" s="6" t="str">
        <f>VLOOKUP(tbl_transactions[[#This Row],[Product_ID]],tbl_Items[],3,)</f>
        <v>Palladium</v>
      </c>
      <c r="G3338" s="6" t="s">
        <v>8</v>
      </c>
      <c r="H3338" s="6" t="s">
        <v>9</v>
      </c>
      <c r="I33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338" s="30">
        <v>4</v>
      </c>
      <c r="K3338" s="7">
        <f t="shared" si="104"/>
        <v>9159.6</v>
      </c>
      <c r="L33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38" s="7">
        <f t="shared" si="105"/>
        <v>9159.6</v>
      </c>
    </row>
    <row r="3339" spans="1:13" x14ac:dyDescent="0.3">
      <c r="A3339" s="6" t="s">
        <v>3423</v>
      </c>
      <c r="B3339" s="28">
        <v>42905</v>
      </c>
      <c r="C3339" s="6" t="s">
        <v>24</v>
      </c>
      <c r="D3339" s="6" t="s">
        <v>82</v>
      </c>
      <c r="E3339" s="6" t="str">
        <f>VLOOKUP(tbl_transactions[[#This Row],[Product_ID]],tbl_Items[],2,)</f>
        <v>Chronograph</v>
      </c>
      <c r="F3339" s="6" t="str">
        <f>VLOOKUP(tbl_transactions[[#This Row],[Product_ID]],tbl_Items[],3,)</f>
        <v>Palladium</v>
      </c>
      <c r="G3339" s="6" t="s">
        <v>12</v>
      </c>
      <c r="H3339" s="6" t="s">
        <v>9</v>
      </c>
      <c r="I33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339" s="30">
        <v>2</v>
      </c>
      <c r="K3339" s="7">
        <f t="shared" si="104"/>
        <v>15300</v>
      </c>
      <c r="L33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3339" s="7">
        <f t="shared" si="105"/>
        <v>14841</v>
      </c>
    </row>
    <row r="3340" spans="1:13" x14ac:dyDescent="0.3">
      <c r="A3340" s="6" t="s">
        <v>3424</v>
      </c>
      <c r="B3340" s="28">
        <v>42905</v>
      </c>
      <c r="C3340" s="6" t="s">
        <v>24</v>
      </c>
      <c r="D3340" s="6" t="s">
        <v>115</v>
      </c>
      <c r="E3340" s="6" t="str">
        <f>VLOOKUP(tbl_transactions[[#This Row],[Product_ID]],tbl_Items[],2,)</f>
        <v>Digital</v>
      </c>
      <c r="F3340" s="6" t="str">
        <f>VLOOKUP(tbl_transactions[[#This Row],[Product_ID]],tbl_Items[],3,)</f>
        <v>Gold</v>
      </c>
      <c r="G3340" s="6" t="s">
        <v>12</v>
      </c>
      <c r="H3340" s="6" t="s">
        <v>13</v>
      </c>
      <c r="I33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340" s="30">
        <v>3</v>
      </c>
      <c r="K3340" s="7">
        <f t="shared" si="104"/>
        <v>27710.550000000003</v>
      </c>
      <c r="L33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3340" s="7">
        <f t="shared" si="105"/>
        <v>26602.128000000004</v>
      </c>
    </row>
    <row r="3341" spans="1:13" x14ac:dyDescent="0.3">
      <c r="A3341" s="6" t="s">
        <v>3425</v>
      </c>
      <c r="B3341" s="28">
        <v>42905</v>
      </c>
      <c r="C3341" s="6" t="s">
        <v>24</v>
      </c>
      <c r="D3341" s="6" t="s">
        <v>113</v>
      </c>
      <c r="E3341" s="6" t="str">
        <f>VLOOKUP(tbl_transactions[[#This Row],[Product_ID]],tbl_Items[],2,)</f>
        <v>Digital</v>
      </c>
      <c r="F3341" s="6" t="str">
        <f>VLOOKUP(tbl_transactions[[#This Row],[Product_ID]],tbl_Items[],3,)</f>
        <v>Palladium</v>
      </c>
      <c r="G3341" s="6" t="s">
        <v>12</v>
      </c>
      <c r="H3341" s="6" t="s">
        <v>9</v>
      </c>
      <c r="I33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341" s="30">
        <v>4</v>
      </c>
      <c r="K3341" s="7">
        <f t="shared" si="104"/>
        <v>35859.120000000003</v>
      </c>
      <c r="L33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3341" s="7">
        <f t="shared" si="105"/>
        <v>34783.346400000002</v>
      </c>
    </row>
    <row r="3342" spans="1:13" x14ac:dyDescent="0.3">
      <c r="A3342" s="6" t="s">
        <v>3426</v>
      </c>
      <c r="B3342" s="28">
        <v>42906</v>
      </c>
      <c r="C3342" s="6" t="s">
        <v>24</v>
      </c>
      <c r="D3342" s="6" t="s">
        <v>96</v>
      </c>
      <c r="E3342" s="6" t="str">
        <f>VLOOKUP(tbl_transactions[[#This Row],[Product_ID]],tbl_Items[],2,)</f>
        <v>Automatic</v>
      </c>
      <c r="F3342" s="6" t="str">
        <f>VLOOKUP(tbl_transactions[[#This Row],[Product_ID]],tbl_Items[],3,)</f>
        <v>Gold</v>
      </c>
      <c r="G3342" s="6" t="s">
        <v>12</v>
      </c>
      <c r="H3342" s="6" t="s">
        <v>9</v>
      </c>
      <c r="I33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342" s="30">
        <v>1</v>
      </c>
      <c r="K3342" s="7">
        <f t="shared" si="104"/>
        <v>5565.12</v>
      </c>
      <c r="L33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42" s="7">
        <f t="shared" si="105"/>
        <v>5565.12</v>
      </c>
    </row>
    <row r="3343" spans="1:13" x14ac:dyDescent="0.3">
      <c r="A3343" s="6" t="s">
        <v>3427</v>
      </c>
      <c r="B3343" s="28">
        <v>42906</v>
      </c>
      <c r="C3343" s="6" t="s">
        <v>11</v>
      </c>
      <c r="D3343" s="6" t="s">
        <v>83</v>
      </c>
      <c r="E3343" s="6" t="str">
        <f>VLOOKUP(tbl_transactions[[#This Row],[Product_ID]],tbl_Items[],2,)</f>
        <v>Chronograph</v>
      </c>
      <c r="F3343" s="6" t="str">
        <f>VLOOKUP(tbl_transactions[[#This Row],[Product_ID]],tbl_Items[],3,)</f>
        <v>Palladium</v>
      </c>
      <c r="G3343" s="6" t="s">
        <v>12</v>
      </c>
      <c r="H3343" s="6" t="s">
        <v>9</v>
      </c>
      <c r="I33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343" s="30">
        <v>1</v>
      </c>
      <c r="K3343" s="7">
        <f t="shared" si="104"/>
        <v>4751.25</v>
      </c>
      <c r="L33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43" s="7">
        <f t="shared" si="105"/>
        <v>4751.25</v>
      </c>
    </row>
    <row r="3344" spans="1:13" x14ac:dyDescent="0.3">
      <c r="A3344" s="6" t="s">
        <v>3428</v>
      </c>
      <c r="B3344" s="28">
        <v>42906</v>
      </c>
      <c r="C3344" s="6" t="s">
        <v>24</v>
      </c>
      <c r="D3344" s="6" t="s">
        <v>67</v>
      </c>
      <c r="E3344" s="6" t="str">
        <f>VLOOKUP(tbl_transactions[[#This Row],[Product_ID]],tbl_Items[],2,)</f>
        <v>Chronograph</v>
      </c>
      <c r="F3344" s="6" t="str">
        <f>VLOOKUP(tbl_transactions[[#This Row],[Product_ID]],tbl_Items[],3,)</f>
        <v>Platinum</v>
      </c>
      <c r="G3344" s="6" t="s">
        <v>8</v>
      </c>
      <c r="H3344" s="6" t="s">
        <v>9</v>
      </c>
      <c r="I33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344" s="30">
        <v>3</v>
      </c>
      <c r="K3344" s="7">
        <f t="shared" si="104"/>
        <v>3780</v>
      </c>
      <c r="L33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44" s="7">
        <f t="shared" si="105"/>
        <v>3780</v>
      </c>
    </row>
    <row r="3345" spans="1:13" x14ac:dyDescent="0.3">
      <c r="A3345" s="6" t="s">
        <v>3429</v>
      </c>
      <c r="B3345" s="28">
        <v>42906</v>
      </c>
      <c r="C3345" s="6" t="s">
        <v>11</v>
      </c>
      <c r="D3345" s="6" t="s">
        <v>119</v>
      </c>
      <c r="E3345" s="6" t="str">
        <f>VLOOKUP(tbl_transactions[[#This Row],[Product_ID]],tbl_Items[],2,)</f>
        <v>Digital</v>
      </c>
      <c r="F3345" s="6" t="str">
        <f>VLOOKUP(tbl_transactions[[#This Row],[Product_ID]],tbl_Items[],3,)</f>
        <v>Palladium</v>
      </c>
      <c r="G3345" s="6" t="s">
        <v>12</v>
      </c>
      <c r="H3345" s="6" t="s">
        <v>9</v>
      </c>
      <c r="I33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345" s="30">
        <v>3</v>
      </c>
      <c r="K3345" s="7">
        <f t="shared" si="104"/>
        <v>30278.699999999997</v>
      </c>
      <c r="L33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3345" s="7">
        <f t="shared" si="105"/>
        <v>29370.338999999996</v>
      </c>
    </row>
    <row r="3346" spans="1:13" x14ac:dyDescent="0.3">
      <c r="A3346" s="6" t="s">
        <v>3430</v>
      </c>
      <c r="B3346" s="28">
        <v>42907</v>
      </c>
      <c r="C3346" s="6" t="s">
        <v>15</v>
      </c>
      <c r="D3346" s="6" t="s">
        <v>101</v>
      </c>
      <c r="E3346" s="6" t="str">
        <f>VLOOKUP(tbl_transactions[[#This Row],[Product_ID]],tbl_Items[],2,)</f>
        <v>Automatic</v>
      </c>
      <c r="F3346" s="6" t="str">
        <f>VLOOKUP(tbl_transactions[[#This Row],[Product_ID]],tbl_Items[],3,)</f>
        <v>Palladium</v>
      </c>
      <c r="G3346" s="6" t="s">
        <v>12</v>
      </c>
      <c r="H3346" s="6" t="s">
        <v>9</v>
      </c>
      <c r="I33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346" s="30">
        <v>1</v>
      </c>
      <c r="K3346" s="7">
        <f t="shared" si="104"/>
        <v>2348.5</v>
      </c>
      <c r="L33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46" s="7">
        <f t="shared" si="105"/>
        <v>2348.5</v>
      </c>
    </row>
    <row r="3347" spans="1:13" x14ac:dyDescent="0.3">
      <c r="A3347" s="6" t="s">
        <v>3431</v>
      </c>
      <c r="B3347" s="28">
        <v>42907</v>
      </c>
      <c r="C3347" s="6" t="s">
        <v>24</v>
      </c>
      <c r="D3347" s="6" t="s">
        <v>77</v>
      </c>
      <c r="E3347" s="6" t="str">
        <f>VLOOKUP(tbl_transactions[[#This Row],[Product_ID]],tbl_Items[],2,)</f>
        <v>Chronograph</v>
      </c>
      <c r="F3347" s="6" t="str">
        <f>VLOOKUP(tbl_transactions[[#This Row],[Product_ID]],tbl_Items[],3,)</f>
        <v>Gold</v>
      </c>
      <c r="G3347" s="6" t="s">
        <v>8</v>
      </c>
      <c r="H3347" s="6" t="s">
        <v>9</v>
      </c>
      <c r="I33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347" s="30">
        <v>2</v>
      </c>
      <c r="K3347" s="7">
        <f t="shared" si="104"/>
        <v>5880</v>
      </c>
      <c r="L33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47" s="7">
        <f t="shared" si="105"/>
        <v>5880</v>
      </c>
    </row>
    <row r="3348" spans="1:13" x14ac:dyDescent="0.3">
      <c r="A3348" s="6" t="s">
        <v>3432</v>
      </c>
      <c r="B3348" s="28">
        <v>42907</v>
      </c>
      <c r="C3348" s="6" t="s">
        <v>24</v>
      </c>
      <c r="D3348" s="6" t="s">
        <v>109</v>
      </c>
      <c r="E3348" s="6" t="str">
        <f>VLOOKUP(tbl_transactions[[#This Row],[Product_ID]],tbl_Items[],2,)</f>
        <v>Digital</v>
      </c>
      <c r="F3348" s="6" t="str">
        <f>VLOOKUP(tbl_transactions[[#This Row],[Product_ID]],tbl_Items[],3,)</f>
        <v>Platinum</v>
      </c>
      <c r="G3348" s="6" t="s">
        <v>12</v>
      </c>
      <c r="H3348" s="6" t="s">
        <v>9</v>
      </c>
      <c r="I33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348" s="30">
        <v>1</v>
      </c>
      <c r="K3348" s="7">
        <f t="shared" si="104"/>
        <v>10062.299999999999</v>
      </c>
      <c r="L33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48" s="7">
        <f t="shared" si="105"/>
        <v>10062.299999999999</v>
      </c>
    </row>
    <row r="3349" spans="1:13" x14ac:dyDescent="0.3">
      <c r="A3349" s="6" t="s">
        <v>3433</v>
      </c>
      <c r="B3349" s="28">
        <v>42907</v>
      </c>
      <c r="C3349" s="6" t="s">
        <v>11</v>
      </c>
      <c r="D3349" s="6" t="s">
        <v>100</v>
      </c>
      <c r="E3349" s="6" t="str">
        <f>VLOOKUP(tbl_transactions[[#This Row],[Product_ID]],tbl_Items[],2,)</f>
        <v>Automatic</v>
      </c>
      <c r="F3349" s="6" t="str">
        <f>VLOOKUP(tbl_transactions[[#This Row],[Product_ID]],tbl_Items[],3,)</f>
        <v>Palladium</v>
      </c>
      <c r="G3349" s="6" t="s">
        <v>12</v>
      </c>
      <c r="H3349" s="6" t="s">
        <v>9</v>
      </c>
      <c r="I33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349" s="30">
        <v>1</v>
      </c>
      <c r="K3349" s="7">
        <f t="shared" si="104"/>
        <v>5728.8</v>
      </c>
      <c r="L33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49" s="7">
        <f t="shared" si="105"/>
        <v>5728.8</v>
      </c>
    </row>
    <row r="3350" spans="1:13" x14ac:dyDescent="0.3">
      <c r="A3350" s="6" t="s">
        <v>3434</v>
      </c>
      <c r="B3350" s="28">
        <v>42908</v>
      </c>
      <c r="C3350" s="6" t="s">
        <v>11</v>
      </c>
      <c r="D3350" s="6" t="s">
        <v>77</v>
      </c>
      <c r="E3350" s="6" t="str">
        <f>VLOOKUP(tbl_transactions[[#This Row],[Product_ID]],tbl_Items[],2,)</f>
        <v>Chronograph</v>
      </c>
      <c r="F3350" s="6" t="str">
        <f>VLOOKUP(tbl_transactions[[#This Row],[Product_ID]],tbl_Items[],3,)</f>
        <v>Gold</v>
      </c>
      <c r="G3350" s="6" t="s">
        <v>8</v>
      </c>
      <c r="H3350" s="6" t="s">
        <v>9</v>
      </c>
      <c r="I33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350" s="30">
        <v>3</v>
      </c>
      <c r="K3350" s="7">
        <f t="shared" si="104"/>
        <v>8820</v>
      </c>
      <c r="L33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50" s="7">
        <f t="shared" si="105"/>
        <v>8820</v>
      </c>
    </row>
    <row r="3351" spans="1:13" x14ac:dyDescent="0.3">
      <c r="A3351" s="6" t="s">
        <v>3435</v>
      </c>
      <c r="B3351" s="28">
        <v>42908</v>
      </c>
      <c r="C3351" s="6" t="s">
        <v>24</v>
      </c>
      <c r="D3351" s="6" t="s">
        <v>7005</v>
      </c>
      <c r="E3351" s="6" t="str">
        <f>VLOOKUP(tbl_transactions[[#This Row],[Product_ID]],tbl_Items[],2,)</f>
        <v>Automatic</v>
      </c>
      <c r="F3351" s="6" t="str">
        <f>VLOOKUP(tbl_transactions[[#This Row],[Product_ID]],tbl_Items[],3,)</f>
        <v>Gold</v>
      </c>
      <c r="G3351" s="6" t="s">
        <v>12</v>
      </c>
      <c r="H3351" s="6" t="s">
        <v>9</v>
      </c>
      <c r="I33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351" s="30">
        <v>3</v>
      </c>
      <c r="K3351" s="7">
        <f t="shared" si="104"/>
        <v>17904.599999999999</v>
      </c>
      <c r="L33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3351" s="7">
        <f t="shared" si="105"/>
        <v>17188.415999999997</v>
      </c>
    </row>
    <row r="3352" spans="1:13" x14ac:dyDescent="0.3">
      <c r="A3352" s="6" t="s">
        <v>3436</v>
      </c>
      <c r="B3352" s="28">
        <v>42908</v>
      </c>
      <c r="C3352" s="6" t="s">
        <v>24</v>
      </c>
      <c r="D3352" s="6" t="s">
        <v>109</v>
      </c>
      <c r="E3352" s="6" t="str">
        <f>VLOOKUP(tbl_transactions[[#This Row],[Product_ID]],tbl_Items[],2,)</f>
        <v>Digital</v>
      </c>
      <c r="F3352" s="6" t="str">
        <f>VLOOKUP(tbl_transactions[[#This Row],[Product_ID]],tbl_Items[],3,)</f>
        <v>Platinum</v>
      </c>
      <c r="G3352" s="6" t="s">
        <v>12</v>
      </c>
      <c r="H3352" s="6" t="s">
        <v>9</v>
      </c>
      <c r="I33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352" s="30">
        <v>4</v>
      </c>
      <c r="K3352" s="7">
        <f t="shared" si="104"/>
        <v>40249.199999999997</v>
      </c>
      <c r="L33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3352" s="7">
        <f t="shared" si="105"/>
        <v>37834.248</v>
      </c>
    </row>
    <row r="3353" spans="1:13" x14ac:dyDescent="0.3">
      <c r="A3353" s="6" t="s">
        <v>3437</v>
      </c>
      <c r="B3353" s="28">
        <v>42908</v>
      </c>
      <c r="C3353" s="6" t="s">
        <v>24</v>
      </c>
      <c r="D3353" s="6" t="s">
        <v>105</v>
      </c>
      <c r="E3353" s="6" t="str">
        <f>VLOOKUP(tbl_transactions[[#This Row],[Product_ID]],tbl_Items[],2,)</f>
        <v>Digital</v>
      </c>
      <c r="F3353" s="6" t="str">
        <f>VLOOKUP(tbl_transactions[[#This Row],[Product_ID]],tbl_Items[],3,)</f>
        <v>Platinum</v>
      </c>
      <c r="G3353" s="6" t="s">
        <v>12</v>
      </c>
      <c r="H3353" s="6" t="s">
        <v>9</v>
      </c>
      <c r="I33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353" s="30">
        <v>2</v>
      </c>
      <c r="K3353" s="7">
        <f t="shared" si="104"/>
        <v>11509.68</v>
      </c>
      <c r="L33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53" s="7">
        <f t="shared" si="105"/>
        <v>11509.68</v>
      </c>
    </row>
    <row r="3354" spans="1:13" x14ac:dyDescent="0.3">
      <c r="A3354" s="6" t="s">
        <v>3438</v>
      </c>
      <c r="B3354" s="28">
        <v>42908</v>
      </c>
      <c r="C3354" s="6" t="s">
        <v>11</v>
      </c>
      <c r="D3354" s="6" t="s">
        <v>88</v>
      </c>
      <c r="E3354" s="6" t="str">
        <f>VLOOKUP(tbl_transactions[[#This Row],[Product_ID]],tbl_Items[],2,)</f>
        <v>Automatic</v>
      </c>
      <c r="F3354" s="6" t="str">
        <f>VLOOKUP(tbl_transactions[[#This Row],[Product_ID]],tbl_Items[],3,)</f>
        <v>Platinum</v>
      </c>
      <c r="G3354" s="6" t="s">
        <v>12</v>
      </c>
      <c r="H3354" s="6" t="s">
        <v>13</v>
      </c>
      <c r="I33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354" s="30">
        <v>1</v>
      </c>
      <c r="K3354" s="7">
        <f t="shared" si="104"/>
        <v>2239.65</v>
      </c>
      <c r="L33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54" s="7">
        <f t="shared" si="105"/>
        <v>2239.65</v>
      </c>
    </row>
    <row r="3355" spans="1:13" x14ac:dyDescent="0.3">
      <c r="A3355" s="6" t="s">
        <v>3439</v>
      </c>
      <c r="B3355" s="28">
        <v>42908</v>
      </c>
      <c r="C3355" s="6" t="s">
        <v>11</v>
      </c>
      <c r="D3355" s="6" t="s">
        <v>120</v>
      </c>
      <c r="E3355" s="6" t="str">
        <f>VLOOKUP(tbl_transactions[[#This Row],[Product_ID]],tbl_Items[],2,)</f>
        <v>Digital</v>
      </c>
      <c r="F3355" s="6" t="str">
        <f>VLOOKUP(tbl_transactions[[#This Row],[Product_ID]],tbl_Items[],3,)</f>
        <v>Palladium</v>
      </c>
      <c r="G3355" s="6" t="s">
        <v>12</v>
      </c>
      <c r="H3355" s="6" t="s">
        <v>9</v>
      </c>
      <c r="I33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355" s="30">
        <v>3</v>
      </c>
      <c r="K3355" s="7">
        <f t="shared" si="104"/>
        <v>28914.600000000002</v>
      </c>
      <c r="L33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3355" s="7">
        <f t="shared" si="105"/>
        <v>28047.162000000004</v>
      </c>
    </row>
    <row r="3356" spans="1:13" x14ac:dyDescent="0.3">
      <c r="A3356" s="6" t="s">
        <v>3440</v>
      </c>
      <c r="B3356" s="28">
        <v>42908</v>
      </c>
      <c r="C3356" s="6" t="s">
        <v>24</v>
      </c>
      <c r="D3356" s="6" t="s">
        <v>71</v>
      </c>
      <c r="E3356" s="6" t="str">
        <f>VLOOKUP(tbl_transactions[[#This Row],[Product_ID]],tbl_Items[],2,)</f>
        <v>Chronograph</v>
      </c>
      <c r="F3356" s="6" t="str">
        <f>VLOOKUP(tbl_transactions[[#This Row],[Product_ID]],tbl_Items[],3,)</f>
        <v>Platinum</v>
      </c>
      <c r="G3356" s="6" t="s">
        <v>8</v>
      </c>
      <c r="H3356" s="6" t="s">
        <v>9</v>
      </c>
      <c r="I33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356" s="30">
        <v>3</v>
      </c>
      <c r="K3356" s="7">
        <f t="shared" si="104"/>
        <v>6762.5999999999995</v>
      </c>
      <c r="L33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56" s="7">
        <f t="shared" si="105"/>
        <v>6762.5999999999995</v>
      </c>
    </row>
    <row r="3357" spans="1:13" x14ac:dyDescent="0.3">
      <c r="A3357" s="6" t="s">
        <v>3441</v>
      </c>
      <c r="B3357" s="28">
        <v>42908</v>
      </c>
      <c r="C3357" s="6" t="s">
        <v>24</v>
      </c>
      <c r="D3357" s="6" t="s">
        <v>115</v>
      </c>
      <c r="E3357" s="6" t="str">
        <f>VLOOKUP(tbl_transactions[[#This Row],[Product_ID]],tbl_Items[],2,)</f>
        <v>Digital</v>
      </c>
      <c r="F3357" s="6" t="str">
        <f>VLOOKUP(tbl_transactions[[#This Row],[Product_ID]],tbl_Items[],3,)</f>
        <v>Gold</v>
      </c>
      <c r="G3357" s="6" t="s">
        <v>12</v>
      </c>
      <c r="H3357" s="6" t="s">
        <v>13</v>
      </c>
      <c r="I33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357" s="30">
        <v>1</v>
      </c>
      <c r="K3357" s="7">
        <f t="shared" si="104"/>
        <v>9236.85</v>
      </c>
      <c r="L33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57" s="7">
        <f t="shared" si="105"/>
        <v>9236.85</v>
      </c>
    </row>
    <row r="3358" spans="1:13" x14ac:dyDescent="0.3">
      <c r="A3358" s="6" t="s">
        <v>3442</v>
      </c>
      <c r="B3358" s="28">
        <v>42908</v>
      </c>
      <c r="C3358" s="6" t="s">
        <v>24</v>
      </c>
      <c r="D3358" s="6" t="s">
        <v>111</v>
      </c>
      <c r="E3358" s="6" t="str">
        <f>VLOOKUP(tbl_transactions[[#This Row],[Product_ID]],tbl_Items[],2,)</f>
        <v>Digital</v>
      </c>
      <c r="F3358" s="6" t="str">
        <f>VLOOKUP(tbl_transactions[[#This Row],[Product_ID]],tbl_Items[],3,)</f>
        <v>Gold</v>
      </c>
      <c r="G3358" s="6" t="s">
        <v>12</v>
      </c>
      <c r="H3358" s="6" t="s">
        <v>9</v>
      </c>
      <c r="I33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358" s="30">
        <v>4</v>
      </c>
      <c r="K3358" s="7">
        <f t="shared" si="104"/>
        <v>23043.84</v>
      </c>
      <c r="L33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3358" s="7">
        <f t="shared" si="105"/>
        <v>22122.0864</v>
      </c>
    </row>
    <row r="3359" spans="1:13" x14ac:dyDescent="0.3">
      <c r="A3359" s="6" t="s">
        <v>3443</v>
      </c>
      <c r="B3359" s="28">
        <v>42908</v>
      </c>
      <c r="C3359" s="6" t="s">
        <v>24</v>
      </c>
      <c r="D3359" s="6" t="s">
        <v>111</v>
      </c>
      <c r="E3359" s="6" t="str">
        <f>VLOOKUP(tbl_transactions[[#This Row],[Product_ID]],tbl_Items[],2,)</f>
        <v>Digital</v>
      </c>
      <c r="F3359" s="6" t="str">
        <f>VLOOKUP(tbl_transactions[[#This Row],[Product_ID]],tbl_Items[],3,)</f>
        <v>Gold</v>
      </c>
      <c r="G3359" s="6" t="s">
        <v>12</v>
      </c>
      <c r="H3359" s="6" t="s">
        <v>9</v>
      </c>
      <c r="I33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359" s="30">
        <v>1</v>
      </c>
      <c r="K3359" s="7">
        <f t="shared" si="104"/>
        <v>5760.96</v>
      </c>
      <c r="L33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59" s="7">
        <f t="shared" si="105"/>
        <v>5760.96</v>
      </c>
    </row>
    <row r="3360" spans="1:13" x14ac:dyDescent="0.3">
      <c r="A3360" s="6" t="s">
        <v>3444</v>
      </c>
      <c r="B3360" s="28">
        <v>42909</v>
      </c>
      <c r="C3360" s="6" t="s">
        <v>24</v>
      </c>
      <c r="D3360" s="6" t="s">
        <v>108</v>
      </c>
      <c r="E3360" s="6" t="str">
        <f>VLOOKUP(tbl_transactions[[#This Row],[Product_ID]],tbl_Items[],2,)</f>
        <v>Digital</v>
      </c>
      <c r="F3360" s="6" t="str">
        <f>VLOOKUP(tbl_transactions[[#This Row],[Product_ID]],tbl_Items[],3,)</f>
        <v>Platinum</v>
      </c>
      <c r="G3360" s="6" t="s">
        <v>12</v>
      </c>
      <c r="H3360" s="6" t="s">
        <v>9</v>
      </c>
      <c r="I33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360" s="30">
        <v>1</v>
      </c>
      <c r="K3360" s="7">
        <f t="shared" si="104"/>
        <v>6137.25</v>
      </c>
      <c r="L33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60" s="7">
        <f t="shared" si="105"/>
        <v>6137.25</v>
      </c>
    </row>
    <row r="3361" spans="1:13" x14ac:dyDescent="0.3">
      <c r="A3361" s="6" t="s">
        <v>3445</v>
      </c>
      <c r="B3361" s="28">
        <v>42909</v>
      </c>
      <c r="C3361" s="6" t="s">
        <v>11</v>
      </c>
      <c r="D3361" s="6" t="s">
        <v>88</v>
      </c>
      <c r="E3361" s="6" t="str">
        <f>VLOOKUP(tbl_transactions[[#This Row],[Product_ID]],tbl_Items[],2,)</f>
        <v>Automatic</v>
      </c>
      <c r="F3361" s="6" t="str">
        <f>VLOOKUP(tbl_transactions[[#This Row],[Product_ID]],tbl_Items[],3,)</f>
        <v>Platinum</v>
      </c>
      <c r="G3361" s="6" t="s">
        <v>12</v>
      </c>
      <c r="H3361" s="6" t="s">
        <v>9</v>
      </c>
      <c r="I33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361" s="30">
        <v>1</v>
      </c>
      <c r="K3361" s="7">
        <f t="shared" si="104"/>
        <v>2239.65</v>
      </c>
      <c r="L33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61" s="7">
        <f t="shared" si="105"/>
        <v>2239.65</v>
      </c>
    </row>
    <row r="3362" spans="1:13" x14ac:dyDescent="0.3">
      <c r="A3362" s="6" t="s">
        <v>3446</v>
      </c>
      <c r="B3362" s="28">
        <v>42909</v>
      </c>
      <c r="C3362" s="6" t="s">
        <v>11</v>
      </c>
      <c r="D3362" s="6" t="s">
        <v>88</v>
      </c>
      <c r="E3362" s="6" t="str">
        <f>VLOOKUP(tbl_transactions[[#This Row],[Product_ID]],tbl_Items[],2,)</f>
        <v>Automatic</v>
      </c>
      <c r="F3362" s="6" t="str">
        <f>VLOOKUP(tbl_transactions[[#This Row],[Product_ID]],tbl_Items[],3,)</f>
        <v>Platinum</v>
      </c>
      <c r="G3362" s="6" t="s">
        <v>12</v>
      </c>
      <c r="H3362" s="6" t="s">
        <v>9</v>
      </c>
      <c r="I33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362" s="30">
        <v>4</v>
      </c>
      <c r="K3362" s="7">
        <f t="shared" si="104"/>
        <v>8958.6</v>
      </c>
      <c r="L33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62" s="7">
        <f t="shared" si="105"/>
        <v>8958.6</v>
      </c>
    </row>
    <row r="3363" spans="1:13" x14ac:dyDescent="0.3">
      <c r="A3363" s="6" t="s">
        <v>3447</v>
      </c>
      <c r="B3363" s="28">
        <v>42910</v>
      </c>
      <c r="C3363" s="6" t="s">
        <v>7</v>
      </c>
      <c r="D3363" s="6" t="s">
        <v>7008</v>
      </c>
      <c r="E3363" s="6" t="str">
        <f>VLOOKUP(tbl_transactions[[#This Row],[Product_ID]],tbl_Items[],2,)</f>
        <v>Digital</v>
      </c>
      <c r="F3363" s="6" t="str">
        <f>VLOOKUP(tbl_transactions[[#This Row],[Product_ID]],tbl_Items[],3,)</f>
        <v>Gold</v>
      </c>
      <c r="G3363" s="6" t="s">
        <v>12</v>
      </c>
      <c r="H3363" s="6" t="s">
        <v>9</v>
      </c>
      <c r="I33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363" s="30">
        <v>2</v>
      </c>
      <c r="K3363" s="7">
        <f t="shared" si="104"/>
        <v>19529.400000000001</v>
      </c>
      <c r="L33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363" s="7">
        <f t="shared" si="105"/>
        <v>18748.224000000002</v>
      </c>
    </row>
    <row r="3364" spans="1:13" x14ac:dyDescent="0.3">
      <c r="A3364" s="6" t="s">
        <v>3448</v>
      </c>
      <c r="B3364" s="28">
        <v>42910</v>
      </c>
      <c r="C3364" s="6" t="s">
        <v>24</v>
      </c>
      <c r="D3364" s="6" t="s">
        <v>96</v>
      </c>
      <c r="E3364" s="6" t="str">
        <f>VLOOKUP(tbl_transactions[[#This Row],[Product_ID]],tbl_Items[],2,)</f>
        <v>Automatic</v>
      </c>
      <c r="F3364" s="6" t="str">
        <f>VLOOKUP(tbl_transactions[[#This Row],[Product_ID]],tbl_Items[],3,)</f>
        <v>Gold</v>
      </c>
      <c r="G3364" s="6" t="s">
        <v>12</v>
      </c>
      <c r="H3364" s="6" t="s">
        <v>9</v>
      </c>
      <c r="I33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364" s="30">
        <v>2</v>
      </c>
      <c r="K3364" s="7">
        <f t="shared" si="104"/>
        <v>11130.24</v>
      </c>
      <c r="L33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64" s="7">
        <f t="shared" si="105"/>
        <v>11130.24</v>
      </c>
    </row>
    <row r="3365" spans="1:13" x14ac:dyDescent="0.3">
      <c r="A3365" s="6" t="s">
        <v>3449</v>
      </c>
      <c r="B3365" s="28">
        <v>42910</v>
      </c>
      <c r="C3365" s="6" t="s">
        <v>24</v>
      </c>
      <c r="D3365" s="6" t="s">
        <v>111</v>
      </c>
      <c r="E3365" s="6" t="str">
        <f>VLOOKUP(tbl_transactions[[#This Row],[Product_ID]],tbl_Items[],2,)</f>
        <v>Digital</v>
      </c>
      <c r="F3365" s="6" t="str">
        <f>VLOOKUP(tbl_transactions[[#This Row],[Product_ID]],tbl_Items[],3,)</f>
        <v>Gold</v>
      </c>
      <c r="G3365" s="6" t="s">
        <v>12</v>
      </c>
      <c r="H3365" s="6" t="s">
        <v>9</v>
      </c>
      <c r="I33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365" s="30">
        <v>3</v>
      </c>
      <c r="K3365" s="7">
        <f t="shared" si="104"/>
        <v>17282.88</v>
      </c>
      <c r="L33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3365" s="7">
        <f t="shared" si="105"/>
        <v>16591.5648</v>
      </c>
    </row>
    <row r="3366" spans="1:13" x14ac:dyDescent="0.3">
      <c r="A3366" s="6" t="s">
        <v>3450</v>
      </c>
      <c r="B3366" s="28">
        <v>42910</v>
      </c>
      <c r="C3366" s="6" t="s">
        <v>24</v>
      </c>
      <c r="D3366" s="6" t="s">
        <v>74</v>
      </c>
      <c r="E3366" s="6" t="str">
        <f>VLOOKUP(tbl_transactions[[#This Row],[Product_ID]],tbl_Items[],2,)</f>
        <v>Chronograph</v>
      </c>
      <c r="F3366" s="6" t="str">
        <f>VLOOKUP(tbl_transactions[[#This Row],[Product_ID]],tbl_Items[],3,)</f>
        <v>Gold</v>
      </c>
      <c r="G3366" s="6" t="s">
        <v>8</v>
      </c>
      <c r="H3366" s="6" t="s">
        <v>13</v>
      </c>
      <c r="I33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366" s="30">
        <v>3</v>
      </c>
      <c r="K3366" s="7">
        <f t="shared" si="104"/>
        <v>6678</v>
      </c>
      <c r="L33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66" s="7">
        <f t="shared" si="105"/>
        <v>6678</v>
      </c>
    </row>
    <row r="3367" spans="1:13" x14ac:dyDescent="0.3">
      <c r="A3367" s="6" t="s">
        <v>3451</v>
      </c>
      <c r="B3367" s="28">
        <v>42910</v>
      </c>
      <c r="C3367" s="6" t="s">
        <v>7</v>
      </c>
      <c r="D3367" s="6" t="s">
        <v>114</v>
      </c>
      <c r="E3367" s="6" t="str">
        <f>VLOOKUP(tbl_transactions[[#This Row],[Product_ID]],tbl_Items[],2,)</f>
        <v>Digital</v>
      </c>
      <c r="F3367" s="6" t="str">
        <f>VLOOKUP(tbl_transactions[[#This Row],[Product_ID]],tbl_Items[],3,)</f>
        <v>Palladium</v>
      </c>
      <c r="G3367" s="6" t="s">
        <v>12</v>
      </c>
      <c r="H3367" s="6" t="s">
        <v>9</v>
      </c>
      <c r="I33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367" s="30">
        <v>4</v>
      </c>
      <c r="K3367" s="7">
        <f t="shared" si="104"/>
        <v>41563.200000000004</v>
      </c>
      <c r="L33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3367" s="7">
        <f t="shared" si="105"/>
        <v>40316.304000000004</v>
      </c>
    </row>
    <row r="3368" spans="1:13" x14ac:dyDescent="0.3">
      <c r="A3368" s="6" t="s">
        <v>3452</v>
      </c>
      <c r="B3368" s="28">
        <v>42910</v>
      </c>
      <c r="C3368" s="6" t="s">
        <v>11</v>
      </c>
      <c r="D3368" s="6" t="s">
        <v>117</v>
      </c>
      <c r="E3368" s="6" t="str">
        <f>VLOOKUP(tbl_transactions[[#This Row],[Product_ID]],tbl_Items[],2,)</f>
        <v>Digital</v>
      </c>
      <c r="F3368" s="6" t="str">
        <f>VLOOKUP(tbl_transactions[[#This Row],[Product_ID]],tbl_Items[],3,)</f>
        <v>Palladium</v>
      </c>
      <c r="G3368" s="6" t="s">
        <v>12</v>
      </c>
      <c r="H3368" s="6" t="s">
        <v>9</v>
      </c>
      <c r="I33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368" s="30">
        <v>1</v>
      </c>
      <c r="K3368" s="7">
        <f t="shared" si="104"/>
        <v>9780.75</v>
      </c>
      <c r="L33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68" s="7">
        <f t="shared" si="105"/>
        <v>9780.75</v>
      </c>
    </row>
    <row r="3369" spans="1:13" x14ac:dyDescent="0.3">
      <c r="A3369" s="6" t="s">
        <v>3453</v>
      </c>
      <c r="B3369" s="28">
        <v>42910</v>
      </c>
      <c r="C3369" s="6" t="s">
        <v>11</v>
      </c>
      <c r="D3369" s="6" t="s">
        <v>96</v>
      </c>
      <c r="E3369" s="6" t="str">
        <f>VLOOKUP(tbl_transactions[[#This Row],[Product_ID]],tbl_Items[],2,)</f>
        <v>Automatic</v>
      </c>
      <c r="F3369" s="6" t="str">
        <f>VLOOKUP(tbl_transactions[[#This Row],[Product_ID]],tbl_Items[],3,)</f>
        <v>Gold</v>
      </c>
      <c r="G3369" s="6" t="s">
        <v>12</v>
      </c>
      <c r="H3369" s="6" t="s">
        <v>9</v>
      </c>
      <c r="I33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369" s="30">
        <v>1</v>
      </c>
      <c r="K3369" s="7">
        <f t="shared" si="104"/>
        <v>5565.12</v>
      </c>
      <c r="L33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69" s="7">
        <f t="shared" si="105"/>
        <v>5565.12</v>
      </c>
    </row>
    <row r="3370" spans="1:13" x14ac:dyDescent="0.3">
      <c r="A3370" s="6" t="s">
        <v>3454</v>
      </c>
      <c r="B3370" s="28">
        <v>42910</v>
      </c>
      <c r="C3370" s="6" t="s">
        <v>24</v>
      </c>
      <c r="D3370" s="6" t="s">
        <v>117</v>
      </c>
      <c r="E3370" s="6" t="str">
        <f>VLOOKUP(tbl_transactions[[#This Row],[Product_ID]],tbl_Items[],2,)</f>
        <v>Digital</v>
      </c>
      <c r="F3370" s="6" t="str">
        <f>VLOOKUP(tbl_transactions[[#This Row],[Product_ID]],tbl_Items[],3,)</f>
        <v>Palladium</v>
      </c>
      <c r="G3370" s="6" t="s">
        <v>12</v>
      </c>
      <c r="H3370" s="6" t="s">
        <v>9</v>
      </c>
      <c r="I33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370" s="30">
        <v>2</v>
      </c>
      <c r="K3370" s="7">
        <f t="shared" si="104"/>
        <v>19561.5</v>
      </c>
      <c r="L33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3370" s="7">
        <f t="shared" si="105"/>
        <v>18974.654999999999</v>
      </c>
    </row>
    <row r="3371" spans="1:13" x14ac:dyDescent="0.3">
      <c r="A3371" s="6" t="s">
        <v>3455</v>
      </c>
      <c r="B3371" s="28">
        <v>42910</v>
      </c>
      <c r="C3371" s="6" t="s">
        <v>24</v>
      </c>
      <c r="D3371" s="6" t="s">
        <v>92</v>
      </c>
      <c r="E3371" s="6" t="str">
        <f>VLOOKUP(tbl_transactions[[#This Row],[Product_ID]],tbl_Items[],2,)</f>
        <v>Automatic</v>
      </c>
      <c r="F3371" s="6" t="str">
        <f>VLOOKUP(tbl_transactions[[#This Row],[Product_ID]],tbl_Items[],3,)</f>
        <v>Platinum</v>
      </c>
      <c r="G3371" s="6" t="s">
        <v>12</v>
      </c>
      <c r="H3371" s="6" t="s">
        <v>9</v>
      </c>
      <c r="I33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371" s="30">
        <v>3</v>
      </c>
      <c r="K3371" s="7">
        <f t="shared" si="104"/>
        <v>6597.36</v>
      </c>
      <c r="L33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71" s="7">
        <f t="shared" si="105"/>
        <v>6597.36</v>
      </c>
    </row>
    <row r="3372" spans="1:13" x14ac:dyDescent="0.3">
      <c r="A3372" s="6" t="s">
        <v>3456</v>
      </c>
      <c r="B3372" s="28">
        <v>42910</v>
      </c>
      <c r="C3372" s="6" t="s">
        <v>7</v>
      </c>
      <c r="D3372" s="6" t="s">
        <v>78</v>
      </c>
      <c r="E3372" s="6" t="str">
        <f>VLOOKUP(tbl_transactions[[#This Row],[Product_ID]],tbl_Items[],2,)</f>
        <v>Chronograph</v>
      </c>
      <c r="F3372" s="6" t="str">
        <f>VLOOKUP(tbl_transactions[[#This Row],[Product_ID]],tbl_Items[],3,)</f>
        <v>Gold</v>
      </c>
      <c r="G3372" s="6" t="s">
        <v>8</v>
      </c>
      <c r="H3372" s="6" t="s">
        <v>9</v>
      </c>
      <c r="I33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372" s="30">
        <v>1</v>
      </c>
      <c r="K3372" s="7">
        <f t="shared" si="104"/>
        <v>5610</v>
      </c>
      <c r="L33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72" s="7">
        <f t="shared" si="105"/>
        <v>5610</v>
      </c>
    </row>
    <row r="3373" spans="1:13" x14ac:dyDescent="0.3">
      <c r="A3373" s="6" t="s">
        <v>3457</v>
      </c>
      <c r="B3373" s="28">
        <v>42911</v>
      </c>
      <c r="C3373" s="6" t="s">
        <v>24</v>
      </c>
      <c r="D3373" s="6" t="s">
        <v>81</v>
      </c>
      <c r="E3373" s="6" t="str">
        <f>VLOOKUP(tbl_transactions[[#This Row],[Product_ID]],tbl_Items[],2,)</f>
        <v>Chronograph</v>
      </c>
      <c r="F3373" s="6" t="str">
        <f>VLOOKUP(tbl_transactions[[#This Row],[Product_ID]],tbl_Items[],3,)</f>
        <v>Palladium</v>
      </c>
      <c r="G3373" s="6" t="s">
        <v>12</v>
      </c>
      <c r="H3373" s="6" t="s">
        <v>9</v>
      </c>
      <c r="I33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373" s="30">
        <v>1</v>
      </c>
      <c r="K3373" s="7">
        <f t="shared" si="104"/>
        <v>10780</v>
      </c>
      <c r="L33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73" s="7">
        <f t="shared" si="105"/>
        <v>10780</v>
      </c>
    </row>
    <row r="3374" spans="1:13" x14ac:dyDescent="0.3">
      <c r="A3374" s="6" t="s">
        <v>3458</v>
      </c>
      <c r="B3374" s="28">
        <v>42912</v>
      </c>
      <c r="C3374" s="6" t="s">
        <v>24</v>
      </c>
      <c r="D3374" s="6" t="s">
        <v>112</v>
      </c>
      <c r="E3374" s="6" t="str">
        <f>VLOOKUP(tbl_transactions[[#This Row],[Product_ID]],tbl_Items[],2,)</f>
        <v>Digital</v>
      </c>
      <c r="F3374" s="6" t="str">
        <f>VLOOKUP(tbl_transactions[[#This Row],[Product_ID]],tbl_Items[],3,)</f>
        <v>Gold</v>
      </c>
      <c r="G3374" s="6" t="s">
        <v>12</v>
      </c>
      <c r="H3374" s="6" t="s">
        <v>9</v>
      </c>
      <c r="I33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374" s="30">
        <v>4</v>
      </c>
      <c r="K3374" s="7">
        <f t="shared" si="104"/>
        <v>24067.920000000002</v>
      </c>
      <c r="L33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3374" s="7">
        <f t="shared" si="105"/>
        <v>23105.203200000004</v>
      </c>
    </row>
    <row r="3375" spans="1:13" x14ac:dyDescent="0.3">
      <c r="A3375" s="6" t="s">
        <v>3459</v>
      </c>
      <c r="B3375" s="28">
        <v>42912</v>
      </c>
      <c r="C3375" s="6" t="s">
        <v>11</v>
      </c>
      <c r="D3375" s="6" t="s">
        <v>88</v>
      </c>
      <c r="E3375" s="6" t="str">
        <f>VLOOKUP(tbl_transactions[[#This Row],[Product_ID]],tbl_Items[],2,)</f>
        <v>Automatic</v>
      </c>
      <c r="F3375" s="6" t="str">
        <f>VLOOKUP(tbl_transactions[[#This Row],[Product_ID]],tbl_Items[],3,)</f>
        <v>Platinum</v>
      </c>
      <c r="G3375" s="6" t="s">
        <v>12</v>
      </c>
      <c r="H3375" s="6" t="s">
        <v>9</v>
      </c>
      <c r="I33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375" s="30">
        <v>4</v>
      </c>
      <c r="K3375" s="7">
        <f t="shared" si="104"/>
        <v>8958.6</v>
      </c>
      <c r="L33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75" s="7">
        <f t="shared" si="105"/>
        <v>8958.6</v>
      </c>
    </row>
    <row r="3376" spans="1:13" x14ac:dyDescent="0.3">
      <c r="A3376" s="6" t="s">
        <v>3460</v>
      </c>
      <c r="B3376" s="28">
        <v>42912</v>
      </c>
      <c r="C3376" s="6" t="s">
        <v>24</v>
      </c>
      <c r="D3376" s="6" t="s">
        <v>78</v>
      </c>
      <c r="E3376" s="6" t="str">
        <f>VLOOKUP(tbl_transactions[[#This Row],[Product_ID]],tbl_Items[],2,)</f>
        <v>Chronograph</v>
      </c>
      <c r="F3376" s="6" t="str">
        <f>VLOOKUP(tbl_transactions[[#This Row],[Product_ID]],tbl_Items[],3,)</f>
        <v>Gold</v>
      </c>
      <c r="G3376" s="6" t="s">
        <v>8</v>
      </c>
      <c r="H3376" s="6" t="s">
        <v>9</v>
      </c>
      <c r="I33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376" s="30">
        <v>1</v>
      </c>
      <c r="K3376" s="7">
        <f t="shared" si="104"/>
        <v>5610</v>
      </c>
      <c r="L33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76" s="7">
        <f t="shared" si="105"/>
        <v>5610</v>
      </c>
    </row>
    <row r="3377" spans="1:13" x14ac:dyDescent="0.3">
      <c r="A3377" s="6" t="s">
        <v>3461</v>
      </c>
      <c r="B3377" s="28">
        <v>42912</v>
      </c>
      <c r="C3377" s="6" t="s">
        <v>24</v>
      </c>
      <c r="D3377" s="6" t="s">
        <v>112</v>
      </c>
      <c r="E3377" s="6" t="str">
        <f>VLOOKUP(tbl_transactions[[#This Row],[Product_ID]],tbl_Items[],2,)</f>
        <v>Digital</v>
      </c>
      <c r="F3377" s="6" t="str">
        <f>VLOOKUP(tbl_transactions[[#This Row],[Product_ID]],tbl_Items[],3,)</f>
        <v>Gold</v>
      </c>
      <c r="G3377" s="6" t="s">
        <v>12</v>
      </c>
      <c r="H3377" s="6" t="s">
        <v>9</v>
      </c>
      <c r="I33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377" s="30">
        <v>1</v>
      </c>
      <c r="K3377" s="7">
        <f t="shared" si="104"/>
        <v>6016.9800000000005</v>
      </c>
      <c r="L33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77" s="7">
        <f t="shared" si="105"/>
        <v>6016.9800000000005</v>
      </c>
    </row>
    <row r="3378" spans="1:13" x14ac:dyDescent="0.3">
      <c r="A3378" s="6" t="s">
        <v>3462</v>
      </c>
      <c r="B3378" s="28">
        <v>42912</v>
      </c>
      <c r="C3378" s="6" t="s">
        <v>11</v>
      </c>
      <c r="D3378" s="6" t="s">
        <v>104</v>
      </c>
      <c r="E3378" s="6" t="str">
        <f>VLOOKUP(tbl_transactions[[#This Row],[Product_ID]],tbl_Items[],2,)</f>
        <v>Automatic</v>
      </c>
      <c r="F3378" s="6" t="str">
        <f>VLOOKUP(tbl_transactions[[#This Row],[Product_ID]],tbl_Items[],3,)</f>
        <v>Palladium</v>
      </c>
      <c r="G3378" s="6" t="s">
        <v>12</v>
      </c>
      <c r="H3378" s="6" t="s">
        <v>9</v>
      </c>
      <c r="I33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378" s="30">
        <v>2</v>
      </c>
      <c r="K3378" s="7">
        <f t="shared" si="104"/>
        <v>16392.2</v>
      </c>
      <c r="L33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3378" s="7">
        <f t="shared" si="105"/>
        <v>15900.434000000001</v>
      </c>
    </row>
    <row r="3379" spans="1:13" x14ac:dyDescent="0.3">
      <c r="A3379" s="6" t="s">
        <v>3463</v>
      </c>
      <c r="B3379" s="28">
        <v>42912</v>
      </c>
      <c r="C3379" s="6" t="s">
        <v>11</v>
      </c>
      <c r="D3379" s="6" t="s">
        <v>7006</v>
      </c>
      <c r="E3379" s="6" t="str">
        <f>VLOOKUP(tbl_transactions[[#This Row],[Product_ID]],tbl_Items[],2,)</f>
        <v>Automatic</v>
      </c>
      <c r="F3379" s="6" t="str">
        <f>VLOOKUP(tbl_transactions[[#This Row],[Product_ID]],tbl_Items[],3,)</f>
        <v>Gold</v>
      </c>
      <c r="G3379" s="6" t="s">
        <v>12</v>
      </c>
      <c r="H3379" s="6" t="s">
        <v>9</v>
      </c>
      <c r="I33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379" s="30">
        <v>3</v>
      </c>
      <c r="K3379" s="7">
        <f t="shared" si="104"/>
        <v>29353.5</v>
      </c>
      <c r="L33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379" s="7">
        <f t="shared" si="105"/>
        <v>28179.360000000001</v>
      </c>
    </row>
    <row r="3380" spans="1:13" x14ac:dyDescent="0.3">
      <c r="A3380" s="6" t="s">
        <v>3464</v>
      </c>
      <c r="B3380" s="28">
        <v>42912</v>
      </c>
      <c r="C3380" s="6" t="s">
        <v>24</v>
      </c>
      <c r="D3380" s="6" t="s">
        <v>82</v>
      </c>
      <c r="E3380" s="6" t="str">
        <f>VLOOKUP(tbl_transactions[[#This Row],[Product_ID]],tbl_Items[],2,)</f>
        <v>Chronograph</v>
      </c>
      <c r="F3380" s="6" t="str">
        <f>VLOOKUP(tbl_transactions[[#This Row],[Product_ID]],tbl_Items[],3,)</f>
        <v>Palladium</v>
      </c>
      <c r="G3380" s="6" t="s">
        <v>12</v>
      </c>
      <c r="H3380" s="6" t="s">
        <v>9</v>
      </c>
      <c r="I33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380" s="30">
        <v>4</v>
      </c>
      <c r="K3380" s="7">
        <f t="shared" si="104"/>
        <v>30600</v>
      </c>
      <c r="L33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3380" s="7">
        <f t="shared" si="105"/>
        <v>29682</v>
      </c>
    </row>
    <row r="3381" spans="1:13" x14ac:dyDescent="0.3">
      <c r="A3381" s="6" t="s">
        <v>3465</v>
      </c>
      <c r="B3381" s="28">
        <v>42912</v>
      </c>
      <c r="C3381" s="6" t="s">
        <v>11</v>
      </c>
      <c r="D3381" s="6" t="s">
        <v>67</v>
      </c>
      <c r="E3381" s="6" t="str">
        <f>VLOOKUP(tbl_transactions[[#This Row],[Product_ID]],tbl_Items[],2,)</f>
        <v>Chronograph</v>
      </c>
      <c r="F3381" s="6" t="str">
        <f>VLOOKUP(tbl_transactions[[#This Row],[Product_ID]],tbl_Items[],3,)</f>
        <v>Platinum</v>
      </c>
      <c r="G3381" s="6" t="s">
        <v>8</v>
      </c>
      <c r="H3381" s="6" t="s">
        <v>9</v>
      </c>
      <c r="I33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381" s="30">
        <v>2</v>
      </c>
      <c r="K3381" s="7">
        <f t="shared" si="104"/>
        <v>2520</v>
      </c>
      <c r="L33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81" s="7">
        <f t="shared" si="105"/>
        <v>2520</v>
      </c>
    </row>
    <row r="3382" spans="1:13" x14ac:dyDescent="0.3">
      <c r="A3382" s="6" t="s">
        <v>3466</v>
      </c>
      <c r="B3382" s="28">
        <v>42912</v>
      </c>
      <c r="C3382" s="6" t="s">
        <v>24</v>
      </c>
      <c r="D3382" s="6" t="s">
        <v>7005</v>
      </c>
      <c r="E3382" s="6" t="str">
        <f>VLOOKUP(tbl_transactions[[#This Row],[Product_ID]],tbl_Items[],2,)</f>
        <v>Automatic</v>
      </c>
      <c r="F3382" s="6" t="str">
        <f>VLOOKUP(tbl_transactions[[#This Row],[Product_ID]],tbl_Items[],3,)</f>
        <v>Gold</v>
      </c>
      <c r="G3382" s="6" t="s">
        <v>12</v>
      </c>
      <c r="H3382" s="6" t="s">
        <v>9</v>
      </c>
      <c r="I33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382" s="30">
        <v>3</v>
      </c>
      <c r="K3382" s="7">
        <f t="shared" si="104"/>
        <v>17904.599999999999</v>
      </c>
      <c r="L33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3382" s="7">
        <f t="shared" si="105"/>
        <v>17188.415999999997</v>
      </c>
    </row>
    <row r="3383" spans="1:13" x14ac:dyDescent="0.3">
      <c r="A3383" s="6" t="s">
        <v>3467</v>
      </c>
      <c r="B3383" s="28">
        <v>42912</v>
      </c>
      <c r="C3383" s="6" t="s">
        <v>24</v>
      </c>
      <c r="D3383" s="6" t="s">
        <v>99</v>
      </c>
      <c r="E3383" s="6" t="str">
        <f>VLOOKUP(tbl_transactions[[#This Row],[Product_ID]],tbl_Items[],2,)</f>
        <v>Automatic</v>
      </c>
      <c r="F3383" s="6" t="str">
        <f>VLOOKUP(tbl_transactions[[#This Row],[Product_ID]],tbl_Items[],3,)</f>
        <v>Gold</v>
      </c>
      <c r="G3383" s="6" t="s">
        <v>12</v>
      </c>
      <c r="H3383" s="6" t="s">
        <v>9</v>
      </c>
      <c r="I33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383" s="30">
        <v>4</v>
      </c>
      <c r="K3383" s="7">
        <f t="shared" si="104"/>
        <v>22284.959999999999</v>
      </c>
      <c r="L33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3383" s="7">
        <f t="shared" si="105"/>
        <v>21393.561600000001</v>
      </c>
    </row>
    <row r="3384" spans="1:13" x14ac:dyDescent="0.3">
      <c r="A3384" s="6" t="s">
        <v>3468</v>
      </c>
      <c r="B3384" s="28">
        <v>42913</v>
      </c>
      <c r="C3384" s="6" t="s">
        <v>24</v>
      </c>
      <c r="D3384" s="6" t="s">
        <v>89</v>
      </c>
      <c r="E3384" s="6" t="str">
        <f>VLOOKUP(tbl_transactions[[#This Row],[Product_ID]],tbl_Items[],2,)</f>
        <v>Automatic</v>
      </c>
      <c r="F3384" s="6" t="str">
        <f>VLOOKUP(tbl_transactions[[#This Row],[Product_ID]],tbl_Items[],3,)</f>
        <v>Platinum</v>
      </c>
      <c r="G3384" s="6" t="s">
        <v>12</v>
      </c>
      <c r="H3384" s="6" t="s">
        <v>9</v>
      </c>
      <c r="I33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384" s="30">
        <v>4</v>
      </c>
      <c r="K3384" s="7">
        <f t="shared" si="104"/>
        <v>18616.400000000001</v>
      </c>
      <c r="L33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3384" s="7">
        <f t="shared" si="105"/>
        <v>17499.416000000001</v>
      </c>
    </row>
    <row r="3385" spans="1:13" x14ac:dyDescent="0.3">
      <c r="A3385" s="6" t="s">
        <v>3469</v>
      </c>
      <c r="B3385" s="28">
        <v>42913</v>
      </c>
      <c r="C3385" s="6" t="s">
        <v>24</v>
      </c>
      <c r="D3385" s="6" t="s">
        <v>114</v>
      </c>
      <c r="E3385" s="6" t="str">
        <f>VLOOKUP(tbl_transactions[[#This Row],[Product_ID]],tbl_Items[],2,)</f>
        <v>Digital</v>
      </c>
      <c r="F3385" s="6" t="str">
        <f>VLOOKUP(tbl_transactions[[#This Row],[Product_ID]],tbl_Items[],3,)</f>
        <v>Palladium</v>
      </c>
      <c r="G3385" s="6" t="s">
        <v>12</v>
      </c>
      <c r="H3385" s="6" t="s">
        <v>9</v>
      </c>
      <c r="I33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385" s="30">
        <v>1</v>
      </c>
      <c r="K3385" s="7">
        <f t="shared" si="104"/>
        <v>10390.800000000001</v>
      </c>
      <c r="L33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85" s="7">
        <f t="shared" si="105"/>
        <v>10390.800000000001</v>
      </c>
    </row>
    <row r="3386" spans="1:13" x14ac:dyDescent="0.3">
      <c r="A3386" s="6" t="s">
        <v>3470</v>
      </c>
      <c r="B3386" s="28">
        <v>42913</v>
      </c>
      <c r="C3386" s="6" t="s">
        <v>7</v>
      </c>
      <c r="D3386" s="6" t="s">
        <v>114</v>
      </c>
      <c r="E3386" s="6" t="str">
        <f>VLOOKUP(tbl_transactions[[#This Row],[Product_ID]],tbl_Items[],2,)</f>
        <v>Digital</v>
      </c>
      <c r="F3386" s="6" t="str">
        <f>VLOOKUP(tbl_transactions[[#This Row],[Product_ID]],tbl_Items[],3,)</f>
        <v>Palladium</v>
      </c>
      <c r="G3386" s="6" t="s">
        <v>12</v>
      </c>
      <c r="H3386" s="6" t="s">
        <v>9</v>
      </c>
      <c r="I33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386" s="30">
        <v>2</v>
      </c>
      <c r="K3386" s="7">
        <f t="shared" si="104"/>
        <v>20781.600000000002</v>
      </c>
      <c r="L33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3386" s="7">
        <f t="shared" si="105"/>
        <v>20158.152000000002</v>
      </c>
    </row>
    <row r="3387" spans="1:13" x14ac:dyDescent="0.3">
      <c r="A3387" s="6" t="s">
        <v>3471</v>
      </c>
      <c r="B3387" s="28">
        <v>42913</v>
      </c>
      <c r="C3387" s="6" t="s">
        <v>11</v>
      </c>
      <c r="D3387" s="6" t="s">
        <v>79</v>
      </c>
      <c r="E3387" s="6" t="str">
        <f>VLOOKUP(tbl_transactions[[#This Row],[Product_ID]],tbl_Items[],2,)</f>
        <v>Chronograph</v>
      </c>
      <c r="F3387" s="6" t="str">
        <f>VLOOKUP(tbl_transactions[[#This Row],[Product_ID]],tbl_Items[],3,)</f>
        <v>Palladium</v>
      </c>
      <c r="G3387" s="6" t="s">
        <v>8</v>
      </c>
      <c r="H3387" s="6" t="s">
        <v>13</v>
      </c>
      <c r="I33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387" s="30">
        <v>2</v>
      </c>
      <c r="K3387" s="7">
        <f t="shared" si="104"/>
        <v>4579.8</v>
      </c>
      <c r="L33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87" s="7">
        <f t="shared" si="105"/>
        <v>4579.8</v>
      </c>
    </row>
    <row r="3388" spans="1:13" x14ac:dyDescent="0.3">
      <c r="A3388" s="6" t="s">
        <v>3472</v>
      </c>
      <c r="B3388" s="28">
        <v>42913</v>
      </c>
      <c r="C3388" s="6" t="s">
        <v>24</v>
      </c>
      <c r="D3388" s="6" t="s">
        <v>97</v>
      </c>
      <c r="E3388" s="6" t="str">
        <f>VLOOKUP(tbl_transactions[[#This Row],[Product_ID]],tbl_Items[],2,)</f>
        <v>Automatic</v>
      </c>
      <c r="F3388" s="6" t="str">
        <f>VLOOKUP(tbl_transactions[[#This Row],[Product_ID]],tbl_Items[],3,)</f>
        <v>Gold</v>
      </c>
      <c r="G3388" s="6" t="s">
        <v>12</v>
      </c>
      <c r="H3388" s="6" t="s">
        <v>9</v>
      </c>
      <c r="I33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388" s="30">
        <v>4</v>
      </c>
      <c r="K3388" s="7">
        <f t="shared" si="104"/>
        <v>11746.32</v>
      </c>
      <c r="L33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88" s="7">
        <f t="shared" si="105"/>
        <v>11746.32</v>
      </c>
    </row>
    <row r="3389" spans="1:13" x14ac:dyDescent="0.3">
      <c r="A3389" s="6" t="s">
        <v>3473</v>
      </c>
      <c r="B3389" s="28">
        <v>42914</v>
      </c>
      <c r="C3389" s="6" t="s">
        <v>11</v>
      </c>
      <c r="D3389" s="6" t="s">
        <v>117</v>
      </c>
      <c r="E3389" s="6" t="str">
        <f>VLOOKUP(tbl_transactions[[#This Row],[Product_ID]],tbl_Items[],2,)</f>
        <v>Digital</v>
      </c>
      <c r="F3389" s="6" t="str">
        <f>VLOOKUP(tbl_transactions[[#This Row],[Product_ID]],tbl_Items[],3,)</f>
        <v>Palladium</v>
      </c>
      <c r="G3389" s="6" t="s">
        <v>12</v>
      </c>
      <c r="H3389" s="6" t="s">
        <v>13</v>
      </c>
      <c r="I33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389" s="30">
        <v>4</v>
      </c>
      <c r="K3389" s="7">
        <f t="shared" si="104"/>
        <v>39123</v>
      </c>
      <c r="L33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3389" s="7">
        <f t="shared" si="105"/>
        <v>37949.31</v>
      </c>
    </row>
    <row r="3390" spans="1:13" x14ac:dyDescent="0.3">
      <c r="A3390" s="6" t="s">
        <v>3474</v>
      </c>
      <c r="B3390" s="28">
        <v>42914</v>
      </c>
      <c r="C3390" s="6" t="s">
        <v>24</v>
      </c>
      <c r="D3390" s="6" t="s">
        <v>66</v>
      </c>
      <c r="E3390" s="6" t="str">
        <f>VLOOKUP(tbl_transactions[[#This Row],[Product_ID]],tbl_Items[],2,)</f>
        <v>Chronograph</v>
      </c>
      <c r="F3390" s="6" t="str">
        <f>VLOOKUP(tbl_transactions[[#This Row],[Product_ID]],tbl_Items[],3,)</f>
        <v>Platinum</v>
      </c>
      <c r="G3390" s="6" t="s">
        <v>8</v>
      </c>
      <c r="H3390" s="6" t="s">
        <v>9</v>
      </c>
      <c r="I33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390" s="30">
        <v>1</v>
      </c>
      <c r="K3390" s="7">
        <f t="shared" si="104"/>
        <v>9690</v>
      </c>
      <c r="L33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90" s="7">
        <f t="shared" si="105"/>
        <v>9690</v>
      </c>
    </row>
    <row r="3391" spans="1:13" x14ac:dyDescent="0.3">
      <c r="A3391" s="6" t="s">
        <v>3475</v>
      </c>
      <c r="B3391" s="28">
        <v>42914</v>
      </c>
      <c r="C3391" s="6" t="s">
        <v>24</v>
      </c>
      <c r="D3391" s="6" t="s">
        <v>116</v>
      </c>
      <c r="E3391" s="6" t="str">
        <f>VLOOKUP(tbl_transactions[[#This Row],[Product_ID]],tbl_Items[],2,)</f>
        <v>Digital</v>
      </c>
      <c r="F3391" s="6" t="str">
        <f>VLOOKUP(tbl_transactions[[#This Row],[Product_ID]],tbl_Items[],3,)</f>
        <v>Gold</v>
      </c>
      <c r="G3391" s="6" t="s">
        <v>12</v>
      </c>
      <c r="H3391" s="6" t="s">
        <v>13</v>
      </c>
      <c r="I33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391" s="30">
        <v>1</v>
      </c>
      <c r="K3391" s="7">
        <f t="shared" si="104"/>
        <v>5594.7</v>
      </c>
      <c r="L33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91" s="7">
        <f t="shared" si="105"/>
        <v>5594.7</v>
      </c>
    </row>
    <row r="3392" spans="1:13" x14ac:dyDescent="0.3">
      <c r="A3392" s="6" t="s">
        <v>3476</v>
      </c>
      <c r="B3392" s="28">
        <v>42914</v>
      </c>
      <c r="C3392" s="6" t="s">
        <v>15</v>
      </c>
      <c r="D3392" s="6" t="s">
        <v>77</v>
      </c>
      <c r="E3392" s="6" t="str">
        <f>VLOOKUP(tbl_transactions[[#This Row],[Product_ID]],tbl_Items[],2,)</f>
        <v>Chronograph</v>
      </c>
      <c r="F3392" s="6" t="str">
        <f>VLOOKUP(tbl_transactions[[#This Row],[Product_ID]],tbl_Items[],3,)</f>
        <v>Gold</v>
      </c>
      <c r="G3392" s="6" t="s">
        <v>8</v>
      </c>
      <c r="H3392" s="6" t="s">
        <v>9</v>
      </c>
      <c r="I33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392" s="30">
        <v>3</v>
      </c>
      <c r="K3392" s="7">
        <f t="shared" si="104"/>
        <v>8820</v>
      </c>
      <c r="L33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92" s="7">
        <f t="shared" si="105"/>
        <v>8820</v>
      </c>
    </row>
    <row r="3393" spans="1:13" x14ac:dyDescent="0.3">
      <c r="A3393" s="6" t="s">
        <v>3477</v>
      </c>
      <c r="B3393" s="28">
        <v>42914</v>
      </c>
      <c r="C3393" s="6" t="s">
        <v>24</v>
      </c>
      <c r="D3393" s="6" t="s">
        <v>111</v>
      </c>
      <c r="E3393" s="6" t="str">
        <f>VLOOKUP(tbl_transactions[[#This Row],[Product_ID]],tbl_Items[],2,)</f>
        <v>Digital</v>
      </c>
      <c r="F3393" s="6" t="str">
        <f>VLOOKUP(tbl_transactions[[#This Row],[Product_ID]],tbl_Items[],3,)</f>
        <v>Gold</v>
      </c>
      <c r="G3393" s="6" t="s">
        <v>12</v>
      </c>
      <c r="H3393" s="6" t="s">
        <v>9</v>
      </c>
      <c r="I33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393" s="30">
        <v>1</v>
      </c>
      <c r="K3393" s="7">
        <f t="shared" si="104"/>
        <v>5760.96</v>
      </c>
      <c r="L33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93" s="7">
        <f t="shared" si="105"/>
        <v>5760.96</v>
      </c>
    </row>
    <row r="3394" spans="1:13" x14ac:dyDescent="0.3">
      <c r="A3394" s="6" t="s">
        <v>3478</v>
      </c>
      <c r="B3394" s="28">
        <v>42914</v>
      </c>
      <c r="C3394" s="6" t="s">
        <v>24</v>
      </c>
      <c r="D3394" s="6" t="s">
        <v>81</v>
      </c>
      <c r="E3394" s="6" t="str">
        <f>VLOOKUP(tbl_transactions[[#This Row],[Product_ID]],tbl_Items[],2,)</f>
        <v>Chronograph</v>
      </c>
      <c r="F3394" s="6" t="str">
        <f>VLOOKUP(tbl_transactions[[#This Row],[Product_ID]],tbl_Items[],3,)</f>
        <v>Palladium</v>
      </c>
      <c r="G3394" s="6" t="s">
        <v>12</v>
      </c>
      <c r="H3394" s="6" t="s">
        <v>9</v>
      </c>
      <c r="I33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394" s="30">
        <v>2</v>
      </c>
      <c r="K3394" s="7">
        <f t="shared" ref="K3394:K3457" si="106">I3394*J3394</f>
        <v>21560</v>
      </c>
      <c r="L33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3394" s="7">
        <f t="shared" ref="M3394:M3457" si="107">K3394-L3394</f>
        <v>20913.2</v>
      </c>
    </row>
    <row r="3395" spans="1:13" x14ac:dyDescent="0.3">
      <c r="A3395" s="6" t="s">
        <v>3479</v>
      </c>
      <c r="B3395" s="28">
        <v>42914</v>
      </c>
      <c r="C3395" s="6" t="s">
        <v>24</v>
      </c>
      <c r="D3395" s="6" t="s">
        <v>101</v>
      </c>
      <c r="E3395" s="6" t="str">
        <f>VLOOKUP(tbl_transactions[[#This Row],[Product_ID]],tbl_Items[],2,)</f>
        <v>Automatic</v>
      </c>
      <c r="F3395" s="6" t="str">
        <f>VLOOKUP(tbl_transactions[[#This Row],[Product_ID]],tbl_Items[],3,)</f>
        <v>Palladium</v>
      </c>
      <c r="G3395" s="6" t="s">
        <v>12</v>
      </c>
      <c r="H3395" s="6" t="s">
        <v>9</v>
      </c>
      <c r="I33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395" s="30">
        <v>3</v>
      </c>
      <c r="K3395" s="7">
        <f t="shared" si="106"/>
        <v>7045.5</v>
      </c>
      <c r="L33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95" s="7">
        <f t="shared" si="107"/>
        <v>7045.5</v>
      </c>
    </row>
    <row r="3396" spans="1:13" x14ac:dyDescent="0.3">
      <c r="A3396" s="6" t="s">
        <v>3480</v>
      </c>
      <c r="B3396" s="28">
        <v>42914</v>
      </c>
      <c r="C3396" s="6" t="s">
        <v>24</v>
      </c>
      <c r="D3396" s="6" t="s">
        <v>110</v>
      </c>
      <c r="E3396" s="6" t="str">
        <f>VLOOKUP(tbl_transactions[[#This Row],[Product_ID]],tbl_Items[],2,)</f>
        <v>Digital</v>
      </c>
      <c r="F3396" s="6" t="str">
        <f>VLOOKUP(tbl_transactions[[#This Row],[Product_ID]],tbl_Items[],3,)</f>
        <v>Platinum</v>
      </c>
      <c r="G3396" s="6" t="s">
        <v>12</v>
      </c>
      <c r="H3396" s="6" t="s">
        <v>9</v>
      </c>
      <c r="I33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396" s="30">
        <v>1</v>
      </c>
      <c r="K3396" s="7">
        <f t="shared" si="106"/>
        <v>5615.4000000000005</v>
      </c>
      <c r="L33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96" s="7">
        <f t="shared" si="107"/>
        <v>5615.4000000000005</v>
      </c>
    </row>
    <row r="3397" spans="1:13" x14ac:dyDescent="0.3">
      <c r="A3397" s="6" t="s">
        <v>3481</v>
      </c>
      <c r="B3397" s="28">
        <v>42914</v>
      </c>
      <c r="C3397" s="6" t="s">
        <v>7</v>
      </c>
      <c r="D3397" s="6" t="s">
        <v>117</v>
      </c>
      <c r="E3397" s="6" t="str">
        <f>VLOOKUP(tbl_transactions[[#This Row],[Product_ID]],tbl_Items[],2,)</f>
        <v>Digital</v>
      </c>
      <c r="F3397" s="6" t="str">
        <f>VLOOKUP(tbl_transactions[[#This Row],[Product_ID]],tbl_Items[],3,)</f>
        <v>Palladium</v>
      </c>
      <c r="G3397" s="6" t="s">
        <v>12</v>
      </c>
      <c r="H3397" s="6" t="s">
        <v>9</v>
      </c>
      <c r="I33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397" s="30">
        <v>4</v>
      </c>
      <c r="K3397" s="7">
        <f t="shared" si="106"/>
        <v>39123</v>
      </c>
      <c r="L33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3397" s="7">
        <f t="shared" si="107"/>
        <v>37949.31</v>
      </c>
    </row>
    <row r="3398" spans="1:13" x14ac:dyDescent="0.3">
      <c r="A3398" s="6" t="s">
        <v>3482</v>
      </c>
      <c r="B3398" s="28">
        <v>42914</v>
      </c>
      <c r="C3398" s="6" t="s">
        <v>24</v>
      </c>
      <c r="D3398" s="6" t="s">
        <v>112</v>
      </c>
      <c r="E3398" s="6" t="str">
        <f>VLOOKUP(tbl_transactions[[#This Row],[Product_ID]],tbl_Items[],2,)</f>
        <v>Digital</v>
      </c>
      <c r="F3398" s="6" t="str">
        <f>VLOOKUP(tbl_transactions[[#This Row],[Product_ID]],tbl_Items[],3,)</f>
        <v>Gold</v>
      </c>
      <c r="G3398" s="6" t="s">
        <v>12</v>
      </c>
      <c r="H3398" s="6" t="s">
        <v>9</v>
      </c>
      <c r="I33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398" s="30">
        <v>4</v>
      </c>
      <c r="K3398" s="7">
        <f t="shared" si="106"/>
        <v>24067.920000000002</v>
      </c>
      <c r="L33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3398" s="7">
        <f t="shared" si="107"/>
        <v>23105.203200000004</v>
      </c>
    </row>
    <row r="3399" spans="1:13" x14ac:dyDescent="0.3">
      <c r="A3399" s="6" t="s">
        <v>3483</v>
      </c>
      <c r="B3399" s="28">
        <v>42914</v>
      </c>
      <c r="C3399" s="6" t="s">
        <v>24</v>
      </c>
      <c r="D3399" s="6" t="s">
        <v>119</v>
      </c>
      <c r="E3399" s="6" t="str">
        <f>VLOOKUP(tbl_transactions[[#This Row],[Product_ID]],tbl_Items[],2,)</f>
        <v>Digital</v>
      </c>
      <c r="F3399" s="6" t="str">
        <f>VLOOKUP(tbl_transactions[[#This Row],[Product_ID]],tbl_Items[],3,)</f>
        <v>Palladium</v>
      </c>
      <c r="G3399" s="6" t="s">
        <v>12</v>
      </c>
      <c r="H3399" s="6" t="s">
        <v>9</v>
      </c>
      <c r="I33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399" s="30">
        <v>1</v>
      </c>
      <c r="K3399" s="7">
        <f t="shared" si="106"/>
        <v>10092.9</v>
      </c>
      <c r="L33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399" s="7">
        <f t="shared" si="107"/>
        <v>10092.9</v>
      </c>
    </row>
    <row r="3400" spans="1:13" x14ac:dyDescent="0.3">
      <c r="A3400" s="6" t="s">
        <v>3484</v>
      </c>
      <c r="B3400" s="28">
        <v>42914</v>
      </c>
      <c r="C3400" s="6" t="s">
        <v>24</v>
      </c>
      <c r="D3400" s="6" t="s">
        <v>120</v>
      </c>
      <c r="E3400" s="6" t="str">
        <f>VLOOKUP(tbl_transactions[[#This Row],[Product_ID]],tbl_Items[],2,)</f>
        <v>Digital</v>
      </c>
      <c r="F3400" s="6" t="str">
        <f>VLOOKUP(tbl_transactions[[#This Row],[Product_ID]],tbl_Items[],3,)</f>
        <v>Palladium</v>
      </c>
      <c r="G3400" s="6" t="s">
        <v>12</v>
      </c>
      <c r="H3400" s="6" t="s">
        <v>9</v>
      </c>
      <c r="I34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400" s="30">
        <v>3</v>
      </c>
      <c r="K3400" s="7">
        <f t="shared" si="106"/>
        <v>28914.600000000002</v>
      </c>
      <c r="L34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3400" s="7">
        <f t="shared" si="107"/>
        <v>28047.162000000004</v>
      </c>
    </row>
    <row r="3401" spans="1:13" x14ac:dyDescent="0.3">
      <c r="A3401" s="6" t="s">
        <v>3485</v>
      </c>
      <c r="B3401" s="28">
        <v>42915</v>
      </c>
      <c r="C3401" s="6" t="s">
        <v>15</v>
      </c>
      <c r="D3401" s="6" t="s">
        <v>118</v>
      </c>
      <c r="E3401" s="6" t="str">
        <f>VLOOKUP(tbl_transactions[[#This Row],[Product_ID]],tbl_Items[],2,)</f>
        <v>Digital</v>
      </c>
      <c r="F3401" s="6" t="str">
        <f>VLOOKUP(tbl_transactions[[#This Row],[Product_ID]],tbl_Items[],3,)</f>
        <v>Palladium</v>
      </c>
      <c r="G3401" s="6" t="s">
        <v>12</v>
      </c>
      <c r="H3401" s="6" t="s">
        <v>9</v>
      </c>
      <c r="I34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401" s="30">
        <v>4</v>
      </c>
      <c r="K3401" s="7">
        <f t="shared" si="106"/>
        <v>24390.240000000002</v>
      </c>
      <c r="L34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401" s="7">
        <f t="shared" si="107"/>
        <v>23658.532800000001</v>
      </c>
    </row>
    <row r="3402" spans="1:13" x14ac:dyDescent="0.3">
      <c r="A3402" s="6" t="s">
        <v>3486</v>
      </c>
      <c r="B3402" s="28">
        <v>42915</v>
      </c>
      <c r="C3402" s="6" t="s">
        <v>11</v>
      </c>
      <c r="D3402" s="6" t="s">
        <v>109</v>
      </c>
      <c r="E3402" s="6" t="str">
        <f>VLOOKUP(tbl_transactions[[#This Row],[Product_ID]],tbl_Items[],2,)</f>
        <v>Digital</v>
      </c>
      <c r="F3402" s="6" t="str">
        <f>VLOOKUP(tbl_transactions[[#This Row],[Product_ID]],tbl_Items[],3,)</f>
        <v>Platinum</v>
      </c>
      <c r="G3402" s="6" t="s">
        <v>12</v>
      </c>
      <c r="H3402" s="6" t="s">
        <v>9</v>
      </c>
      <c r="I34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402" s="30">
        <v>3</v>
      </c>
      <c r="K3402" s="7">
        <f t="shared" si="106"/>
        <v>30186.899999999998</v>
      </c>
      <c r="L34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402" s="7">
        <f t="shared" si="107"/>
        <v>28375.685999999998</v>
      </c>
    </row>
    <row r="3403" spans="1:13" x14ac:dyDescent="0.3">
      <c r="A3403" s="6" t="s">
        <v>3487</v>
      </c>
      <c r="B3403" s="28">
        <v>42915</v>
      </c>
      <c r="C3403" s="6" t="s">
        <v>24</v>
      </c>
      <c r="D3403" s="6" t="s">
        <v>79</v>
      </c>
      <c r="E3403" s="6" t="str">
        <f>VLOOKUP(tbl_transactions[[#This Row],[Product_ID]],tbl_Items[],2,)</f>
        <v>Chronograph</v>
      </c>
      <c r="F3403" s="6" t="str">
        <f>VLOOKUP(tbl_transactions[[#This Row],[Product_ID]],tbl_Items[],3,)</f>
        <v>Palladium</v>
      </c>
      <c r="G3403" s="6" t="s">
        <v>8</v>
      </c>
      <c r="H3403" s="6" t="s">
        <v>13</v>
      </c>
      <c r="I34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403" s="30">
        <v>1</v>
      </c>
      <c r="K3403" s="7">
        <f t="shared" si="106"/>
        <v>2289.9</v>
      </c>
      <c r="L34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03" s="7">
        <f t="shared" si="107"/>
        <v>2289.9</v>
      </c>
    </row>
    <row r="3404" spans="1:13" x14ac:dyDescent="0.3">
      <c r="A3404" s="6" t="s">
        <v>3488</v>
      </c>
      <c r="B3404" s="28">
        <v>42915</v>
      </c>
      <c r="C3404" s="6" t="s">
        <v>24</v>
      </c>
      <c r="D3404" s="6" t="s">
        <v>74</v>
      </c>
      <c r="E3404" s="6" t="str">
        <f>VLOOKUP(tbl_transactions[[#This Row],[Product_ID]],tbl_Items[],2,)</f>
        <v>Chronograph</v>
      </c>
      <c r="F3404" s="6" t="str">
        <f>VLOOKUP(tbl_transactions[[#This Row],[Product_ID]],tbl_Items[],3,)</f>
        <v>Gold</v>
      </c>
      <c r="G3404" s="6" t="s">
        <v>8</v>
      </c>
      <c r="H3404" s="6" t="s">
        <v>9</v>
      </c>
      <c r="I34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404" s="30">
        <v>4</v>
      </c>
      <c r="K3404" s="7">
        <f t="shared" si="106"/>
        <v>8904</v>
      </c>
      <c r="L34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04" s="7">
        <f t="shared" si="107"/>
        <v>8904</v>
      </c>
    </row>
    <row r="3405" spans="1:13" x14ac:dyDescent="0.3">
      <c r="A3405" s="6" t="s">
        <v>3489</v>
      </c>
      <c r="B3405" s="28">
        <v>42915</v>
      </c>
      <c r="C3405" s="6" t="s">
        <v>24</v>
      </c>
      <c r="D3405" s="6" t="s">
        <v>7008</v>
      </c>
      <c r="E3405" s="6" t="str">
        <f>VLOOKUP(tbl_transactions[[#This Row],[Product_ID]],tbl_Items[],2,)</f>
        <v>Digital</v>
      </c>
      <c r="F3405" s="6" t="str">
        <f>VLOOKUP(tbl_transactions[[#This Row],[Product_ID]],tbl_Items[],3,)</f>
        <v>Gold</v>
      </c>
      <c r="G3405" s="6" t="s">
        <v>12</v>
      </c>
      <c r="H3405" s="6" t="s">
        <v>9</v>
      </c>
      <c r="I34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405" s="30">
        <v>1</v>
      </c>
      <c r="K3405" s="7">
        <f t="shared" si="106"/>
        <v>9764.7000000000007</v>
      </c>
      <c r="L34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05" s="7">
        <f t="shared" si="107"/>
        <v>9764.7000000000007</v>
      </c>
    </row>
    <row r="3406" spans="1:13" x14ac:dyDescent="0.3">
      <c r="A3406" s="6" t="s">
        <v>3490</v>
      </c>
      <c r="B3406" s="28">
        <v>42915</v>
      </c>
      <c r="C3406" s="6" t="s">
        <v>24</v>
      </c>
      <c r="D3406" s="6" t="s">
        <v>84</v>
      </c>
      <c r="E3406" s="6" t="str">
        <f>VLOOKUP(tbl_transactions[[#This Row],[Product_ID]],tbl_Items[],2,)</f>
        <v>Automatic</v>
      </c>
      <c r="F3406" s="6" t="str">
        <f>VLOOKUP(tbl_transactions[[#This Row],[Product_ID]],tbl_Items[],3,)</f>
        <v>Platinum</v>
      </c>
      <c r="G3406" s="6" t="s">
        <v>12</v>
      </c>
      <c r="H3406" s="6" t="s">
        <v>9</v>
      </c>
      <c r="I34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406" s="30">
        <v>2</v>
      </c>
      <c r="K3406" s="7">
        <f t="shared" si="106"/>
        <v>4458.3</v>
      </c>
      <c r="L34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06" s="7">
        <f t="shared" si="107"/>
        <v>4458.3</v>
      </c>
    </row>
    <row r="3407" spans="1:13" x14ac:dyDescent="0.3">
      <c r="A3407" s="6" t="s">
        <v>3491</v>
      </c>
      <c r="B3407" s="28">
        <v>42915</v>
      </c>
      <c r="C3407" s="6" t="s">
        <v>11</v>
      </c>
      <c r="D3407" s="6" t="s">
        <v>120</v>
      </c>
      <c r="E3407" s="6" t="str">
        <f>VLOOKUP(tbl_transactions[[#This Row],[Product_ID]],tbl_Items[],2,)</f>
        <v>Digital</v>
      </c>
      <c r="F3407" s="6" t="str">
        <f>VLOOKUP(tbl_transactions[[#This Row],[Product_ID]],tbl_Items[],3,)</f>
        <v>Palladium</v>
      </c>
      <c r="G3407" s="6" t="s">
        <v>12</v>
      </c>
      <c r="H3407" s="6" t="s">
        <v>9</v>
      </c>
      <c r="I34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407" s="30">
        <v>1</v>
      </c>
      <c r="K3407" s="7">
        <f t="shared" si="106"/>
        <v>9638.2000000000007</v>
      </c>
      <c r="L34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07" s="7">
        <f t="shared" si="107"/>
        <v>9638.2000000000007</v>
      </c>
    </row>
    <row r="3408" spans="1:13" x14ac:dyDescent="0.3">
      <c r="A3408" s="6" t="s">
        <v>3492</v>
      </c>
      <c r="B3408" s="28">
        <v>42915</v>
      </c>
      <c r="C3408" s="6" t="s">
        <v>7</v>
      </c>
      <c r="D3408" s="6" t="s">
        <v>103</v>
      </c>
      <c r="E3408" s="6" t="str">
        <f>VLOOKUP(tbl_transactions[[#This Row],[Product_ID]],tbl_Items[],2,)</f>
        <v>Automatic</v>
      </c>
      <c r="F3408" s="6" t="str">
        <f>VLOOKUP(tbl_transactions[[#This Row],[Product_ID]],tbl_Items[],3,)</f>
        <v>Palladium</v>
      </c>
      <c r="G3408" s="6" t="s">
        <v>12</v>
      </c>
      <c r="H3408" s="6" t="s">
        <v>9</v>
      </c>
      <c r="I34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408" s="30">
        <v>3</v>
      </c>
      <c r="K3408" s="7">
        <f t="shared" si="106"/>
        <v>20024.64</v>
      </c>
      <c r="L34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408" s="7">
        <f t="shared" si="107"/>
        <v>19423.900799999999</v>
      </c>
    </row>
    <row r="3409" spans="1:13" x14ac:dyDescent="0.3">
      <c r="A3409" s="6" t="s">
        <v>3493</v>
      </c>
      <c r="B3409" s="28">
        <v>42915</v>
      </c>
      <c r="C3409" s="6" t="s">
        <v>24</v>
      </c>
      <c r="D3409" s="6" t="s">
        <v>114</v>
      </c>
      <c r="E3409" s="6" t="str">
        <f>VLOOKUP(tbl_transactions[[#This Row],[Product_ID]],tbl_Items[],2,)</f>
        <v>Digital</v>
      </c>
      <c r="F3409" s="6" t="str">
        <f>VLOOKUP(tbl_transactions[[#This Row],[Product_ID]],tbl_Items[],3,)</f>
        <v>Palladium</v>
      </c>
      <c r="G3409" s="6" t="s">
        <v>12</v>
      </c>
      <c r="H3409" s="6" t="s">
        <v>9</v>
      </c>
      <c r="I34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409" s="30">
        <v>3</v>
      </c>
      <c r="K3409" s="7">
        <f t="shared" si="106"/>
        <v>31172.400000000001</v>
      </c>
      <c r="L34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3409" s="7">
        <f t="shared" si="107"/>
        <v>30237.228000000003</v>
      </c>
    </row>
    <row r="3410" spans="1:13" x14ac:dyDescent="0.3">
      <c r="A3410" s="6" t="s">
        <v>3494</v>
      </c>
      <c r="B3410" s="28">
        <v>42915</v>
      </c>
      <c r="C3410" s="6" t="s">
        <v>11</v>
      </c>
      <c r="D3410" s="6" t="s">
        <v>117</v>
      </c>
      <c r="E3410" s="6" t="str">
        <f>VLOOKUP(tbl_transactions[[#This Row],[Product_ID]],tbl_Items[],2,)</f>
        <v>Digital</v>
      </c>
      <c r="F3410" s="6" t="str">
        <f>VLOOKUP(tbl_transactions[[#This Row],[Product_ID]],tbl_Items[],3,)</f>
        <v>Palladium</v>
      </c>
      <c r="G3410" s="6" t="s">
        <v>12</v>
      </c>
      <c r="H3410" s="6" t="s">
        <v>9</v>
      </c>
      <c r="I34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410" s="30">
        <v>3</v>
      </c>
      <c r="K3410" s="7">
        <f t="shared" si="106"/>
        <v>29342.25</v>
      </c>
      <c r="L34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3410" s="7">
        <f t="shared" si="107"/>
        <v>28461.982499999998</v>
      </c>
    </row>
    <row r="3411" spans="1:13" x14ac:dyDescent="0.3">
      <c r="A3411" s="6" t="s">
        <v>3495</v>
      </c>
      <c r="B3411" s="28">
        <v>42916</v>
      </c>
      <c r="C3411" s="6" t="s">
        <v>7</v>
      </c>
      <c r="D3411" s="6" t="s">
        <v>120</v>
      </c>
      <c r="E3411" s="6" t="str">
        <f>VLOOKUP(tbl_transactions[[#This Row],[Product_ID]],tbl_Items[],2,)</f>
        <v>Digital</v>
      </c>
      <c r="F3411" s="6" t="str">
        <f>VLOOKUP(tbl_transactions[[#This Row],[Product_ID]],tbl_Items[],3,)</f>
        <v>Palladium</v>
      </c>
      <c r="G3411" s="6" t="s">
        <v>12</v>
      </c>
      <c r="H3411" s="6" t="s">
        <v>9</v>
      </c>
      <c r="I34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411" s="30">
        <v>4</v>
      </c>
      <c r="K3411" s="7">
        <f t="shared" si="106"/>
        <v>38552.800000000003</v>
      </c>
      <c r="L34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1156.5840000000001</v>
      </c>
      <c r="M3411" s="7">
        <f t="shared" si="107"/>
        <v>37396.216</v>
      </c>
    </row>
    <row r="3412" spans="1:13" x14ac:dyDescent="0.3">
      <c r="A3412" s="6" t="s">
        <v>3496</v>
      </c>
      <c r="B3412" s="28">
        <v>42916</v>
      </c>
      <c r="C3412" s="6" t="s">
        <v>24</v>
      </c>
      <c r="D3412" s="6" t="s">
        <v>102</v>
      </c>
      <c r="E3412" s="6" t="str">
        <f>VLOOKUP(tbl_transactions[[#This Row],[Product_ID]],tbl_Items[],2,)</f>
        <v>Automatic</v>
      </c>
      <c r="F3412" s="6" t="str">
        <f>VLOOKUP(tbl_transactions[[#This Row],[Product_ID]],tbl_Items[],3,)</f>
        <v>Palladium</v>
      </c>
      <c r="G3412" s="6" t="s">
        <v>12</v>
      </c>
      <c r="H3412" s="6" t="s">
        <v>9</v>
      </c>
      <c r="I34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412" s="30">
        <v>4</v>
      </c>
      <c r="K3412" s="7">
        <f t="shared" si="106"/>
        <v>34455.599999999999</v>
      </c>
      <c r="L34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3412" s="7">
        <f t="shared" si="107"/>
        <v>33421.932000000001</v>
      </c>
    </row>
    <row r="3413" spans="1:13" x14ac:dyDescent="0.3">
      <c r="A3413" s="6" t="s">
        <v>3497</v>
      </c>
      <c r="B3413" s="28">
        <v>42916</v>
      </c>
      <c r="C3413" s="6" t="s">
        <v>24</v>
      </c>
      <c r="D3413" s="6" t="s">
        <v>105</v>
      </c>
      <c r="E3413" s="6" t="str">
        <f>VLOOKUP(tbl_transactions[[#This Row],[Product_ID]],tbl_Items[],2,)</f>
        <v>Digital</v>
      </c>
      <c r="F3413" s="6" t="str">
        <f>VLOOKUP(tbl_transactions[[#This Row],[Product_ID]],tbl_Items[],3,)</f>
        <v>Platinum</v>
      </c>
      <c r="G3413" s="6" t="s">
        <v>12</v>
      </c>
      <c r="H3413" s="6" t="s">
        <v>9</v>
      </c>
      <c r="I34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413" s="30">
        <v>2</v>
      </c>
      <c r="K3413" s="7">
        <f t="shared" si="106"/>
        <v>11509.68</v>
      </c>
      <c r="L34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13" s="7">
        <f t="shared" si="107"/>
        <v>11509.68</v>
      </c>
    </row>
    <row r="3414" spans="1:13" x14ac:dyDescent="0.3">
      <c r="A3414" s="6" t="s">
        <v>3498</v>
      </c>
      <c r="B3414" s="28">
        <v>42916</v>
      </c>
      <c r="C3414" s="6" t="s">
        <v>24</v>
      </c>
      <c r="D3414" s="6" t="s">
        <v>112</v>
      </c>
      <c r="E3414" s="6" t="str">
        <f>VLOOKUP(tbl_transactions[[#This Row],[Product_ID]],tbl_Items[],2,)</f>
        <v>Digital</v>
      </c>
      <c r="F3414" s="6" t="str">
        <f>VLOOKUP(tbl_transactions[[#This Row],[Product_ID]],tbl_Items[],3,)</f>
        <v>Gold</v>
      </c>
      <c r="G3414" s="6" t="s">
        <v>12</v>
      </c>
      <c r="H3414" s="6" t="s">
        <v>9</v>
      </c>
      <c r="I34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414" s="30">
        <v>2</v>
      </c>
      <c r="K3414" s="7">
        <f t="shared" si="106"/>
        <v>12033.960000000001</v>
      </c>
      <c r="L34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14" s="7">
        <f t="shared" si="107"/>
        <v>12033.960000000001</v>
      </c>
    </row>
    <row r="3415" spans="1:13" x14ac:dyDescent="0.3">
      <c r="A3415" s="6" t="s">
        <v>3499</v>
      </c>
      <c r="B3415" s="28">
        <v>42916</v>
      </c>
      <c r="C3415" s="6" t="s">
        <v>11</v>
      </c>
      <c r="D3415" s="6" t="s">
        <v>117</v>
      </c>
      <c r="E3415" s="6" t="str">
        <f>VLOOKUP(tbl_transactions[[#This Row],[Product_ID]],tbl_Items[],2,)</f>
        <v>Digital</v>
      </c>
      <c r="F3415" s="6" t="str">
        <f>VLOOKUP(tbl_transactions[[#This Row],[Product_ID]],tbl_Items[],3,)</f>
        <v>Palladium</v>
      </c>
      <c r="G3415" s="6" t="s">
        <v>12</v>
      </c>
      <c r="H3415" s="6" t="s">
        <v>9</v>
      </c>
      <c r="I34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415" s="30">
        <v>2</v>
      </c>
      <c r="K3415" s="7">
        <f t="shared" si="106"/>
        <v>19561.5</v>
      </c>
      <c r="L34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3415" s="7">
        <f t="shared" si="107"/>
        <v>18974.654999999999</v>
      </c>
    </row>
    <row r="3416" spans="1:13" x14ac:dyDescent="0.3">
      <c r="A3416" s="6" t="s">
        <v>3500</v>
      </c>
      <c r="B3416" s="28">
        <v>42917</v>
      </c>
      <c r="C3416" s="6" t="s">
        <v>24</v>
      </c>
      <c r="D3416" s="6" t="s">
        <v>79</v>
      </c>
      <c r="E3416" s="6" t="str">
        <f>VLOOKUP(tbl_transactions[[#This Row],[Product_ID]],tbl_Items[],2,)</f>
        <v>Chronograph</v>
      </c>
      <c r="F3416" s="6" t="str">
        <f>VLOOKUP(tbl_transactions[[#This Row],[Product_ID]],tbl_Items[],3,)</f>
        <v>Palladium</v>
      </c>
      <c r="G3416" s="6" t="s">
        <v>8</v>
      </c>
      <c r="H3416" s="6" t="s">
        <v>13</v>
      </c>
      <c r="I34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416" s="30">
        <v>1</v>
      </c>
      <c r="K3416" s="7">
        <f t="shared" si="106"/>
        <v>2289.9</v>
      </c>
      <c r="L34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16" s="7">
        <f t="shared" si="107"/>
        <v>2289.9</v>
      </c>
    </row>
    <row r="3417" spans="1:13" x14ac:dyDescent="0.3">
      <c r="A3417" s="6" t="s">
        <v>3501</v>
      </c>
      <c r="B3417" s="28">
        <v>42917</v>
      </c>
      <c r="C3417" s="6" t="s">
        <v>11</v>
      </c>
      <c r="D3417" s="6" t="s">
        <v>76</v>
      </c>
      <c r="E3417" s="6" t="str">
        <f>VLOOKUP(tbl_transactions[[#This Row],[Product_ID]],tbl_Items[],2,)</f>
        <v>Chronograph</v>
      </c>
      <c r="F3417" s="6" t="str">
        <f>VLOOKUP(tbl_transactions[[#This Row],[Product_ID]],tbl_Items[],3,)</f>
        <v>Gold</v>
      </c>
      <c r="G3417" s="6" t="s">
        <v>8</v>
      </c>
      <c r="H3417" s="6" t="s">
        <v>9</v>
      </c>
      <c r="I34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417" s="30">
        <v>1</v>
      </c>
      <c r="K3417" s="7">
        <f t="shared" si="106"/>
        <v>2244</v>
      </c>
      <c r="L34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17" s="7">
        <f t="shared" si="107"/>
        <v>2244</v>
      </c>
    </row>
    <row r="3418" spans="1:13" x14ac:dyDescent="0.3">
      <c r="A3418" s="6" t="s">
        <v>3502</v>
      </c>
      <c r="B3418" s="28">
        <v>42917</v>
      </c>
      <c r="C3418" s="6" t="s">
        <v>24</v>
      </c>
      <c r="D3418" s="6" t="s">
        <v>117</v>
      </c>
      <c r="E3418" s="6" t="str">
        <f>VLOOKUP(tbl_transactions[[#This Row],[Product_ID]],tbl_Items[],2,)</f>
        <v>Digital</v>
      </c>
      <c r="F3418" s="6" t="str">
        <f>VLOOKUP(tbl_transactions[[#This Row],[Product_ID]],tbl_Items[],3,)</f>
        <v>Palladium</v>
      </c>
      <c r="G3418" s="6" t="s">
        <v>12</v>
      </c>
      <c r="H3418" s="6" t="s">
        <v>13</v>
      </c>
      <c r="I34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418" s="30">
        <v>4</v>
      </c>
      <c r="K3418" s="7">
        <f t="shared" si="106"/>
        <v>39123</v>
      </c>
      <c r="L34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3418" s="7">
        <f t="shared" si="107"/>
        <v>37949.31</v>
      </c>
    </row>
    <row r="3419" spans="1:13" x14ac:dyDescent="0.3">
      <c r="A3419" s="6" t="s">
        <v>3503</v>
      </c>
      <c r="B3419" s="28">
        <v>42917</v>
      </c>
      <c r="C3419" s="6" t="s">
        <v>24</v>
      </c>
      <c r="D3419" s="6" t="s">
        <v>119</v>
      </c>
      <c r="E3419" s="6" t="str">
        <f>VLOOKUP(tbl_transactions[[#This Row],[Product_ID]],tbl_Items[],2,)</f>
        <v>Digital</v>
      </c>
      <c r="F3419" s="6" t="str">
        <f>VLOOKUP(tbl_transactions[[#This Row],[Product_ID]],tbl_Items[],3,)</f>
        <v>Palladium</v>
      </c>
      <c r="G3419" s="6" t="s">
        <v>12</v>
      </c>
      <c r="H3419" s="6" t="s">
        <v>9</v>
      </c>
      <c r="I34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419" s="30">
        <v>2</v>
      </c>
      <c r="K3419" s="7">
        <f t="shared" si="106"/>
        <v>20185.8</v>
      </c>
      <c r="L34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3419" s="7">
        <f t="shared" si="107"/>
        <v>19580.225999999999</v>
      </c>
    </row>
    <row r="3420" spans="1:13" x14ac:dyDescent="0.3">
      <c r="A3420" s="6" t="s">
        <v>3504</v>
      </c>
      <c r="B3420" s="28">
        <v>42918</v>
      </c>
      <c r="C3420" s="6" t="s">
        <v>11</v>
      </c>
      <c r="D3420" s="6" t="s">
        <v>95</v>
      </c>
      <c r="E3420" s="6" t="str">
        <f>VLOOKUP(tbl_transactions[[#This Row],[Product_ID]],tbl_Items[],2,)</f>
        <v>Automatic</v>
      </c>
      <c r="F3420" s="6" t="str">
        <f>VLOOKUP(tbl_transactions[[#This Row],[Product_ID]],tbl_Items[],3,)</f>
        <v>Platinum</v>
      </c>
      <c r="G3420" s="6" t="s">
        <v>12</v>
      </c>
      <c r="H3420" s="6" t="s">
        <v>9</v>
      </c>
      <c r="I34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420" s="30">
        <v>3</v>
      </c>
      <c r="K3420" s="7">
        <f t="shared" si="106"/>
        <v>6615</v>
      </c>
      <c r="L34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20" s="7">
        <f t="shared" si="107"/>
        <v>6615</v>
      </c>
    </row>
    <row r="3421" spans="1:13" x14ac:dyDescent="0.3">
      <c r="A3421" s="6" t="s">
        <v>3505</v>
      </c>
      <c r="B3421" s="28">
        <v>42918</v>
      </c>
      <c r="C3421" s="6" t="s">
        <v>7</v>
      </c>
      <c r="D3421" s="6" t="s">
        <v>60</v>
      </c>
      <c r="E3421" s="6" t="str">
        <f>VLOOKUP(tbl_transactions[[#This Row],[Product_ID]],tbl_Items[],2,)</f>
        <v>Chronograph</v>
      </c>
      <c r="F3421" s="6" t="str">
        <f>VLOOKUP(tbl_transactions[[#This Row],[Product_ID]],tbl_Items[],3,)</f>
        <v>Platinum</v>
      </c>
      <c r="G3421" s="6" t="s">
        <v>8</v>
      </c>
      <c r="H3421" s="6" t="s">
        <v>9</v>
      </c>
      <c r="I34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421" s="30">
        <v>4</v>
      </c>
      <c r="K3421" s="7">
        <f t="shared" si="106"/>
        <v>40392</v>
      </c>
      <c r="L34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421" s="7">
        <f t="shared" si="107"/>
        <v>35544.959999999999</v>
      </c>
    </row>
    <row r="3422" spans="1:13" x14ac:dyDescent="0.3">
      <c r="A3422" s="6" t="s">
        <v>3506</v>
      </c>
      <c r="B3422" s="28">
        <v>42918</v>
      </c>
      <c r="C3422" s="6" t="s">
        <v>24</v>
      </c>
      <c r="D3422" s="6" t="s">
        <v>7007</v>
      </c>
      <c r="E3422" s="6" t="str">
        <f>VLOOKUP(tbl_transactions[[#This Row],[Product_ID]],tbl_Items[],2,)</f>
        <v>Digital</v>
      </c>
      <c r="F3422" s="6" t="str">
        <f>VLOOKUP(tbl_transactions[[#This Row],[Product_ID]],tbl_Items[],3,)</f>
        <v>Gold</v>
      </c>
      <c r="G3422" s="6" t="s">
        <v>12</v>
      </c>
      <c r="H3422" s="6" t="s">
        <v>9</v>
      </c>
      <c r="I34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422" s="30">
        <v>4</v>
      </c>
      <c r="K3422" s="7">
        <f t="shared" si="106"/>
        <v>35687.760000000002</v>
      </c>
      <c r="L34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3422" s="7">
        <f t="shared" si="107"/>
        <v>34260.249600000003</v>
      </c>
    </row>
    <row r="3423" spans="1:13" x14ac:dyDescent="0.3">
      <c r="A3423" s="6" t="s">
        <v>3507</v>
      </c>
      <c r="B3423" s="28">
        <v>42918</v>
      </c>
      <c r="C3423" s="6" t="s">
        <v>24</v>
      </c>
      <c r="D3423" s="6" t="s">
        <v>105</v>
      </c>
      <c r="E3423" s="6" t="str">
        <f>VLOOKUP(tbl_transactions[[#This Row],[Product_ID]],tbl_Items[],2,)</f>
        <v>Digital</v>
      </c>
      <c r="F3423" s="6" t="str">
        <f>VLOOKUP(tbl_transactions[[#This Row],[Product_ID]],tbl_Items[],3,)</f>
        <v>Platinum</v>
      </c>
      <c r="G3423" s="6" t="s">
        <v>12</v>
      </c>
      <c r="H3423" s="6" t="s">
        <v>9</v>
      </c>
      <c r="I34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423" s="30">
        <v>1</v>
      </c>
      <c r="K3423" s="7">
        <f t="shared" si="106"/>
        <v>5754.84</v>
      </c>
      <c r="L34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23" s="7">
        <f t="shared" si="107"/>
        <v>5754.84</v>
      </c>
    </row>
    <row r="3424" spans="1:13" x14ac:dyDescent="0.3">
      <c r="A3424" s="6" t="s">
        <v>3508</v>
      </c>
      <c r="B3424" s="28">
        <v>42918</v>
      </c>
      <c r="C3424" s="6" t="s">
        <v>7</v>
      </c>
      <c r="D3424" s="6" t="s">
        <v>97</v>
      </c>
      <c r="E3424" s="6" t="str">
        <f>VLOOKUP(tbl_transactions[[#This Row],[Product_ID]],tbl_Items[],2,)</f>
        <v>Automatic</v>
      </c>
      <c r="F3424" s="6" t="str">
        <f>VLOOKUP(tbl_transactions[[#This Row],[Product_ID]],tbl_Items[],3,)</f>
        <v>Gold</v>
      </c>
      <c r="G3424" s="6" t="s">
        <v>12</v>
      </c>
      <c r="H3424" s="6" t="s">
        <v>9</v>
      </c>
      <c r="I34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424" s="30">
        <v>1</v>
      </c>
      <c r="K3424" s="7">
        <f t="shared" si="106"/>
        <v>2936.58</v>
      </c>
      <c r="L34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24" s="7">
        <f t="shared" si="107"/>
        <v>2936.58</v>
      </c>
    </row>
    <row r="3425" spans="1:13" x14ac:dyDescent="0.3">
      <c r="A3425" s="6" t="s">
        <v>3509</v>
      </c>
      <c r="B3425" s="28">
        <v>42919</v>
      </c>
      <c r="C3425" s="6" t="s">
        <v>24</v>
      </c>
      <c r="D3425" s="6" t="s">
        <v>119</v>
      </c>
      <c r="E3425" s="6" t="str">
        <f>VLOOKUP(tbl_transactions[[#This Row],[Product_ID]],tbl_Items[],2,)</f>
        <v>Digital</v>
      </c>
      <c r="F3425" s="6" t="str">
        <f>VLOOKUP(tbl_transactions[[#This Row],[Product_ID]],tbl_Items[],3,)</f>
        <v>Palladium</v>
      </c>
      <c r="G3425" s="6" t="s">
        <v>12</v>
      </c>
      <c r="H3425" s="6" t="s">
        <v>13</v>
      </c>
      <c r="I34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425" s="30">
        <v>3</v>
      </c>
      <c r="K3425" s="7">
        <f t="shared" si="106"/>
        <v>30278.699999999997</v>
      </c>
      <c r="L34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908.36099999999988</v>
      </c>
      <c r="M3425" s="7">
        <f t="shared" si="107"/>
        <v>29370.338999999996</v>
      </c>
    </row>
    <row r="3426" spans="1:13" x14ac:dyDescent="0.3">
      <c r="A3426" s="6" t="s">
        <v>3510</v>
      </c>
      <c r="B3426" s="28">
        <v>42919</v>
      </c>
      <c r="C3426" s="6" t="s">
        <v>11</v>
      </c>
      <c r="D3426" s="6" t="s">
        <v>113</v>
      </c>
      <c r="E3426" s="6" t="str">
        <f>VLOOKUP(tbl_transactions[[#This Row],[Product_ID]],tbl_Items[],2,)</f>
        <v>Digital</v>
      </c>
      <c r="F3426" s="6" t="str">
        <f>VLOOKUP(tbl_transactions[[#This Row],[Product_ID]],tbl_Items[],3,)</f>
        <v>Palladium</v>
      </c>
      <c r="G3426" s="6" t="s">
        <v>12</v>
      </c>
      <c r="H3426" s="6" t="s">
        <v>9</v>
      </c>
      <c r="I34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426" s="30">
        <v>1</v>
      </c>
      <c r="K3426" s="7">
        <f t="shared" si="106"/>
        <v>8964.7800000000007</v>
      </c>
      <c r="L34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26" s="7">
        <f t="shared" si="107"/>
        <v>8964.7800000000007</v>
      </c>
    </row>
    <row r="3427" spans="1:13" x14ac:dyDescent="0.3">
      <c r="A3427" s="6" t="s">
        <v>3511</v>
      </c>
      <c r="B3427" s="28">
        <v>42919</v>
      </c>
      <c r="C3427" s="6" t="s">
        <v>24</v>
      </c>
      <c r="D3427" s="6" t="s">
        <v>115</v>
      </c>
      <c r="E3427" s="6" t="str">
        <f>VLOOKUP(tbl_transactions[[#This Row],[Product_ID]],tbl_Items[],2,)</f>
        <v>Digital</v>
      </c>
      <c r="F3427" s="6" t="str">
        <f>VLOOKUP(tbl_transactions[[#This Row],[Product_ID]],tbl_Items[],3,)</f>
        <v>Gold</v>
      </c>
      <c r="G3427" s="6" t="s">
        <v>12</v>
      </c>
      <c r="H3427" s="6" t="s">
        <v>9</v>
      </c>
      <c r="I34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427" s="30">
        <v>3</v>
      </c>
      <c r="K3427" s="7">
        <f t="shared" si="106"/>
        <v>27710.550000000003</v>
      </c>
      <c r="L34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3427" s="7">
        <f t="shared" si="107"/>
        <v>26602.128000000004</v>
      </c>
    </row>
    <row r="3428" spans="1:13" x14ac:dyDescent="0.3">
      <c r="A3428" s="6" t="s">
        <v>3512</v>
      </c>
      <c r="B3428" s="28">
        <v>42919</v>
      </c>
      <c r="C3428" s="6" t="s">
        <v>24</v>
      </c>
      <c r="D3428" s="6" t="s">
        <v>112</v>
      </c>
      <c r="E3428" s="6" t="str">
        <f>VLOOKUP(tbl_transactions[[#This Row],[Product_ID]],tbl_Items[],2,)</f>
        <v>Digital</v>
      </c>
      <c r="F3428" s="6" t="str">
        <f>VLOOKUP(tbl_transactions[[#This Row],[Product_ID]],tbl_Items[],3,)</f>
        <v>Gold</v>
      </c>
      <c r="G3428" s="6" t="s">
        <v>12</v>
      </c>
      <c r="H3428" s="6" t="s">
        <v>13</v>
      </c>
      <c r="I34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428" s="30">
        <v>2</v>
      </c>
      <c r="K3428" s="7">
        <f t="shared" si="106"/>
        <v>12033.960000000001</v>
      </c>
      <c r="L34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28" s="7">
        <f t="shared" si="107"/>
        <v>12033.960000000001</v>
      </c>
    </row>
    <row r="3429" spans="1:13" x14ac:dyDescent="0.3">
      <c r="A3429" s="6" t="s">
        <v>3513</v>
      </c>
      <c r="B3429" s="28">
        <v>42920</v>
      </c>
      <c r="C3429" s="6" t="s">
        <v>11</v>
      </c>
      <c r="D3429" s="6" t="s">
        <v>111</v>
      </c>
      <c r="E3429" s="6" t="str">
        <f>VLOOKUP(tbl_transactions[[#This Row],[Product_ID]],tbl_Items[],2,)</f>
        <v>Digital</v>
      </c>
      <c r="F3429" s="6" t="str">
        <f>VLOOKUP(tbl_transactions[[#This Row],[Product_ID]],tbl_Items[],3,)</f>
        <v>Gold</v>
      </c>
      <c r="G3429" s="6" t="s">
        <v>12</v>
      </c>
      <c r="H3429" s="6" t="s">
        <v>13</v>
      </c>
      <c r="I34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429" s="30">
        <v>1</v>
      </c>
      <c r="K3429" s="7">
        <f t="shared" si="106"/>
        <v>5760.96</v>
      </c>
      <c r="L34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29" s="7">
        <f t="shared" si="107"/>
        <v>5760.96</v>
      </c>
    </row>
    <row r="3430" spans="1:13" x14ac:dyDescent="0.3">
      <c r="A3430" s="6" t="s">
        <v>3514</v>
      </c>
      <c r="B3430" s="28">
        <v>42920</v>
      </c>
      <c r="C3430" s="6" t="s">
        <v>24</v>
      </c>
      <c r="D3430" s="6" t="s">
        <v>74</v>
      </c>
      <c r="E3430" s="6" t="str">
        <f>VLOOKUP(tbl_transactions[[#This Row],[Product_ID]],tbl_Items[],2,)</f>
        <v>Chronograph</v>
      </c>
      <c r="F3430" s="6" t="str">
        <f>VLOOKUP(tbl_transactions[[#This Row],[Product_ID]],tbl_Items[],3,)</f>
        <v>Gold</v>
      </c>
      <c r="G3430" s="6" t="s">
        <v>8</v>
      </c>
      <c r="H3430" s="6" t="s">
        <v>13</v>
      </c>
      <c r="I34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430" s="30">
        <v>4</v>
      </c>
      <c r="K3430" s="7">
        <f t="shared" si="106"/>
        <v>8904</v>
      </c>
      <c r="L34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30" s="7">
        <f t="shared" si="107"/>
        <v>8904</v>
      </c>
    </row>
    <row r="3431" spans="1:13" x14ac:dyDescent="0.3">
      <c r="A3431" s="6" t="s">
        <v>3515</v>
      </c>
      <c r="B3431" s="28">
        <v>42920</v>
      </c>
      <c r="C3431" s="6" t="s">
        <v>24</v>
      </c>
      <c r="D3431" s="6" t="s">
        <v>104</v>
      </c>
      <c r="E3431" s="6" t="str">
        <f>VLOOKUP(tbl_transactions[[#This Row],[Product_ID]],tbl_Items[],2,)</f>
        <v>Automatic</v>
      </c>
      <c r="F3431" s="6" t="str">
        <f>VLOOKUP(tbl_transactions[[#This Row],[Product_ID]],tbl_Items[],3,)</f>
        <v>Palladium</v>
      </c>
      <c r="G3431" s="6" t="s">
        <v>12</v>
      </c>
      <c r="H3431" s="6" t="s">
        <v>9</v>
      </c>
      <c r="I34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431" s="30">
        <v>1</v>
      </c>
      <c r="K3431" s="7">
        <f t="shared" si="106"/>
        <v>8196.1</v>
      </c>
      <c r="L34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31" s="7">
        <f t="shared" si="107"/>
        <v>8196.1</v>
      </c>
    </row>
    <row r="3432" spans="1:13" x14ac:dyDescent="0.3">
      <c r="A3432" s="6" t="s">
        <v>3516</v>
      </c>
      <c r="B3432" s="28">
        <v>42920</v>
      </c>
      <c r="C3432" s="6" t="s">
        <v>7</v>
      </c>
      <c r="D3432" s="6" t="s">
        <v>119</v>
      </c>
      <c r="E3432" s="6" t="str">
        <f>VLOOKUP(tbl_transactions[[#This Row],[Product_ID]],tbl_Items[],2,)</f>
        <v>Digital</v>
      </c>
      <c r="F3432" s="6" t="str">
        <f>VLOOKUP(tbl_transactions[[#This Row],[Product_ID]],tbl_Items[],3,)</f>
        <v>Palladium</v>
      </c>
      <c r="G3432" s="6" t="s">
        <v>12</v>
      </c>
      <c r="H3432" s="6" t="s">
        <v>9</v>
      </c>
      <c r="I34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432" s="30">
        <v>2</v>
      </c>
      <c r="K3432" s="7">
        <f t="shared" si="106"/>
        <v>20185.8</v>
      </c>
      <c r="L34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3432" s="7">
        <f t="shared" si="107"/>
        <v>19580.225999999999</v>
      </c>
    </row>
    <row r="3433" spans="1:13" x14ac:dyDescent="0.3">
      <c r="A3433" s="6" t="s">
        <v>3517</v>
      </c>
      <c r="B3433" s="28">
        <v>42920</v>
      </c>
      <c r="C3433" s="6" t="s">
        <v>11</v>
      </c>
      <c r="D3433" s="6" t="s">
        <v>100</v>
      </c>
      <c r="E3433" s="6" t="str">
        <f>VLOOKUP(tbl_transactions[[#This Row],[Product_ID]],tbl_Items[],2,)</f>
        <v>Automatic</v>
      </c>
      <c r="F3433" s="6" t="str">
        <f>VLOOKUP(tbl_transactions[[#This Row],[Product_ID]],tbl_Items[],3,)</f>
        <v>Palladium</v>
      </c>
      <c r="G3433" s="6" t="s">
        <v>12</v>
      </c>
      <c r="H3433" s="6" t="s">
        <v>9</v>
      </c>
      <c r="I34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433" s="30">
        <v>4</v>
      </c>
      <c r="K3433" s="7">
        <f t="shared" si="106"/>
        <v>22915.200000000001</v>
      </c>
      <c r="L34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3433" s="7">
        <f t="shared" si="107"/>
        <v>22227.744000000002</v>
      </c>
    </row>
    <row r="3434" spans="1:13" x14ac:dyDescent="0.3">
      <c r="A3434" s="6" t="s">
        <v>3518</v>
      </c>
      <c r="B3434" s="28">
        <v>42920</v>
      </c>
      <c r="C3434" s="6" t="s">
        <v>24</v>
      </c>
      <c r="D3434" s="6" t="s">
        <v>88</v>
      </c>
      <c r="E3434" s="6" t="str">
        <f>VLOOKUP(tbl_transactions[[#This Row],[Product_ID]],tbl_Items[],2,)</f>
        <v>Automatic</v>
      </c>
      <c r="F3434" s="6" t="str">
        <f>VLOOKUP(tbl_transactions[[#This Row],[Product_ID]],tbl_Items[],3,)</f>
        <v>Platinum</v>
      </c>
      <c r="G3434" s="6" t="s">
        <v>12</v>
      </c>
      <c r="H3434" s="6" t="s">
        <v>13</v>
      </c>
      <c r="I34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434" s="30">
        <v>3</v>
      </c>
      <c r="K3434" s="7">
        <f t="shared" si="106"/>
        <v>6718.9500000000007</v>
      </c>
      <c r="L34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34" s="7">
        <f t="shared" si="107"/>
        <v>6718.9500000000007</v>
      </c>
    </row>
    <row r="3435" spans="1:13" x14ac:dyDescent="0.3">
      <c r="A3435" s="6" t="s">
        <v>3519</v>
      </c>
      <c r="B3435" s="28">
        <v>42920</v>
      </c>
      <c r="C3435" s="6" t="s">
        <v>24</v>
      </c>
      <c r="D3435" s="6" t="s">
        <v>71</v>
      </c>
      <c r="E3435" s="6" t="str">
        <f>VLOOKUP(tbl_transactions[[#This Row],[Product_ID]],tbl_Items[],2,)</f>
        <v>Chronograph</v>
      </c>
      <c r="F3435" s="6" t="str">
        <f>VLOOKUP(tbl_transactions[[#This Row],[Product_ID]],tbl_Items[],3,)</f>
        <v>Platinum</v>
      </c>
      <c r="G3435" s="6" t="s">
        <v>8</v>
      </c>
      <c r="H3435" s="6" t="s">
        <v>9</v>
      </c>
      <c r="I34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435" s="30">
        <v>1</v>
      </c>
      <c r="K3435" s="7">
        <f t="shared" si="106"/>
        <v>2254.1999999999998</v>
      </c>
      <c r="L34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35" s="7">
        <f t="shared" si="107"/>
        <v>2254.1999999999998</v>
      </c>
    </row>
    <row r="3436" spans="1:13" x14ac:dyDescent="0.3">
      <c r="A3436" s="6" t="s">
        <v>3520</v>
      </c>
      <c r="B3436" s="28">
        <v>42920</v>
      </c>
      <c r="C3436" s="6" t="s">
        <v>11</v>
      </c>
      <c r="D3436" s="6" t="s">
        <v>109</v>
      </c>
      <c r="E3436" s="6" t="str">
        <f>VLOOKUP(tbl_transactions[[#This Row],[Product_ID]],tbl_Items[],2,)</f>
        <v>Digital</v>
      </c>
      <c r="F3436" s="6" t="str">
        <f>VLOOKUP(tbl_transactions[[#This Row],[Product_ID]],tbl_Items[],3,)</f>
        <v>Platinum</v>
      </c>
      <c r="G3436" s="6" t="s">
        <v>12</v>
      </c>
      <c r="H3436" s="6" t="s">
        <v>13</v>
      </c>
      <c r="I34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436" s="30">
        <v>3</v>
      </c>
      <c r="K3436" s="7">
        <f t="shared" si="106"/>
        <v>30186.899999999998</v>
      </c>
      <c r="L34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436" s="7">
        <f t="shared" si="107"/>
        <v>28375.685999999998</v>
      </c>
    </row>
    <row r="3437" spans="1:13" x14ac:dyDescent="0.3">
      <c r="A3437" s="6" t="s">
        <v>3521</v>
      </c>
      <c r="B3437" s="28">
        <v>42921</v>
      </c>
      <c r="C3437" s="6" t="s">
        <v>7</v>
      </c>
      <c r="D3437" s="6" t="s">
        <v>74</v>
      </c>
      <c r="E3437" s="6" t="str">
        <f>VLOOKUP(tbl_transactions[[#This Row],[Product_ID]],tbl_Items[],2,)</f>
        <v>Chronograph</v>
      </c>
      <c r="F3437" s="6" t="str">
        <f>VLOOKUP(tbl_transactions[[#This Row],[Product_ID]],tbl_Items[],3,)</f>
        <v>Gold</v>
      </c>
      <c r="G3437" s="6" t="s">
        <v>8</v>
      </c>
      <c r="H3437" s="6" t="s">
        <v>13</v>
      </c>
      <c r="I34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437" s="30">
        <v>4</v>
      </c>
      <c r="K3437" s="7">
        <f t="shared" si="106"/>
        <v>8904</v>
      </c>
      <c r="L34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37" s="7">
        <f t="shared" si="107"/>
        <v>8904</v>
      </c>
    </row>
    <row r="3438" spans="1:13" x14ac:dyDescent="0.3">
      <c r="A3438" s="6" t="s">
        <v>3522</v>
      </c>
      <c r="B3438" s="28">
        <v>42921</v>
      </c>
      <c r="C3438" s="6" t="s">
        <v>24</v>
      </c>
      <c r="D3438" s="6" t="s">
        <v>71</v>
      </c>
      <c r="E3438" s="6" t="str">
        <f>VLOOKUP(tbl_transactions[[#This Row],[Product_ID]],tbl_Items[],2,)</f>
        <v>Chronograph</v>
      </c>
      <c r="F3438" s="6" t="str">
        <f>VLOOKUP(tbl_transactions[[#This Row],[Product_ID]],tbl_Items[],3,)</f>
        <v>Platinum</v>
      </c>
      <c r="G3438" s="6" t="s">
        <v>8</v>
      </c>
      <c r="H3438" s="6" t="s">
        <v>9</v>
      </c>
      <c r="I34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438" s="30">
        <v>2</v>
      </c>
      <c r="K3438" s="7">
        <f t="shared" si="106"/>
        <v>4508.3999999999996</v>
      </c>
      <c r="L34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38" s="7">
        <f t="shared" si="107"/>
        <v>4508.3999999999996</v>
      </c>
    </row>
    <row r="3439" spans="1:13" x14ac:dyDescent="0.3">
      <c r="A3439" s="6" t="s">
        <v>3523</v>
      </c>
      <c r="B3439" s="28">
        <v>42921</v>
      </c>
      <c r="C3439" s="6" t="s">
        <v>11</v>
      </c>
      <c r="D3439" s="6" t="s">
        <v>100</v>
      </c>
      <c r="E3439" s="6" t="str">
        <f>VLOOKUP(tbl_transactions[[#This Row],[Product_ID]],tbl_Items[],2,)</f>
        <v>Automatic</v>
      </c>
      <c r="F3439" s="6" t="str">
        <f>VLOOKUP(tbl_transactions[[#This Row],[Product_ID]],tbl_Items[],3,)</f>
        <v>Palladium</v>
      </c>
      <c r="G3439" s="6" t="s">
        <v>12</v>
      </c>
      <c r="H3439" s="6" t="s">
        <v>9</v>
      </c>
      <c r="I34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439" s="30">
        <v>3</v>
      </c>
      <c r="K3439" s="7">
        <f t="shared" si="106"/>
        <v>17186.400000000001</v>
      </c>
      <c r="L34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3439" s="7">
        <f t="shared" si="107"/>
        <v>16670.808000000001</v>
      </c>
    </row>
    <row r="3440" spans="1:13" x14ac:dyDescent="0.3">
      <c r="A3440" s="6" t="s">
        <v>3524</v>
      </c>
      <c r="B3440" s="28">
        <v>42921</v>
      </c>
      <c r="C3440" s="6" t="s">
        <v>11</v>
      </c>
      <c r="D3440" s="6" t="s">
        <v>88</v>
      </c>
      <c r="E3440" s="6" t="str">
        <f>VLOOKUP(tbl_transactions[[#This Row],[Product_ID]],tbl_Items[],2,)</f>
        <v>Automatic</v>
      </c>
      <c r="F3440" s="6" t="str">
        <f>VLOOKUP(tbl_transactions[[#This Row],[Product_ID]],tbl_Items[],3,)</f>
        <v>Platinum</v>
      </c>
      <c r="G3440" s="6" t="s">
        <v>12</v>
      </c>
      <c r="H3440" s="6" t="s">
        <v>9</v>
      </c>
      <c r="I34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440" s="30">
        <v>3</v>
      </c>
      <c r="K3440" s="7">
        <f t="shared" si="106"/>
        <v>6718.9500000000007</v>
      </c>
      <c r="L34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40" s="7">
        <f t="shared" si="107"/>
        <v>6718.9500000000007</v>
      </c>
    </row>
    <row r="3441" spans="1:13" x14ac:dyDescent="0.3">
      <c r="A3441" s="6" t="s">
        <v>3525</v>
      </c>
      <c r="B3441" s="28">
        <v>42921</v>
      </c>
      <c r="C3441" s="6" t="s">
        <v>24</v>
      </c>
      <c r="D3441" s="6" t="s">
        <v>71</v>
      </c>
      <c r="E3441" s="6" t="str">
        <f>VLOOKUP(tbl_transactions[[#This Row],[Product_ID]],tbl_Items[],2,)</f>
        <v>Chronograph</v>
      </c>
      <c r="F3441" s="6" t="str">
        <f>VLOOKUP(tbl_transactions[[#This Row],[Product_ID]],tbl_Items[],3,)</f>
        <v>Platinum</v>
      </c>
      <c r="G3441" s="6" t="s">
        <v>8</v>
      </c>
      <c r="H3441" s="6" t="s">
        <v>9</v>
      </c>
      <c r="I34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441" s="30">
        <v>1</v>
      </c>
      <c r="K3441" s="7">
        <f t="shared" si="106"/>
        <v>2254.1999999999998</v>
      </c>
      <c r="L34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41" s="7">
        <f t="shared" si="107"/>
        <v>2254.1999999999998</v>
      </c>
    </row>
    <row r="3442" spans="1:13" x14ac:dyDescent="0.3">
      <c r="A3442" s="6" t="s">
        <v>3526</v>
      </c>
      <c r="B3442" s="28">
        <v>42921</v>
      </c>
      <c r="C3442" s="6" t="s">
        <v>15</v>
      </c>
      <c r="D3442" s="6" t="s">
        <v>103</v>
      </c>
      <c r="E3442" s="6" t="str">
        <f>VLOOKUP(tbl_transactions[[#This Row],[Product_ID]],tbl_Items[],2,)</f>
        <v>Automatic</v>
      </c>
      <c r="F3442" s="6" t="str">
        <f>VLOOKUP(tbl_transactions[[#This Row],[Product_ID]],tbl_Items[],3,)</f>
        <v>Palladium</v>
      </c>
      <c r="G3442" s="6" t="s">
        <v>12</v>
      </c>
      <c r="H3442" s="6" t="s">
        <v>9</v>
      </c>
      <c r="I34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442" s="30">
        <v>3</v>
      </c>
      <c r="K3442" s="7">
        <f t="shared" si="106"/>
        <v>20024.64</v>
      </c>
      <c r="L34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442" s="7">
        <f t="shared" si="107"/>
        <v>19423.900799999999</v>
      </c>
    </row>
    <row r="3443" spans="1:13" x14ac:dyDescent="0.3">
      <c r="A3443" s="6" t="s">
        <v>3527</v>
      </c>
      <c r="B3443" s="28">
        <v>42921</v>
      </c>
      <c r="C3443" s="6" t="s">
        <v>24</v>
      </c>
      <c r="D3443" s="6" t="s">
        <v>117</v>
      </c>
      <c r="E3443" s="6" t="str">
        <f>VLOOKUP(tbl_transactions[[#This Row],[Product_ID]],tbl_Items[],2,)</f>
        <v>Digital</v>
      </c>
      <c r="F3443" s="6" t="str">
        <f>VLOOKUP(tbl_transactions[[#This Row],[Product_ID]],tbl_Items[],3,)</f>
        <v>Palladium</v>
      </c>
      <c r="G3443" s="6" t="s">
        <v>12</v>
      </c>
      <c r="H3443" s="6" t="s">
        <v>9</v>
      </c>
      <c r="I34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443" s="30">
        <v>4</v>
      </c>
      <c r="K3443" s="7">
        <f t="shared" si="106"/>
        <v>39123</v>
      </c>
      <c r="L34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3443" s="7">
        <f t="shared" si="107"/>
        <v>37949.31</v>
      </c>
    </row>
    <row r="3444" spans="1:13" x14ac:dyDescent="0.3">
      <c r="A3444" s="6" t="s">
        <v>3528</v>
      </c>
      <c r="B3444" s="28">
        <v>42921</v>
      </c>
      <c r="C3444" s="6" t="s">
        <v>24</v>
      </c>
      <c r="D3444" s="6" t="s">
        <v>88</v>
      </c>
      <c r="E3444" s="6" t="str">
        <f>VLOOKUP(tbl_transactions[[#This Row],[Product_ID]],tbl_Items[],2,)</f>
        <v>Automatic</v>
      </c>
      <c r="F3444" s="6" t="str">
        <f>VLOOKUP(tbl_transactions[[#This Row],[Product_ID]],tbl_Items[],3,)</f>
        <v>Platinum</v>
      </c>
      <c r="G3444" s="6" t="s">
        <v>12</v>
      </c>
      <c r="H3444" s="6" t="s">
        <v>9</v>
      </c>
      <c r="I34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444" s="30">
        <v>3</v>
      </c>
      <c r="K3444" s="7">
        <f t="shared" si="106"/>
        <v>6718.9500000000007</v>
      </c>
      <c r="L34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44" s="7">
        <f t="shared" si="107"/>
        <v>6718.9500000000007</v>
      </c>
    </row>
    <row r="3445" spans="1:13" x14ac:dyDescent="0.3">
      <c r="A3445" s="6" t="s">
        <v>3529</v>
      </c>
      <c r="B3445" s="28">
        <v>42921</v>
      </c>
      <c r="C3445" s="6" t="s">
        <v>11</v>
      </c>
      <c r="D3445" s="6" t="s">
        <v>116</v>
      </c>
      <c r="E3445" s="6" t="str">
        <f>VLOOKUP(tbl_transactions[[#This Row],[Product_ID]],tbl_Items[],2,)</f>
        <v>Digital</v>
      </c>
      <c r="F3445" s="6" t="str">
        <f>VLOOKUP(tbl_transactions[[#This Row],[Product_ID]],tbl_Items[],3,)</f>
        <v>Gold</v>
      </c>
      <c r="G3445" s="6" t="s">
        <v>12</v>
      </c>
      <c r="H3445" s="6" t="s">
        <v>9</v>
      </c>
      <c r="I34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445" s="30">
        <v>1</v>
      </c>
      <c r="K3445" s="7">
        <f t="shared" si="106"/>
        <v>5594.7</v>
      </c>
      <c r="L34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45" s="7">
        <f t="shared" si="107"/>
        <v>5594.7</v>
      </c>
    </row>
    <row r="3446" spans="1:13" x14ac:dyDescent="0.3">
      <c r="A3446" s="6" t="s">
        <v>3530</v>
      </c>
      <c r="B3446" s="28">
        <v>42921</v>
      </c>
      <c r="C3446" s="6" t="s">
        <v>24</v>
      </c>
      <c r="D3446" s="6" t="s">
        <v>103</v>
      </c>
      <c r="E3446" s="6" t="str">
        <f>VLOOKUP(tbl_transactions[[#This Row],[Product_ID]],tbl_Items[],2,)</f>
        <v>Automatic</v>
      </c>
      <c r="F3446" s="6" t="str">
        <f>VLOOKUP(tbl_transactions[[#This Row],[Product_ID]],tbl_Items[],3,)</f>
        <v>Palladium</v>
      </c>
      <c r="G3446" s="6" t="s">
        <v>12</v>
      </c>
      <c r="H3446" s="6" t="s">
        <v>9</v>
      </c>
      <c r="I34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446" s="30">
        <v>3</v>
      </c>
      <c r="K3446" s="7">
        <f t="shared" si="106"/>
        <v>20024.64</v>
      </c>
      <c r="L34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446" s="7">
        <f t="shared" si="107"/>
        <v>19423.900799999999</v>
      </c>
    </row>
    <row r="3447" spans="1:13" x14ac:dyDescent="0.3">
      <c r="A3447" s="6" t="s">
        <v>3531</v>
      </c>
      <c r="B3447" s="28">
        <v>42922</v>
      </c>
      <c r="C3447" s="6" t="s">
        <v>7</v>
      </c>
      <c r="D3447" s="6" t="s">
        <v>108</v>
      </c>
      <c r="E3447" s="6" t="str">
        <f>VLOOKUP(tbl_transactions[[#This Row],[Product_ID]],tbl_Items[],2,)</f>
        <v>Digital</v>
      </c>
      <c r="F3447" s="6" t="str">
        <f>VLOOKUP(tbl_transactions[[#This Row],[Product_ID]],tbl_Items[],3,)</f>
        <v>Platinum</v>
      </c>
      <c r="G3447" s="6" t="s">
        <v>12</v>
      </c>
      <c r="H3447" s="6" t="s">
        <v>9</v>
      </c>
      <c r="I34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447" s="30">
        <v>3</v>
      </c>
      <c r="K3447" s="7">
        <f t="shared" si="106"/>
        <v>18411.75</v>
      </c>
      <c r="L34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3447" s="7">
        <f t="shared" si="107"/>
        <v>17307.044999999998</v>
      </c>
    </row>
    <row r="3448" spans="1:13" x14ac:dyDescent="0.3">
      <c r="A3448" s="6" t="s">
        <v>3532</v>
      </c>
      <c r="B3448" s="28">
        <v>42922</v>
      </c>
      <c r="C3448" s="6" t="s">
        <v>24</v>
      </c>
      <c r="D3448" s="6" t="s">
        <v>7007</v>
      </c>
      <c r="E3448" s="6" t="str">
        <f>VLOOKUP(tbl_transactions[[#This Row],[Product_ID]],tbl_Items[],2,)</f>
        <v>Digital</v>
      </c>
      <c r="F3448" s="6" t="str">
        <f>VLOOKUP(tbl_transactions[[#This Row],[Product_ID]],tbl_Items[],3,)</f>
        <v>Gold</v>
      </c>
      <c r="G3448" s="6" t="s">
        <v>12</v>
      </c>
      <c r="H3448" s="6" t="s">
        <v>9</v>
      </c>
      <c r="I34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448" s="30">
        <v>4</v>
      </c>
      <c r="K3448" s="7">
        <f t="shared" si="106"/>
        <v>35687.760000000002</v>
      </c>
      <c r="L34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3448" s="7">
        <f t="shared" si="107"/>
        <v>34260.249600000003</v>
      </c>
    </row>
    <row r="3449" spans="1:13" x14ac:dyDescent="0.3">
      <c r="A3449" s="6" t="s">
        <v>3533</v>
      </c>
      <c r="B3449" s="28">
        <v>42922</v>
      </c>
      <c r="C3449" s="6" t="s">
        <v>24</v>
      </c>
      <c r="D3449" s="6" t="s">
        <v>82</v>
      </c>
      <c r="E3449" s="6" t="str">
        <f>VLOOKUP(tbl_transactions[[#This Row],[Product_ID]],tbl_Items[],2,)</f>
        <v>Chronograph</v>
      </c>
      <c r="F3449" s="6" t="str">
        <f>VLOOKUP(tbl_transactions[[#This Row],[Product_ID]],tbl_Items[],3,)</f>
        <v>Palladium</v>
      </c>
      <c r="G3449" s="6" t="s">
        <v>12</v>
      </c>
      <c r="H3449" s="6" t="s">
        <v>9</v>
      </c>
      <c r="I34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449" s="30">
        <v>1</v>
      </c>
      <c r="K3449" s="7">
        <f t="shared" si="106"/>
        <v>7650</v>
      </c>
      <c r="L34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49" s="7">
        <f t="shared" si="107"/>
        <v>7650</v>
      </c>
    </row>
    <row r="3450" spans="1:13" x14ac:dyDescent="0.3">
      <c r="A3450" s="6" t="s">
        <v>3534</v>
      </c>
      <c r="B3450" s="28">
        <v>42922</v>
      </c>
      <c r="C3450" s="6" t="s">
        <v>15</v>
      </c>
      <c r="D3450" s="6" t="s">
        <v>7006</v>
      </c>
      <c r="E3450" s="6" t="str">
        <f>VLOOKUP(tbl_transactions[[#This Row],[Product_ID]],tbl_Items[],2,)</f>
        <v>Automatic</v>
      </c>
      <c r="F3450" s="6" t="str">
        <f>VLOOKUP(tbl_transactions[[#This Row],[Product_ID]],tbl_Items[],3,)</f>
        <v>Gold</v>
      </c>
      <c r="G3450" s="6" t="s">
        <v>12</v>
      </c>
      <c r="H3450" s="6" t="s">
        <v>9</v>
      </c>
      <c r="I34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450" s="30">
        <v>4</v>
      </c>
      <c r="K3450" s="7">
        <f t="shared" si="106"/>
        <v>39138</v>
      </c>
      <c r="L34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3450" s="7">
        <f t="shared" si="107"/>
        <v>37572.480000000003</v>
      </c>
    </row>
    <row r="3451" spans="1:13" x14ac:dyDescent="0.3">
      <c r="A3451" s="6" t="s">
        <v>3535</v>
      </c>
      <c r="B3451" s="28">
        <v>42922</v>
      </c>
      <c r="C3451" s="6" t="s">
        <v>24</v>
      </c>
      <c r="D3451" s="6" t="s">
        <v>101</v>
      </c>
      <c r="E3451" s="6" t="str">
        <f>VLOOKUP(tbl_transactions[[#This Row],[Product_ID]],tbl_Items[],2,)</f>
        <v>Automatic</v>
      </c>
      <c r="F3451" s="6" t="str">
        <f>VLOOKUP(tbl_transactions[[#This Row],[Product_ID]],tbl_Items[],3,)</f>
        <v>Palladium</v>
      </c>
      <c r="G3451" s="6" t="s">
        <v>12</v>
      </c>
      <c r="H3451" s="6" t="s">
        <v>9</v>
      </c>
      <c r="I34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451" s="30">
        <v>1</v>
      </c>
      <c r="K3451" s="7">
        <f t="shared" si="106"/>
        <v>2348.5</v>
      </c>
      <c r="L34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51" s="7">
        <f t="shared" si="107"/>
        <v>2348.5</v>
      </c>
    </row>
    <row r="3452" spans="1:13" x14ac:dyDescent="0.3">
      <c r="A3452" s="6" t="s">
        <v>3536</v>
      </c>
      <c r="B3452" s="28">
        <v>42922</v>
      </c>
      <c r="C3452" s="6" t="s">
        <v>24</v>
      </c>
      <c r="D3452" s="6" t="s">
        <v>100</v>
      </c>
      <c r="E3452" s="6" t="str">
        <f>VLOOKUP(tbl_transactions[[#This Row],[Product_ID]],tbl_Items[],2,)</f>
        <v>Automatic</v>
      </c>
      <c r="F3452" s="6" t="str">
        <f>VLOOKUP(tbl_transactions[[#This Row],[Product_ID]],tbl_Items[],3,)</f>
        <v>Palladium</v>
      </c>
      <c r="G3452" s="6" t="s">
        <v>12</v>
      </c>
      <c r="H3452" s="6" t="s">
        <v>9</v>
      </c>
      <c r="I34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452" s="30">
        <v>3</v>
      </c>
      <c r="K3452" s="7">
        <f t="shared" si="106"/>
        <v>17186.400000000001</v>
      </c>
      <c r="L34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3452" s="7">
        <f t="shared" si="107"/>
        <v>16670.808000000001</v>
      </c>
    </row>
    <row r="3453" spans="1:13" x14ac:dyDescent="0.3">
      <c r="A3453" s="6" t="s">
        <v>3537</v>
      </c>
      <c r="B3453" s="28">
        <v>42922</v>
      </c>
      <c r="C3453" s="6" t="s">
        <v>11</v>
      </c>
      <c r="D3453" s="6" t="s">
        <v>89</v>
      </c>
      <c r="E3453" s="6" t="str">
        <f>VLOOKUP(tbl_transactions[[#This Row],[Product_ID]],tbl_Items[],2,)</f>
        <v>Automatic</v>
      </c>
      <c r="F3453" s="6" t="str">
        <f>VLOOKUP(tbl_transactions[[#This Row],[Product_ID]],tbl_Items[],3,)</f>
        <v>Platinum</v>
      </c>
      <c r="G3453" s="6" t="s">
        <v>12</v>
      </c>
      <c r="H3453" s="6" t="s">
        <v>9</v>
      </c>
      <c r="I34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453" s="30">
        <v>1</v>
      </c>
      <c r="K3453" s="7">
        <f t="shared" si="106"/>
        <v>4654.1000000000004</v>
      </c>
      <c r="L34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53" s="7">
        <f t="shared" si="107"/>
        <v>4654.1000000000004</v>
      </c>
    </row>
    <row r="3454" spans="1:13" x14ac:dyDescent="0.3">
      <c r="A3454" s="6" t="s">
        <v>3538</v>
      </c>
      <c r="B3454" s="28">
        <v>42923</v>
      </c>
      <c r="C3454" s="6" t="s">
        <v>15</v>
      </c>
      <c r="D3454" s="6" t="s">
        <v>103</v>
      </c>
      <c r="E3454" s="6" t="str">
        <f>VLOOKUP(tbl_transactions[[#This Row],[Product_ID]],tbl_Items[],2,)</f>
        <v>Automatic</v>
      </c>
      <c r="F3454" s="6" t="str">
        <f>VLOOKUP(tbl_transactions[[#This Row],[Product_ID]],tbl_Items[],3,)</f>
        <v>Palladium</v>
      </c>
      <c r="G3454" s="6" t="s">
        <v>12</v>
      </c>
      <c r="H3454" s="6" t="s">
        <v>9</v>
      </c>
      <c r="I34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454" s="30">
        <v>3</v>
      </c>
      <c r="K3454" s="7">
        <f t="shared" si="106"/>
        <v>20024.64</v>
      </c>
      <c r="L34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454" s="7">
        <f t="shared" si="107"/>
        <v>19423.900799999999</v>
      </c>
    </row>
    <row r="3455" spans="1:13" x14ac:dyDescent="0.3">
      <c r="A3455" s="6" t="s">
        <v>3539</v>
      </c>
      <c r="B3455" s="28">
        <v>42923</v>
      </c>
      <c r="C3455" s="6" t="s">
        <v>24</v>
      </c>
      <c r="D3455" s="6" t="s">
        <v>77</v>
      </c>
      <c r="E3455" s="6" t="str">
        <f>VLOOKUP(tbl_transactions[[#This Row],[Product_ID]],tbl_Items[],2,)</f>
        <v>Chronograph</v>
      </c>
      <c r="F3455" s="6" t="str">
        <f>VLOOKUP(tbl_transactions[[#This Row],[Product_ID]],tbl_Items[],3,)</f>
        <v>Gold</v>
      </c>
      <c r="G3455" s="6" t="s">
        <v>8</v>
      </c>
      <c r="H3455" s="6" t="s">
        <v>9</v>
      </c>
      <c r="I34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455" s="30">
        <v>4</v>
      </c>
      <c r="K3455" s="7">
        <f t="shared" si="106"/>
        <v>11760</v>
      </c>
      <c r="L34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55" s="7">
        <f t="shared" si="107"/>
        <v>11760</v>
      </c>
    </row>
    <row r="3456" spans="1:13" x14ac:dyDescent="0.3">
      <c r="A3456" s="6" t="s">
        <v>3540</v>
      </c>
      <c r="B3456" s="28">
        <v>42923</v>
      </c>
      <c r="C3456" s="6" t="s">
        <v>15</v>
      </c>
      <c r="D3456" s="6" t="s">
        <v>7008</v>
      </c>
      <c r="E3456" s="6" t="str">
        <f>VLOOKUP(tbl_transactions[[#This Row],[Product_ID]],tbl_Items[],2,)</f>
        <v>Digital</v>
      </c>
      <c r="F3456" s="6" t="str">
        <f>VLOOKUP(tbl_transactions[[#This Row],[Product_ID]],tbl_Items[],3,)</f>
        <v>Gold</v>
      </c>
      <c r="G3456" s="6" t="s">
        <v>12</v>
      </c>
      <c r="H3456" s="6" t="s">
        <v>9</v>
      </c>
      <c r="I34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456" s="30">
        <v>1</v>
      </c>
      <c r="K3456" s="7">
        <f t="shared" si="106"/>
        <v>9764.7000000000007</v>
      </c>
      <c r="L34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56" s="7">
        <f t="shared" si="107"/>
        <v>9764.7000000000007</v>
      </c>
    </row>
    <row r="3457" spans="1:13" x14ac:dyDescent="0.3">
      <c r="A3457" s="6" t="s">
        <v>3541</v>
      </c>
      <c r="B3457" s="28">
        <v>42923</v>
      </c>
      <c r="C3457" s="6" t="s">
        <v>24</v>
      </c>
      <c r="D3457" s="6" t="s">
        <v>82</v>
      </c>
      <c r="E3457" s="6" t="str">
        <f>VLOOKUP(tbl_transactions[[#This Row],[Product_ID]],tbl_Items[],2,)</f>
        <v>Chronograph</v>
      </c>
      <c r="F3457" s="6" t="str">
        <f>VLOOKUP(tbl_transactions[[#This Row],[Product_ID]],tbl_Items[],3,)</f>
        <v>Palladium</v>
      </c>
      <c r="G3457" s="6" t="s">
        <v>12</v>
      </c>
      <c r="H3457" s="6" t="s">
        <v>9</v>
      </c>
      <c r="I34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457" s="30">
        <v>1</v>
      </c>
      <c r="K3457" s="7">
        <f t="shared" si="106"/>
        <v>7650</v>
      </c>
      <c r="L34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57" s="7">
        <f t="shared" si="107"/>
        <v>7650</v>
      </c>
    </row>
    <row r="3458" spans="1:13" x14ac:dyDescent="0.3">
      <c r="A3458" s="6" t="s">
        <v>3542</v>
      </c>
      <c r="B3458" s="28">
        <v>42923</v>
      </c>
      <c r="C3458" s="6" t="s">
        <v>24</v>
      </c>
      <c r="D3458" s="6" t="s">
        <v>117</v>
      </c>
      <c r="E3458" s="6" t="str">
        <f>VLOOKUP(tbl_transactions[[#This Row],[Product_ID]],tbl_Items[],2,)</f>
        <v>Digital</v>
      </c>
      <c r="F3458" s="6" t="str">
        <f>VLOOKUP(tbl_transactions[[#This Row],[Product_ID]],tbl_Items[],3,)</f>
        <v>Palladium</v>
      </c>
      <c r="G3458" s="6" t="s">
        <v>12</v>
      </c>
      <c r="H3458" s="6" t="s">
        <v>9</v>
      </c>
      <c r="I34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458" s="30">
        <v>1</v>
      </c>
      <c r="K3458" s="7">
        <f t="shared" ref="K3458:K3521" si="108">I3458*J3458</f>
        <v>9780.75</v>
      </c>
      <c r="L34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58" s="7">
        <f t="shared" ref="M3458:M3521" si="109">K3458-L3458</f>
        <v>9780.75</v>
      </c>
    </row>
    <row r="3459" spans="1:13" x14ac:dyDescent="0.3">
      <c r="A3459" s="6" t="s">
        <v>3543</v>
      </c>
      <c r="B3459" s="28">
        <v>42923</v>
      </c>
      <c r="C3459" s="6" t="s">
        <v>24</v>
      </c>
      <c r="D3459" s="6" t="s">
        <v>82</v>
      </c>
      <c r="E3459" s="6" t="str">
        <f>VLOOKUP(tbl_transactions[[#This Row],[Product_ID]],tbl_Items[],2,)</f>
        <v>Chronograph</v>
      </c>
      <c r="F3459" s="6" t="str">
        <f>VLOOKUP(tbl_transactions[[#This Row],[Product_ID]],tbl_Items[],3,)</f>
        <v>Palladium</v>
      </c>
      <c r="G3459" s="6" t="s">
        <v>12</v>
      </c>
      <c r="H3459" s="6" t="s">
        <v>9</v>
      </c>
      <c r="I34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459" s="30">
        <v>1</v>
      </c>
      <c r="K3459" s="7">
        <f t="shared" si="108"/>
        <v>7650</v>
      </c>
      <c r="L34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59" s="7">
        <f t="shared" si="109"/>
        <v>7650</v>
      </c>
    </row>
    <row r="3460" spans="1:13" x14ac:dyDescent="0.3">
      <c r="A3460" s="6" t="s">
        <v>3544</v>
      </c>
      <c r="B3460" s="28">
        <v>42923</v>
      </c>
      <c r="C3460" s="6" t="s">
        <v>11</v>
      </c>
      <c r="D3460" s="6" t="s">
        <v>7007</v>
      </c>
      <c r="E3460" s="6" t="str">
        <f>VLOOKUP(tbl_transactions[[#This Row],[Product_ID]],tbl_Items[],2,)</f>
        <v>Digital</v>
      </c>
      <c r="F3460" s="6" t="str">
        <f>VLOOKUP(tbl_transactions[[#This Row],[Product_ID]],tbl_Items[],3,)</f>
        <v>Gold</v>
      </c>
      <c r="G3460" s="6" t="s">
        <v>12</v>
      </c>
      <c r="H3460" s="6" t="s">
        <v>9</v>
      </c>
      <c r="I34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460" s="30">
        <v>4</v>
      </c>
      <c r="K3460" s="7">
        <f t="shared" si="108"/>
        <v>35687.760000000002</v>
      </c>
      <c r="L34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3460" s="7">
        <f t="shared" si="109"/>
        <v>34260.249600000003</v>
      </c>
    </row>
    <row r="3461" spans="1:13" x14ac:dyDescent="0.3">
      <c r="A3461" s="6" t="s">
        <v>3545</v>
      </c>
      <c r="B3461" s="28">
        <v>42923</v>
      </c>
      <c r="C3461" s="6" t="s">
        <v>11</v>
      </c>
      <c r="D3461" s="6" t="s">
        <v>120</v>
      </c>
      <c r="E3461" s="6" t="str">
        <f>VLOOKUP(tbl_transactions[[#This Row],[Product_ID]],tbl_Items[],2,)</f>
        <v>Digital</v>
      </c>
      <c r="F3461" s="6" t="str">
        <f>VLOOKUP(tbl_transactions[[#This Row],[Product_ID]],tbl_Items[],3,)</f>
        <v>Palladium</v>
      </c>
      <c r="G3461" s="6" t="s">
        <v>12</v>
      </c>
      <c r="H3461" s="6" t="s">
        <v>13</v>
      </c>
      <c r="I34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461" s="30">
        <v>4</v>
      </c>
      <c r="K3461" s="7">
        <f t="shared" si="108"/>
        <v>38552.800000000003</v>
      </c>
      <c r="L34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1156.5840000000001</v>
      </c>
      <c r="M3461" s="7">
        <f t="shared" si="109"/>
        <v>37396.216</v>
      </c>
    </row>
    <row r="3462" spans="1:13" x14ac:dyDescent="0.3">
      <c r="A3462" s="6" t="s">
        <v>3546</v>
      </c>
      <c r="B3462" s="28">
        <v>42924</v>
      </c>
      <c r="C3462" s="6" t="s">
        <v>24</v>
      </c>
      <c r="D3462" s="6" t="s">
        <v>105</v>
      </c>
      <c r="E3462" s="6" t="str">
        <f>VLOOKUP(tbl_transactions[[#This Row],[Product_ID]],tbl_Items[],2,)</f>
        <v>Digital</v>
      </c>
      <c r="F3462" s="6" t="str">
        <f>VLOOKUP(tbl_transactions[[#This Row],[Product_ID]],tbl_Items[],3,)</f>
        <v>Platinum</v>
      </c>
      <c r="G3462" s="6" t="s">
        <v>12</v>
      </c>
      <c r="H3462" s="6" t="s">
        <v>9</v>
      </c>
      <c r="I34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462" s="30">
        <v>4</v>
      </c>
      <c r="K3462" s="7">
        <f t="shared" si="108"/>
        <v>23019.360000000001</v>
      </c>
      <c r="L34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3462" s="7">
        <f t="shared" si="109"/>
        <v>21638.198400000001</v>
      </c>
    </row>
    <row r="3463" spans="1:13" x14ac:dyDescent="0.3">
      <c r="A3463" s="6" t="s">
        <v>3547</v>
      </c>
      <c r="B3463" s="28">
        <v>42924</v>
      </c>
      <c r="C3463" s="6" t="s">
        <v>7</v>
      </c>
      <c r="D3463" s="6" t="s">
        <v>88</v>
      </c>
      <c r="E3463" s="6" t="str">
        <f>VLOOKUP(tbl_transactions[[#This Row],[Product_ID]],tbl_Items[],2,)</f>
        <v>Automatic</v>
      </c>
      <c r="F3463" s="6" t="str">
        <f>VLOOKUP(tbl_transactions[[#This Row],[Product_ID]],tbl_Items[],3,)</f>
        <v>Platinum</v>
      </c>
      <c r="G3463" s="6" t="s">
        <v>12</v>
      </c>
      <c r="H3463" s="6" t="s">
        <v>13</v>
      </c>
      <c r="I34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463" s="30">
        <v>3</v>
      </c>
      <c r="K3463" s="7">
        <f t="shared" si="108"/>
        <v>6718.9500000000007</v>
      </c>
      <c r="L34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63" s="7">
        <f t="shared" si="109"/>
        <v>6718.9500000000007</v>
      </c>
    </row>
    <row r="3464" spans="1:13" x14ac:dyDescent="0.3">
      <c r="A3464" s="6" t="s">
        <v>3548</v>
      </c>
      <c r="B3464" s="28">
        <v>42924</v>
      </c>
      <c r="C3464" s="6" t="s">
        <v>11</v>
      </c>
      <c r="D3464" s="6" t="s">
        <v>119</v>
      </c>
      <c r="E3464" s="6" t="str">
        <f>VLOOKUP(tbl_transactions[[#This Row],[Product_ID]],tbl_Items[],2,)</f>
        <v>Digital</v>
      </c>
      <c r="F3464" s="6" t="str">
        <f>VLOOKUP(tbl_transactions[[#This Row],[Product_ID]],tbl_Items[],3,)</f>
        <v>Palladium</v>
      </c>
      <c r="G3464" s="6" t="s">
        <v>12</v>
      </c>
      <c r="H3464" s="6" t="s">
        <v>9</v>
      </c>
      <c r="I34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464" s="30">
        <v>1</v>
      </c>
      <c r="K3464" s="7">
        <f t="shared" si="108"/>
        <v>10092.9</v>
      </c>
      <c r="L34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64" s="7">
        <f t="shared" si="109"/>
        <v>10092.9</v>
      </c>
    </row>
    <row r="3465" spans="1:13" x14ac:dyDescent="0.3">
      <c r="A3465" s="6" t="s">
        <v>3549</v>
      </c>
      <c r="B3465" s="28">
        <v>42924</v>
      </c>
      <c r="C3465" s="6" t="s">
        <v>11</v>
      </c>
      <c r="D3465" s="6" t="s">
        <v>89</v>
      </c>
      <c r="E3465" s="6" t="str">
        <f>VLOOKUP(tbl_transactions[[#This Row],[Product_ID]],tbl_Items[],2,)</f>
        <v>Automatic</v>
      </c>
      <c r="F3465" s="6" t="str">
        <f>VLOOKUP(tbl_transactions[[#This Row],[Product_ID]],tbl_Items[],3,)</f>
        <v>Platinum</v>
      </c>
      <c r="G3465" s="6" t="s">
        <v>12</v>
      </c>
      <c r="H3465" s="6" t="s">
        <v>13</v>
      </c>
      <c r="I34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465" s="30">
        <v>2</v>
      </c>
      <c r="K3465" s="7">
        <f t="shared" si="108"/>
        <v>9308.2000000000007</v>
      </c>
      <c r="L34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65" s="7">
        <f t="shared" si="109"/>
        <v>9308.2000000000007</v>
      </c>
    </row>
    <row r="3466" spans="1:13" x14ac:dyDescent="0.3">
      <c r="A3466" s="6" t="s">
        <v>3550</v>
      </c>
      <c r="B3466" s="28">
        <v>42925</v>
      </c>
      <c r="C3466" s="6" t="s">
        <v>24</v>
      </c>
      <c r="D3466" s="6" t="s">
        <v>74</v>
      </c>
      <c r="E3466" s="6" t="str">
        <f>VLOOKUP(tbl_transactions[[#This Row],[Product_ID]],tbl_Items[],2,)</f>
        <v>Chronograph</v>
      </c>
      <c r="F3466" s="6" t="str">
        <f>VLOOKUP(tbl_transactions[[#This Row],[Product_ID]],tbl_Items[],3,)</f>
        <v>Gold</v>
      </c>
      <c r="G3466" s="6" t="s">
        <v>8</v>
      </c>
      <c r="H3466" s="6" t="s">
        <v>9</v>
      </c>
      <c r="I34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466" s="30">
        <v>1</v>
      </c>
      <c r="K3466" s="7">
        <f t="shared" si="108"/>
        <v>2226</v>
      </c>
      <c r="L34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66" s="7">
        <f t="shared" si="109"/>
        <v>2226</v>
      </c>
    </row>
    <row r="3467" spans="1:13" x14ac:dyDescent="0.3">
      <c r="A3467" s="6" t="s">
        <v>3551</v>
      </c>
      <c r="B3467" s="28">
        <v>42925</v>
      </c>
      <c r="C3467" s="6" t="s">
        <v>24</v>
      </c>
      <c r="D3467" s="6" t="s">
        <v>74</v>
      </c>
      <c r="E3467" s="6" t="str">
        <f>VLOOKUP(tbl_transactions[[#This Row],[Product_ID]],tbl_Items[],2,)</f>
        <v>Chronograph</v>
      </c>
      <c r="F3467" s="6" t="str">
        <f>VLOOKUP(tbl_transactions[[#This Row],[Product_ID]],tbl_Items[],3,)</f>
        <v>Gold</v>
      </c>
      <c r="G3467" s="6" t="s">
        <v>8</v>
      </c>
      <c r="H3467" s="6" t="s">
        <v>9</v>
      </c>
      <c r="I34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467" s="30">
        <v>2</v>
      </c>
      <c r="K3467" s="7">
        <f t="shared" si="108"/>
        <v>4452</v>
      </c>
      <c r="L34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67" s="7">
        <f t="shared" si="109"/>
        <v>4452</v>
      </c>
    </row>
    <row r="3468" spans="1:13" x14ac:dyDescent="0.3">
      <c r="A3468" s="6" t="s">
        <v>3552</v>
      </c>
      <c r="B3468" s="28">
        <v>42925</v>
      </c>
      <c r="C3468" s="6" t="s">
        <v>11</v>
      </c>
      <c r="D3468" s="6" t="s">
        <v>60</v>
      </c>
      <c r="E3468" s="6" t="str">
        <f>VLOOKUP(tbl_transactions[[#This Row],[Product_ID]],tbl_Items[],2,)</f>
        <v>Chronograph</v>
      </c>
      <c r="F3468" s="6" t="str">
        <f>VLOOKUP(tbl_transactions[[#This Row],[Product_ID]],tbl_Items[],3,)</f>
        <v>Platinum</v>
      </c>
      <c r="G3468" s="6" t="s">
        <v>8</v>
      </c>
      <c r="H3468" s="6" t="s">
        <v>13</v>
      </c>
      <c r="I34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468" s="30">
        <v>1</v>
      </c>
      <c r="K3468" s="7">
        <f t="shared" si="108"/>
        <v>10098</v>
      </c>
      <c r="L34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68" s="7">
        <f t="shared" si="109"/>
        <v>10098</v>
      </c>
    </row>
    <row r="3469" spans="1:13" x14ac:dyDescent="0.3">
      <c r="A3469" s="6" t="s">
        <v>3553</v>
      </c>
      <c r="B3469" s="28">
        <v>42925</v>
      </c>
      <c r="C3469" s="6" t="s">
        <v>11</v>
      </c>
      <c r="D3469" s="6" t="s">
        <v>7006</v>
      </c>
      <c r="E3469" s="6" t="str">
        <f>VLOOKUP(tbl_transactions[[#This Row],[Product_ID]],tbl_Items[],2,)</f>
        <v>Automatic</v>
      </c>
      <c r="F3469" s="6" t="str">
        <f>VLOOKUP(tbl_transactions[[#This Row],[Product_ID]],tbl_Items[],3,)</f>
        <v>Gold</v>
      </c>
      <c r="G3469" s="6" t="s">
        <v>12</v>
      </c>
      <c r="H3469" s="6" t="s">
        <v>13</v>
      </c>
      <c r="I34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469" s="30">
        <v>3</v>
      </c>
      <c r="K3469" s="7">
        <f t="shared" si="108"/>
        <v>29353.5</v>
      </c>
      <c r="L34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469" s="7">
        <f t="shared" si="109"/>
        <v>28179.360000000001</v>
      </c>
    </row>
    <row r="3470" spans="1:13" x14ac:dyDescent="0.3">
      <c r="A3470" s="6" t="s">
        <v>3554</v>
      </c>
      <c r="B3470" s="28">
        <v>42925</v>
      </c>
      <c r="C3470" s="6" t="s">
        <v>24</v>
      </c>
      <c r="D3470" s="6" t="s">
        <v>113</v>
      </c>
      <c r="E3470" s="6" t="str">
        <f>VLOOKUP(tbl_transactions[[#This Row],[Product_ID]],tbl_Items[],2,)</f>
        <v>Digital</v>
      </c>
      <c r="F3470" s="6" t="str">
        <f>VLOOKUP(tbl_transactions[[#This Row],[Product_ID]],tbl_Items[],3,)</f>
        <v>Palladium</v>
      </c>
      <c r="G3470" s="6" t="s">
        <v>12</v>
      </c>
      <c r="H3470" s="6" t="s">
        <v>9</v>
      </c>
      <c r="I34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470" s="30">
        <v>3</v>
      </c>
      <c r="K3470" s="7">
        <f t="shared" si="108"/>
        <v>26894.340000000004</v>
      </c>
      <c r="L34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3470" s="7">
        <f t="shared" si="109"/>
        <v>26087.509800000003</v>
      </c>
    </row>
    <row r="3471" spans="1:13" x14ac:dyDescent="0.3">
      <c r="A3471" s="6" t="s">
        <v>3555</v>
      </c>
      <c r="B3471" s="28">
        <v>42925</v>
      </c>
      <c r="C3471" s="6" t="s">
        <v>7</v>
      </c>
      <c r="D3471" s="6" t="s">
        <v>92</v>
      </c>
      <c r="E3471" s="6" t="str">
        <f>VLOOKUP(tbl_transactions[[#This Row],[Product_ID]],tbl_Items[],2,)</f>
        <v>Automatic</v>
      </c>
      <c r="F3471" s="6" t="str">
        <f>VLOOKUP(tbl_transactions[[#This Row],[Product_ID]],tbl_Items[],3,)</f>
        <v>Platinum</v>
      </c>
      <c r="G3471" s="6" t="s">
        <v>12</v>
      </c>
      <c r="H3471" s="6" t="s">
        <v>9</v>
      </c>
      <c r="I34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471" s="30">
        <v>3</v>
      </c>
      <c r="K3471" s="7">
        <f t="shared" si="108"/>
        <v>6597.36</v>
      </c>
      <c r="L34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71" s="7">
        <f t="shared" si="109"/>
        <v>6597.36</v>
      </c>
    </row>
    <row r="3472" spans="1:13" x14ac:dyDescent="0.3">
      <c r="A3472" s="6" t="s">
        <v>3556</v>
      </c>
      <c r="B3472" s="28">
        <v>42925</v>
      </c>
      <c r="C3472" s="6" t="s">
        <v>24</v>
      </c>
      <c r="D3472" s="6" t="s">
        <v>88</v>
      </c>
      <c r="E3472" s="6" t="str">
        <f>VLOOKUP(tbl_transactions[[#This Row],[Product_ID]],tbl_Items[],2,)</f>
        <v>Automatic</v>
      </c>
      <c r="F3472" s="6" t="str">
        <f>VLOOKUP(tbl_transactions[[#This Row],[Product_ID]],tbl_Items[],3,)</f>
        <v>Platinum</v>
      </c>
      <c r="G3472" s="6" t="s">
        <v>12</v>
      </c>
      <c r="H3472" s="6" t="s">
        <v>9</v>
      </c>
      <c r="I34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472" s="30">
        <v>1</v>
      </c>
      <c r="K3472" s="7">
        <f t="shared" si="108"/>
        <v>2239.65</v>
      </c>
      <c r="L34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72" s="7">
        <f t="shared" si="109"/>
        <v>2239.65</v>
      </c>
    </row>
    <row r="3473" spans="1:13" x14ac:dyDescent="0.3">
      <c r="A3473" s="6" t="s">
        <v>3557</v>
      </c>
      <c r="B3473" s="28">
        <v>42926</v>
      </c>
      <c r="C3473" s="6" t="s">
        <v>11</v>
      </c>
      <c r="D3473" s="6" t="s">
        <v>114</v>
      </c>
      <c r="E3473" s="6" t="str">
        <f>VLOOKUP(tbl_transactions[[#This Row],[Product_ID]],tbl_Items[],2,)</f>
        <v>Digital</v>
      </c>
      <c r="F3473" s="6" t="str">
        <f>VLOOKUP(tbl_transactions[[#This Row],[Product_ID]],tbl_Items[],3,)</f>
        <v>Palladium</v>
      </c>
      <c r="G3473" s="6" t="s">
        <v>12</v>
      </c>
      <c r="H3473" s="6" t="s">
        <v>9</v>
      </c>
      <c r="I34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473" s="30">
        <v>2</v>
      </c>
      <c r="K3473" s="7">
        <f t="shared" si="108"/>
        <v>20781.600000000002</v>
      </c>
      <c r="L34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3473" s="7">
        <f t="shared" si="109"/>
        <v>20158.152000000002</v>
      </c>
    </row>
    <row r="3474" spans="1:13" x14ac:dyDescent="0.3">
      <c r="A3474" s="6" t="s">
        <v>3558</v>
      </c>
      <c r="B3474" s="28">
        <v>42926</v>
      </c>
      <c r="C3474" s="6" t="s">
        <v>11</v>
      </c>
      <c r="D3474" s="6" t="s">
        <v>95</v>
      </c>
      <c r="E3474" s="6" t="str">
        <f>VLOOKUP(tbl_transactions[[#This Row],[Product_ID]],tbl_Items[],2,)</f>
        <v>Automatic</v>
      </c>
      <c r="F3474" s="6" t="str">
        <f>VLOOKUP(tbl_transactions[[#This Row],[Product_ID]],tbl_Items[],3,)</f>
        <v>Platinum</v>
      </c>
      <c r="G3474" s="6" t="s">
        <v>12</v>
      </c>
      <c r="H3474" s="6" t="s">
        <v>9</v>
      </c>
      <c r="I34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474" s="30">
        <v>2</v>
      </c>
      <c r="K3474" s="7">
        <f t="shared" si="108"/>
        <v>4410</v>
      </c>
      <c r="L34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74" s="7">
        <f t="shared" si="109"/>
        <v>4410</v>
      </c>
    </row>
    <row r="3475" spans="1:13" x14ac:dyDescent="0.3">
      <c r="A3475" s="6" t="s">
        <v>3559</v>
      </c>
      <c r="B3475" s="28">
        <v>42926</v>
      </c>
      <c r="C3475" s="6" t="s">
        <v>7</v>
      </c>
      <c r="D3475" s="6" t="s">
        <v>120</v>
      </c>
      <c r="E3475" s="6" t="str">
        <f>VLOOKUP(tbl_transactions[[#This Row],[Product_ID]],tbl_Items[],2,)</f>
        <v>Digital</v>
      </c>
      <c r="F3475" s="6" t="str">
        <f>VLOOKUP(tbl_transactions[[#This Row],[Product_ID]],tbl_Items[],3,)</f>
        <v>Palladium</v>
      </c>
      <c r="G3475" s="6" t="s">
        <v>12</v>
      </c>
      <c r="H3475" s="6" t="s">
        <v>9</v>
      </c>
      <c r="I34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475" s="30">
        <v>3</v>
      </c>
      <c r="K3475" s="7">
        <f t="shared" si="108"/>
        <v>28914.600000000002</v>
      </c>
      <c r="L34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3475" s="7">
        <f t="shared" si="109"/>
        <v>28047.162000000004</v>
      </c>
    </row>
    <row r="3476" spans="1:13" x14ac:dyDescent="0.3">
      <c r="A3476" s="6" t="s">
        <v>3560</v>
      </c>
      <c r="B3476" s="28">
        <v>42926</v>
      </c>
      <c r="C3476" s="6" t="s">
        <v>24</v>
      </c>
      <c r="D3476" s="6" t="s">
        <v>110</v>
      </c>
      <c r="E3476" s="6" t="str">
        <f>VLOOKUP(tbl_transactions[[#This Row],[Product_ID]],tbl_Items[],2,)</f>
        <v>Digital</v>
      </c>
      <c r="F3476" s="6" t="str">
        <f>VLOOKUP(tbl_transactions[[#This Row],[Product_ID]],tbl_Items[],3,)</f>
        <v>Platinum</v>
      </c>
      <c r="G3476" s="6" t="s">
        <v>12</v>
      </c>
      <c r="H3476" s="6" t="s">
        <v>9</v>
      </c>
      <c r="I34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476" s="30">
        <v>1</v>
      </c>
      <c r="K3476" s="7">
        <f t="shared" si="108"/>
        <v>5615.4000000000005</v>
      </c>
      <c r="L34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76" s="7">
        <f t="shared" si="109"/>
        <v>5615.4000000000005</v>
      </c>
    </row>
    <row r="3477" spans="1:13" x14ac:dyDescent="0.3">
      <c r="A3477" s="6" t="s">
        <v>3561</v>
      </c>
      <c r="B3477" s="28">
        <v>42927</v>
      </c>
      <c r="C3477" s="6" t="s">
        <v>11</v>
      </c>
      <c r="D3477" s="6" t="s">
        <v>113</v>
      </c>
      <c r="E3477" s="6" t="str">
        <f>VLOOKUP(tbl_transactions[[#This Row],[Product_ID]],tbl_Items[],2,)</f>
        <v>Digital</v>
      </c>
      <c r="F3477" s="6" t="str">
        <f>VLOOKUP(tbl_transactions[[#This Row],[Product_ID]],tbl_Items[],3,)</f>
        <v>Palladium</v>
      </c>
      <c r="G3477" s="6" t="s">
        <v>12</v>
      </c>
      <c r="H3477" s="6" t="s">
        <v>9</v>
      </c>
      <c r="I34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477" s="30">
        <v>2</v>
      </c>
      <c r="K3477" s="7">
        <f t="shared" si="108"/>
        <v>17929.560000000001</v>
      </c>
      <c r="L34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477" s="7">
        <f t="shared" si="109"/>
        <v>17391.673200000001</v>
      </c>
    </row>
    <row r="3478" spans="1:13" x14ac:dyDescent="0.3">
      <c r="A3478" s="6" t="s">
        <v>3562</v>
      </c>
      <c r="B3478" s="28">
        <v>42927</v>
      </c>
      <c r="C3478" s="6" t="s">
        <v>7</v>
      </c>
      <c r="D3478" s="6" t="s">
        <v>99</v>
      </c>
      <c r="E3478" s="6" t="str">
        <f>VLOOKUP(tbl_transactions[[#This Row],[Product_ID]],tbl_Items[],2,)</f>
        <v>Automatic</v>
      </c>
      <c r="F3478" s="6" t="str">
        <f>VLOOKUP(tbl_transactions[[#This Row],[Product_ID]],tbl_Items[],3,)</f>
        <v>Gold</v>
      </c>
      <c r="G3478" s="6" t="s">
        <v>12</v>
      </c>
      <c r="H3478" s="6" t="s">
        <v>9</v>
      </c>
      <c r="I34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478" s="30">
        <v>4</v>
      </c>
      <c r="K3478" s="7">
        <f t="shared" si="108"/>
        <v>22284.959999999999</v>
      </c>
      <c r="L34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3478" s="7">
        <f t="shared" si="109"/>
        <v>21393.561600000001</v>
      </c>
    </row>
    <row r="3479" spans="1:13" x14ac:dyDescent="0.3">
      <c r="A3479" s="6" t="s">
        <v>3563</v>
      </c>
      <c r="B3479" s="28">
        <v>42927</v>
      </c>
      <c r="C3479" s="6" t="s">
        <v>11</v>
      </c>
      <c r="D3479" s="6" t="s">
        <v>76</v>
      </c>
      <c r="E3479" s="6" t="str">
        <f>VLOOKUP(tbl_transactions[[#This Row],[Product_ID]],tbl_Items[],2,)</f>
        <v>Chronograph</v>
      </c>
      <c r="F3479" s="6" t="str">
        <f>VLOOKUP(tbl_transactions[[#This Row],[Product_ID]],tbl_Items[],3,)</f>
        <v>Gold</v>
      </c>
      <c r="G3479" s="6" t="s">
        <v>8</v>
      </c>
      <c r="H3479" s="6" t="s">
        <v>9</v>
      </c>
      <c r="I34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479" s="30">
        <v>1</v>
      </c>
      <c r="K3479" s="7">
        <f t="shared" si="108"/>
        <v>2244</v>
      </c>
      <c r="L34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79" s="7">
        <f t="shared" si="109"/>
        <v>2244</v>
      </c>
    </row>
    <row r="3480" spans="1:13" x14ac:dyDescent="0.3">
      <c r="A3480" s="6" t="s">
        <v>3564</v>
      </c>
      <c r="B3480" s="28">
        <v>42927</v>
      </c>
      <c r="C3480" s="6" t="s">
        <v>11</v>
      </c>
      <c r="D3480" s="6" t="s">
        <v>118</v>
      </c>
      <c r="E3480" s="6" t="str">
        <f>VLOOKUP(tbl_transactions[[#This Row],[Product_ID]],tbl_Items[],2,)</f>
        <v>Digital</v>
      </c>
      <c r="F3480" s="6" t="str">
        <f>VLOOKUP(tbl_transactions[[#This Row],[Product_ID]],tbl_Items[],3,)</f>
        <v>Palladium</v>
      </c>
      <c r="G3480" s="6" t="s">
        <v>12</v>
      </c>
      <c r="H3480" s="6" t="s">
        <v>9</v>
      </c>
      <c r="I34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480" s="30">
        <v>3</v>
      </c>
      <c r="K3480" s="7">
        <f t="shared" si="108"/>
        <v>18292.68</v>
      </c>
      <c r="L34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3480" s="7">
        <f t="shared" si="109"/>
        <v>17743.899600000001</v>
      </c>
    </row>
    <row r="3481" spans="1:13" x14ac:dyDescent="0.3">
      <c r="A3481" s="6" t="s">
        <v>3565</v>
      </c>
      <c r="B3481" s="28">
        <v>42927</v>
      </c>
      <c r="C3481" s="6" t="s">
        <v>11</v>
      </c>
      <c r="D3481" s="6" t="s">
        <v>118</v>
      </c>
      <c r="E3481" s="6" t="str">
        <f>VLOOKUP(tbl_transactions[[#This Row],[Product_ID]],tbl_Items[],2,)</f>
        <v>Digital</v>
      </c>
      <c r="F3481" s="6" t="str">
        <f>VLOOKUP(tbl_transactions[[#This Row],[Product_ID]],tbl_Items[],3,)</f>
        <v>Palladium</v>
      </c>
      <c r="G3481" s="6" t="s">
        <v>12</v>
      </c>
      <c r="H3481" s="6" t="s">
        <v>9</v>
      </c>
      <c r="I34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481" s="30">
        <v>3</v>
      </c>
      <c r="K3481" s="7">
        <f t="shared" si="108"/>
        <v>18292.68</v>
      </c>
      <c r="L34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3481" s="7">
        <f t="shared" si="109"/>
        <v>17743.899600000001</v>
      </c>
    </row>
    <row r="3482" spans="1:13" x14ac:dyDescent="0.3">
      <c r="A3482" s="6" t="s">
        <v>3566</v>
      </c>
      <c r="B3482" s="28">
        <v>42928</v>
      </c>
      <c r="C3482" s="6" t="s">
        <v>7</v>
      </c>
      <c r="D3482" s="6" t="s">
        <v>99</v>
      </c>
      <c r="E3482" s="6" t="str">
        <f>VLOOKUP(tbl_transactions[[#This Row],[Product_ID]],tbl_Items[],2,)</f>
        <v>Automatic</v>
      </c>
      <c r="F3482" s="6" t="str">
        <f>VLOOKUP(tbl_transactions[[#This Row],[Product_ID]],tbl_Items[],3,)</f>
        <v>Gold</v>
      </c>
      <c r="G3482" s="6" t="s">
        <v>12</v>
      </c>
      <c r="H3482" s="6" t="s">
        <v>9</v>
      </c>
      <c r="I34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482" s="30">
        <v>1</v>
      </c>
      <c r="K3482" s="7">
        <f t="shared" si="108"/>
        <v>5571.24</v>
      </c>
      <c r="L34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82" s="7">
        <f t="shared" si="109"/>
        <v>5571.24</v>
      </c>
    </row>
    <row r="3483" spans="1:13" x14ac:dyDescent="0.3">
      <c r="A3483" s="6" t="s">
        <v>3567</v>
      </c>
      <c r="B3483" s="28">
        <v>42928</v>
      </c>
      <c r="C3483" s="6" t="s">
        <v>24</v>
      </c>
      <c r="D3483" s="6" t="s">
        <v>89</v>
      </c>
      <c r="E3483" s="6" t="str">
        <f>VLOOKUP(tbl_transactions[[#This Row],[Product_ID]],tbl_Items[],2,)</f>
        <v>Automatic</v>
      </c>
      <c r="F3483" s="6" t="str">
        <f>VLOOKUP(tbl_transactions[[#This Row],[Product_ID]],tbl_Items[],3,)</f>
        <v>Platinum</v>
      </c>
      <c r="G3483" s="6" t="s">
        <v>12</v>
      </c>
      <c r="H3483" s="6" t="s">
        <v>13</v>
      </c>
      <c r="I34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483" s="30">
        <v>1</v>
      </c>
      <c r="K3483" s="7">
        <f t="shared" si="108"/>
        <v>4654.1000000000004</v>
      </c>
      <c r="L34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83" s="7">
        <f t="shared" si="109"/>
        <v>4654.1000000000004</v>
      </c>
    </row>
    <row r="3484" spans="1:13" x14ac:dyDescent="0.3">
      <c r="A3484" s="6" t="s">
        <v>3568</v>
      </c>
      <c r="B3484" s="28">
        <v>42928</v>
      </c>
      <c r="C3484" s="6" t="s">
        <v>24</v>
      </c>
      <c r="D3484" s="6" t="s">
        <v>84</v>
      </c>
      <c r="E3484" s="6" t="str">
        <f>VLOOKUP(tbl_transactions[[#This Row],[Product_ID]],tbl_Items[],2,)</f>
        <v>Automatic</v>
      </c>
      <c r="F3484" s="6" t="str">
        <f>VLOOKUP(tbl_transactions[[#This Row],[Product_ID]],tbl_Items[],3,)</f>
        <v>Platinum</v>
      </c>
      <c r="G3484" s="6" t="s">
        <v>12</v>
      </c>
      <c r="H3484" s="6" t="s">
        <v>13</v>
      </c>
      <c r="I34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484" s="30">
        <v>1</v>
      </c>
      <c r="K3484" s="7">
        <f t="shared" si="108"/>
        <v>2229.15</v>
      </c>
      <c r="L34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84" s="7">
        <f t="shared" si="109"/>
        <v>2229.15</v>
      </c>
    </row>
    <row r="3485" spans="1:13" x14ac:dyDescent="0.3">
      <c r="A3485" s="6" t="s">
        <v>3569</v>
      </c>
      <c r="B3485" s="28">
        <v>42928</v>
      </c>
      <c r="C3485" s="6" t="s">
        <v>24</v>
      </c>
      <c r="D3485" s="6" t="s">
        <v>103</v>
      </c>
      <c r="E3485" s="6" t="str">
        <f>VLOOKUP(tbl_transactions[[#This Row],[Product_ID]],tbl_Items[],2,)</f>
        <v>Automatic</v>
      </c>
      <c r="F3485" s="6" t="str">
        <f>VLOOKUP(tbl_transactions[[#This Row],[Product_ID]],tbl_Items[],3,)</f>
        <v>Palladium</v>
      </c>
      <c r="G3485" s="6" t="s">
        <v>12</v>
      </c>
      <c r="H3485" s="6" t="s">
        <v>9</v>
      </c>
      <c r="I34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485" s="30">
        <v>4</v>
      </c>
      <c r="K3485" s="7">
        <f t="shared" si="108"/>
        <v>26699.52</v>
      </c>
      <c r="L34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3485" s="7">
        <f t="shared" si="109"/>
        <v>25898.5344</v>
      </c>
    </row>
    <row r="3486" spans="1:13" x14ac:dyDescent="0.3">
      <c r="A3486" s="6" t="s">
        <v>3570</v>
      </c>
      <c r="B3486" s="28">
        <v>42928</v>
      </c>
      <c r="C3486" s="6" t="s">
        <v>24</v>
      </c>
      <c r="D3486" s="6" t="s">
        <v>96</v>
      </c>
      <c r="E3486" s="6" t="str">
        <f>VLOOKUP(tbl_transactions[[#This Row],[Product_ID]],tbl_Items[],2,)</f>
        <v>Automatic</v>
      </c>
      <c r="F3486" s="6" t="str">
        <f>VLOOKUP(tbl_transactions[[#This Row],[Product_ID]],tbl_Items[],3,)</f>
        <v>Gold</v>
      </c>
      <c r="G3486" s="6" t="s">
        <v>12</v>
      </c>
      <c r="H3486" s="6" t="s">
        <v>9</v>
      </c>
      <c r="I34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486" s="30">
        <v>4</v>
      </c>
      <c r="K3486" s="7">
        <f t="shared" si="108"/>
        <v>22260.48</v>
      </c>
      <c r="L34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486" s="7">
        <f t="shared" si="109"/>
        <v>21370.060799999999</v>
      </c>
    </row>
    <row r="3487" spans="1:13" x14ac:dyDescent="0.3">
      <c r="A3487" s="6" t="s">
        <v>3571</v>
      </c>
      <c r="B3487" s="28">
        <v>42928</v>
      </c>
      <c r="C3487" s="6" t="s">
        <v>11</v>
      </c>
      <c r="D3487" s="6" t="s">
        <v>81</v>
      </c>
      <c r="E3487" s="6" t="str">
        <f>VLOOKUP(tbl_transactions[[#This Row],[Product_ID]],tbl_Items[],2,)</f>
        <v>Chronograph</v>
      </c>
      <c r="F3487" s="6" t="str">
        <f>VLOOKUP(tbl_transactions[[#This Row],[Product_ID]],tbl_Items[],3,)</f>
        <v>Palladium</v>
      </c>
      <c r="G3487" s="6" t="s">
        <v>12</v>
      </c>
      <c r="H3487" s="6" t="s">
        <v>9</v>
      </c>
      <c r="I34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487" s="30">
        <v>4</v>
      </c>
      <c r="K3487" s="7">
        <f t="shared" si="108"/>
        <v>43120</v>
      </c>
      <c r="L34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3487" s="7">
        <f t="shared" si="109"/>
        <v>41826.400000000001</v>
      </c>
    </row>
    <row r="3488" spans="1:13" x14ac:dyDescent="0.3">
      <c r="A3488" s="6" t="s">
        <v>3572</v>
      </c>
      <c r="B3488" s="28">
        <v>42928</v>
      </c>
      <c r="C3488" s="6" t="s">
        <v>11</v>
      </c>
      <c r="D3488" s="6" t="s">
        <v>105</v>
      </c>
      <c r="E3488" s="6" t="str">
        <f>VLOOKUP(tbl_transactions[[#This Row],[Product_ID]],tbl_Items[],2,)</f>
        <v>Digital</v>
      </c>
      <c r="F3488" s="6" t="str">
        <f>VLOOKUP(tbl_transactions[[#This Row],[Product_ID]],tbl_Items[],3,)</f>
        <v>Platinum</v>
      </c>
      <c r="G3488" s="6" t="s">
        <v>12</v>
      </c>
      <c r="H3488" s="6" t="s">
        <v>9</v>
      </c>
      <c r="I34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488" s="30">
        <v>3</v>
      </c>
      <c r="K3488" s="7">
        <f t="shared" si="108"/>
        <v>17264.52</v>
      </c>
      <c r="L34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3488" s="7">
        <f t="shared" si="109"/>
        <v>16228.648800000001</v>
      </c>
    </row>
    <row r="3489" spans="1:13" x14ac:dyDescent="0.3">
      <c r="A3489" s="6" t="s">
        <v>3573</v>
      </c>
      <c r="B3489" s="28">
        <v>42929</v>
      </c>
      <c r="C3489" s="6" t="s">
        <v>24</v>
      </c>
      <c r="D3489" s="6" t="s">
        <v>76</v>
      </c>
      <c r="E3489" s="6" t="str">
        <f>VLOOKUP(tbl_transactions[[#This Row],[Product_ID]],tbl_Items[],2,)</f>
        <v>Chronograph</v>
      </c>
      <c r="F3489" s="6" t="str">
        <f>VLOOKUP(tbl_transactions[[#This Row],[Product_ID]],tbl_Items[],3,)</f>
        <v>Gold</v>
      </c>
      <c r="G3489" s="6" t="s">
        <v>8</v>
      </c>
      <c r="H3489" s="6" t="s">
        <v>9</v>
      </c>
      <c r="I34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489" s="30">
        <v>2</v>
      </c>
      <c r="K3489" s="7">
        <f t="shared" si="108"/>
        <v>4488</v>
      </c>
      <c r="L34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89" s="7">
        <f t="shared" si="109"/>
        <v>4488</v>
      </c>
    </row>
    <row r="3490" spans="1:13" x14ac:dyDescent="0.3">
      <c r="A3490" s="6" t="s">
        <v>3574</v>
      </c>
      <c r="B3490" s="28">
        <v>42929</v>
      </c>
      <c r="C3490" s="6" t="s">
        <v>11</v>
      </c>
      <c r="D3490" s="6" t="s">
        <v>109</v>
      </c>
      <c r="E3490" s="6" t="str">
        <f>VLOOKUP(tbl_transactions[[#This Row],[Product_ID]],tbl_Items[],2,)</f>
        <v>Digital</v>
      </c>
      <c r="F3490" s="6" t="str">
        <f>VLOOKUP(tbl_transactions[[#This Row],[Product_ID]],tbl_Items[],3,)</f>
        <v>Platinum</v>
      </c>
      <c r="G3490" s="6" t="s">
        <v>12</v>
      </c>
      <c r="H3490" s="6" t="s">
        <v>9</v>
      </c>
      <c r="I34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490" s="30">
        <v>2</v>
      </c>
      <c r="K3490" s="7">
        <f t="shared" si="108"/>
        <v>20124.599999999999</v>
      </c>
      <c r="L34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3490" s="7">
        <f t="shared" si="109"/>
        <v>18917.124</v>
      </c>
    </row>
    <row r="3491" spans="1:13" x14ac:dyDescent="0.3">
      <c r="A3491" s="6" t="s">
        <v>3575</v>
      </c>
      <c r="B3491" s="28">
        <v>42929</v>
      </c>
      <c r="C3491" s="6" t="s">
        <v>24</v>
      </c>
      <c r="D3491" s="6" t="s">
        <v>118</v>
      </c>
      <c r="E3491" s="6" t="str">
        <f>VLOOKUP(tbl_transactions[[#This Row],[Product_ID]],tbl_Items[],2,)</f>
        <v>Digital</v>
      </c>
      <c r="F3491" s="6" t="str">
        <f>VLOOKUP(tbl_transactions[[#This Row],[Product_ID]],tbl_Items[],3,)</f>
        <v>Palladium</v>
      </c>
      <c r="G3491" s="6" t="s">
        <v>12</v>
      </c>
      <c r="H3491" s="6" t="s">
        <v>13</v>
      </c>
      <c r="I34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491" s="30">
        <v>1</v>
      </c>
      <c r="K3491" s="7">
        <f t="shared" si="108"/>
        <v>6097.56</v>
      </c>
      <c r="L34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91" s="7">
        <f t="shared" si="109"/>
        <v>6097.56</v>
      </c>
    </row>
    <row r="3492" spans="1:13" x14ac:dyDescent="0.3">
      <c r="A3492" s="6" t="s">
        <v>3576</v>
      </c>
      <c r="B3492" s="28">
        <v>42929</v>
      </c>
      <c r="C3492" s="6" t="s">
        <v>15</v>
      </c>
      <c r="D3492" s="6" t="s">
        <v>109</v>
      </c>
      <c r="E3492" s="6" t="str">
        <f>VLOOKUP(tbl_transactions[[#This Row],[Product_ID]],tbl_Items[],2,)</f>
        <v>Digital</v>
      </c>
      <c r="F3492" s="6" t="str">
        <f>VLOOKUP(tbl_transactions[[#This Row],[Product_ID]],tbl_Items[],3,)</f>
        <v>Platinum</v>
      </c>
      <c r="G3492" s="6" t="s">
        <v>12</v>
      </c>
      <c r="H3492" s="6" t="s">
        <v>9</v>
      </c>
      <c r="I34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492" s="30">
        <v>3</v>
      </c>
      <c r="K3492" s="7">
        <f t="shared" si="108"/>
        <v>30186.899999999998</v>
      </c>
      <c r="L34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492" s="7">
        <f t="shared" si="109"/>
        <v>28375.685999999998</v>
      </c>
    </row>
    <row r="3493" spans="1:13" x14ac:dyDescent="0.3">
      <c r="A3493" s="6" t="s">
        <v>3577</v>
      </c>
      <c r="B3493" s="28">
        <v>42929</v>
      </c>
      <c r="C3493" s="6" t="s">
        <v>11</v>
      </c>
      <c r="D3493" s="6" t="s">
        <v>71</v>
      </c>
      <c r="E3493" s="6" t="str">
        <f>VLOOKUP(tbl_transactions[[#This Row],[Product_ID]],tbl_Items[],2,)</f>
        <v>Chronograph</v>
      </c>
      <c r="F3493" s="6" t="str">
        <f>VLOOKUP(tbl_transactions[[#This Row],[Product_ID]],tbl_Items[],3,)</f>
        <v>Platinum</v>
      </c>
      <c r="G3493" s="6" t="s">
        <v>8</v>
      </c>
      <c r="H3493" s="6" t="s">
        <v>9</v>
      </c>
      <c r="I34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493" s="30">
        <v>1</v>
      </c>
      <c r="K3493" s="7">
        <f t="shared" si="108"/>
        <v>2254.1999999999998</v>
      </c>
      <c r="L34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93" s="7">
        <f t="shared" si="109"/>
        <v>2254.1999999999998</v>
      </c>
    </row>
    <row r="3494" spans="1:13" x14ac:dyDescent="0.3">
      <c r="A3494" s="6" t="s">
        <v>3578</v>
      </c>
      <c r="B3494" s="28">
        <v>42929</v>
      </c>
      <c r="C3494" s="6" t="s">
        <v>7</v>
      </c>
      <c r="D3494" s="6" t="s">
        <v>101</v>
      </c>
      <c r="E3494" s="6" t="str">
        <f>VLOOKUP(tbl_transactions[[#This Row],[Product_ID]],tbl_Items[],2,)</f>
        <v>Automatic</v>
      </c>
      <c r="F3494" s="6" t="str">
        <f>VLOOKUP(tbl_transactions[[#This Row],[Product_ID]],tbl_Items[],3,)</f>
        <v>Palladium</v>
      </c>
      <c r="G3494" s="6" t="s">
        <v>12</v>
      </c>
      <c r="H3494" s="6" t="s">
        <v>9</v>
      </c>
      <c r="I34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494" s="30">
        <v>1</v>
      </c>
      <c r="K3494" s="7">
        <f t="shared" si="108"/>
        <v>2348.5</v>
      </c>
      <c r="L34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494" s="7">
        <f t="shared" si="109"/>
        <v>2348.5</v>
      </c>
    </row>
    <row r="3495" spans="1:13" x14ac:dyDescent="0.3">
      <c r="A3495" s="6" t="s">
        <v>3579</v>
      </c>
      <c r="B3495" s="28">
        <v>42929</v>
      </c>
      <c r="C3495" s="6" t="s">
        <v>24</v>
      </c>
      <c r="D3495" s="6" t="s">
        <v>66</v>
      </c>
      <c r="E3495" s="6" t="str">
        <f>VLOOKUP(tbl_transactions[[#This Row],[Product_ID]],tbl_Items[],2,)</f>
        <v>Chronograph</v>
      </c>
      <c r="F3495" s="6" t="str">
        <f>VLOOKUP(tbl_transactions[[#This Row],[Product_ID]],tbl_Items[],3,)</f>
        <v>Platinum</v>
      </c>
      <c r="G3495" s="6" t="s">
        <v>8</v>
      </c>
      <c r="H3495" s="6" t="s">
        <v>9</v>
      </c>
      <c r="I34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495" s="30">
        <v>3</v>
      </c>
      <c r="K3495" s="7">
        <f t="shared" si="108"/>
        <v>29070</v>
      </c>
      <c r="L34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495" s="7">
        <f t="shared" si="109"/>
        <v>25581.599999999999</v>
      </c>
    </row>
    <row r="3496" spans="1:13" x14ac:dyDescent="0.3">
      <c r="A3496" s="6" t="s">
        <v>3580</v>
      </c>
      <c r="B3496" s="28">
        <v>42929</v>
      </c>
      <c r="C3496" s="6" t="s">
        <v>24</v>
      </c>
      <c r="D3496" s="6" t="s">
        <v>112</v>
      </c>
      <c r="E3496" s="6" t="str">
        <f>VLOOKUP(tbl_transactions[[#This Row],[Product_ID]],tbl_Items[],2,)</f>
        <v>Digital</v>
      </c>
      <c r="F3496" s="6" t="str">
        <f>VLOOKUP(tbl_transactions[[#This Row],[Product_ID]],tbl_Items[],3,)</f>
        <v>Gold</v>
      </c>
      <c r="G3496" s="6" t="s">
        <v>12</v>
      </c>
      <c r="H3496" s="6" t="s">
        <v>13</v>
      </c>
      <c r="I34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496" s="30">
        <v>4</v>
      </c>
      <c r="K3496" s="7">
        <f t="shared" si="108"/>
        <v>24067.920000000002</v>
      </c>
      <c r="L34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3496" s="7">
        <f t="shared" si="109"/>
        <v>23105.203200000004</v>
      </c>
    </row>
    <row r="3497" spans="1:13" x14ac:dyDescent="0.3">
      <c r="A3497" s="6" t="s">
        <v>3581</v>
      </c>
      <c r="B3497" s="28">
        <v>42929</v>
      </c>
      <c r="C3497" s="6" t="s">
        <v>11</v>
      </c>
      <c r="D3497" s="6" t="s">
        <v>100</v>
      </c>
      <c r="E3497" s="6" t="str">
        <f>VLOOKUP(tbl_transactions[[#This Row],[Product_ID]],tbl_Items[],2,)</f>
        <v>Automatic</v>
      </c>
      <c r="F3497" s="6" t="str">
        <f>VLOOKUP(tbl_transactions[[#This Row],[Product_ID]],tbl_Items[],3,)</f>
        <v>Palladium</v>
      </c>
      <c r="G3497" s="6" t="s">
        <v>12</v>
      </c>
      <c r="H3497" s="6" t="s">
        <v>9</v>
      </c>
      <c r="I34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497" s="30">
        <v>3</v>
      </c>
      <c r="K3497" s="7">
        <f t="shared" si="108"/>
        <v>17186.400000000001</v>
      </c>
      <c r="L34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3497" s="7">
        <f t="shared" si="109"/>
        <v>16670.808000000001</v>
      </c>
    </row>
    <row r="3498" spans="1:13" x14ac:dyDescent="0.3">
      <c r="A3498" s="6" t="s">
        <v>3582</v>
      </c>
      <c r="B3498" s="28">
        <v>42930</v>
      </c>
      <c r="C3498" s="6" t="s">
        <v>24</v>
      </c>
      <c r="D3498" s="6" t="s">
        <v>60</v>
      </c>
      <c r="E3498" s="6" t="str">
        <f>VLOOKUP(tbl_transactions[[#This Row],[Product_ID]],tbl_Items[],2,)</f>
        <v>Chronograph</v>
      </c>
      <c r="F3498" s="6" t="str">
        <f>VLOOKUP(tbl_transactions[[#This Row],[Product_ID]],tbl_Items[],3,)</f>
        <v>Platinum</v>
      </c>
      <c r="G3498" s="6" t="s">
        <v>8</v>
      </c>
      <c r="H3498" s="6" t="s">
        <v>9</v>
      </c>
      <c r="I34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498" s="30">
        <v>4</v>
      </c>
      <c r="K3498" s="7">
        <f t="shared" si="108"/>
        <v>40392</v>
      </c>
      <c r="L34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498" s="7">
        <f t="shared" si="109"/>
        <v>35544.959999999999</v>
      </c>
    </row>
    <row r="3499" spans="1:13" x14ac:dyDescent="0.3">
      <c r="A3499" s="6" t="s">
        <v>3583</v>
      </c>
      <c r="B3499" s="28">
        <v>42931</v>
      </c>
      <c r="C3499" s="6" t="s">
        <v>24</v>
      </c>
      <c r="D3499" s="6" t="s">
        <v>81</v>
      </c>
      <c r="E3499" s="6" t="str">
        <f>VLOOKUP(tbl_transactions[[#This Row],[Product_ID]],tbl_Items[],2,)</f>
        <v>Chronograph</v>
      </c>
      <c r="F3499" s="6" t="str">
        <f>VLOOKUP(tbl_transactions[[#This Row],[Product_ID]],tbl_Items[],3,)</f>
        <v>Palladium</v>
      </c>
      <c r="G3499" s="6" t="s">
        <v>12</v>
      </c>
      <c r="H3499" s="6" t="s">
        <v>9</v>
      </c>
      <c r="I34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499" s="30">
        <v>4</v>
      </c>
      <c r="K3499" s="7">
        <f t="shared" si="108"/>
        <v>43120</v>
      </c>
      <c r="L34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3499" s="7">
        <f t="shared" si="109"/>
        <v>41826.400000000001</v>
      </c>
    </row>
    <row r="3500" spans="1:13" x14ac:dyDescent="0.3">
      <c r="A3500" s="6" t="s">
        <v>3584</v>
      </c>
      <c r="B3500" s="28">
        <v>42931</v>
      </c>
      <c r="C3500" s="6" t="s">
        <v>7</v>
      </c>
      <c r="D3500" s="6" t="s">
        <v>81</v>
      </c>
      <c r="E3500" s="6" t="str">
        <f>VLOOKUP(tbl_transactions[[#This Row],[Product_ID]],tbl_Items[],2,)</f>
        <v>Chronograph</v>
      </c>
      <c r="F3500" s="6" t="str">
        <f>VLOOKUP(tbl_transactions[[#This Row],[Product_ID]],tbl_Items[],3,)</f>
        <v>Palladium</v>
      </c>
      <c r="G3500" s="6" t="s">
        <v>12</v>
      </c>
      <c r="H3500" s="6" t="s">
        <v>9</v>
      </c>
      <c r="I35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500" s="30">
        <v>1</v>
      </c>
      <c r="K3500" s="7">
        <f t="shared" si="108"/>
        <v>10780</v>
      </c>
      <c r="L35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00" s="7">
        <f t="shared" si="109"/>
        <v>10780</v>
      </c>
    </row>
    <row r="3501" spans="1:13" x14ac:dyDescent="0.3">
      <c r="A3501" s="6" t="s">
        <v>3585</v>
      </c>
      <c r="B3501" s="28">
        <v>42931</v>
      </c>
      <c r="C3501" s="6" t="s">
        <v>24</v>
      </c>
      <c r="D3501" s="6" t="s">
        <v>89</v>
      </c>
      <c r="E3501" s="6" t="str">
        <f>VLOOKUP(tbl_transactions[[#This Row],[Product_ID]],tbl_Items[],2,)</f>
        <v>Automatic</v>
      </c>
      <c r="F3501" s="6" t="str">
        <f>VLOOKUP(tbl_transactions[[#This Row],[Product_ID]],tbl_Items[],3,)</f>
        <v>Platinum</v>
      </c>
      <c r="G3501" s="6" t="s">
        <v>12</v>
      </c>
      <c r="H3501" s="6" t="s">
        <v>13</v>
      </c>
      <c r="I35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501" s="30">
        <v>1</v>
      </c>
      <c r="K3501" s="7">
        <f t="shared" si="108"/>
        <v>4654.1000000000004</v>
      </c>
      <c r="L35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01" s="7">
        <f t="shared" si="109"/>
        <v>4654.1000000000004</v>
      </c>
    </row>
    <row r="3502" spans="1:13" x14ac:dyDescent="0.3">
      <c r="A3502" s="6" t="s">
        <v>3586</v>
      </c>
      <c r="B3502" s="28">
        <v>42931</v>
      </c>
      <c r="C3502" s="6" t="s">
        <v>11</v>
      </c>
      <c r="D3502" s="6" t="s">
        <v>67</v>
      </c>
      <c r="E3502" s="6" t="str">
        <f>VLOOKUP(tbl_transactions[[#This Row],[Product_ID]],tbl_Items[],2,)</f>
        <v>Chronograph</v>
      </c>
      <c r="F3502" s="6" t="str">
        <f>VLOOKUP(tbl_transactions[[#This Row],[Product_ID]],tbl_Items[],3,)</f>
        <v>Platinum</v>
      </c>
      <c r="G3502" s="6" t="s">
        <v>8</v>
      </c>
      <c r="H3502" s="6" t="s">
        <v>9</v>
      </c>
      <c r="I35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502" s="30">
        <v>1</v>
      </c>
      <c r="K3502" s="7">
        <f t="shared" si="108"/>
        <v>1260</v>
      </c>
      <c r="L35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02" s="7">
        <f t="shared" si="109"/>
        <v>1260</v>
      </c>
    </row>
    <row r="3503" spans="1:13" x14ac:dyDescent="0.3">
      <c r="A3503" s="6" t="s">
        <v>3587</v>
      </c>
      <c r="B3503" s="28">
        <v>42931</v>
      </c>
      <c r="C3503" s="6" t="s">
        <v>24</v>
      </c>
      <c r="D3503" s="6" t="s">
        <v>112</v>
      </c>
      <c r="E3503" s="6" t="str">
        <f>VLOOKUP(tbl_transactions[[#This Row],[Product_ID]],tbl_Items[],2,)</f>
        <v>Digital</v>
      </c>
      <c r="F3503" s="6" t="str">
        <f>VLOOKUP(tbl_transactions[[#This Row],[Product_ID]],tbl_Items[],3,)</f>
        <v>Gold</v>
      </c>
      <c r="G3503" s="6" t="s">
        <v>12</v>
      </c>
      <c r="H3503" s="6" t="s">
        <v>9</v>
      </c>
      <c r="I35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503" s="30">
        <v>2</v>
      </c>
      <c r="K3503" s="7">
        <f t="shared" si="108"/>
        <v>12033.960000000001</v>
      </c>
      <c r="L35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03" s="7">
        <f t="shared" si="109"/>
        <v>12033.960000000001</v>
      </c>
    </row>
    <row r="3504" spans="1:13" x14ac:dyDescent="0.3">
      <c r="A3504" s="6" t="s">
        <v>3588</v>
      </c>
      <c r="B3504" s="28">
        <v>42931</v>
      </c>
      <c r="C3504" s="6" t="s">
        <v>24</v>
      </c>
      <c r="D3504" s="6" t="s">
        <v>112</v>
      </c>
      <c r="E3504" s="6" t="str">
        <f>VLOOKUP(tbl_transactions[[#This Row],[Product_ID]],tbl_Items[],2,)</f>
        <v>Digital</v>
      </c>
      <c r="F3504" s="6" t="str">
        <f>VLOOKUP(tbl_transactions[[#This Row],[Product_ID]],tbl_Items[],3,)</f>
        <v>Gold</v>
      </c>
      <c r="G3504" s="6" t="s">
        <v>12</v>
      </c>
      <c r="H3504" s="6" t="s">
        <v>13</v>
      </c>
      <c r="I35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504" s="30">
        <v>3</v>
      </c>
      <c r="K3504" s="7">
        <f t="shared" si="108"/>
        <v>18050.940000000002</v>
      </c>
      <c r="L35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3504" s="7">
        <f t="shared" si="109"/>
        <v>17328.902400000003</v>
      </c>
    </row>
    <row r="3505" spans="1:13" x14ac:dyDescent="0.3">
      <c r="A3505" s="6" t="s">
        <v>3589</v>
      </c>
      <c r="B3505" s="28">
        <v>42932</v>
      </c>
      <c r="C3505" s="6" t="s">
        <v>24</v>
      </c>
      <c r="D3505" s="6" t="s">
        <v>88</v>
      </c>
      <c r="E3505" s="6" t="str">
        <f>VLOOKUP(tbl_transactions[[#This Row],[Product_ID]],tbl_Items[],2,)</f>
        <v>Automatic</v>
      </c>
      <c r="F3505" s="6" t="str">
        <f>VLOOKUP(tbl_transactions[[#This Row],[Product_ID]],tbl_Items[],3,)</f>
        <v>Platinum</v>
      </c>
      <c r="G3505" s="6" t="s">
        <v>12</v>
      </c>
      <c r="H3505" s="6" t="s">
        <v>9</v>
      </c>
      <c r="I35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505" s="30">
        <v>1</v>
      </c>
      <c r="K3505" s="7">
        <f t="shared" si="108"/>
        <v>2239.65</v>
      </c>
      <c r="L35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05" s="7">
        <f t="shared" si="109"/>
        <v>2239.65</v>
      </c>
    </row>
    <row r="3506" spans="1:13" x14ac:dyDescent="0.3">
      <c r="A3506" s="6" t="s">
        <v>3590</v>
      </c>
      <c r="B3506" s="28">
        <v>42932</v>
      </c>
      <c r="C3506" s="6" t="s">
        <v>11</v>
      </c>
      <c r="D3506" s="6" t="s">
        <v>110</v>
      </c>
      <c r="E3506" s="6" t="str">
        <f>VLOOKUP(tbl_transactions[[#This Row],[Product_ID]],tbl_Items[],2,)</f>
        <v>Digital</v>
      </c>
      <c r="F3506" s="6" t="str">
        <f>VLOOKUP(tbl_transactions[[#This Row],[Product_ID]],tbl_Items[],3,)</f>
        <v>Platinum</v>
      </c>
      <c r="G3506" s="6" t="s">
        <v>12</v>
      </c>
      <c r="H3506" s="6" t="s">
        <v>9</v>
      </c>
      <c r="I35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506" s="30">
        <v>2</v>
      </c>
      <c r="K3506" s="7">
        <f t="shared" si="108"/>
        <v>11230.800000000001</v>
      </c>
      <c r="L35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06" s="7">
        <f t="shared" si="109"/>
        <v>11230.800000000001</v>
      </c>
    </row>
    <row r="3507" spans="1:13" x14ac:dyDescent="0.3">
      <c r="A3507" s="6" t="s">
        <v>3591</v>
      </c>
      <c r="B3507" s="28">
        <v>42932</v>
      </c>
      <c r="C3507" s="6" t="s">
        <v>24</v>
      </c>
      <c r="D3507" s="6" t="s">
        <v>110</v>
      </c>
      <c r="E3507" s="6" t="str">
        <f>VLOOKUP(tbl_transactions[[#This Row],[Product_ID]],tbl_Items[],2,)</f>
        <v>Digital</v>
      </c>
      <c r="F3507" s="6" t="str">
        <f>VLOOKUP(tbl_transactions[[#This Row],[Product_ID]],tbl_Items[],3,)</f>
        <v>Platinum</v>
      </c>
      <c r="G3507" s="6" t="s">
        <v>12</v>
      </c>
      <c r="H3507" s="6" t="s">
        <v>9</v>
      </c>
      <c r="I35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507" s="30">
        <v>2</v>
      </c>
      <c r="K3507" s="7">
        <f t="shared" si="108"/>
        <v>11230.800000000001</v>
      </c>
      <c r="L35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07" s="7">
        <f t="shared" si="109"/>
        <v>11230.800000000001</v>
      </c>
    </row>
    <row r="3508" spans="1:13" x14ac:dyDescent="0.3">
      <c r="A3508" s="6" t="s">
        <v>3592</v>
      </c>
      <c r="B3508" s="28">
        <v>42932</v>
      </c>
      <c r="C3508" s="6" t="s">
        <v>24</v>
      </c>
      <c r="D3508" s="6" t="s">
        <v>104</v>
      </c>
      <c r="E3508" s="6" t="str">
        <f>VLOOKUP(tbl_transactions[[#This Row],[Product_ID]],tbl_Items[],2,)</f>
        <v>Automatic</v>
      </c>
      <c r="F3508" s="6" t="str">
        <f>VLOOKUP(tbl_transactions[[#This Row],[Product_ID]],tbl_Items[],3,)</f>
        <v>Palladium</v>
      </c>
      <c r="G3508" s="6" t="s">
        <v>12</v>
      </c>
      <c r="H3508" s="6" t="s">
        <v>9</v>
      </c>
      <c r="I35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508" s="30">
        <v>3</v>
      </c>
      <c r="K3508" s="7">
        <f t="shared" si="108"/>
        <v>24588.300000000003</v>
      </c>
      <c r="L35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3508" s="7">
        <f t="shared" si="109"/>
        <v>23850.651000000002</v>
      </c>
    </row>
    <row r="3509" spans="1:13" x14ac:dyDescent="0.3">
      <c r="A3509" s="6" t="s">
        <v>3593</v>
      </c>
      <c r="B3509" s="28">
        <v>42933</v>
      </c>
      <c r="C3509" s="6" t="s">
        <v>24</v>
      </c>
      <c r="D3509" s="6" t="s">
        <v>116</v>
      </c>
      <c r="E3509" s="6" t="str">
        <f>VLOOKUP(tbl_transactions[[#This Row],[Product_ID]],tbl_Items[],2,)</f>
        <v>Digital</v>
      </c>
      <c r="F3509" s="6" t="str">
        <f>VLOOKUP(tbl_transactions[[#This Row],[Product_ID]],tbl_Items[],3,)</f>
        <v>Gold</v>
      </c>
      <c r="G3509" s="6" t="s">
        <v>12</v>
      </c>
      <c r="H3509" s="6" t="s">
        <v>9</v>
      </c>
      <c r="I35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509" s="30">
        <v>4</v>
      </c>
      <c r="K3509" s="7">
        <f t="shared" si="108"/>
        <v>22378.799999999999</v>
      </c>
      <c r="L35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3509" s="7">
        <f t="shared" si="109"/>
        <v>21483.648000000001</v>
      </c>
    </row>
    <row r="3510" spans="1:13" x14ac:dyDescent="0.3">
      <c r="A3510" s="6" t="s">
        <v>3594</v>
      </c>
      <c r="B3510" s="28">
        <v>42933</v>
      </c>
      <c r="C3510" s="6" t="s">
        <v>11</v>
      </c>
      <c r="D3510" s="6" t="s">
        <v>92</v>
      </c>
      <c r="E3510" s="6" t="str">
        <f>VLOOKUP(tbl_transactions[[#This Row],[Product_ID]],tbl_Items[],2,)</f>
        <v>Automatic</v>
      </c>
      <c r="F3510" s="6" t="str">
        <f>VLOOKUP(tbl_transactions[[#This Row],[Product_ID]],tbl_Items[],3,)</f>
        <v>Platinum</v>
      </c>
      <c r="G3510" s="6" t="s">
        <v>12</v>
      </c>
      <c r="H3510" s="6" t="s">
        <v>9</v>
      </c>
      <c r="I35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510" s="30">
        <v>2</v>
      </c>
      <c r="K3510" s="7">
        <f t="shared" si="108"/>
        <v>4398.24</v>
      </c>
      <c r="L35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0" s="7">
        <f t="shared" si="109"/>
        <v>4398.24</v>
      </c>
    </row>
    <row r="3511" spans="1:13" x14ac:dyDescent="0.3">
      <c r="A3511" s="6" t="s">
        <v>3595</v>
      </c>
      <c r="B3511" s="28">
        <v>42933</v>
      </c>
      <c r="C3511" s="6" t="s">
        <v>24</v>
      </c>
      <c r="D3511" s="6" t="s">
        <v>114</v>
      </c>
      <c r="E3511" s="6" t="str">
        <f>VLOOKUP(tbl_transactions[[#This Row],[Product_ID]],tbl_Items[],2,)</f>
        <v>Digital</v>
      </c>
      <c r="F3511" s="6" t="str">
        <f>VLOOKUP(tbl_transactions[[#This Row],[Product_ID]],tbl_Items[],3,)</f>
        <v>Palladium</v>
      </c>
      <c r="G3511" s="6" t="s">
        <v>12</v>
      </c>
      <c r="H3511" s="6" t="s">
        <v>9</v>
      </c>
      <c r="I35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511" s="30">
        <v>3</v>
      </c>
      <c r="K3511" s="7">
        <f t="shared" si="108"/>
        <v>31172.400000000001</v>
      </c>
      <c r="L35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3511" s="7">
        <f t="shared" si="109"/>
        <v>30237.228000000003</v>
      </c>
    </row>
    <row r="3512" spans="1:13" x14ac:dyDescent="0.3">
      <c r="A3512" s="6" t="s">
        <v>3596</v>
      </c>
      <c r="B3512" s="28">
        <v>42933</v>
      </c>
      <c r="C3512" s="6" t="s">
        <v>24</v>
      </c>
      <c r="D3512" s="6" t="s">
        <v>115</v>
      </c>
      <c r="E3512" s="6" t="str">
        <f>VLOOKUP(tbl_transactions[[#This Row],[Product_ID]],tbl_Items[],2,)</f>
        <v>Digital</v>
      </c>
      <c r="F3512" s="6" t="str">
        <f>VLOOKUP(tbl_transactions[[#This Row],[Product_ID]],tbl_Items[],3,)</f>
        <v>Gold</v>
      </c>
      <c r="G3512" s="6" t="s">
        <v>12</v>
      </c>
      <c r="H3512" s="6" t="s">
        <v>9</v>
      </c>
      <c r="I35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512" s="30">
        <v>4</v>
      </c>
      <c r="K3512" s="7">
        <f t="shared" si="108"/>
        <v>36947.4</v>
      </c>
      <c r="L35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3512" s="7">
        <f t="shared" si="109"/>
        <v>35469.504000000001</v>
      </c>
    </row>
    <row r="3513" spans="1:13" x14ac:dyDescent="0.3">
      <c r="A3513" s="6" t="s">
        <v>3597</v>
      </c>
      <c r="B3513" s="28">
        <v>42933</v>
      </c>
      <c r="C3513" s="6" t="s">
        <v>11</v>
      </c>
      <c r="D3513" s="6" t="s">
        <v>117</v>
      </c>
      <c r="E3513" s="6" t="str">
        <f>VLOOKUP(tbl_transactions[[#This Row],[Product_ID]],tbl_Items[],2,)</f>
        <v>Digital</v>
      </c>
      <c r="F3513" s="6" t="str">
        <f>VLOOKUP(tbl_transactions[[#This Row],[Product_ID]],tbl_Items[],3,)</f>
        <v>Palladium</v>
      </c>
      <c r="G3513" s="6" t="s">
        <v>12</v>
      </c>
      <c r="H3513" s="6" t="s">
        <v>9</v>
      </c>
      <c r="I35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513" s="30">
        <v>1</v>
      </c>
      <c r="K3513" s="7">
        <f t="shared" si="108"/>
        <v>9780.75</v>
      </c>
      <c r="L35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3" s="7">
        <f t="shared" si="109"/>
        <v>9780.75</v>
      </c>
    </row>
    <row r="3514" spans="1:13" x14ac:dyDescent="0.3">
      <c r="A3514" s="6" t="s">
        <v>3598</v>
      </c>
      <c r="B3514" s="28">
        <v>42933</v>
      </c>
      <c r="C3514" s="6" t="s">
        <v>24</v>
      </c>
      <c r="D3514" s="6" t="s">
        <v>119</v>
      </c>
      <c r="E3514" s="6" t="str">
        <f>VLOOKUP(tbl_transactions[[#This Row],[Product_ID]],tbl_Items[],2,)</f>
        <v>Digital</v>
      </c>
      <c r="F3514" s="6" t="str">
        <f>VLOOKUP(tbl_transactions[[#This Row],[Product_ID]],tbl_Items[],3,)</f>
        <v>Palladium</v>
      </c>
      <c r="G3514" s="6" t="s">
        <v>12</v>
      </c>
      <c r="H3514" s="6" t="s">
        <v>13</v>
      </c>
      <c r="I35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514" s="30">
        <v>1</v>
      </c>
      <c r="K3514" s="7">
        <f t="shared" si="108"/>
        <v>10092.9</v>
      </c>
      <c r="L35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4" s="7">
        <f t="shared" si="109"/>
        <v>10092.9</v>
      </c>
    </row>
    <row r="3515" spans="1:13" x14ac:dyDescent="0.3">
      <c r="A3515" s="6" t="s">
        <v>3599</v>
      </c>
      <c r="B3515" s="28">
        <v>42933</v>
      </c>
      <c r="C3515" s="6" t="s">
        <v>24</v>
      </c>
      <c r="D3515" s="6" t="s">
        <v>79</v>
      </c>
      <c r="E3515" s="6" t="str">
        <f>VLOOKUP(tbl_transactions[[#This Row],[Product_ID]],tbl_Items[],2,)</f>
        <v>Chronograph</v>
      </c>
      <c r="F3515" s="6" t="str">
        <f>VLOOKUP(tbl_transactions[[#This Row],[Product_ID]],tbl_Items[],3,)</f>
        <v>Palladium</v>
      </c>
      <c r="G3515" s="6" t="s">
        <v>8</v>
      </c>
      <c r="H3515" s="6" t="s">
        <v>9</v>
      </c>
      <c r="I35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515" s="30">
        <v>2</v>
      </c>
      <c r="K3515" s="7">
        <f t="shared" si="108"/>
        <v>4579.8</v>
      </c>
      <c r="L35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5" s="7">
        <f t="shared" si="109"/>
        <v>4579.8</v>
      </c>
    </row>
    <row r="3516" spans="1:13" x14ac:dyDescent="0.3">
      <c r="A3516" s="6" t="s">
        <v>3600</v>
      </c>
      <c r="B3516" s="28">
        <v>42933</v>
      </c>
      <c r="C3516" s="6" t="s">
        <v>11</v>
      </c>
      <c r="D3516" s="6" t="s">
        <v>7007</v>
      </c>
      <c r="E3516" s="6" t="str">
        <f>VLOOKUP(tbl_transactions[[#This Row],[Product_ID]],tbl_Items[],2,)</f>
        <v>Digital</v>
      </c>
      <c r="F3516" s="6" t="str">
        <f>VLOOKUP(tbl_transactions[[#This Row],[Product_ID]],tbl_Items[],3,)</f>
        <v>Gold</v>
      </c>
      <c r="G3516" s="6" t="s">
        <v>12</v>
      </c>
      <c r="H3516" s="6" t="s">
        <v>9</v>
      </c>
      <c r="I35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516" s="30">
        <v>1</v>
      </c>
      <c r="K3516" s="7">
        <f t="shared" si="108"/>
        <v>8921.94</v>
      </c>
      <c r="L35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6" s="7">
        <f t="shared" si="109"/>
        <v>8921.94</v>
      </c>
    </row>
    <row r="3517" spans="1:13" x14ac:dyDescent="0.3">
      <c r="A3517" s="6" t="s">
        <v>3601</v>
      </c>
      <c r="B3517" s="28">
        <v>42933</v>
      </c>
      <c r="C3517" s="6" t="s">
        <v>11</v>
      </c>
      <c r="D3517" s="6" t="s">
        <v>104</v>
      </c>
      <c r="E3517" s="6" t="str">
        <f>VLOOKUP(tbl_transactions[[#This Row],[Product_ID]],tbl_Items[],2,)</f>
        <v>Automatic</v>
      </c>
      <c r="F3517" s="6" t="str">
        <f>VLOOKUP(tbl_transactions[[#This Row],[Product_ID]],tbl_Items[],3,)</f>
        <v>Palladium</v>
      </c>
      <c r="G3517" s="6" t="s">
        <v>12</v>
      </c>
      <c r="H3517" s="6" t="s">
        <v>9</v>
      </c>
      <c r="I35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517" s="30">
        <v>1</v>
      </c>
      <c r="K3517" s="7">
        <f t="shared" si="108"/>
        <v>8196.1</v>
      </c>
      <c r="L35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7" s="7">
        <f t="shared" si="109"/>
        <v>8196.1</v>
      </c>
    </row>
    <row r="3518" spans="1:13" x14ac:dyDescent="0.3">
      <c r="A3518" s="6" t="s">
        <v>3602</v>
      </c>
      <c r="B3518" s="28">
        <v>42934</v>
      </c>
      <c r="C3518" s="6" t="s">
        <v>24</v>
      </c>
      <c r="D3518" s="6" t="s">
        <v>67</v>
      </c>
      <c r="E3518" s="6" t="str">
        <f>VLOOKUP(tbl_transactions[[#This Row],[Product_ID]],tbl_Items[],2,)</f>
        <v>Chronograph</v>
      </c>
      <c r="F3518" s="6" t="str">
        <f>VLOOKUP(tbl_transactions[[#This Row],[Product_ID]],tbl_Items[],3,)</f>
        <v>Platinum</v>
      </c>
      <c r="G3518" s="6" t="s">
        <v>8</v>
      </c>
      <c r="H3518" s="6" t="s">
        <v>9</v>
      </c>
      <c r="I35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518" s="30">
        <v>3</v>
      </c>
      <c r="K3518" s="7">
        <f t="shared" si="108"/>
        <v>3780</v>
      </c>
      <c r="L35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8" s="7">
        <f t="shared" si="109"/>
        <v>3780</v>
      </c>
    </row>
    <row r="3519" spans="1:13" x14ac:dyDescent="0.3">
      <c r="A3519" s="6" t="s">
        <v>3603</v>
      </c>
      <c r="B3519" s="28">
        <v>42934</v>
      </c>
      <c r="C3519" s="6" t="s">
        <v>24</v>
      </c>
      <c r="D3519" s="6" t="s">
        <v>96</v>
      </c>
      <c r="E3519" s="6" t="str">
        <f>VLOOKUP(tbl_transactions[[#This Row],[Product_ID]],tbl_Items[],2,)</f>
        <v>Automatic</v>
      </c>
      <c r="F3519" s="6" t="str">
        <f>VLOOKUP(tbl_transactions[[#This Row],[Product_ID]],tbl_Items[],3,)</f>
        <v>Gold</v>
      </c>
      <c r="G3519" s="6" t="s">
        <v>12</v>
      </c>
      <c r="H3519" s="6" t="s">
        <v>9</v>
      </c>
      <c r="I35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519" s="30">
        <v>2</v>
      </c>
      <c r="K3519" s="7">
        <f t="shared" si="108"/>
        <v>11130.24</v>
      </c>
      <c r="L35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19" s="7">
        <f t="shared" si="109"/>
        <v>11130.24</v>
      </c>
    </row>
    <row r="3520" spans="1:13" x14ac:dyDescent="0.3">
      <c r="A3520" s="6" t="s">
        <v>3604</v>
      </c>
      <c r="B3520" s="28">
        <v>42934</v>
      </c>
      <c r="C3520" s="6" t="s">
        <v>24</v>
      </c>
      <c r="D3520" s="6" t="s">
        <v>92</v>
      </c>
      <c r="E3520" s="6" t="str">
        <f>VLOOKUP(tbl_transactions[[#This Row],[Product_ID]],tbl_Items[],2,)</f>
        <v>Automatic</v>
      </c>
      <c r="F3520" s="6" t="str">
        <f>VLOOKUP(tbl_transactions[[#This Row],[Product_ID]],tbl_Items[],3,)</f>
        <v>Platinum</v>
      </c>
      <c r="G3520" s="6" t="s">
        <v>12</v>
      </c>
      <c r="H3520" s="6" t="s">
        <v>9</v>
      </c>
      <c r="I35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520" s="30">
        <v>3</v>
      </c>
      <c r="K3520" s="7">
        <f t="shared" si="108"/>
        <v>6597.36</v>
      </c>
      <c r="L35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20" s="7">
        <f t="shared" si="109"/>
        <v>6597.36</v>
      </c>
    </row>
    <row r="3521" spans="1:13" x14ac:dyDescent="0.3">
      <c r="A3521" s="6" t="s">
        <v>3605</v>
      </c>
      <c r="B3521" s="28">
        <v>42934</v>
      </c>
      <c r="C3521" s="6" t="s">
        <v>24</v>
      </c>
      <c r="D3521" s="6" t="s">
        <v>81</v>
      </c>
      <c r="E3521" s="6" t="str">
        <f>VLOOKUP(tbl_transactions[[#This Row],[Product_ID]],tbl_Items[],2,)</f>
        <v>Chronograph</v>
      </c>
      <c r="F3521" s="6" t="str">
        <f>VLOOKUP(tbl_transactions[[#This Row],[Product_ID]],tbl_Items[],3,)</f>
        <v>Palladium</v>
      </c>
      <c r="G3521" s="6" t="s">
        <v>12</v>
      </c>
      <c r="H3521" s="6" t="s">
        <v>9</v>
      </c>
      <c r="I35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521" s="30">
        <v>3</v>
      </c>
      <c r="K3521" s="7">
        <f t="shared" si="108"/>
        <v>32340</v>
      </c>
      <c r="L35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970.19999999999993</v>
      </c>
      <c r="M3521" s="7">
        <f t="shared" si="109"/>
        <v>31369.8</v>
      </c>
    </row>
    <row r="3522" spans="1:13" x14ac:dyDescent="0.3">
      <c r="A3522" s="6" t="s">
        <v>3606</v>
      </c>
      <c r="B3522" s="28">
        <v>42934</v>
      </c>
      <c r="C3522" s="6" t="s">
        <v>24</v>
      </c>
      <c r="D3522" s="6" t="s">
        <v>77</v>
      </c>
      <c r="E3522" s="6" t="str">
        <f>VLOOKUP(tbl_transactions[[#This Row],[Product_ID]],tbl_Items[],2,)</f>
        <v>Chronograph</v>
      </c>
      <c r="F3522" s="6" t="str">
        <f>VLOOKUP(tbl_transactions[[#This Row],[Product_ID]],tbl_Items[],3,)</f>
        <v>Gold</v>
      </c>
      <c r="G3522" s="6" t="s">
        <v>8</v>
      </c>
      <c r="H3522" s="6" t="s">
        <v>9</v>
      </c>
      <c r="I35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522" s="30">
        <v>1</v>
      </c>
      <c r="K3522" s="7">
        <f t="shared" ref="K3522:K3585" si="110">I3522*J3522</f>
        <v>2940</v>
      </c>
      <c r="L35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22" s="7">
        <f t="shared" ref="M3522:M3585" si="111">K3522-L3522</f>
        <v>2940</v>
      </c>
    </row>
    <row r="3523" spans="1:13" x14ac:dyDescent="0.3">
      <c r="A3523" s="6" t="s">
        <v>3607</v>
      </c>
      <c r="B3523" s="28">
        <v>42934</v>
      </c>
      <c r="C3523" s="6" t="s">
        <v>7</v>
      </c>
      <c r="D3523" s="6" t="s">
        <v>119</v>
      </c>
      <c r="E3523" s="6" t="str">
        <f>VLOOKUP(tbl_transactions[[#This Row],[Product_ID]],tbl_Items[],2,)</f>
        <v>Digital</v>
      </c>
      <c r="F3523" s="6" t="str">
        <f>VLOOKUP(tbl_transactions[[#This Row],[Product_ID]],tbl_Items[],3,)</f>
        <v>Palladium</v>
      </c>
      <c r="G3523" s="6" t="s">
        <v>12</v>
      </c>
      <c r="H3523" s="6" t="s">
        <v>9</v>
      </c>
      <c r="I35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3523" s="30">
        <v>4</v>
      </c>
      <c r="K3523" s="7">
        <f t="shared" si="110"/>
        <v>40371.599999999999</v>
      </c>
      <c r="L35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1211.1479999999999</v>
      </c>
      <c r="M3523" s="7">
        <f t="shared" si="111"/>
        <v>39160.451999999997</v>
      </c>
    </row>
    <row r="3524" spans="1:13" x14ac:dyDescent="0.3">
      <c r="A3524" s="6" t="s">
        <v>3608</v>
      </c>
      <c r="B3524" s="28">
        <v>42934</v>
      </c>
      <c r="C3524" s="6" t="s">
        <v>24</v>
      </c>
      <c r="D3524" s="6" t="s">
        <v>88</v>
      </c>
      <c r="E3524" s="6" t="str">
        <f>VLOOKUP(tbl_transactions[[#This Row],[Product_ID]],tbl_Items[],2,)</f>
        <v>Automatic</v>
      </c>
      <c r="F3524" s="6" t="str">
        <f>VLOOKUP(tbl_transactions[[#This Row],[Product_ID]],tbl_Items[],3,)</f>
        <v>Platinum</v>
      </c>
      <c r="G3524" s="6" t="s">
        <v>12</v>
      </c>
      <c r="H3524" s="6" t="s">
        <v>9</v>
      </c>
      <c r="I35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524" s="30">
        <v>4</v>
      </c>
      <c r="K3524" s="7">
        <f t="shared" si="110"/>
        <v>8958.6</v>
      </c>
      <c r="L35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24" s="7">
        <f t="shared" si="111"/>
        <v>8958.6</v>
      </c>
    </row>
    <row r="3525" spans="1:13" x14ac:dyDescent="0.3">
      <c r="A3525" s="6" t="s">
        <v>3609</v>
      </c>
      <c r="B3525" s="28">
        <v>42935</v>
      </c>
      <c r="C3525" s="6" t="s">
        <v>24</v>
      </c>
      <c r="D3525" s="6" t="s">
        <v>114</v>
      </c>
      <c r="E3525" s="6" t="str">
        <f>VLOOKUP(tbl_transactions[[#This Row],[Product_ID]],tbl_Items[],2,)</f>
        <v>Digital</v>
      </c>
      <c r="F3525" s="6" t="str">
        <f>VLOOKUP(tbl_transactions[[#This Row],[Product_ID]],tbl_Items[],3,)</f>
        <v>Palladium</v>
      </c>
      <c r="G3525" s="6" t="s">
        <v>12</v>
      </c>
      <c r="H3525" s="6" t="s">
        <v>9</v>
      </c>
      <c r="I35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525" s="30">
        <v>2</v>
      </c>
      <c r="K3525" s="7">
        <f t="shared" si="110"/>
        <v>20781.600000000002</v>
      </c>
      <c r="L35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623.44800000000009</v>
      </c>
      <c r="M3525" s="7">
        <f t="shared" si="111"/>
        <v>20158.152000000002</v>
      </c>
    </row>
    <row r="3526" spans="1:13" x14ac:dyDescent="0.3">
      <c r="A3526" s="6" t="s">
        <v>3610</v>
      </c>
      <c r="B3526" s="28">
        <v>42935</v>
      </c>
      <c r="C3526" s="6" t="s">
        <v>24</v>
      </c>
      <c r="D3526" s="6" t="s">
        <v>7006</v>
      </c>
      <c r="E3526" s="6" t="str">
        <f>VLOOKUP(tbl_transactions[[#This Row],[Product_ID]],tbl_Items[],2,)</f>
        <v>Automatic</v>
      </c>
      <c r="F3526" s="6" t="str">
        <f>VLOOKUP(tbl_transactions[[#This Row],[Product_ID]],tbl_Items[],3,)</f>
        <v>Gold</v>
      </c>
      <c r="G3526" s="6" t="s">
        <v>12</v>
      </c>
      <c r="H3526" s="6" t="s">
        <v>9</v>
      </c>
      <c r="I35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526" s="30">
        <v>3</v>
      </c>
      <c r="K3526" s="7">
        <f t="shared" si="110"/>
        <v>29353.5</v>
      </c>
      <c r="L35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526" s="7">
        <f t="shared" si="111"/>
        <v>28179.360000000001</v>
      </c>
    </row>
    <row r="3527" spans="1:13" x14ac:dyDescent="0.3">
      <c r="A3527" s="6" t="s">
        <v>3611</v>
      </c>
      <c r="B3527" s="28">
        <v>42935</v>
      </c>
      <c r="C3527" s="6" t="s">
        <v>24</v>
      </c>
      <c r="D3527" s="6" t="s">
        <v>102</v>
      </c>
      <c r="E3527" s="6" t="str">
        <f>VLOOKUP(tbl_transactions[[#This Row],[Product_ID]],tbl_Items[],2,)</f>
        <v>Automatic</v>
      </c>
      <c r="F3527" s="6" t="str">
        <f>VLOOKUP(tbl_transactions[[#This Row],[Product_ID]],tbl_Items[],3,)</f>
        <v>Palladium</v>
      </c>
      <c r="G3527" s="6" t="s">
        <v>12</v>
      </c>
      <c r="H3527" s="6" t="s">
        <v>13</v>
      </c>
      <c r="I35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527" s="30">
        <v>1</v>
      </c>
      <c r="K3527" s="7">
        <f t="shared" si="110"/>
        <v>8613.9</v>
      </c>
      <c r="L35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27" s="7">
        <f t="shared" si="111"/>
        <v>8613.9</v>
      </c>
    </row>
    <row r="3528" spans="1:13" x14ac:dyDescent="0.3">
      <c r="A3528" s="6" t="s">
        <v>3612</v>
      </c>
      <c r="B3528" s="28">
        <v>42935</v>
      </c>
      <c r="C3528" s="6" t="s">
        <v>24</v>
      </c>
      <c r="D3528" s="6" t="s">
        <v>81</v>
      </c>
      <c r="E3528" s="6" t="str">
        <f>VLOOKUP(tbl_transactions[[#This Row],[Product_ID]],tbl_Items[],2,)</f>
        <v>Chronograph</v>
      </c>
      <c r="F3528" s="6" t="str">
        <f>VLOOKUP(tbl_transactions[[#This Row],[Product_ID]],tbl_Items[],3,)</f>
        <v>Palladium</v>
      </c>
      <c r="G3528" s="6" t="s">
        <v>12</v>
      </c>
      <c r="H3528" s="6" t="s">
        <v>9</v>
      </c>
      <c r="I35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528" s="30">
        <v>3</v>
      </c>
      <c r="K3528" s="7">
        <f t="shared" si="110"/>
        <v>32340</v>
      </c>
      <c r="L35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970.19999999999993</v>
      </c>
      <c r="M3528" s="7">
        <f t="shared" si="111"/>
        <v>31369.8</v>
      </c>
    </row>
    <row r="3529" spans="1:13" x14ac:dyDescent="0.3">
      <c r="A3529" s="6" t="s">
        <v>3613</v>
      </c>
      <c r="B3529" s="28">
        <v>42935</v>
      </c>
      <c r="C3529" s="6" t="s">
        <v>24</v>
      </c>
      <c r="D3529" s="6" t="s">
        <v>104</v>
      </c>
      <c r="E3529" s="6" t="str">
        <f>VLOOKUP(tbl_transactions[[#This Row],[Product_ID]],tbl_Items[],2,)</f>
        <v>Automatic</v>
      </c>
      <c r="F3529" s="6" t="str">
        <f>VLOOKUP(tbl_transactions[[#This Row],[Product_ID]],tbl_Items[],3,)</f>
        <v>Palladium</v>
      </c>
      <c r="G3529" s="6" t="s">
        <v>12</v>
      </c>
      <c r="H3529" s="6" t="s">
        <v>13</v>
      </c>
      <c r="I35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529" s="30">
        <v>3</v>
      </c>
      <c r="K3529" s="7">
        <f t="shared" si="110"/>
        <v>24588.300000000003</v>
      </c>
      <c r="L35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3529" s="7">
        <f t="shared" si="111"/>
        <v>23850.651000000002</v>
      </c>
    </row>
    <row r="3530" spans="1:13" x14ac:dyDescent="0.3">
      <c r="A3530" s="6" t="s">
        <v>3614</v>
      </c>
      <c r="B3530" s="28">
        <v>42935</v>
      </c>
      <c r="C3530" s="6" t="s">
        <v>11</v>
      </c>
      <c r="D3530" s="6" t="s">
        <v>79</v>
      </c>
      <c r="E3530" s="6" t="str">
        <f>VLOOKUP(tbl_transactions[[#This Row],[Product_ID]],tbl_Items[],2,)</f>
        <v>Chronograph</v>
      </c>
      <c r="F3530" s="6" t="str">
        <f>VLOOKUP(tbl_transactions[[#This Row],[Product_ID]],tbl_Items[],3,)</f>
        <v>Palladium</v>
      </c>
      <c r="G3530" s="6" t="s">
        <v>8</v>
      </c>
      <c r="H3530" s="6" t="s">
        <v>9</v>
      </c>
      <c r="I35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530" s="30">
        <v>2</v>
      </c>
      <c r="K3530" s="7">
        <f t="shared" si="110"/>
        <v>4579.8</v>
      </c>
      <c r="L35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30" s="7">
        <f t="shared" si="111"/>
        <v>4579.8</v>
      </c>
    </row>
    <row r="3531" spans="1:13" x14ac:dyDescent="0.3">
      <c r="A3531" s="6" t="s">
        <v>3615</v>
      </c>
      <c r="B3531" s="28">
        <v>42935</v>
      </c>
      <c r="C3531" s="6" t="s">
        <v>11</v>
      </c>
      <c r="D3531" s="6" t="s">
        <v>74</v>
      </c>
      <c r="E3531" s="6" t="str">
        <f>VLOOKUP(tbl_transactions[[#This Row],[Product_ID]],tbl_Items[],2,)</f>
        <v>Chronograph</v>
      </c>
      <c r="F3531" s="6" t="str">
        <f>VLOOKUP(tbl_transactions[[#This Row],[Product_ID]],tbl_Items[],3,)</f>
        <v>Gold</v>
      </c>
      <c r="G3531" s="6" t="s">
        <v>8</v>
      </c>
      <c r="H3531" s="6" t="s">
        <v>13</v>
      </c>
      <c r="I35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531" s="30">
        <v>2</v>
      </c>
      <c r="K3531" s="7">
        <f t="shared" si="110"/>
        <v>4452</v>
      </c>
      <c r="L35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31" s="7">
        <f t="shared" si="111"/>
        <v>4452</v>
      </c>
    </row>
    <row r="3532" spans="1:13" x14ac:dyDescent="0.3">
      <c r="A3532" s="6" t="s">
        <v>3616</v>
      </c>
      <c r="B3532" s="28">
        <v>42936</v>
      </c>
      <c r="C3532" s="6" t="s">
        <v>24</v>
      </c>
      <c r="D3532" s="6" t="s">
        <v>96</v>
      </c>
      <c r="E3532" s="6" t="str">
        <f>VLOOKUP(tbl_transactions[[#This Row],[Product_ID]],tbl_Items[],2,)</f>
        <v>Automatic</v>
      </c>
      <c r="F3532" s="6" t="str">
        <f>VLOOKUP(tbl_transactions[[#This Row],[Product_ID]],tbl_Items[],3,)</f>
        <v>Gold</v>
      </c>
      <c r="G3532" s="6" t="s">
        <v>12</v>
      </c>
      <c r="H3532" s="6" t="s">
        <v>9</v>
      </c>
      <c r="I35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532" s="30">
        <v>2</v>
      </c>
      <c r="K3532" s="7">
        <f t="shared" si="110"/>
        <v>11130.24</v>
      </c>
      <c r="L35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32" s="7">
        <f t="shared" si="111"/>
        <v>11130.24</v>
      </c>
    </row>
    <row r="3533" spans="1:13" x14ac:dyDescent="0.3">
      <c r="A3533" s="6" t="s">
        <v>3617</v>
      </c>
      <c r="B3533" s="28">
        <v>42936</v>
      </c>
      <c r="C3533" s="6" t="s">
        <v>11</v>
      </c>
      <c r="D3533" s="6" t="s">
        <v>7006</v>
      </c>
      <c r="E3533" s="6" t="str">
        <f>VLOOKUP(tbl_transactions[[#This Row],[Product_ID]],tbl_Items[],2,)</f>
        <v>Automatic</v>
      </c>
      <c r="F3533" s="6" t="str">
        <f>VLOOKUP(tbl_transactions[[#This Row],[Product_ID]],tbl_Items[],3,)</f>
        <v>Gold</v>
      </c>
      <c r="G3533" s="6" t="s">
        <v>12</v>
      </c>
      <c r="H3533" s="6" t="s">
        <v>9</v>
      </c>
      <c r="I35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533" s="30">
        <v>3</v>
      </c>
      <c r="K3533" s="7">
        <f t="shared" si="110"/>
        <v>29353.5</v>
      </c>
      <c r="L35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533" s="7">
        <f t="shared" si="111"/>
        <v>28179.360000000001</v>
      </c>
    </row>
    <row r="3534" spans="1:13" x14ac:dyDescent="0.3">
      <c r="A3534" s="6" t="s">
        <v>3618</v>
      </c>
      <c r="B3534" s="28">
        <v>42936</v>
      </c>
      <c r="C3534" s="6" t="s">
        <v>24</v>
      </c>
      <c r="D3534" s="6" t="s">
        <v>66</v>
      </c>
      <c r="E3534" s="6" t="str">
        <f>VLOOKUP(tbl_transactions[[#This Row],[Product_ID]],tbl_Items[],2,)</f>
        <v>Chronograph</v>
      </c>
      <c r="F3534" s="6" t="str">
        <f>VLOOKUP(tbl_transactions[[#This Row],[Product_ID]],tbl_Items[],3,)</f>
        <v>Platinum</v>
      </c>
      <c r="G3534" s="6" t="s">
        <v>8</v>
      </c>
      <c r="H3534" s="6" t="s">
        <v>9</v>
      </c>
      <c r="I35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534" s="30">
        <v>2</v>
      </c>
      <c r="K3534" s="7">
        <f t="shared" si="110"/>
        <v>19380</v>
      </c>
      <c r="L35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3534" s="7">
        <f t="shared" si="111"/>
        <v>17054.400000000001</v>
      </c>
    </row>
    <row r="3535" spans="1:13" x14ac:dyDescent="0.3">
      <c r="A3535" s="6" t="s">
        <v>3619</v>
      </c>
      <c r="B3535" s="28">
        <v>42936</v>
      </c>
      <c r="C3535" s="6" t="s">
        <v>11</v>
      </c>
      <c r="D3535" s="6" t="s">
        <v>74</v>
      </c>
      <c r="E3535" s="6" t="str">
        <f>VLOOKUP(tbl_transactions[[#This Row],[Product_ID]],tbl_Items[],2,)</f>
        <v>Chronograph</v>
      </c>
      <c r="F3535" s="6" t="str">
        <f>VLOOKUP(tbl_transactions[[#This Row],[Product_ID]],tbl_Items[],3,)</f>
        <v>Gold</v>
      </c>
      <c r="G3535" s="6" t="s">
        <v>8</v>
      </c>
      <c r="H3535" s="6" t="s">
        <v>9</v>
      </c>
      <c r="I35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535" s="30">
        <v>3</v>
      </c>
      <c r="K3535" s="7">
        <f t="shared" si="110"/>
        <v>6678</v>
      </c>
      <c r="L35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35" s="7">
        <f t="shared" si="111"/>
        <v>6678</v>
      </c>
    </row>
    <row r="3536" spans="1:13" x14ac:dyDescent="0.3">
      <c r="A3536" s="6" t="s">
        <v>3620</v>
      </c>
      <c r="B3536" s="28">
        <v>42937</v>
      </c>
      <c r="C3536" s="6" t="s">
        <v>24</v>
      </c>
      <c r="D3536" s="6" t="s">
        <v>7007</v>
      </c>
      <c r="E3536" s="6" t="str">
        <f>VLOOKUP(tbl_transactions[[#This Row],[Product_ID]],tbl_Items[],2,)</f>
        <v>Digital</v>
      </c>
      <c r="F3536" s="6" t="str">
        <f>VLOOKUP(tbl_transactions[[#This Row],[Product_ID]],tbl_Items[],3,)</f>
        <v>Gold</v>
      </c>
      <c r="G3536" s="6" t="s">
        <v>12</v>
      </c>
      <c r="H3536" s="6" t="s">
        <v>9</v>
      </c>
      <c r="I35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536" s="30">
        <v>4</v>
      </c>
      <c r="K3536" s="7">
        <f t="shared" si="110"/>
        <v>35687.760000000002</v>
      </c>
      <c r="L35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3536" s="7">
        <f t="shared" si="111"/>
        <v>34260.249600000003</v>
      </c>
    </row>
    <row r="3537" spans="1:13" x14ac:dyDescent="0.3">
      <c r="A3537" s="6" t="s">
        <v>3621</v>
      </c>
      <c r="B3537" s="28">
        <v>42937</v>
      </c>
      <c r="C3537" s="6" t="s">
        <v>11</v>
      </c>
      <c r="D3537" s="6" t="s">
        <v>116</v>
      </c>
      <c r="E3537" s="6" t="str">
        <f>VLOOKUP(tbl_transactions[[#This Row],[Product_ID]],tbl_Items[],2,)</f>
        <v>Digital</v>
      </c>
      <c r="F3537" s="6" t="str">
        <f>VLOOKUP(tbl_transactions[[#This Row],[Product_ID]],tbl_Items[],3,)</f>
        <v>Gold</v>
      </c>
      <c r="G3537" s="6" t="s">
        <v>12</v>
      </c>
      <c r="H3537" s="6" t="s">
        <v>9</v>
      </c>
      <c r="I35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537" s="30">
        <v>3</v>
      </c>
      <c r="K3537" s="7">
        <f t="shared" si="110"/>
        <v>16784.099999999999</v>
      </c>
      <c r="L35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3537" s="7">
        <f t="shared" si="111"/>
        <v>16112.735999999999</v>
      </c>
    </row>
    <row r="3538" spans="1:13" x14ac:dyDescent="0.3">
      <c r="A3538" s="6" t="s">
        <v>3622</v>
      </c>
      <c r="B3538" s="28">
        <v>42938</v>
      </c>
      <c r="C3538" s="6" t="s">
        <v>11</v>
      </c>
      <c r="D3538" s="6" t="s">
        <v>71</v>
      </c>
      <c r="E3538" s="6" t="str">
        <f>VLOOKUP(tbl_transactions[[#This Row],[Product_ID]],tbl_Items[],2,)</f>
        <v>Chronograph</v>
      </c>
      <c r="F3538" s="6" t="str">
        <f>VLOOKUP(tbl_transactions[[#This Row],[Product_ID]],tbl_Items[],3,)</f>
        <v>Platinum</v>
      </c>
      <c r="G3538" s="6" t="s">
        <v>8</v>
      </c>
      <c r="H3538" s="6" t="s">
        <v>9</v>
      </c>
      <c r="I35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538" s="30">
        <v>3</v>
      </c>
      <c r="K3538" s="7">
        <f t="shared" si="110"/>
        <v>6762.5999999999995</v>
      </c>
      <c r="L35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38" s="7">
        <f t="shared" si="111"/>
        <v>6762.5999999999995</v>
      </c>
    </row>
    <row r="3539" spans="1:13" x14ac:dyDescent="0.3">
      <c r="A3539" s="6" t="s">
        <v>3623</v>
      </c>
      <c r="B3539" s="28">
        <v>42938</v>
      </c>
      <c r="C3539" s="6" t="s">
        <v>24</v>
      </c>
      <c r="D3539" s="6" t="s">
        <v>7008</v>
      </c>
      <c r="E3539" s="6" t="str">
        <f>VLOOKUP(tbl_transactions[[#This Row],[Product_ID]],tbl_Items[],2,)</f>
        <v>Digital</v>
      </c>
      <c r="F3539" s="6" t="str">
        <f>VLOOKUP(tbl_transactions[[#This Row],[Product_ID]],tbl_Items[],3,)</f>
        <v>Gold</v>
      </c>
      <c r="G3539" s="6" t="s">
        <v>12</v>
      </c>
      <c r="H3539" s="6" t="s">
        <v>9</v>
      </c>
      <c r="I35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539" s="30">
        <v>1</v>
      </c>
      <c r="K3539" s="7">
        <f t="shared" si="110"/>
        <v>9764.7000000000007</v>
      </c>
      <c r="L35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39" s="7">
        <f t="shared" si="111"/>
        <v>9764.7000000000007</v>
      </c>
    </row>
    <row r="3540" spans="1:13" x14ac:dyDescent="0.3">
      <c r="A3540" s="6" t="s">
        <v>3624</v>
      </c>
      <c r="B3540" s="28">
        <v>42938</v>
      </c>
      <c r="C3540" s="6" t="s">
        <v>24</v>
      </c>
      <c r="D3540" s="6" t="s">
        <v>77</v>
      </c>
      <c r="E3540" s="6" t="str">
        <f>VLOOKUP(tbl_transactions[[#This Row],[Product_ID]],tbl_Items[],2,)</f>
        <v>Chronograph</v>
      </c>
      <c r="F3540" s="6" t="str">
        <f>VLOOKUP(tbl_transactions[[#This Row],[Product_ID]],tbl_Items[],3,)</f>
        <v>Gold</v>
      </c>
      <c r="G3540" s="6" t="s">
        <v>8</v>
      </c>
      <c r="H3540" s="6" t="s">
        <v>9</v>
      </c>
      <c r="I35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540" s="30">
        <v>1</v>
      </c>
      <c r="K3540" s="7">
        <f t="shared" si="110"/>
        <v>2940</v>
      </c>
      <c r="L35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40" s="7">
        <f t="shared" si="111"/>
        <v>2940</v>
      </c>
    </row>
    <row r="3541" spans="1:13" x14ac:dyDescent="0.3">
      <c r="A3541" s="6" t="s">
        <v>3625</v>
      </c>
      <c r="B3541" s="28">
        <v>42938</v>
      </c>
      <c r="C3541" s="6" t="s">
        <v>24</v>
      </c>
      <c r="D3541" s="6" t="s">
        <v>79</v>
      </c>
      <c r="E3541" s="6" t="str">
        <f>VLOOKUP(tbl_transactions[[#This Row],[Product_ID]],tbl_Items[],2,)</f>
        <v>Chronograph</v>
      </c>
      <c r="F3541" s="6" t="str">
        <f>VLOOKUP(tbl_transactions[[#This Row],[Product_ID]],tbl_Items[],3,)</f>
        <v>Palladium</v>
      </c>
      <c r="G3541" s="6" t="s">
        <v>8</v>
      </c>
      <c r="H3541" s="6" t="s">
        <v>13</v>
      </c>
      <c r="I35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541" s="30">
        <v>1</v>
      </c>
      <c r="K3541" s="7">
        <f t="shared" si="110"/>
        <v>2289.9</v>
      </c>
      <c r="L35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41" s="7">
        <f t="shared" si="111"/>
        <v>2289.9</v>
      </c>
    </row>
    <row r="3542" spans="1:13" x14ac:dyDescent="0.3">
      <c r="A3542" s="6" t="s">
        <v>3626</v>
      </c>
      <c r="B3542" s="28">
        <v>42938</v>
      </c>
      <c r="C3542" s="6" t="s">
        <v>11</v>
      </c>
      <c r="D3542" s="6" t="s">
        <v>99</v>
      </c>
      <c r="E3542" s="6" t="str">
        <f>VLOOKUP(tbl_transactions[[#This Row],[Product_ID]],tbl_Items[],2,)</f>
        <v>Automatic</v>
      </c>
      <c r="F3542" s="6" t="str">
        <f>VLOOKUP(tbl_transactions[[#This Row],[Product_ID]],tbl_Items[],3,)</f>
        <v>Gold</v>
      </c>
      <c r="G3542" s="6" t="s">
        <v>12</v>
      </c>
      <c r="H3542" s="6" t="s">
        <v>9</v>
      </c>
      <c r="I35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542" s="30">
        <v>3</v>
      </c>
      <c r="K3542" s="7">
        <f t="shared" si="110"/>
        <v>16713.72</v>
      </c>
      <c r="L35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3542" s="7">
        <f t="shared" si="111"/>
        <v>16045.171200000001</v>
      </c>
    </row>
    <row r="3543" spans="1:13" x14ac:dyDescent="0.3">
      <c r="A3543" s="6" t="s">
        <v>3627</v>
      </c>
      <c r="B3543" s="28">
        <v>42938</v>
      </c>
      <c r="C3543" s="6" t="s">
        <v>11</v>
      </c>
      <c r="D3543" s="6" t="s">
        <v>88</v>
      </c>
      <c r="E3543" s="6" t="str">
        <f>VLOOKUP(tbl_transactions[[#This Row],[Product_ID]],tbl_Items[],2,)</f>
        <v>Automatic</v>
      </c>
      <c r="F3543" s="6" t="str">
        <f>VLOOKUP(tbl_transactions[[#This Row],[Product_ID]],tbl_Items[],3,)</f>
        <v>Platinum</v>
      </c>
      <c r="G3543" s="6" t="s">
        <v>12</v>
      </c>
      <c r="H3543" s="6" t="s">
        <v>9</v>
      </c>
      <c r="I35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543" s="30">
        <v>1</v>
      </c>
      <c r="K3543" s="7">
        <f t="shared" si="110"/>
        <v>2239.65</v>
      </c>
      <c r="L35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43" s="7">
        <f t="shared" si="111"/>
        <v>2239.65</v>
      </c>
    </row>
    <row r="3544" spans="1:13" x14ac:dyDescent="0.3">
      <c r="A3544" s="6" t="s">
        <v>3628</v>
      </c>
      <c r="B3544" s="28">
        <v>42939</v>
      </c>
      <c r="C3544" s="6" t="s">
        <v>24</v>
      </c>
      <c r="D3544" s="6" t="s">
        <v>83</v>
      </c>
      <c r="E3544" s="6" t="str">
        <f>VLOOKUP(tbl_transactions[[#This Row],[Product_ID]],tbl_Items[],2,)</f>
        <v>Chronograph</v>
      </c>
      <c r="F3544" s="6" t="str">
        <f>VLOOKUP(tbl_transactions[[#This Row],[Product_ID]],tbl_Items[],3,)</f>
        <v>Palladium</v>
      </c>
      <c r="G3544" s="6" t="s">
        <v>12</v>
      </c>
      <c r="H3544" s="6" t="s">
        <v>9</v>
      </c>
      <c r="I35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544" s="30">
        <v>4</v>
      </c>
      <c r="K3544" s="7">
        <f t="shared" si="110"/>
        <v>19005</v>
      </c>
      <c r="L35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3544" s="7">
        <f t="shared" si="111"/>
        <v>18434.849999999999</v>
      </c>
    </row>
    <row r="3545" spans="1:13" x14ac:dyDescent="0.3">
      <c r="A3545" s="6" t="s">
        <v>3629</v>
      </c>
      <c r="B3545" s="28">
        <v>42939</v>
      </c>
      <c r="C3545" s="6" t="s">
        <v>15</v>
      </c>
      <c r="D3545" s="6" t="s">
        <v>112</v>
      </c>
      <c r="E3545" s="6" t="str">
        <f>VLOOKUP(tbl_transactions[[#This Row],[Product_ID]],tbl_Items[],2,)</f>
        <v>Digital</v>
      </c>
      <c r="F3545" s="6" t="str">
        <f>VLOOKUP(tbl_transactions[[#This Row],[Product_ID]],tbl_Items[],3,)</f>
        <v>Gold</v>
      </c>
      <c r="G3545" s="6" t="s">
        <v>12</v>
      </c>
      <c r="H3545" s="6" t="s">
        <v>9</v>
      </c>
      <c r="I35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545" s="30">
        <v>1</v>
      </c>
      <c r="K3545" s="7">
        <f t="shared" si="110"/>
        <v>6016.9800000000005</v>
      </c>
      <c r="L35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45" s="7">
        <f t="shared" si="111"/>
        <v>6016.9800000000005</v>
      </c>
    </row>
    <row r="3546" spans="1:13" x14ac:dyDescent="0.3">
      <c r="A3546" s="6" t="s">
        <v>3630</v>
      </c>
      <c r="B3546" s="28">
        <v>42939</v>
      </c>
      <c r="C3546" s="6" t="s">
        <v>11</v>
      </c>
      <c r="D3546" s="6" t="s">
        <v>100</v>
      </c>
      <c r="E3546" s="6" t="str">
        <f>VLOOKUP(tbl_transactions[[#This Row],[Product_ID]],tbl_Items[],2,)</f>
        <v>Automatic</v>
      </c>
      <c r="F3546" s="6" t="str">
        <f>VLOOKUP(tbl_transactions[[#This Row],[Product_ID]],tbl_Items[],3,)</f>
        <v>Palladium</v>
      </c>
      <c r="G3546" s="6" t="s">
        <v>12</v>
      </c>
      <c r="H3546" s="6" t="s">
        <v>13</v>
      </c>
      <c r="I35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546" s="30">
        <v>2</v>
      </c>
      <c r="K3546" s="7">
        <f t="shared" si="110"/>
        <v>11457.6</v>
      </c>
      <c r="L35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46" s="7">
        <f t="shared" si="111"/>
        <v>11457.6</v>
      </c>
    </row>
    <row r="3547" spans="1:13" x14ac:dyDescent="0.3">
      <c r="A3547" s="6" t="s">
        <v>3631</v>
      </c>
      <c r="B3547" s="28">
        <v>42939</v>
      </c>
      <c r="C3547" s="6" t="s">
        <v>24</v>
      </c>
      <c r="D3547" s="6" t="s">
        <v>118</v>
      </c>
      <c r="E3547" s="6" t="str">
        <f>VLOOKUP(tbl_transactions[[#This Row],[Product_ID]],tbl_Items[],2,)</f>
        <v>Digital</v>
      </c>
      <c r="F3547" s="6" t="str">
        <f>VLOOKUP(tbl_transactions[[#This Row],[Product_ID]],tbl_Items[],3,)</f>
        <v>Palladium</v>
      </c>
      <c r="G3547" s="6" t="s">
        <v>12</v>
      </c>
      <c r="H3547" s="6" t="s">
        <v>13</v>
      </c>
      <c r="I35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547" s="30">
        <v>2</v>
      </c>
      <c r="K3547" s="7">
        <f t="shared" si="110"/>
        <v>12195.12</v>
      </c>
      <c r="L35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47" s="7">
        <f t="shared" si="111"/>
        <v>12195.12</v>
      </c>
    </row>
    <row r="3548" spans="1:13" x14ac:dyDescent="0.3">
      <c r="A3548" s="6" t="s">
        <v>3632</v>
      </c>
      <c r="B3548" s="28">
        <v>42939</v>
      </c>
      <c r="C3548" s="6" t="s">
        <v>24</v>
      </c>
      <c r="D3548" s="6" t="s">
        <v>97</v>
      </c>
      <c r="E3548" s="6" t="str">
        <f>VLOOKUP(tbl_transactions[[#This Row],[Product_ID]],tbl_Items[],2,)</f>
        <v>Automatic</v>
      </c>
      <c r="F3548" s="6" t="str">
        <f>VLOOKUP(tbl_transactions[[#This Row],[Product_ID]],tbl_Items[],3,)</f>
        <v>Gold</v>
      </c>
      <c r="G3548" s="6" t="s">
        <v>12</v>
      </c>
      <c r="H3548" s="6" t="s">
        <v>9</v>
      </c>
      <c r="I35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548" s="30">
        <v>3</v>
      </c>
      <c r="K3548" s="7">
        <f t="shared" si="110"/>
        <v>8809.74</v>
      </c>
      <c r="L35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48" s="7">
        <f t="shared" si="111"/>
        <v>8809.74</v>
      </c>
    </row>
    <row r="3549" spans="1:13" x14ac:dyDescent="0.3">
      <c r="A3549" s="6" t="s">
        <v>3633</v>
      </c>
      <c r="B3549" s="28">
        <v>42939</v>
      </c>
      <c r="C3549" s="6" t="s">
        <v>11</v>
      </c>
      <c r="D3549" s="6" t="s">
        <v>96</v>
      </c>
      <c r="E3549" s="6" t="str">
        <f>VLOOKUP(tbl_transactions[[#This Row],[Product_ID]],tbl_Items[],2,)</f>
        <v>Automatic</v>
      </c>
      <c r="F3549" s="6" t="str">
        <f>VLOOKUP(tbl_transactions[[#This Row],[Product_ID]],tbl_Items[],3,)</f>
        <v>Gold</v>
      </c>
      <c r="G3549" s="6" t="s">
        <v>12</v>
      </c>
      <c r="H3549" s="6" t="s">
        <v>9</v>
      </c>
      <c r="I35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549" s="30">
        <v>4</v>
      </c>
      <c r="K3549" s="7">
        <f t="shared" si="110"/>
        <v>22260.48</v>
      </c>
      <c r="L35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549" s="7">
        <f t="shared" si="111"/>
        <v>21370.060799999999</v>
      </c>
    </row>
    <row r="3550" spans="1:13" x14ac:dyDescent="0.3">
      <c r="A3550" s="6" t="s">
        <v>3634</v>
      </c>
      <c r="B3550" s="28">
        <v>42940</v>
      </c>
      <c r="C3550" s="6" t="s">
        <v>24</v>
      </c>
      <c r="D3550" s="6" t="s">
        <v>60</v>
      </c>
      <c r="E3550" s="6" t="str">
        <f>VLOOKUP(tbl_transactions[[#This Row],[Product_ID]],tbl_Items[],2,)</f>
        <v>Chronograph</v>
      </c>
      <c r="F3550" s="6" t="str">
        <f>VLOOKUP(tbl_transactions[[#This Row],[Product_ID]],tbl_Items[],3,)</f>
        <v>Platinum</v>
      </c>
      <c r="G3550" s="6" t="s">
        <v>8</v>
      </c>
      <c r="H3550" s="6" t="s">
        <v>13</v>
      </c>
      <c r="I35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550" s="30">
        <v>1</v>
      </c>
      <c r="K3550" s="7">
        <f t="shared" si="110"/>
        <v>10098</v>
      </c>
      <c r="L35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50" s="7">
        <f t="shared" si="111"/>
        <v>10098</v>
      </c>
    </row>
    <row r="3551" spans="1:13" x14ac:dyDescent="0.3">
      <c r="A3551" s="6" t="s">
        <v>3635</v>
      </c>
      <c r="B3551" s="28">
        <v>42940</v>
      </c>
      <c r="C3551" s="6" t="s">
        <v>24</v>
      </c>
      <c r="D3551" s="6" t="s">
        <v>67</v>
      </c>
      <c r="E3551" s="6" t="str">
        <f>VLOOKUP(tbl_transactions[[#This Row],[Product_ID]],tbl_Items[],2,)</f>
        <v>Chronograph</v>
      </c>
      <c r="F3551" s="6" t="str">
        <f>VLOOKUP(tbl_transactions[[#This Row],[Product_ID]],tbl_Items[],3,)</f>
        <v>Platinum</v>
      </c>
      <c r="G3551" s="6" t="s">
        <v>8</v>
      </c>
      <c r="H3551" s="6" t="s">
        <v>9</v>
      </c>
      <c r="I35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551" s="30">
        <v>2</v>
      </c>
      <c r="K3551" s="7">
        <f t="shared" si="110"/>
        <v>2520</v>
      </c>
      <c r="L35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51" s="7">
        <f t="shared" si="111"/>
        <v>2520</v>
      </c>
    </row>
    <row r="3552" spans="1:13" x14ac:dyDescent="0.3">
      <c r="A3552" s="6" t="s">
        <v>3636</v>
      </c>
      <c r="B3552" s="28">
        <v>42940</v>
      </c>
      <c r="C3552" s="6" t="s">
        <v>24</v>
      </c>
      <c r="D3552" s="6" t="s">
        <v>79</v>
      </c>
      <c r="E3552" s="6" t="str">
        <f>VLOOKUP(tbl_transactions[[#This Row],[Product_ID]],tbl_Items[],2,)</f>
        <v>Chronograph</v>
      </c>
      <c r="F3552" s="6" t="str">
        <f>VLOOKUP(tbl_transactions[[#This Row],[Product_ID]],tbl_Items[],3,)</f>
        <v>Palladium</v>
      </c>
      <c r="G3552" s="6" t="s">
        <v>8</v>
      </c>
      <c r="H3552" s="6" t="s">
        <v>9</v>
      </c>
      <c r="I35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552" s="30">
        <v>2</v>
      </c>
      <c r="K3552" s="7">
        <f t="shared" si="110"/>
        <v>4579.8</v>
      </c>
      <c r="L35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52" s="7">
        <f t="shared" si="111"/>
        <v>4579.8</v>
      </c>
    </row>
    <row r="3553" spans="1:13" x14ac:dyDescent="0.3">
      <c r="A3553" s="6" t="s">
        <v>3637</v>
      </c>
      <c r="B3553" s="28">
        <v>42940</v>
      </c>
      <c r="C3553" s="6" t="s">
        <v>24</v>
      </c>
      <c r="D3553" s="6" t="s">
        <v>111</v>
      </c>
      <c r="E3553" s="6" t="str">
        <f>VLOOKUP(tbl_transactions[[#This Row],[Product_ID]],tbl_Items[],2,)</f>
        <v>Digital</v>
      </c>
      <c r="F3553" s="6" t="str">
        <f>VLOOKUP(tbl_transactions[[#This Row],[Product_ID]],tbl_Items[],3,)</f>
        <v>Gold</v>
      </c>
      <c r="G3553" s="6" t="s">
        <v>12</v>
      </c>
      <c r="H3553" s="6" t="s">
        <v>9</v>
      </c>
      <c r="I35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553" s="30">
        <v>3</v>
      </c>
      <c r="K3553" s="7">
        <f t="shared" si="110"/>
        <v>17282.88</v>
      </c>
      <c r="L35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3553" s="7">
        <f t="shared" si="111"/>
        <v>16591.5648</v>
      </c>
    </row>
    <row r="3554" spans="1:13" x14ac:dyDescent="0.3">
      <c r="A3554" s="6" t="s">
        <v>3638</v>
      </c>
      <c r="B3554" s="28">
        <v>42940</v>
      </c>
      <c r="C3554" s="6" t="s">
        <v>11</v>
      </c>
      <c r="D3554" s="6" t="s">
        <v>60</v>
      </c>
      <c r="E3554" s="6" t="str">
        <f>VLOOKUP(tbl_transactions[[#This Row],[Product_ID]],tbl_Items[],2,)</f>
        <v>Chronograph</v>
      </c>
      <c r="F3554" s="6" t="str">
        <f>VLOOKUP(tbl_transactions[[#This Row],[Product_ID]],tbl_Items[],3,)</f>
        <v>Platinum</v>
      </c>
      <c r="G3554" s="6" t="s">
        <v>8</v>
      </c>
      <c r="H3554" s="6" t="s">
        <v>13</v>
      </c>
      <c r="I35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554" s="30">
        <v>3</v>
      </c>
      <c r="K3554" s="7">
        <f t="shared" si="110"/>
        <v>30294</v>
      </c>
      <c r="L35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3554" s="7">
        <f t="shared" si="111"/>
        <v>26658.720000000001</v>
      </c>
    </row>
    <row r="3555" spans="1:13" x14ac:dyDescent="0.3">
      <c r="A3555" s="6" t="s">
        <v>3639</v>
      </c>
      <c r="B3555" s="28">
        <v>42940</v>
      </c>
      <c r="C3555" s="6" t="s">
        <v>7</v>
      </c>
      <c r="D3555" s="6" t="s">
        <v>88</v>
      </c>
      <c r="E3555" s="6" t="str">
        <f>VLOOKUP(tbl_transactions[[#This Row],[Product_ID]],tbl_Items[],2,)</f>
        <v>Automatic</v>
      </c>
      <c r="F3555" s="6" t="str">
        <f>VLOOKUP(tbl_transactions[[#This Row],[Product_ID]],tbl_Items[],3,)</f>
        <v>Platinum</v>
      </c>
      <c r="G3555" s="6" t="s">
        <v>12</v>
      </c>
      <c r="H3555" s="6" t="s">
        <v>9</v>
      </c>
      <c r="I35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555" s="30">
        <v>1</v>
      </c>
      <c r="K3555" s="7">
        <f t="shared" si="110"/>
        <v>2239.65</v>
      </c>
      <c r="L35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55" s="7">
        <f t="shared" si="111"/>
        <v>2239.65</v>
      </c>
    </row>
    <row r="3556" spans="1:13" x14ac:dyDescent="0.3">
      <c r="A3556" s="6" t="s">
        <v>3640</v>
      </c>
      <c r="B3556" s="28">
        <v>42940</v>
      </c>
      <c r="C3556" s="6" t="s">
        <v>11</v>
      </c>
      <c r="D3556" s="6" t="s">
        <v>96</v>
      </c>
      <c r="E3556" s="6" t="str">
        <f>VLOOKUP(tbl_transactions[[#This Row],[Product_ID]],tbl_Items[],2,)</f>
        <v>Automatic</v>
      </c>
      <c r="F3556" s="6" t="str">
        <f>VLOOKUP(tbl_transactions[[#This Row],[Product_ID]],tbl_Items[],3,)</f>
        <v>Gold</v>
      </c>
      <c r="G3556" s="6" t="s">
        <v>12</v>
      </c>
      <c r="H3556" s="6" t="s">
        <v>9</v>
      </c>
      <c r="I35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556" s="30">
        <v>1</v>
      </c>
      <c r="K3556" s="7">
        <f t="shared" si="110"/>
        <v>5565.12</v>
      </c>
      <c r="L35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56" s="7">
        <f t="shared" si="111"/>
        <v>5565.12</v>
      </c>
    </row>
    <row r="3557" spans="1:13" x14ac:dyDescent="0.3">
      <c r="A3557" s="6" t="s">
        <v>3641</v>
      </c>
      <c r="B3557" s="28">
        <v>42940</v>
      </c>
      <c r="C3557" s="6" t="s">
        <v>24</v>
      </c>
      <c r="D3557" s="6" t="s">
        <v>66</v>
      </c>
      <c r="E3557" s="6" t="str">
        <f>VLOOKUP(tbl_transactions[[#This Row],[Product_ID]],tbl_Items[],2,)</f>
        <v>Chronograph</v>
      </c>
      <c r="F3557" s="6" t="str">
        <f>VLOOKUP(tbl_transactions[[#This Row],[Product_ID]],tbl_Items[],3,)</f>
        <v>Platinum</v>
      </c>
      <c r="G3557" s="6" t="s">
        <v>8</v>
      </c>
      <c r="H3557" s="6" t="s">
        <v>9</v>
      </c>
      <c r="I35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557" s="30">
        <v>4</v>
      </c>
      <c r="K3557" s="7">
        <f t="shared" si="110"/>
        <v>38760</v>
      </c>
      <c r="L35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3557" s="7">
        <f t="shared" si="111"/>
        <v>34108.800000000003</v>
      </c>
    </row>
    <row r="3558" spans="1:13" x14ac:dyDescent="0.3">
      <c r="A3558" s="6" t="s">
        <v>3642</v>
      </c>
      <c r="B3558" s="28">
        <v>42940</v>
      </c>
      <c r="C3558" s="6" t="s">
        <v>24</v>
      </c>
      <c r="D3558" s="6" t="s">
        <v>82</v>
      </c>
      <c r="E3558" s="6" t="str">
        <f>VLOOKUP(tbl_transactions[[#This Row],[Product_ID]],tbl_Items[],2,)</f>
        <v>Chronograph</v>
      </c>
      <c r="F3558" s="6" t="str">
        <f>VLOOKUP(tbl_transactions[[#This Row],[Product_ID]],tbl_Items[],3,)</f>
        <v>Palladium</v>
      </c>
      <c r="G3558" s="6" t="s">
        <v>12</v>
      </c>
      <c r="H3558" s="6" t="s">
        <v>9</v>
      </c>
      <c r="I35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558" s="30">
        <v>2</v>
      </c>
      <c r="K3558" s="7">
        <f t="shared" si="110"/>
        <v>15300</v>
      </c>
      <c r="L35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3558" s="7">
        <f t="shared" si="111"/>
        <v>14841</v>
      </c>
    </row>
    <row r="3559" spans="1:13" x14ac:dyDescent="0.3">
      <c r="A3559" s="6" t="s">
        <v>3643</v>
      </c>
      <c r="B3559" s="28">
        <v>42940</v>
      </c>
      <c r="C3559" s="6" t="s">
        <v>24</v>
      </c>
      <c r="D3559" s="6" t="s">
        <v>113</v>
      </c>
      <c r="E3559" s="6" t="str">
        <f>VLOOKUP(tbl_transactions[[#This Row],[Product_ID]],tbl_Items[],2,)</f>
        <v>Digital</v>
      </c>
      <c r="F3559" s="6" t="str">
        <f>VLOOKUP(tbl_transactions[[#This Row],[Product_ID]],tbl_Items[],3,)</f>
        <v>Palladium</v>
      </c>
      <c r="G3559" s="6" t="s">
        <v>12</v>
      </c>
      <c r="H3559" s="6" t="s">
        <v>9</v>
      </c>
      <c r="I35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559" s="30">
        <v>1</v>
      </c>
      <c r="K3559" s="7">
        <f t="shared" si="110"/>
        <v>8964.7800000000007</v>
      </c>
      <c r="L35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59" s="7">
        <f t="shared" si="111"/>
        <v>8964.7800000000007</v>
      </c>
    </row>
    <row r="3560" spans="1:13" x14ac:dyDescent="0.3">
      <c r="A3560" s="6" t="s">
        <v>3644</v>
      </c>
      <c r="B3560" s="28">
        <v>42941</v>
      </c>
      <c r="C3560" s="6" t="s">
        <v>24</v>
      </c>
      <c r="D3560" s="6" t="s">
        <v>117</v>
      </c>
      <c r="E3560" s="6" t="str">
        <f>VLOOKUP(tbl_transactions[[#This Row],[Product_ID]],tbl_Items[],2,)</f>
        <v>Digital</v>
      </c>
      <c r="F3560" s="6" t="str">
        <f>VLOOKUP(tbl_transactions[[#This Row],[Product_ID]],tbl_Items[],3,)</f>
        <v>Palladium</v>
      </c>
      <c r="G3560" s="6" t="s">
        <v>12</v>
      </c>
      <c r="H3560" s="6" t="s">
        <v>9</v>
      </c>
      <c r="I35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560" s="30">
        <v>2</v>
      </c>
      <c r="K3560" s="7">
        <f t="shared" si="110"/>
        <v>19561.5</v>
      </c>
      <c r="L35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3560" s="7">
        <f t="shared" si="111"/>
        <v>18974.654999999999</v>
      </c>
    </row>
    <row r="3561" spans="1:13" x14ac:dyDescent="0.3">
      <c r="A3561" s="6" t="s">
        <v>3645</v>
      </c>
      <c r="B3561" s="28">
        <v>42941</v>
      </c>
      <c r="C3561" s="6" t="s">
        <v>24</v>
      </c>
      <c r="D3561" s="6" t="s">
        <v>7007</v>
      </c>
      <c r="E3561" s="6" t="str">
        <f>VLOOKUP(tbl_transactions[[#This Row],[Product_ID]],tbl_Items[],2,)</f>
        <v>Digital</v>
      </c>
      <c r="F3561" s="6" t="str">
        <f>VLOOKUP(tbl_transactions[[#This Row],[Product_ID]],tbl_Items[],3,)</f>
        <v>Gold</v>
      </c>
      <c r="G3561" s="6" t="s">
        <v>12</v>
      </c>
      <c r="H3561" s="6" t="s">
        <v>13</v>
      </c>
      <c r="I35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561" s="30">
        <v>2</v>
      </c>
      <c r="K3561" s="7">
        <f t="shared" si="110"/>
        <v>17843.88</v>
      </c>
      <c r="L35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713.75520000000006</v>
      </c>
      <c r="M3561" s="7">
        <f t="shared" si="111"/>
        <v>17130.124800000001</v>
      </c>
    </row>
    <row r="3562" spans="1:13" x14ac:dyDescent="0.3">
      <c r="A3562" s="6" t="s">
        <v>3646</v>
      </c>
      <c r="B3562" s="28">
        <v>42941</v>
      </c>
      <c r="C3562" s="6" t="s">
        <v>24</v>
      </c>
      <c r="D3562" s="6" t="s">
        <v>78</v>
      </c>
      <c r="E3562" s="6" t="str">
        <f>VLOOKUP(tbl_transactions[[#This Row],[Product_ID]],tbl_Items[],2,)</f>
        <v>Chronograph</v>
      </c>
      <c r="F3562" s="6" t="str">
        <f>VLOOKUP(tbl_transactions[[#This Row],[Product_ID]],tbl_Items[],3,)</f>
        <v>Gold</v>
      </c>
      <c r="G3562" s="6" t="s">
        <v>8</v>
      </c>
      <c r="H3562" s="6" t="s">
        <v>9</v>
      </c>
      <c r="I35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562" s="30">
        <v>3</v>
      </c>
      <c r="K3562" s="7">
        <f t="shared" si="110"/>
        <v>16830</v>
      </c>
      <c r="L35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3562" s="7">
        <f t="shared" si="111"/>
        <v>15483.6</v>
      </c>
    </row>
    <row r="3563" spans="1:13" x14ac:dyDescent="0.3">
      <c r="A3563" s="6" t="s">
        <v>3647</v>
      </c>
      <c r="B3563" s="28">
        <v>42941</v>
      </c>
      <c r="C3563" s="6" t="s">
        <v>24</v>
      </c>
      <c r="D3563" s="6" t="s">
        <v>94</v>
      </c>
      <c r="E3563" s="6" t="str">
        <f>VLOOKUP(tbl_transactions[[#This Row],[Product_ID]],tbl_Items[],2,)</f>
        <v>Automatic</v>
      </c>
      <c r="F3563" s="6" t="str">
        <f>VLOOKUP(tbl_transactions[[#This Row],[Product_ID]],tbl_Items[],3,)</f>
        <v>Platinum</v>
      </c>
      <c r="G3563" s="6" t="s">
        <v>12</v>
      </c>
      <c r="H3563" s="6" t="s">
        <v>9</v>
      </c>
      <c r="I35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563" s="30">
        <v>2</v>
      </c>
      <c r="K3563" s="7">
        <f t="shared" si="110"/>
        <v>5174.4000000000005</v>
      </c>
      <c r="L35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63" s="7">
        <f t="shared" si="111"/>
        <v>5174.4000000000005</v>
      </c>
    </row>
    <row r="3564" spans="1:13" x14ac:dyDescent="0.3">
      <c r="A3564" s="6" t="s">
        <v>3648</v>
      </c>
      <c r="B3564" s="28">
        <v>42941</v>
      </c>
      <c r="C3564" s="6" t="s">
        <v>24</v>
      </c>
      <c r="D3564" s="6" t="s">
        <v>88</v>
      </c>
      <c r="E3564" s="6" t="str">
        <f>VLOOKUP(tbl_transactions[[#This Row],[Product_ID]],tbl_Items[],2,)</f>
        <v>Automatic</v>
      </c>
      <c r="F3564" s="6" t="str">
        <f>VLOOKUP(tbl_transactions[[#This Row],[Product_ID]],tbl_Items[],3,)</f>
        <v>Platinum</v>
      </c>
      <c r="G3564" s="6" t="s">
        <v>12</v>
      </c>
      <c r="H3564" s="6" t="s">
        <v>9</v>
      </c>
      <c r="I35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564" s="30">
        <v>4</v>
      </c>
      <c r="K3564" s="7">
        <f t="shared" si="110"/>
        <v>8958.6</v>
      </c>
      <c r="L35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64" s="7">
        <f t="shared" si="111"/>
        <v>8958.6</v>
      </c>
    </row>
    <row r="3565" spans="1:13" x14ac:dyDescent="0.3">
      <c r="A3565" s="6" t="s">
        <v>3649</v>
      </c>
      <c r="B3565" s="28">
        <v>42941</v>
      </c>
      <c r="C3565" s="6" t="s">
        <v>24</v>
      </c>
      <c r="D3565" s="6" t="s">
        <v>7008</v>
      </c>
      <c r="E3565" s="6" t="str">
        <f>VLOOKUP(tbl_transactions[[#This Row],[Product_ID]],tbl_Items[],2,)</f>
        <v>Digital</v>
      </c>
      <c r="F3565" s="6" t="str">
        <f>VLOOKUP(tbl_transactions[[#This Row],[Product_ID]],tbl_Items[],3,)</f>
        <v>Gold</v>
      </c>
      <c r="G3565" s="6" t="s">
        <v>12</v>
      </c>
      <c r="H3565" s="6" t="s">
        <v>9</v>
      </c>
      <c r="I35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565" s="30">
        <v>3</v>
      </c>
      <c r="K3565" s="7">
        <f t="shared" si="110"/>
        <v>29294.100000000002</v>
      </c>
      <c r="L35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3565" s="7">
        <f t="shared" si="111"/>
        <v>28122.336000000003</v>
      </c>
    </row>
    <row r="3566" spans="1:13" x14ac:dyDescent="0.3">
      <c r="A3566" s="6" t="s">
        <v>3650</v>
      </c>
      <c r="B3566" s="28">
        <v>42941</v>
      </c>
      <c r="C3566" s="6" t="s">
        <v>24</v>
      </c>
      <c r="D3566" s="6" t="s">
        <v>101</v>
      </c>
      <c r="E3566" s="6" t="str">
        <f>VLOOKUP(tbl_transactions[[#This Row],[Product_ID]],tbl_Items[],2,)</f>
        <v>Automatic</v>
      </c>
      <c r="F3566" s="6" t="str">
        <f>VLOOKUP(tbl_transactions[[#This Row],[Product_ID]],tbl_Items[],3,)</f>
        <v>Palladium</v>
      </c>
      <c r="G3566" s="6" t="s">
        <v>12</v>
      </c>
      <c r="H3566" s="6" t="s">
        <v>13</v>
      </c>
      <c r="I35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566" s="30">
        <v>4</v>
      </c>
      <c r="K3566" s="7">
        <f t="shared" si="110"/>
        <v>9394</v>
      </c>
      <c r="L35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66" s="7">
        <f t="shared" si="111"/>
        <v>9394</v>
      </c>
    </row>
    <row r="3567" spans="1:13" x14ac:dyDescent="0.3">
      <c r="A3567" s="6" t="s">
        <v>3651</v>
      </c>
      <c r="B3567" s="28">
        <v>42941</v>
      </c>
      <c r="C3567" s="6" t="s">
        <v>11</v>
      </c>
      <c r="D3567" s="6" t="s">
        <v>97</v>
      </c>
      <c r="E3567" s="6" t="str">
        <f>VLOOKUP(tbl_transactions[[#This Row],[Product_ID]],tbl_Items[],2,)</f>
        <v>Automatic</v>
      </c>
      <c r="F3567" s="6" t="str">
        <f>VLOOKUP(tbl_transactions[[#This Row],[Product_ID]],tbl_Items[],3,)</f>
        <v>Gold</v>
      </c>
      <c r="G3567" s="6" t="s">
        <v>12</v>
      </c>
      <c r="H3567" s="6" t="s">
        <v>9</v>
      </c>
      <c r="I35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567" s="30">
        <v>3</v>
      </c>
      <c r="K3567" s="7">
        <f t="shared" si="110"/>
        <v>8809.74</v>
      </c>
      <c r="L35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67" s="7">
        <f t="shared" si="111"/>
        <v>8809.74</v>
      </c>
    </row>
    <row r="3568" spans="1:13" x14ac:dyDescent="0.3">
      <c r="A3568" s="6" t="s">
        <v>3652</v>
      </c>
      <c r="B3568" s="28">
        <v>42942</v>
      </c>
      <c r="C3568" s="6" t="s">
        <v>24</v>
      </c>
      <c r="D3568" s="6" t="s">
        <v>88</v>
      </c>
      <c r="E3568" s="6" t="str">
        <f>VLOOKUP(tbl_transactions[[#This Row],[Product_ID]],tbl_Items[],2,)</f>
        <v>Automatic</v>
      </c>
      <c r="F3568" s="6" t="str">
        <f>VLOOKUP(tbl_transactions[[#This Row],[Product_ID]],tbl_Items[],3,)</f>
        <v>Platinum</v>
      </c>
      <c r="G3568" s="6" t="s">
        <v>12</v>
      </c>
      <c r="H3568" s="6" t="s">
        <v>9</v>
      </c>
      <c r="I35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568" s="30">
        <v>2</v>
      </c>
      <c r="K3568" s="7">
        <f t="shared" si="110"/>
        <v>4479.3</v>
      </c>
      <c r="L35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68" s="7">
        <f t="shared" si="111"/>
        <v>4479.3</v>
      </c>
    </row>
    <row r="3569" spans="1:13" x14ac:dyDescent="0.3">
      <c r="A3569" s="6" t="s">
        <v>3653</v>
      </c>
      <c r="B3569" s="28">
        <v>42942</v>
      </c>
      <c r="C3569" s="6" t="s">
        <v>24</v>
      </c>
      <c r="D3569" s="6" t="s">
        <v>104</v>
      </c>
      <c r="E3569" s="6" t="str">
        <f>VLOOKUP(tbl_transactions[[#This Row],[Product_ID]],tbl_Items[],2,)</f>
        <v>Automatic</v>
      </c>
      <c r="F3569" s="6" t="str">
        <f>VLOOKUP(tbl_transactions[[#This Row],[Product_ID]],tbl_Items[],3,)</f>
        <v>Palladium</v>
      </c>
      <c r="G3569" s="6" t="s">
        <v>12</v>
      </c>
      <c r="H3569" s="6" t="s">
        <v>9</v>
      </c>
      <c r="I35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569" s="30">
        <v>1</v>
      </c>
      <c r="K3569" s="7">
        <f t="shared" si="110"/>
        <v>8196.1</v>
      </c>
      <c r="L35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69" s="7">
        <f t="shared" si="111"/>
        <v>8196.1</v>
      </c>
    </row>
    <row r="3570" spans="1:13" x14ac:dyDescent="0.3">
      <c r="A3570" s="6" t="s">
        <v>3654</v>
      </c>
      <c r="B3570" s="28">
        <v>42943</v>
      </c>
      <c r="C3570" s="6" t="s">
        <v>11</v>
      </c>
      <c r="D3570" s="6" t="s">
        <v>79</v>
      </c>
      <c r="E3570" s="6" t="str">
        <f>VLOOKUP(tbl_transactions[[#This Row],[Product_ID]],tbl_Items[],2,)</f>
        <v>Chronograph</v>
      </c>
      <c r="F3570" s="6" t="str">
        <f>VLOOKUP(tbl_transactions[[#This Row],[Product_ID]],tbl_Items[],3,)</f>
        <v>Palladium</v>
      </c>
      <c r="G3570" s="6" t="s">
        <v>8</v>
      </c>
      <c r="H3570" s="6" t="s">
        <v>9</v>
      </c>
      <c r="I35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570" s="30">
        <v>4</v>
      </c>
      <c r="K3570" s="7">
        <f t="shared" si="110"/>
        <v>9159.6</v>
      </c>
      <c r="L35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70" s="7">
        <f t="shared" si="111"/>
        <v>9159.6</v>
      </c>
    </row>
    <row r="3571" spans="1:13" x14ac:dyDescent="0.3">
      <c r="A3571" s="6" t="s">
        <v>3655</v>
      </c>
      <c r="B3571" s="28">
        <v>42944</v>
      </c>
      <c r="C3571" s="6" t="s">
        <v>24</v>
      </c>
      <c r="D3571" s="6" t="s">
        <v>77</v>
      </c>
      <c r="E3571" s="6" t="str">
        <f>VLOOKUP(tbl_transactions[[#This Row],[Product_ID]],tbl_Items[],2,)</f>
        <v>Chronograph</v>
      </c>
      <c r="F3571" s="6" t="str">
        <f>VLOOKUP(tbl_transactions[[#This Row],[Product_ID]],tbl_Items[],3,)</f>
        <v>Gold</v>
      </c>
      <c r="G3571" s="6" t="s">
        <v>8</v>
      </c>
      <c r="H3571" s="6" t="s">
        <v>9</v>
      </c>
      <c r="I35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571" s="30">
        <v>2</v>
      </c>
      <c r="K3571" s="7">
        <f t="shared" si="110"/>
        <v>5880</v>
      </c>
      <c r="L35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71" s="7">
        <f t="shared" si="111"/>
        <v>5880</v>
      </c>
    </row>
    <row r="3572" spans="1:13" x14ac:dyDescent="0.3">
      <c r="A3572" s="6" t="s">
        <v>3656</v>
      </c>
      <c r="B3572" s="28">
        <v>42944</v>
      </c>
      <c r="C3572" s="6" t="s">
        <v>24</v>
      </c>
      <c r="D3572" s="6" t="s">
        <v>83</v>
      </c>
      <c r="E3572" s="6" t="str">
        <f>VLOOKUP(tbl_transactions[[#This Row],[Product_ID]],tbl_Items[],2,)</f>
        <v>Chronograph</v>
      </c>
      <c r="F3572" s="6" t="str">
        <f>VLOOKUP(tbl_transactions[[#This Row],[Product_ID]],tbl_Items[],3,)</f>
        <v>Palladium</v>
      </c>
      <c r="G3572" s="6" t="s">
        <v>12</v>
      </c>
      <c r="H3572" s="6" t="s">
        <v>9</v>
      </c>
      <c r="I35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572" s="30">
        <v>3</v>
      </c>
      <c r="K3572" s="7">
        <f t="shared" si="110"/>
        <v>14253.75</v>
      </c>
      <c r="L35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72" s="7">
        <f t="shared" si="111"/>
        <v>14253.75</v>
      </c>
    </row>
    <row r="3573" spans="1:13" x14ac:dyDescent="0.3">
      <c r="A3573" s="6" t="s">
        <v>3657</v>
      </c>
      <c r="B3573" s="28">
        <v>42944</v>
      </c>
      <c r="C3573" s="6" t="s">
        <v>11</v>
      </c>
      <c r="D3573" s="6" t="s">
        <v>82</v>
      </c>
      <c r="E3573" s="6" t="str">
        <f>VLOOKUP(tbl_transactions[[#This Row],[Product_ID]],tbl_Items[],2,)</f>
        <v>Chronograph</v>
      </c>
      <c r="F3573" s="6" t="str">
        <f>VLOOKUP(tbl_transactions[[#This Row],[Product_ID]],tbl_Items[],3,)</f>
        <v>Palladium</v>
      </c>
      <c r="G3573" s="6" t="s">
        <v>12</v>
      </c>
      <c r="H3573" s="6" t="s">
        <v>9</v>
      </c>
      <c r="I35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573" s="30">
        <v>2</v>
      </c>
      <c r="K3573" s="7">
        <f t="shared" si="110"/>
        <v>15300</v>
      </c>
      <c r="L35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3573" s="7">
        <f t="shared" si="111"/>
        <v>14841</v>
      </c>
    </row>
    <row r="3574" spans="1:13" x14ac:dyDescent="0.3">
      <c r="A3574" s="6" t="s">
        <v>3658</v>
      </c>
      <c r="B3574" s="28">
        <v>42944</v>
      </c>
      <c r="C3574" s="6" t="s">
        <v>24</v>
      </c>
      <c r="D3574" s="6" t="s">
        <v>108</v>
      </c>
      <c r="E3574" s="6" t="str">
        <f>VLOOKUP(tbl_transactions[[#This Row],[Product_ID]],tbl_Items[],2,)</f>
        <v>Digital</v>
      </c>
      <c r="F3574" s="6" t="str">
        <f>VLOOKUP(tbl_transactions[[#This Row],[Product_ID]],tbl_Items[],3,)</f>
        <v>Platinum</v>
      </c>
      <c r="G3574" s="6" t="s">
        <v>12</v>
      </c>
      <c r="H3574" s="6" t="s">
        <v>9</v>
      </c>
      <c r="I35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574" s="30">
        <v>1</v>
      </c>
      <c r="K3574" s="7">
        <f t="shared" si="110"/>
        <v>6137.25</v>
      </c>
      <c r="L35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74" s="7">
        <f t="shared" si="111"/>
        <v>6137.25</v>
      </c>
    </row>
    <row r="3575" spans="1:13" x14ac:dyDescent="0.3">
      <c r="A3575" s="6" t="s">
        <v>3659</v>
      </c>
      <c r="B3575" s="28">
        <v>42944</v>
      </c>
      <c r="C3575" s="6" t="s">
        <v>11</v>
      </c>
      <c r="D3575" s="6" t="s">
        <v>89</v>
      </c>
      <c r="E3575" s="6" t="str">
        <f>VLOOKUP(tbl_transactions[[#This Row],[Product_ID]],tbl_Items[],2,)</f>
        <v>Automatic</v>
      </c>
      <c r="F3575" s="6" t="str">
        <f>VLOOKUP(tbl_transactions[[#This Row],[Product_ID]],tbl_Items[],3,)</f>
        <v>Platinum</v>
      </c>
      <c r="G3575" s="6" t="s">
        <v>12</v>
      </c>
      <c r="H3575" s="6" t="s">
        <v>9</v>
      </c>
      <c r="I35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575" s="30">
        <v>3</v>
      </c>
      <c r="K3575" s="7">
        <f t="shared" si="110"/>
        <v>13962.300000000001</v>
      </c>
      <c r="L35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75" s="7">
        <f t="shared" si="111"/>
        <v>13962.300000000001</v>
      </c>
    </row>
    <row r="3576" spans="1:13" x14ac:dyDescent="0.3">
      <c r="A3576" s="6" t="s">
        <v>3660</v>
      </c>
      <c r="B3576" s="28">
        <v>42944</v>
      </c>
      <c r="C3576" s="6" t="s">
        <v>24</v>
      </c>
      <c r="D3576" s="6" t="s">
        <v>88</v>
      </c>
      <c r="E3576" s="6" t="str">
        <f>VLOOKUP(tbl_transactions[[#This Row],[Product_ID]],tbl_Items[],2,)</f>
        <v>Automatic</v>
      </c>
      <c r="F3576" s="6" t="str">
        <f>VLOOKUP(tbl_transactions[[#This Row],[Product_ID]],tbl_Items[],3,)</f>
        <v>Platinum</v>
      </c>
      <c r="G3576" s="6" t="s">
        <v>12</v>
      </c>
      <c r="H3576" s="6" t="s">
        <v>9</v>
      </c>
      <c r="I35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576" s="30">
        <v>4</v>
      </c>
      <c r="K3576" s="7">
        <f t="shared" si="110"/>
        <v>8958.6</v>
      </c>
      <c r="L35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76" s="7">
        <f t="shared" si="111"/>
        <v>8958.6</v>
      </c>
    </row>
    <row r="3577" spans="1:13" x14ac:dyDescent="0.3">
      <c r="A3577" s="6" t="s">
        <v>3661</v>
      </c>
      <c r="B3577" s="28">
        <v>42944</v>
      </c>
      <c r="C3577" s="6" t="s">
        <v>24</v>
      </c>
      <c r="D3577" s="6" t="s">
        <v>89</v>
      </c>
      <c r="E3577" s="6" t="str">
        <f>VLOOKUP(tbl_transactions[[#This Row],[Product_ID]],tbl_Items[],2,)</f>
        <v>Automatic</v>
      </c>
      <c r="F3577" s="6" t="str">
        <f>VLOOKUP(tbl_transactions[[#This Row],[Product_ID]],tbl_Items[],3,)</f>
        <v>Platinum</v>
      </c>
      <c r="G3577" s="6" t="s">
        <v>12</v>
      </c>
      <c r="H3577" s="6" t="s">
        <v>13</v>
      </c>
      <c r="I35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577" s="30">
        <v>4</v>
      </c>
      <c r="K3577" s="7">
        <f t="shared" si="110"/>
        <v>18616.400000000001</v>
      </c>
      <c r="L35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3577" s="7">
        <f t="shared" si="111"/>
        <v>17499.416000000001</v>
      </c>
    </row>
    <row r="3578" spans="1:13" x14ac:dyDescent="0.3">
      <c r="A3578" s="6" t="s">
        <v>3662</v>
      </c>
      <c r="B3578" s="28">
        <v>42944</v>
      </c>
      <c r="C3578" s="6" t="s">
        <v>24</v>
      </c>
      <c r="D3578" s="6" t="s">
        <v>111</v>
      </c>
      <c r="E3578" s="6" t="str">
        <f>VLOOKUP(tbl_transactions[[#This Row],[Product_ID]],tbl_Items[],2,)</f>
        <v>Digital</v>
      </c>
      <c r="F3578" s="6" t="str">
        <f>VLOOKUP(tbl_transactions[[#This Row],[Product_ID]],tbl_Items[],3,)</f>
        <v>Gold</v>
      </c>
      <c r="G3578" s="6" t="s">
        <v>12</v>
      </c>
      <c r="H3578" s="6" t="s">
        <v>9</v>
      </c>
      <c r="I35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578" s="30">
        <v>4</v>
      </c>
      <c r="K3578" s="7">
        <f t="shared" si="110"/>
        <v>23043.84</v>
      </c>
      <c r="L35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3578" s="7">
        <f t="shared" si="111"/>
        <v>22122.0864</v>
      </c>
    </row>
    <row r="3579" spans="1:13" x14ac:dyDescent="0.3">
      <c r="A3579" s="6" t="s">
        <v>3663</v>
      </c>
      <c r="B3579" s="28">
        <v>42945</v>
      </c>
      <c r="C3579" s="6" t="s">
        <v>15</v>
      </c>
      <c r="D3579" s="6" t="s">
        <v>82</v>
      </c>
      <c r="E3579" s="6" t="str">
        <f>VLOOKUP(tbl_transactions[[#This Row],[Product_ID]],tbl_Items[],2,)</f>
        <v>Chronograph</v>
      </c>
      <c r="F3579" s="6" t="str">
        <f>VLOOKUP(tbl_transactions[[#This Row],[Product_ID]],tbl_Items[],3,)</f>
        <v>Palladium</v>
      </c>
      <c r="G3579" s="6" t="s">
        <v>12</v>
      </c>
      <c r="H3579" s="6" t="s">
        <v>9</v>
      </c>
      <c r="I35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579" s="30">
        <v>3</v>
      </c>
      <c r="K3579" s="7">
        <f t="shared" si="110"/>
        <v>22950</v>
      </c>
      <c r="L35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688.5</v>
      </c>
      <c r="M3579" s="7">
        <f t="shared" si="111"/>
        <v>22261.5</v>
      </c>
    </row>
    <row r="3580" spans="1:13" x14ac:dyDescent="0.3">
      <c r="A3580" s="6" t="s">
        <v>3664</v>
      </c>
      <c r="B3580" s="28">
        <v>42945</v>
      </c>
      <c r="C3580" s="6" t="s">
        <v>24</v>
      </c>
      <c r="D3580" s="6" t="s">
        <v>66</v>
      </c>
      <c r="E3580" s="6" t="str">
        <f>VLOOKUP(tbl_transactions[[#This Row],[Product_ID]],tbl_Items[],2,)</f>
        <v>Chronograph</v>
      </c>
      <c r="F3580" s="6" t="str">
        <f>VLOOKUP(tbl_transactions[[#This Row],[Product_ID]],tbl_Items[],3,)</f>
        <v>Platinum</v>
      </c>
      <c r="G3580" s="6" t="s">
        <v>8</v>
      </c>
      <c r="H3580" s="6" t="s">
        <v>9</v>
      </c>
      <c r="I35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580" s="30">
        <v>1</v>
      </c>
      <c r="K3580" s="7">
        <f t="shared" si="110"/>
        <v>9690</v>
      </c>
      <c r="L35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80" s="7">
        <f t="shared" si="111"/>
        <v>9690</v>
      </c>
    </row>
    <row r="3581" spans="1:13" x14ac:dyDescent="0.3">
      <c r="A3581" s="6" t="s">
        <v>3665</v>
      </c>
      <c r="B3581" s="28">
        <v>42945</v>
      </c>
      <c r="C3581" s="6" t="s">
        <v>24</v>
      </c>
      <c r="D3581" s="6" t="s">
        <v>94</v>
      </c>
      <c r="E3581" s="6" t="str">
        <f>VLOOKUP(tbl_transactions[[#This Row],[Product_ID]],tbl_Items[],2,)</f>
        <v>Automatic</v>
      </c>
      <c r="F3581" s="6" t="str">
        <f>VLOOKUP(tbl_transactions[[#This Row],[Product_ID]],tbl_Items[],3,)</f>
        <v>Platinum</v>
      </c>
      <c r="G3581" s="6" t="s">
        <v>12</v>
      </c>
      <c r="H3581" s="6" t="s">
        <v>9</v>
      </c>
      <c r="I35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581" s="30">
        <v>1</v>
      </c>
      <c r="K3581" s="7">
        <f t="shared" si="110"/>
        <v>2587.2000000000003</v>
      </c>
      <c r="L35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81" s="7">
        <f t="shared" si="111"/>
        <v>2587.2000000000003</v>
      </c>
    </row>
    <row r="3582" spans="1:13" x14ac:dyDescent="0.3">
      <c r="A3582" s="6" t="s">
        <v>3666</v>
      </c>
      <c r="B3582" s="28">
        <v>42945</v>
      </c>
      <c r="C3582" s="6" t="s">
        <v>24</v>
      </c>
      <c r="D3582" s="6" t="s">
        <v>116</v>
      </c>
      <c r="E3582" s="6" t="str">
        <f>VLOOKUP(tbl_transactions[[#This Row],[Product_ID]],tbl_Items[],2,)</f>
        <v>Digital</v>
      </c>
      <c r="F3582" s="6" t="str">
        <f>VLOOKUP(tbl_transactions[[#This Row],[Product_ID]],tbl_Items[],3,)</f>
        <v>Gold</v>
      </c>
      <c r="G3582" s="6" t="s">
        <v>12</v>
      </c>
      <c r="H3582" s="6" t="s">
        <v>9</v>
      </c>
      <c r="I35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582" s="30">
        <v>1</v>
      </c>
      <c r="K3582" s="7">
        <f t="shared" si="110"/>
        <v>5594.7</v>
      </c>
      <c r="L35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82" s="7">
        <f t="shared" si="111"/>
        <v>5594.7</v>
      </c>
    </row>
    <row r="3583" spans="1:13" x14ac:dyDescent="0.3">
      <c r="A3583" s="6" t="s">
        <v>3667</v>
      </c>
      <c r="B3583" s="28">
        <v>42946</v>
      </c>
      <c r="C3583" s="6" t="s">
        <v>24</v>
      </c>
      <c r="D3583" s="6" t="s">
        <v>92</v>
      </c>
      <c r="E3583" s="6" t="str">
        <f>VLOOKUP(tbl_transactions[[#This Row],[Product_ID]],tbl_Items[],2,)</f>
        <v>Automatic</v>
      </c>
      <c r="F3583" s="6" t="str">
        <f>VLOOKUP(tbl_transactions[[#This Row],[Product_ID]],tbl_Items[],3,)</f>
        <v>Platinum</v>
      </c>
      <c r="G3583" s="6" t="s">
        <v>12</v>
      </c>
      <c r="H3583" s="6" t="s">
        <v>9</v>
      </c>
      <c r="I35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583" s="30">
        <v>1</v>
      </c>
      <c r="K3583" s="7">
        <f t="shared" si="110"/>
        <v>2199.12</v>
      </c>
      <c r="L35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83" s="7">
        <f t="shared" si="111"/>
        <v>2199.12</v>
      </c>
    </row>
    <row r="3584" spans="1:13" x14ac:dyDescent="0.3">
      <c r="A3584" s="6" t="s">
        <v>3668</v>
      </c>
      <c r="B3584" s="28">
        <v>42946</v>
      </c>
      <c r="C3584" s="6" t="s">
        <v>24</v>
      </c>
      <c r="D3584" s="6" t="s">
        <v>104</v>
      </c>
      <c r="E3584" s="6" t="str">
        <f>VLOOKUP(tbl_transactions[[#This Row],[Product_ID]],tbl_Items[],2,)</f>
        <v>Automatic</v>
      </c>
      <c r="F3584" s="6" t="str">
        <f>VLOOKUP(tbl_transactions[[#This Row],[Product_ID]],tbl_Items[],3,)</f>
        <v>Palladium</v>
      </c>
      <c r="G3584" s="6" t="s">
        <v>12</v>
      </c>
      <c r="H3584" s="6" t="s">
        <v>9</v>
      </c>
      <c r="I35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584" s="30">
        <v>3</v>
      </c>
      <c r="K3584" s="7">
        <f t="shared" si="110"/>
        <v>24588.300000000003</v>
      </c>
      <c r="L35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3584" s="7">
        <f t="shared" si="111"/>
        <v>23850.651000000002</v>
      </c>
    </row>
    <row r="3585" spans="1:13" x14ac:dyDescent="0.3">
      <c r="A3585" s="6" t="s">
        <v>3669</v>
      </c>
      <c r="B3585" s="28">
        <v>42946</v>
      </c>
      <c r="C3585" s="6" t="s">
        <v>24</v>
      </c>
      <c r="D3585" s="6" t="s">
        <v>76</v>
      </c>
      <c r="E3585" s="6" t="str">
        <f>VLOOKUP(tbl_transactions[[#This Row],[Product_ID]],tbl_Items[],2,)</f>
        <v>Chronograph</v>
      </c>
      <c r="F3585" s="6" t="str">
        <f>VLOOKUP(tbl_transactions[[#This Row],[Product_ID]],tbl_Items[],3,)</f>
        <v>Gold</v>
      </c>
      <c r="G3585" s="6" t="s">
        <v>8</v>
      </c>
      <c r="H3585" s="6" t="s">
        <v>13</v>
      </c>
      <c r="I35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585" s="30">
        <v>1</v>
      </c>
      <c r="K3585" s="7">
        <f t="shared" si="110"/>
        <v>2244</v>
      </c>
      <c r="L35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85" s="7">
        <f t="shared" si="111"/>
        <v>2244</v>
      </c>
    </row>
    <row r="3586" spans="1:13" x14ac:dyDescent="0.3">
      <c r="A3586" s="6" t="s">
        <v>3670</v>
      </c>
      <c r="B3586" s="28">
        <v>42946</v>
      </c>
      <c r="C3586" s="6" t="s">
        <v>7</v>
      </c>
      <c r="D3586" s="6" t="s">
        <v>67</v>
      </c>
      <c r="E3586" s="6" t="str">
        <f>VLOOKUP(tbl_transactions[[#This Row],[Product_ID]],tbl_Items[],2,)</f>
        <v>Chronograph</v>
      </c>
      <c r="F3586" s="6" t="str">
        <f>VLOOKUP(tbl_transactions[[#This Row],[Product_ID]],tbl_Items[],3,)</f>
        <v>Platinum</v>
      </c>
      <c r="G3586" s="6" t="s">
        <v>8</v>
      </c>
      <c r="H3586" s="6" t="s">
        <v>9</v>
      </c>
      <c r="I35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586" s="30">
        <v>2</v>
      </c>
      <c r="K3586" s="7">
        <f t="shared" ref="K3586:K3649" si="112">I3586*J3586</f>
        <v>2520</v>
      </c>
      <c r="L35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86" s="7">
        <f t="shared" ref="M3586:M3649" si="113">K3586-L3586</f>
        <v>2520</v>
      </c>
    </row>
    <row r="3587" spans="1:13" x14ac:dyDescent="0.3">
      <c r="A3587" s="6" t="s">
        <v>3671</v>
      </c>
      <c r="B3587" s="28">
        <v>42946</v>
      </c>
      <c r="C3587" s="6" t="s">
        <v>11</v>
      </c>
      <c r="D3587" s="6" t="s">
        <v>109</v>
      </c>
      <c r="E3587" s="6" t="str">
        <f>VLOOKUP(tbl_transactions[[#This Row],[Product_ID]],tbl_Items[],2,)</f>
        <v>Digital</v>
      </c>
      <c r="F3587" s="6" t="str">
        <f>VLOOKUP(tbl_transactions[[#This Row],[Product_ID]],tbl_Items[],3,)</f>
        <v>Platinum</v>
      </c>
      <c r="G3587" s="6" t="s">
        <v>12</v>
      </c>
      <c r="H3587" s="6" t="s">
        <v>9</v>
      </c>
      <c r="I35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587" s="30">
        <v>4</v>
      </c>
      <c r="K3587" s="7">
        <f t="shared" si="112"/>
        <v>40249.199999999997</v>
      </c>
      <c r="L35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3587" s="7">
        <f t="shared" si="113"/>
        <v>37834.248</v>
      </c>
    </row>
    <row r="3588" spans="1:13" x14ac:dyDescent="0.3">
      <c r="A3588" s="6" t="s">
        <v>3672</v>
      </c>
      <c r="B3588" s="28">
        <v>42946</v>
      </c>
      <c r="C3588" s="6" t="s">
        <v>24</v>
      </c>
      <c r="D3588" s="6" t="s">
        <v>103</v>
      </c>
      <c r="E3588" s="6" t="str">
        <f>VLOOKUP(tbl_transactions[[#This Row],[Product_ID]],tbl_Items[],2,)</f>
        <v>Automatic</v>
      </c>
      <c r="F3588" s="6" t="str">
        <f>VLOOKUP(tbl_transactions[[#This Row],[Product_ID]],tbl_Items[],3,)</f>
        <v>Palladium</v>
      </c>
      <c r="G3588" s="6" t="s">
        <v>12</v>
      </c>
      <c r="H3588" s="6" t="s">
        <v>9</v>
      </c>
      <c r="I35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588" s="30">
        <v>3</v>
      </c>
      <c r="K3588" s="7">
        <f t="shared" si="112"/>
        <v>20024.64</v>
      </c>
      <c r="L35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588" s="7">
        <f t="shared" si="113"/>
        <v>19423.900799999999</v>
      </c>
    </row>
    <row r="3589" spans="1:13" x14ac:dyDescent="0.3">
      <c r="A3589" s="6" t="s">
        <v>3673</v>
      </c>
      <c r="B3589" s="28">
        <v>42947</v>
      </c>
      <c r="C3589" s="6" t="s">
        <v>24</v>
      </c>
      <c r="D3589" s="6" t="s">
        <v>113</v>
      </c>
      <c r="E3589" s="6" t="str">
        <f>VLOOKUP(tbl_transactions[[#This Row],[Product_ID]],tbl_Items[],2,)</f>
        <v>Digital</v>
      </c>
      <c r="F3589" s="6" t="str">
        <f>VLOOKUP(tbl_transactions[[#This Row],[Product_ID]],tbl_Items[],3,)</f>
        <v>Palladium</v>
      </c>
      <c r="G3589" s="6" t="s">
        <v>12</v>
      </c>
      <c r="H3589" s="6" t="s">
        <v>9</v>
      </c>
      <c r="I35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589" s="30">
        <v>4</v>
      </c>
      <c r="K3589" s="7">
        <f t="shared" si="112"/>
        <v>35859.120000000003</v>
      </c>
      <c r="L35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3589" s="7">
        <f t="shared" si="113"/>
        <v>34783.346400000002</v>
      </c>
    </row>
    <row r="3590" spans="1:13" x14ac:dyDescent="0.3">
      <c r="A3590" s="6" t="s">
        <v>3674</v>
      </c>
      <c r="B3590" s="28">
        <v>42947</v>
      </c>
      <c r="C3590" s="6" t="s">
        <v>24</v>
      </c>
      <c r="D3590" s="6" t="s">
        <v>105</v>
      </c>
      <c r="E3590" s="6" t="str">
        <f>VLOOKUP(tbl_transactions[[#This Row],[Product_ID]],tbl_Items[],2,)</f>
        <v>Digital</v>
      </c>
      <c r="F3590" s="6" t="str">
        <f>VLOOKUP(tbl_transactions[[#This Row],[Product_ID]],tbl_Items[],3,)</f>
        <v>Platinum</v>
      </c>
      <c r="G3590" s="6" t="s">
        <v>12</v>
      </c>
      <c r="H3590" s="6" t="s">
        <v>9</v>
      </c>
      <c r="I35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590" s="30">
        <v>1</v>
      </c>
      <c r="K3590" s="7">
        <f t="shared" si="112"/>
        <v>5754.84</v>
      </c>
      <c r="L35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0" s="7">
        <f t="shared" si="113"/>
        <v>5754.84</v>
      </c>
    </row>
    <row r="3591" spans="1:13" x14ac:dyDescent="0.3">
      <c r="A3591" s="6" t="s">
        <v>3675</v>
      </c>
      <c r="B3591" s="28">
        <v>42947</v>
      </c>
      <c r="C3591" s="6" t="s">
        <v>11</v>
      </c>
      <c r="D3591" s="6" t="s">
        <v>99</v>
      </c>
      <c r="E3591" s="6" t="str">
        <f>VLOOKUP(tbl_transactions[[#This Row],[Product_ID]],tbl_Items[],2,)</f>
        <v>Automatic</v>
      </c>
      <c r="F3591" s="6" t="str">
        <f>VLOOKUP(tbl_transactions[[#This Row],[Product_ID]],tbl_Items[],3,)</f>
        <v>Gold</v>
      </c>
      <c r="G3591" s="6" t="s">
        <v>12</v>
      </c>
      <c r="H3591" s="6" t="s">
        <v>9</v>
      </c>
      <c r="I35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591" s="30">
        <v>1</v>
      </c>
      <c r="K3591" s="7">
        <f t="shared" si="112"/>
        <v>5571.24</v>
      </c>
      <c r="L35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1" s="7">
        <f t="shared" si="113"/>
        <v>5571.24</v>
      </c>
    </row>
    <row r="3592" spans="1:13" x14ac:dyDescent="0.3">
      <c r="A3592" s="6" t="s">
        <v>3676</v>
      </c>
      <c r="B3592" s="28">
        <v>42947</v>
      </c>
      <c r="C3592" s="6" t="s">
        <v>24</v>
      </c>
      <c r="D3592" s="6" t="s">
        <v>7005</v>
      </c>
      <c r="E3592" s="6" t="str">
        <f>VLOOKUP(tbl_transactions[[#This Row],[Product_ID]],tbl_Items[],2,)</f>
        <v>Automatic</v>
      </c>
      <c r="F3592" s="6" t="str">
        <f>VLOOKUP(tbl_transactions[[#This Row],[Product_ID]],tbl_Items[],3,)</f>
        <v>Gold</v>
      </c>
      <c r="G3592" s="6" t="s">
        <v>12</v>
      </c>
      <c r="H3592" s="6" t="s">
        <v>9</v>
      </c>
      <c r="I35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592" s="30">
        <v>1</v>
      </c>
      <c r="K3592" s="7">
        <f t="shared" si="112"/>
        <v>5968.2</v>
      </c>
      <c r="L35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2" s="7">
        <f t="shared" si="113"/>
        <v>5968.2</v>
      </c>
    </row>
    <row r="3593" spans="1:13" x14ac:dyDescent="0.3">
      <c r="A3593" s="6" t="s">
        <v>3677</v>
      </c>
      <c r="B3593" s="28">
        <v>42947</v>
      </c>
      <c r="C3593" s="6" t="s">
        <v>11</v>
      </c>
      <c r="D3593" s="6" t="s">
        <v>117</v>
      </c>
      <c r="E3593" s="6" t="str">
        <f>VLOOKUP(tbl_transactions[[#This Row],[Product_ID]],tbl_Items[],2,)</f>
        <v>Digital</v>
      </c>
      <c r="F3593" s="6" t="str">
        <f>VLOOKUP(tbl_transactions[[#This Row],[Product_ID]],tbl_Items[],3,)</f>
        <v>Palladium</v>
      </c>
      <c r="G3593" s="6" t="s">
        <v>12</v>
      </c>
      <c r="H3593" s="6" t="s">
        <v>9</v>
      </c>
      <c r="I35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593" s="30">
        <v>1</v>
      </c>
      <c r="K3593" s="7">
        <f t="shared" si="112"/>
        <v>9780.75</v>
      </c>
      <c r="L35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3" s="7">
        <f t="shared" si="113"/>
        <v>9780.75</v>
      </c>
    </row>
    <row r="3594" spans="1:13" x14ac:dyDescent="0.3">
      <c r="A3594" s="6" t="s">
        <v>3678</v>
      </c>
      <c r="B3594" s="28">
        <v>42947</v>
      </c>
      <c r="C3594" s="6" t="s">
        <v>24</v>
      </c>
      <c r="D3594" s="6" t="s">
        <v>97</v>
      </c>
      <c r="E3594" s="6" t="str">
        <f>VLOOKUP(tbl_transactions[[#This Row],[Product_ID]],tbl_Items[],2,)</f>
        <v>Automatic</v>
      </c>
      <c r="F3594" s="6" t="str">
        <f>VLOOKUP(tbl_transactions[[#This Row],[Product_ID]],tbl_Items[],3,)</f>
        <v>Gold</v>
      </c>
      <c r="G3594" s="6" t="s">
        <v>12</v>
      </c>
      <c r="H3594" s="6" t="s">
        <v>13</v>
      </c>
      <c r="I35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594" s="30">
        <v>2</v>
      </c>
      <c r="K3594" s="7">
        <f t="shared" si="112"/>
        <v>5873.16</v>
      </c>
      <c r="L35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4" s="7">
        <f t="shared" si="113"/>
        <v>5873.16</v>
      </c>
    </row>
    <row r="3595" spans="1:13" x14ac:dyDescent="0.3">
      <c r="A3595" s="6" t="s">
        <v>3679</v>
      </c>
      <c r="B3595" s="28">
        <v>42948</v>
      </c>
      <c r="C3595" s="6" t="s">
        <v>11</v>
      </c>
      <c r="D3595" s="6" t="s">
        <v>7006</v>
      </c>
      <c r="E3595" s="6" t="str">
        <f>VLOOKUP(tbl_transactions[[#This Row],[Product_ID]],tbl_Items[],2,)</f>
        <v>Automatic</v>
      </c>
      <c r="F3595" s="6" t="str">
        <f>VLOOKUP(tbl_transactions[[#This Row],[Product_ID]],tbl_Items[],3,)</f>
        <v>Gold</v>
      </c>
      <c r="G3595" s="6" t="s">
        <v>12</v>
      </c>
      <c r="H3595" s="6" t="s">
        <v>9</v>
      </c>
      <c r="I35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595" s="30">
        <v>1</v>
      </c>
      <c r="K3595" s="7">
        <f t="shared" si="112"/>
        <v>9784.5</v>
      </c>
      <c r="L35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5" s="7">
        <f t="shared" si="113"/>
        <v>9784.5</v>
      </c>
    </row>
    <row r="3596" spans="1:13" x14ac:dyDescent="0.3">
      <c r="A3596" s="6" t="s">
        <v>3680</v>
      </c>
      <c r="B3596" s="28">
        <v>42948</v>
      </c>
      <c r="C3596" s="6" t="s">
        <v>11</v>
      </c>
      <c r="D3596" s="6" t="s">
        <v>92</v>
      </c>
      <c r="E3596" s="6" t="str">
        <f>VLOOKUP(tbl_transactions[[#This Row],[Product_ID]],tbl_Items[],2,)</f>
        <v>Automatic</v>
      </c>
      <c r="F3596" s="6" t="str">
        <f>VLOOKUP(tbl_transactions[[#This Row],[Product_ID]],tbl_Items[],3,)</f>
        <v>Platinum</v>
      </c>
      <c r="G3596" s="6" t="s">
        <v>12</v>
      </c>
      <c r="H3596" s="6" t="s">
        <v>9</v>
      </c>
      <c r="I35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596" s="30">
        <v>4</v>
      </c>
      <c r="K3596" s="7">
        <f t="shared" si="112"/>
        <v>8796.48</v>
      </c>
      <c r="L35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6" s="7">
        <f t="shared" si="113"/>
        <v>8796.48</v>
      </c>
    </row>
    <row r="3597" spans="1:13" x14ac:dyDescent="0.3">
      <c r="A3597" s="6" t="s">
        <v>3681</v>
      </c>
      <c r="B3597" s="28">
        <v>42948</v>
      </c>
      <c r="C3597" s="6" t="s">
        <v>11</v>
      </c>
      <c r="D3597" s="6" t="s">
        <v>94</v>
      </c>
      <c r="E3597" s="6" t="str">
        <f>VLOOKUP(tbl_transactions[[#This Row],[Product_ID]],tbl_Items[],2,)</f>
        <v>Automatic</v>
      </c>
      <c r="F3597" s="6" t="str">
        <f>VLOOKUP(tbl_transactions[[#This Row],[Product_ID]],tbl_Items[],3,)</f>
        <v>Platinum</v>
      </c>
      <c r="G3597" s="6" t="s">
        <v>12</v>
      </c>
      <c r="H3597" s="6" t="s">
        <v>9</v>
      </c>
      <c r="I35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597" s="30">
        <v>3</v>
      </c>
      <c r="K3597" s="7">
        <f t="shared" si="112"/>
        <v>7761.6</v>
      </c>
      <c r="L35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7" s="7">
        <f t="shared" si="113"/>
        <v>7761.6</v>
      </c>
    </row>
    <row r="3598" spans="1:13" x14ac:dyDescent="0.3">
      <c r="A3598" s="6" t="s">
        <v>3682</v>
      </c>
      <c r="B3598" s="28">
        <v>42948</v>
      </c>
      <c r="C3598" s="6" t="s">
        <v>24</v>
      </c>
      <c r="D3598" s="6" t="s">
        <v>116</v>
      </c>
      <c r="E3598" s="6" t="str">
        <f>VLOOKUP(tbl_transactions[[#This Row],[Product_ID]],tbl_Items[],2,)</f>
        <v>Digital</v>
      </c>
      <c r="F3598" s="6" t="str">
        <f>VLOOKUP(tbl_transactions[[#This Row],[Product_ID]],tbl_Items[],3,)</f>
        <v>Gold</v>
      </c>
      <c r="G3598" s="6" t="s">
        <v>12</v>
      </c>
      <c r="H3598" s="6" t="s">
        <v>9</v>
      </c>
      <c r="I35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598" s="30">
        <v>2</v>
      </c>
      <c r="K3598" s="7">
        <f t="shared" si="112"/>
        <v>11189.4</v>
      </c>
      <c r="L35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8" s="7">
        <f t="shared" si="113"/>
        <v>11189.4</v>
      </c>
    </row>
    <row r="3599" spans="1:13" x14ac:dyDescent="0.3">
      <c r="A3599" s="6" t="s">
        <v>3683</v>
      </c>
      <c r="B3599" s="28">
        <v>42948</v>
      </c>
      <c r="C3599" s="6" t="s">
        <v>24</v>
      </c>
      <c r="D3599" s="6" t="s">
        <v>76</v>
      </c>
      <c r="E3599" s="6" t="str">
        <f>VLOOKUP(tbl_transactions[[#This Row],[Product_ID]],tbl_Items[],2,)</f>
        <v>Chronograph</v>
      </c>
      <c r="F3599" s="6" t="str">
        <f>VLOOKUP(tbl_transactions[[#This Row],[Product_ID]],tbl_Items[],3,)</f>
        <v>Gold</v>
      </c>
      <c r="G3599" s="6" t="s">
        <v>8</v>
      </c>
      <c r="H3599" s="6" t="s">
        <v>9</v>
      </c>
      <c r="I35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599" s="30">
        <v>1</v>
      </c>
      <c r="K3599" s="7">
        <f t="shared" si="112"/>
        <v>2244</v>
      </c>
      <c r="L35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599" s="7">
        <f t="shared" si="113"/>
        <v>2244</v>
      </c>
    </row>
    <row r="3600" spans="1:13" x14ac:dyDescent="0.3">
      <c r="A3600" s="6" t="s">
        <v>3684</v>
      </c>
      <c r="B3600" s="28">
        <v>42948</v>
      </c>
      <c r="C3600" s="6" t="s">
        <v>24</v>
      </c>
      <c r="D3600" s="6" t="s">
        <v>112</v>
      </c>
      <c r="E3600" s="6" t="str">
        <f>VLOOKUP(tbl_transactions[[#This Row],[Product_ID]],tbl_Items[],2,)</f>
        <v>Digital</v>
      </c>
      <c r="F3600" s="6" t="str">
        <f>VLOOKUP(tbl_transactions[[#This Row],[Product_ID]],tbl_Items[],3,)</f>
        <v>Gold</v>
      </c>
      <c r="G3600" s="6" t="s">
        <v>12</v>
      </c>
      <c r="H3600" s="6" t="s">
        <v>9</v>
      </c>
      <c r="I36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600" s="30">
        <v>1</v>
      </c>
      <c r="K3600" s="7">
        <f t="shared" si="112"/>
        <v>6016.9800000000005</v>
      </c>
      <c r="L36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00" s="7">
        <f t="shared" si="113"/>
        <v>6016.9800000000005</v>
      </c>
    </row>
    <row r="3601" spans="1:13" x14ac:dyDescent="0.3">
      <c r="A3601" s="6" t="s">
        <v>3685</v>
      </c>
      <c r="B3601" s="28">
        <v>42949</v>
      </c>
      <c r="C3601" s="6" t="s">
        <v>24</v>
      </c>
      <c r="D3601" s="6" t="s">
        <v>88</v>
      </c>
      <c r="E3601" s="6" t="str">
        <f>VLOOKUP(tbl_transactions[[#This Row],[Product_ID]],tbl_Items[],2,)</f>
        <v>Automatic</v>
      </c>
      <c r="F3601" s="6" t="str">
        <f>VLOOKUP(tbl_transactions[[#This Row],[Product_ID]],tbl_Items[],3,)</f>
        <v>Platinum</v>
      </c>
      <c r="G3601" s="6" t="s">
        <v>12</v>
      </c>
      <c r="H3601" s="6" t="s">
        <v>9</v>
      </c>
      <c r="I36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601" s="30">
        <v>3</v>
      </c>
      <c r="K3601" s="7">
        <f t="shared" si="112"/>
        <v>6718.9500000000007</v>
      </c>
      <c r="L36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01" s="7">
        <f t="shared" si="113"/>
        <v>6718.9500000000007</v>
      </c>
    </row>
    <row r="3602" spans="1:13" x14ac:dyDescent="0.3">
      <c r="A3602" s="6" t="s">
        <v>3686</v>
      </c>
      <c r="B3602" s="28">
        <v>42949</v>
      </c>
      <c r="C3602" s="6" t="s">
        <v>11</v>
      </c>
      <c r="D3602" s="6" t="s">
        <v>109</v>
      </c>
      <c r="E3602" s="6" t="str">
        <f>VLOOKUP(tbl_transactions[[#This Row],[Product_ID]],tbl_Items[],2,)</f>
        <v>Digital</v>
      </c>
      <c r="F3602" s="6" t="str">
        <f>VLOOKUP(tbl_transactions[[#This Row],[Product_ID]],tbl_Items[],3,)</f>
        <v>Platinum</v>
      </c>
      <c r="G3602" s="6" t="s">
        <v>12</v>
      </c>
      <c r="H3602" s="6" t="s">
        <v>13</v>
      </c>
      <c r="I36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602" s="30">
        <v>3</v>
      </c>
      <c r="K3602" s="7">
        <f t="shared" si="112"/>
        <v>30186.899999999998</v>
      </c>
      <c r="L36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602" s="7">
        <f t="shared" si="113"/>
        <v>28375.685999999998</v>
      </c>
    </row>
    <row r="3603" spans="1:13" x14ac:dyDescent="0.3">
      <c r="A3603" s="6" t="s">
        <v>3687</v>
      </c>
      <c r="B3603" s="28">
        <v>42949</v>
      </c>
      <c r="C3603" s="6" t="s">
        <v>24</v>
      </c>
      <c r="D3603" s="6" t="s">
        <v>103</v>
      </c>
      <c r="E3603" s="6" t="str">
        <f>VLOOKUP(tbl_transactions[[#This Row],[Product_ID]],tbl_Items[],2,)</f>
        <v>Automatic</v>
      </c>
      <c r="F3603" s="6" t="str">
        <f>VLOOKUP(tbl_transactions[[#This Row],[Product_ID]],tbl_Items[],3,)</f>
        <v>Palladium</v>
      </c>
      <c r="G3603" s="6" t="s">
        <v>12</v>
      </c>
      <c r="H3603" s="6" t="s">
        <v>13</v>
      </c>
      <c r="I36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603" s="30">
        <v>3</v>
      </c>
      <c r="K3603" s="7">
        <f t="shared" si="112"/>
        <v>20024.64</v>
      </c>
      <c r="L36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603" s="7">
        <f t="shared" si="113"/>
        <v>19423.900799999999</v>
      </c>
    </row>
    <row r="3604" spans="1:13" x14ac:dyDescent="0.3">
      <c r="A3604" s="6" t="s">
        <v>3688</v>
      </c>
      <c r="B3604" s="28">
        <v>42949</v>
      </c>
      <c r="C3604" s="6" t="s">
        <v>24</v>
      </c>
      <c r="D3604" s="6" t="s">
        <v>99</v>
      </c>
      <c r="E3604" s="6" t="str">
        <f>VLOOKUP(tbl_transactions[[#This Row],[Product_ID]],tbl_Items[],2,)</f>
        <v>Automatic</v>
      </c>
      <c r="F3604" s="6" t="str">
        <f>VLOOKUP(tbl_transactions[[#This Row],[Product_ID]],tbl_Items[],3,)</f>
        <v>Gold</v>
      </c>
      <c r="G3604" s="6" t="s">
        <v>12</v>
      </c>
      <c r="H3604" s="6" t="s">
        <v>9</v>
      </c>
      <c r="I36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604" s="30">
        <v>2</v>
      </c>
      <c r="K3604" s="7">
        <f t="shared" si="112"/>
        <v>11142.48</v>
      </c>
      <c r="L36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04" s="7">
        <f t="shared" si="113"/>
        <v>11142.48</v>
      </c>
    </row>
    <row r="3605" spans="1:13" x14ac:dyDescent="0.3">
      <c r="A3605" s="6" t="s">
        <v>3689</v>
      </c>
      <c r="B3605" s="28">
        <v>42950</v>
      </c>
      <c r="C3605" s="6" t="s">
        <v>15</v>
      </c>
      <c r="D3605" s="6" t="s">
        <v>103</v>
      </c>
      <c r="E3605" s="6" t="str">
        <f>VLOOKUP(tbl_transactions[[#This Row],[Product_ID]],tbl_Items[],2,)</f>
        <v>Automatic</v>
      </c>
      <c r="F3605" s="6" t="str">
        <f>VLOOKUP(tbl_transactions[[#This Row],[Product_ID]],tbl_Items[],3,)</f>
        <v>Palladium</v>
      </c>
      <c r="G3605" s="6" t="s">
        <v>12</v>
      </c>
      <c r="H3605" s="6" t="s">
        <v>9</v>
      </c>
      <c r="I36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605" s="30">
        <v>3</v>
      </c>
      <c r="K3605" s="7">
        <f t="shared" si="112"/>
        <v>20024.64</v>
      </c>
      <c r="L36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605" s="7">
        <f t="shared" si="113"/>
        <v>19423.900799999999</v>
      </c>
    </row>
    <row r="3606" spans="1:13" x14ac:dyDescent="0.3">
      <c r="A3606" s="6" t="s">
        <v>3690</v>
      </c>
      <c r="B3606" s="28">
        <v>42950</v>
      </c>
      <c r="C3606" s="6" t="s">
        <v>7</v>
      </c>
      <c r="D3606" s="6" t="s">
        <v>79</v>
      </c>
      <c r="E3606" s="6" t="str">
        <f>VLOOKUP(tbl_transactions[[#This Row],[Product_ID]],tbl_Items[],2,)</f>
        <v>Chronograph</v>
      </c>
      <c r="F3606" s="6" t="str">
        <f>VLOOKUP(tbl_transactions[[#This Row],[Product_ID]],tbl_Items[],3,)</f>
        <v>Palladium</v>
      </c>
      <c r="G3606" s="6" t="s">
        <v>8</v>
      </c>
      <c r="H3606" s="6" t="s">
        <v>9</v>
      </c>
      <c r="I36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606" s="30">
        <v>4</v>
      </c>
      <c r="K3606" s="7">
        <f t="shared" si="112"/>
        <v>9159.6</v>
      </c>
      <c r="L36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06" s="7">
        <f t="shared" si="113"/>
        <v>9159.6</v>
      </c>
    </row>
    <row r="3607" spans="1:13" x14ac:dyDescent="0.3">
      <c r="A3607" s="6" t="s">
        <v>3691</v>
      </c>
      <c r="B3607" s="28">
        <v>42950</v>
      </c>
      <c r="C3607" s="6" t="s">
        <v>24</v>
      </c>
      <c r="D3607" s="6" t="s">
        <v>117</v>
      </c>
      <c r="E3607" s="6" t="str">
        <f>VLOOKUP(tbl_transactions[[#This Row],[Product_ID]],tbl_Items[],2,)</f>
        <v>Digital</v>
      </c>
      <c r="F3607" s="6" t="str">
        <f>VLOOKUP(tbl_transactions[[#This Row],[Product_ID]],tbl_Items[],3,)</f>
        <v>Palladium</v>
      </c>
      <c r="G3607" s="6" t="s">
        <v>12</v>
      </c>
      <c r="H3607" s="6" t="s">
        <v>9</v>
      </c>
      <c r="I36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607" s="30">
        <v>3</v>
      </c>
      <c r="K3607" s="7">
        <f t="shared" si="112"/>
        <v>29342.25</v>
      </c>
      <c r="L36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3607" s="7">
        <f t="shared" si="113"/>
        <v>28461.982499999998</v>
      </c>
    </row>
    <row r="3608" spans="1:13" x14ac:dyDescent="0.3">
      <c r="A3608" s="6" t="s">
        <v>3692</v>
      </c>
      <c r="B3608" s="28">
        <v>42950</v>
      </c>
      <c r="C3608" s="6" t="s">
        <v>11</v>
      </c>
      <c r="D3608" s="6" t="s">
        <v>120</v>
      </c>
      <c r="E3608" s="6" t="str">
        <f>VLOOKUP(tbl_transactions[[#This Row],[Product_ID]],tbl_Items[],2,)</f>
        <v>Digital</v>
      </c>
      <c r="F3608" s="6" t="str">
        <f>VLOOKUP(tbl_transactions[[#This Row],[Product_ID]],tbl_Items[],3,)</f>
        <v>Palladium</v>
      </c>
      <c r="G3608" s="6" t="s">
        <v>12</v>
      </c>
      <c r="H3608" s="6" t="s">
        <v>9</v>
      </c>
      <c r="I36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608" s="30">
        <v>4</v>
      </c>
      <c r="K3608" s="7">
        <f t="shared" si="112"/>
        <v>38552.800000000003</v>
      </c>
      <c r="L36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1156.5840000000001</v>
      </c>
      <c r="M3608" s="7">
        <f t="shared" si="113"/>
        <v>37396.216</v>
      </c>
    </row>
    <row r="3609" spans="1:13" x14ac:dyDescent="0.3">
      <c r="A3609" s="6" t="s">
        <v>3693</v>
      </c>
      <c r="B3609" s="28">
        <v>42950</v>
      </c>
      <c r="C3609" s="6" t="s">
        <v>11</v>
      </c>
      <c r="D3609" s="6" t="s">
        <v>101</v>
      </c>
      <c r="E3609" s="6" t="str">
        <f>VLOOKUP(tbl_transactions[[#This Row],[Product_ID]],tbl_Items[],2,)</f>
        <v>Automatic</v>
      </c>
      <c r="F3609" s="6" t="str">
        <f>VLOOKUP(tbl_transactions[[#This Row],[Product_ID]],tbl_Items[],3,)</f>
        <v>Palladium</v>
      </c>
      <c r="G3609" s="6" t="s">
        <v>12</v>
      </c>
      <c r="H3609" s="6" t="s">
        <v>9</v>
      </c>
      <c r="I36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609" s="30">
        <v>1</v>
      </c>
      <c r="K3609" s="7">
        <f t="shared" si="112"/>
        <v>2348.5</v>
      </c>
      <c r="L36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09" s="7">
        <f t="shared" si="113"/>
        <v>2348.5</v>
      </c>
    </row>
    <row r="3610" spans="1:13" x14ac:dyDescent="0.3">
      <c r="A3610" s="6" t="s">
        <v>3694</v>
      </c>
      <c r="B3610" s="28">
        <v>42950</v>
      </c>
      <c r="C3610" s="6" t="s">
        <v>24</v>
      </c>
      <c r="D3610" s="6" t="s">
        <v>74</v>
      </c>
      <c r="E3610" s="6" t="str">
        <f>VLOOKUP(tbl_transactions[[#This Row],[Product_ID]],tbl_Items[],2,)</f>
        <v>Chronograph</v>
      </c>
      <c r="F3610" s="6" t="str">
        <f>VLOOKUP(tbl_transactions[[#This Row],[Product_ID]],tbl_Items[],3,)</f>
        <v>Gold</v>
      </c>
      <c r="G3610" s="6" t="s">
        <v>8</v>
      </c>
      <c r="H3610" s="6" t="s">
        <v>9</v>
      </c>
      <c r="I36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610" s="30">
        <v>1</v>
      </c>
      <c r="K3610" s="7">
        <f t="shared" si="112"/>
        <v>2226</v>
      </c>
      <c r="L36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10" s="7">
        <f t="shared" si="113"/>
        <v>2226</v>
      </c>
    </row>
    <row r="3611" spans="1:13" x14ac:dyDescent="0.3">
      <c r="A3611" s="6" t="s">
        <v>3695</v>
      </c>
      <c r="B3611" s="28">
        <v>42951</v>
      </c>
      <c r="C3611" s="6" t="s">
        <v>24</v>
      </c>
      <c r="D3611" s="6" t="s">
        <v>60</v>
      </c>
      <c r="E3611" s="6" t="str">
        <f>VLOOKUP(tbl_transactions[[#This Row],[Product_ID]],tbl_Items[],2,)</f>
        <v>Chronograph</v>
      </c>
      <c r="F3611" s="6" t="str">
        <f>VLOOKUP(tbl_transactions[[#This Row],[Product_ID]],tbl_Items[],3,)</f>
        <v>Platinum</v>
      </c>
      <c r="G3611" s="6" t="s">
        <v>8</v>
      </c>
      <c r="H3611" s="6" t="s">
        <v>9</v>
      </c>
      <c r="I36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611" s="30">
        <v>4</v>
      </c>
      <c r="K3611" s="7">
        <f t="shared" si="112"/>
        <v>40392</v>
      </c>
      <c r="L36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611" s="7">
        <f t="shared" si="113"/>
        <v>35544.959999999999</v>
      </c>
    </row>
    <row r="3612" spans="1:13" x14ac:dyDescent="0.3">
      <c r="A3612" s="6" t="s">
        <v>3696</v>
      </c>
      <c r="B3612" s="28">
        <v>42951</v>
      </c>
      <c r="C3612" s="6" t="s">
        <v>24</v>
      </c>
      <c r="D3612" s="6" t="s">
        <v>110</v>
      </c>
      <c r="E3612" s="6" t="str">
        <f>VLOOKUP(tbl_transactions[[#This Row],[Product_ID]],tbl_Items[],2,)</f>
        <v>Digital</v>
      </c>
      <c r="F3612" s="6" t="str">
        <f>VLOOKUP(tbl_transactions[[#This Row],[Product_ID]],tbl_Items[],3,)</f>
        <v>Platinum</v>
      </c>
      <c r="G3612" s="6" t="s">
        <v>12</v>
      </c>
      <c r="H3612" s="6" t="s">
        <v>9</v>
      </c>
      <c r="I36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612" s="30">
        <v>1</v>
      </c>
      <c r="K3612" s="7">
        <f t="shared" si="112"/>
        <v>5615.4000000000005</v>
      </c>
      <c r="L36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12" s="7">
        <f t="shared" si="113"/>
        <v>5615.4000000000005</v>
      </c>
    </row>
    <row r="3613" spans="1:13" x14ac:dyDescent="0.3">
      <c r="A3613" s="6" t="s">
        <v>3697</v>
      </c>
      <c r="B3613" s="28">
        <v>42951</v>
      </c>
      <c r="C3613" s="6" t="s">
        <v>11</v>
      </c>
      <c r="D3613" s="6" t="s">
        <v>66</v>
      </c>
      <c r="E3613" s="6" t="str">
        <f>VLOOKUP(tbl_transactions[[#This Row],[Product_ID]],tbl_Items[],2,)</f>
        <v>Chronograph</v>
      </c>
      <c r="F3613" s="6" t="str">
        <f>VLOOKUP(tbl_transactions[[#This Row],[Product_ID]],tbl_Items[],3,)</f>
        <v>Platinum</v>
      </c>
      <c r="G3613" s="6" t="s">
        <v>8</v>
      </c>
      <c r="H3613" s="6" t="s">
        <v>9</v>
      </c>
      <c r="I36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613" s="30">
        <v>2</v>
      </c>
      <c r="K3613" s="7">
        <f t="shared" si="112"/>
        <v>19380</v>
      </c>
      <c r="L36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3613" s="7">
        <f t="shared" si="113"/>
        <v>17054.400000000001</v>
      </c>
    </row>
    <row r="3614" spans="1:13" x14ac:dyDescent="0.3">
      <c r="A3614" s="6" t="s">
        <v>3698</v>
      </c>
      <c r="B3614" s="28">
        <v>42951</v>
      </c>
      <c r="C3614" s="6" t="s">
        <v>24</v>
      </c>
      <c r="D3614" s="6" t="s">
        <v>71</v>
      </c>
      <c r="E3614" s="6" t="str">
        <f>VLOOKUP(tbl_transactions[[#This Row],[Product_ID]],tbl_Items[],2,)</f>
        <v>Chronograph</v>
      </c>
      <c r="F3614" s="6" t="str">
        <f>VLOOKUP(tbl_transactions[[#This Row],[Product_ID]],tbl_Items[],3,)</f>
        <v>Platinum</v>
      </c>
      <c r="G3614" s="6" t="s">
        <v>8</v>
      </c>
      <c r="H3614" s="6" t="s">
        <v>9</v>
      </c>
      <c r="I36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614" s="30">
        <v>1</v>
      </c>
      <c r="K3614" s="7">
        <f t="shared" si="112"/>
        <v>2254.1999999999998</v>
      </c>
      <c r="L36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14" s="7">
        <f t="shared" si="113"/>
        <v>2254.1999999999998</v>
      </c>
    </row>
    <row r="3615" spans="1:13" x14ac:dyDescent="0.3">
      <c r="A3615" s="6" t="s">
        <v>3699</v>
      </c>
      <c r="B3615" s="28">
        <v>42951</v>
      </c>
      <c r="C3615" s="6" t="s">
        <v>24</v>
      </c>
      <c r="D3615" s="6" t="s">
        <v>113</v>
      </c>
      <c r="E3615" s="6" t="str">
        <f>VLOOKUP(tbl_transactions[[#This Row],[Product_ID]],tbl_Items[],2,)</f>
        <v>Digital</v>
      </c>
      <c r="F3615" s="6" t="str">
        <f>VLOOKUP(tbl_transactions[[#This Row],[Product_ID]],tbl_Items[],3,)</f>
        <v>Palladium</v>
      </c>
      <c r="G3615" s="6" t="s">
        <v>12</v>
      </c>
      <c r="H3615" s="6" t="s">
        <v>13</v>
      </c>
      <c r="I36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615" s="30">
        <v>1</v>
      </c>
      <c r="K3615" s="7">
        <f t="shared" si="112"/>
        <v>8964.7800000000007</v>
      </c>
      <c r="L36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15" s="7">
        <f t="shared" si="113"/>
        <v>8964.7800000000007</v>
      </c>
    </row>
    <row r="3616" spans="1:13" x14ac:dyDescent="0.3">
      <c r="A3616" s="6" t="s">
        <v>3700</v>
      </c>
      <c r="B3616" s="28">
        <v>42951</v>
      </c>
      <c r="C3616" s="6" t="s">
        <v>24</v>
      </c>
      <c r="D3616" s="6" t="s">
        <v>102</v>
      </c>
      <c r="E3616" s="6" t="str">
        <f>VLOOKUP(tbl_transactions[[#This Row],[Product_ID]],tbl_Items[],2,)</f>
        <v>Automatic</v>
      </c>
      <c r="F3616" s="6" t="str">
        <f>VLOOKUP(tbl_transactions[[#This Row],[Product_ID]],tbl_Items[],3,)</f>
        <v>Palladium</v>
      </c>
      <c r="G3616" s="6" t="s">
        <v>12</v>
      </c>
      <c r="H3616" s="6" t="s">
        <v>9</v>
      </c>
      <c r="I36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616" s="30">
        <v>1</v>
      </c>
      <c r="K3616" s="7">
        <f t="shared" si="112"/>
        <v>8613.9</v>
      </c>
      <c r="L36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16" s="7">
        <f t="shared" si="113"/>
        <v>8613.9</v>
      </c>
    </row>
    <row r="3617" spans="1:13" x14ac:dyDescent="0.3">
      <c r="A3617" s="6" t="s">
        <v>3701</v>
      </c>
      <c r="B3617" s="28">
        <v>42952</v>
      </c>
      <c r="C3617" s="6" t="s">
        <v>24</v>
      </c>
      <c r="D3617" s="6" t="s">
        <v>67</v>
      </c>
      <c r="E3617" s="6" t="str">
        <f>VLOOKUP(tbl_transactions[[#This Row],[Product_ID]],tbl_Items[],2,)</f>
        <v>Chronograph</v>
      </c>
      <c r="F3617" s="6" t="str">
        <f>VLOOKUP(tbl_transactions[[#This Row],[Product_ID]],tbl_Items[],3,)</f>
        <v>Platinum</v>
      </c>
      <c r="G3617" s="6" t="s">
        <v>8</v>
      </c>
      <c r="H3617" s="6" t="s">
        <v>9</v>
      </c>
      <c r="I36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617" s="30">
        <v>3</v>
      </c>
      <c r="K3617" s="7">
        <f t="shared" si="112"/>
        <v>3780</v>
      </c>
      <c r="L36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17" s="7">
        <f t="shared" si="113"/>
        <v>3780</v>
      </c>
    </row>
    <row r="3618" spans="1:13" x14ac:dyDescent="0.3">
      <c r="A3618" s="6" t="s">
        <v>3702</v>
      </c>
      <c r="B3618" s="28">
        <v>42952</v>
      </c>
      <c r="C3618" s="6" t="s">
        <v>24</v>
      </c>
      <c r="D3618" s="6" t="s">
        <v>83</v>
      </c>
      <c r="E3618" s="6" t="str">
        <f>VLOOKUP(tbl_transactions[[#This Row],[Product_ID]],tbl_Items[],2,)</f>
        <v>Chronograph</v>
      </c>
      <c r="F3618" s="6" t="str">
        <f>VLOOKUP(tbl_transactions[[#This Row],[Product_ID]],tbl_Items[],3,)</f>
        <v>Palladium</v>
      </c>
      <c r="G3618" s="6" t="s">
        <v>12</v>
      </c>
      <c r="H3618" s="6" t="s">
        <v>9</v>
      </c>
      <c r="I36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618" s="30">
        <v>3</v>
      </c>
      <c r="K3618" s="7">
        <f t="shared" si="112"/>
        <v>14253.75</v>
      </c>
      <c r="L36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18" s="7">
        <f t="shared" si="113"/>
        <v>14253.75</v>
      </c>
    </row>
    <row r="3619" spans="1:13" x14ac:dyDescent="0.3">
      <c r="A3619" s="6" t="s">
        <v>3703</v>
      </c>
      <c r="B3619" s="28">
        <v>42952</v>
      </c>
      <c r="C3619" s="6" t="s">
        <v>24</v>
      </c>
      <c r="D3619" s="6" t="s">
        <v>113</v>
      </c>
      <c r="E3619" s="6" t="str">
        <f>VLOOKUP(tbl_transactions[[#This Row],[Product_ID]],tbl_Items[],2,)</f>
        <v>Digital</v>
      </c>
      <c r="F3619" s="6" t="str">
        <f>VLOOKUP(tbl_transactions[[#This Row],[Product_ID]],tbl_Items[],3,)</f>
        <v>Palladium</v>
      </c>
      <c r="G3619" s="6" t="s">
        <v>12</v>
      </c>
      <c r="H3619" s="6" t="s">
        <v>9</v>
      </c>
      <c r="I36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619" s="30">
        <v>3</v>
      </c>
      <c r="K3619" s="7">
        <f t="shared" si="112"/>
        <v>26894.340000000004</v>
      </c>
      <c r="L36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3619" s="7">
        <f t="shared" si="113"/>
        <v>26087.509800000003</v>
      </c>
    </row>
    <row r="3620" spans="1:13" x14ac:dyDescent="0.3">
      <c r="A3620" s="6" t="s">
        <v>3704</v>
      </c>
      <c r="B3620" s="28">
        <v>42952</v>
      </c>
      <c r="C3620" s="6" t="s">
        <v>7</v>
      </c>
      <c r="D3620" s="6" t="s">
        <v>108</v>
      </c>
      <c r="E3620" s="6" t="str">
        <f>VLOOKUP(tbl_transactions[[#This Row],[Product_ID]],tbl_Items[],2,)</f>
        <v>Digital</v>
      </c>
      <c r="F3620" s="6" t="str">
        <f>VLOOKUP(tbl_transactions[[#This Row],[Product_ID]],tbl_Items[],3,)</f>
        <v>Platinum</v>
      </c>
      <c r="G3620" s="6" t="s">
        <v>12</v>
      </c>
      <c r="H3620" s="6" t="s">
        <v>9</v>
      </c>
      <c r="I36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620" s="30">
        <v>4</v>
      </c>
      <c r="K3620" s="7">
        <f t="shared" si="112"/>
        <v>24549</v>
      </c>
      <c r="L36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3620" s="7">
        <f t="shared" si="113"/>
        <v>23076.06</v>
      </c>
    </row>
    <row r="3621" spans="1:13" x14ac:dyDescent="0.3">
      <c r="A3621" s="6" t="s">
        <v>3705</v>
      </c>
      <c r="B3621" s="28">
        <v>42952</v>
      </c>
      <c r="C3621" s="6" t="s">
        <v>7</v>
      </c>
      <c r="D3621" s="6" t="s">
        <v>77</v>
      </c>
      <c r="E3621" s="6" t="str">
        <f>VLOOKUP(tbl_transactions[[#This Row],[Product_ID]],tbl_Items[],2,)</f>
        <v>Chronograph</v>
      </c>
      <c r="F3621" s="6" t="str">
        <f>VLOOKUP(tbl_transactions[[#This Row],[Product_ID]],tbl_Items[],3,)</f>
        <v>Gold</v>
      </c>
      <c r="G3621" s="6" t="s">
        <v>8</v>
      </c>
      <c r="H3621" s="6" t="s">
        <v>9</v>
      </c>
      <c r="I36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621" s="30">
        <v>4</v>
      </c>
      <c r="K3621" s="7">
        <f t="shared" si="112"/>
        <v>11760</v>
      </c>
      <c r="L36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21" s="7">
        <f t="shared" si="113"/>
        <v>11760</v>
      </c>
    </row>
    <row r="3622" spans="1:13" x14ac:dyDescent="0.3">
      <c r="A3622" s="6" t="s">
        <v>3706</v>
      </c>
      <c r="B3622" s="28">
        <v>42952</v>
      </c>
      <c r="C3622" s="6" t="s">
        <v>11</v>
      </c>
      <c r="D3622" s="6" t="s">
        <v>92</v>
      </c>
      <c r="E3622" s="6" t="str">
        <f>VLOOKUP(tbl_transactions[[#This Row],[Product_ID]],tbl_Items[],2,)</f>
        <v>Automatic</v>
      </c>
      <c r="F3622" s="6" t="str">
        <f>VLOOKUP(tbl_transactions[[#This Row],[Product_ID]],tbl_Items[],3,)</f>
        <v>Platinum</v>
      </c>
      <c r="G3622" s="6" t="s">
        <v>12</v>
      </c>
      <c r="H3622" s="6" t="s">
        <v>9</v>
      </c>
      <c r="I36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622" s="30">
        <v>1</v>
      </c>
      <c r="K3622" s="7">
        <f t="shared" si="112"/>
        <v>2199.12</v>
      </c>
      <c r="L36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22" s="7">
        <f t="shared" si="113"/>
        <v>2199.12</v>
      </c>
    </row>
    <row r="3623" spans="1:13" x14ac:dyDescent="0.3">
      <c r="A3623" s="6" t="s">
        <v>3707</v>
      </c>
      <c r="B3623" s="28">
        <v>42952</v>
      </c>
      <c r="C3623" s="6" t="s">
        <v>24</v>
      </c>
      <c r="D3623" s="6" t="s">
        <v>7006</v>
      </c>
      <c r="E3623" s="6" t="str">
        <f>VLOOKUP(tbl_transactions[[#This Row],[Product_ID]],tbl_Items[],2,)</f>
        <v>Automatic</v>
      </c>
      <c r="F3623" s="6" t="str">
        <f>VLOOKUP(tbl_transactions[[#This Row],[Product_ID]],tbl_Items[],3,)</f>
        <v>Gold</v>
      </c>
      <c r="G3623" s="6" t="s">
        <v>12</v>
      </c>
      <c r="H3623" s="6" t="s">
        <v>9</v>
      </c>
      <c r="I36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623" s="30">
        <v>2</v>
      </c>
      <c r="K3623" s="7">
        <f t="shared" si="112"/>
        <v>19569</v>
      </c>
      <c r="L36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3623" s="7">
        <f t="shared" si="113"/>
        <v>18786.240000000002</v>
      </c>
    </row>
    <row r="3624" spans="1:13" x14ac:dyDescent="0.3">
      <c r="A3624" s="6" t="s">
        <v>3708</v>
      </c>
      <c r="B3624" s="28">
        <v>42953</v>
      </c>
      <c r="C3624" s="6" t="s">
        <v>15</v>
      </c>
      <c r="D3624" s="6" t="s">
        <v>99</v>
      </c>
      <c r="E3624" s="6" t="str">
        <f>VLOOKUP(tbl_transactions[[#This Row],[Product_ID]],tbl_Items[],2,)</f>
        <v>Automatic</v>
      </c>
      <c r="F3624" s="6" t="str">
        <f>VLOOKUP(tbl_transactions[[#This Row],[Product_ID]],tbl_Items[],3,)</f>
        <v>Gold</v>
      </c>
      <c r="G3624" s="6" t="s">
        <v>12</v>
      </c>
      <c r="H3624" s="6" t="s">
        <v>9</v>
      </c>
      <c r="I36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624" s="30">
        <v>3</v>
      </c>
      <c r="K3624" s="7">
        <f t="shared" si="112"/>
        <v>16713.72</v>
      </c>
      <c r="L36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3624" s="7">
        <f t="shared" si="113"/>
        <v>16045.171200000001</v>
      </c>
    </row>
    <row r="3625" spans="1:13" x14ac:dyDescent="0.3">
      <c r="A3625" s="6" t="s">
        <v>3709</v>
      </c>
      <c r="B3625" s="28">
        <v>42953</v>
      </c>
      <c r="C3625" s="6" t="s">
        <v>24</v>
      </c>
      <c r="D3625" s="6" t="s">
        <v>108</v>
      </c>
      <c r="E3625" s="6" t="str">
        <f>VLOOKUP(tbl_transactions[[#This Row],[Product_ID]],tbl_Items[],2,)</f>
        <v>Digital</v>
      </c>
      <c r="F3625" s="6" t="str">
        <f>VLOOKUP(tbl_transactions[[#This Row],[Product_ID]],tbl_Items[],3,)</f>
        <v>Platinum</v>
      </c>
      <c r="G3625" s="6" t="s">
        <v>12</v>
      </c>
      <c r="H3625" s="6" t="s">
        <v>9</v>
      </c>
      <c r="I36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625" s="30">
        <v>2</v>
      </c>
      <c r="K3625" s="7">
        <f t="shared" si="112"/>
        <v>12274.5</v>
      </c>
      <c r="L36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25" s="7">
        <f t="shared" si="113"/>
        <v>12274.5</v>
      </c>
    </row>
    <row r="3626" spans="1:13" x14ac:dyDescent="0.3">
      <c r="A3626" s="6" t="s">
        <v>3710</v>
      </c>
      <c r="B3626" s="28">
        <v>42953</v>
      </c>
      <c r="C3626" s="6" t="s">
        <v>24</v>
      </c>
      <c r="D3626" s="6" t="s">
        <v>7006</v>
      </c>
      <c r="E3626" s="6" t="str">
        <f>VLOOKUP(tbl_transactions[[#This Row],[Product_ID]],tbl_Items[],2,)</f>
        <v>Automatic</v>
      </c>
      <c r="F3626" s="6" t="str">
        <f>VLOOKUP(tbl_transactions[[#This Row],[Product_ID]],tbl_Items[],3,)</f>
        <v>Gold</v>
      </c>
      <c r="G3626" s="6" t="s">
        <v>12</v>
      </c>
      <c r="H3626" s="6" t="s">
        <v>9</v>
      </c>
      <c r="I36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626" s="30">
        <v>2</v>
      </c>
      <c r="K3626" s="7">
        <f t="shared" si="112"/>
        <v>19569</v>
      </c>
      <c r="L36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3626" s="7">
        <f t="shared" si="113"/>
        <v>18786.240000000002</v>
      </c>
    </row>
    <row r="3627" spans="1:13" x14ac:dyDescent="0.3">
      <c r="A3627" s="6" t="s">
        <v>3711</v>
      </c>
      <c r="B3627" s="28">
        <v>42953</v>
      </c>
      <c r="C3627" s="6" t="s">
        <v>11</v>
      </c>
      <c r="D3627" s="6" t="s">
        <v>79</v>
      </c>
      <c r="E3627" s="6" t="str">
        <f>VLOOKUP(tbl_transactions[[#This Row],[Product_ID]],tbl_Items[],2,)</f>
        <v>Chronograph</v>
      </c>
      <c r="F3627" s="6" t="str">
        <f>VLOOKUP(tbl_transactions[[#This Row],[Product_ID]],tbl_Items[],3,)</f>
        <v>Palladium</v>
      </c>
      <c r="G3627" s="6" t="s">
        <v>8</v>
      </c>
      <c r="H3627" s="6" t="s">
        <v>13</v>
      </c>
      <c r="I36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627" s="30">
        <v>1</v>
      </c>
      <c r="K3627" s="7">
        <f t="shared" si="112"/>
        <v>2289.9</v>
      </c>
      <c r="L36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27" s="7">
        <f t="shared" si="113"/>
        <v>2289.9</v>
      </c>
    </row>
    <row r="3628" spans="1:13" x14ac:dyDescent="0.3">
      <c r="A3628" s="6" t="s">
        <v>3712</v>
      </c>
      <c r="B3628" s="28">
        <v>42953</v>
      </c>
      <c r="C3628" s="6" t="s">
        <v>24</v>
      </c>
      <c r="D3628" s="6" t="s">
        <v>116</v>
      </c>
      <c r="E3628" s="6" t="str">
        <f>VLOOKUP(tbl_transactions[[#This Row],[Product_ID]],tbl_Items[],2,)</f>
        <v>Digital</v>
      </c>
      <c r="F3628" s="6" t="str">
        <f>VLOOKUP(tbl_transactions[[#This Row],[Product_ID]],tbl_Items[],3,)</f>
        <v>Gold</v>
      </c>
      <c r="G3628" s="6" t="s">
        <v>12</v>
      </c>
      <c r="H3628" s="6" t="s">
        <v>9</v>
      </c>
      <c r="I36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628" s="30">
        <v>1</v>
      </c>
      <c r="K3628" s="7">
        <f t="shared" si="112"/>
        <v>5594.7</v>
      </c>
      <c r="L36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28" s="7">
        <f t="shared" si="113"/>
        <v>5594.7</v>
      </c>
    </row>
    <row r="3629" spans="1:13" x14ac:dyDescent="0.3">
      <c r="A3629" s="6" t="s">
        <v>3713</v>
      </c>
      <c r="B3629" s="28">
        <v>42953</v>
      </c>
      <c r="C3629" s="6" t="s">
        <v>24</v>
      </c>
      <c r="D3629" s="6" t="s">
        <v>111</v>
      </c>
      <c r="E3629" s="6" t="str">
        <f>VLOOKUP(tbl_transactions[[#This Row],[Product_ID]],tbl_Items[],2,)</f>
        <v>Digital</v>
      </c>
      <c r="F3629" s="6" t="str">
        <f>VLOOKUP(tbl_transactions[[#This Row],[Product_ID]],tbl_Items[],3,)</f>
        <v>Gold</v>
      </c>
      <c r="G3629" s="6" t="s">
        <v>12</v>
      </c>
      <c r="H3629" s="6" t="s">
        <v>9</v>
      </c>
      <c r="I36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629" s="30">
        <v>1</v>
      </c>
      <c r="K3629" s="7">
        <f t="shared" si="112"/>
        <v>5760.96</v>
      </c>
      <c r="L36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29" s="7">
        <f t="shared" si="113"/>
        <v>5760.96</v>
      </c>
    </row>
    <row r="3630" spans="1:13" x14ac:dyDescent="0.3">
      <c r="A3630" s="6" t="s">
        <v>3714</v>
      </c>
      <c r="B3630" s="28">
        <v>42953</v>
      </c>
      <c r="C3630" s="6" t="s">
        <v>24</v>
      </c>
      <c r="D3630" s="6" t="s">
        <v>79</v>
      </c>
      <c r="E3630" s="6" t="str">
        <f>VLOOKUP(tbl_transactions[[#This Row],[Product_ID]],tbl_Items[],2,)</f>
        <v>Chronograph</v>
      </c>
      <c r="F3630" s="6" t="str">
        <f>VLOOKUP(tbl_transactions[[#This Row],[Product_ID]],tbl_Items[],3,)</f>
        <v>Palladium</v>
      </c>
      <c r="G3630" s="6" t="s">
        <v>8</v>
      </c>
      <c r="H3630" s="6" t="s">
        <v>9</v>
      </c>
      <c r="I36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630" s="30">
        <v>1</v>
      </c>
      <c r="K3630" s="7">
        <f t="shared" si="112"/>
        <v>2289.9</v>
      </c>
      <c r="L36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30" s="7">
        <f t="shared" si="113"/>
        <v>2289.9</v>
      </c>
    </row>
    <row r="3631" spans="1:13" x14ac:dyDescent="0.3">
      <c r="A3631" s="6" t="s">
        <v>3715</v>
      </c>
      <c r="B3631" s="28">
        <v>42953</v>
      </c>
      <c r="C3631" s="6" t="s">
        <v>11</v>
      </c>
      <c r="D3631" s="6" t="s">
        <v>81</v>
      </c>
      <c r="E3631" s="6" t="str">
        <f>VLOOKUP(tbl_transactions[[#This Row],[Product_ID]],tbl_Items[],2,)</f>
        <v>Chronograph</v>
      </c>
      <c r="F3631" s="6" t="str">
        <f>VLOOKUP(tbl_transactions[[#This Row],[Product_ID]],tbl_Items[],3,)</f>
        <v>Palladium</v>
      </c>
      <c r="G3631" s="6" t="s">
        <v>12</v>
      </c>
      <c r="H3631" s="6" t="s">
        <v>9</v>
      </c>
      <c r="I36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631" s="30">
        <v>1</v>
      </c>
      <c r="K3631" s="7">
        <f t="shared" si="112"/>
        <v>10780</v>
      </c>
      <c r="L36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31" s="7">
        <f t="shared" si="113"/>
        <v>10780</v>
      </c>
    </row>
    <row r="3632" spans="1:13" x14ac:dyDescent="0.3">
      <c r="A3632" s="6" t="s">
        <v>3716</v>
      </c>
      <c r="B3632" s="28">
        <v>42954</v>
      </c>
      <c r="C3632" s="6" t="s">
        <v>24</v>
      </c>
      <c r="D3632" s="6" t="s">
        <v>7008</v>
      </c>
      <c r="E3632" s="6" t="str">
        <f>VLOOKUP(tbl_transactions[[#This Row],[Product_ID]],tbl_Items[],2,)</f>
        <v>Digital</v>
      </c>
      <c r="F3632" s="6" t="str">
        <f>VLOOKUP(tbl_transactions[[#This Row],[Product_ID]],tbl_Items[],3,)</f>
        <v>Gold</v>
      </c>
      <c r="G3632" s="6" t="s">
        <v>12</v>
      </c>
      <c r="H3632" s="6" t="s">
        <v>9</v>
      </c>
      <c r="I36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632" s="30">
        <v>4</v>
      </c>
      <c r="K3632" s="7">
        <f t="shared" si="112"/>
        <v>39058.800000000003</v>
      </c>
      <c r="L36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1562.3520000000001</v>
      </c>
      <c r="M3632" s="7">
        <f t="shared" si="113"/>
        <v>37496.448000000004</v>
      </c>
    </row>
    <row r="3633" spans="1:13" x14ac:dyDescent="0.3">
      <c r="A3633" s="6" t="s">
        <v>3717</v>
      </c>
      <c r="B3633" s="28">
        <v>42954</v>
      </c>
      <c r="C3633" s="6" t="s">
        <v>24</v>
      </c>
      <c r="D3633" s="6" t="s">
        <v>101</v>
      </c>
      <c r="E3633" s="6" t="str">
        <f>VLOOKUP(tbl_transactions[[#This Row],[Product_ID]],tbl_Items[],2,)</f>
        <v>Automatic</v>
      </c>
      <c r="F3633" s="6" t="str">
        <f>VLOOKUP(tbl_transactions[[#This Row],[Product_ID]],tbl_Items[],3,)</f>
        <v>Palladium</v>
      </c>
      <c r="G3633" s="6" t="s">
        <v>12</v>
      </c>
      <c r="H3633" s="6" t="s">
        <v>9</v>
      </c>
      <c r="I36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633" s="30">
        <v>2</v>
      </c>
      <c r="K3633" s="7">
        <f t="shared" si="112"/>
        <v>4697</v>
      </c>
      <c r="L36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33" s="7">
        <f t="shared" si="113"/>
        <v>4697</v>
      </c>
    </row>
    <row r="3634" spans="1:13" x14ac:dyDescent="0.3">
      <c r="A3634" s="6" t="s">
        <v>3718</v>
      </c>
      <c r="B3634" s="28">
        <v>42954</v>
      </c>
      <c r="C3634" s="6" t="s">
        <v>24</v>
      </c>
      <c r="D3634" s="6" t="s">
        <v>108</v>
      </c>
      <c r="E3634" s="6" t="str">
        <f>VLOOKUP(tbl_transactions[[#This Row],[Product_ID]],tbl_Items[],2,)</f>
        <v>Digital</v>
      </c>
      <c r="F3634" s="6" t="str">
        <f>VLOOKUP(tbl_transactions[[#This Row],[Product_ID]],tbl_Items[],3,)</f>
        <v>Platinum</v>
      </c>
      <c r="G3634" s="6" t="s">
        <v>12</v>
      </c>
      <c r="H3634" s="6" t="s">
        <v>9</v>
      </c>
      <c r="I36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634" s="30">
        <v>4</v>
      </c>
      <c r="K3634" s="7">
        <f t="shared" si="112"/>
        <v>24549</v>
      </c>
      <c r="L36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3634" s="7">
        <f t="shared" si="113"/>
        <v>23076.06</v>
      </c>
    </row>
    <row r="3635" spans="1:13" x14ac:dyDescent="0.3">
      <c r="A3635" s="6" t="s">
        <v>3719</v>
      </c>
      <c r="B3635" s="28">
        <v>42955</v>
      </c>
      <c r="C3635" s="6" t="s">
        <v>24</v>
      </c>
      <c r="D3635" s="6" t="s">
        <v>115</v>
      </c>
      <c r="E3635" s="6" t="str">
        <f>VLOOKUP(tbl_transactions[[#This Row],[Product_ID]],tbl_Items[],2,)</f>
        <v>Digital</v>
      </c>
      <c r="F3635" s="6" t="str">
        <f>VLOOKUP(tbl_transactions[[#This Row],[Product_ID]],tbl_Items[],3,)</f>
        <v>Gold</v>
      </c>
      <c r="G3635" s="6" t="s">
        <v>12</v>
      </c>
      <c r="H3635" s="6" t="s">
        <v>9</v>
      </c>
      <c r="I36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635" s="30">
        <v>3</v>
      </c>
      <c r="K3635" s="7">
        <f t="shared" si="112"/>
        <v>27710.550000000003</v>
      </c>
      <c r="L36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3635" s="7">
        <f t="shared" si="113"/>
        <v>26602.128000000004</v>
      </c>
    </row>
    <row r="3636" spans="1:13" x14ac:dyDescent="0.3">
      <c r="A3636" s="6" t="s">
        <v>3720</v>
      </c>
      <c r="B3636" s="28">
        <v>42955</v>
      </c>
      <c r="C3636" s="6" t="s">
        <v>11</v>
      </c>
      <c r="D3636" s="6" t="s">
        <v>116</v>
      </c>
      <c r="E3636" s="6" t="str">
        <f>VLOOKUP(tbl_transactions[[#This Row],[Product_ID]],tbl_Items[],2,)</f>
        <v>Digital</v>
      </c>
      <c r="F3636" s="6" t="str">
        <f>VLOOKUP(tbl_transactions[[#This Row],[Product_ID]],tbl_Items[],3,)</f>
        <v>Gold</v>
      </c>
      <c r="G3636" s="6" t="s">
        <v>12</v>
      </c>
      <c r="H3636" s="6" t="s">
        <v>9</v>
      </c>
      <c r="I36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636" s="30">
        <v>1</v>
      </c>
      <c r="K3636" s="7">
        <f t="shared" si="112"/>
        <v>5594.7</v>
      </c>
      <c r="L36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36" s="7">
        <f t="shared" si="113"/>
        <v>5594.7</v>
      </c>
    </row>
    <row r="3637" spans="1:13" x14ac:dyDescent="0.3">
      <c r="A3637" s="6" t="s">
        <v>3721</v>
      </c>
      <c r="B3637" s="28">
        <v>42955</v>
      </c>
      <c r="C3637" s="6" t="s">
        <v>24</v>
      </c>
      <c r="D3637" s="6" t="s">
        <v>108</v>
      </c>
      <c r="E3637" s="6" t="str">
        <f>VLOOKUP(tbl_transactions[[#This Row],[Product_ID]],tbl_Items[],2,)</f>
        <v>Digital</v>
      </c>
      <c r="F3637" s="6" t="str">
        <f>VLOOKUP(tbl_transactions[[#This Row],[Product_ID]],tbl_Items[],3,)</f>
        <v>Platinum</v>
      </c>
      <c r="G3637" s="6" t="s">
        <v>12</v>
      </c>
      <c r="H3637" s="6" t="s">
        <v>13</v>
      </c>
      <c r="I36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637" s="30">
        <v>1</v>
      </c>
      <c r="K3637" s="7">
        <f t="shared" si="112"/>
        <v>6137.25</v>
      </c>
      <c r="L36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37" s="7">
        <f t="shared" si="113"/>
        <v>6137.25</v>
      </c>
    </row>
    <row r="3638" spans="1:13" x14ac:dyDescent="0.3">
      <c r="A3638" s="6" t="s">
        <v>3722</v>
      </c>
      <c r="B3638" s="28">
        <v>42955</v>
      </c>
      <c r="C3638" s="6" t="s">
        <v>24</v>
      </c>
      <c r="D3638" s="6" t="s">
        <v>105</v>
      </c>
      <c r="E3638" s="6" t="str">
        <f>VLOOKUP(tbl_transactions[[#This Row],[Product_ID]],tbl_Items[],2,)</f>
        <v>Digital</v>
      </c>
      <c r="F3638" s="6" t="str">
        <f>VLOOKUP(tbl_transactions[[#This Row],[Product_ID]],tbl_Items[],3,)</f>
        <v>Platinum</v>
      </c>
      <c r="G3638" s="6" t="s">
        <v>12</v>
      </c>
      <c r="H3638" s="6" t="s">
        <v>9</v>
      </c>
      <c r="I36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638" s="30">
        <v>4</v>
      </c>
      <c r="K3638" s="7">
        <f t="shared" si="112"/>
        <v>23019.360000000001</v>
      </c>
      <c r="L36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3638" s="7">
        <f t="shared" si="113"/>
        <v>21638.198400000001</v>
      </c>
    </row>
    <row r="3639" spans="1:13" x14ac:dyDescent="0.3">
      <c r="A3639" s="6" t="s">
        <v>3723</v>
      </c>
      <c r="B3639" s="28">
        <v>42955</v>
      </c>
      <c r="C3639" s="6" t="s">
        <v>24</v>
      </c>
      <c r="D3639" s="6" t="s">
        <v>79</v>
      </c>
      <c r="E3639" s="6" t="str">
        <f>VLOOKUP(tbl_transactions[[#This Row],[Product_ID]],tbl_Items[],2,)</f>
        <v>Chronograph</v>
      </c>
      <c r="F3639" s="6" t="str">
        <f>VLOOKUP(tbl_transactions[[#This Row],[Product_ID]],tbl_Items[],3,)</f>
        <v>Palladium</v>
      </c>
      <c r="G3639" s="6" t="s">
        <v>8</v>
      </c>
      <c r="H3639" s="6" t="s">
        <v>9</v>
      </c>
      <c r="I36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639" s="30">
        <v>2</v>
      </c>
      <c r="K3639" s="7">
        <f t="shared" si="112"/>
        <v>4579.8</v>
      </c>
      <c r="L36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39" s="7">
        <f t="shared" si="113"/>
        <v>4579.8</v>
      </c>
    </row>
    <row r="3640" spans="1:13" x14ac:dyDescent="0.3">
      <c r="A3640" s="6" t="s">
        <v>3724</v>
      </c>
      <c r="B3640" s="28">
        <v>42955</v>
      </c>
      <c r="C3640" s="6" t="s">
        <v>24</v>
      </c>
      <c r="D3640" s="6" t="s">
        <v>60</v>
      </c>
      <c r="E3640" s="6" t="str">
        <f>VLOOKUP(tbl_transactions[[#This Row],[Product_ID]],tbl_Items[],2,)</f>
        <v>Chronograph</v>
      </c>
      <c r="F3640" s="6" t="str">
        <f>VLOOKUP(tbl_transactions[[#This Row],[Product_ID]],tbl_Items[],3,)</f>
        <v>Platinum</v>
      </c>
      <c r="G3640" s="6" t="s">
        <v>8</v>
      </c>
      <c r="H3640" s="6" t="s">
        <v>9</v>
      </c>
      <c r="I36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640" s="30">
        <v>2</v>
      </c>
      <c r="K3640" s="7">
        <f t="shared" si="112"/>
        <v>20196</v>
      </c>
      <c r="L36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3640" s="7">
        <f t="shared" si="113"/>
        <v>17772.48</v>
      </c>
    </row>
    <row r="3641" spans="1:13" x14ac:dyDescent="0.3">
      <c r="A3641" s="6" t="s">
        <v>3725</v>
      </c>
      <c r="B3641" s="28">
        <v>42955</v>
      </c>
      <c r="C3641" s="6" t="s">
        <v>24</v>
      </c>
      <c r="D3641" s="6" t="s">
        <v>7006</v>
      </c>
      <c r="E3641" s="6" t="str">
        <f>VLOOKUP(tbl_transactions[[#This Row],[Product_ID]],tbl_Items[],2,)</f>
        <v>Automatic</v>
      </c>
      <c r="F3641" s="6" t="str">
        <f>VLOOKUP(tbl_transactions[[#This Row],[Product_ID]],tbl_Items[],3,)</f>
        <v>Gold</v>
      </c>
      <c r="G3641" s="6" t="s">
        <v>12</v>
      </c>
      <c r="H3641" s="6" t="s">
        <v>9</v>
      </c>
      <c r="I36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641" s="30">
        <v>3</v>
      </c>
      <c r="K3641" s="7">
        <f t="shared" si="112"/>
        <v>29353.5</v>
      </c>
      <c r="L36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641" s="7">
        <f t="shared" si="113"/>
        <v>28179.360000000001</v>
      </c>
    </row>
    <row r="3642" spans="1:13" x14ac:dyDescent="0.3">
      <c r="A3642" s="6" t="s">
        <v>3726</v>
      </c>
      <c r="B3642" s="28">
        <v>42955</v>
      </c>
      <c r="C3642" s="6" t="s">
        <v>24</v>
      </c>
      <c r="D3642" s="6" t="s">
        <v>101</v>
      </c>
      <c r="E3642" s="6" t="str">
        <f>VLOOKUP(tbl_transactions[[#This Row],[Product_ID]],tbl_Items[],2,)</f>
        <v>Automatic</v>
      </c>
      <c r="F3642" s="6" t="str">
        <f>VLOOKUP(tbl_transactions[[#This Row],[Product_ID]],tbl_Items[],3,)</f>
        <v>Palladium</v>
      </c>
      <c r="G3642" s="6" t="s">
        <v>12</v>
      </c>
      <c r="H3642" s="6" t="s">
        <v>9</v>
      </c>
      <c r="I36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642" s="30">
        <v>2</v>
      </c>
      <c r="K3642" s="7">
        <f t="shared" si="112"/>
        <v>4697</v>
      </c>
      <c r="L36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42" s="7">
        <f t="shared" si="113"/>
        <v>4697</v>
      </c>
    </row>
    <row r="3643" spans="1:13" x14ac:dyDescent="0.3">
      <c r="A3643" s="6" t="s">
        <v>3727</v>
      </c>
      <c r="B3643" s="28">
        <v>42955</v>
      </c>
      <c r="C3643" s="6" t="s">
        <v>24</v>
      </c>
      <c r="D3643" s="6" t="s">
        <v>105</v>
      </c>
      <c r="E3643" s="6" t="str">
        <f>VLOOKUP(tbl_transactions[[#This Row],[Product_ID]],tbl_Items[],2,)</f>
        <v>Digital</v>
      </c>
      <c r="F3643" s="6" t="str">
        <f>VLOOKUP(tbl_transactions[[#This Row],[Product_ID]],tbl_Items[],3,)</f>
        <v>Platinum</v>
      </c>
      <c r="G3643" s="6" t="s">
        <v>12</v>
      </c>
      <c r="H3643" s="6" t="s">
        <v>9</v>
      </c>
      <c r="I36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643" s="30">
        <v>3</v>
      </c>
      <c r="K3643" s="7">
        <f t="shared" si="112"/>
        <v>17264.52</v>
      </c>
      <c r="L36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3643" s="7">
        <f t="shared" si="113"/>
        <v>16228.648800000001</v>
      </c>
    </row>
    <row r="3644" spans="1:13" x14ac:dyDescent="0.3">
      <c r="A3644" s="6" t="s">
        <v>3728</v>
      </c>
      <c r="B3644" s="28">
        <v>42955</v>
      </c>
      <c r="C3644" s="6" t="s">
        <v>7</v>
      </c>
      <c r="D3644" s="6" t="s">
        <v>111</v>
      </c>
      <c r="E3644" s="6" t="str">
        <f>VLOOKUP(tbl_transactions[[#This Row],[Product_ID]],tbl_Items[],2,)</f>
        <v>Digital</v>
      </c>
      <c r="F3644" s="6" t="str">
        <f>VLOOKUP(tbl_transactions[[#This Row],[Product_ID]],tbl_Items[],3,)</f>
        <v>Gold</v>
      </c>
      <c r="G3644" s="6" t="s">
        <v>12</v>
      </c>
      <c r="H3644" s="6" t="s">
        <v>13</v>
      </c>
      <c r="I36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644" s="30">
        <v>2</v>
      </c>
      <c r="K3644" s="7">
        <f t="shared" si="112"/>
        <v>11521.92</v>
      </c>
      <c r="L36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44" s="7">
        <f t="shared" si="113"/>
        <v>11521.92</v>
      </c>
    </row>
    <row r="3645" spans="1:13" x14ac:dyDescent="0.3">
      <c r="A3645" s="6" t="s">
        <v>3729</v>
      </c>
      <c r="B3645" s="28">
        <v>42956</v>
      </c>
      <c r="C3645" s="6" t="s">
        <v>11</v>
      </c>
      <c r="D3645" s="6" t="s">
        <v>96</v>
      </c>
      <c r="E3645" s="6" t="str">
        <f>VLOOKUP(tbl_transactions[[#This Row],[Product_ID]],tbl_Items[],2,)</f>
        <v>Automatic</v>
      </c>
      <c r="F3645" s="6" t="str">
        <f>VLOOKUP(tbl_transactions[[#This Row],[Product_ID]],tbl_Items[],3,)</f>
        <v>Gold</v>
      </c>
      <c r="G3645" s="6" t="s">
        <v>12</v>
      </c>
      <c r="H3645" s="6" t="s">
        <v>9</v>
      </c>
      <c r="I36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645" s="30">
        <v>4</v>
      </c>
      <c r="K3645" s="7">
        <f t="shared" si="112"/>
        <v>22260.48</v>
      </c>
      <c r="L36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645" s="7">
        <f t="shared" si="113"/>
        <v>21370.060799999999</v>
      </c>
    </row>
    <row r="3646" spans="1:13" x14ac:dyDescent="0.3">
      <c r="A3646" s="6" t="s">
        <v>3730</v>
      </c>
      <c r="B3646" s="28">
        <v>42956</v>
      </c>
      <c r="C3646" s="6" t="s">
        <v>24</v>
      </c>
      <c r="D3646" s="6" t="s">
        <v>113</v>
      </c>
      <c r="E3646" s="6" t="str">
        <f>VLOOKUP(tbl_transactions[[#This Row],[Product_ID]],tbl_Items[],2,)</f>
        <v>Digital</v>
      </c>
      <c r="F3646" s="6" t="str">
        <f>VLOOKUP(tbl_transactions[[#This Row],[Product_ID]],tbl_Items[],3,)</f>
        <v>Palladium</v>
      </c>
      <c r="G3646" s="6" t="s">
        <v>12</v>
      </c>
      <c r="H3646" s="6" t="s">
        <v>9</v>
      </c>
      <c r="I36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646" s="30">
        <v>2</v>
      </c>
      <c r="K3646" s="7">
        <f t="shared" si="112"/>
        <v>17929.560000000001</v>
      </c>
      <c r="L36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646" s="7">
        <f t="shared" si="113"/>
        <v>17391.673200000001</v>
      </c>
    </row>
    <row r="3647" spans="1:13" x14ac:dyDescent="0.3">
      <c r="A3647" s="6" t="s">
        <v>3731</v>
      </c>
      <c r="B3647" s="28">
        <v>42956</v>
      </c>
      <c r="C3647" s="6" t="s">
        <v>24</v>
      </c>
      <c r="D3647" s="6" t="s">
        <v>79</v>
      </c>
      <c r="E3647" s="6" t="str">
        <f>VLOOKUP(tbl_transactions[[#This Row],[Product_ID]],tbl_Items[],2,)</f>
        <v>Chronograph</v>
      </c>
      <c r="F3647" s="6" t="str">
        <f>VLOOKUP(tbl_transactions[[#This Row],[Product_ID]],tbl_Items[],3,)</f>
        <v>Palladium</v>
      </c>
      <c r="G3647" s="6" t="s">
        <v>8</v>
      </c>
      <c r="H3647" s="6" t="s">
        <v>9</v>
      </c>
      <c r="I36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647" s="30">
        <v>3</v>
      </c>
      <c r="K3647" s="7">
        <f t="shared" si="112"/>
        <v>6869.7000000000007</v>
      </c>
      <c r="L36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47" s="7">
        <f t="shared" si="113"/>
        <v>6869.7000000000007</v>
      </c>
    </row>
    <row r="3648" spans="1:13" x14ac:dyDescent="0.3">
      <c r="A3648" s="6" t="s">
        <v>3732</v>
      </c>
      <c r="B3648" s="28">
        <v>42956</v>
      </c>
      <c r="C3648" s="6" t="s">
        <v>11</v>
      </c>
      <c r="D3648" s="6" t="s">
        <v>76</v>
      </c>
      <c r="E3648" s="6" t="str">
        <f>VLOOKUP(tbl_transactions[[#This Row],[Product_ID]],tbl_Items[],2,)</f>
        <v>Chronograph</v>
      </c>
      <c r="F3648" s="6" t="str">
        <f>VLOOKUP(tbl_transactions[[#This Row],[Product_ID]],tbl_Items[],3,)</f>
        <v>Gold</v>
      </c>
      <c r="G3648" s="6" t="s">
        <v>8</v>
      </c>
      <c r="H3648" s="6" t="s">
        <v>9</v>
      </c>
      <c r="I36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648" s="30">
        <v>4</v>
      </c>
      <c r="K3648" s="7">
        <f t="shared" si="112"/>
        <v>8976</v>
      </c>
      <c r="L36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48" s="7">
        <f t="shared" si="113"/>
        <v>8976</v>
      </c>
    </row>
    <row r="3649" spans="1:13" x14ac:dyDescent="0.3">
      <c r="A3649" s="6" t="s">
        <v>3733</v>
      </c>
      <c r="B3649" s="28">
        <v>42957</v>
      </c>
      <c r="C3649" s="6" t="s">
        <v>7</v>
      </c>
      <c r="D3649" s="6" t="s">
        <v>82</v>
      </c>
      <c r="E3649" s="6" t="str">
        <f>VLOOKUP(tbl_transactions[[#This Row],[Product_ID]],tbl_Items[],2,)</f>
        <v>Chronograph</v>
      </c>
      <c r="F3649" s="6" t="str">
        <f>VLOOKUP(tbl_transactions[[#This Row],[Product_ID]],tbl_Items[],3,)</f>
        <v>Palladium</v>
      </c>
      <c r="G3649" s="6" t="s">
        <v>12</v>
      </c>
      <c r="H3649" s="6" t="s">
        <v>9</v>
      </c>
      <c r="I36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649" s="30">
        <v>1</v>
      </c>
      <c r="K3649" s="7">
        <f t="shared" si="112"/>
        <v>7650</v>
      </c>
      <c r="L36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49" s="7">
        <f t="shared" si="113"/>
        <v>7650</v>
      </c>
    </row>
    <row r="3650" spans="1:13" x14ac:dyDescent="0.3">
      <c r="A3650" s="6" t="s">
        <v>3734</v>
      </c>
      <c r="B3650" s="28">
        <v>42957</v>
      </c>
      <c r="C3650" s="6" t="s">
        <v>24</v>
      </c>
      <c r="D3650" s="6" t="s">
        <v>77</v>
      </c>
      <c r="E3650" s="6" t="str">
        <f>VLOOKUP(tbl_transactions[[#This Row],[Product_ID]],tbl_Items[],2,)</f>
        <v>Chronograph</v>
      </c>
      <c r="F3650" s="6" t="str">
        <f>VLOOKUP(tbl_transactions[[#This Row],[Product_ID]],tbl_Items[],3,)</f>
        <v>Gold</v>
      </c>
      <c r="G3650" s="6" t="s">
        <v>8</v>
      </c>
      <c r="H3650" s="6" t="s">
        <v>9</v>
      </c>
      <c r="I36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650" s="30">
        <v>2</v>
      </c>
      <c r="K3650" s="7">
        <f t="shared" ref="K3650:K3713" si="114">I3650*J3650</f>
        <v>5880</v>
      </c>
      <c r="L36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50" s="7">
        <f t="shared" ref="M3650:M3713" si="115">K3650-L3650</f>
        <v>5880</v>
      </c>
    </row>
    <row r="3651" spans="1:13" x14ac:dyDescent="0.3">
      <c r="A3651" s="6" t="s">
        <v>3735</v>
      </c>
      <c r="B3651" s="28">
        <v>42957</v>
      </c>
      <c r="C3651" s="6" t="s">
        <v>24</v>
      </c>
      <c r="D3651" s="6" t="s">
        <v>108</v>
      </c>
      <c r="E3651" s="6" t="str">
        <f>VLOOKUP(tbl_transactions[[#This Row],[Product_ID]],tbl_Items[],2,)</f>
        <v>Digital</v>
      </c>
      <c r="F3651" s="6" t="str">
        <f>VLOOKUP(tbl_transactions[[#This Row],[Product_ID]],tbl_Items[],3,)</f>
        <v>Platinum</v>
      </c>
      <c r="G3651" s="6" t="s">
        <v>12</v>
      </c>
      <c r="H3651" s="6" t="s">
        <v>9</v>
      </c>
      <c r="I36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651" s="30">
        <v>1</v>
      </c>
      <c r="K3651" s="7">
        <f t="shared" si="114"/>
        <v>6137.25</v>
      </c>
      <c r="L36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51" s="7">
        <f t="shared" si="115"/>
        <v>6137.25</v>
      </c>
    </row>
    <row r="3652" spans="1:13" x14ac:dyDescent="0.3">
      <c r="A3652" s="6" t="s">
        <v>3736</v>
      </c>
      <c r="B3652" s="28">
        <v>42957</v>
      </c>
      <c r="C3652" s="6" t="s">
        <v>24</v>
      </c>
      <c r="D3652" s="6" t="s">
        <v>96</v>
      </c>
      <c r="E3652" s="6" t="str">
        <f>VLOOKUP(tbl_transactions[[#This Row],[Product_ID]],tbl_Items[],2,)</f>
        <v>Automatic</v>
      </c>
      <c r="F3652" s="6" t="str">
        <f>VLOOKUP(tbl_transactions[[#This Row],[Product_ID]],tbl_Items[],3,)</f>
        <v>Gold</v>
      </c>
      <c r="G3652" s="6" t="s">
        <v>12</v>
      </c>
      <c r="H3652" s="6" t="s">
        <v>13</v>
      </c>
      <c r="I36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652" s="30">
        <v>4</v>
      </c>
      <c r="K3652" s="7">
        <f t="shared" si="114"/>
        <v>22260.48</v>
      </c>
      <c r="L36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652" s="7">
        <f t="shared" si="115"/>
        <v>21370.060799999999</v>
      </c>
    </row>
    <row r="3653" spans="1:13" x14ac:dyDescent="0.3">
      <c r="A3653" s="6" t="s">
        <v>3737</v>
      </c>
      <c r="B3653" s="28">
        <v>42957</v>
      </c>
      <c r="C3653" s="6" t="s">
        <v>24</v>
      </c>
      <c r="D3653" s="6" t="s">
        <v>76</v>
      </c>
      <c r="E3653" s="6" t="str">
        <f>VLOOKUP(tbl_transactions[[#This Row],[Product_ID]],tbl_Items[],2,)</f>
        <v>Chronograph</v>
      </c>
      <c r="F3653" s="6" t="str">
        <f>VLOOKUP(tbl_transactions[[#This Row],[Product_ID]],tbl_Items[],3,)</f>
        <v>Gold</v>
      </c>
      <c r="G3653" s="6" t="s">
        <v>8</v>
      </c>
      <c r="H3653" s="6" t="s">
        <v>9</v>
      </c>
      <c r="I36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653" s="30">
        <v>4</v>
      </c>
      <c r="K3653" s="7">
        <f t="shared" si="114"/>
        <v>8976</v>
      </c>
      <c r="L36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53" s="7">
        <f t="shared" si="115"/>
        <v>8976</v>
      </c>
    </row>
    <row r="3654" spans="1:13" x14ac:dyDescent="0.3">
      <c r="A3654" s="6" t="s">
        <v>3738</v>
      </c>
      <c r="B3654" s="28">
        <v>42957</v>
      </c>
      <c r="C3654" s="6" t="s">
        <v>11</v>
      </c>
      <c r="D3654" s="6" t="s">
        <v>105</v>
      </c>
      <c r="E3654" s="6" t="str">
        <f>VLOOKUP(tbl_transactions[[#This Row],[Product_ID]],tbl_Items[],2,)</f>
        <v>Digital</v>
      </c>
      <c r="F3654" s="6" t="str">
        <f>VLOOKUP(tbl_transactions[[#This Row],[Product_ID]],tbl_Items[],3,)</f>
        <v>Platinum</v>
      </c>
      <c r="G3654" s="6" t="s">
        <v>12</v>
      </c>
      <c r="H3654" s="6" t="s">
        <v>9</v>
      </c>
      <c r="I36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654" s="30">
        <v>4</v>
      </c>
      <c r="K3654" s="7">
        <f t="shared" si="114"/>
        <v>23019.360000000001</v>
      </c>
      <c r="L36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3654" s="7">
        <f t="shared" si="115"/>
        <v>21638.198400000001</v>
      </c>
    </row>
    <row r="3655" spans="1:13" x14ac:dyDescent="0.3">
      <c r="A3655" s="6" t="s">
        <v>3739</v>
      </c>
      <c r="B3655" s="28">
        <v>42957</v>
      </c>
      <c r="C3655" s="6" t="s">
        <v>7</v>
      </c>
      <c r="D3655" s="6" t="s">
        <v>84</v>
      </c>
      <c r="E3655" s="6" t="str">
        <f>VLOOKUP(tbl_transactions[[#This Row],[Product_ID]],tbl_Items[],2,)</f>
        <v>Automatic</v>
      </c>
      <c r="F3655" s="6" t="str">
        <f>VLOOKUP(tbl_transactions[[#This Row],[Product_ID]],tbl_Items[],3,)</f>
        <v>Platinum</v>
      </c>
      <c r="G3655" s="6" t="s">
        <v>12</v>
      </c>
      <c r="H3655" s="6" t="s">
        <v>13</v>
      </c>
      <c r="I36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655" s="30">
        <v>3</v>
      </c>
      <c r="K3655" s="7">
        <f t="shared" si="114"/>
        <v>6687.4500000000007</v>
      </c>
      <c r="L36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55" s="7">
        <f t="shared" si="115"/>
        <v>6687.4500000000007</v>
      </c>
    </row>
    <row r="3656" spans="1:13" x14ac:dyDescent="0.3">
      <c r="A3656" s="6" t="s">
        <v>3740</v>
      </c>
      <c r="B3656" s="28">
        <v>42957</v>
      </c>
      <c r="C3656" s="6" t="s">
        <v>24</v>
      </c>
      <c r="D3656" s="6" t="s">
        <v>101</v>
      </c>
      <c r="E3656" s="6" t="str">
        <f>VLOOKUP(tbl_transactions[[#This Row],[Product_ID]],tbl_Items[],2,)</f>
        <v>Automatic</v>
      </c>
      <c r="F3656" s="6" t="str">
        <f>VLOOKUP(tbl_transactions[[#This Row],[Product_ID]],tbl_Items[],3,)</f>
        <v>Palladium</v>
      </c>
      <c r="G3656" s="6" t="s">
        <v>12</v>
      </c>
      <c r="H3656" s="6" t="s">
        <v>9</v>
      </c>
      <c r="I36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656" s="30">
        <v>3</v>
      </c>
      <c r="K3656" s="7">
        <f t="shared" si="114"/>
        <v>7045.5</v>
      </c>
      <c r="L36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56" s="7">
        <f t="shared" si="115"/>
        <v>7045.5</v>
      </c>
    </row>
    <row r="3657" spans="1:13" x14ac:dyDescent="0.3">
      <c r="A3657" s="6" t="s">
        <v>3741</v>
      </c>
      <c r="B3657" s="28">
        <v>42957</v>
      </c>
      <c r="C3657" s="6" t="s">
        <v>24</v>
      </c>
      <c r="D3657" s="6" t="s">
        <v>96</v>
      </c>
      <c r="E3657" s="6" t="str">
        <f>VLOOKUP(tbl_transactions[[#This Row],[Product_ID]],tbl_Items[],2,)</f>
        <v>Automatic</v>
      </c>
      <c r="F3657" s="6" t="str">
        <f>VLOOKUP(tbl_transactions[[#This Row],[Product_ID]],tbl_Items[],3,)</f>
        <v>Gold</v>
      </c>
      <c r="G3657" s="6" t="s">
        <v>12</v>
      </c>
      <c r="H3657" s="6" t="s">
        <v>9</v>
      </c>
      <c r="I36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657" s="30">
        <v>4</v>
      </c>
      <c r="K3657" s="7">
        <f t="shared" si="114"/>
        <v>22260.48</v>
      </c>
      <c r="L36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657" s="7">
        <f t="shared" si="115"/>
        <v>21370.060799999999</v>
      </c>
    </row>
    <row r="3658" spans="1:13" x14ac:dyDescent="0.3">
      <c r="A3658" s="6" t="s">
        <v>3742</v>
      </c>
      <c r="B3658" s="28">
        <v>42957</v>
      </c>
      <c r="C3658" s="6" t="s">
        <v>24</v>
      </c>
      <c r="D3658" s="6" t="s">
        <v>103</v>
      </c>
      <c r="E3658" s="6" t="str">
        <f>VLOOKUP(tbl_transactions[[#This Row],[Product_ID]],tbl_Items[],2,)</f>
        <v>Automatic</v>
      </c>
      <c r="F3658" s="6" t="str">
        <f>VLOOKUP(tbl_transactions[[#This Row],[Product_ID]],tbl_Items[],3,)</f>
        <v>Palladium</v>
      </c>
      <c r="G3658" s="6" t="s">
        <v>12</v>
      </c>
      <c r="H3658" s="6" t="s">
        <v>9</v>
      </c>
      <c r="I36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658" s="30">
        <v>3</v>
      </c>
      <c r="K3658" s="7">
        <f t="shared" si="114"/>
        <v>20024.64</v>
      </c>
      <c r="L36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3658" s="7">
        <f t="shared" si="115"/>
        <v>19423.900799999999</v>
      </c>
    </row>
    <row r="3659" spans="1:13" x14ac:dyDescent="0.3">
      <c r="A3659" s="6" t="s">
        <v>3743</v>
      </c>
      <c r="B3659" s="28">
        <v>42957</v>
      </c>
      <c r="C3659" s="6" t="s">
        <v>11</v>
      </c>
      <c r="D3659" s="6" t="s">
        <v>67</v>
      </c>
      <c r="E3659" s="6" t="str">
        <f>VLOOKUP(tbl_transactions[[#This Row],[Product_ID]],tbl_Items[],2,)</f>
        <v>Chronograph</v>
      </c>
      <c r="F3659" s="6" t="str">
        <f>VLOOKUP(tbl_transactions[[#This Row],[Product_ID]],tbl_Items[],3,)</f>
        <v>Platinum</v>
      </c>
      <c r="G3659" s="6" t="s">
        <v>8</v>
      </c>
      <c r="H3659" s="6" t="s">
        <v>9</v>
      </c>
      <c r="I36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659" s="30">
        <v>1</v>
      </c>
      <c r="K3659" s="7">
        <f t="shared" si="114"/>
        <v>1260</v>
      </c>
      <c r="L36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59" s="7">
        <f t="shared" si="115"/>
        <v>1260</v>
      </c>
    </row>
    <row r="3660" spans="1:13" x14ac:dyDescent="0.3">
      <c r="A3660" s="6" t="s">
        <v>3744</v>
      </c>
      <c r="B3660" s="28">
        <v>42957</v>
      </c>
      <c r="C3660" s="6" t="s">
        <v>11</v>
      </c>
      <c r="D3660" s="6" t="s">
        <v>81</v>
      </c>
      <c r="E3660" s="6" t="str">
        <f>VLOOKUP(tbl_transactions[[#This Row],[Product_ID]],tbl_Items[],2,)</f>
        <v>Chronograph</v>
      </c>
      <c r="F3660" s="6" t="str">
        <f>VLOOKUP(tbl_transactions[[#This Row],[Product_ID]],tbl_Items[],3,)</f>
        <v>Palladium</v>
      </c>
      <c r="G3660" s="6" t="s">
        <v>12</v>
      </c>
      <c r="H3660" s="6" t="s">
        <v>9</v>
      </c>
      <c r="I36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660" s="30">
        <v>3</v>
      </c>
      <c r="K3660" s="7">
        <f t="shared" si="114"/>
        <v>32340</v>
      </c>
      <c r="L36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970.19999999999993</v>
      </c>
      <c r="M3660" s="7">
        <f t="shared" si="115"/>
        <v>31369.8</v>
      </c>
    </row>
    <row r="3661" spans="1:13" x14ac:dyDescent="0.3">
      <c r="A3661" s="6" t="s">
        <v>3745</v>
      </c>
      <c r="B3661" s="28">
        <v>42958</v>
      </c>
      <c r="C3661" s="6" t="s">
        <v>11</v>
      </c>
      <c r="D3661" s="6" t="s">
        <v>84</v>
      </c>
      <c r="E3661" s="6" t="str">
        <f>VLOOKUP(tbl_transactions[[#This Row],[Product_ID]],tbl_Items[],2,)</f>
        <v>Automatic</v>
      </c>
      <c r="F3661" s="6" t="str">
        <f>VLOOKUP(tbl_transactions[[#This Row],[Product_ID]],tbl_Items[],3,)</f>
        <v>Platinum</v>
      </c>
      <c r="G3661" s="6" t="s">
        <v>12</v>
      </c>
      <c r="H3661" s="6" t="s">
        <v>9</v>
      </c>
      <c r="I36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661" s="30">
        <v>1</v>
      </c>
      <c r="K3661" s="7">
        <f t="shared" si="114"/>
        <v>2229.15</v>
      </c>
      <c r="L36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61" s="7">
        <f t="shared" si="115"/>
        <v>2229.15</v>
      </c>
    </row>
    <row r="3662" spans="1:13" x14ac:dyDescent="0.3">
      <c r="A3662" s="6" t="s">
        <v>3746</v>
      </c>
      <c r="B3662" s="28">
        <v>42958</v>
      </c>
      <c r="C3662" s="6" t="s">
        <v>24</v>
      </c>
      <c r="D3662" s="6" t="s">
        <v>112</v>
      </c>
      <c r="E3662" s="6" t="str">
        <f>VLOOKUP(tbl_transactions[[#This Row],[Product_ID]],tbl_Items[],2,)</f>
        <v>Digital</v>
      </c>
      <c r="F3662" s="6" t="str">
        <f>VLOOKUP(tbl_transactions[[#This Row],[Product_ID]],tbl_Items[],3,)</f>
        <v>Gold</v>
      </c>
      <c r="G3662" s="6" t="s">
        <v>12</v>
      </c>
      <c r="H3662" s="6" t="s">
        <v>13</v>
      </c>
      <c r="I36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662" s="30">
        <v>3</v>
      </c>
      <c r="K3662" s="7">
        <f t="shared" si="114"/>
        <v>18050.940000000002</v>
      </c>
      <c r="L36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3662" s="7">
        <f t="shared" si="115"/>
        <v>17328.902400000003</v>
      </c>
    </row>
    <row r="3663" spans="1:13" x14ac:dyDescent="0.3">
      <c r="A3663" s="6" t="s">
        <v>3747</v>
      </c>
      <c r="B3663" s="28">
        <v>42958</v>
      </c>
      <c r="C3663" s="6" t="s">
        <v>11</v>
      </c>
      <c r="D3663" s="6" t="s">
        <v>109</v>
      </c>
      <c r="E3663" s="6" t="str">
        <f>VLOOKUP(tbl_transactions[[#This Row],[Product_ID]],tbl_Items[],2,)</f>
        <v>Digital</v>
      </c>
      <c r="F3663" s="6" t="str">
        <f>VLOOKUP(tbl_transactions[[#This Row],[Product_ID]],tbl_Items[],3,)</f>
        <v>Platinum</v>
      </c>
      <c r="G3663" s="6" t="s">
        <v>12</v>
      </c>
      <c r="H3663" s="6" t="s">
        <v>9</v>
      </c>
      <c r="I36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663" s="30">
        <v>1</v>
      </c>
      <c r="K3663" s="7">
        <f t="shared" si="114"/>
        <v>10062.299999999999</v>
      </c>
      <c r="L36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63" s="7">
        <f t="shared" si="115"/>
        <v>10062.299999999999</v>
      </c>
    </row>
    <row r="3664" spans="1:13" x14ac:dyDescent="0.3">
      <c r="A3664" s="6" t="s">
        <v>3748</v>
      </c>
      <c r="B3664" s="28">
        <v>42958</v>
      </c>
      <c r="C3664" s="6" t="s">
        <v>15</v>
      </c>
      <c r="D3664" s="6" t="s">
        <v>7008</v>
      </c>
      <c r="E3664" s="6" t="str">
        <f>VLOOKUP(tbl_transactions[[#This Row],[Product_ID]],tbl_Items[],2,)</f>
        <v>Digital</v>
      </c>
      <c r="F3664" s="6" t="str">
        <f>VLOOKUP(tbl_transactions[[#This Row],[Product_ID]],tbl_Items[],3,)</f>
        <v>Gold</v>
      </c>
      <c r="G3664" s="6" t="s">
        <v>12</v>
      </c>
      <c r="H3664" s="6" t="s">
        <v>9</v>
      </c>
      <c r="I36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664" s="30">
        <v>2</v>
      </c>
      <c r="K3664" s="7">
        <f t="shared" si="114"/>
        <v>19529.400000000001</v>
      </c>
      <c r="L36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664" s="7">
        <f t="shared" si="115"/>
        <v>18748.224000000002</v>
      </c>
    </row>
    <row r="3665" spans="1:13" x14ac:dyDescent="0.3">
      <c r="A3665" s="6" t="s">
        <v>3749</v>
      </c>
      <c r="B3665" s="28">
        <v>42958</v>
      </c>
      <c r="C3665" s="6" t="s">
        <v>24</v>
      </c>
      <c r="D3665" s="6" t="s">
        <v>102</v>
      </c>
      <c r="E3665" s="6" t="str">
        <f>VLOOKUP(tbl_transactions[[#This Row],[Product_ID]],tbl_Items[],2,)</f>
        <v>Automatic</v>
      </c>
      <c r="F3665" s="6" t="str">
        <f>VLOOKUP(tbl_transactions[[#This Row],[Product_ID]],tbl_Items[],3,)</f>
        <v>Palladium</v>
      </c>
      <c r="G3665" s="6" t="s">
        <v>12</v>
      </c>
      <c r="H3665" s="6" t="s">
        <v>13</v>
      </c>
      <c r="I36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665" s="30">
        <v>1</v>
      </c>
      <c r="K3665" s="7">
        <f t="shared" si="114"/>
        <v>8613.9</v>
      </c>
      <c r="L36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65" s="7">
        <f t="shared" si="115"/>
        <v>8613.9</v>
      </c>
    </row>
    <row r="3666" spans="1:13" x14ac:dyDescent="0.3">
      <c r="A3666" s="6" t="s">
        <v>3750</v>
      </c>
      <c r="B3666" s="28">
        <v>42958</v>
      </c>
      <c r="C3666" s="6" t="s">
        <v>11</v>
      </c>
      <c r="D3666" s="6" t="s">
        <v>89</v>
      </c>
      <c r="E3666" s="6" t="str">
        <f>VLOOKUP(tbl_transactions[[#This Row],[Product_ID]],tbl_Items[],2,)</f>
        <v>Automatic</v>
      </c>
      <c r="F3666" s="6" t="str">
        <f>VLOOKUP(tbl_transactions[[#This Row],[Product_ID]],tbl_Items[],3,)</f>
        <v>Platinum</v>
      </c>
      <c r="G3666" s="6" t="s">
        <v>12</v>
      </c>
      <c r="H3666" s="6" t="s">
        <v>9</v>
      </c>
      <c r="I36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666" s="30">
        <v>1</v>
      </c>
      <c r="K3666" s="7">
        <f t="shared" si="114"/>
        <v>4654.1000000000004</v>
      </c>
      <c r="L36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66" s="7">
        <f t="shared" si="115"/>
        <v>4654.1000000000004</v>
      </c>
    </row>
    <row r="3667" spans="1:13" x14ac:dyDescent="0.3">
      <c r="A3667" s="6" t="s">
        <v>3751</v>
      </c>
      <c r="B3667" s="28">
        <v>42958</v>
      </c>
      <c r="C3667" s="6" t="s">
        <v>24</v>
      </c>
      <c r="D3667" s="6" t="s">
        <v>110</v>
      </c>
      <c r="E3667" s="6" t="str">
        <f>VLOOKUP(tbl_transactions[[#This Row],[Product_ID]],tbl_Items[],2,)</f>
        <v>Digital</v>
      </c>
      <c r="F3667" s="6" t="str">
        <f>VLOOKUP(tbl_transactions[[#This Row],[Product_ID]],tbl_Items[],3,)</f>
        <v>Platinum</v>
      </c>
      <c r="G3667" s="6" t="s">
        <v>12</v>
      </c>
      <c r="H3667" s="6" t="s">
        <v>9</v>
      </c>
      <c r="I36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667" s="30">
        <v>1</v>
      </c>
      <c r="K3667" s="7">
        <f t="shared" si="114"/>
        <v>5615.4000000000005</v>
      </c>
      <c r="L36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67" s="7">
        <f t="shared" si="115"/>
        <v>5615.4000000000005</v>
      </c>
    </row>
    <row r="3668" spans="1:13" x14ac:dyDescent="0.3">
      <c r="A3668" s="6" t="s">
        <v>3752</v>
      </c>
      <c r="B3668" s="28">
        <v>42959</v>
      </c>
      <c r="C3668" s="6" t="s">
        <v>24</v>
      </c>
      <c r="D3668" s="6" t="s">
        <v>77</v>
      </c>
      <c r="E3668" s="6" t="str">
        <f>VLOOKUP(tbl_transactions[[#This Row],[Product_ID]],tbl_Items[],2,)</f>
        <v>Chronograph</v>
      </c>
      <c r="F3668" s="6" t="str">
        <f>VLOOKUP(tbl_transactions[[#This Row],[Product_ID]],tbl_Items[],3,)</f>
        <v>Gold</v>
      </c>
      <c r="G3668" s="6" t="s">
        <v>8</v>
      </c>
      <c r="H3668" s="6" t="s">
        <v>9</v>
      </c>
      <c r="I36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668" s="30">
        <v>4</v>
      </c>
      <c r="K3668" s="7">
        <f t="shared" si="114"/>
        <v>11760</v>
      </c>
      <c r="L36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68" s="7">
        <f t="shared" si="115"/>
        <v>11760</v>
      </c>
    </row>
    <row r="3669" spans="1:13" x14ac:dyDescent="0.3">
      <c r="A3669" s="6" t="s">
        <v>3753</v>
      </c>
      <c r="B3669" s="28">
        <v>42959</v>
      </c>
      <c r="C3669" s="6" t="s">
        <v>24</v>
      </c>
      <c r="D3669" s="6" t="s">
        <v>117</v>
      </c>
      <c r="E3669" s="6" t="str">
        <f>VLOOKUP(tbl_transactions[[#This Row],[Product_ID]],tbl_Items[],2,)</f>
        <v>Digital</v>
      </c>
      <c r="F3669" s="6" t="str">
        <f>VLOOKUP(tbl_transactions[[#This Row],[Product_ID]],tbl_Items[],3,)</f>
        <v>Palladium</v>
      </c>
      <c r="G3669" s="6" t="s">
        <v>12</v>
      </c>
      <c r="H3669" s="6" t="s">
        <v>9</v>
      </c>
      <c r="I36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669" s="30">
        <v>2</v>
      </c>
      <c r="K3669" s="7">
        <f t="shared" si="114"/>
        <v>19561.5</v>
      </c>
      <c r="L36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3669" s="7">
        <f t="shared" si="115"/>
        <v>18974.654999999999</v>
      </c>
    </row>
    <row r="3670" spans="1:13" x14ac:dyDescent="0.3">
      <c r="A3670" s="6" t="s">
        <v>3754</v>
      </c>
      <c r="B3670" s="28">
        <v>42959</v>
      </c>
      <c r="C3670" s="6" t="s">
        <v>24</v>
      </c>
      <c r="D3670" s="6" t="s">
        <v>120</v>
      </c>
      <c r="E3670" s="6" t="str">
        <f>VLOOKUP(tbl_transactions[[#This Row],[Product_ID]],tbl_Items[],2,)</f>
        <v>Digital</v>
      </c>
      <c r="F3670" s="6" t="str">
        <f>VLOOKUP(tbl_transactions[[#This Row],[Product_ID]],tbl_Items[],3,)</f>
        <v>Palladium</v>
      </c>
      <c r="G3670" s="6" t="s">
        <v>12</v>
      </c>
      <c r="H3670" s="6" t="s">
        <v>9</v>
      </c>
      <c r="I36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670" s="30">
        <v>1</v>
      </c>
      <c r="K3670" s="7">
        <f t="shared" si="114"/>
        <v>9638.2000000000007</v>
      </c>
      <c r="L36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70" s="7">
        <f t="shared" si="115"/>
        <v>9638.2000000000007</v>
      </c>
    </row>
    <row r="3671" spans="1:13" x14ac:dyDescent="0.3">
      <c r="A3671" s="6" t="s">
        <v>3755</v>
      </c>
      <c r="B3671" s="28">
        <v>42959</v>
      </c>
      <c r="C3671" s="6" t="s">
        <v>24</v>
      </c>
      <c r="D3671" s="6" t="s">
        <v>77</v>
      </c>
      <c r="E3671" s="6" t="str">
        <f>VLOOKUP(tbl_transactions[[#This Row],[Product_ID]],tbl_Items[],2,)</f>
        <v>Chronograph</v>
      </c>
      <c r="F3671" s="6" t="str">
        <f>VLOOKUP(tbl_transactions[[#This Row],[Product_ID]],tbl_Items[],3,)</f>
        <v>Gold</v>
      </c>
      <c r="G3671" s="6" t="s">
        <v>8</v>
      </c>
      <c r="H3671" s="6" t="s">
        <v>13</v>
      </c>
      <c r="I36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671" s="30">
        <v>1</v>
      </c>
      <c r="K3671" s="7">
        <f t="shared" si="114"/>
        <v>2940</v>
      </c>
      <c r="L36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71" s="7">
        <f t="shared" si="115"/>
        <v>2940</v>
      </c>
    </row>
    <row r="3672" spans="1:13" x14ac:dyDescent="0.3">
      <c r="A3672" s="6" t="s">
        <v>3756</v>
      </c>
      <c r="B3672" s="28">
        <v>42960</v>
      </c>
      <c r="C3672" s="6" t="s">
        <v>24</v>
      </c>
      <c r="D3672" s="6" t="s">
        <v>82</v>
      </c>
      <c r="E3672" s="6" t="str">
        <f>VLOOKUP(tbl_transactions[[#This Row],[Product_ID]],tbl_Items[],2,)</f>
        <v>Chronograph</v>
      </c>
      <c r="F3672" s="6" t="str">
        <f>VLOOKUP(tbl_transactions[[#This Row],[Product_ID]],tbl_Items[],3,)</f>
        <v>Palladium</v>
      </c>
      <c r="G3672" s="6" t="s">
        <v>12</v>
      </c>
      <c r="H3672" s="6" t="s">
        <v>9</v>
      </c>
      <c r="I36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672" s="30">
        <v>4</v>
      </c>
      <c r="K3672" s="7">
        <f t="shared" si="114"/>
        <v>30600</v>
      </c>
      <c r="L36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3672" s="7">
        <f t="shared" si="115"/>
        <v>29682</v>
      </c>
    </row>
    <row r="3673" spans="1:13" x14ac:dyDescent="0.3">
      <c r="A3673" s="6" t="s">
        <v>3757</v>
      </c>
      <c r="B3673" s="28">
        <v>42960</v>
      </c>
      <c r="C3673" s="6" t="s">
        <v>11</v>
      </c>
      <c r="D3673" s="6" t="s">
        <v>100</v>
      </c>
      <c r="E3673" s="6" t="str">
        <f>VLOOKUP(tbl_transactions[[#This Row],[Product_ID]],tbl_Items[],2,)</f>
        <v>Automatic</v>
      </c>
      <c r="F3673" s="6" t="str">
        <f>VLOOKUP(tbl_transactions[[#This Row],[Product_ID]],tbl_Items[],3,)</f>
        <v>Palladium</v>
      </c>
      <c r="G3673" s="6" t="s">
        <v>12</v>
      </c>
      <c r="H3673" s="6" t="s">
        <v>9</v>
      </c>
      <c r="I36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673" s="30">
        <v>3</v>
      </c>
      <c r="K3673" s="7">
        <f t="shared" si="114"/>
        <v>17186.400000000001</v>
      </c>
      <c r="L36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3673" s="7">
        <f t="shared" si="115"/>
        <v>16670.808000000001</v>
      </c>
    </row>
    <row r="3674" spans="1:13" x14ac:dyDescent="0.3">
      <c r="A3674" s="6" t="s">
        <v>3758</v>
      </c>
      <c r="B3674" s="28">
        <v>42960</v>
      </c>
      <c r="C3674" s="6" t="s">
        <v>24</v>
      </c>
      <c r="D3674" s="6" t="s">
        <v>100</v>
      </c>
      <c r="E3674" s="6" t="str">
        <f>VLOOKUP(tbl_transactions[[#This Row],[Product_ID]],tbl_Items[],2,)</f>
        <v>Automatic</v>
      </c>
      <c r="F3674" s="6" t="str">
        <f>VLOOKUP(tbl_transactions[[#This Row],[Product_ID]],tbl_Items[],3,)</f>
        <v>Palladium</v>
      </c>
      <c r="G3674" s="6" t="s">
        <v>12</v>
      </c>
      <c r="H3674" s="6" t="s">
        <v>9</v>
      </c>
      <c r="I36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674" s="30">
        <v>1</v>
      </c>
      <c r="K3674" s="7">
        <f t="shared" si="114"/>
        <v>5728.8</v>
      </c>
      <c r="L36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74" s="7">
        <f t="shared" si="115"/>
        <v>5728.8</v>
      </c>
    </row>
    <row r="3675" spans="1:13" x14ac:dyDescent="0.3">
      <c r="A3675" s="6" t="s">
        <v>3759</v>
      </c>
      <c r="B3675" s="28">
        <v>42960</v>
      </c>
      <c r="C3675" s="6" t="s">
        <v>15</v>
      </c>
      <c r="D3675" s="6" t="s">
        <v>60</v>
      </c>
      <c r="E3675" s="6" t="str">
        <f>VLOOKUP(tbl_transactions[[#This Row],[Product_ID]],tbl_Items[],2,)</f>
        <v>Chronograph</v>
      </c>
      <c r="F3675" s="6" t="str">
        <f>VLOOKUP(tbl_transactions[[#This Row],[Product_ID]],tbl_Items[],3,)</f>
        <v>Platinum</v>
      </c>
      <c r="G3675" s="6" t="s">
        <v>8</v>
      </c>
      <c r="H3675" s="6" t="s">
        <v>9</v>
      </c>
      <c r="I36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675" s="30">
        <v>3</v>
      </c>
      <c r="K3675" s="7">
        <f t="shared" si="114"/>
        <v>30294</v>
      </c>
      <c r="L36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3675" s="7">
        <f t="shared" si="115"/>
        <v>26658.720000000001</v>
      </c>
    </row>
    <row r="3676" spans="1:13" x14ac:dyDescent="0.3">
      <c r="A3676" s="6" t="s">
        <v>3760</v>
      </c>
      <c r="B3676" s="28">
        <v>42960</v>
      </c>
      <c r="C3676" s="6" t="s">
        <v>24</v>
      </c>
      <c r="D3676" s="6" t="s">
        <v>109</v>
      </c>
      <c r="E3676" s="6" t="str">
        <f>VLOOKUP(tbl_transactions[[#This Row],[Product_ID]],tbl_Items[],2,)</f>
        <v>Digital</v>
      </c>
      <c r="F3676" s="6" t="str">
        <f>VLOOKUP(tbl_transactions[[#This Row],[Product_ID]],tbl_Items[],3,)</f>
        <v>Platinum</v>
      </c>
      <c r="G3676" s="6" t="s">
        <v>12</v>
      </c>
      <c r="H3676" s="6" t="s">
        <v>9</v>
      </c>
      <c r="I36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676" s="30">
        <v>4</v>
      </c>
      <c r="K3676" s="7">
        <f t="shared" si="114"/>
        <v>40249.199999999997</v>
      </c>
      <c r="L36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3676" s="7">
        <f t="shared" si="115"/>
        <v>37834.248</v>
      </c>
    </row>
    <row r="3677" spans="1:13" x14ac:dyDescent="0.3">
      <c r="A3677" s="6" t="s">
        <v>3761</v>
      </c>
      <c r="B3677" s="28">
        <v>42960</v>
      </c>
      <c r="C3677" s="6" t="s">
        <v>11</v>
      </c>
      <c r="D3677" s="6" t="s">
        <v>118</v>
      </c>
      <c r="E3677" s="6" t="str">
        <f>VLOOKUP(tbl_transactions[[#This Row],[Product_ID]],tbl_Items[],2,)</f>
        <v>Digital</v>
      </c>
      <c r="F3677" s="6" t="str">
        <f>VLOOKUP(tbl_transactions[[#This Row],[Product_ID]],tbl_Items[],3,)</f>
        <v>Palladium</v>
      </c>
      <c r="G3677" s="6" t="s">
        <v>12</v>
      </c>
      <c r="H3677" s="6" t="s">
        <v>13</v>
      </c>
      <c r="I36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677" s="30">
        <v>2</v>
      </c>
      <c r="K3677" s="7">
        <f t="shared" si="114"/>
        <v>12195.12</v>
      </c>
      <c r="L36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77" s="7">
        <f t="shared" si="115"/>
        <v>12195.12</v>
      </c>
    </row>
    <row r="3678" spans="1:13" x14ac:dyDescent="0.3">
      <c r="A3678" s="6" t="s">
        <v>3762</v>
      </c>
      <c r="B3678" s="28">
        <v>42960</v>
      </c>
      <c r="C3678" s="6" t="s">
        <v>24</v>
      </c>
      <c r="D3678" s="6" t="s">
        <v>117</v>
      </c>
      <c r="E3678" s="6" t="str">
        <f>VLOOKUP(tbl_transactions[[#This Row],[Product_ID]],tbl_Items[],2,)</f>
        <v>Digital</v>
      </c>
      <c r="F3678" s="6" t="str">
        <f>VLOOKUP(tbl_transactions[[#This Row],[Product_ID]],tbl_Items[],3,)</f>
        <v>Palladium</v>
      </c>
      <c r="G3678" s="6" t="s">
        <v>12</v>
      </c>
      <c r="H3678" s="6" t="s">
        <v>9</v>
      </c>
      <c r="I36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678" s="30">
        <v>1</v>
      </c>
      <c r="K3678" s="7">
        <f t="shared" si="114"/>
        <v>9780.75</v>
      </c>
      <c r="L36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78" s="7">
        <f t="shared" si="115"/>
        <v>9780.75</v>
      </c>
    </row>
    <row r="3679" spans="1:13" x14ac:dyDescent="0.3">
      <c r="A3679" s="6" t="s">
        <v>3763</v>
      </c>
      <c r="B3679" s="28">
        <v>42961</v>
      </c>
      <c r="C3679" s="6" t="s">
        <v>11</v>
      </c>
      <c r="D3679" s="6" t="s">
        <v>108</v>
      </c>
      <c r="E3679" s="6" t="str">
        <f>VLOOKUP(tbl_transactions[[#This Row],[Product_ID]],tbl_Items[],2,)</f>
        <v>Digital</v>
      </c>
      <c r="F3679" s="6" t="str">
        <f>VLOOKUP(tbl_transactions[[#This Row],[Product_ID]],tbl_Items[],3,)</f>
        <v>Platinum</v>
      </c>
      <c r="G3679" s="6" t="s">
        <v>12</v>
      </c>
      <c r="H3679" s="6" t="s">
        <v>9</v>
      </c>
      <c r="I36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679" s="30">
        <v>3</v>
      </c>
      <c r="K3679" s="7">
        <f t="shared" si="114"/>
        <v>18411.75</v>
      </c>
      <c r="L36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3679" s="7">
        <f t="shared" si="115"/>
        <v>17307.044999999998</v>
      </c>
    </row>
    <row r="3680" spans="1:13" x14ac:dyDescent="0.3">
      <c r="A3680" s="6" t="s">
        <v>3764</v>
      </c>
      <c r="B3680" s="28">
        <v>42961</v>
      </c>
      <c r="C3680" s="6" t="s">
        <v>24</v>
      </c>
      <c r="D3680" s="6" t="s">
        <v>7007</v>
      </c>
      <c r="E3680" s="6" t="str">
        <f>VLOOKUP(tbl_transactions[[#This Row],[Product_ID]],tbl_Items[],2,)</f>
        <v>Digital</v>
      </c>
      <c r="F3680" s="6" t="str">
        <f>VLOOKUP(tbl_transactions[[#This Row],[Product_ID]],tbl_Items[],3,)</f>
        <v>Gold</v>
      </c>
      <c r="G3680" s="6" t="s">
        <v>12</v>
      </c>
      <c r="H3680" s="6" t="s">
        <v>9</v>
      </c>
      <c r="I36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680" s="30">
        <v>1</v>
      </c>
      <c r="K3680" s="7">
        <f t="shared" si="114"/>
        <v>8921.94</v>
      </c>
      <c r="L36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80" s="7">
        <f t="shared" si="115"/>
        <v>8921.94</v>
      </c>
    </row>
    <row r="3681" spans="1:13" x14ac:dyDescent="0.3">
      <c r="A3681" s="6" t="s">
        <v>3765</v>
      </c>
      <c r="B3681" s="28">
        <v>42961</v>
      </c>
      <c r="C3681" s="6" t="s">
        <v>24</v>
      </c>
      <c r="D3681" s="6" t="s">
        <v>76</v>
      </c>
      <c r="E3681" s="6" t="str">
        <f>VLOOKUP(tbl_transactions[[#This Row],[Product_ID]],tbl_Items[],2,)</f>
        <v>Chronograph</v>
      </c>
      <c r="F3681" s="6" t="str">
        <f>VLOOKUP(tbl_transactions[[#This Row],[Product_ID]],tbl_Items[],3,)</f>
        <v>Gold</v>
      </c>
      <c r="G3681" s="6" t="s">
        <v>8</v>
      </c>
      <c r="H3681" s="6" t="s">
        <v>9</v>
      </c>
      <c r="I36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681" s="30">
        <v>2</v>
      </c>
      <c r="K3681" s="7">
        <f t="shared" si="114"/>
        <v>4488</v>
      </c>
      <c r="L36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81" s="7">
        <f t="shared" si="115"/>
        <v>4488</v>
      </c>
    </row>
    <row r="3682" spans="1:13" x14ac:dyDescent="0.3">
      <c r="A3682" s="6" t="s">
        <v>3766</v>
      </c>
      <c r="B3682" s="28">
        <v>42961</v>
      </c>
      <c r="C3682" s="6" t="s">
        <v>24</v>
      </c>
      <c r="D3682" s="6" t="s">
        <v>109</v>
      </c>
      <c r="E3682" s="6" t="str">
        <f>VLOOKUP(tbl_transactions[[#This Row],[Product_ID]],tbl_Items[],2,)</f>
        <v>Digital</v>
      </c>
      <c r="F3682" s="6" t="str">
        <f>VLOOKUP(tbl_transactions[[#This Row],[Product_ID]],tbl_Items[],3,)</f>
        <v>Platinum</v>
      </c>
      <c r="G3682" s="6" t="s">
        <v>12</v>
      </c>
      <c r="H3682" s="6" t="s">
        <v>9</v>
      </c>
      <c r="I36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682" s="30">
        <v>3</v>
      </c>
      <c r="K3682" s="7">
        <f t="shared" si="114"/>
        <v>30186.899999999998</v>
      </c>
      <c r="L36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682" s="7">
        <f t="shared" si="115"/>
        <v>28375.685999999998</v>
      </c>
    </row>
    <row r="3683" spans="1:13" x14ac:dyDescent="0.3">
      <c r="A3683" s="6" t="s">
        <v>3767</v>
      </c>
      <c r="B3683" s="28">
        <v>42961</v>
      </c>
      <c r="C3683" s="6" t="s">
        <v>11</v>
      </c>
      <c r="D3683" s="6" t="s">
        <v>83</v>
      </c>
      <c r="E3683" s="6" t="str">
        <f>VLOOKUP(tbl_transactions[[#This Row],[Product_ID]],tbl_Items[],2,)</f>
        <v>Chronograph</v>
      </c>
      <c r="F3683" s="6" t="str">
        <f>VLOOKUP(tbl_transactions[[#This Row],[Product_ID]],tbl_Items[],3,)</f>
        <v>Palladium</v>
      </c>
      <c r="G3683" s="6" t="s">
        <v>12</v>
      </c>
      <c r="H3683" s="6" t="s">
        <v>9</v>
      </c>
      <c r="I36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683" s="30">
        <v>4</v>
      </c>
      <c r="K3683" s="7">
        <f t="shared" si="114"/>
        <v>19005</v>
      </c>
      <c r="L36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3683" s="7">
        <f t="shared" si="115"/>
        <v>18434.849999999999</v>
      </c>
    </row>
    <row r="3684" spans="1:13" x14ac:dyDescent="0.3">
      <c r="A3684" s="6" t="s">
        <v>3768</v>
      </c>
      <c r="B3684" s="28">
        <v>42961</v>
      </c>
      <c r="C3684" s="6" t="s">
        <v>24</v>
      </c>
      <c r="D3684" s="6" t="s">
        <v>99</v>
      </c>
      <c r="E3684" s="6" t="str">
        <f>VLOOKUP(tbl_transactions[[#This Row],[Product_ID]],tbl_Items[],2,)</f>
        <v>Automatic</v>
      </c>
      <c r="F3684" s="6" t="str">
        <f>VLOOKUP(tbl_transactions[[#This Row],[Product_ID]],tbl_Items[],3,)</f>
        <v>Gold</v>
      </c>
      <c r="G3684" s="6" t="s">
        <v>12</v>
      </c>
      <c r="H3684" s="6" t="s">
        <v>9</v>
      </c>
      <c r="I36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684" s="30">
        <v>4</v>
      </c>
      <c r="K3684" s="7">
        <f t="shared" si="114"/>
        <v>22284.959999999999</v>
      </c>
      <c r="L36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3684" s="7">
        <f t="shared" si="115"/>
        <v>21393.561600000001</v>
      </c>
    </row>
    <row r="3685" spans="1:13" x14ac:dyDescent="0.3">
      <c r="A3685" s="6" t="s">
        <v>3769</v>
      </c>
      <c r="B3685" s="28">
        <v>42961</v>
      </c>
      <c r="C3685" s="6" t="s">
        <v>11</v>
      </c>
      <c r="D3685" s="6" t="s">
        <v>67</v>
      </c>
      <c r="E3685" s="6" t="str">
        <f>VLOOKUP(tbl_transactions[[#This Row],[Product_ID]],tbl_Items[],2,)</f>
        <v>Chronograph</v>
      </c>
      <c r="F3685" s="6" t="str">
        <f>VLOOKUP(tbl_transactions[[#This Row],[Product_ID]],tbl_Items[],3,)</f>
        <v>Platinum</v>
      </c>
      <c r="G3685" s="6" t="s">
        <v>8</v>
      </c>
      <c r="H3685" s="6" t="s">
        <v>9</v>
      </c>
      <c r="I36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685" s="30">
        <v>1</v>
      </c>
      <c r="K3685" s="7">
        <f t="shared" si="114"/>
        <v>1260</v>
      </c>
      <c r="L36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85" s="7">
        <f t="shared" si="115"/>
        <v>1260</v>
      </c>
    </row>
    <row r="3686" spans="1:13" x14ac:dyDescent="0.3">
      <c r="A3686" s="6" t="s">
        <v>3770</v>
      </c>
      <c r="B3686" s="28">
        <v>42962</v>
      </c>
      <c r="C3686" s="6" t="s">
        <v>24</v>
      </c>
      <c r="D3686" s="6" t="s">
        <v>83</v>
      </c>
      <c r="E3686" s="6" t="str">
        <f>VLOOKUP(tbl_transactions[[#This Row],[Product_ID]],tbl_Items[],2,)</f>
        <v>Chronograph</v>
      </c>
      <c r="F3686" s="6" t="str">
        <f>VLOOKUP(tbl_transactions[[#This Row],[Product_ID]],tbl_Items[],3,)</f>
        <v>Palladium</v>
      </c>
      <c r="G3686" s="6" t="s">
        <v>12</v>
      </c>
      <c r="H3686" s="6" t="s">
        <v>9</v>
      </c>
      <c r="I36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686" s="30">
        <v>3</v>
      </c>
      <c r="K3686" s="7">
        <f t="shared" si="114"/>
        <v>14253.75</v>
      </c>
      <c r="L36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86" s="7">
        <f t="shared" si="115"/>
        <v>14253.75</v>
      </c>
    </row>
    <row r="3687" spans="1:13" x14ac:dyDescent="0.3">
      <c r="A3687" s="6" t="s">
        <v>3771</v>
      </c>
      <c r="B3687" s="28">
        <v>42962</v>
      </c>
      <c r="C3687" s="6" t="s">
        <v>7</v>
      </c>
      <c r="D3687" s="6" t="s">
        <v>92</v>
      </c>
      <c r="E3687" s="6" t="str">
        <f>VLOOKUP(tbl_transactions[[#This Row],[Product_ID]],tbl_Items[],2,)</f>
        <v>Automatic</v>
      </c>
      <c r="F3687" s="6" t="str">
        <f>VLOOKUP(tbl_transactions[[#This Row],[Product_ID]],tbl_Items[],3,)</f>
        <v>Platinum</v>
      </c>
      <c r="G3687" s="6" t="s">
        <v>12</v>
      </c>
      <c r="H3687" s="6" t="s">
        <v>9</v>
      </c>
      <c r="I36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687" s="30">
        <v>1</v>
      </c>
      <c r="K3687" s="7">
        <f t="shared" si="114"/>
        <v>2199.12</v>
      </c>
      <c r="L36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87" s="7">
        <f t="shared" si="115"/>
        <v>2199.12</v>
      </c>
    </row>
    <row r="3688" spans="1:13" x14ac:dyDescent="0.3">
      <c r="A3688" s="6" t="s">
        <v>3772</v>
      </c>
      <c r="B3688" s="28">
        <v>42962</v>
      </c>
      <c r="C3688" s="6" t="s">
        <v>24</v>
      </c>
      <c r="D3688" s="6" t="s">
        <v>100</v>
      </c>
      <c r="E3688" s="6" t="str">
        <f>VLOOKUP(tbl_transactions[[#This Row],[Product_ID]],tbl_Items[],2,)</f>
        <v>Automatic</v>
      </c>
      <c r="F3688" s="6" t="str">
        <f>VLOOKUP(tbl_transactions[[#This Row],[Product_ID]],tbl_Items[],3,)</f>
        <v>Palladium</v>
      </c>
      <c r="G3688" s="6" t="s">
        <v>12</v>
      </c>
      <c r="H3688" s="6" t="s">
        <v>9</v>
      </c>
      <c r="I36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688" s="30">
        <v>4</v>
      </c>
      <c r="K3688" s="7">
        <f t="shared" si="114"/>
        <v>22915.200000000001</v>
      </c>
      <c r="L36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3688" s="7">
        <f t="shared" si="115"/>
        <v>22227.744000000002</v>
      </c>
    </row>
    <row r="3689" spans="1:13" x14ac:dyDescent="0.3">
      <c r="A3689" s="6" t="s">
        <v>3773</v>
      </c>
      <c r="B3689" s="28">
        <v>42962</v>
      </c>
      <c r="C3689" s="6" t="s">
        <v>24</v>
      </c>
      <c r="D3689" s="6" t="s">
        <v>7005</v>
      </c>
      <c r="E3689" s="6" t="str">
        <f>VLOOKUP(tbl_transactions[[#This Row],[Product_ID]],tbl_Items[],2,)</f>
        <v>Automatic</v>
      </c>
      <c r="F3689" s="6" t="str">
        <f>VLOOKUP(tbl_transactions[[#This Row],[Product_ID]],tbl_Items[],3,)</f>
        <v>Gold</v>
      </c>
      <c r="G3689" s="6" t="s">
        <v>12</v>
      </c>
      <c r="H3689" s="6" t="s">
        <v>9</v>
      </c>
      <c r="I36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689" s="30">
        <v>2</v>
      </c>
      <c r="K3689" s="7">
        <f t="shared" si="114"/>
        <v>11936.4</v>
      </c>
      <c r="L36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89" s="7">
        <f t="shared" si="115"/>
        <v>11936.4</v>
      </c>
    </row>
    <row r="3690" spans="1:13" x14ac:dyDescent="0.3">
      <c r="A3690" s="6" t="s">
        <v>3774</v>
      </c>
      <c r="B3690" s="28">
        <v>42962</v>
      </c>
      <c r="C3690" s="6" t="s">
        <v>24</v>
      </c>
      <c r="D3690" s="6" t="s">
        <v>67</v>
      </c>
      <c r="E3690" s="6" t="str">
        <f>VLOOKUP(tbl_transactions[[#This Row],[Product_ID]],tbl_Items[],2,)</f>
        <v>Chronograph</v>
      </c>
      <c r="F3690" s="6" t="str">
        <f>VLOOKUP(tbl_transactions[[#This Row],[Product_ID]],tbl_Items[],3,)</f>
        <v>Platinum</v>
      </c>
      <c r="G3690" s="6" t="s">
        <v>8</v>
      </c>
      <c r="H3690" s="6" t="s">
        <v>9</v>
      </c>
      <c r="I36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690" s="30">
        <v>3</v>
      </c>
      <c r="K3690" s="7">
        <f t="shared" si="114"/>
        <v>3780</v>
      </c>
      <c r="L36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90" s="7">
        <f t="shared" si="115"/>
        <v>3780</v>
      </c>
    </row>
    <row r="3691" spans="1:13" x14ac:dyDescent="0.3">
      <c r="A3691" s="6" t="s">
        <v>3775</v>
      </c>
      <c r="B3691" s="28">
        <v>42962</v>
      </c>
      <c r="C3691" s="6" t="s">
        <v>7</v>
      </c>
      <c r="D3691" s="6" t="s">
        <v>96</v>
      </c>
      <c r="E3691" s="6" t="str">
        <f>VLOOKUP(tbl_transactions[[#This Row],[Product_ID]],tbl_Items[],2,)</f>
        <v>Automatic</v>
      </c>
      <c r="F3691" s="6" t="str">
        <f>VLOOKUP(tbl_transactions[[#This Row],[Product_ID]],tbl_Items[],3,)</f>
        <v>Gold</v>
      </c>
      <c r="G3691" s="6" t="s">
        <v>12</v>
      </c>
      <c r="H3691" s="6" t="s">
        <v>9</v>
      </c>
      <c r="I36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691" s="30">
        <v>4</v>
      </c>
      <c r="K3691" s="7">
        <f t="shared" si="114"/>
        <v>22260.48</v>
      </c>
      <c r="L36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691" s="7">
        <f t="shared" si="115"/>
        <v>21370.060799999999</v>
      </c>
    </row>
    <row r="3692" spans="1:13" x14ac:dyDescent="0.3">
      <c r="A3692" s="6" t="s">
        <v>3776</v>
      </c>
      <c r="B3692" s="28">
        <v>42963</v>
      </c>
      <c r="C3692" s="6" t="s">
        <v>7</v>
      </c>
      <c r="D3692" s="6" t="s">
        <v>60</v>
      </c>
      <c r="E3692" s="6" t="str">
        <f>VLOOKUP(tbl_transactions[[#This Row],[Product_ID]],tbl_Items[],2,)</f>
        <v>Chronograph</v>
      </c>
      <c r="F3692" s="6" t="str">
        <f>VLOOKUP(tbl_transactions[[#This Row],[Product_ID]],tbl_Items[],3,)</f>
        <v>Platinum</v>
      </c>
      <c r="G3692" s="6" t="s">
        <v>8</v>
      </c>
      <c r="H3692" s="6" t="s">
        <v>9</v>
      </c>
      <c r="I36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692" s="30">
        <v>2</v>
      </c>
      <c r="K3692" s="7">
        <f t="shared" si="114"/>
        <v>20196</v>
      </c>
      <c r="L36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3692" s="7">
        <f t="shared" si="115"/>
        <v>17772.48</v>
      </c>
    </row>
    <row r="3693" spans="1:13" x14ac:dyDescent="0.3">
      <c r="A3693" s="6" t="s">
        <v>3777</v>
      </c>
      <c r="B3693" s="28">
        <v>42963</v>
      </c>
      <c r="C3693" s="6" t="s">
        <v>11</v>
      </c>
      <c r="D3693" s="6" t="s">
        <v>76</v>
      </c>
      <c r="E3693" s="6" t="str">
        <f>VLOOKUP(tbl_transactions[[#This Row],[Product_ID]],tbl_Items[],2,)</f>
        <v>Chronograph</v>
      </c>
      <c r="F3693" s="6" t="str">
        <f>VLOOKUP(tbl_transactions[[#This Row],[Product_ID]],tbl_Items[],3,)</f>
        <v>Gold</v>
      </c>
      <c r="G3693" s="6" t="s">
        <v>8</v>
      </c>
      <c r="H3693" s="6" t="s">
        <v>9</v>
      </c>
      <c r="I36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693" s="30">
        <v>4</v>
      </c>
      <c r="K3693" s="7">
        <f t="shared" si="114"/>
        <v>8976</v>
      </c>
      <c r="L36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93" s="7">
        <f t="shared" si="115"/>
        <v>8976</v>
      </c>
    </row>
    <row r="3694" spans="1:13" x14ac:dyDescent="0.3">
      <c r="A3694" s="6" t="s">
        <v>3778</v>
      </c>
      <c r="B3694" s="28">
        <v>42963</v>
      </c>
      <c r="C3694" s="6" t="s">
        <v>15</v>
      </c>
      <c r="D3694" s="6" t="s">
        <v>94</v>
      </c>
      <c r="E3694" s="6" t="str">
        <f>VLOOKUP(tbl_transactions[[#This Row],[Product_ID]],tbl_Items[],2,)</f>
        <v>Automatic</v>
      </c>
      <c r="F3694" s="6" t="str">
        <f>VLOOKUP(tbl_transactions[[#This Row],[Product_ID]],tbl_Items[],3,)</f>
        <v>Platinum</v>
      </c>
      <c r="G3694" s="6" t="s">
        <v>12</v>
      </c>
      <c r="H3694" s="6" t="s">
        <v>9</v>
      </c>
      <c r="I36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694" s="30">
        <v>4</v>
      </c>
      <c r="K3694" s="7">
        <f t="shared" si="114"/>
        <v>10348.800000000001</v>
      </c>
      <c r="L36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94" s="7">
        <f t="shared" si="115"/>
        <v>10348.800000000001</v>
      </c>
    </row>
    <row r="3695" spans="1:13" x14ac:dyDescent="0.3">
      <c r="A3695" s="6" t="s">
        <v>3779</v>
      </c>
      <c r="B3695" s="28">
        <v>42963</v>
      </c>
      <c r="C3695" s="6" t="s">
        <v>11</v>
      </c>
      <c r="D3695" s="6" t="s">
        <v>115</v>
      </c>
      <c r="E3695" s="6" t="str">
        <f>VLOOKUP(tbl_transactions[[#This Row],[Product_ID]],tbl_Items[],2,)</f>
        <v>Digital</v>
      </c>
      <c r="F3695" s="6" t="str">
        <f>VLOOKUP(tbl_transactions[[#This Row],[Product_ID]],tbl_Items[],3,)</f>
        <v>Gold</v>
      </c>
      <c r="G3695" s="6" t="s">
        <v>12</v>
      </c>
      <c r="H3695" s="6" t="s">
        <v>13</v>
      </c>
      <c r="I36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695" s="30">
        <v>2</v>
      </c>
      <c r="K3695" s="7">
        <f t="shared" si="114"/>
        <v>18473.7</v>
      </c>
      <c r="L36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738.94800000000009</v>
      </c>
      <c r="M3695" s="7">
        <f t="shared" si="115"/>
        <v>17734.752</v>
      </c>
    </row>
    <row r="3696" spans="1:13" x14ac:dyDescent="0.3">
      <c r="A3696" s="6" t="s">
        <v>3780</v>
      </c>
      <c r="B3696" s="28">
        <v>42964</v>
      </c>
      <c r="C3696" s="6" t="s">
        <v>24</v>
      </c>
      <c r="D3696" s="6" t="s">
        <v>118</v>
      </c>
      <c r="E3696" s="6" t="str">
        <f>VLOOKUP(tbl_transactions[[#This Row],[Product_ID]],tbl_Items[],2,)</f>
        <v>Digital</v>
      </c>
      <c r="F3696" s="6" t="str">
        <f>VLOOKUP(tbl_transactions[[#This Row],[Product_ID]],tbl_Items[],3,)</f>
        <v>Palladium</v>
      </c>
      <c r="G3696" s="6" t="s">
        <v>12</v>
      </c>
      <c r="H3696" s="6" t="s">
        <v>9</v>
      </c>
      <c r="I36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696" s="30">
        <v>4</v>
      </c>
      <c r="K3696" s="7">
        <f t="shared" si="114"/>
        <v>24390.240000000002</v>
      </c>
      <c r="L36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696" s="7">
        <f t="shared" si="115"/>
        <v>23658.532800000001</v>
      </c>
    </row>
    <row r="3697" spans="1:13" x14ac:dyDescent="0.3">
      <c r="A3697" s="6" t="s">
        <v>3781</v>
      </c>
      <c r="B3697" s="28">
        <v>42964</v>
      </c>
      <c r="C3697" s="6" t="s">
        <v>24</v>
      </c>
      <c r="D3697" s="6" t="s">
        <v>92</v>
      </c>
      <c r="E3697" s="6" t="str">
        <f>VLOOKUP(tbl_transactions[[#This Row],[Product_ID]],tbl_Items[],2,)</f>
        <v>Automatic</v>
      </c>
      <c r="F3697" s="6" t="str">
        <f>VLOOKUP(tbl_transactions[[#This Row],[Product_ID]],tbl_Items[],3,)</f>
        <v>Platinum</v>
      </c>
      <c r="G3697" s="6" t="s">
        <v>12</v>
      </c>
      <c r="H3697" s="6" t="s">
        <v>9</v>
      </c>
      <c r="I36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697" s="30">
        <v>3</v>
      </c>
      <c r="K3697" s="7">
        <f t="shared" si="114"/>
        <v>6597.36</v>
      </c>
      <c r="L36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97" s="7">
        <f t="shared" si="115"/>
        <v>6597.36</v>
      </c>
    </row>
    <row r="3698" spans="1:13" x14ac:dyDescent="0.3">
      <c r="A3698" s="6" t="s">
        <v>3782</v>
      </c>
      <c r="B3698" s="28">
        <v>42964</v>
      </c>
      <c r="C3698" s="6" t="s">
        <v>24</v>
      </c>
      <c r="D3698" s="6" t="s">
        <v>66</v>
      </c>
      <c r="E3698" s="6" t="str">
        <f>VLOOKUP(tbl_transactions[[#This Row],[Product_ID]],tbl_Items[],2,)</f>
        <v>Chronograph</v>
      </c>
      <c r="F3698" s="6" t="str">
        <f>VLOOKUP(tbl_transactions[[#This Row],[Product_ID]],tbl_Items[],3,)</f>
        <v>Platinum</v>
      </c>
      <c r="G3698" s="6" t="s">
        <v>8</v>
      </c>
      <c r="H3698" s="6" t="s">
        <v>9</v>
      </c>
      <c r="I36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698" s="30">
        <v>2</v>
      </c>
      <c r="K3698" s="7">
        <f t="shared" si="114"/>
        <v>19380</v>
      </c>
      <c r="L36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3698" s="7">
        <f t="shared" si="115"/>
        <v>17054.400000000001</v>
      </c>
    </row>
    <row r="3699" spans="1:13" x14ac:dyDescent="0.3">
      <c r="A3699" s="6" t="s">
        <v>3783</v>
      </c>
      <c r="B3699" s="28">
        <v>42964</v>
      </c>
      <c r="C3699" s="6" t="s">
        <v>24</v>
      </c>
      <c r="D3699" s="6" t="s">
        <v>88</v>
      </c>
      <c r="E3699" s="6" t="str">
        <f>VLOOKUP(tbl_transactions[[#This Row],[Product_ID]],tbl_Items[],2,)</f>
        <v>Automatic</v>
      </c>
      <c r="F3699" s="6" t="str">
        <f>VLOOKUP(tbl_transactions[[#This Row],[Product_ID]],tbl_Items[],3,)</f>
        <v>Platinum</v>
      </c>
      <c r="G3699" s="6" t="s">
        <v>12</v>
      </c>
      <c r="H3699" s="6" t="s">
        <v>13</v>
      </c>
      <c r="I36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699" s="30">
        <v>2</v>
      </c>
      <c r="K3699" s="7">
        <f t="shared" si="114"/>
        <v>4479.3</v>
      </c>
      <c r="L36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699" s="7">
        <f t="shared" si="115"/>
        <v>4479.3</v>
      </c>
    </row>
    <row r="3700" spans="1:13" x14ac:dyDescent="0.3">
      <c r="A3700" s="6" t="s">
        <v>3784</v>
      </c>
      <c r="B3700" s="28">
        <v>42964</v>
      </c>
      <c r="C3700" s="6" t="s">
        <v>24</v>
      </c>
      <c r="D3700" s="6" t="s">
        <v>105</v>
      </c>
      <c r="E3700" s="6" t="str">
        <f>VLOOKUP(tbl_transactions[[#This Row],[Product_ID]],tbl_Items[],2,)</f>
        <v>Digital</v>
      </c>
      <c r="F3700" s="6" t="str">
        <f>VLOOKUP(tbl_transactions[[#This Row],[Product_ID]],tbl_Items[],3,)</f>
        <v>Platinum</v>
      </c>
      <c r="G3700" s="6" t="s">
        <v>12</v>
      </c>
      <c r="H3700" s="6" t="s">
        <v>9</v>
      </c>
      <c r="I37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700" s="30">
        <v>3</v>
      </c>
      <c r="K3700" s="7">
        <f t="shared" si="114"/>
        <v>17264.52</v>
      </c>
      <c r="L37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3700" s="7">
        <f t="shared" si="115"/>
        <v>16228.648800000001</v>
      </c>
    </row>
    <row r="3701" spans="1:13" x14ac:dyDescent="0.3">
      <c r="A3701" s="6" t="s">
        <v>3785</v>
      </c>
      <c r="B3701" s="28">
        <v>42964</v>
      </c>
      <c r="C3701" s="6" t="s">
        <v>15</v>
      </c>
      <c r="D3701" s="6" t="s">
        <v>66</v>
      </c>
      <c r="E3701" s="6" t="str">
        <f>VLOOKUP(tbl_transactions[[#This Row],[Product_ID]],tbl_Items[],2,)</f>
        <v>Chronograph</v>
      </c>
      <c r="F3701" s="6" t="str">
        <f>VLOOKUP(tbl_transactions[[#This Row],[Product_ID]],tbl_Items[],3,)</f>
        <v>Platinum</v>
      </c>
      <c r="G3701" s="6" t="s">
        <v>8</v>
      </c>
      <c r="H3701" s="6" t="s">
        <v>9</v>
      </c>
      <c r="I37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701" s="30">
        <v>3</v>
      </c>
      <c r="K3701" s="7">
        <f t="shared" si="114"/>
        <v>29070</v>
      </c>
      <c r="L37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701" s="7">
        <f t="shared" si="115"/>
        <v>25581.599999999999</v>
      </c>
    </row>
    <row r="3702" spans="1:13" x14ac:dyDescent="0.3">
      <c r="A3702" s="6" t="s">
        <v>3786</v>
      </c>
      <c r="B3702" s="28">
        <v>42964</v>
      </c>
      <c r="C3702" s="6" t="s">
        <v>7</v>
      </c>
      <c r="D3702" s="6" t="s">
        <v>66</v>
      </c>
      <c r="E3702" s="6" t="str">
        <f>VLOOKUP(tbl_transactions[[#This Row],[Product_ID]],tbl_Items[],2,)</f>
        <v>Chronograph</v>
      </c>
      <c r="F3702" s="6" t="str">
        <f>VLOOKUP(tbl_transactions[[#This Row],[Product_ID]],tbl_Items[],3,)</f>
        <v>Platinum</v>
      </c>
      <c r="G3702" s="6" t="s">
        <v>8</v>
      </c>
      <c r="H3702" s="6" t="s">
        <v>13</v>
      </c>
      <c r="I37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702" s="30">
        <v>4</v>
      </c>
      <c r="K3702" s="7">
        <f t="shared" si="114"/>
        <v>38760</v>
      </c>
      <c r="L37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3702" s="7">
        <f t="shared" si="115"/>
        <v>34108.800000000003</v>
      </c>
    </row>
    <row r="3703" spans="1:13" x14ac:dyDescent="0.3">
      <c r="A3703" s="6" t="s">
        <v>3787</v>
      </c>
      <c r="B3703" s="28">
        <v>42964</v>
      </c>
      <c r="C3703" s="6" t="s">
        <v>24</v>
      </c>
      <c r="D3703" s="6" t="s">
        <v>88</v>
      </c>
      <c r="E3703" s="6" t="str">
        <f>VLOOKUP(tbl_transactions[[#This Row],[Product_ID]],tbl_Items[],2,)</f>
        <v>Automatic</v>
      </c>
      <c r="F3703" s="6" t="str">
        <f>VLOOKUP(tbl_transactions[[#This Row],[Product_ID]],tbl_Items[],3,)</f>
        <v>Platinum</v>
      </c>
      <c r="G3703" s="6" t="s">
        <v>12</v>
      </c>
      <c r="H3703" s="6" t="s">
        <v>9</v>
      </c>
      <c r="I37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703" s="30">
        <v>4</v>
      </c>
      <c r="K3703" s="7">
        <f t="shared" si="114"/>
        <v>8958.6</v>
      </c>
      <c r="L37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03" s="7">
        <f t="shared" si="115"/>
        <v>8958.6</v>
      </c>
    </row>
    <row r="3704" spans="1:13" x14ac:dyDescent="0.3">
      <c r="A3704" s="6" t="s">
        <v>3788</v>
      </c>
      <c r="B3704" s="28">
        <v>42964</v>
      </c>
      <c r="C3704" s="6" t="s">
        <v>24</v>
      </c>
      <c r="D3704" s="6" t="s">
        <v>92</v>
      </c>
      <c r="E3704" s="6" t="str">
        <f>VLOOKUP(tbl_transactions[[#This Row],[Product_ID]],tbl_Items[],2,)</f>
        <v>Automatic</v>
      </c>
      <c r="F3704" s="6" t="str">
        <f>VLOOKUP(tbl_transactions[[#This Row],[Product_ID]],tbl_Items[],3,)</f>
        <v>Platinum</v>
      </c>
      <c r="G3704" s="6" t="s">
        <v>12</v>
      </c>
      <c r="H3704" s="6" t="s">
        <v>9</v>
      </c>
      <c r="I37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704" s="30">
        <v>3</v>
      </c>
      <c r="K3704" s="7">
        <f t="shared" si="114"/>
        <v>6597.36</v>
      </c>
      <c r="L37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04" s="7">
        <f t="shared" si="115"/>
        <v>6597.36</v>
      </c>
    </row>
    <row r="3705" spans="1:13" x14ac:dyDescent="0.3">
      <c r="A3705" s="6" t="s">
        <v>3789</v>
      </c>
      <c r="B3705" s="28">
        <v>42965</v>
      </c>
      <c r="C3705" s="6" t="s">
        <v>24</v>
      </c>
      <c r="D3705" s="6" t="s">
        <v>97</v>
      </c>
      <c r="E3705" s="6" t="str">
        <f>VLOOKUP(tbl_transactions[[#This Row],[Product_ID]],tbl_Items[],2,)</f>
        <v>Automatic</v>
      </c>
      <c r="F3705" s="6" t="str">
        <f>VLOOKUP(tbl_transactions[[#This Row],[Product_ID]],tbl_Items[],3,)</f>
        <v>Gold</v>
      </c>
      <c r="G3705" s="6" t="s">
        <v>12</v>
      </c>
      <c r="H3705" s="6" t="s">
        <v>9</v>
      </c>
      <c r="I37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705" s="30">
        <v>1</v>
      </c>
      <c r="K3705" s="7">
        <f t="shared" si="114"/>
        <v>2936.58</v>
      </c>
      <c r="L37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05" s="7">
        <f t="shared" si="115"/>
        <v>2936.58</v>
      </c>
    </row>
    <row r="3706" spans="1:13" x14ac:dyDescent="0.3">
      <c r="A3706" s="6" t="s">
        <v>3790</v>
      </c>
      <c r="B3706" s="28">
        <v>42965</v>
      </c>
      <c r="C3706" s="6" t="s">
        <v>24</v>
      </c>
      <c r="D3706" s="6" t="s">
        <v>108</v>
      </c>
      <c r="E3706" s="6" t="str">
        <f>VLOOKUP(tbl_transactions[[#This Row],[Product_ID]],tbl_Items[],2,)</f>
        <v>Digital</v>
      </c>
      <c r="F3706" s="6" t="str">
        <f>VLOOKUP(tbl_transactions[[#This Row],[Product_ID]],tbl_Items[],3,)</f>
        <v>Platinum</v>
      </c>
      <c r="G3706" s="6" t="s">
        <v>12</v>
      </c>
      <c r="H3706" s="6" t="s">
        <v>9</v>
      </c>
      <c r="I37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706" s="30">
        <v>1</v>
      </c>
      <c r="K3706" s="7">
        <f t="shared" si="114"/>
        <v>6137.25</v>
      </c>
      <c r="L37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06" s="7">
        <f t="shared" si="115"/>
        <v>6137.25</v>
      </c>
    </row>
    <row r="3707" spans="1:13" x14ac:dyDescent="0.3">
      <c r="A3707" s="6" t="s">
        <v>3791</v>
      </c>
      <c r="B3707" s="28">
        <v>42965</v>
      </c>
      <c r="C3707" s="6" t="s">
        <v>24</v>
      </c>
      <c r="D3707" s="6" t="s">
        <v>114</v>
      </c>
      <c r="E3707" s="6" t="str">
        <f>VLOOKUP(tbl_transactions[[#This Row],[Product_ID]],tbl_Items[],2,)</f>
        <v>Digital</v>
      </c>
      <c r="F3707" s="6" t="str">
        <f>VLOOKUP(tbl_transactions[[#This Row],[Product_ID]],tbl_Items[],3,)</f>
        <v>Palladium</v>
      </c>
      <c r="G3707" s="6" t="s">
        <v>12</v>
      </c>
      <c r="H3707" s="6" t="s">
        <v>9</v>
      </c>
      <c r="I37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707" s="30">
        <v>4</v>
      </c>
      <c r="K3707" s="7">
        <f t="shared" si="114"/>
        <v>41563.200000000004</v>
      </c>
      <c r="L37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3707" s="7">
        <f t="shared" si="115"/>
        <v>40316.304000000004</v>
      </c>
    </row>
    <row r="3708" spans="1:13" x14ac:dyDescent="0.3">
      <c r="A3708" s="6" t="s">
        <v>3792</v>
      </c>
      <c r="B3708" s="28">
        <v>42965</v>
      </c>
      <c r="C3708" s="6" t="s">
        <v>24</v>
      </c>
      <c r="D3708" s="6" t="s">
        <v>92</v>
      </c>
      <c r="E3708" s="6" t="str">
        <f>VLOOKUP(tbl_transactions[[#This Row],[Product_ID]],tbl_Items[],2,)</f>
        <v>Automatic</v>
      </c>
      <c r="F3708" s="6" t="str">
        <f>VLOOKUP(tbl_transactions[[#This Row],[Product_ID]],tbl_Items[],3,)</f>
        <v>Platinum</v>
      </c>
      <c r="G3708" s="6" t="s">
        <v>12</v>
      </c>
      <c r="H3708" s="6" t="s">
        <v>9</v>
      </c>
      <c r="I37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708" s="30">
        <v>3</v>
      </c>
      <c r="K3708" s="7">
        <f t="shared" si="114"/>
        <v>6597.36</v>
      </c>
      <c r="L37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08" s="7">
        <f t="shared" si="115"/>
        <v>6597.36</v>
      </c>
    </row>
    <row r="3709" spans="1:13" x14ac:dyDescent="0.3">
      <c r="A3709" s="6" t="s">
        <v>3793</v>
      </c>
      <c r="B3709" s="28">
        <v>42965</v>
      </c>
      <c r="C3709" s="6" t="s">
        <v>7</v>
      </c>
      <c r="D3709" s="6" t="s">
        <v>105</v>
      </c>
      <c r="E3709" s="6" t="str">
        <f>VLOOKUP(tbl_transactions[[#This Row],[Product_ID]],tbl_Items[],2,)</f>
        <v>Digital</v>
      </c>
      <c r="F3709" s="6" t="str">
        <f>VLOOKUP(tbl_transactions[[#This Row],[Product_ID]],tbl_Items[],3,)</f>
        <v>Platinum</v>
      </c>
      <c r="G3709" s="6" t="s">
        <v>12</v>
      </c>
      <c r="H3709" s="6" t="s">
        <v>9</v>
      </c>
      <c r="I37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709" s="30">
        <v>2</v>
      </c>
      <c r="K3709" s="7">
        <f t="shared" si="114"/>
        <v>11509.68</v>
      </c>
      <c r="L37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09" s="7">
        <f t="shared" si="115"/>
        <v>11509.68</v>
      </c>
    </row>
    <row r="3710" spans="1:13" x14ac:dyDescent="0.3">
      <c r="A3710" s="6" t="s">
        <v>3794</v>
      </c>
      <c r="B3710" s="28">
        <v>42965</v>
      </c>
      <c r="C3710" s="6" t="s">
        <v>24</v>
      </c>
      <c r="D3710" s="6" t="s">
        <v>76</v>
      </c>
      <c r="E3710" s="6" t="str">
        <f>VLOOKUP(tbl_transactions[[#This Row],[Product_ID]],tbl_Items[],2,)</f>
        <v>Chronograph</v>
      </c>
      <c r="F3710" s="6" t="str">
        <f>VLOOKUP(tbl_transactions[[#This Row],[Product_ID]],tbl_Items[],3,)</f>
        <v>Gold</v>
      </c>
      <c r="G3710" s="6" t="s">
        <v>8</v>
      </c>
      <c r="H3710" s="6" t="s">
        <v>9</v>
      </c>
      <c r="I37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710" s="30">
        <v>1</v>
      </c>
      <c r="K3710" s="7">
        <f t="shared" si="114"/>
        <v>2244</v>
      </c>
      <c r="L37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0" s="7">
        <f t="shared" si="115"/>
        <v>2244</v>
      </c>
    </row>
    <row r="3711" spans="1:13" x14ac:dyDescent="0.3">
      <c r="A3711" s="6" t="s">
        <v>3795</v>
      </c>
      <c r="B3711" s="28">
        <v>42965</v>
      </c>
      <c r="C3711" s="6" t="s">
        <v>24</v>
      </c>
      <c r="D3711" s="6" t="s">
        <v>110</v>
      </c>
      <c r="E3711" s="6" t="str">
        <f>VLOOKUP(tbl_transactions[[#This Row],[Product_ID]],tbl_Items[],2,)</f>
        <v>Digital</v>
      </c>
      <c r="F3711" s="6" t="str">
        <f>VLOOKUP(tbl_transactions[[#This Row],[Product_ID]],tbl_Items[],3,)</f>
        <v>Platinum</v>
      </c>
      <c r="G3711" s="6" t="s">
        <v>12</v>
      </c>
      <c r="H3711" s="6" t="s">
        <v>9</v>
      </c>
      <c r="I37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711" s="30">
        <v>2</v>
      </c>
      <c r="K3711" s="7">
        <f t="shared" si="114"/>
        <v>11230.800000000001</v>
      </c>
      <c r="L37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1" s="7">
        <f t="shared" si="115"/>
        <v>11230.800000000001</v>
      </c>
    </row>
    <row r="3712" spans="1:13" x14ac:dyDescent="0.3">
      <c r="A3712" s="6" t="s">
        <v>3796</v>
      </c>
      <c r="B3712" s="28">
        <v>42965</v>
      </c>
      <c r="C3712" s="6" t="s">
        <v>11</v>
      </c>
      <c r="D3712" s="6" t="s">
        <v>78</v>
      </c>
      <c r="E3712" s="6" t="str">
        <f>VLOOKUP(tbl_transactions[[#This Row],[Product_ID]],tbl_Items[],2,)</f>
        <v>Chronograph</v>
      </c>
      <c r="F3712" s="6" t="str">
        <f>VLOOKUP(tbl_transactions[[#This Row],[Product_ID]],tbl_Items[],3,)</f>
        <v>Gold</v>
      </c>
      <c r="G3712" s="6" t="s">
        <v>8</v>
      </c>
      <c r="H3712" s="6" t="s">
        <v>9</v>
      </c>
      <c r="I37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712" s="30">
        <v>1</v>
      </c>
      <c r="K3712" s="7">
        <f t="shared" si="114"/>
        <v>5610</v>
      </c>
      <c r="L37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2" s="7">
        <f t="shared" si="115"/>
        <v>5610</v>
      </c>
    </row>
    <row r="3713" spans="1:13" x14ac:dyDescent="0.3">
      <c r="A3713" s="6" t="s">
        <v>3797</v>
      </c>
      <c r="B3713" s="28">
        <v>42965</v>
      </c>
      <c r="C3713" s="6" t="s">
        <v>11</v>
      </c>
      <c r="D3713" s="6" t="s">
        <v>7008</v>
      </c>
      <c r="E3713" s="6" t="str">
        <f>VLOOKUP(tbl_transactions[[#This Row],[Product_ID]],tbl_Items[],2,)</f>
        <v>Digital</v>
      </c>
      <c r="F3713" s="6" t="str">
        <f>VLOOKUP(tbl_transactions[[#This Row],[Product_ID]],tbl_Items[],3,)</f>
        <v>Gold</v>
      </c>
      <c r="G3713" s="6" t="s">
        <v>12</v>
      </c>
      <c r="H3713" s="6" t="s">
        <v>9</v>
      </c>
      <c r="I37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713" s="30">
        <v>1</v>
      </c>
      <c r="K3713" s="7">
        <f t="shared" si="114"/>
        <v>9764.7000000000007</v>
      </c>
      <c r="L37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3" s="7">
        <f t="shared" si="115"/>
        <v>9764.7000000000007</v>
      </c>
    </row>
    <row r="3714" spans="1:13" x14ac:dyDescent="0.3">
      <c r="A3714" s="6" t="s">
        <v>3798</v>
      </c>
      <c r="B3714" s="28">
        <v>42965</v>
      </c>
      <c r="C3714" s="6" t="s">
        <v>7</v>
      </c>
      <c r="D3714" s="6" t="s">
        <v>118</v>
      </c>
      <c r="E3714" s="6" t="str">
        <f>VLOOKUP(tbl_transactions[[#This Row],[Product_ID]],tbl_Items[],2,)</f>
        <v>Digital</v>
      </c>
      <c r="F3714" s="6" t="str">
        <f>VLOOKUP(tbl_transactions[[#This Row],[Product_ID]],tbl_Items[],3,)</f>
        <v>Palladium</v>
      </c>
      <c r="G3714" s="6" t="s">
        <v>12</v>
      </c>
      <c r="H3714" s="6" t="s">
        <v>9</v>
      </c>
      <c r="I37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714" s="30">
        <v>2</v>
      </c>
      <c r="K3714" s="7">
        <f t="shared" ref="K3714:K3777" si="116">I3714*J3714</f>
        <v>12195.12</v>
      </c>
      <c r="L37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4" s="7">
        <f t="shared" ref="M3714:M3777" si="117">K3714-L3714</f>
        <v>12195.12</v>
      </c>
    </row>
    <row r="3715" spans="1:13" x14ac:dyDescent="0.3">
      <c r="A3715" s="6" t="s">
        <v>3799</v>
      </c>
      <c r="B3715" s="28">
        <v>42965</v>
      </c>
      <c r="C3715" s="6" t="s">
        <v>11</v>
      </c>
      <c r="D3715" s="6" t="s">
        <v>88</v>
      </c>
      <c r="E3715" s="6" t="str">
        <f>VLOOKUP(tbl_transactions[[#This Row],[Product_ID]],tbl_Items[],2,)</f>
        <v>Automatic</v>
      </c>
      <c r="F3715" s="6" t="str">
        <f>VLOOKUP(tbl_transactions[[#This Row],[Product_ID]],tbl_Items[],3,)</f>
        <v>Platinum</v>
      </c>
      <c r="G3715" s="6" t="s">
        <v>12</v>
      </c>
      <c r="H3715" s="6" t="s">
        <v>13</v>
      </c>
      <c r="I37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715" s="30">
        <v>3</v>
      </c>
      <c r="K3715" s="7">
        <f t="shared" si="116"/>
        <v>6718.9500000000007</v>
      </c>
      <c r="L37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5" s="7">
        <f t="shared" si="117"/>
        <v>6718.9500000000007</v>
      </c>
    </row>
    <row r="3716" spans="1:13" x14ac:dyDescent="0.3">
      <c r="A3716" s="6" t="s">
        <v>3800</v>
      </c>
      <c r="B3716" s="28">
        <v>42966</v>
      </c>
      <c r="C3716" s="6" t="s">
        <v>24</v>
      </c>
      <c r="D3716" s="6" t="s">
        <v>89</v>
      </c>
      <c r="E3716" s="6" t="str">
        <f>VLOOKUP(tbl_transactions[[#This Row],[Product_ID]],tbl_Items[],2,)</f>
        <v>Automatic</v>
      </c>
      <c r="F3716" s="6" t="str">
        <f>VLOOKUP(tbl_transactions[[#This Row],[Product_ID]],tbl_Items[],3,)</f>
        <v>Platinum</v>
      </c>
      <c r="G3716" s="6" t="s">
        <v>12</v>
      </c>
      <c r="H3716" s="6" t="s">
        <v>9</v>
      </c>
      <c r="I37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716" s="30">
        <v>1</v>
      </c>
      <c r="K3716" s="7">
        <f t="shared" si="116"/>
        <v>4654.1000000000004</v>
      </c>
      <c r="L37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6" s="7">
        <f t="shared" si="117"/>
        <v>4654.1000000000004</v>
      </c>
    </row>
    <row r="3717" spans="1:13" x14ac:dyDescent="0.3">
      <c r="A3717" s="6" t="s">
        <v>3801</v>
      </c>
      <c r="B3717" s="28">
        <v>42966</v>
      </c>
      <c r="C3717" s="6" t="s">
        <v>7</v>
      </c>
      <c r="D3717" s="6" t="s">
        <v>100</v>
      </c>
      <c r="E3717" s="6" t="str">
        <f>VLOOKUP(tbl_transactions[[#This Row],[Product_ID]],tbl_Items[],2,)</f>
        <v>Automatic</v>
      </c>
      <c r="F3717" s="6" t="str">
        <f>VLOOKUP(tbl_transactions[[#This Row],[Product_ID]],tbl_Items[],3,)</f>
        <v>Palladium</v>
      </c>
      <c r="G3717" s="6" t="s">
        <v>12</v>
      </c>
      <c r="H3717" s="6" t="s">
        <v>9</v>
      </c>
      <c r="I37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717" s="30">
        <v>1</v>
      </c>
      <c r="K3717" s="7">
        <f t="shared" si="116"/>
        <v>5728.8</v>
      </c>
      <c r="L37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7" s="7">
        <f t="shared" si="117"/>
        <v>5728.8</v>
      </c>
    </row>
    <row r="3718" spans="1:13" x14ac:dyDescent="0.3">
      <c r="A3718" s="6" t="s">
        <v>3802</v>
      </c>
      <c r="B3718" s="28">
        <v>42966</v>
      </c>
      <c r="C3718" s="6" t="s">
        <v>24</v>
      </c>
      <c r="D3718" s="6" t="s">
        <v>79</v>
      </c>
      <c r="E3718" s="6" t="str">
        <f>VLOOKUP(tbl_transactions[[#This Row],[Product_ID]],tbl_Items[],2,)</f>
        <v>Chronograph</v>
      </c>
      <c r="F3718" s="6" t="str">
        <f>VLOOKUP(tbl_transactions[[#This Row],[Product_ID]],tbl_Items[],3,)</f>
        <v>Palladium</v>
      </c>
      <c r="G3718" s="6" t="s">
        <v>8</v>
      </c>
      <c r="H3718" s="6" t="s">
        <v>9</v>
      </c>
      <c r="I37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718" s="30">
        <v>4</v>
      </c>
      <c r="K3718" s="7">
        <f t="shared" si="116"/>
        <v>9159.6</v>
      </c>
      <c r="L37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18" s="7">
        <f t="shared" si="117"/>
        <v>9159.6</v>
      </c>
    </row>
    <row r="3719" spans="1:13" x14ac:dyDescent="0.3">
      <c r="A3719" s="6" t="s">
        <v>3803</v>
      </c>
      <c r="B3719" s="28">
        <v>42966</v>
      </c>
      <c r="C3719" s="6" t="s">
        <v>24</v>
      </c>
      <c r="D3719" s="6" t="s">
        <v>120</v>
      </c>
      <c r="E3719" s="6" t="str">
        <f>VLOOKUP(tbl_transactions[[#This Row],[Product_ID]],tbl_Items[],2,)</f>
        <v>Digital</v>
      </c>
      <c r="F3719" s="6" t="str">
        <f>VLOOKUP(tbl_transactions[[#This Row],[Product_ID]],tbl_Items[],3,)</f>
        <v>Palladium</v>
      </c>
      <c r="G3719" s="6" t="s">
        <v>12</v>
      </c>
      <c r="H3719" s="6" t="s">
        <v>9</v>
      </c>
      <c r="I37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719" s="30">
        <v>3</v>
      </c>
      <c r="K3719" s="7">
        <f t="shared" si="116"/>
        <v>28914.600000000002</v>
      </c>
      <c r="L37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3719" s="7">
        <f t="shared" si="117"/>
        <v>28047.162000000004</v>
      </c>
    </row>
    <row r="3720" spans="1:13" x14ac:dyDescent="0.3">
      <c r="A3720" s="6" t="s">
        <v>3804</v>
      </c>
      <c r="B3720" s="28">
        <v>42967</v>
      </c>
      <c r="C3720" s="6" t="s">
        <v>24</v>
      </c>
      <c r="D3720" s="6" t="s">
        <v>118</v>
      </c>
      <c r="E3720" s="6" t="str">
        <f>VLOOKUP(tbl_transactions[[#This Row],[Product_ID]],tbl_Items[],2,)</f>
        <v>Digital</v>
      </c>
      <c r="F3720" s="6" t="str">
        <f>VLOOKUP(tbl_transactions[[#This Row],[Product_ID]],tbl_Items[],3,)</f>
        <v>Palladium</v>
      </c>
      <c r="G3720" s="6" t="s">
        <v>12</v>
      </c>
      <c r="H3720" s="6" t="s">
        <v>9</v>
      </c>
      <c r="I37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720" s="30">
        <v>4</v>
      </c>
      <c r="K3720" s="7">
        <f t="shared" si="116"/>
        <v>24390.240000000002</v>
      </c>
      <c r="L37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720" s="7">
        <f t="shared" si="117"/>
        <v>23658.532800000001</v>
      </c>
    </row>
    <row r="3721" spans="1:13" x14ac:dyDescent="0.3">
      <c r="A3721" s="6" t="s">
        <v>3805</v>
      </c>
      <c r="B3721" s="28">
        <v>42967</v>
      </c>
      <c r="C3721" s="6" t="s">
        <v>11</v>
      </c>
      <c r="D3721" s="6" t="s">
        <v>71</v>
      </c>
      <c r="E3721" s="6" t="str">
        <f>VLOOKUP(tbl_transactions[[#This Row],[Product_ID]],tbl_Items[],2,)</f>
        <v>Chronograph</v>
      </c>
      <c r="F3721" s="6" t="str">
        <f>VLOOKUP(tbl_transactions[[#This Row],[Product_ID]],tbl_Items[],3,)</f>
        <v>Platinum</v>
      </c>
      <c r="G3721" s="6" t="s">
        <v>8</v>
      </c>
      <c r="H3721" s="6" t="s">
        <v>9</v>
      </c>
      <c r="I37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721" s="30">
        <v>4</v>
      </c>
      <c r="K3721" s="7">
        <f t="shared" si="116"/>
        <v>9016.7999999999993</v>
      </c>
      <c r="L37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21" s="7">
        <f t="shared" si="117"/>
        <v>9016.7999999999993</v>
      </c>
    </row>
    <row r="3722" spans="1:13" x14ac:dyDescent="0.3">
      <c r="A3722" s="6" t="s">
        <v>3806</v>
      </c>
      <c r="B3722" s="28">
        <v>42967</v>
      </c>
      <c r="C3722" s="6" t="s">
        <v>24</v>
      </c>
      <c r="D3722" s="6" t="s">
        <v>7005</v>
      </c>
      <c r="E3722" s="6" t="str">
        <f>VLOOKUP(tbl_transactions[[#This Row],[Product_ID]],tbl_Items[],2,)</f>
        <v>Automatic</v>
      </c>
      <c r="F3722" s="6" t="str">
        <f>VLOOKUP(tbl_transactions[[#This Row],[Product_ID]],tbl_Items[],3,)</f>
        <v>Gold</v>
      </c>
      <c r="G3722" s="6" t="s">
        <v>12</v>
      </c>
      <c r="H3722" s="6" t="s">
        <v>9</v>
      </c>
      <c r="I37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722" s="30">
        <v>2</v>
      </c>
      <c r="K3722" s="7">
        <f t="shared" si="116"/>
        <v>11936.4</v>
      </c>
      <c r="L37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22" s="7">
        <f t="shared" si="117"/>
        <v>11936.4</v>
      </c>
    </row>
    <row r="3723" spans="1:13" x14ac:dyDescent="0.3">
      <c r="A3723" s="6" t="s">
        <v>3807</v>
      </c>
      <c r="B3723" s="28">
        <v>42967</v>
      </c>
      <c r="C3723" s="6" t="s">
        <v>7</v>
      </c>
      <c r="D3723" s="6" t="s">
        <v>99</v>
      </c>
      <c r="E3723" s="6" t="str">
        <f>VLOOKUP(tbl_transactions[[#This Row],[Product_ID]],tbl_Items[],2,)</f>
        <v>Automatic</v>
      </c>
      <c r="F3723" s="6" t="str">
        <f>VLOOKUP(tbl_transactions[[#This Row],[Product_ID]],tbl_Items[],3,)</f>
        <v>Gold</v>
      </c>
      <c r="G3723" s="6" t="s">
        <v>12</v>
      </c>
      <c r="H3723" s="6" t="s">
        <v>13</v>
      </c>
      <c r="I37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723" s="30">
        <v>3</v>
      </c>
      <c r="K3723" s="7">
        <f t="shared" si="116"/>
        <v>16713.72</v>
      </c>
      <c r="L37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3723" s="7">
        <f t="shared" si="117"/>
        <v>16045.171200000001</v>
      </c>
    </row>
    <row r="3724" spans="1:13" x14ac:dyDescent="0.3">
      <c r="A3724" s="6" t="s">
        <v>3808</v>
      </c>
      <c r="B3724" s="28">
        <v>42968</v>
      </c>
      <c r="C3724" s="6" t="s">
        <v>24</v>
      </c>
      <c r="D3724" s="6" t="s">
        <v>76</v>
      </c>
      <c r="E3724" s="6" t="str">
        <f>VLOOKUP(tbl_transactions[[#This Row],[Product_ID]],tbl_Items[],2,)</f>
        <v>Chronograph</v>
      </c>
      <c r="F3724" s="6" t="str">
        <f>VLOOKUP(tbl_transactions[[#This Row],[Product_ID]],tbl_Items[],3,)</f>
        <v>Gold</v>
      </c>
      <c r="G3724" s="6" t="s">
        <v>8</v>
      </c>
      <c r="H3724" s="6" t="s">
        <v>9</v>
      </c>
      <c r="I37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724" s="30">
        <v>4</v>
      </c>
      <c r="K3724" s="7">
        <f t="shared" si="116"/>
        <v>8976</v>
      </c>
      <c r="L37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24" s="7">
        <f t="shared" si="117"/>
        <v>8976</v>
      </c>
    </row>
    <row r="3725" spans="1:13" x14ac:dyDescent="0.3">
      <c r="A3725" s="6" t="s">
        <v>3809</v>
      </c>
      <c r="B3725" s="28">
        <v>42968</v>
      </c>
      <c r="C3725" s="6" t="s">
        <v>15</v>
      </c>
      <c r="D3725" s="6" t="s">
        <v>103</v>
      </c>
      <c r="E3725" s="6" t="str">
        <f>VLOOKUP(tbl_transactions[[#This Row],[Product_ID]],tbl_Items[],2,)</f>
        <v>Automatic</v>
      </c>
      <c r="F3725" s="6" t="str">
        <f>VLOOKUP(tbl_transactions[[#This Row],[Product_ID]],tbl_Items[],3,)</f>
        <v>Palladium</v>
      </c>
      <c r="G3725" s="6" t="s">
        <v>12</v>
      </c>
      <c r="H3725" s="6" t="s">
        <v>13</v>
      </c>
      <c r="I37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725" s="30">
        <v>4</v>
      </c>
      <c r="K3725" s="7">
        <f t="shared" si="116"/>
        <v>26699.52</v>
      </c>
      <c r="L37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3725" s="7">
        <f t="shared" si="117"/>
        <v>25898.5344</v>
      </c>
    </row>
    <row r="3726" spans="1:13" x14ac:dyDescent="0.3">
      <c r="A3726" s="6" t="s">
        <v>3810</v>
      </c>
      <c r="B3726" s="28">
        <v>42969</v>
      </c>
      <c r="C3726" s="6" t="s">
        <v>7</v>
      </c>
      <c r="D3726" s="6" t="s">
        <v>60</v>
      </c>
      <c r="E3726" s="6" t="str">
        <f>VLOOKUP(tbl_transactions[[#This Row],[Product_ID]],tbl_Items[],2,)</f>
        <v>Chronograph</v>
      </c>
      <c r="F3726" s="6" t="str">
        <f>VLOOKUP(tbl_transactions[[#This Row],[Product_ID]],tbl_Items[],3,)</f>
        <v>Platinum</v>
      </c>
      <c r="G3726" s="6" t="s">
        <v>8</v>
      </c>
      <c r="H3726" s="6" t="s">
        <v>9</v>
      </c>
      <c r="I37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726" s="30">
        <v>3</v>
      </c>
      <c r="K3726" s="7">
        <f t="shared" si="116"/>
        <v>30294</v>
      </c>
      <c r="L37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3726" s="7">
        <f t="shared" si="117"/>
        <v>26658.720000000001</v>
      </c>
    </row>
    <row r="3727" spans="1:13" x14ac:dyDescent="0.3">
      <c r="A3727" s="6" t="s">
        <v>3811</v>
      </c>
      <c r="B3727" s="28">
        <v>42969</v>
      </c>
      <c r="C3727" s="6" t="s">
        <v>11</v>
      </c>
      <c r="D3727" s="6" t="s">
        <v>115</v>
      </c>
      <c r="E3727" s="6" t="str">
        <f>VLOOKUP(tbl_transactions[[#This Row],[Product_ID]],tbl_Items[],2,)</f>
        <v>Digital</v>
      </c>
      <c r="F3727" s="6" t="str">
        <f>VLOOKUP(tbl_transactions[[#This Row],[Product_ID]],tbl_Items[],3,)</f>
        <v>Gold</v>
      </c>
      <c r="G3727" s="6" t="s">
        <v>12</v>
      </c>
      <c r="H3727" s="6" t="s">
        <v>9</v>
      </c>
      <c r="I37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727" s="30">
        <v>1</v>
      </c>
      <c r="K3727" s="7">
        <f t="shared" si="116"/>
        <v>9236.85</v>
      </c>
      <c r="L37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27" s="7">
        <f t="shared" si="117"/>
        <v>9236.85</v>
      </c>
    </row>
    <row r="3728" spans="1:13" x14ac:dyDescent="0.3">
      <c r="A3728" s="6" t="s">
        <v>3812</v>
      </c>
      <c r="B3728" s="28">
        <v>42969</v>
      </c>
      <c r="C3728" s="6" t="s">
        <v>24</v>
      </c>
      <c r="D3728" s="6" t="s">
        <v>7006</v>
      </c>
      <c r="E3728" s="6" t="str">
        <f>VLOOKUP(tbl_transactions[[#This Row],[Product_ID]],tbl_Items[],2,)</f>
        <v>Automatic</v>
      </c>
      <c r="F3728" s="6" t="str">
        <f>VLOOKUP(tbl_transactions[[#This Row],[Product_ID]],tbl_Items[],3,)</f>
        <v>Gold</v>
      </c>
      <c r="G3728" s="6" t="s">
        <v>12</v>
      </c>
      <c r="H3728" s="6" t="s">
        <v>13</v>
      </c>
      <c r="I37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728" s="30">
        <v>4</v>
      </c>
      <c r="K3728" s="7">
        <f t="shared" si="116"/>
        <v>39138</v>
      </c>
      <c r="L37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3728" s="7">
        <f t="shared" si="117"/>
        <v>37572.480000000003</v>
      </c>
    </row>
    <row r="3729" spans="1:13" x14ac:dyDescent="0.3">
      <c r="A3729" s="6" t="s">
        <v>3813</v>
      </c>
      <c r="B3729" s="28">
        <v>42969</v>
      </c>
      <c r="C3729" s="6" t="s">
        <v>7</v>
      </c>
      <c r="D3729" s="6" t="s">
        <v>66</v>
      </c>
      <c r="E3729" s="6" t="str">
        <f>VLOOKUP(tbl_transactions[[#This Row],[Product_ID]],tbl_Items[],2,)</f>
        <v>Chronograph</v>
      </c>
      <c r="F3729" s="6" t="str">
        <f>VLOOKUP(tbl_transactions[[#This Row],[Product_ID]],tbl_Items[],3,)</f>
        <v>Platinum</v>
      </c>
      <c r="G3729" s="6" t="s">
        <v>8</v>
      </c>
      <c r="H3729" s="6" t="s">
        <v>9</v>
      </c>
      <c r="I37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729" s="30">
        <v>3</v>
      </c>
      <c r="K3729" s="7">
        <f t="shared" si="116"/>
        <v>29070</v>
      </c>
      <c r="L37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729" s="7">
        <f t="shared" si="117"/>
        <v>25581.599999999999</v>
      </c>
    </row>
    <row r="3730" spans="1:13" x14ac:dyDescent="0.3">
      <c r="A3730" s="6" t="s">
        <v>3814</v>
      </c>
      <c r="B3730" s="28">
        <v>42969</v>
      </c>
      <c r="C3730" s="6" t="s">
        <v>24</v>
      </c>
      <c r="D3730" s="6" t="s">
        <v>71</v>
      </c>
      <c r="E3730" s="6" t="str">
        <f>VLOOKUP(tbl_transactions[[#This Row],[Product_ID]],tbl_Items[],2,)</f>
        <v>Chronograph</v>
      </c>
      <c r="F3730" s="6" t="str">
        <f>VLOOKUP(tbl_transactions[[#This Row],[Product_ID]],tbl_Items[],3,)</f>
        <v>Platinum</v>
      </c>
      <c r="G3730" s="6" t="s">
        <v>8</v>
      </c>
      <c r="H3730" s="6" t="s">
        <v>9</v>
      </c>
      <c r="I37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730" s="30">
        <v>3</v>
      </c>
      <c r="K3730" s="7">
        <f t="shared" si="116"/>
        <v>6762.5999999999995</v>
      </c>
      <c r="L37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30" s="7">
        <f t="shared" si="117"/>
        <v>6762.5999999999995</v>
      </c>
    </row>
    <row r="3731" spans="1:13" x14ac:dyDescent="0.3">
      <c r="A3731" s="6" t="s">
        <v>3815</v>
      </c>
      <c r="B3731" s="28">
        <v>42970</v>
      </c>
      <c r="C3731" s="6" t="s">
        <v>24</v>
      </c>
      <c r="D3731" s="6" t="s">
        <v>66</v>
      </c>
      <c r="E3731" s="6" t="str">
        <f>VLOOKUP(tbl_transactions[[#This Row],[Product_ID]],tbl_Items[],2,)</f>
        <v>Chronograph</v>
      </c>
      <c r="F3731" s="6" t="str">
        <f>VLOOKUP(tbl_transactions[[#This Row],[Product_ID]],tbl_Items[],3,)</f>
        <v>Platinum</v>
      </c>
      <c r="G3731" s="6" t="s">
        <v>8</v>
      </c>
      <c r="H3731" s="6" t="s">
        <v>9</v>
      </c>
      <c r="I37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731" s="30">
        <v>1</v>
      </c>
      <c r="K3731" s="7">
        <f t="shared" si="116"/>
        <v>9690</v>
      </c>
      <c r="L37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31" s="7">
        <f t="shared" si="117"/>
        <v>9690</v>
      </c>
    </row>
    <row r="3732" spans="1:13" x14ac:dyDescent="0.3">
      <c r="A3732" s="6" t="s">
        <v>3816</v>
      </c>
      <c r="B3732" s="28">
        <v>42970</v>
      </c>
      <c r="C3732" s="6" t="s">
        <v>24</v>
      </c>
      <c r="D3732" s="6" t="s">
        <v>7005</v>
      </c>
      <c r="E3732" s="6" t="str">
        <f>VLOOKUP(tbl_transactions[[#This Row],[Product_ID]],tbl_Items[],2,)</f>
        <v>Automatic</v>
      </c>
      <c r="F3732" s="6" t="str">
        <f>VLOOKUP(tbl_transactions[[#This Row],[Product_ID]],tbl_Items[],3,)</f>
        <v>Gold</v>
      </c>
      <c r="G3732" s="6" t="s">
        <v>12</v>
      </c>
      <c r="H3732" s="6" t="s">
        <v>9</v>
      </c>
      <c r="I37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732" s="30">
        <v>1</v>
      </c>
      <c r="K3732" s="7">
        <f t="shared" si="116"/>
        <v>5968.2</v>
      </c>
      <c r="L37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32" s="7">
        <f t="shared" si="117"/>
        <v>5968.2</v>
      </c>
    </row>
    <row r="3733" spans="1:13" x14ac:dyDescent="0.3">
      <c r="A3733" s="6" t="s">
        <v>3817</v>
      </c>
      <c r="B3733" s="28">
        <v>42970</v>
      </c>
      <c r="C3733" s="6" t="s">
        <v>24</v>
      </c>
      <c r="D3733" s="6" t="s">
        <v>81</v>
      </c>
      <c r="E3733" s="6" t="str">
        <f>VLOOKUP(tbl_transactions[[#This Row],[Product_ID]],tbl_Items[],2,)</f>
        <v>Chronograph</v>
      </c>
      <c r="F3733" s="6" t="str">
        <f>VLOOKUP(tbl_transactions[[#This Row],[Product_ID]],tbl_Items[],3,)</f>
        <v>Palladium</v>
      </c>
      <c r="G3733" s="6" t="s">
        <v>12</v>
      </c>
      <c r="H3733" s="6" t="s">
        <v>13</v>
      </c>
      <c r="I37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733" s="30">
        <v>2</v>
      </c>
      <c r="K3733" s="7">
        <f t="shared" si="116"/>
        <v>21560</v>
      </c>
      <c r="L37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3733" s="7">
        <f t="shared" si="117"/>
        <v>20913.2</v>
      </c>
    </row>
    <row r="3734" spans="1:13" x14ac:dyDescent="0.3">
      <c r="A3734" s="6" t="s">
        <v>3818</v>
      </c>
      <c r="B3734" s="28">
        <v>42970</v>
      </c>
      <c r="C3734" s="6" t="s">
        <v>7</v>
      </c>
      <c r="D3734" s="6" t="s">
        <v>81</v>
      </c>
      <c r="E3734" s="6" t="str">
        <f>VLOOKUP(tbl_transactions[[#This Row],[Product_ID]],tbl_Items[],2,)</f>
        <v>Chronograph</v>
      </c>
      <c r="F3734" s="6" t="str">
        <f>VLOOKUP(tbl_transactions[[#This Row],[Product_ID]],tbl_Items[],3,)</f>
        <v>Palladium</v>
      </c>
      <c r="G3734" s="6" t="s">
        <v>12</v>
      </c>
      <c r="H3734" s="6" t="s">
        <v>9</v>
      </c>
      <c r="I37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734" s="30">
        <v>4</v>
      </c>
      <c r="K3734" s="7">
        <f t="shared" si="116"/>
        <v>43120</v>
      </c>
      <c r="L37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3734" s="7">
        <f t="shared" si="117"/>
        <v>41826.400000000001</v>
      </c>
    </row>
    <row r="3735" spans="1:13" x14ac:dyDescent="0.3">
      <c r="A3735" s="6" t="s">
        <v>3819</v>
      </c>
      <c r="B3735" s="28">
        <v>42970</v>
      </c>
      <c r="C3735" s="6" t="s">
        <v>24</v>
      </c>
      <c r="D3735" s="6" t="s">
        <v>113</v>
      </c>
      <c r="E3735" s="6" t="str">
        <f>VLOOKUP(tbl_transactions[[#This Row],[Product_ID]],tbl_Items[],2,)</f>
        <v>Digital</v>
      </c>
      <c r="F3735" s="6" t="str">
        <f>VLOOKUP(tbl_transactions[[#This Row],[Product_ID]],tbl_Items[],3,)</f>
        <v>Palladium</v>
      </c>
      <c r="G3735" s="6" t="s">
        <v>12</v>
      </c>
      <c r="H3735" s="6" t="s">
        <v>13</v>
      </c>
      <c r="I37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735" s="30">
        <v>3</v>
      </c>
      <c r="K3735" s="7">
        <f t="shared" si="116"/>
        <v>26894.340000000004</v>
      </c>
      <c r="L37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3735" s="7">
        <f t="shared" si="117"/>
        <v>26087.509800000003</v>
      </c>
    </row>
    <row r="3736" spans="1:13" x14ac:dyDescent="0.3">
      <c r="A3736" s="6" t="s">
        <v>3820</v>
      </c>
      <c r="B3736" s="28">
        <v>42970</v>
      </c>
      <c r="C3736" s="6" t="s">
        <v>24</v>
      </c>
      <c r="D3736" s="6" t="s">
        <v>77</v>
      </c>
      <c r="E3736" s="6" t="str">
        <f>VLOOKUP(tbl_transactions[[#This Row],[Product_ID]],tbl_Items[],2,)</f>
        <v>Chronograph</v>
      </c>
      <c r="F3736" s="6" t="str">
        <f>VLOOKUP(tbl_transactions[[#This Row],[Product_ID]],tbl_Items[],3,)</f>
        <v>Gold</v>
      </c>
      <c r="G3736" s="6" t="s">
        <v>8</v>
      </c>
      <c r="H3736" s="6" t="s">
        <v>9</v>
      </c>
      <c r="I37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736" s="30">
        <v>3</v>
      </c>
      <c r="K3736" s="7">
        <f t="shared" si="116"/>
        <v>8820</v>
      </c>
      <c r="L37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36" s="7">
        <f t="shared" si="117"/>
        <v>8820</v>
      </c>
    </row>
    <row r="3737" spans="1:13" x14ac:dyDescent="0.3">
      <c r="A3737" s="6" t="s">
        <v>3821</v>
      </c>
      <c r="B3737" s="28">
        <v>42970</v>
      </c>
      <c r="C3737" s="6" t="s">
        <v>7</v>
      </c>
      <c r="D3737" s="6" t="s">
        <v>96</v>
      </c>
      <c r="E3737" s="6" t="str">
        <f>VLOOKUP(tbl_transactions[[#This Row],[Product_ID]],tbl_Items[],2,)</f>
        <v>Automatic</v>
      </c>
      <c r="F3737" s="6" t="str">
        <f>VLOOKUP(tbl_transactions[[#This Row],[Product_ID]],tbl_Items[],3,)</f>
        <v>Gold</v>
      </c>
      <c r="G3737" s="6" t="s">
        <v>12</v>
      </c>
      <c r="H3737" s="6" t="s">
        <v>9</v>
      </c>
      <c r="I37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737" s="30">
        <v>4</v>
      </c>
      <c r="K3737" s="7">
        <f t="shared" si="116"/>
        <v>22260.48</v>
      </c>
      <c r="L37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737" s="7">
        <f t="shared" si="117"/>
        <v>21370.060799999999</v>
      </c>
    </row>
    <row r="3738" spans="1:13" x14ac:dyDescent="0.3">
      <c r="A3738" s="6" t="s">
        <v>3822</v>
      </c>
      <c r="B3738" s="28">
        <v>42970</v>
      </c>
      <c r="C3738" s="6" t="s">
        <v>24</v>
      </c>
      <c r="D3738" s="6" t="s">
        <v>97</v>
      </c>
      <c r="E3738" s="6" t="str">
        <f>VLOOKUP(tbl_transactions[[#This Row],[Product_ID]],tbl_Items[],2,)</f>
        <v>Automatic</v>
      </c>
      <c r="F3738" s="6" t="str">
        <f>VLOOKUP(tbl_transactions[[#This Row],[Product_ID]],tbl_Items[],3,)</f>
        <v>Gold</v>
      </c>
      <c r="G3738" s="6" t="s">
        <v>12</v>
      </c>
      <c r="H3738" s="6" t="s">
        <v>9</v>
      </c>
      <c r="I37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738" s="30">
        <v>2</v>
      </c>
      <c r="K3738" s="7">
        <f t="shared" si="116"/>
        <v>5873.16</v>
      </c>
      <c r="L37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38" s="7">
        <f t="shared" si="117"/>
        <v>5873.16</v>
      </c>
    </row>
    <row r="3739" spans="1:13" x14ac:dyDescent="0.3">
      <c r="A3739" s="6" t="s">
        <v>3823</v>
      </c>
      <c r="B3739" s="28">
        <v>42971</v>
      </c>
      <c r="C3739" s="6" t="s">
        <v>24</v>
      </c>
      <c r="D3739" s="6" t="s">
        <v>101</v>
      </c>
      <c r="E3739" s="6" t="str">
        <f>VLOOKUP(tbl_transactions[[#This Row],[Product_ID]],tbl_Items[],2,)</f>
        <v>Automatic</v>
      </c>
      <c r="F3739" s="6" t="str">
        <f>VLOOKUP(tbl_transactions[[#This Row],[Product_ID]],tbl_Items[],3,)</f>
        <v>Palladium</v>
      </c>
      <c r="G3739" s="6" t="s">
        <v>12</v>
      </c>
      <c r="H3739" s="6" t="s">
        <v>9</v>
      </c>
      <c r="I37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739" s="30">
        <v>1</v>
      </c>
      <c r="K3739" s="7">
        <f t="shared" si="116"/>
        <v>2348.5</v>
      </c>
      <c r="L37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39" s="7">
        <f t="shared" si="117"/>
        <v>2348.5</v>
      </c>
    </row>
    <row r="3740" spans="1:13" x14ac:dyDescent="0.3">
      <c r="A3740" s="6" t="s">
        <v>3824</v>
      </c>
      <c r="B3740" s="28">
        <v>42971</v>
      </c>
      <c r="C3740" s="6" t="s">
        <v>24</v>
      </c>
      <c r="D3740" s="6" t="s">
        <v>112</v>
      </c>
      <c r="E3740" s="6" t="str">
        <f>VLOOKUP(tbl_transactions[[#This Row],[Product_ID]],tbl_Items[],2,)</f>
        <v>Digital</v>
      </c>
      <c r="F3740" s="6" t="str">
        <f>VLOOKUP(tbl_transactions[[#This Row],[Product_ID]],tbl_Items[],3,)</f>
        <v>Gold</v>
      </c>
      <c r="G3740" s="6" t="s">
        <v>12</v>
      </c>
      <c r="H3740" s="6" t="s">
        <v>9</v>
      </c>
      <c r="I37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740" s="30">
        <v>2</v>
      </c>
      <c r="K3740" s="7">
        <f t="shared" si="116"/>
        <v>12033.960000000001</v>
      </c>
      <c r="L37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40" s="7">
        <f t="shared" si="117"/>
        <v>12033.960000000001</v>
      </c>
    </row>
    <row r="3741" spans="1:13" x14ac:dyDescent="0.3">
      <c r="A3741" s="6" t="s">
        <v>3825</v>
      </c>
      <c r="B3741" s="28">
        <v>42971</v>
      </c>
      <c r="C3741" s="6" t="s">
        <v>7</v>
      </c>
      <c r="D3741" s="6" t="s">
        <v>67</v>
      </c>
      <c r="E3741" s="6" t="str">
        <f>VLOOKUP(tbl_transactions[[#This Row],[Product_ID]],tbl_Items[],2,)</f>
        <v>Chronograph</v>
      </c>
      <c r="F3741" s="6" t="str">
        <f>VLOOKUP(tbl_transactions[[#This Row],[Product_ID]],tbl_Items[],3,)</f>
        <v>Platinum</v>
      </c>
      <c r="G3741" s="6" t="s">
        <v>8</v>
      </c>
      <c r="H3741" s="6" t="s">
        <v>9</v>
      </c>
      <c r="I37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741" s="30">
        <v>1</v>
      </c>
      <c r="K3741" s="7">
        <f t="shared" si="116"/>
        <v>1260</v>
      </c>
      <c r="L37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41" s="7">
        <f t="shared" si="117"/>
        <v>1260</v>
      </c>
    </row>
    <row r="3742" spans="1:13" x14ac:dyDescent="0.3">
      <c r="A3742" s="6" t="s">
        <v>3826</v>
      </c>
      <c r="B3742" s="28">
        <v>42971</v>
      </c>
      <c r="C3742" s="6" t="s">
        <v>11</v>
      </c>
      <c r="D3742" s="6" t="s">
        <v>96</v>
      </c>
      <c r="E3742" s="6" t="str">
        <f>VLOOKUP(tbl_transactions[[#This Row],[Product_ID]],tbl_Items[],2,)</f>
        <v>Automatic</v>
      </c>
      <c r="F3742" s="6" t="str">
        <f>VLOOKUP(tbl_transactions[[#This Row],[Product_ID]],tbl_Items[],3,)</f>
        <v>Gold</v>
      </c>
      <c r="G3742" s="6" t="s">
        <v>12</v>
      </c>
      <c r="H3742" s="6" t="s">
        <v>13</v>
      </c>
      <c r="I37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742" s="30">
        <v>4</v>
      </c>
      <c r="K3742" s="7">
        <f t="shared" si="116"/>
        <v>22260.48</v>
      </c>
      <c r="L37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742" s="7">
        <f t="shared" si="117"/>
        <v>21370.060799999999</v>
      </c>
    </row>
    <row r="3743" spans="1:13" x14ac:dyDescent="0.3">
      <c r="A3743" s="6" t="s">
        <v>3827</v>
      </c>
      <c r="B3743" s="28">
        <v>42971</v>
      </c>
      <c r="C3743" s="6" t="s">
        <v>11</v>
      </c>
      <c r="D3743" s="6" t="s">
        <v>111</v>
      </c>
      <c r="E3743" s="6" t="str">
        <f>VLOOKUP(tbl_transactions[[#This Row],[Product_ID]],tbl_Items[],2,)</f>
        <v>Digital</v>
      </c>
      <c r="F3743" s="6" t="str">
        <f>VLOOKUP(tbl_transactions[[#This Row],[Product_ID]],tbl_Items[],3,)</f>
        <v>Gold</v>
      </c>
      <c r="G3743" s="6" t="s">
        <v>12</v>
      </c>
      <c r="H3743" s="6" t="s">
        <v>9</v>
      </c>
      <c r="I37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743" s="30">
        <v>4</v>
      </c>
      <c r="K3743" s="7">
        <f t="shared" si="116"/>
        <v>23043.84</v>
      </c>
      <c r="L37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3743" s="7">
        <f t="shared" si="117"/>
        <v>22122.0864</v>
      </c>
    </row>
    <row r="3744" spans="1:13" x14ac:dyDescent="0.3">
      <c r="A3744" s="6" t="s">
        <v>3828</v>
      </c>
      <c r="B3744" s="28">
        <v>42971</v>
      </c>
      <c r="C3744" s="6" t="s">
        <v>11</v>
      </c>
      <c r="D3744" s="6" t="s">
        <v>100</v>
      </c>
      <c r="E3744" s="6" t="str">
        <f>VLOOKUP(tbl_transactions[[#This Row],[Product_ID]],tbl_Items[],2,)</f>
        <v>Automatic</v>
      </c>
      <c r="F3744" s="6" t="str">
        <f>VLOOKUP(tbl_transactions[[#This Row],[Product_ID]],tbl_Items[],3,)</f>
        <v>Palladium</v>
      </c>
      <c r="G3744" s="6" t="s">
        <v>12</v>
      </c>
      <c r="H3744" s="6" t="s">
        <v>9</v>
      </c>
      <c r="I37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744" s="30">
        <v>3</v>
      </c>
      <c r="K3744" s="7">
        <f t="shared" si="116"/>
        <v>17186.400000000001</v>
      </c>
      <c r="L37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3744" s="7">
        <f t="shared" si="117"/>
        <v>16670.808000000001</v>
      </c>
    </row>
    <row r="3745" spans="1:13" x14ac:dyDescent="0.3">
      <c r="A3745" s="6" t="s">
        <v>3829</v>
      </c>
      <c r="B3745" s="28">
        <v>42971</v>
      </c>
      <c r="C3745" s="6" t="s">
        <v>24</v>
      </c>
      <c r="D3745" s="6" t="s">
        <v>114</v>
      </c>
      <c r="E3745" s="6" t="str">
        <f>VLOOKUP(tbl_transactions[[#This Row],[Product_ID]],tbl_Items[],2,)</f>
        <v>Digital</v>
      </c>
      <c r="F3745" s="6" t="str">
        <f>VLOOKUP(tbl_transactions[[#This Row],[Product_ID]],tbl_Items[],3,)</f>
        <v>Palladium</v>
      </c>
      <c r="G3745" s="6" t="s">
        <v>12</v>
      </c>
      <c r="H3745" s="6" t="s">
        <v>13</v>
      </c>
      <c r="I37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745" s="30">
        <v>1</v>
      </c>
      <c r="K3745" s="7">
        <f t="shared" si="116"/>
        <v>10390.800000000001</v>
      </c>
      <c r="L37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45" s="7">
        <f t="shared" si="117"/>
        <v>10390.800000000001</v>
      </c>
    </row>
    <row r="3746" spans="1:13" x14ac:dyDescent="0.3">
      <c r="A3746" s="6" t="s">
        <v>3830</v>
      </c>
      <c r="B3746" s="28">
        <v>42971</v>
      </c>
      <c r="C3746" s="6" t="s">
        <v>24</v>
      </c>
      <c r="D3746" s="6" t="s">
        <v>94</v>
      </c>
      <c r="E3746" s="6" t="str">
        <f>VLOOKUP(tbl_transactions[[#This Row],[Product_ID]],tbl_Items[],2,)</f>
        <v>Automatic</v>
      </c>
      <c r="F3746" s="6" t="str">
        <f>VLOOKUP(tbl_transactions[[#This Row],[Product_ID]],tbl_Items[],3,)</f>
        <v>Platinum</v>
      </c>
      <c r="G3746" s="6" t="s">
        <v>12</v>
      </c>
      <c r="H3746" s="6" t="s">
        <v>9</v>
      </c>
      <c r="I37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746" s="30">
        <v>4</v>
      </c>
      <c r="K3746" s="7">
        <f t="shared" si="116"/>
        <v>10348.800000000001</v>
      </c>
      <c r="L37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46" s="7">
        <f t="shared" si="117"/>
        <v>10348.800000000001</v>
      </c>
    </row>
    <row r="3747" spans="1:13" x14ac:dyDescent="0.3">
      <c r="A3747" s="6" t="s">
        <v>3831</v>
      </c>
      <c r="B3747" s="28">
        <v>42972</v>
      </c>
      <c r="C3747" s="6" t="s">
        <v>24</v>
      </c>
      <c r="D3747" s="6" t="s">
        <v>92</v>
      </c>
      <c r="E3747" s="6" t="str">
        <f>VLOOKUP(tbl_transactions[[#This Row],[Product_ID]],tbl_Items[],2,)</f>
        <v>Automatic</v>
      </c>
      <c r="F3747" s="6" t="str">
        <f>VLOOKUP(tbl_transactions[[#This Row],[Product_ID]],tbl_Items[],3,)</f>
        <v>Platinum</v>
      </c>
      <c r="G3747" s="6" t="s">
        <v>12</v>
      </c>
      <c r="H3747" s="6" t="s">
        <v>13</v>
      </c>
      <c r="I37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747" s="30">
        <v>3</v>
      </c>
      <c r="K3747" s="7">
        <f t="shared" si="116"/>
        <v>6597.36</v>
      </c>
      <c r="L37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47" s="7">
        <f t="shared" si="117"/>
        <v>6597.36</v>
      </c>
    </row>
    <row r="3748" spans="1:13" x14ac:dyDescent="0.3">
      <c r="A3748" s="6" t="s">
        <v>3832</v>
      </c>
      <c r="B3748" s="28">
        <v>42972</v>
      </c>
      <c r="C3748" s="6" t="s">
        <v>24</v>
      </c>
      <c r="D3748" s="6" t="s">
        <v>92</v>
      </c>
      <c r="E3748" s="6" t="str">
        <f>VLOOKUP(tbl_transactions[[#This Row],[Product_ID]],tbl_Items[],2,)</f>
        <v>Automatic</v>
      </c>
      <c r="F3748" s="6" t="str">
        <f>VLOOKUP(tbl_transactions[[#This Row],[Product_ID]],tbl_Items[],3,)</f>
        <v>Platinum</v>
      </c>
      <c r="G3748" s="6" t="s">
        <v>12</v>
      </c>
      <c r="H3748" s="6" t="s">
        <v>9</v>
      </c>
      <c r="I37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748" s="30">
        <v>3</v>
      </c>
      <c r="K3748" s="7">
        <f t="shared" si="116"/>
        <v>6597.36</v>
      </c>
      <c r="L37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48" s="7">
        <f t="shared" si="117"/>
        <v>6597.36</v>
      </c>
    </row>
    <row r="3749" spans="1:13" x14ac:dyDescent="0.3">
      <c r="A3749" s="6" t="s">
        <v>3833</v>
      </c>
      <c r="B3749" s="28">
        <v>42972</v>
      </c>
      <c r="C3749" s="6" t="s">
        <v>24</v>
      </c>
      <c r="D3749" s="6" t="s">
        <v>111</v>
      </c>
      <c r="E3749" s="6" t="str">
        <f>VLOOKUP(tbl_transactions[[#This Row],[Product_ID]],tbl_Items[],2,)</f>
        <v>Digital</v>
      </c>
      <c r="F3749" s="6" t="str">
        <f>VLOOKUP(tbl_transactions[[#This Row],[Product_ID]],tbl_Items[],3,)</f>
        <v>Gold</v>
      </c>
      <c r="G3749" s="6" t="s">
        <v>12</v>
      </c>
      <c r="H3749" s="6" t="s">
        <v>9</v>
      </c>
      <c r="I37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749" s="30">
        <v>1</v>
      </c>
      <c r="K3749" s="7">
        <f t="shared" si="116"/>
        <v>5760.96</v>
      </c>
      <c r="L37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49" s="7">
        <f t="shared" si="117"/>
        <v>5760.96</v>
      </c>
    </row>
    <row r="3750" spans="1:13" x14ac:dyDescent="0.3">
      <c r="A3750" s="6" t="s">
        <v>3834</v>
      </c>
      <c r="B3750" s="28">
        <v>42972</v>
      </c>
      <c r="C3750" s="6" t="s">
        <v>24</v>
      </c>
      <c r="D3750" s="6" t="s">
        <v>78</v>
      </c>
      <c r="E3750" s="6" t="str">
        <f>VLOOKUP(tbl_transactions[[#This Row],[Product_ID]],tbl_Items[],2,)</f>
        <v>Chronograph</v>
      </c>
      <c r="F3750" s="6" t="str">
        <f>VLOOKUP(tbl_transactions[[#This Row],[Product_ID]],tbl_Items[],3,)</f>
        <v>Gold</v>
      </c>
      <c r="G3750" s="6" t="s">
        <v>8</v>
      </c>
      <c r="H3750" s="6" t="s">
        <v>9</v>
      </c>
      <c r="I37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750" s="30">
        <v>3</v>
      </c>
      <c r="K3750" s="7">
        <f t="shared" si="116"/>
        <v>16830</v>
      </c>
      <c r="L37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3750" s="7">
        <f t="shared" si="117"/>
        <v>15483.6</v>
      </c>
    </row>
    <row r="3751" spans="1:13" x14ac:dyDescent="0.3">
      <c r="A3751" s="6" t="s">
        <v>3835</v>
      </c>
      <c r="B3751" s="28">
        <v>42973</v>
      </c>
      <c r="C3751" s="6" t="s">
        <v>24</v>
      </c>
      <c r="D3751" s="6" t="s">
        <v>97</v>
      </c>
      <c r="E3751" s="6" t="str">
        <f>VLOOKUP(tbl_transactions[[#This Row],[Product_ID]],tbl_Items[],2,)</f>
        <v>Automatic</v>
      </c>
      <c r="F3751" s="6" t="str">
        <f>VLOOKUP(tbl_transactions[[#This Row],[Product_ID]],tbl_Items[],3,)</f>
        <v>Gold</v>
      </c>
      <c r="G3751" s="6" t="s">
        <v>12</v>
      </c>
      <c r="H3751" s="6" t="s">
        <v>9</v>
      </c>
      <c r="I37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751" s="30">
        <v>3</v>
      </c>
      <c r="K3751" s="7">
        <f t="shared" si="116"/>
        <v>8809.74</v>
      </c>
      <c r="L37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51" s="7">
        <f t="shared" si="117"/>
        <v>8809.74</v>
      </c>
    </row>
    <row r="3752" spans="1:13" x14ac:dyDescent="0.3">
      <c r="A3752" s="6" t="s">
        <v>3836</v>
      </c>
      <c r="B3752" s="28">
        <v>42973</v>
      </c>
      <c r="C3752" s="6" t="s">
        <v>15</v>
      </c>
      <c r="D3752" s="6" t="s">
        <v>88</v>
      </c>
      <c r="E3752" s="6" t="str">
        <f>VLOOKUP(tbl_transactions[[#This Row],[Product_ID]],tbl_Items[],2,)</f>
        <v>Automatic</v>
      </c>
      <c r="F3752" s="6" t="str">
        <f>VLOOKUP(tbl_transactions[[#This Row],[Product_ID]],tbl_Items[],3,)</f>
        <v>Platinum</v>
      </c>
      <c r="G3752" s="6" t="s">
        <v>12</v>
      </c>
      <c r="H3752" s="6" t="s">
        <v>9</v>
      </c>
      <c r="I37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752" s="30">
        <v>2</v>
      </c>
      <c r="K3752" s="7">
        <f t="shared" si="116"/>
        <v>4479.3</v>
      </c>
      <c r="L37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52" s="7">
        <f t="shared" si="117"/>
        <v>4479.3</v>
      </c>
    </row>
    <row r="3753" spans="1:13" x14ac:dyDescent="0.3">
      <c r="A3753" s="6" t="s">
        <v>3837</v>
      </c>
      <c r="B3753" s="28">
        <v>42973</v>
      </c>
      <c r="C3753" s="6" t="s">
        <v>24</v>
      </c>
      <c r="D3753" s="6" t="s">
        <v>118</v>
      </c>
      <c r="E3753" s="6" t="str">
        <f>VLOOKUP(tbl_transactions[[#This Row],[Product_ID]],tbl_Items[],2,)</f>
        <v>Digital</v>
      </c>
      <c r="F3753" s="6" t="str">
        <f>VLOOKUP(tbl_transactions[[#This Row],[Product_ID]],tbl_Items[],3,)</f>
        <v>Palladium</v>
      </c>
      <c r="G3753" s="6" t="s">
        <v>12</v>
      </c>
      <c r="H3753" s="6" t="s">
        <v>9</v>
      </c>
      <c r="I37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753" s="30">
        <v>4</v>
      </c>
      <c r="K3753" s="7">
        <f t="shared" si="116"/>
        <v>24390.240000000002</v>
      </c>
      <c r="L37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753" s="7">
        <f t="shared" si="117"/>
        <v>23658.532800000001</v>
      </c>
    </row>
    <row r="3754" spans="1:13" x14ac:dyDescent="0.3">
      <c r="A3754" s="6" t="s">
        <v>3838</v>
      </c>
      <c r="B3754" s="28">
        <v>42973</v>
      </c>
      <c r="C3754" s="6" t="s">
        <v>24</v>
      </c>
      <c r="D3754" s="6" t="s">
        <v>97</v>
      </c>
      <c r="E3754" s="6" t="str">
        <f>VLOOKUP(tbl_transactions[[#This Row],[Product_ID]],tbl_Items[],2,)</f>
        <v>Automatic</v>
      </c>
      <c r="F3754" s="6" t="str">
        <f>VLOOKUP(tbl_transactions[[#This Row],[Product_ID]],tbl_Items[],3,)</f>
        <v>Gold</v>
      </c>
      <c r="G3754" s="6" t="s">
        <v>12</v>
      </c>
      <c r="H3754" s="6" t="s">
        <v>13</v>
      </c>
      <c r="I37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754" s="30">
        <v>2</v>
      </c>
      <c r="K3754" s="7">
        <f t="shared" si="116"/>
        <v>5873.16</v>
      </c>
      <c r="L37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54" s="7">
        <f t="shared" si="117"/>
        <v>5873.16</v>
      </c>
    </row>
    <row r="3755" spans="1:13" x14ac:dyDescent="0.3">
      <c r="A3755" s="6" t="s">
        <v>3839</v>
      </c>
      <c r="B3755" s="28">
        <v>42973</v>
      </c>
      <c r="C3755" s="6" t="s">
        <v>24</v>
      </c>
      <c r="D3755" s="6" t="s">
        <v>97</v>
      </c>
      <c r="E3755" s="6" t="str">
        <f>VLOOKUP(tbl_transactions[[#This Row],[Product_ID]],tbl_Items[],2,)</f>
        <v>Automatic</v>
      </c>
      <c r="F3755" s="6" t="str">
        <f>VLOOKUP(tbl_transactions[[#This Row],[Product_ID]],tbl_Items[],3,)</f>
        <v>Gold</v>
      </c>
      <c r="G3755" s="6" t="s">
        <v>12</v>
      </c>
      <c r="H3755" s="6" t="s">
        <v>9</v>
      </c>
      <c r="I37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755" s="30">
        <v>1</v>
      </c>
      <c r="K3755" s="7">
        <f t="shared" si="116"/>
        <v>2936.58</v>
      </c>
      <c r="L37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55" s="7">
        <f t="shared" si="117"/>
        <v>2936.58</v>
      </c>
    </row>
    <row r="3756" spans="1:13" x14ac:dyDescent="0.3">
      <c r="A3756" s="6" t="s">
        <v>3840</v>
      </c>
      <c r="B3756" s="28">
        <v>42974</v>
      </c>
      <c r="C3756" s="6" t="s">
        <v>24</v>
      </c>
      <c r="D3756" s="6" t="s">
        <v>111</v>
      </c>
      <c r="E3756" s="6" t="str">
        <f>VLOOKUP(tbl_transactions[[#This Row],[Product_ID]],tbl_Items[],2,)</f>
        <v>Digital</v>
      </c>
      <c r="F3756" s="6" t="str">
        <f>VLOOKUP(tbl_transactions[[#This Row],[Product_ID]],tbl_Items[],3,)</f>
        <v>Gold</v>
      </c>
      <c r="G3756" s="6" t="s">
        <v>12</v>
      </c>
      <c r="H3756" s="6" t="s">
        <v>9</v>
      </c>
      <c r="I37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756" s="30">
        <v>4</v>
      </c>
      <c r="K3756" s="7">
        <f t="shared" si="116"/>
        <v>23043.84</v>
      </c>
      <c r="L37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3756" s="7">
        <f t="shared" si="117"/>
        <v>22122.0864</v>
      </c>
    </row>
    <row r="3757" spans="1:13" x14ac:dyDescent="0.3">
      <c r="A3757" s="6" t="s">
        <v>3841</v>
      </c>
      <c r="B3757" s="28">
        <v>42974</v>
      </c>
      <c r="C3757" s="6" t="s">
        <v>24</v>
      </c>
      <c r="D3757" s="6" t="s">
        <v>60</v>
      </c>
      <c r="E3757" s="6" t="str">
        <f>VLOOKUP(tbl_transactions[[#This Row],[Product_ID]],tbl_Items[],2,)</f>
        <v>Chronograph</v>
      </c>
      <c r="F3757" s="6" t="str">
        <f>VLOOKUP(tbl_transactions[[#This Row],[Product_ID]],tbl_Items[],3,)</f>
        <v>Platinum</v>
      </c>
      <c r="G3757" s="6" t="s">
        <v>8</v>
      </c>
      <c r="H3757" s="6" t="s">
        <v>13</v>
      </c>
      <c r="I37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757" s="30">
        <v>4</v>
      </c>
      <c r="K3757" s="7">
        <f t="shared" si="116"/>
        <v>40392</v>
      </c>
      <c r="L37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757" s="7">
        <f t="shared" si="117"/>
        <v>35544.959999999999</v>
      </c>
    </row>
    <row r="3758" spans="1:13" x14ac:dyDescent="0.3">
      <c r="A3758" s="6" t="s">
        <v>3842</v>
      </c>
      <c r="B3758" s="28">
        <v>42974</v>
      </c>
      <c r="C3758" s="6" t="s">
        <v>24</v>
      </c>
      <c r="D3758" s="6" t="s">
        <v>109</v>
      </c>
      <c r="E3758" s="6" t="str">
        <f>VLOOKUP(tbl_transactions[[#This Row],[Product_ID]],tbl_Items[],2,)</f>
        <v>Digital</v>
      </c>
      <c r="F3758" s="6" t="str">
        <f>VLOOKUP(tbl_transactions[[#This Row],[Product_ID]],tbl_Items[],3,)</f>
        <v>Platinum</v>
      </c>
      <c r="G3758" s="6" t="s">
        <v>12</v>
      </c>
      <c r="H3758" s="6" t="s">
        <v>9</v>
      </c>
      <c r="I37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758" s="30">
        <v>4</v>
      </c>
      <c r="K3758" s="7">
        <f t="shared" si="116"/>
        <v>40249.199999999997</v>
      </c>
      <c r="L37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3758" s="7">
        <f t="shared" si="117"/>
        <v>37834.248</v>
      </c>
    </row>
    <row r="3759" spans="1:13" x14ac:dyDescent="0.3">
      <c r="A3759" s="6" t="s">
        <v>3843</v>
      </c>
      <c r="B3759" s="28">
        <v>42974</v>
      </c>
      <c r="C3759" s="6" t="s">
        <v>11</v>
      </c>
      <c r="D3759" s="6" t="s">
        <v>78</v>
      </c>
      <c r="E3759" s="6" t="str">
        <f>VLOOKUP(tbl_transactions[[#This Row],[Product_ID]],tbl_Items[],2,)</f>
        <v>Chronograph</v>
      </c>
      <c r="F3759" s="6" t="str">
        <f>VLOOKUP(tbl_transactions[[#This Row],[Product_ID]],tbl_Items[],3,)</f>
        <v>Gold</v>
      </c>
      <c r="G3759" s="6" t="s">
        <v>8</v>
      </c>
      <c r="H3759" s="6" t="s">
        <v>9</v>
      </c>
      <c r="I37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759" s="30">
        <v>4</v>
      </c>
      <c r="K3759" s="7">
        <f t="shared" si="116"/>
        <v>22440</v>
      </c>
      <c r="L37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3759" s="7">
        <f t="shared" si="117"/>
        <v>20644.8</v>
      </c>
    </row>
    <row r="3760" spans="1:13" x14ac:dyDescent="0.3">
      <c r="A3760" s="6" t="s">
        <v>3844</v>
      </c>
      <c r="B3760" s="28">
        <v>42974</v>
      </c>
      <c r="C3760" s="6" t="s">
        <v>24</v>
      </c>
      <c r="D3760" s="6" t="s">
        <v>88</v>
      </c>
      <c r="E3760" s="6" t="str">
        <f>VLOOKUP(tbl_transactions[[#This Row],[Product_ID]],tbl_Items[],2,)</f>
        <v>Automatic</v>
      </c>
      <c r="F3760" s="6" t="str">
        <f>VLOOKUP(tbl_transactions[[#This Row],[Product_ID]],tbl_Items[],3,)</f>
        <v>Platinum</v>
      </c>
      <c r="G3760" s="6" t="s">
        <v>12</v>
      </c>
      <c r="H3760" s="6" t="s">
        <v>9</v>
      </c>
      <c r="I37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760" s="30">
        <v>1</v>
      </c>
      <c r="K3760" s="7">
        <f t="shared" si="116"/>
        <v>2239.65</v>
      </c>
      <c r="L37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0" s="7">
        <f t="shared" si="117"/>
        <v>2239.65</v>
      </c>
    </row>
    <row r="3761" spans="1:13" x14ac:dyDescent="0.3">
      <c r="A3761" s="6" t="s">
        <v>3845</v>
      </c>
      <c r="B3761" s="28">
        <v>42974</v>
      </c>
      <c r="C3761" s="6" t="s">
        <v>24</v>
      </c>
      <c r="D3761" s="6" t="s">
        <v>89</v>
      </c>
      <c r="E3761" s="6" t="str">
        <f>VLOOKUP(tbl_transactions[[#This Row],[Product_ID]],tbl_Items[],2,)</f>
        <v>Automatic</v>
      </c>
      <c r="F3761" s="6" t="str">
        <f>VLOOKUP(tbl_transactions[[#This Row],[Product_ID]],tbl_Items[],3,)</f>
        <v>Platinum</v>
      </c>
      <c r="G3761" s="6" t="s">
        <v>12</v>
      </c>
      <c r="H3761" s="6" t="s">
        <v>9</v>
      </c>
      <c r="I37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761" s="30">
        <v>1</v>
      </c>
      <c r="K3761" s="7">
        <f t="shared" si="116"/>
        <v>4654.1000000000004</v>
      </c>
      <c r="L37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1" s="7">
        <f t="shared" si="117"/>
        <v>4654.1000000000004</v>
      </c>
    </row>
    <row r="3762" spans="1:13" x14ac:dyDescent="0.3">
      <c r="A3762" s="6" t="s">
        <v>3846</v>
      </c>
      <c r="B3762" s="28">
        <v>42974</v>
      </c>
      <c r="C3762" s="6" t="s">
        <v>24</v>
      </c>
      <c r="D3762" s="6" t="s">
        <v>88</v>
      </c>
      <c r="E3762" s="6" t="str">
        <f>VLOOKUP(tbl_transactions[[#This Row],[Product_ID]],tbl_Items[],2,)</f>
        <v>Automatic</v>
      </c>
      <c r="F3762" s="6" t="str">
        <f>VLOOKUP(tbl_transactions[[#This Row],[Product_ID]],tbl_Items[],3,)</f>
        <v>Platinum</v>
      </c>
      <c r="G3762" s="6" t="s">
        <v>12</v>
      </c>
      <c r="H3762" s="6" t="s">
        <v>9</v>
      </c>
      <c r="I37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762" s="30">
        <v>2</v>
      </c>
      <c r="K3762" s="7">
        <f t="shared" si="116"/>
        <v>4479.3</v>
      </c>
      <c r="L37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2" s="7">
        <f t="shared" si="117"/>
        <v>4479.3</v>
      </c>
    </row>
    <row r="3763" spans="1:13" x14ac:dyDescent="0.3">
      <c r="A3763" s="6" t="s">
        <v>3847</v>
      </c>
      <c r="B3763" s="28">
        <v>42975</v>
      </c>
      <c r="C3763" s="6" t="s">
        <v>24</v>
      </c>
      <c r="D3763" s="6" t="s">
        <v>101</v>
      </c>
      <c r="E3763" s="6" t="str">
        <f>VLOOKUP(tbl_transactions[[#This Row],[Product_ID]],tbl_Items[],2,)</f>
        <v>Automatic</v>
      </c>
      <c r="F3763" s="6" t="str">
        <f>VLOOKUP(tbl_transactions[[#This Row],[Product_ID]],tbl_Items[],3,)</f>
        <v>Palladium</v>
      </c>
      <c r="G3763" s="6" t="s">
        <v>12</v>
      </c>
      <c r="H3763" s="6" t="s">
        <v>9</v>
      </c>
      <c r="I37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763" s="30">
        <v>1</v>
      </c>
      <c r="K3763" s="7">
        <f t="shared" si="116"/>
        <v>2348.5</v>
      </c>
      <c r="L37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3" s="7">
        <f t="shared" si="117"/>
        <v>2348.5</v>
      </c>
    </row>
    <row r="3764" spans="1:13" x14ac:dyDescent="0.3">
      <c r="A3764" s="6" t="s">
        <v>3848</v>
      </c>
      <c r="B3764" s="28">
        <v>42975</v>
      </c>
      <c r="C3764" s="6" t="s">
        <v>11</v>
      </c>
      <c r="D3764" s="6" t="s">
        <v>83</v>
      </c>
      <c r="E3764" s="6" t="str">
        <f>VLOOKUP(tbl_transactions[[#This Row],[Product_ID]],tbl_Items[],2,)</f>
        <v>Chronograph</v>
      </c>
      <c r="F3764" s="6" t="str">
        <f>VLOOKUP(tbl_transactions[[#This Row],[Product_ID]],tbl_Items[],3,)</f>
        <v>Palladium</v>
      </c>
      <c r="G3764" s="6" t="s">
        <v>12</v>
      </c>
      <c r="H3764" s="6" t="s">
        <v>9</v>
      </c>
      <c r="I37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764" s="30">
        <v>2</v>
      </c>
      <c r="K3764" s="7">
        <f t="shared" si="116"/>
        <v>9502.5</v>
      </c>
      <c r="L37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4" s="7">
        <f t="shared" si="117"/>
        <v>9502.5</v>
      </c>
    </row>
    <row r="3765" spans="1:13" x14ac:dyDescent="0.3">
      <c r="A3765" s="6" t="s">
        <v>3849</v>
      </c>
      <c r="B3765" s="28">
        <v>42975</v>
      </c>
      <c r="C3765" s="6" t="s">
        <v>24</v>
      </c>
      <c r="D3765" s="6" t="s">
        <v>111</v>
      </c>
      <c r="E3765" s="6" t="str">
        <f>VLOOKUP(tbl_transactions[[#This Row],[Product_ID]],tbl_Items[],2,)</f>
        <v>Digital</v>
      </c>
      <c r="F3765" s="6" t="str">
        <f>VLOOKUP(tbl_transactions[[#This Row],[Product_ID]],tbl_Items[],3,)</f>
        <v>Gold</v>
      </c>
      <c r="G3765" s="6" t="s">
        <v>12</v>
      </c>
      <c r="H3765" s="6" t="s">
        <v>13</v>
      </c>
      <c r="I37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765" s="30">
        <v>1</v>
      </c>
      <c r="K3765" s="7">
        <f t="shared" si="116"/>
        <v>5760.96</v>
      </c>
      <c r="L37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5" s="7">
        <f t="shared" si="117"/>
        <v>5760.96</v>
      </c>
    </row>
    <row r="3766" spans="1:13" x14ac:dyDescent="0.3">
      <c r="A3766" s="6" t="s">
        <v>3850</v>
      </c>
      <c r="B3766" s="28">
        <v>42975</v>
      </c>
      <c r="C3766" s="6" t="s">
        <v>24</v>
      </c>
      <c r="D3766" s="6" t="s">
        <v>115</v>
      </c>
      <c r="E3766" s="6" t="str">
        <f>VLOOKUP(tbl_transactions[[#This Row],[Product_ID]],tbl_Items[],2,)</f>
        <v>Digital</v>
      </c>
      <c r="F3766" s="6" t="str">
        <f>VLOOKUP(tbl_transactions[[#This Row],[Product_ID]],tbl_Items[],3,)</f>
        <v>Gold</v>
      </c>
      <c r="G3766" s="6" t="s">
        <v>12</v>
      </c>
      <c r="H3766" s="6" t="s">
        <v>9</v>
      </c>
      <c r="I37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766" s="30">
        <v>3</v>
      </c>
      <c r="K3766" s="7">
        <f t="shared" si="116"/>
        <v>27710.550000000003</v>
      </c>
      <c r="L37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3766" s="7">
        <f t="shared" si="117"/>
        <v>26602.128000000004</v>
      </c>
    </row>
    <row r="3767" spans="1:13" x14ac:dyDescent="0.3">
      <c r="A3767" s="6" t="s">
        <v>3851</v>
      </c>
      <c r="B3767" s="28">
        <v>42975</v>
      </c>
      <c r="C3767" s="6" t="s">
        <v>15</v>
      </c>
      <c r="D3767" s="6" t="s">
        <v>100</v>
      </c>
      <c r="E3767" s="6" t="str">
        <f>VLOOKUP(tbl_transactions[[#This Row],[Product_ID]],tbl_Items[],2,)</f>
        <v>Automatic</v>
      </c>
      <c r="F3767" s="6" t="str">
        <f>VLOOKUP(tbl_transactions[[#This Row],[Product_ID]],tbl_Items[],3,)</f>
        <v>Palladium</v>
      </c>
      <c r="G3767" s="6" t="s">
        <v>12</v>
      </c>
      <c r="H3767" s="6" t="s">
        <v>9</v>
      </c>
      <c r="I37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767" s="30">
        <v>1</v>
      </c>
      <c r="K3767" s="7">
        <f t="shared" si="116"/>
        <v>5728.8</v>
      </c>
      <c r="L37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7" s="7">
        <f t="shared" si="117"/>
        <v>5728.8</v>
      </c>
    </row>
    <row r="3768" spans="1:13" x14ac:dyDescent="0.3">
      <c r="A3768" s="6" t="s">
        <v>3852</v>
      </c>
      <c r="B3768" s="28">
        <v>42975</v>
      </c>
      <c r="C3768" s="6" t="s">
        <v>11</v>
      </c>
      <c r="D3768" s="6" t="s">
        <v>108</v>
      </c>
      <c r="E3768" s="6" t="str">
        <f>VLOOKUP(tbl_transactions[[#This Row],[Product_ID]],tbl_Items[],2,)</f>
        <v>Digital</v>
      </c>
      <c r="F3768" s="6" t="str">
        <f>VLOOKUP(tbl_transactions[[#This Row],[Product_ID]],tbl_Items[],3,)</f>
        <v>Platinum</v>
      </c>
      <c r="G3768" s="6" t="s">
        <v>12</v>
      </c>
      <c r="H3768" s="6" t="s">
        <v>9</v>
      </c>
      <c r="I37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768" s="30">
        <v>1</v>
      </c>
      <c r="K3768" s="7">
        <f t="shared" si="116"/>
        <v>6137.25</v>
      </c>
      <c r="L37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8" s="7">
        <f t="shared" si="117"/>
        <v>6137.25</v>
      </c>
    </row>
    <row r="3769" spans="1:13" x14ac:dyDescent="0.3">
      <c r="A3769" s="6" t="s">
        <v>3853</v>
      </c>
      <c r="B3769" s="28">
        <v>42975</v>
      </c>
      <c r="C3769" s="6" t="s">
        <v>11</v>
      </c>
      <c r="D3769" s="6" t="s">
        <v>110</v>
      </c>
      <c r="E3769" s="6" t="str">
        <f>VLOOKUP(tbl_transactions[[#This Row],[Product_ID]],tbl_Items[],2,)</f>
        <v>Digital</v>
      </c>
      <c r="F3769" s="6" t="str">
        <f>VLOOKUP(tbl_transactions[[#This Row],[Product_ID]],tbl_Items[],3,)</f>
        <v>Platinum</v>
      </c>
      <c r="G3769" s="6" t="s">
        <v>12</v>
      </c>
      <c r="H3769" s="6" t="s">
        <v>9</v>
      </c>
      <c r="I37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769" s="30">
        <v>1</v>
      </c>
      <c r="K3769" s="7">
        <f t="shared" si="116"/>
        <v>5615.4000000000005</v>
      </c>
      <c r="L37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69" s="7">
        <f t="shared" si="117"/>
        <v>5615.4000000000005</v>
      </c>
    </row>
    <row r="3770" spans="1:13" x14ac:dyDescent="0.3">
      <c r="A3770" s="6" t="s">
        <v>3854</v>
      </c>
      <c r="B3770" s="28">
        <v>42975</v>
      </c>
      <c r="C3770" s="6" t="s">
        <v>24</v>
      </c>
      <c r="D3770" s="6" t="s">
        <v>66</v>
      </c>
      <c r="E3770" s="6" t="str">
        <f>VLOOKUP(tbl_transactions[[#This Row],[Product_ID]],tbl_Items[],2,)</f>
        <v>Chronograph</v>
      </c>
      <c r="F3770" s="6" t="str">
        <f>VLOOKUP(tbl_transactions[[#This Row],[Product_ID]],tbl_Items[],3,)</f>
        <v>Platinum</v>
      </c>
      <c r="G3770" s="6" t="s">
        <v>8</v>
      </c>
      <c r="H3770" s="6" t="s">
        <v>13</v>
      </c>
      <c r="I37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770" s="30">
        <v>2</v>
      </c>
      <c r="K3770" s="7">
        <f t="shared" si="116"/>
        <v>19380</v>
      </c>
      <c r="L37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3770" s="7">
        <f t="shared" si="117"/>
        <v>17054.400000000001</v>
      </c>
    </row>
    <row r="3771" spans="1:13" x14ac:dyDescent="0.3">
      <c r="A3771" s="6" t="s">
        <v>3855</v>
      </c>
      <c r="B3771" s="28">
        <v>42975</v>
      </c>
      <c r="C3771" s="6" t="s">
        <v>11</v>
      </c>
      <c r="D3771" s="6" t="s">
        <v>102</v>
      </c>
      <c r="E3771" s="6" t="str">
        <f>VLOOKUP(tbl_transactions[[#This Row],[Product_ID]],tbl_Items[],2,)</f>
        <v>Automatic</v>
      </c>
      <c r="F3771" s="6" t="str">
        <f>VLOOKUP(tbl_transactions[[#This Row],[Product_ID]],tbl_Items[],3,)</f>
        <v>Palladium</v>
      </c>
      <c r="G3771" s="6" t="s">
        <v>12</v>
      </c>
      <c r="H3771" s="6" t="s">
        <v>9</v>
      </c>
      <c r="I37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771" s="30">
        <v>2</v>
      </c>
      <c r="K3771" s="7">
        <f t="shared" si="116"/>
        <v>17227.8</v>
      </c>
      <c r="L37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3771" s="7">
        <f t="shared" si="117"/>
        <v>16710.966</v>
      </c>
    </row>
    <row r="3772" spans="1:13" x14ac:dyDescent="0.3">
      <c r="A3772" s="6" t="s">
        <v>3856</v>
      </c>
      <c r="B3772" s="28">
        <v>42975</v>
      </c>
      <c r="C3772" s="6" t="s">
        <v>11</v>
      </c>
      <c r="D3772" s="6" t="s">
        <v>96</v>
      </c>
      <c r="E3772" s="6" t="str">
        <f>VLOOKUP(tbl_transactions[[#This Row],[Product_ID]],tbl_Items[],2,)</f>
        <v>Automatic</v>
      </c>
      <c r="F3772" s="6" t="str">
        <f>VLOOKUP(tbl_transactions[[#This Row],[Product_ID]],tbl_Items[],3,)</f>
        <v>Gold</v>
      </c>
      <c r="G3772" s="6" t="s">
        <v>12</v>
      </c>
      <c r="H3772" s="6" t="s">
        <v>9</v>
      </c>
      <c r="I37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772" s="30">
        <v>3</v>
      </c>
      <c r="K3772" s="7">
        <f t="shared" si="116"/>
        <v>16695.36</v>
      </c>
      <c r="L37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3772" s="7">
        <f t="shared" si="117"/>
        <v>16027.545600000001</v>
      </c>
    </row>
    <row r="3773" spans="1:13" x14ac:dyDescent="0.3">
      <c r="A3773" s="6" t="s">
        <v>3857</v>
      </c>
      <c r="B3773" s="28">
        <v>42975</v>
      </c>
      <c r="C3773" s="6" t="s">
        <v>24</v>
      </c>
      <c r="D3773" s="6" t="s">
        <v>88</v>
      </c>
      <c r="E3773" s="6" t="str">
        <f>VLOOKUP(tbl_transactions[[#This Row],[Product_ID]],tbl_Items[],2,)</f>
        <v>Automatic</v>
      </c>
      <c r="F3773" s="6" t="str">
        <f>VLOOKUP(tbl_transactions[[#This Row],[Product_ID]],tbl_Items[],3,)</f>
        <v>Platinum</v>
      </c>
      <c r="G3773" s="6" t="s">
        <v>12</v>
      </c>
      <c r="H3773" s="6" t="s">
        <v>9</v>
      </c>
      <c r="I37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773" s="30">
        <v>3</v>
      </c>
      <c r="K3773" s="7">
        <f t="shared" si="116"/>
        <v>6718.9500000000007</v>
      </c>
      <c r="L37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73" s="7">
        <f t="shared" si="117"/>
        <v>6718.9500000000007</v>
      </c>
    </row>
    <row r="3774" spans="1:13" x14ac:dyDescent="0.3">
      <c r="A3774" s="6" t="s">
        <v>3858</v>
      </c>
      <c r="B3774" s="28">
        <v>42976</v>
      </c>
      <c r="C3774" s="6" t="s">
        <v>24</v>
      </c>
      <c r="D3774" s="6" t="s">
        <v>102</v>
      </c>
      <c r="E3774" s="6" t="str">
        <f>VLOOKUP(tbl_transactions[[#This Row],[Product_ID]],tbl_Items[],2,)</f>
        <v>Automatic</v>
      </c>
      <c r="F3774" s="6" t="str">
        <f>VLOOKUP(tbl_transactions[[#This Row],[Product_ID]],tbl_Items[],3,)</f>
        <v>Palladium</v>
      </c>
      <c r="G3774" s="6" t="s">
        <v>12</v>
      </c>
      <c r="H3774" s="6" t="s">
        <v>9</v>
      </c>
      <c r="I37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774" s="30">
        <v>1</v>
      </c>
      <c r="K3774" s="7">
        <f t="shared" si="116"/>
        <v>8613.9</v>
      </c>
      <c r="L37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74" s="7">
        <f t="shared" si="117"/>
        <v>8613.9</v>
      </c>
    </row>
    <row r="3775" spans="1:13" x14ac:dyDescent="0.3">
      <c r="A3775" s="6" t="s">
        <v>3859</v>
      </c>
      <c r="B3775" s="28">
        <v>42976</v>
      </c>
      <c r="C3775" s="6" t="s">
        <v>24</v>
      </c>
      <c r="D3775" s="6" t="s">
        <v>71</v>
      </c>
      <c r="E3775" s="6" t="str">
        <f>VLOOKUP(tbl_transactions[[#This Row],[Product_ID]],tbl_Items[],2,)</f>
        <v>Chronograph</v>
      </c>
      <c r="F3775" s="6" t="str">
        <f>VLOOKUP(tbl_transactions[[#This Row],[Product_ID]],tbl_Items[],3,)</f>
        <v>Platinum</v>
      </c>
      <c r="G3775" s="6" t="s">
        <v>8</v>
      </c>
      <c r="H3775" s="6" t="s">
        <v>9</v>
      </c>
      <c r="I37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775" s="30">
        <v>4</v>
      </c>
      <c r="K3775" s="7">
        <f t="shared" si="116"/>
        <v>9016.7999999999993</v>
      </c>
      <c r="L37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75" s="7">
        <f t="shared" si="117"/>
        <v>9016.7999999999993</v>
      </c>
    </row>
    <row r="3776" spans="1:13" x14ac:dyDescent="0.3">
      <c r="A3776" s="6" t="s">
        <v>3860</v>
      </c>
      <c r="B3776" s="28">
        <v>42976</v>
      </c>
      <c r="C3776" s="6" t="s">
        <v>24</v>
      </c>
      <c r="D3776" s="6" t="s">
        <v>7005</v>
      </c>
      <c r="E3776" s="6" t="str">
        <f>VLOOKUP(tbl_transactions[[#This Row],[Product_ID]],tbl_Items[],2,)</f>
        <v>Automatic</v>
      </c>
      <c r="F3776" s="6" t="str">
        <f>VLOOKUP(tbl_transactions[[#This Row],[Product_ID]],tbl_Items[],3,)</f>
        <v>Gold</v>
      </c>
      <c r="G3776" s="6" t="s">
        <v>12</v>
      </c>
      <c r="H3776" s="6" t="s">
        <v>9</v>
      </c>
      <c r="I37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776" s="30">
        <v>1</v>
      </c>
      <c r="K3776" s="7">
        <f t="shared" si="116"/>
        <v>5968.2</v>
      </c>
      <c r="L37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76" s="7">
        <f t="shared" si="117"/>
        <v>5968.2</v>
      </c>
    </row>
    <row r="3777" spans="1:13" x14ac:dyDescent="0.3">
      <c r="A3777" s="6" t="s">
        <v>3861</v>
      </c>
      <c r="B3777" s="28">
        <v>42977</v>
      </c>
      <c r="C3777" s="6" t="s">
        <v>24</v>
      </c>
      <c r="D3777" s="6" t="s">
        <v>82</v>
      </c>
      <c r="E3777" s="6" t="str">
        <f>VLOOKUP(tbl_transactions[[#This Row],[Product_ID]],tbl_Items[],2,)</f>
        <v>Chronograph</v>
      </c>
      <c r="F3777" s="6" t="str">
        <f>VLOOKUP(tbl_transactions[[#This Row],[Product_ID]],tbl_Items[],3,)</f>
        <v>Palladium</v>
      </c>
      <c r="G3777" s="6" t="s">
        <v>12</v>
      </c>
      <c r="H3777" s="6" t="s">
        <v>9</v>
      </c>
      <c r="I37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777" s="30">
        <v>3</v>
      </c>
      <c r="K3777" s="7">
        <f t="shared" si="116"/>
        <v>22950</v>
      </c>
      <c r="L37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688.5</v>
      </c>
      <c r="M3777" s="7">
        <f t="shared" si="117"/>
        <v>22261.5</v>
      </c>
    </row>
    <row r="3778" spans="1:13" x14ac:dyDescent="0.3">
      <c r="A3778" s="6" t="s">
        <v>3862</v>
      </c>
      <c r="B3778" s="28">
        <v>42977</v>
      </c>
      <c r="C3778" s="6" t="s">
        <v>7</v>
      </c>
      <c r="D3778" s="6" t="s">
        <v>89</v>
      </c>
      <c r="E3778" s="6" t="str">
        <f>VLOOKUP(tbl_transactions[[#This Row],[Product_ID]],tbl_Items[],2,)</f>
        <v>Automatic</v>
      </c>
      <c r="F3778" s="6" t="str">
        <f>VLOOKUP(tbl_transactions[[#This Row],[Product_ID]],tbl_Items[],3,)</f>
        <v>Platinum</v>
      </c>
      <c r="G3778" s="6" t="s">
        <v>12</v>
      </c>
      <c r="H3778" s="6" t="s">
        <v>13</v>
      </c>
      <c r="I37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778" s="30">
        <v>1</v>
      </c>
      <c r="K3778" s="7">
        <f t="shared" ref="K3778:K3841" si="118">I3778*J3778</f>
        <v>4654.1000000000004</v>
      </c>
      <c r="L37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78" s="7">
        <f t="shared" ref="M3778:M3841" si="119">K3778-L3778</f>
        <v>4654.1000000000004</v>
      </c>
    </row>
    <row r="3779" spans="1:13" x14ac:dyDescent="0.3">
      <c r="A3779" s="6" t="s">
        <v>3863</v>
      </c>
      <c r="B3779" s="28">
        <v>42977</v>
      </c>
      <c r="C3779" s="6" t="s">
        <v>11</v>
      </c>
      <c r="D3779" s="6" t="s">
        <v>102</v>
      </c>
      <c r="E3779" s="6" t="str">
        <f>VLOOKUP(tbl_transactions[[#This Row],[Product_ID]],tbl_Items[],2,)</f>
        <v>Automatic</v>
      </c>
      <c r="F3779" s="6" t="str">
        <f>VLOOKUP(tbl_transactions[[#This Row],[Product_ID]],tbl_Items[],3,)</f>
        <v>Palladium</v>
      </c>
      <c r="G3779" s="6" t="s">
        <v>12</v>
      </c>
      <c r="H3779" s="6" t="s">
        <v>9</v>
      </c>
      <c r="I37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779" s="30">
        <v>4</v>
      </c>
      <c r="K3779" s="7">
        <f t="shared" si="118"/>
        <v>34455.599999999999</v>
      </c>
      <c r="L37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3779" s="7">
        <f t="shared" si="119"/>
        <v>33421.932000000001</v>
      </c>
    </row>
    <row r="3780" spans="1:13" x14ac:dyDescent="0.3">
      <c r="A3780" s="6" t="s">
        <v>3864</v>
      </c>
      <c r="B3780" s="28">
        <v>42977</v>
      </c>
      <c r="C3780" s="6" t="s">
        <v>24</v>
      </c>
      <c r="D3780" s="6" t="s">
        <v>112</v>
      </c>
      <c r="E3780" s="6" t="str">
        <f>VLOOKUP(tbl_transactions[[#This Row],[Product_ID]],tbl_Items[],2,)</f>
        <v>Digital</v>
      </c>
      <c r="F3780" s="6" t="str">
        <f>VLOOKUP(tbl_transactions[[#This Row],[Product_ID]],tbl_Items[],3,)</f>
        <v>Gold</v>
      </c>
      <c r="G3780" s="6" t="s">
        <v>12</v>
      </c>
      <c r="H3780" s="6" t="s">
        <v>9</v>
      </c>
      <c r="I37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780" s="30">
        <v>2</v>
      </c>
      <c r="K3780" s="7">
        <f t="shared" si="118"/>
        <v>12033.960000000001</v>
      </c>
      <c r="L37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80" s="7">
        <f t="shared" si="119"/>
        <v>12033.960000000001</v>
      </c>
    </row>
    <row r="3781" spans="1:13" x14ac:dyDescent="0.3">
      <c r="A3781" s="6" t="s">
        <v>3865</v>
      </c>
      <c r="B3781" s="28">
        <v>42978</v>
      </c>
      <c r="C3781" s="6" t="s">
        <v>15</v>
      </c>
      <c r="D3781" s="6" t="s">
        <v>104</v>
      </c>
      <c r="E3781" s="6" t="str">
        <f>VLOOKUP(tbl_transactions[[#This Row],[Product_ID]],tbl_Items[],2,)</f>
        <v>Automatic</v>
      </c>
      <c r="F3781" s="6" t="str">
        <f>VLOOKUP(tbl_transactions[[#This Row],[Product_ID]],tbl_Items[],3,)</f>
        <v>Palladium</v>
      </c>
      <c r="G3781" s="6" t="s">
        <v>12</v>
      </c>
      <c r="H3781" s="6" t="s">
        <v>9</v>
      </c>
      <c r="I37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781" s="30">
        <v>4</v>
      </c>
      <c r="K3781" s="7">
        <f t="shared" si="118"/>
        <v>32784.400000000001</v>
      </c>
      <c r="L37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3781" s="7">
        <f t="shared" si="119"/>
        <v>31800.868000000002</v>
      </c>
    </row>
    <row r="3782" spans="1:13" x14ac:dyDescent="0.3">
      <c r="A3782" s="6" t="s">
        <v>3866</v>
      </c>
      <c r="B3782" s="28">
        <v>42978</v>
      </c>
      <c r="C3782" s="6" t="s">
        <v>24</v>
      </c>
      <c r="D3782" s="6" t="s">
        <v>116</v>
      </c>
      <c r="E3782" s="6" t="str">
        <f>VLOOKUP(tbl_transactions[[#This Row],[Product_ID]],tbl_Items[],2,)</f>
        <v>Digital</v>
      </c>
      <c r="F3782" s="6" t="str">
        <f>VLOOKUP(tbl_transactions[[#This Row],[Product_ID]],tbl_Items[],3,)</f>
        <v>Gold</v>
      </c>
      <c r="G3782" s="6" t="s">
        <v>12</v>
      </c>
      <c r="H3782" s="6" t="s">
        <v>9</v>
      </c>
      <c r="I37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782" s="30">
        <v>2</v>
      </c>
      <c r="K3782" s="7">
        <f t="shared" si="118"/>
        <v>11189.4</v>
      </c>
      <c r="L37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82" s="7">
        <f t="shared" si="119"/>
        <v>11189.4</v>
      </c>
    </row>
    <row r="3783" spans="1:13" x14ac:dyDescent="0.3">
      <c r="A3783" s="6" t="s">
        <v>3867</v>
      </c>
      <c r="B3783" s="28">
        <v>42978</v>
      </c>
      <c r="C3783" s="6" t="s">
        <v>11</v>
      </c>
      <c r="D3783" s="6" t="s">
        <v>114</v>
      </c>
      <c r="E3783" s="6" t="str">
        <f>VLOOKUP(tbl_transactions[[#This Row],[Product_ID]],tbl_Items[],2,)</f>
        <v>Digital</v>
      </c>
      <c r="F3783" s="6" t="str">
        <f>VLOOKUP(tbl_transactions[[#This Row],[Product_ID]],tbl_Items[],3,)</f>
        <v>Palladium</v>
      </c>
      <c r="G3783" s="6" t="s">
        <v>12</v>
      </c>
      <c r="H3783" s="6" t="s">
        <v>9</v>
      </c>
      <c r="I37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783" s="30">
        <v>1</v>
      </c>
      <c r="K3783" s="7">
        <f t="shared" si="118"/>
        <v>10390.800000000001</v>
      </c>
      <c r="L37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83" s="7">
        <f t="shared" si="119"/>
        <v>10390.800000000001</v>
      </c>
    </row>
    <row r="3784" spans="1:13" x14ac:dyDescent="0.3">
      <c r="A3784" s="6" t="s">
        <v>3868</v>
      </c>
      <c r="B3784" s="28">
        <v>42978</v>
      </c>
      <c r="C3784" s="6" t="s">
        <v>24</v>
      </c>
      <c r="D3784" s="6" t="s">
        <v>81</v>
      </c>
      <c r="E3784" s="6" t="str">
        <f>VLOOKUP(tbl_transactions[[#This Row],[Product_ID]],tbl_Items[],2,)</f>
        <v>Chronograph</v>
      </c>
      <c r="F3784" s="6" t="str">
        <f>VLOOKUP(tbl_transactions[[#This Row],[Product_ID]],tbl_Items[],3,)</f>
        <v>Palladium</v>
      </c>
      <c r="G3784" s="6" t="s">
        <v>12</v>
      </c>
      <c r="H3784" s="6" t="s">
        <v>9</v>
      </c>
      <c r="I37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784" s="30">
        <v>2</v>
      </c>
      <c r="K3784" s="7">
        <f t="shared" si="118"/>
        <v>21560</v>
      </c>
      <c r="L37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646.79999999999995</v>
      </c>
      <c r="M3784" s="7">
        <f t="shared" si="119"/>
        <v>20913.2</v>
      </c>
    </row>
    <row r="3785" spans="1:13" x14ac:dyDescent="0.3">
      <c r="A3785" s="6" t="s">
        <v>3869</v>
      </c>
      <c r="B3785" s="28">
        <v>42978</v>
      </c>
      <c r="C3785" s="6" t="s">
        <v>24</v>
      </c>
      <c r="D3785" s="6" t="s">
        <v>66</v>
      </c>
      <c r="E3785" s="6" t="str">
        <f>VLOOKUP(tbl_transactions[[#This Row],[Product_ID]],tbl_Items[],2,)</f>
        <v>Chronograph</v>
      </c>
      <c r="F3785" s="6" t="str">
        <f>VLOOKUP(tbl_transactions[[#This Row],[Product_ID]],tbl_Items[],3,)</f>
        <v>Platinum</v>
      </c>
      <c r="G3785" s="6" t="s">
        <v>8</v>
      </c>
      <c r="H3785" s="6" t="s">
        <v>9</v>
      </c>
      <c r="I37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785" s="30">
        <v>3</v>
      </c>
      <c r="K3785" s="7">
        <f t="shared" si="118"/>
        <v>29070</v>
      </c>
      <c r="L37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785" s="7">
        <f t="shared" si="119"/>
        <v>25581.599999999999</v>
      </c>
    </row>
    <row r="3786" spans="1:13" x14ac:dyDescent="0.3">
      <c r="A3786" s="6" t="s">
        <v>3870</v>
      </c>
      <c r="B3786" s="28">
        <v>42978</v>
      </c>
      <c r="C3786" s="6" t="s">
        <v>24</v>
      </c>
      <c r="D3786" s="6" t="s">
        <v>60</v>
      </c>
      <c r="E3786" s="6" t="str">
        <f>VLOOKUP(tbl_transactions[[#This Row],[Product_ID]],tbl_Items[],2,)</f>
        <v>Chronograph</v>
      </c>
      <c r="F3786" s="6" t="str">
        <f>VLOOKUP(tbl_transactions[[#This Row],[Product_ID]],tbl_Items[],3,)</f>
        <v>Platinum</v>
      </c>
      <c r="G3786" s="6" t="s">
        <v>8</v>
      </c>
      <c r="H3786" s="6" t="s">
        <v>13</v>
      </c>
      <c r="I37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786" s="30">
        <v>4</v>
      </c>
      <c r="K3786" s="7">
        <f t="shared" si="118"/>
        <v>40392</v>
      </c>
      <c r="L37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786" s="7">
        <f t="shared" si="119"/>
        <v>35544.959999999999</v>
      </c>
    </row>
    <row r="3787" spans="1:13" x14ac:dyDescent="0.3">
      <c r="A3787" s="6" t="s">
        <v>3871</v>
      </c>
      <c r="B3787" s="28">
        <v>42978</v>
      </c>
      <c r="C3787" s="6" t="s">
        <v>7</v>
      </c>
      <c r="D3787" s="6" t="s">
        <v>77</v>
      </c>
      <c r="E3787" s="6" t="str">
        <f>VLOOKUP(tbl_transactions[[#This Row],[Product_ID]],tbl_Items[],2,)</f>
        <v>Chronograph</v>
      </c>
      <c r="F3787" s="6" t="str">
        <f>VLOOKUP(tbl_transactions[[#This Row],[Product_ID]],tbl_Items[],3,)</f>
        <v>Gold</v>
      </c>
      <c r="G3787" s="6" t="s">
        <v>8</v>
      </c>
      <c r="H3787" s="6" t="s">
        <v>9</v>
      </c>
      <c r="I37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787" s="30">
        <v>4</v>
      </c>
      <c r="K3787" s="7">
        <f t="shared" si="118"/>
        <v>11760</v>
      </c>
      <c r="L37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87" s="7">
        <f t="shared" si="119"/>
        <v>11760</v>
      </c>
    </row>
    <row r="3788" spans="1:13" x14ac:dyDescent="0.3">
      <c r="A3788" s="6" t="s">
        <v>3872</v>
      </c>
      <c r="B3788" s="28">
        <v>42978</v>
      </c>
      <c r="C3788" s="6" t="s">
        <v>24</v>
      </c>
      <c r="D3788" s="6" t="s">
        <v>7006</v>
      </c>
      <c r="E3788" s="6" t="str">
        <f>VLOOKUP(tbl_transactions[[#This Row],[Product_ID]],tbl_Items[],2,)</f>
        <v>Automatic</v>
      </c>
      <c r="F3788" s="6" t="str">
        <f>VLOOKUP(tbl_transactions[[#This Row],[Product_ID]],tbl_Items[],3,)</f>
        <v>Gold</v>
      </c>
      <c r="G3788" s="6" t="s">
        <v>12</v>
      </c>
      <c r="H3788" s="6" t="s">
        <v>9</v>
      </c>
      <c r="I37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788" s="30">
        <v>2</v>
      </c>
      <c r="K3788" s="7">
        <f t="shared" si="118"/>
        <v>19569</v>
      </c>
      <c r="L37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3788" s="7">
        <f t="shared" si="119"/>
        <v>18786.240000000002</v>
      </c>
    </row>
    <row r="3789" spans="1:13" x14ac:dyDescent="0.3">
      <c r="A3789" s="6" t="s">
        <v>3873</v>
      </c>
      <c r="B3789" s="28">
        <v>42978</v>
      </c>
      <c r="C3789" s="6" t="s">
        <v>24</v>
      </c>
      <c r="D3789" s="6" t="s">
        <v>105</v>
      </c>
      <c r="E3789" s="6" t="str">
        <f>VLOOKUP(tbl_transactions[[#This Row],[Product_ID]],tbl_Items[],2,)</f>
        <v>Digital</v>
      </c>
      <c r="F3789" s="6" t="str">
        <f>VLOOKUP(tbl_transactions[[#This Row],[Product_ID]],tbl_Items[],3,)</f>
        <v>Platinum</v>
      </c>
      <c r="G3789" s="6" t="s">
        <v>12</v>
      </c>
      <c r="H3789" s="6" t="s">
        <v>9</v>
      </c>
      <c r="I37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789" s="30">
        <v>3</v>
      </c>
      <c r="K3789" s="7">
        <f t="shared" si="118"/>
        <v>17264.52</v>
      </c>
      <c r="L37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3789" s="7">
        <f t="shared" si="119"/>
        <v>16228.648800000001</v>
      </c>
    </row>
    <row r="3790" spans="1:13" x14ac:dyDescent="0.3">
      <c r="A3790" s="6" t="s">
        <v>3874</v>
      </c>
      <c r="B3790" s="28">
        <v>42978</v>
      </c>
      <c r="C3790" s="6" t="s">
        <v>24</v>
      </c>
      <c r="D3790" s="6" t="s">
        <v>71</v>
      </c>
      <c r="E3790" s="6" t="str">
        <f>VLOOKUP(tbl_transactions[[#This Row],[Product_ID]],tbl_Items[],2,)</f>
        <v>Chronograph</v>
      </c>
      <c r="F3790" s="6" t="str">
        <f>VLOOKUP(tbl_transactions[[#This Row],[Product_ID]],tbl_Items[],3,)</f>
        <v>Platinum</v>
      </c>
      <c r="G3790" s="6" t="s">
        <v>8</v>
      </c>
      <c r="H3790" s="6" t="s">
        <v>9</v>
      </c>
      <c r="I37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790" s="30">
        <v>4</v>
      </c>
      <c r="K3790" s="7">
        <f t="shared" si="118"/>
        <v>9016.7999999999993</v>
      </c>
      <c r="L37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90" s="7">
        <f t="shared" si="119"/>
        <v>9016.7999999999993</v>
      </c>
    </row>
    <row r="3791" spans="1:13" x14ac:dyDescent="0.3">
      <c r="A3791" s="6" t="s">
        <v>3875</v>
      </c>
      <c r="B3791" s="28">
        <v>42978</v>
      </c>
      <c r="C3791" s="6" t="s">
        <v>11</v>
      </c>
      <c r="D3791" s="6" t="s">
        <v>118</v>
      </c>
      <c r="E3791" s="6" t="str">
        <f>VLOOKUP(tbl_transactions[[#This Row],[Product_ID]],tbl_Items[],2,)</f>
        <v>Digital</v>
      </c>
      <c r="F3791" s="6" t="str">
        <f>VLOOKUP(tbl_transactions[[#This Row],[Product_ID]],tbl_Items[],3,)</f>
        <v>Palladium</v>
      </c>
      <c r="G3791" s="6" t="s">
        <v>12</v>
      </c>
      <c r="H3791" s="6" t="s">
        <v>9</v>
      </c>
      <c r="I37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791" s="30">
        <v>4</v>
      </c>
      <c r="K3791" s="7">
        <f t="shared" si="118"/>
        <v>24390.240000000002</v>
      </c>
      <c r="L37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791" s="7">
        <f t="shared" si="119"/>
        <v>23658.532800000001</v>
      </c>
    </row>
    <row r="3792" spans="1:13" x14ac:dyDescent="0.3">
      <c r="A3792" s="6" t="s">
        <v>3876</v>
      </c>
      <c r="B3792" s="28">
        <v>42978</v>
      </c>
      <c r="C3792" s="6" t="s">
        <v>11</v>
      </c>
      <c r="D3792" s="6" t="s">
        <v>120</v>
      </c>
      <c r="E3792" s="6" t="str">
        <f>VLOOKUP(tbl_transactions[[#This Row],[Product_ID]],tbl_Items[],2,)</f>
        <v>Digital</v>
      </c>
      <c r="F3792" s="6" t="str">
        <f>VLOOKUP(tbl_transactions[[#This Row],[Product_ID]],tbl_Items[],3,)</f>
        <v>Palladium</v>
      </c>
      <c r="G3792" s="6" t="s">
        <v>12</v>
      </c>
      <c r="H3792" s="6" t="s">
        <v>13</v>
      </c>
      <c r="I37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792" s="30">
        <v>1</v>
      </c>
      <c r="K3792" s="7">
        <f t="shared" si="118"/>
        <v>9638.2000000000007</v>
      </c>
      <c r="L37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92" s="7">
        <f t="shared" si="119"/>
        <v>9638.2000000000007</v>
      </c>
    </row>
    <row r="3793" spans="1:13" x14ac:dyDescent="0.3">
      <c r="A3793" s="6" t="s">
        <v>3877</v>
      </c>
      <c r="B3793" s="28">
        <v>42979</v>
      </c>
      <c r="C3793" s="6" t="s">
        <v>7</v>
      </c>
      <c r="D3793" s="6" t="s">
        <v>112</v>
      </c>
      <c r="E3793" s="6" t="str">
        <f>VLOOKUP(tbl_transactions[[#This Row],[Product_ID]],tbl_Items[],2,)</f>
        <v>Digital</v>
      </c>
      <c r="F3793" s="6" t="str">
        <f>VLOOKUP(tbl_transactions[[#This Row],[Product_ID]],tbl_Items[],3,)</f>
        <v>Gold</v>
      </c>
      <c r="G3793" s="6" t="s">
        <v>12</v>
      </c>
      <c r="H3793" s="6" t="s">
        <v>9</v>
      </c>
      <c r="I37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793" s="30">
        <v>4</v>
      </c>
      <c r="K3793" s="7">
        <f t="shared" si="118"/>
        <v>24067.920000000002</v>
      </c>
      <c r="L37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3793" s="7">
        <f t="shared" si="119"/>
        <v>23105.203200000004</v>
      </c>
    </row>
    <row r="3794" spans="1:13" x14ac:dyDescent="0.3">
      <c r="A3794" s="6" t="s">
        <v>3878</v>
      </c>
      <c r="B3794" s="28">
        <v>42979</v>
      </c>
      <c r="C3794" s="6" t="s">
        <v>24</v>
      </c>
      <c r="D3794" s="6" t="s">
        <v>112</v>
      </c>
      <c r="E3794" s="6" t="str">
        <f>VLOOKUP(tbl_transactions[[#This Row],[Product_ID]],tbl_Items[],2,)</f>
        <v>Digital</v>
      </c>
      <c r="F3794" s="6" t="str">
        <f>VLOOKUP(tbl_transactions[[#This Row],[Product_ID]],tbl_Items[],3,)</f>
        <v>Gold</v>
      </c>
      <c r="G3794" s="6" t="s">
        <v>12</v>
      </c>
      <c r="H3794" s="6" t="s">
        <v>9</v>
      </c>
      <c r="I37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794" s="30">
        <v>2</v>
      </c>
      <c r="K3794" s="7">
        <f t="shared" si="118"/>
        <v>12033.960000000001</v>
      </c>
      <c r="L37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94" s="7">
        <f t="shared" si="119"/>
        <v>12033.960000000001</v>
      </c>
    </row>
    <row r="3795" spans="1:13" x14ac:dyDescent="0.3">
      <c r="A3795" s="6" t="s">
        <v>3879</v>
      </c>
      <c r="B3795" s="28">
        <v>42979</v>
      </c>
      <c r="C3795" s="6" t="s">
        <v>24</v>
      </c>
      <c r="D3795" s="6" t="s">
        <v>79</v>
      </c>
      <c r="E3795" s="6" t="str">
        <f>VLOOKUP(tbl_transactions[[#This Row],[Product_ID]],tbl_Items[],2,)</f>
        <v>Chronograph</v>
      </c>
      <c r="F3795" s="6" t="str">
        <f>VLOOKUP(tbl_transactions[[#This Row],[Product_ID]],tbl_Items[],3,)</f>
        <v>Palladium</v>
      </c>
      <c r="G3795" s="6" t="s">
        <v>8</v>
      </c>
      <c r="H3795" s="6" t="s">
        <v>9</v>
      </c>
      <c r="I37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795" s="30">
        <v>3</v>
      </c>
      <c r="K3795" s="7">
        <f t="shared" si="118"/>
        <v>6869.7000000000007</v>
      </c>
      <c r="L37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95" s="7">
        <f t="shared" si="119"/>
        <v>6869.7000000000007</v>
      </c>
    </row>
    <row r="3796" spans="1:13" x14ac:dyDescent="0.3">
      <c r="A3796" s="6" t="s">
        <v>3880</v>
      </c>
      <c r="B3796" s="28">
        <v>42979</v>
      </c>
      <c r="C3796" s="6" t="s">
        <v>24</v>
      </c>
      <c r="D3796" s="6" t="s">
        <v>83</v>
      </c>
      <c r="E3796" s="6" t="str">
        <f>VLOOKUP(tbl_transactions[[#This Row],[Product_ID]],tbl_Items[],2,)</f>
        <v>Chronograph</v>
      </c>
      <c r="F3796" s="6" t="str">
        <f>VLOOKUP(tbl_transactions[[#This Row],[Product_ID]],tbl_Items[],3,)</f>
        <v>Palladium</v>
      </c>
      <c r="G3796" s="6" t="s">
        <v>12</v>
      </c>
      <c r="H3796" s="6" t="s">
        <v>13</v>
      </c>
      <c r="I37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796" s="30">
        <v>1</v>
      </c>
      <c r="K3796" s="7">
        <f t="shared" si="118"/>
        <v>4751.25</v>
      </c>
      <c r="L37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96" s="7">
        <f t="shared" si="119"/>
        <v>4751.25</v>
      </c>
    </row>
    <row r="3797" spans="1:13" x14ac:dyDescent="0.3">
      <c r="A3797" s="6" t="s">
        <v>3881</v>
      </c>
      <c r="B3797" s="28">
        <v>42979</v>
      </c>
      <c r="C3797" s="6" t="s">
        <v>11</v>
      </c>
      <c r="D3797" s="6" t="s">
        <v>117</v>
      </c>
      <c r="E3797" s="6" t="str">
        <f>VLOOKUP(tbl_transactions[[#This Row],[Product_ID]],tbl_Items[],2,)</f>
        <v>Digital</v>
      </c>
      <c r="F3797" s="6" t="str">
        <f>VLOOKUP(tbl_transactions[[#This Row],[Product_ID]],tbl_Items[],3,)</f>
        <v>Palladium</v>
      </c>
      <c r="G3797" s="6" t="s">
        <v>12</v>
      </c>
      <c r="H3797" s="6" t="s">
        <v>13</v>
      </c>
      <c r="I37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797" s="30">
        <v>2</v>
      </c>
      <c r="K3797" s="7">
        <f t="shared" si="118"/>
        <v>19561.5</v>
      </c>
      <c r="L37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3797" s="7">
        <f t="shared" si="119"/>
        <v>18974.654999999999</v>
      </c>
    </row>
    <row r="3798" spans="1:13" x14ac:dyDescent="0.3">
      <c r="A3798" s="6" t="s">
        <v>3882</v>
      </c>
      <c r="B3798" s="28">
        <v>42979</v>
      </c>
      <c r="C3798" s="6" t="s">
        <v>11</v>
      </c>
      <c r="D3798" s="6" t="s">
        <v>71</v>
      </c>
      <c r="E3798" s="6" t="str">
        <f>VLOOKUP(tbl_transactions[[#This Row],[Product_ID]],tbl_Items[],2,)</f>
        <v>Chronograph</v>
      </c>
      <c r="F3798" s="6" t="str">
        <f>VLOOKUP(tbl_transactions[[#This Row],[Product_ID]],tbl_Items[],3,)</f>
        <v>Platinum</v>
      </c>
      <c r="G3798" s="6" t="s">
        <v>8</v>
      </c>
      <c r="H3798" s="6" t="s">
        <v>9</v>
      </c>
      <c r="I37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798" s="30">
        <v>1</v>
      </c>
      <c r="K3798" s="7">
        <f t="shared" si="118"/>
        <v>2254.1999999999998</v>
      </c>
      <c r="L37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98" s="7">
        <f t="shared" si="119"/>
        <v>2254.1999999999998</v>
      </c>
    </row>
    <row r="3799" spans="1:13" x14ac:dyDescent="0.3">
      <c r="A3799" s="6" t="s">
        <v>3883</v>
      </c>
      <c r="B3799" s="28">
        <v>42979</v>
      </c>
      <c r="C3799" s="6" t="s">
        <v>24</v>
      </c>
      <c r="D3799" s="6" t="s">
        <v>113</v>
      </c>
      <c r="E3799" s="6" t="str">
        <f>VLOOKUP(tbl_transactions[[#This Row],[Product_ID]],tbl_Items[],2,)</f>
        <v>Digital</v>
      </c>
      <c r="F3799" s="6" t="str">
        <f>VLOOKUP(tbl_transactions[[#This Row],[Product_ID]],tbl_Items[],3,)</f>
        <v>Palladium</v>
      </c>
      <c r="G3799" s="6" t="s">
        <v>12</v>
      </c>
      <c r="H3799" s="6" t="s">
        <v>9</v>
      </c>
      <c r="I37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799" s="30">
        <v>1</v>
      </c>
      <c r="K3799" s="7">
        <f t="shared" si="118"/>
        <v>8964.7800000000007</v>
      </c>
      <c r="L37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799" s="7">
        <f t="shared" si="119"/>
        <v>8964.7800000000007</v>
      </c>
    </row>
    <row r="3800" spans="1:13" x14ac:dyDescent="0.3">
      <c r="A3800" s="6" t="s">
        <v>3884</v>
      </c>
      <c r="B3800" s="28">
        <v>42979</v>
      </c>
      <c r="C3800" s="6" t="s">
        <v>24</v>
      </c>
      <c r="D3800" s="6" t="s">
        <v>79</v>
      </c>
      <c r="E3800" s="6" t="str">
        <f>VLOOKUP(tbl_transactions[[#This Row],[Product_ID]],tbl_Items[],2,)</f>
        <v>Chronograph</v>
      </c>
      <c r="F3800" s="6" t="str">
        <f>VLOOKUP(tbl_transactions[[#This Row],[Product_ID]],tbl_Items[],3,)</f>
        <v>Palladium</v>
      </c>
      <c r="G3800" s="6" t="s">
        <v>8</v>
      </c>
      <c r="H3800" s="6" t="s">
        <v>9</v>
      </c>
      <c r="I38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800" s="30">
        <v>3</v>
      </c>
      <c r="K3800" s="7">
        <f t="shared" si="118"/>
        <v>6869.7000000000007</v>
      </c>
      <c r="L38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00" s="7">
        <f t="shared" si="119"/>
        <v>6869.7000000000007</v>
      </c>
    </row>
    <row r="3801" spans="1:13" x14ac:dyDescent="0.3">
      <c r="A3801" s="6" t="s">
        <v>3885</v>
      </c>
      <c r="B3801" s="28">
        <v>42980</v>
      </c>
      <c r="C3801" s="6" t="s">
        <v>24</v>
      </c>
      <c r="D3801" s="6" t="s">
        <v>103</v>
      </c>
      <c r="E3801" s="6" t="str">
        <f>VLOOKUP(tbl_transactions[[#This Row],[Product_ID]],tbl_Items[],2,)</f>
        <v>Automatic</v>
      </c>
      <c r="F3801" s="6" t="str">
        <f>VLOOKUP(tbl_transactions[[#This Row],[Product_ID]],tbl_Items[],3,)</f>
        <v>Palladium</v>
      </c>
      <c r="G3801" s="6" t="s">
        <v>12</v>
      </c>
      <c r="H3801" s="6" t="s">
        <v>9</v>
      </c>
      <c r="I38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801" s="30">
        <v>4</v>
      </c>
      <c r="K3801" s="7">
        <f t="shared" si="118"/>
        <v>26699.52</v>
      </c>
      <c r="L38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3801" s="7">
        <f t="shared" si="119"/>
        <v>25898.5344</v>
      </c>
    </row>
    <row r="3802" spans="1:13" x14ac:dyDescent="0.3">
      <c r="A3802" s="6" t="s">
        <v>3886</v>
      </c>
      <c r="B3802" s="28">
        <v>42980</v>
      </c>
      <c r="C3802" s="6" t="s">
        <v>11</v>
      </c>
      <c r="D3802" s="6" t="s">
        <v>71</v>
      </c>
      <c r="E3802" s="6" t="str">
        <f>VLOOKUP(tbl_transactions[[#This Row],[Product_ID]],tbl_Items[],2,)</f>
        <v>Chronograph</v>
      </c>
      <c r="F3802" s="6" t="str">
        <f>VLOOKUP(tbl_transactions[[#This Row],[Product_ID]],tbl_Items[],3,)</f>
        <v>Platinum</v>
      </c>
      <c r="G3802" s="6" t="s">
        <v>8</v>
      </c>
      <c r="H3802" s="6" t="s">
        <v>9</v>
      </c>
      <c r="I38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802" s="30">
        <v>2</v>
      </c>
      <c r="K3802" s="7">
        <f t="shared" si="118"/>
        <v>4508.3999999999996</v>
      </c>
      <c r="L38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02" s="7">
        <f t="shared" si="119"/>
        <v>4508.3999999999996</v>
      </c>
    </row>
    <row r="3803" spans="1:13" x14ac:dyDescent="0.3">
      <c r="A3803" s="6" t="s">
        <v>3887</v>
      </c>
      <c r="B3803" s="28">
        <v>42980</v>
      </c>
      <c r="C3803" s="6" t="s">
        <v>15</v>
      </c>
      <c r="D3803" s="6" t="s">
        <v>113</v>
      </c>
      <c r="E3803" s="6" t="str">
        <f>VLOOKUP(tbl_transactions[[#This Row],[Product_ID]],tbl_Items[],2,)</f>
        <v>Digital</v>
      </c>
      <c r="F3803" s="6" t="str">
        <f>VLOOKUP(tbl_transactions[[#This Row],[Product_ID]],tbl_Items[],3,)</f>
        <v>Palladium</v>
      </c>
      <c r="G3803" s="6" t="s">
        <v>12</v>
      </c>
      <c r="H3803" s="6" t="s">
        <v>9</v>
      </c>
      <c r="I38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803" s="30">
        <v>2</v>
      </c>
      <c r="K3803" s="7">
        <f t="shared" si="118"/>
        <v>17929.560000000001</v>
      </c>
      <c r="L38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803" s="7">
        <f t="shared" si="119"/>
        <v>17391.673200000001</v>
      </c>
    </row>
    <row r="3804" spans="1:13" x14ac:dyDescent="0.3">
      <c r="A3804" s="6" t="s">
        <v>3888</v>
      </c>
      <c r="B3804" s="28">
        <v>42980</v>
      </c>
      <c r="C3804" s="6" t="s">
        <v>24</v>
      </c>
      <c r="D3804" s="6" t="s">
        <v>7005</v>
      </c>
      <c r="E3804" s="6" t="str">
        <f>VLOOKUP(tbl_transactions[[#This Row],[Product_ID]],tbl_Items[],2,)</f>
        <v>Automatic</v>
      </c>
      <c r="F3804" s="6" t="str">
        <f>VLOOKUP(tbl_transactions[[#This Row],[Product_ID]],tbl_Items[],3,)</f>
        <v>Gold</v>
      </c>
      <c r="G3804" s="6" t="s">
        <v>12</v>
      </c>
      <c r="H3804" s="6" t="s">
        <v>9</v>
      </c>
      <c r="I38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804" s="30">
        <v>1</v>
      </c>
      <c r="K3804" s="7">
        <f t="shared" si="118"/>
        <v>5968.2</v>
      </c>
      <c r="L38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04" s="7">
        <f t="shared" si="119"/>
        <v>5968.2</v>
      </c>
    </row>
    <row r="3805" spans="1:13" x14ac:dyDescent="0.3">
      <c r="A3805" s="6" t="s">
        <v>3889</v>
      </c>
      <c r="B3805" s="28">
        <v>42981</v>
      </c>
      <c r="C3805" s="6" t="s">
        <v>24</v>
      </c>
      <c r="D3805" s="6" t="s">
        <v>83</v>
      </c>
      <c r="E3805" s="6" t="str">
        <f>VLOOKUP(tbl_transactions[[#This Row],[Product_ID]],tbl_Items[],2,)</f>
        <v>Chronograph</v>
      </c>
      <c r="F3805" s="6" t="str">
        <f>VLOOKUP(tbl_transactions[[#This Row],[Product_ID]],tbl_Items[],3,)</f>
        <v>Palladium</v>
      </c>
      <c r="G3805" s="6" t="s">
        <v>12</v>
      </c>
      <c r="H3805" s="6" t="s">
        <v>9</v>
      </c>
      <c r="I38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805" s="30">
        <v>4</v>
      </c>
      <c r="K3805" s="7">
        <f t="shared" si="118"/>
        <v>19005</v>
      </c>
      <c r="L38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3805" s="7">
        <f t="shared" si="119"/>
        <v>18434.849999999999</v>
      </c>
    </row>
    <row r="3806" spans="1:13" x14ac:dyDescent="0.3">
      <c r="A3806" s="6" t="s">
        <v>3890</v>
      </c>
      <c r="B3806" s="28">
        <v>42981</v>
      </c>
      <c r="C3806" s="6" t="s">
        <v>11</v>
      </c>
      <c r="D3806" s="6" t="s">
        <v>7007</v>
      </c>
      <c r="E3806" s="6" t="str">
        <f>VLOOKUP(tbl_transactions[[#This Row],[Product_ID]],tbl_Items[],2,)</f>
        <v>Digital</v>
      </c>
      <c r="F3806" s="6" t="str">
        <f>VLOOKUP(tbl_transactions[[#This Row],[Product_ID]],tbl_Items[],3,)</f>
        <v>Gold</v>
      </c>
      <c r="G3806" s="6" t="s">
        <v>12</v>
      </c>
      <c r="H3806" s="6" t="s">
        <v>9</v>
      </c>
      <c r="I38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806" s="30">
        <v>3</v>
      </c>
      <c r="K3806" s="7">
        <f t="shared" si="118"/>
        <v>26765.82</v>
      </c>
      <c r="L38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3806" s="7">
        <f t="shared" si="119"/>
        <v>25695.1872</v>
      </c>
    </row>
    <row r="3807" spans="1:13" x14ac:dyDescent="0.3">
      <c r="A3807" s="6" t="s">
        <v>3891</v>
      </c>
      <c r="B3807" s="28">
        <v>42981</v>
      </c>
      <c r="C3807" s="6" t="s">
        <v>24</v>
      </c>
      <c r="D3807" s="6" t="s">
        <v>60</v>
      </c>
      <c r="E3807" s="6" t="str">
        <f>VLOOKUP(tbl_transactions[[#This Row],[Product_ID]],tbl_Items[],2,)</f>
        <v>Chronograph</v>
      </c>
      <c r="F3807" s="6" t="str">
        <f>VLOOKUP(tbl_transactions[[#This Row],[Product_ID]],tbl_Items[],3,)</f>
        <v>Platinum</v>
      </c>
      <c r="G3807" s="6" t="s">
        <v>8</v>
      </c>
      <c r="H3807" s="6" t="s">
        <v>9</v>
      </c>
      <c r="I38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807" s="30">
        <v>2</v>
      </c>
      <c r="K3807" s="7">
        <f t="shared" si="118"/>
        <v>20196</v>
      </c>
      <c r="L38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3807" s="7">
        <f t="shared" si="119"/>
        <v>17772.48</v>
      </c>
    </row>
    <row r="3808" spans="1:13" x14ac:dyDescent="0.3">
      <c r="A3808" s="6" t="s">
        <v>3892</v>
      </c>
      <c r="B3808" s="28">
        <v>42981</v>
      </c>
      <c r="C3808" s="6" t="s">
        <v>24</v>
      </c>
      <c r="D3808" s="6" t="s">
        <v>94</v>
      </c>
      <c r="E3808" s="6" t="str">
        <f>VLOOKUP(tbl_transactions[[#This Row],[Product_ID]],tbl_Items[],2,)</f>
        <v>Automatic</v>
      </c>
      <c r="F3808" s="6" t="str">
        <f>VLOOKUP(tbl_transactions[[#This Row],[Product_ID]],tbl_Items[],3,)</f>
        <v>Platinum</v>
      </c>
      <c r="G3808" s="6" t="s">
        <v>12</v>
      </c>
      <c r="H3808" s="6" t="s">
        <v>13</v>
      </c>
      <c r="I38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808" s="30">
        <v>4</v>
      </c>
      <c r="K3808" s="7">
        <f t="shared" si="118"/>
        <v>10348.800000000001</v>
      </c>
      <c r="L38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08" s="7">
        <f t="shared" si="119"/>
        <v>10348.800000000001</v>
      </c>
    </row>
    <row r="3809" spans="1:13" x14ac:dyDescent="0.3">
      <c r="A3809" s="6" t="s">
        <v>3893</v>
      </c>
      <c r="B3809" s="28">
        <v>42981</v>
      </c>
      <c r="C3809" s="6" t="s">
        <v>11</v>
      </c>
      <c r="D3809" s="6" t="s">
        <v>118</v>
      </c>
      <c r="E3809" s="6" t="str">
        <f>VLOOKUP(tbl_transactions[[#This Row],[Product_ID]],tbl_Items[],2,)</f>
        <v>Digital</v>
      </c>
      <c r="F3809" s="6" t="str">
        <f>VLOOKUP(tbl_transactions[[#This Row],[Product_ID]],tbl_Items[],3,)</f>
        <v>Palladium</v>
      </c>
      <c r="G3809" s="6" t="s">
        <v>12</v>
      </c>
      <c r="H3809" s="6" t="s">
        <v>13</v>
      </c>
      <c r="I38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809" s="30">
        <v>2</v>
      </c>
      <c r="K3809" s="7">
        <f t="shared" si="118"/>
        <v>12195.12</v>
      </c>
      <c r="L38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09" s="7">
        <f t="shared" si="119"/>
        <v>12195.12</v>
      </c>
    </row>
    <row r="3810" spans="1:13" x14ac:dyDescent="0.3">
      <c r="A3810" s="6" t="s">
        <v>3894</v>
      </c>
      <c r="B3810" s="28">
        <v>42982</v>
      </c>
      <c r="C3810" s="6" t="s">
        <v>7</v>
      </c>
      <c r="D3810" s="6" t="s">
        <v>112</v>
      </c>
      <c r="E3810" s="6" t="str">
        <f>VLOOKUP(tbl_transactions[[#This Row],[Product_ID]],tbl_Items[],2,)</f>
        <v>Digital</v>
      </c>
      <c r="F3810" s="6" t="str">
        <f>VLOOKUP(tbl_transactions[[#This Row],[Product_ID]],tbl_Items[],3,)</f>
        <v>Gold</v>
      </c>
      <c r="G3810" s="6" t="s">
        <v>12</v>
      </c>
      <c r="H3810" s="6" t="s">
        <v>9</v>
      </c>
      <c r="I38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810" s="30">
        <v>2</v>
      </c>
      <c r="K3810" s="7">
        <f t="shared" si="118"/>
        <v>12033.960000000001</v>
      </c>
      <c r="L38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10" s="7">
        <f t="shared" si="119"/>
        <v>12033.960000000001</v>
      </c>
    </row>
    <row r="3811" spans="1:13" x14ac:dyDescent="0.3">
      <c r="A3811" s="6" t="s">
        <v>3895</v>
      </c>
      <c r="B3811" s="28">
        <v>42982</v>
      </c>
      <c r="C3811" s="6" t="s">
        <v>24</v>
      </c>
      <c r="D3811" s="6" t="s">
        <v>81</v>
      </c>
      <c r="E3811" s="6" t="str">
        <f>VLOOKUP(tbl_transactions[[#This Row],[Product_ID]],tbl_Items[],2,)</f>
        <v>Chronograph</v>
      </c>
      <c r="F3811" s="6" t="str">
        <f>VLOOKUP(tbl_transactions[[#This Row],[Product_ID]],tbl_Items[],3,)</f>
        <v>Palladium</v>
      </c>
      <c r="G3811" s="6" t="s">
        <v>12</v>
      </c>
      <c r="H3811" s="6" t="s">
        <v>9</v>
      </c>
      <c r="I38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811" s="30">
        <v>3</v>
      </c>
      <c r="K3811" s="7">
        <f t="shared" si="118"/>
        <v>32340</v>
      </c>
      <c r="L38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970.19999999999993</v>
      </c>
      <c r="M3811" s="7">
        <f t="shared" si="119"/>
        <v>31369.8</v>
      </c>
    </row>
    <row r="3812" spans="1:13" x14ac:dyDescent="0.3">
      <c r="A3812" s="6" t="s">
        <v>3896</v>
      </c>
      <c r="B3812" s="28">
        <v>42982</v>
      </c>
      <c r="C3812" s="6" t="s">
        <v>24</v>
      </c>
      <c r="D3812" s="6" t="s">
        <v>66</v>
      </c>
      <c r="E3812" s="6" t="str">
        <f>VLOOKUP(tbl_transactions[[#This Row],[Product_ID]],tbl_Items[],2,)</f>
        <v>Chronograph</v>
      </c>
      <c r="F3812" s="6" t="str">
        <f>VLOOKUP(tbl_transactions[[#This Row],[Product_ID]],tbl_Items[],3,)</f>
        <v>Platinum</v>
      </c>
      <c r="G3812" s="6" t="s">
        <v>8</v>
      </c>
      <c r="H3812" s="6" t="s">
        <v>9</v>
      </c>
      <c r="I38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812" s="30">
        <v>1</v>
      </c>
      <c r="K3812" s="7">
        <f t="shared" si="118"/>
        <v>9690</v>
      </c>
      <c r="L38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12" s="7">
        <f t="shared" si="119"/>
        <v>9690</v>
      </c>
    </row>
    <row r="3813" spans="1:13" x14ac:dyDescent="0.3">
      <c r="A3813" s="6" t="s">
        <v>3897</v>
      </c>
      <c r="B3813" s="28">
        <v>42982</v>
      </c>
      <c r="C3813" s="6" t="s">
        <v>24</v>
      </c>
      <c r="D3813" s="6" t="s">
        <v>7006</v>
      </c>
      <c r="E3813" s="6" t="str">
        <f>VLOOKUP(tbl_transactions[[#This Row],[Product_ID]],tbl_Items[],2,)</f>
        <v>Automatic</v>
      </c>
      <c r="F3813" s="6" t="str">
        <f>VLOOKUP(tbl_transactions[[#This Row],[Product_ID]],tbl_Items[],3,)</f>
        <v>Gold</v>
      </c>
      <c r="G3813" s="6" t="s">
        <v>12</v>
      </c>
      <c r="H3813" s="6" t="s">
        <v>9</v>
      </c>
      <c r="I38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813" s="30">
        <v>2</v>
      </c>
      <c r="K3813" s="7">
        <f t="shared" si="118"/>
        <v>19569</v>
      </c>
      <c r="L38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3813" s="7">
        <f t="shared" si="119"/>
        <v>18786.240000000002</v>
      </c>
    </row>
    <row r="3814" spans="1:13" x14ac:dyDescent="0.3">
      <c r="A3814" s="6" t="s">
        <v>3898</v>
      </c>
      <c r="B3814" s="28">
        <v>42982</v>
      </c>
      <c r="C3814" s="6" t="s">
        <v>11</v>
      </c>
      <c r="D3814" s="6" t="s">
        <v>102</v>
      </c>
      <c r="E3814" s="6" t="str">
        <f>VLOOKUP(tbl_transactions[[#This Row],[Product_ID]],tbl_Items[],2,)</f>
        <v>Automatic</v>
      </c>
      <c r="F3814" s="6" t="str">
        <f>VLOOKUP(tbl_transactions[[#This Row],[Product_ID]],tbl_Items[],3,)</f>
        <v>Palladium</v>
      </c>
      <c r="G3814" s="6" t="s">
        <v>12</v>
      </c>
      <c r="H3814" s="6" t="s">
        <v>9</v>
      </c>
      <c r="I38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814" s="30">
        <v>1</v>
      </c>
      <c r="K3814" s="7">
        <f t="shared" si="118"/>
        <v>8613.9</v>
      </c>
      <c r="L38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14" s="7">
        <f t="shared" si="119"/>
        <v>8613.9</v>
      </c>
    </row>
    <row r="3815" spans="1:13" x14ac:dyDescent="0.3">
      <c r="A3815" s="6" t="s">
        <v>3899</v>
      </c>
      <c r="B3815" s="28">
        <v>42982</v>
      </c>
      <c r="C3815" s="6" t="s">
        <v>24</v>
      </c>
      <c r="D3815" s="6" t="s">
        <v>102</v>
      </c>
      <c r="E3815" s="6" t="str">
        <f>VLOOKUP(tbl_transactions[[#This Row],[Product_ID]],tbl_Items[],2,)</f>
        <v>Automatic</v>
      </c>
      <c r="F3815" s="6" t="str">
        <f>VLOOKUP(tbl_transactions[[#This Row],[Product_ID]],tbl_Items[],3,)</f>
        <v>Palladium</v>
      </c>
      <c r="G3815" s="6" t="s">
        <v>12</v>
      </c>
      <c r="H3815" s="6" t="s">
        <v>9</v>
      </c>
      <c r="I38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815" s="30">
        <v>4</v>
      </c>
      <c r="K3815" s="7">
        <f t="shared" si="118"/>
        <v>34455.599999999999</v>
      </c>
      <c r="L38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3815" s="7">
        <f t="shared" si="119"/>
        <v>33421.932000000001</v>
      </c>
    </row>
    <row r="3816" spans="1:13" x14ac:dyDescent="0.3">
      <c r="A3816" s="6" t="s">
        <v>3900</v>
      </c>
      <c r="B3816" s="28">
        <v>42983</v>
      </c>
      <c r="C3816" s="6" t="s">
        <v>24</v>
      </c>
      <c r="D3816" s="6" t="s">
        <v>76</v>
      </c>
      <c r="E3816" s="6" t="str">
        <f>VLOOKUP(tbl_transactions[[#This Row],[Product_ID]],tbl_Items[],2,)</f>
        <v>Chronograph</v>
      </c>
      <c r="F3816" s="6" t="str">
        <f>VLOOKUP(tbl_transactions[[#This Row],[Product_ID]],tbl_Items[],3,)</f>
        <v>Gold</v>
      </c>
      <c r="G3816" s="6" t="s">
        <v>8</v>
      </c>
      <c r="H3816" s="6" t="s">
        <v>13</v>
      </c>
      <c r="I38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816" s="30">
        <v>2</v>
      </c>
      <c r="K3816" s="7">
        <f t="shared" si="118"/>
        <v>4488</v>
      </c>
      <c r="L38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16" s="7">
        <f t="shared" si="119"/>
        <v>4488</v>
      </c>
    </row>
    <row r="3817" spans="1:13" x14ac:dyDescent="0.3">
      <c r="A3817" s="6" t="s">
        <v>3901</v>
      </c>
      <c r="B3817" s="28">
        <v>42983</v>
      </c>
      <c r="C3817" s="6" t="s">
        <v>24</v>
      </c>
      <c r="D3817" s="6" t="s">
        <v>113</v>
      </c>
      <c r="E3817" s="6" t="str">
        <f>VLOOKUP(tbl_transactions[[#This Row],[Product_ID]],tbl_Items[],2,)</f>
        <v>Digital</v>
      </c>
      <c r="F3817" s="6" t="str">
        <f>VLOOKUP(tbl_transactions[[#This Row],[Product_ID]],tbl_Items[],3,)</f>
        <v>Palladium</v>
      </c>
      <c r="G3817" s="6" t="s">
        <v>12</v>
      </c>
      <c r="H3817" s="6" t="s">
        <v>9</v>
      </c>
      <c r="I38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817" s="30">
        <v>2</v>
      </c>
      <c r="K3817" s="7">
        <f t="shared" si="118"/>
        <v>17929.560000000001</v>
      </c>
      <c r="L38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817" s="7">
        <f t="shared" si="119"/>
        <v>17391.673200000001</v>
      </c>
    </row>
    <row r="3818" spans="1:13" x14ac:dyDescent="0.3">
      <c r="A3818" s="6" t="s">
        <v>3902</v>
      </c>
      <c r="B3818" s="28">
        <v>42983</v>
      </c>
      <c r="C3818" s="6" t="s">
        <v>11</v>
      </c>
      <c r="D3818" s="6" t="s">
        <v>102</v>
      </c>
      <c r="E3818" s="6" t="str">
        <f>VLOOKUP(tbl_transactions[[#This Row],[Product_ID]],tbl_Items[],2,)</f>
        <v>Automatic</v>
      </c>
      <c r="F3818" s="6" t="str">
        <f>VLOOKUP(tbl_transactions[[#This Row],[Product_ID]],tbl_Items[],3,)</f>
        <v>Palladium</v>
      </c>
      <c r="G3818" s="6" t="s">
        <v>12</v>
      </c>
      <c r="H3818" s="6" t="s">
        <v>13</v>
      </c>
      <c r="I38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818" s="30">
        <v>2</v>
      </c>
      <c r="K3818" s="7">
        <f t="shared" si="118"/>
        <v>17227.8</v>
      </c>
      <c r="L38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3818" s="7">
        <f t="shared" si="119"/>
        <v>16710.966</v>
      </c>
    </row>
    <row r="3819" spans="1:13" x14ac:dyDescent="0.3">
      <c r="A3819" s="6" t="s">
        <v>3903</v>
      </c>
      <c r="B3819" s="28">
        <v>42983</v>
      </c>
      <c r="C3819" s="6" t="s">
        <v>15</v>
      </c>
      <c r="D3819" s="6" t="s">
        <v>94</v>
      </c>
      <c r="E3819" s="6" t="str">
        <f>VLOOKUP(tbl_transactions[[#This Row],[Product_ID]],tbl_Items[],2,)</f>
        <v>Automatic</v>
      </c>
      <c r="F3819" s="6" t="str">
        <f>VLOOKUP(tbl_transactions[[#This Row],[Product_ID]],tbl_Items[],3,)</f>
        <v>Platinum</v>
      </c>
      <c r="G3819" s="6" t="s">
        <v>12</v>
      </c>
      <c r="H3819" s="6" t="s">
        <v>13</v>
      </c>
      <c r="I38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819" s="30">
        <v>3</v>
      </c>
      <c r="K3819" s="7">
        <f t="shared" si="118"/>
        <v>7761.6</v>
      </c>
      <c r="L38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19" s="7">
        <f t="shared" si="119"/>
        <v>7761.6</v>
      </c>
    </row>
    <row r="3820" spans="1:13" x14ac:dyDescent="0.3">
      <c r="A3820" s="6" t="s">
        <v>3904</v>
      </c>
      <c r="B3820" s="28">
        <v>42983</v>
      </c>
      <c r="C3820" s="6" t="s">
        <v>24</v>
      </c>
      <c r="D3820" s="6" t="s">
        <v>100</v>
      </c>
      <c r="E3820" s="6" t="str">
        <f>VLOOKUP(tbl_transactions[[#This Row],[Product_ID]],tbl_Items[],2,)</f>
        <v>Automatic</v>
      </c>
      <c r="F3820" s="6" t="str">
        <f>VLOOKUP(tbl_transactions[[#This Row],[Product_ID]],tbl_Items[],3,)</f>
        <v>Palladium</v>
      </c>
      <c r="G3820" s="6" t="s">
        <v>12</v>
      </c>
      <c r="H3820" s="6" t="s">
        <v>9</v>
      </c>
      <c r="I38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820" s="30">
        <v>1</v>
      </c>
      <c r="K3820" s="7">
        <f t="shared" si="118"/>
        <v>5728.8</v>
      </c>
      <c r="L38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20" s="7">
        <f t="shared" si="119"/>
        <v>5728.8</v>
      </c>
    </row>
    <row r="3821" spans="1:13" x14ac:dyDescent="0.3">
      <c r="A3821" s="6" t="s">
        <v>3905</v>
      </c>
      <c r="B3821" s="28">
        <v>42983</v>
      </c>
      <c r="C3821" s="6" t="s">
        <v>24</v>
      </c>
      <c r="D3821" s="6" t="s">
        <v>78</v>
      </c>
      <c r="E3821" s="6" t="str">
        <f>VLOOKUP(tbl_transactions[[#This Row],[Product_ID]],tbl_Items[],2,)</f>
        <v>Chronograph</v>
      </c>
      <c r="F3821" s="6" t="str">
        <f>VLOOKUP(tbl_transactions[[#This Row],[Product_ID]],tbl_Items[],3,)</f>
        <v>Gold</v>
      </c>
      <c r="G3821" s="6" t="s">
        <v>8</v>
      </c>
      <c r="H3821" s="6" t="s">
        <v>9</v>
      </c>
      <c r="I38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821" s="30">
        <v>4</v>
      </c>
      <c r="K3821" s="7">
        <f t="shared" si="118"/>
        <v>22440</v>
      </c>
      <c r="L38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3821" s="7">
        <f t="shared" si="119"/>
        <v>20644.8</v>
      </c>
    </row>
    <row r="3822" spans="1:13" x14ac:dyDescent="0.3">
      <c r="A3822" s="6" t="s">
        <v>3906</v>
      </c>
      <c r="B3822" s="28">
        <v>42983</v>
      </c>
      <c r="C3822" s="6" t="s">
        <v>24</v>
      </c>
      <c r="D3822" s="6" t="s">
        <v>118</v>
      </c>
      <c r="E3822" s="6" t="str">
        <f>VLOOKUP(tbl_transactions[[#This Row],[Product_ID]],tbl_Items[],2,)</f>
        <v>Digital</v>
      </c>
      <c r="F3822" s="6" t="str">
        <f>VLOOKUP(tbl_transactions[[#This Row],[Product_ID]],tbl_Items[],3,)</f>
        <v>Palladium</v>
      </c>
      <c r="G3822" s="6" t="s">
        <v>12</v>
      </c>
      <c r="H3822" s="6" t="s">
        <v>9</v>
      </c>
      <c r="I38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822" s="30">
        <v>3</v>
      </c>
      <c r="K3822" s="7">
        <f t="shared" si="118"/>
        <v>18292.68</v>
      </c>
      <c r="L38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3822" s="7">
        <f t="shared" si="119"/>
        <v>17743.899600000001</v>
      </c>
    </row>
    <row r="3823" spans="1:13" x14ac:dyDescent="0.3">
      <c r="A3823" s="6" t="s">
        <v>3907</v>
      </c>
      <c r="B3823" s="28">
        <v>42983</v>
      </c>
      <c r="C3823" s="6" t="s">
        <v>15</v>
      </c>
      <c r="D3823" s="6" t="s">
        <v>113</v>
      </c>
      <c r="E3823" s="6" t="str">
        <f>VLOOKUP(tbl_transactions[[#This Row],[Product_ID]],tbl_Items[],2,)</f>
        <v>Digital</v>
      </c>
      <c r="F3823" s="6" t="str">
        <f>VLOOKUP(tbl_transactions[[#This Row],[Product_ID]],tbl_Items[],3,)</f>
        <v>Palladium</v>
      </c>
      <c r="G3823" s="6" t="s">
        <v>12</v>
      </c>
      <c r="H3823" s="6" t="s">
        <v>9</v>
      </c>
      <c r="I38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823" s="30">
        <v>4</v>
      </c>
      <c r="K3823" s="7">
        <f t="shared" si="118"/>
        <v>35859.120000000003</v>
      </c>
      <c r="L38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3823" s="7">
        <f t="shared" si="119"/>
        <v>34783.346400000002</v>
      </c>
    </row>
    <row r="3824" spans="1:13" x14ac:dyDescent="0.3">
      <c r="A3824" s="6" t="s">
        <v>3908</v>
      </c>
      <c r="B3824" s="28">
        <v>42984</v>
      </c>
      <c r="C3824" s="6" t="s">
        <v>11</v>
      </c>
      <c r="D3824" s="6" t="s">
        <v>96</v>
      </c>
      <c r="E3824" s="6" t="str">
        <f>VLOOKUP(tbl_transactions[[#This Row],[Product_ID]],tbl_Items[],2,)</f>
        <v>Automatic</v>
      </c>
      <c r="F3824" s="6" t="str">
        <f>VLOOKUP(tbl_transactions[[#This Row],[Product_ID]],tbl_Items[],3,)</f>
        <v>Gold</v>
      </c>
      <c r="G3824" s="6" t="s">
        <v>12</v>
      </c>
      <c r="H3824" s="6" t="s">
        <v>13</v>
      </c>
      <c r="I38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824" s="30">
        <v>2</v>
      </c>
      <c r="K3824" s="7">
        <f t="shared" si="118"/>
        <v>11130.24</v>
      </c>
      <c r="L38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24" s="7">
        <f t="shared" si="119"/>
        <v>11130.24</v>
      </c>
    </row>
    <row r="3825" spans="1:13" x14ac:dyDescent="0.3">
      <c r="A3825" s="6" t="s">
        <v>3909</v>
      </c>
      <c r="B3825" s="28">
        <v>42984</v>
      </c>
      <c r="C3825" s="6" t="s">
        <v>24</v>
      </c>
      <c r="D3825" s="6" t="s">
        <v>99</v>
      </c>
      <c r="E3825" s="6" t="str">
        <f>VLOOKUP(tbl_transactions[[#This Row],[Product_ID]],tbl_Items[],2,)</f>
        <v>Automatic</v>
      </c>
      <c r="F3825" s="6" t="str">
        <f>VLOOKUP(tbl_transactions[[#This Row],[Product_ID]],tbl_Items[],3,)</f>
        <v>Gold</v>
      </c>
      <c r="G3825" s="6" t="s">
        <v>12</v>
      </c>
      <c r="H3825" s="6" t="s">
        <v>9</v>
      </c>
      <c r="I38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825" s="30">
        <v>2</v>
      </c>
      <c r="K3825" s="7">
        <f t="shared" si="118"/>
        <v>11142.48</v>
      </c>
      <c r="L38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25" s="7">
        <f t="shared" si="119"/>
        <v>11142.48</v>
      </c>
    </row>
    <row r="3826" spans="1:13" x14ac:dyDescent="0.3">
      <c r="A3826" s="6" t="s">
        <v>3910</v>
      </c>
      <c r="B3826" s="28">
        <v>42984</v>
      </c>
      <c r="C3826" s="6" t="s">
        <v>11</v>
      </c>
      <c r="D3826" s="6" t="s">
        <v>101</v>
      </c>
      <c r="E3826" s="6" t="str">
        <f>VLOOKUP(tbl_transactions[[#This Row],[Product_ID]],tbl_Items[],2,)</f>
        <v>Automatic</v>
      </c>
      <c r="F3826" s="6" t="str">
        <f>VLOOKUP(tbl_transactions[[#This Row],[Product_ID]],tbl_Items[],3,)</f>
        <v>Palladium</v>
      </c>
      <c r="G3826" s="6" t="s">
        <v>12</v>
      </c>
      <c r="H3826" s="6" t="s">
        <v>13</v>
      </c>
      <c r="I38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826" s="30">
        <v>2</v>
      </c>
      <c r="K3826" s="7">
        <f t="shared" si="118"/>
        <v>4697</v>
      </c>
      <c r="L38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26" s="7">
        <f t="shared" si="119"/>
        <v>4697</v>
      </c>
    </row>
    <row r="3827" spans="1:13" x14ac:dyDescent="0.3">
      <c r="A3827" s="6" t="s">
        <v>3911</v>
      </c>
      <c r="B3827" s="28">
        <v>42984</v>
      </c>
      <c r="C3827" s="6" t="s">
        <v>24</v>
      </c>
      <c r="D3827" s="6" t="s">
        <v>84</v>
      </c>
      <c r="E3827" s="6" t="str">
        <f>VLOOKUP(tbl_transactions[[#This Row],[Product_ID]],tbl_Items[],2,)</f>
        <v>Automatic</v>
      </c>
      <c r="F3827" s="6" t="str">
        <f>VLOOKUP(tbl_transactions[[#This Row],[Product_ID]],tbl_Items[],3,)</f>
        <v>Platinum</v>
      </c>
      <c r="G3827" s="6" t="s">
        <v>12</v>
      </c>
      <c r="H3827" s="6" t="s">
        <v>9</v>
      </c>
      <c r="I38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827" s="30">
        <v>3</v>
      </c>
      <c r="K3827" s="7">
        <f t="shared" si="118"/>
        <v>6687.4500000000007</v>
      </c>
      <c r="L38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27" s="7">
        <f t="shared" si="119"/>
        <v>6687.4500000000007</v>
      </c>
    </row>
    <row r="3828" spans="1:13" x14ac:dyDescent="0.3">
      <c r="A3828" s="6" t="s">
        <v>3912</v>
      </c>
      <c r="B3828" s="28">
        <v>42985</v>
      </c>
      <c r="C3828" s="6" t="s">
        <v>24</v>
      </c>
      <c r="D3828" s="6" t="s">
        <v>117</v>
      </c>
      <c r="E3828" s="6" t="str">
        <f>VLOOKUP(tbl_transactions[[#This Row],[Product_ID]],tbl_Items[],2,)</f>
        <v>Digital</v>
      </c>
      <c r="F3828" s="6" t="str">
        <f>VLOOKUP(tbl_transactions[[#This Row],[Product_ID]],tbl_Items[],3,)</f>
        <v>Palladium</v>
      </c>
      <c r="G3828" s="6" t="s">
        <v>12</v>
      </c>
      <c r="H3828" s="6" t="s">
        <v>9</v>
      </c>
      <c r="I38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828" s="30">
        <v>1</v>
      </c>
      <c r="K3828" s="7">
        <f t="shared" si="118"/>
        <v>9780.75</v>
      </c>
      <c r="L38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28" s="7">
        <f t="shared" si="119"/>
        <v>9780.75</v>
      </c>
    </row>
    <row r="3829" spans="1:13" x14ac:dyDescent="0.3">
      <c r="A3829" s="6" t="s">
        <v>3913</v>
      </c>
      <c r="B3829" s="28">
        <v>42985</v>
      </c>
      <c r="C3829" s="6" t="s">
        <v>7</v>
      </c>
      <c r="D3829" s="6" t="s">
        <v>82</v>
      </c>
      <c r="E3829" s="6" t="str">
        <f>VLOOKUP(tbl_transactions[[#This Row],[Product_ID]],tbl_Items[],2,)</f>
        <v>Chronograph</v>
      </c>
      <c r="F3829" s="6" t="str">
        <f>VLOOKUP(tbl_transactions[[#This Row],[Product_ID]],tbl_Items[],3,)</f>
        <v>Palladium</v>
      </c>
      <c r="G3829" s="6" t="s">
        <v>12</v>
      </c>
      <c r="H3829" s="6" t="s">
        <v>9</v>
      </c>
      <c r="I38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829" s="30">
        <v>4</v>
      </c>
      <c r="K3829" s="7">
        <f t="shared" si="118"/>
        <v>30600</v>
      </c>
      <c r="L38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3829" s="7">
        <f t="shared" si="119"/>
        <v>29682</v>
      </c>
    </row>
    <row r="3830" spans="1:13" x14ac:dyDescent="0.3">
      <c r="A3830" s="6" t="s">
        <v>3914</v>
      </c>
      <c r="B3830" s="28">
        <v>42985</v>
      </c>
      <c r="C3830" s="6" t="s">
        <v>24</v>
      </c>
      <c r="D3830" s="6" t="s">
        <v>78</v>
      </c>
      <c r="E3830" s="6" t="str">
        <f>VLOOKUP(tbl_transactions[[#This Row],[Product_ID]],tbl_Items[],2,)</f>
        <v>Chronograph</v>
      </c>
      <c r="F3830" s="6" t="str">
        <f>VLOOKUP(tbl_transactions[[#This Row],[Product_ID]],tbl_Items[],3,)</f>
        <v>Gold</v>
      </c>
      <c r="G3830" s="6" t="s">
        <v>8</v>
      </c>
      <c r="H3830" s="6" t="s">
        <v>9</v>
      </c>
      <c r="I38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830" s="30">
        <v>1</v>
      </c>
      <c r="K3830" s="7">
        <f t="shared" si="118"/>
        <v>5610</v>
      </c>
      <c r="L38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30" s="7">
        <f t="shared" si="119"/>
        <v>5610</v>
      </c>
    </row>
    <row r="3831" spans="1:13" x14ac:dyDescent="0.3">
      <c r="A3831" s="6" t="s">
        <v>3915</v>
      </c>
      <c r="B3831" s="28">
        <v>42985</v>
      </c>
      <c r="C3831" s="6" t="s">
        <v>24</v>
      </c>
      <c r="D3831" s="6" t="s">
        <v>82</v>
      </c>
      <c r="E3831" s="6" t="str">
        <f>VLOOKUP(tbl_transactions[[#This Row],[Product_ID]],tbl_Items[],2,)</f>
        <v>Chronograph</v>
      </c>
      <c r="F3831" s="6" t="str">
        <f>VLOOKUP(tbl_transactions[[#This Row],[Product_ID]],tbl_Items[],3,)</f>
        <v>Palladium</v>
      </c>
      <c r="G3831" s="6" t="s">
        <v>12</v>
      </c>
      <c r="H3831" s="6" t="s">
        <v>9</v>
      </c>
      <c r="I38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831" s="30">
        <v>3</v>
      </c>
      <c r="K3831" s="7">
        <f t="shared" si="118"/>
        <v>22950</v>
      </c>
      <c r="L38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688.5</v>
      </c>
      <c r="M3831" s="7">
        <f t="shared" si="119"/>
        <v>22261.5</v>
      </c>
    </row>
    <row r="3832" spans="1:13" x14ac:dyDescent="0.3">
      <c r="A3832" s="6" t="s">
        <v>3916</v>
      </c>
      <c r="B3832" s="28">
        <v>42985</v>
      </c>
      <c r="C3832" s="6" t="s">
        <v>24</v>
      </c>
      <c r="D3832" s="6" t="s">
        <v>82</v>
      </c>
      <c r="E3832" s="6" t="str">
        <f>VLOOKUP(tbl_transactions[[#This Row],[Product_ID]],tbl_Items[],2,)</f>
        <v>Chronograph</v>
      </c>
      <c r="F3832" s="6" t="str">
        <f>VLOOKUP(tbl_transactions[[#This Row],[Product_ID]],tbl_Items[],3,)</f>
        <v>Palladium</v>
      </c>
      <c r="G3832" s="6" t="s">
        <v>12</v>
      </c>
      <c r="H3832" s="6" t="s">
        <v>9</v>
      </c>
      <c r="I38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3832" s="30">
        <v>1</v>
      </c>
      <c r="K3832" s="7">
        <f t="shared" si="118"/>
        <v>7650</v>
      </c>
      <c r="L38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32" s="7">
        <f t="shared" si="119"/>
        <v>7650</v>
      </c>
    </row>
    <row r="3833" spans="1:13" x14ac:dyDescent="0.3">
      <c r="A3833" s="6" t="s">
        <v>3917</v>
      </c>
      <c r="B3833" s="28">
        <v>42986</v>
      </c>
      <c r="C3833" s="6" t="s">
        <v>24</v>
      </c>
      <c r="D3833" s="6" t="s">
        <v>96</v>
      </c>
      <c r="E3833" s="6" t="str">
        <f>VLOOKUP(tbl_transactions[[#This Row],[Product_ID]],tbl_Items[],2,)</f>
        <v>Automatic</v>
      </c>
      <c r="F3833" s="6" t="str">
        <f>VLOOKUP(tbl_transactions[[#This Row],[Product_ID]],tbl_Items[],3,)</f>
        <v>Gold</v>
      </c>
      <c r="G3833" s="6" t="s">
        <v>12</v>
      </c>
      <c r="H3833" s="6" t="s">
        <v>9</v>
      </c>
      <c r="I38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833" s="30">
        <v>4</v>
      </c>
      <c r="K3833" s="7">
        <f t="shared" si="118"/>
        <v>22260.48</v>
      </c>
      <c r="L38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3833" s="7">
        <f t="shared" si="119"/>
        <v>21370.060799999999</v>
      </c>
    </row>
    <row r="3834" spans="1:13" x14ac:dyDescent="0.3">
      <c r="A3834" s="6" t="s">
        <v>3918</v>
      </c>
      <c r="B3834" s="28">
        <v>42986</v>
      </c>
      <c r="C3834" s="6" t="s">
        <v>11</v>
      </c>
      <c r="D3834" s="6" t="s">
        <v>111</v>
      </c>
      <c r="E3834" s="6" t="str">
        <f>VLOOKUP(tbl_transactions[[#This Row],[Product_ID]],tbl_Items[],2,)</f>
        <v>Digital</v>
      </c>
      <c r="F3834" s="6" t="str">
        <f>VLOOKUP(tbl_transactions[[#This Row],[Product_ID]],tbl_Items[],3,)</f>
        <v>Gold</v>
      </c>
      <c r="G3834" s="6" t="s">
        <v>12</v>
      </c>
      <c r="H3834" s="6" t="s">
        <v>9</v>
      </c>
      <c r="I38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834" s="30">
        <v>1</v>
      </c>
      <c r="K3834" s="7">
        <f t="shared" si="118"/>
        <v>5760.96</v>
      </c>
      <c r="L38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34" s="7">
        <f t="shared" si="119"/>
        <v>5760.96</v>
      </c>
    </row>
    <row r="3835" spans="1:13" x14ac:dyDescent="0.3">
      <c r="A3835" s="6" t="s">
        <v>3919</v>
      </c>
      <c r="B3835" s="28">
        <v>42986</v>
      </c>
      <c r="C3835" s="6" t="s">
        <v>11</v>
      </c>
      <c r="D3835" s="6" t="s">
        <v>7008</v>
      </c>
      <c r="E3835" s="6" t="str">
        <f>VLOOKUP(tbl_transactions[[#This Row],[Product_ID]],tbl_Items[],2,)</f>
        <v>Digital</v>
      </c>
      <c r="F3835" s="6" t="str">
        <f>VLOOKUP(tbl_transactions[[#This Row],[Product_ID]],tbl_Items[],3,)</f>
        <v>Gold</v>
      </c>
      <c r="G3835" s="6" t="s">
        <v>12</v>
      </c>
      <c r="H3835" s="6" t="s">
        <v>9</v>
      </c>
      <c r="I38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835" s="30">
        <v>3</v>
      </c>
      <c r="K3835" s="7">
        <f t="shared" si="118"/>
        <v>29294.100000000002</v>
      </c>
      <c r="L38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3835" s="7">
        <f t="shared" si="119"/>
        <v>28122.336000000003</v>
      </c>
    </row>
    <row r="3836" spans="1:13" x14ac:dyDescent="0.3">
      <c r="A3836" s="6" t="s">
        <v>3920</v>
      </c>
      <c r="B3836" s="28">
        <v>42986</v>
      </c>
      <c r="C3836" s="6" t="s">
        <v>15</v>
      </c>
      <c r="D3836" s="6" t="s">
        <v>67</v>
      </c>
      <c r="E3836" s="6" t="str">
        <f>VLOOKUP(tbl_transactions[[#This Row],[Product_ID]],tbl_Items[],2,)</f>
        <v>Chronograph</v>
      </c>
      <c r="F3836" s="6" t="str">
        <f>VLOOKUP(tbl_transactions[[#This Row],[Product_ID]],tbl_Items[],3,)</f>
        <v>Platinum</v>
      </c>
      <c r="G3836" s="6" t="s">
        <v>8</v>
      </c>
      <c r="H3836" s="6" t="s">
        <v>9</v>
      </c>
      <c r="I38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836" s="30">
        <v>3</v>
      </c>
      <c r="K3836" s="7">
        <f t="shared" si="118"/>
        <v>3780</v>
      </c>
      <c r="L38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36" s="7">
        <f t="shared" si="119"/>
        <v>3780</v>
      </c>
    </row>
    <row r="3837" spans="1:13" x14ac:dyDescent="0.3">
      <c r="A3837" s="6" t="s">
        <v>3921</v>
      </c>
      <c r="B3837" s="28">
        <v>42986</v>
      </c>
      <c r="C3837" s="6" t="s">
        <v>24</v>
      </c>
      <c r="D3837" s="6" t="s">
        <v>7008</v>
      </c>
      <c r="E3837" s="6" t="str">
        <f>VLOOKUP(tbl_transactions[[#This Row],[Product_ID]],tbl_Items[],2,)</f>
        <v>Digital</v>
      </c>
      <c r="F3837" s="6" t="str">
        <f>VLOOKUP(tbl_transactions[[#This Row],[Product_ID]],tbl_Items[],3,)</f>
        <v>Gold</v>
      </c>
      <c r="G3837" s="6" t="s">
        <v>12</v>
      </c>
      <c r="H3837" s="6" t="s">
        <v>9</v>
      </c>
      <c r="I38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837" s="30">
        <v>2</v>
      </c>
      <c r="K3837" s="7">
        <f t="shared" si="118"/>
        <v>19529.400000000001</v>
      </c>
      <c r="L38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837" s="7">
        <f t="shared" si="119"/>
        <v>18748.224000000002</v>
      </c>
    </row>
    <row r="3838" spans="1:13" x14ac:dyDescent="0.3">
      <c r="A3838" s="6" t="s">
        <v>3922</v>
      </c>
      <c r="B3838" s="28">
        <v>42987</v>
      </c>
      <c r="C3838" s="6" t="s">
        <v>24</v>
      </c>
      <c r="D3838" s="6" t="s">
        <v>78</v>
      </c>
      <c r="E3838" s="6" t="str">
        <f>VLOOKUP(tbl_transactions[[#This Row],[Product_ID]],tbl_Items[],2,)</f>
        <v>Chronograph</v>
      </c>
      <c r="F3838" s="6" t="str">
        <f>VLOOKUP(tbl_transactions[[#This Row],[Product_ID]],tbl_Items[],3,)</f>
        <v>Gold</v>
      </c>
      <c r="G3838" s="6" t="s">
        <v>8</v>
      </c>
      <c r="H3838" s="6" t="s">
        <v>9</v>
      </c>
      <c r="I38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838" s="30">
        <v>3</v>
      </c>
      <c r="K3838" s="7">
        <f t="shared" si="118"/>
        <v>16830</v>
      </c>
      <c r="L38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3838" s="7">
        <f t="shared" si="119"/>
        <v>15483.6</v>
      </c>
    </row>
    <row r="3839" spans="1:13" x14ac:dyDescent="0.3">
      <c r="A3839" s="6" t="s">
        <v>3923</v>
      </c>
      <c r="B3839" s="28">
        <v>42987</v>
      </c>
      <c r="C3839" s="6" t="s">
        <v>24</v>
      </c>
      <c r="D3839" s="6" t="s">
        <v>104</v>
      </c>
      <c r="E3839" s="6" t="str">
        <f>VLOOKUP(tbl_transactions[[#This Row],[Product_ID]],tbl_Items[],2,)</f>
        <v>Automatic</v>
      </c>
      <c r="F3839" s="6" t="str">
        <f>VLOOKUP(tbl_transactions[[#This Row],[Product_ID]],tbl_Items[],3,)</f>
        <v>Palladium</v>
      </c>
      <c r="G3839" s="6" t="s">
        <v>12</v>
      </c>
      <c r="H3839" s="6" t="s">
        <v>9</v>
      </c>
      <c r="I38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839" s="30">
        <v>2</v>
      </c>
      <c r="K3839" s="7">
        <f t="shared" si="118"/>
        <v>16392.2</v>
      </c>
      <c r="L38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3839" s="7">
        <f t="shared" si="119"/>
        <v>15900.434000000001</v>
      </c>
    </row>
    <row r="3840" spans="1:13" x14ac:dyDescent="0.3">
      <c r="A3840" s="6" t="s">
        <v>3924</v>
      </c>
      <c r="B3840" s="28">
        <v>42987</v>
      </c>
      <c r="C3840" s="6" t="s">
        <v>11</v>
      </c>
      <c r="D3840" s="6" t="s">
        <v>97</v>
      </c>
      <c r="E3840" s="6" t="str">
        <f>VLOOKUP(tbl_transactions[[#This Row],[Product_ID]],tbl_Items[],2,)</f>
        <v>Automatic</v>
      </c>
      <c r="F3840" s="6" t="str">
        <f>VLOOKUP(tbl_transactions[[#This Row],[Product_ID]],tbl_Items[],3,)</f>
        <v>Gold</v>
      </c>
      <c r="G3840" s="6" t="s">
        <v>12</v>
      </c>
      <c r="H3840" s="6" t="s">
        <v>9</v>
      </c>
      <c r="I38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840" s="30">
        <v>2</v>
      </c>
      <c r="K3840" s="7">
        <f t="shared" si="118"/>
        <v>5873.16</v>
      </c>
      <c r="L38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40" s="7">
        <f t="shared" si="119"/>
        <v>5873.16</v>
      </c>
    </row>
    <row r="3841" spans="1:13" x14ac:dyDescent="0.3">
      <c r="A3841" s="6" t="s">
        <v>3925</v>
      </c>
      <c r="B3841" s="28">
        <v>42987</v>
      </c>
      <c r="C3841" s="6" t="s">
        <v>24</v>
      </c>
      <c r="D3841" s="6" t="s">
        <v>92</v>
      </c>
      <c r="E3841" s="6" t="str">
        <f>VLOOKUP(tbl_transactions[[#This Row],[Product_ID]],tbl_Items[],2,)</f>
        <v>Automatic</v>
      </c>
      <c r="F3841" s="6" t="str">
        <f>VLOOKUP(tbl_transactions[[#This Row],[Product_ID]],tbl_Items[],3,)</f>
        <v>Platinum</v>
      </c>
      <c r="G3841" s="6" t="s">
        <v>12</v>
      </c>
      <c r="H3841" s="6" t="s">
        <v>9</v>
      </c>
      <c r="I38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841" s="30">
        <v>2</v>
      </c>
      <c r="K3841" s="7">
        <f t="shared" si="118"/>
        <v>4398.24</v>
      </c>
      <c r="L38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41" s="7">
        <f t="shared" si="119"/>
        <v>4398.24</v>
      </c>
    </row>
    <row r="3842" spans="1:13" x14ac:dyDescent="0.3">
      <c r="A3842" s="6" t="s">
        <v>3926</v>
      </c>
      <c r="B3842" s="28">
        <v>42987</v>
      </c>
      <c r="C3842" s="6" t="s">
        <v>24</v>
      </c>
      <c r="D3842" s="6" t="s">
        <v>92</v>
      </c>
      <c r="E3842" s="6" t="str">
        <f>VLOOKUP(tbl_transactions[[#This Row],[Product_ID]],tbl_Items[],2,)</f>
        <v>Automatic</v>
      </c>
      <c r="F3842" s="6" t="str">
        <f>VLOOKUP(tbl_transactions[[#This Row],[Product_ID]],tbl_Items[],3,)</f>
        <v>Platinum</v>
      </c>
      <c r="G3842" s="6" t="s">
        <v>12</v>
      </c>
      <c r="H3842" s="6" t="s">
        <v>9</v>
      </c>
      <c r="I38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842" s="30">
        <v>4</v>
      </c>
      <c r="K3842" s="7">
        <f t="shared" ref="K3842:K3905" si="120">I3842*J3842</f>
        <v>8796.48</v>
      </c>
      <c r="L38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42" s="7">
        <f t="shared" ref="M3842:M3905" si="121">K3842-L3842</f>
        <v>8796.48</v>
      </c>
    </row>
    <row r="3843" spans="1:13" x14ac:dyDescent="0.3">
      <c r="A3843" s="6" t="s">
        <v>3927</v>
      </c>
      <c r="B3843" s="28">
        <v>42987</v>
      </c>
      <c r="C3843" s="6" t="s">
        <v>11</v>
      </c>
      <c r="D3843" s="6" t="s">
        <v>111</v>
      </c>
      <c r="E3843" s="6" t="str">
        <f>VLOOKUP(tbl_transactions[[#This Row],[Product_ID]],tbl_Items[],2,)</f>
        <v>Digital</v>
      </c>
      <c r="F3843" s="6" t="str">
        <f>VLOOKUP(tbl_transactions[[#This Row],[Product_ID]],tbl_Items[],3,)</f>
        <v>Gold</v>
      </c>
      <c r="G3843" s="6" t="s">
        <v>12</v>
      </c>
      <c r="H3843" s="6" t="s">
        <v>9</v>
      </c>
      <c r="I38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843" s="30">
        <v>3</v>
      </c>
      <c r="K3843" s="7">
        <f t="shared" si="120"/>
        <v>17282.88</v>
      </c>
      <c r="L38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3843" s="7">
        <f t="shared" si="121"/>
        <v>16591.5648</v>
      </c>
    </row>
    <row r="3844" spans="1:13" x14ac:dyDescent="0.3">
      <c r="A3844" s="6" t="s">
        <v>3928</v>
      </c>
      <c r="B3844" s="28">
        <v>42987</v>
      </c>
      <c r="C3844" s="6" t="s">
        <v>7</v>
      </c>
      <c r="D3844" s="6" t="s">
        <v>7008</v>
      </c>
      <c r="E3844" s="6" t="str">
        <f>VLOOKUP(tbl_transactions[[#This Row],[Product_ID]],tbl_Items[],2,)</f>
        <v>Digital</v>
      </c>
      <c r="F3844" s="6" t="str">
        <f>VLOOKUP(tbl_transactions[[#This Row],[Product_ID]],tbl_Items[],3,)</f>
        <v>Gold</v>
      </c>
      <c r="G3844" s="6" t="s">
        <v>12</v>
      </c>
      <c r="H3844" s="6" t="s">
        <v>9</v>
      </c>
      <c r="I38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844" s="30">
        <v>2</v>
      </c>
      <c r="K3844" s="7">
        <f t="shared" si="120"/>
        <v>19529.400000000001</v>
      </c>
      <c r="L38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844" s="7">
        <f t="shared" si="121"/>
        <v>18748.224000000002</v>
      </c>
    </row>
    <row r="3845" spans="1:13" x14ac:dyDescent="0.3">
      <c r="A3845" s="6" t="s">
        <v>3929</v>
      </c>
      <c r="B3845" s="28">
        <v>42988</v>
      </c>
      <c r="C3845" s="6" t="s">
        <v>24</v>
      </c>
      <c r="D3845" s="6" t="s">
        <v>117</v>
      </c>
      <c r="E3845" s="6" t="str">
        <f>VLOOKUP(tbl_transactions[[#This Row],[Product_ID]],tbl_Items[],2,)</f>
        <v>Digital</v>
      </c>
      <c r="F3845" s="6" t="str">
        <f>VLOOKUP(tbl_transactions[[#This Row],[Product_ID]],tbl_Items[],3,)</f>
        <v>Palladium</v>
      </c>
      <c r="G3845" s="6" t="s">
        <v>12</v>
      </c>
      <c r="H3845" s="6" t="s">
        <v>9</v>
      </c>
      <c r="I38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845" s="30">
        <v>3</v>
      </c>
      <c r="K3845" s="7">
        <f t="shared" si="120"/>
        <v>29342.25</v>
      </c>
      <c r="L38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3845" s="7">
        <f t="shared" si="121"/>
        <v>28461.982499999998</v>
      </c>
    </row>
    <row r="3846" spans="1:13" x14ac:dyDescent="0.3">
      <c r="A3846" s="6" t="s">
        <v>3930</v>
      </c>
      <c r="B3846" s="28">
        <v>42988</v>
      </c>
      <c r="C3846" s="6" t="s">
        <v>24</v>
      </c>
      <c r="D3846" s="6" t="s">
        <v>92</v>
      </c>
      <c r="E3846" s="6" t="str">
        <f>VLOOKUP(tbl_transactions[[#This Row],[Product_ID]],tbl_Items[],2,)</f>
        <v>Automatic</v>
      </c>
      <c r="F3846" s="6" t="str">
        <f>VLOOKUP(tbl_transactions[[#This Row],[Product_ID]],tbl_Items[],3,)</f>
        <v>Platinum</v>
      </c>
      <c r="G3846" s="6" t="s">
        <v>12</v>
      </c>
      <c r="H3846" s="6" t="s">
        <v>9</v>
      </c>
      <c r="I38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846" s="30">
        <v>1</v>
      </c>
      <c r="K3846" s="7">
        <f t="shared" si="120"/>
        <v>2199.12</v>
      </c>
      <c r="L38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46" s="7">
        <f t="shared" si="121"/>
        <v>2199.12</v>
      </c>
    </row>
    <row r="3847" spans="1:13" x14ac:dyDescent="0.3">
      <c r="A3847" s="6" t="s">
        <v>3931</v>
      </c>
      <c r="B3847" s="28">
        <v>42989</v>
      </c>
      <c r="C3847" s="6" t="s">
        <v>24</v>
      </c>
      <c r="D3847" s="6" t="s">
        <v>111</v>
      </c>
      <c r="E3847" s="6" t="str">
        <f>VLOOKUP(tbl_transactions[[#This Row],[Product_ID]],tbl_Items[],2,)</f>
        <v>Digital</v>
      </c>
      <c r="F3847" s="6" t="str">
        <f>VLOOKUP(tbl_transactions[[#This Row],[Product_ID]],tbl_Items[],3,)</f>
        <v>Gold</v>
      </c>
      <c r="G3847" s="6" t="s">
        <v>12</v>
      </c>
      <c r="H3847" s="6" t="s">
        <v>9</v>
      </c>
      <c r="I38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847" s="30">
        <v>3</v>
      </c>
      <c r="K3847" s="7">
        <f t="shared" si="120"/>
        <v>17282.88</v>
      </c>
      <c r="L38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3847" s="7">
        <f t="shared" si="121"/>
        <v>16591.5648</v>
      </c>
    </row>
    <row r="3848" spans="1:13" x14ac:dyDescent="0.3">
      <c r="A3848" s="6" t="s">
        <v>3932</v>
      </c>
      <c r="B3848" s="28">
        <v>42989</v>
      </c>
      <c r="C3848" s="6" t="s">
        <v>24</v>
      </c>
      <c r="D3848" s="6" t="s">
        <v>110</v>
      </c>
      <c r="E3848" s="6" t="str">
        <f>VLOOKUP(tbl_transactions[[#This Row],[Product_ID]],tbl_Items[],2,)</f>
        <v>Digital</v>
      </c>
      <c r="F3848" s="6" t="str">
        <f>VLOOKUP(tbl_transactions[[#This Row],[Product_ID]],tbl_Items[],3,)</f>
        <v>Platinum</v>
      </c>
      <c r="G3848" s="6" t="s">
        <v>12</v>
      </c>
      <c r="H3848" s="6" t="s">
        <v>9</v>
      </c>
      <c r="I38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848" s="30">
        <v>3</v>
      </c>
      <c r="K3848" s="7">
        <f t="shared" si="120"/>
        <v>16846.2</v>
      </c>
      <c r="L38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3848" s="7">
        <f t="shared" si="121"/>
        <v>15835.428</v>
      </c>
    </row>
    <row r="3849" spans="1:13" x14ac:dyDescent="0.3">
      <c r="A3849" s="6" t="s">
        <v>3933</v>
      </c>
      <c r="B3849" s="28">
        <v>42989</v>
      </c>
      <c r="C3849" s="6" t="s">
        <v>24</v>
      </c>
      <c r="D3849" s="6" t="s">
        <v>108</v>
      </c>
      <c r="E3849" s="6" t="str">
        <f>VLOOKUP(tbl_transactions[[#This Row],[Product_ID]],tbl_Items[],2,)</f>
        <v>Digital</v>
      </c>
      <c r="F3849" s="6" t="str">
        <f>VLOOKUP(tbl_transactions[[#This Row],[Product_ID]],tbl_Items[],3,)</f>
        <v>Platinum</v>
      </c>
      <c r="G3849" s="6" t="s">
        <v>12</v>
      </c>
      <c r="H3849" s="6" t="s">
        <v>9</v>
      </c>
      <c r="I38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849" s="30">
        <v>3</v>
      </c>
      <c r="K3849" s="7">
        <f t="shared" si="120"/>
        <v>18411.75</v>
      </c>
      <c r="L38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3849" s="7">
        <f t="shared" si="121"/>
        <v>17307.044999999998</v>
      </c>
    </row>
    <row r="3850" spans="1:13" x14ac:dyDescent="0.3">
      <c r="A3850" s="6" t="s">
        <v>3934</v>
      </c>
      <c r="B3850" s="28">
        <v>42989</v>
      </c>
      <c r="C3850" s="6" t="s">
        <v>24</v>
      </c>
      <c r="D3850" s="6" t="s">
        <v>102</v>
      </c>
      <c r="E3850" s="6" t="str">
        <f>VLOOKUP(tbl_transactions[[#This Row],[Product_ID]],tbl_Items[],2,)</f>
        <v>Automatic</v>
      </c>
      <c r="F3850" s="6" t="str">
        <f>VLOOKUP(tbl_transactions[[#This Row],[Product_ID]],tbl_Items[],3,)</f>
        <v>Palladium</v>
      </c>
      <c r="G3850" s="6" t="s">
        <v>12</v>
      </c>
      <c r="H3850" s="6" t="s">
        <v>9</v>
      </c>
      <c r="I38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850" s="30">
        <v>4</v>
      </c>
      <c r="K3850" s="7">
        <f t="shared" si="120"/>
        <v>34455.599999999999</v>
      </c>
      <c r="L38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3850" s="7">
        <f t="shared" si="121"/>
        <v>33421.932000000001</v>
      </c>
    </row>
    <row r="3851" spans="1:13" x14ac:dyDescent="0.3">
      <c r="A3851" s="6" t="s">
        <v>3935</v>
      </c>
      <c r="B3851" s="28">
        <v>42989</v>
      </c>
      <c r="C3851" s="6" t="s">
        <v>24</v>
      </c>
      <c r="D3851" s="6" t="s">
        <v>88</v>
      </c>
      <c r="E3851" s="6" t="str">
        <f>VLOOKUP(tbl_transactions[[#This Row],[Product_ID]],tbl_Items[],2,)</f>
        <v>Automatic</v>
      </c>
      <c r="F3851" s="6" t="str">
        <f>VLOOKUP(tbl_transactions[[#This Row],[Product_ID]],tbl_Items[],3,)</f>
        <v>Platinum</v>
      </c>
      <c r="G3851" s="6" t="s">
        <v>12</v>
      </c>
      <c r="H3851" s="6" t="s">
        <v>9</v>
      </c>
      <c r="I38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851" s="30">
        <v>3</v>
      </c>
      <c r="K3851" s="7">
        <f t="shared" si="120"/>
        <v>6718.9500000000007</v>
      </c>
      <c r="L38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51" s="7">
        <f t="shared" si="121"/>
        <v>6718.9500000000007</v>
      </c>
    </row>
    <row r="3852" spans="1:13" x14ac:dyDescent="0.3">
      <c r="A3852" s="6" t="s">
        <v>3936</v>
      </c>
      <c r="B3852" s="28">
        <v>42989</v>
      </c>
      <c r="C3852" s="6" t="s">
        <v>24</v>
      </c>
      <c r="D3852" s="6" t="s">
        <v>101</v>
      </c>
      <c r="E3852" s="6" t="str">
        <f>VLOOKUP(tbl_transactions[[#This Row],[Product_ID]],tbl_Items[],2,)</f>
        <v>Automatic</v>
      </c>
      <c r="F3852" s="6" t="str">
        <f>VLOOKUP(tbl_transactions[[#This Row],[Product_ID]],tbl_Items[],3,)</f>
        <v>Palladium</v>
      </c>
      <c r="G3852" s="6" t="s">
        <v>12</v>
      </c>
      <c r="H3852" s="6" t="s">
        <v>9</v>
      </c>
      <c r="I38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852" s="30">
        <v>2</v>
      </c>
      <c r="K3852" s="7">
        <f t="shared" si="120"/>
        <v>4697</v>
      </c>
      <c r="L38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52" s="7">
        <f t="shared" si="121"/>
        <v>4697</v>
      </c>
    </row>
    <row r="3853" spans="1:13" x14ac:dyDescent="0.3">
      <c r="A3853" s="6" t="s">
        <v>3937</v>
      </c>
      <c r="B3853" s="28">
        <v>42989</v>
      </c>
      <c r="C3853" s="6" t="s">
        <v>24</v>
      </c>
      <c r="D3853" s="6" t="s">
        <v>120</v>
      </c>
      <c r="E3853" s="6" t="str">
        <f>VLOOKUP(tbl_transactions[[#This Row],[Product_ID]],tbl_Items[],2,)</f>
        <v>Digital</v>
      </c>
      <c r="F3853" s="6" t="str">
        <f>VLOOKUP(tbl_transactions[[#This Row],[Product_ID]],tbl_Items[],3,)</f>
        <v>Palladium</v>
      </c>
      <c r="G3853" s="6" t="s">
        <v>12</v>
      </c>
      <c r="H3853" s="6" t="s">
        <v>9</v>
      </c>
      <c r="I38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3853" s="30">
        <v>1</v>
      </c>
      <c r="K3853" s="7">
        <f t="shared" si="120"/>
        <v>9638.2000000000007</v>
      </c>
      <c r="L38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53" s="7">
        <f t="shared" si="121"/>
        <v>9638.2000000000007</v>
      </c>
    </row>
    <row r="3854" spans="1:13" x14ac:dyDescent="0.3">
      <c r="A3854" s="6" t="s">
        <v>3938</v>
      </c>
      <c r="B3854" s="28">
        <v>42989</v>
      </c>
      <c r="C3854" s="6" t="s">
        <v>24</v>
      </c>
      <c r="D3854" s="6" t="s">
        <v>7006</v>
      </c>
      <c r="E3854" s="6" t="str">
        <f>VLOOKUP(tbl_transactions[[#This Row],[Product_ID]],tbl_Items[],2,)</f>
        <v>Automatic</v>
      </c>
      <c r="F3854" s="6" t="str">
        <f>VLOOKUP(tbl_transactions[[#This Row],[Product_ID]],tbl_Items[],3,)</f>
        <v>Gold</v>
      </c>
      <c r="G3854" s="6" t="s">
        <v>12</v>
      </c>
      <c r="H3854" s="6" t="s">
        <v>9</v>
      </c>
      <c r="I38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854" s="30">
        <v>2</v>
      </c>
      <c r="K3854" s="7">
        <f t="shared" si="120"/>
        <v>19569</v>
      </c>
      <c r="L38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3854" s="7">
        <f t="shared" si="121"/>
        <v>18786.240000000002</v>
      </c>
    </row>
    <row r="3855" spans="1:13" x14ac:dyDescent="0.3">
      <c r="A3855" s="6" t="s">
        <v>3939</v>
      </c>
      <c r="B3855" s="28">
        <v>42990</v>
      </c>
      <c r="C3855" s="6" t="s">
        <v>11</v>
      </c>
      <c r="D3855" s="6" t="s">
        <v>99</v>
      </c>
      <c r="E3855" s="6" t="str">
        <f>VLOOKUP(tbl_transactions[[#This Row],[Product_ID]],tbl_Items[],2,)</f>
        <v>Automatic</v>
      </c>
      <c r="F3855" s="6" t="str">
        <f>VLOOKUP(tbl_transactions[[#This Row],[Product_ID]],tbl_Items[],3,)</f>
        <v>Gold</v>
      </c>
      <c r="G3855" s="6" t="s">
        <v>12</v>
      </c>
      <c r="H3855" s="6" t="s">
        <v>9</v>
      </c>
      <c r="I38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855" s="30">
        <v>2</v>
      </c>
      <c r="K3855" s="7">
        <f t="shared" si="120"/>
        <v>11142.48</v>
      </c>
      <c r="L38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55" s="7">
        <f t="shared" si="121"/>
        <v>11142.48</v>
      </c>
    </row>
    <row r="3856" spans="1:13" x14ac:dyDescent="0.3">
      <c r="A3856" s="6" t="s">
        <v>3940</v>
      </c>
      <c r="B3856" s="28">
        <v>42990</v>
      </c>
      <c r="C3856" s="6" t="s">
        <v>24</v>
      </c>
      <c r="D3856" s="6" t="s">
        <v>101</v>
      </c>
      <c r="E3856" s="6" t="str">
        <f>VLOOKUP(tbl_transactions[[#This Row],[Product_ID]],tbl_Items[],2,)</f>
        <v>Automatic</v>
      </c>
      <c r="F3856" s="6" t="str">
        <f>VLOOKUP(tbl_transactions[[#This Row],[Product_ID]],tbl_Items[],3,)</f>
        <v>Palladium</v>
      </c>
      <c r="G3856" s="6" t="s">
        <v>12</v>
      </c>
      <c r="H3856" s="6" t="s">
        <v>9</v>
      </c>
      <c r="I38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856" s="30">
        <v>1</v>
      </c>
      <c r="K3856" s="7">
        <f t="shared" si="120"/>
        <v>2348.5</v>
      </c>
      <c r="L38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56" s="7">
        <f t="shared" si="121"/>
        <v>2348.5</v>
      </c>
    </row>
    <row r="3857" spans="1:13" x14ac:dyDescent="0.3">
      <c r="A3857" s="6" t="s">
        <v>3941</v>
      </c>
      <c r="B3857" s="28">
        <v>42990</v>
      </c>
      <c r="C3857" s="6" t="s">
        <v>7</v>
      </c>
      <c r="D3857" s="6" t="s">
        <v>118</v>
      </c>
      <c r="E3857" s="6" t="str">
        <f>VLOOKUP(tbl_transactions[[#This Row],[Product_ID]],tbl_Items[],2,)</f>
        <v>Digital</v>
      </c>
      <c r="F3857" s="6" t="str">
        <f>VLOOKUP(tbl_transactions[[#This Row],[Product_ID]],tbl_Items[],3,)</f>
        <v>Palladium</v>
      </c>
      <c r="G3857" s="6" t="s">
        <v>12</v>
      </c>
      <c r="H3857" s="6" t="s">
        <v>9</v>
      </c>
      <c r="I38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857" s="30">
        <v>4</v>
      </c>
      <c r="K3857" s="7">
        <f t="shared" si="120"/>
        <v>24390.240000000002</v>
      </c>
      <c r="L38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857" s="7">
        <f t="shared" si="121"/>
        <v>23658.532800000001</v>
      </c>
    </row>
    <row r="3858" spans="1:13" x14ac:dyDescent="0.3">
      <c r="A3858" s="6" t="s">
        <v>3942</v>
      </c>
      <c r="B3858" s="28">
        <v>42990</v>
      </c>
      <c r="C3858" s="6" t="s">
        <v>24</v>
      </c>
      <c r="D3858" s="6" t="s">
        <v>66</v>
      </c>
      <c r="E3858" s="6" t="str">
        <f>VLOOKUP(tbl_transactions[[#This Row],[Product_ID]],tbl_Items[],2,)</f>
        <v>Chronograph</v>
      </c>
      <c r="F3858" s="6" t="str">
        <f>VLOOKUP(tbl_transactions[[#This Row],[Product_ID]],tbl_Items[],3,)</f>
        <v>Platinum</v>
      </c>
      <c r="G3858" s="6" t="s">
        <v>8</v>
      </c>
      <c r="H3858" s="6" t="s">
        <v>9</v>
      </c>
      <c r="I38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858" s="30">
        <v>3</v>
      </c>
      <c r="K3858" s="7">
        <f t="shared" si="120"/>
        <v>29070</v>
      </c>
      <c r="L38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858" s="7">
        <f t="shared" si="121"/>
        <v>25581.599999999999</v>
      </c>
    </row>
    <row r="3859" spans="1:13" x14ac:dyDescent="0.3">
      <c r="A3859" s="6" t="s">
        <v>3943</v>
      </c>
      <c r="B3859" s="28">
        <v>42990</v>
      </c>
      <c r="C3859" s="6" t="s">
        <v>24</v>
      </c>
      <c r="D3859" s="6" t="s">
        <v>7006</v>
      </c>
      <c r="E3859" s="6" t="str">
        <f>VLOOKUP(tbl_transactions[[#This Row],[Product_ID]],tbl_Items[],2,)</f>
        <v>Automatic</v>
      </c>
      <c r="F3859" s="6" t="str">
        <f>VLOOKUP(tbl_transactions[[#This Row],[Product_ID]],tbl_Items[],3,)</f>
        <v>Gold</v>
      </c>
      <c r="G3859" s="6" t="s">
        <v>12</v>
      </c>
      <c r="H3859" s="6" t="s">
        <v>9</v>
      </c>
      <c r="I38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859" s="30">
        <v>1</v>
      </c>
      <c r="K3859" s="7">
        <f t="shared" si="120"/>
        <v>9784.5</v>
      </c>
      <c r="L38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59" s="7">
        <f t="shared" si="121"/>
        <v>9784.5</v>
      </c>
    </row>
    <row r="3860" spans="1:13" x14ac:dyDescent="0.3">
      <c r="A3860" s="6" t="s">
        <v>3944</v>
      </c>
      <c r="B3860" s="28">
        <v>42991</v>
      </c>
      <c r="C3860" s="6" t="s">
        <v>7</v>
      </c>
      <c r="D3860" s="6" t="s">
        <v>67</v>
      </c>
      <c r="E3860" s="6" t="str">
        <f>VLOOKUP(tbl_transactions[[#This Row],[Product_ID]],tbl_Items[],2,)</f>
        <v>Chronograph</v>
      </c>
      <c r="F3860" s="6" t="str">
        <f>VLOOKUP(tbl_transactions[[#This Row],[Product_ID]],tbl_Items[],3,)</f>
        <v>Platinum</v>
      </c>
      <c r="G3860" s="6" t="s">
        <v>8</v>
      </c>
      <c r="H3860" s="6" t="s">
        <v>9</v>
      </c>
      <c r="I38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860" s="30">
        <v>2</v>
      </c>
      <c r="K3860" s="7">
        <f t="shared" si="120"/>
        <v>2520</v>
      </c>
      <c r="L38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60" s="7">
        <f t="shared" si="121"/>
        <v>2520</v>
      </c>
    </row>
    <row r="3861" spans="1:13" x14ac:dyDescent="0.3">
      <c r="A3861" s="6" t="s">
        <v>3945</v>
      </c>
      <c r="B3861" s="28">
        <v>42991</v>
      </c>
      <c r="C3861" s="6" t="s">
        <v>15</v>
      </c>
      <c r="D3861" s="6" t="s">
        <v>112</v>
      </c>
      <c r="E3861" s="6" t="str">
        <f>VLOOKUP(tbl_transactions[[#This Row],[Product_ID]],tbl_Items[],2,)</f>
        <v>Digital</v>
      </c>
      <c r="F3861" s="6" t="str">
        <f>VLOOKUP(tbl_transactions[[#This Row],[Product_ID]],tbl_Items[],3,)</f>
        <v>Gold</v>
      </c>
      <c r="G3861" s="6" t="s">
        <v>12</v>
      </c>
      <c r="H3861" s="6" t="s">
        <v>9</v>
      </c>
      <c r="I38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861" s="30">
        <v>1</v>
      </c>
      <c r="K3861" s="7">
        <f t="shared" si="120"/>
        <v>6016.9800000000005</v>
      </c>
      <c r="L38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61" s="7">
        <f t="shared" si="121"/>
        <v>6016.9800000000005</v>
      </c>
    </row>
    <row r="3862" spans="1:13" x14ac:dyDescent="0.3">
      <c r="A3862" s="6" t="s">
        <v>3946</v>
      </c>
      <c r="B3862" s="28">
        <v>42991</v>
      </c>
      <c r="C3862" s="6" t="s">
        <v>24</v>
      </c>
      <c r="D3862" s="6" t="s">
        <v>99</v>
      </c>
      <c r="E3862" s="6" t="str">
        <f>VLOOKUP(tbl_transactions[[#This Row],[Product_ID]],tbl_Items[],2,)</f>
        <v>Automatic</v>
      </c>
      <c r="F3862" s="6" t="str">
        <f>VLOOKUP(tbl_transactions[[#This Row],[Product_ID]],tbl_Items[],3,)</f>
        <v>Gold</v>
      </c>
      <c r="G3862" s="6" t="s">
        <v>12</v>
      </c>
      <c r="H3862" s="6" t="s">
        <v>9</v>
      </c>
      <c r="I38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862" s="30">
        <v>4</v>
      </c>
      <c r="K3862" s="7">
        <f t="shared" si="120"/>
        <v>22284.959999999999</v>
      </c>
      <c r="L38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3862" s="7">
        <f t="shared" si="121"/>
        <v>21393.561600000001</v>
      </c>
    </row>
    <row r="3863" spans="1:13" x14ac:dyDescent="0.3">
      <c r="A3863" s="6" t="s">
        <v>3947</v>
      </c>
      <c r="B3863" s="28">
        <v>42991</v>
      </c>
      <c r="C3863" s="6" t="s">
        <v>24</v>
      </c>
      <c r="D3863" s="6" t="s">
        <v>118</v>
      </c>
      <c r="E3863" s="6" t="str">
        <f>VLOOKUP(tbl_transactions[[#This Row],[Product_ID]],tbl_Items[],2,)</f>
        <v>Digital</v>
      </c>
      <c r="F3863" s="6" t="str">
        <f>VLOOKUP(tbl_transactions[[#This Row],[Product_ID]],tbl_Items[],3,)</f>
        <v>Palladium</v>
      </c>
      <c r="G3863" s="6" t="s">
        <v>12</v>
      </c>
      <c r="H3863" s="6" t="s">
        <v>9</v>
      </c>
      <c r="I38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863" s="30">
        <v>3</v>
      </c>
      <c r="K3863" s="7">
        <f t="shared" si="120"/>
        <v>18292.68</v>
      </c>
      <c r="L38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3863" s="7">
        <f t="shared" si="121"/>
        <v>17743.899600000001</v>
      </c>
    </row>
    <row r="3864" spans="1:13" x14ac:dyDescent="0.3">
      <c r="A3864" s="6" t="s">
        <v>3948</v>
      </c>
      <c r="B3864" s="28">
        <v>42991</v>
      </c>
      <c r="C3864" s="6" t="s">
        <v>24</v>
      </c>
      <c r="D3864" s="6" t="s">
        <v>108</v>
      </c>
      <c r="E3864" s="6" t="str">
        <f>VLOOKUP(tbl_transactions[[#This Row],[Product_ID]],tbl_Items[],2,)</f>
        <v>Digital</v>
      </c>
      <c r="F3864" s="6" t="str">
        <f>VLOOKUP(tbl_transactions[[#This Row],[Product_ID]],tbl_Items[],3,)</f>
        <v>Platinum</v>
      </c>
      <c r="G3864" s="6" t="s">
        <v>12</v>
      </c>
      <c r="H3864" s="6" t="s">
        <v>9</v>
      </c>
      <c r="I38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864" s="30">
        <v>1</v>
      </c>
      <c r="K3864" s="7">
        <f t="shared" si="120"/>
        <v>6137.25</v>
      </c>
      <c r="L38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64" s="7">
        <f t="shared" si="121"/>
        <v>6137.25</v>
      </c>
    </row>
    <row r="3865" spans="1:13" x14ac:dyDescent="0.3">
      <c r="A3865" s="6" t="s">
        <v>3949</v>
      </c>
      <c r="B3865" s="28">
        <v>42991</v>
      </c>
      <c r="C3865" s="6" t="s">
        <v>24</v>
      </c>
      <c r="D3865" s="6" t="s">
        <v>110</v>
      </c>
      <c r="E3865" s="6" t="str">
        <f>VLOOKUP(tbl_transactions[[#This Row],[Product_ID]],tbl_Items[],2,)</f>
        <v>Digital</v>
      </c>
      <c r="F3865" s="6" t="str">
        <f>VLOOKUP(tbl_transactions[[#This Row],[Product_ID]],tbl_Items[],3,)</f>
        <v>Platinum</v>
      </c>
      <c r="G3865" s="6" t="s">
        <v>12</v>
      </c>
      <c r="H3865" s="6" t="s">
        <v>9</v>
      </c>
      <c r="I38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865" s="30">
        <v>1</v>
      </c>
      <c r="K3865" s="7">
        <f t="shared" si="120"/>
        <v>5615.4000000000005</v>
      </c>
      <c r="L38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65" s="7">
        <f t="shared" si="121"/>
        <v>5615.4000000000005</v>
      </c>
    </row>
    <row r="3866" spans="1:13" x14ac:dyDescent="0.3">
      <c r="A3866" s="6" t="s">
        <v>3950</v>
      </c>
      <c r="B3866" s="28">
        <v>42991</v>
      </c>
      <c r="C3866" s="6" t="s">
        <v>11</v>
      </c>
      <c r="D3866" s="6" t="s">
        <v>101</v>
      </c>
      <c r="E3866" s="6" t="str">
        <f>VLOOKUP(tbl_transactions[[#This Row],[Product_ID]],tbl_Items[],2,)</f>
        <v>Automatic</v>
      </c>
      <c r="F3866" s="6" t="str">
        <f>VLOOKUP(tbl_transactions[[#This Row],[Product_ID]],tbl_Items[],3,)</f>
        <v>Palladium</v>
      </c>
      <c r="G3866" s="6" t="s">
        <v>12</v>
      </c>
      <c r="H3866" s="6" t="s">
        <v>9</v>
      </c>
      <c r="I38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866" s="30">
        <v>4</v>
      </c>
      <c r="K3866" s="7">
        <f t="shared" si="120"/>
        <v>9394</v>
      </c>
      <c r="L38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66" s="7">
        <f t="shared" si="121"/>
        <v>9394</v>
      </c>
    </row>
    <row r="3867" spans="1:13" x14ac:dyDescent="0.3">
      <c r="A3867" s="6" t="s">
        <v>3951</v>
      </c>
      <c r="B3867" s="28">
        <v>42991</v>
      </c>
      <c r="C3867" s="6" t="s">
        <v>11</v>
      </c>
      <c r="D3867" s="6" t="s">
        <v>7005</v>
      </c>
      <c r="E3867" s="6" t="str">
        <f>VLOOKUP(tbl_transactions[[#This Row],[Product_ID]],tbl_Items[],2,)</f>
        <v>Automatic</v>
      </c>
      <c r="F3867" s="6" t="str">
        <f>VLOOKUP(tbl_transactions[[#This Row],[Product_ID]],tbl_Items[],3,)</f>
        <v>Gold</v>
      </c>
      <c r="G3867" s="6" t="s">
        <v>12</v>
      </c>
      <c r="H3867" s="6" t="s">
        <v>9</v>
      </c>
      <c r="I38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867" s="30">
        <v>3</v>
      </c>
      <c r="K3867" s="7">
        <f t="shared" si="120"/>
        <v>17904.599999999999</v>
      </c>
      <c r="L38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3867" s="7">
        <f t="shared" si="121"/>
        <v>17188.415999999997</v>
      </c>
    </row>
    <row r="3868" spans="1:13" x14ac:dyDescent="0.3">
      <c r="A3868" s="6" t="s">
        <v>3952</v>
      </c>
      <c r="B3868" s="28">
        <v>42991</v>
      </c>
      <c r="C3868" s="6" t="s">
        <v>24</v>
      </c>
      <c r="D3868" s="6" t="s">
        <v>84</v>
      </c>
      <c r="E3868" s="6" t="str">
        <f>VLOOKUP(tbl_transactions[[#This Row],[Product_ID]],tbl_Items[],2,)</f>
        <v>Automatic</v>
      </c>
      <c r="F3868" s="6" t="str">
        <f>VLOOKUP(tbl_transactions[[#This Row],[Product_ID]],tbl_Items[],3,)</f>
        <v>Platinum</v>
      </c>
      <c r="G3868" s="6" t="s">
        <v>12</v>
      </c>
      <c r="H3868" s="6" t="s">
        <v>9</v>
      </c>
      <c r="I38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868" s="30">
        <v>1</v>
      </c>
      <c r="K3868" s="7">
        <f t="shared" si="120"/>
        <v>2229.15</v>
      </c>
      <c r="L38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68" s="7">
        <f t="shared" si="121"/>
        <v>2229.15</v>
      </c>
    </row>
    <row r="3869" spans="1:13" x14ac:dyDescent="0.3">
      <c r="A3869" s="6" t="s">
        <v>3953</v>
      </c>
      <c r="B3869" s="28">
        <v>42991</v>
      </c>
      <c r="C3869" s="6" t="s">
        <v>24</v>
      </c>
      <c r="D3869" s="6" t="s">
        <v>83</v>
      </c>
      <c r="E3869" s="6" t="str">
        <f>VLOOKUP(tbl_transactions[[#This Row],[Product_ID]],tbl_Items[],2,)</f>
        <v>Chronograph</v>
      </c>
      <c r="F3869" s="6" t="str">
        <f>VLOOKUP(tbl_transactions[[#This Row],[Product_ID]],tbl_Items[],3,)</f>
        <v>Palladium</v>
      </c>
      <c r="G3869" s="6" t="s">
        <v>12</v>
      </c>
      <c r="H3869" s="6" t="s">
        <v>9</v>
      </c>
      <c r="I38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869" s="30">
        <v>1</v>
      </c>
      <c r="K3869" s="7">
        <f t="shared" si="120"/>
        <v>4751.25</v>
      </c>
      <c r="L38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69" s="7">
        <f t="shared" si="121"/>
        <v>4751.25</v>
      </c>
    </row>
    <row r="3870" spans="1:13" x14ac:dyDescent="0.3">
      <c r="A3870" s="6" t="s">
        <v>3954</v>
      </c>
      <c r="B3870" s="28">
        <v>42992</v>
      </c>
      <c r="C3870" s="6" t="s">
        <v>24</v>
      </c>
      <c r="D3870" s="6" t="s">
        <v>104</v>
      </c>
      <c r="E3870" s="6" t="str">
        <f>VLOOKUP(tbl_transactions[[#This Row],[Product_ID]],tbl_Items[],2,)</f>
        <v>Automatic</v>
      </c>
      <c r="F3870" s="6" t="str">
        <f>VLOOKUP(tbl_transactions[[#This Row],[Product_ID]],tbl_Items[],3,)</f>
        <v>Palladium</v>
      </c>
      <c r="G3870" s="6" t="s">
        <v>12</v>
      </c>
      <c r="H3870" s="6" t="s">
        <v>13</v>
      </c>
      <c r="I38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870" s="30">
        <v>3</v>
      </c>
      <c r="K3870" s="7">
        <f t="shared" si="120"/>
        <v>24588.300000000003</v>
      </c>
      <c r="L38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3870" s="7">
        <f t="shared" si="121"/>
        <v>23850.651000000002</v>
      </c>
    </row>
    <row r="3871" spans="1:13" x14ac:dyDescent="0.3">
      <c r="A3871" s="6" t="s">
        <v>3955</v>
      </c>
      <c r="B3871" s="28">
        <v>42992</v>
      </c>
      <c r="C3871" s="6" t="s">
        <v>11</v>
      </c>
      <c r="D3871" s="6" t="s">
        <v>113</v>
      </c>
      <c r="E3871" s="6" t="str">
        <f>VLOOKUP(tbl_transactions[[#This Row],[Product_ID]],tbl_Items[],2,)</f>
        <v>Digital</v>
      </c>
      <c r="F3871" s="6" t="str">
        <f>VLOOKUP(tbl_transactions[[#This Row],[Product_ID]],tbl_Items[],3,)</f>
        <v>Palladium</v>
      </c>
      <c r="G3871" s="6" t="s">
        <v>12</v>
      </c>
      <c r="H3871" s="6" t="s">
        <v>13</v>
      </c>
      <c r="I38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871" s="30">
        <v>4</v>
      </c>
      <c r="K3871" s="7">
        <f t="shared" si="120"/>
        <v>35859.120000000003</v>
      </c>
      <c r="L38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3871" s="7">
        <f t="shared" si="121"/>
        <v>34783.346400000002</v>
      </c>
    </row>
    <row r="3872" spans="1:13" x14ac:dyDescent="0.3">
      <c r="A3872" s="6" t="s">
        <v>3956</v>
      </c>
      <c r="B3872" s="28">
        <v>42992</v>
      </c>
      <c r="C3872" s="6" t="s">
        <v>24</v>
      </c>
      <c r="D3872" s="6" t="s">
        <v>109</v>
      </c>
      <c r="E3872" s="6" t="str">
        <f>VLOOKUP(tbl_transactions[[#This Row],[Product_ID]],tbl_Items[],2,)</f>
        <v>Digital</v>
      </c>
      <c r="F3872" s="6" t="str">
        <f>VLOOKUP(tbl_transactions[[#This Row],[Product_ID]],tbl_Items[],3,)</f>
        <v>Platinum</v>
      </c>
      <c r="G3872" s="6" t="s">
        <v>12</v>
      </c>
      <c r="H3872" s="6" t="s">
        <v>9</v>
      </c>
      <c r="I38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872" s="30">
        <v>2</v>
      </c>
      <c r="K3872" s="7">
        <f t="shared" si="120"/>
        <v>20124.599999999999</v>
      </c>
      <c r="L38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3872" s="7">
        <f t="shared" si="121"/>
        <v>18917.124</v>
      </c>
    </row>
    <row r="3873" spans="1:13" x14ac:dyDescent="0.3">
      <c r="A3873" s="6" t="s">
        <v>3957</v>
      </c>
      <c r="B3873" s="28">
        <v>42992</v>
      </c>
      <c r="C3873" s="6" t="s">
        <v>15</v>
      </c>
      <c r="D3873" s="6" t="s">
        <v>115</v>
      </c>
      <c r="E3873" s="6" t="str">
        <f>VLOOKUP(tbl_transactions[[#This Row],[Product_ID]],tbl_Items[],2,)</f>
        <v>Digital</v>
      </c>
      <c r="F3873" s="6" t="str">
        <f>VLOOKUP(tbl_transactions[[#This Row],[Product_ID]],tbl_Items[],3,)</f>
        <v>Gold</v>
      </c>
      <c r="G3873" s="6" t="s">
        <v>12</v>
      </c>
      <c r="H3873" s="6" t="s">
        <v>9</v>
      </c>
      <c r="I38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3873" s="30">
        <v>1</v>
      </c>
      <c r="K3873" s="7">
        <f t="shared" si="120"/>
        <v>9236.85</v>
      </c>
      <c r="L38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73" s="7">
        <f t="shared" si="121"/>
        <v>9236.85</v>
      </c>
    </row>
    <row r="3874" spans="1:13" x14ac:dyDescent="0.3">
      <c r="A3874" s="6" t="s">
        <v>3958</v>
      </c>
      <c r="B3874" s="28">
        <v>42992</v>
      </c>
      <c r="C3874" s="6" t="s">
        <v>24</v>
      </c>
      <c r="D3874" s="6" t="s">
        <v>7008</v>
      </c>
      <c r="E3874" s="6" t="str">
        <f>VLOOKUP(tbl_transactions[[#This Row],[Product_ID]],tbl_Items[],2,)</f>
        <v>Digital</v>
      </c>
      <c r="F3874" s="6" t="str">
        <f>VLOOKUP(tbl_transactions[[#This Row],[Product_ID]],tbl_Items[],3,)</f>
        <v>Gold</v>
      </c>
      <c r="G3874" s="6" t="s">
        <v>12</v>
      </c>
      <c r="H3874" s="6" t="s">
        <v>9</v>
      </c>
      <c r="I38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874" s="30">
        <v>2</v>
      </c>
      <c r="K3874" s="7">
        <f t="shared" si="120"/>
        <v>19529.400000000001</v>
      </c>
      <c r="L38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874" s="7">
        <f t="shared" si="121"/>
        <v>18748.224000000002</v>
      </c>
    </row>
    <row r="3875" spans="1:13" x14ac:dyDescent="0.3">
      <c r="A3875" s="6" t="s">
        <v>3959</v>
      </c>
      <c r="B3875" s="28">
        <v>42992</v>
      </c>
      <c r="C3875" s="6" t="s">
        <v>24</v>
      </c>
      <c r="D3875" s="6" t="s">
        <v>84</v>
      </c>
      <c r="E3875" s="6" t="str">
        <f>VLOOKUP(tbl_transactions[[#This Row],[Product_ID]],tbl_Items[],2,)</f>
        <v>Automatic</v>
      </c>
      <c r="F3875" s="6" t="str">
        <f>VLOOKUP(tbl_transactions[[#This Row],[Product_ID]],tbl_Items[],3,)</f>
        <v>Platinum</v>
      </c>
      <c r="G3875" s="6" t="s">
        <v>12</v>
      </c>
      <c r="H3875" s="6" t="s">
        <v>13</v>
      </c>
      <c r="I38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875" s="30">
        <v>4</v>
      </c>
      <c r="K3875" s="7">
        <f t="shared" si="120"/>
        <v>8916.6</v>
      </c>
      <c r="L38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75" s="7">
        <f t="shared" si="121"/>
        <v>8916.6</v>
      </c>
    </row>
    <row r="3876" spans="1:13" x14ac:dyDescent="0.3">
      <c r="A3876" s="6" t="s">
        <v>3960</v>
      </c>
      <c r="B3876" s="28">
        <v>42992</v>
      </c>
      <c r="C3876" s="6" t="s">
        <v>11</v>
      </c>
      <c r="D3876" s="6" t="s">
        <v>116</v>
      </c>
      <c r="E3876" s="6" t="str">
        <f>VLOOKUP(tbl_transactions[[#This Row],[Product_ID]],tbl_Items[],2,)</f>
        <v>Digital</v>
      </c>
      <c r="F3876" s="6" t="str">
        <f>VLOOKUP(tbl_transactions[[#This Row],[Product_ID]],tbl_Items[],3,)</f>
        <v>Gold</v>
      </c>
      <c r="G3876" s="6" t="s">
        <v>12</v>
      </c>
      <c r="H3876" s="6" t="s">
        <v>9</v>
      </c>
      <c r="I38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876" s="30">
        <v>2</v>
      </c>
      <c r="K3876" s="7">
        <f t="shared" si="120"/>
        <v>11189.4</v>
      </c>
      <c r="L38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76" s="7">
        <f t="shared" si="121"/>
        <v>11189.4</v>
      </c>
    </row>
    <row r="3877" spans="1:13" x14ac:dyDescent="0.3">
      <c r="A3877" s="6" t="s">
        <v>3961</v>
      </c>
      <c r="B3877" s="28">
        <v>42992</v>
      </c>
      <c r="C3877" s="6" t="s">
        <v>24</v>
      </c>
      <c r="D3877" s="6" t="s">
        <v>113</v>
      </c>
      <c r="E3877" s="6" t="str">
        <f>VLOOKUP(tbl_transactions[[#This Row],[Product_ID]],tbl_Items[],2,)</f>
        <v>Digital</v>
      </c>
      <c r="F3877" s="6" t="str">
        <f>VLOOKUP(tbl_transactions[[#This Row],[Product_ID]],tbl_Items[],3,)</f>
        <v>Palladium</v>
      </c>
      <c r="G3877" s="6" t="s">
        <v>12</v>
      </c>
      <c r="H3877" s="6" t="s">
        <v>9</v>
      </c>
      <c r="I38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877" s="30">
        <v>3</v>
      </c>
      <c r="K3877" s="7">
        <f t="shared" si="120"/>
        <v>26894.340000000004</v>
      </c>
      <c r="L38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3877" s="7">
        <f t="shared" si="121"/>
        <v>26087.509800000003</v>
      </c>
    </row>
    <row r="3878" spans="1:13" x14ac:dyDescent="0.3">
      <c r="A3878" s="6" t="s">
        <v>3962</v>
      </c>
      <c r="B3878" s="28">
        <v>42993</v>
      </c>
      <c r="C3878" s="6" t="s">
        <v>7</v>
      </c>
      <c r="D3878" s="6" t="s">
        <v>76</v>
      </c>
      <c r="E3878" s="6" t="str">
        <f>VLOOKUP(tbl_transactions[[#This Row],[Product_ID]],tbl_Items[],2,)</f>
        <v>Chronograph</v>
      </c>
      <c r="F3878" s="6" t="str">
        <f>VLOOKUP(tbl_transactions[[#This Row],[Product_ID]],tbl_Items[],3,)</f>
        <v>Gold</v>
      </c>
      <c r="G3878" s="6" t="s">
        <v>8</v>
      </c>
      <c r="H3878" s="6" t="s">
        <v>9</v>
      </c>
      <c r="I38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878" s="30">
        <v>1</v>
      </c>
      <c r="K3878" s="7">
        <f t="shared" si="120"/>
        <v>2244</v>
      </c>
      <c r="L38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78" s="7">
        <f t="shared" si="121"/>
        <v>2244</v>
      </c>
    </row>
    <row r="3879" spans="1:13" x14ac:dyDescent="0.3">
      <c r="A3879" s="6" t="s">
        <v>3963</v>
      </c>
      <c r="B3879" s="28">
        <v>42993</v>
      </c>
      <c r="C3879" s="6" t="s">
        <v>11</v>
      </c>
      <c r="D3879" s="6" t="s">
        <v>88</v>
      </c>
      <c r="E3879" s="6" t="str">
        <f>VLOOKUP(tbl_transactions[[#This Row],[Product_ID]],tbl_Items[],2,)</f>
        <v>Automatic</v>
      </c>
      <c r="F3879" s="6" t="str">
        <f>VLOOKUP(tbl_transactions[[#This Row],[Product_ID]],tbl_Items[],3,)</f>
        <v>Platinum</v>
      </c>
      <c r="G3879" s="6" t="s">
        <v>12</v>
      </c>
      <c r="H3879" s="6" t="s">
        <v>9</v>
      </c>
      <c r="I38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879" s="30">
        <v>4</v>
      </c>
      <c r="K3879" s="7">
        <f t="shared" si="120"/>
        <v>8958.6</v>
      </c>
      <c r="L38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79" s="7">
        <f t="shared" si="121"/>
        <v>8958.6</v>
      </c>
    </row>
    <row r="3880" spans="1:13" x14ac:dyDescent="0.3">
      <c r="A3880" s="6" t="s">
        <v>3964</v>
      </c>
      <c r="B3880" s="28">
        <v>42993</v>
      </c>
      <c r="C3880" s="6" t="s">
        <v>24</v>
      </c>
      <c r="D3880" s="6" t="s">
        <v>7006</v>
      </c>
      <c r="E3880" s="6" t="str">
        <f>VLOOKUP(tbl_transactions[[#This Row],[Product_ID]],tbl_Items[],2,)</f>
        <v>Automatic</v>
      </c>
      <c r="F3880" s="6" t="str">
        <f>VLOOKUP(tbl_transactions[[#This Row],[Product_ID]],tbl_Items[],3,)</f>
        <v>Gold</v>
      </c>
      <c r="G3880" s="6" t="s">
        <v>12</v>
      </c>
      <c r="H3880" s="6" t="s">
        <v>13</v>
      </c>
      <c r="I38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880" s="30">
        <v>4</v>
      </c>
      <c r="K3880" s="7">
        <f t="shared" si="120"/>
        <v>39138</v>
      </c>
      <c r="L38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3880" s="7">
        <f t="shared" si="121"/>
        <v>37572.480000000003</v>
      </c>
    </row>
    <row r="3881" spans="1:13" x14ac:dyDescent="0.3">
      <c r="A3881" s="6" t="s">
        <v>3965</v>
      </c>
      <c r="B3881" s="28">
        <v>42993</v>
      </c>
      <c r="C3881" s="6" t="s">
        <v>7</v>
      </c>
      <c r="D3881" s="6" t="s">
        <v>83</v>
      </c>
      <c r="E3881" s="6" t="str">
        <f>VLOOKUP(tbl_transactions[[#This Row],[Product_ID]],tbl_Items[],2,)</f>
        <v>Chronograph</v>
      </c>
      <c r="F3881" s="6" t="str">
        <f>VLOOKUP(tbl_transactions[[#This Row],[Product_ID]],tbl_Items[],3,)</f>
        <v>Palladium</v>
      </c>
      <c r="G3881" s="6" t="s">
        <v>12</v>
      </c>
      <c r="H3881" s="6" t="s">
        <v>9</v>
      </c>
      <c r="I38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881" s="30">
        <v>1</v>
      </c>
      <c r="K3881" s="7">
        <f t="shared" si="120"/>
        <v>4751.25</v>
      </c>
      <c r="L38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81" s="7">
        <f t="shared" si="121"/>
        <v>4751.25</v>
      </c>
    </row>
    <row r="3882" spans="1:13" x14ac:dyDescent="0.3">
      <c r="A3882" s="6" t="s">
        <v>3966</v>
      </c>
      <c r="B3882" s="28">
        <v>42994</v>
      </c>
      <c r="C3882" s="6" t="s">
        <v>24</v>
      </c>
      <c r="D3882" s="6" t="s">
        <v>104</v>
      </c>
      <c r="E3882" s="6" t="str">
        <f>VLOOKUP(tbl_transactions[[#This Row],[Product_ID]],tbl_Items[],2,)</f>
        <v>Automatic</v>
      </c>
      <c r="F3882" s="6" t="str">
        <f>VLOOKUP(tbl_transactions[[#This Row],[Product_ID]],tbl_Items[],3,)</f>
        <v>Palladium</v>
      </c>
      <c r="G3882" s="6" t="s">
        <v>12</v>
      </c>
      <c r="H3882" s="6" t="s">
        <v>9</v>
      </c>
      <c r="I38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882" s="30">
        <v>1</v>
      </c>
      <c r="K3882" s="7">
        <f t="shared" si="120"/>
        <v>8196.1</v>
      </c>
      <c r="L38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82" s="7">
        <f t="shared" si="121"/>
        <v>8196.1</v>
      </c>
    </row>
    <row r="3883" spans="1:13" x14ac:dyDescent="0.3">
      <c r="A3883" s="6" t="s">
        <v>3967</v>
      </c>
      <c r="B3883" s="28">
        <v>42994</v>
      </c>
      <c r="C3883" s="6" t="s">
        <v>11</v>
      </c>
      <c r="D3883" s="6" t="s">
        <v>71</v>
      </c>
      <c r="E3883" s="6" t="str">
        <f>VLOOKUP(tbl_transactions[[#This Row],[Product_ID]],tbl_Items[],2,)</f>
        <v>Chronograph</v>
      </c>
      <c r="F3883" s="6" t="str">
        <f>VLOOKUP(tbl_transactions[[#This Row],[Product_ID]],tbl_Items[],3,)</f>
        <v>Platinum</v>
      </c>
      <c r="G3883" s="6" t="s">
        <v>8</v>
      </c>
      <c r="H3883" s="6" t="s">
        <v>9</v>
      </c>
      <c r="I38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883" s="30">
        <v>2</v>
      </c>
      <c r="K3883" s="7">
        <f t="shared" si="120"/>
        <v>4508.3999999999996</v>
      </c>
      <c r="L38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83" s="7">
        <f t="shared" si="121"/>
        <v>4508.3999999999996</v>
      </c>
    </row>
    <row r="3884" spans="1:13" x14ac:dyDescent="0.3">
      <c r="A3884" s="6" t="s">
        <v>3968</v>
      </c>
      <c r="B3884" s="28">
        <v>42994</v>
      </c>
      <c r="C3884" s="6" t="s">
        <v>11</v>
      </c>
      <c r="D3884" s="6" t="s">
        <v>92</v>
      </c>
      <c r="E3884" s="6" t="str">
        <f>VLOOKUP(tbl_transactions[[#This Row],[Product_ID]],tbl_Items[],2,)</f>
        <v>Automatic</v>
      </c>
      <c r="F3884" s="6" t="str">
        <f>VLOOKUP(tbl_transactions[[#This Row],[Product_ID]],tbl_Items[],3,)</f>
        <v>Platinum</v>
      </c>
      <c r="G3884" s="6" t="s">
        <v>12</v>
      </c>
      <c r="H3884" s="6" t="s">
        <v>9</v>
      </c>
      <c r="I38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884" s="30">
        <v>1</v>
      </c>
      <c r="K3884" s="7">
        <f t="shared" si="120"/>
        <v>2199.12</v>
      </c>
      <c r="L38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84" s="7">
        <f t="shared" si="121"/>
        <v>2199.12</v>
      </c>
    </row>
    <row r="3885" spans="1:13" x14ac:dyDescent="0.3">
      <c r="A3885" s="6" t="s">
        <v>3969</v>
      </c>
      <c r="B3885" s="28">
        <v>42994</v>
      </c>
      <c r="C3885" s="6" t="s">
        <v>24</v>
      </c>
      <c r="D3885" s="6" t="s">
        <v>117</v>
      </c>
      <c r="E3885" s="6" t="str">
        <f>VLOOKUP(tbl_transactions[[#This Row],[Product_ID]],tbl_Items[],2,)</f>
        <v>Digital</v>
      </c>
      <c r="F3885" s="6" t="str">
        <f>VLOOKUP(tbl_transactions[[#This Row],[Product_ID]],tbl_Items[],3,)</f>
        <v>Palladium</v>
      </c>
      <c r="G3885" s="6" t="s">
        <v>12</v>
      </c>
      <c r="H3885" s="6" t="s">
        <v>9</v>
      </c>
      <c r="I38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885" s="30">
        <v>3</v>
      </c>
      <c r="K3885" s="7">
        <f t="shared" si="120"/>
        <v>29342.25</v>
      </c>
      <c r="L38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3885" s="7">
        <f t="shared" si="121"/>
        <v>28461.982499999998</v>
      </c>
    </row>
    <row r="3886" spans="1:13" x14ac:dyDescent="0.3">
      <c r="A3886" s="6" t="s">
        <v>3970</v>
      </c>
      <c r="B3886" s="28">
        <v>42994</v>
      </c>
      <c r="C3886" s="6" t="s">
        <v>15</v>
      </c>
      <c r="D3886" s="6" t="s">
        <v>66</v>
      </c>
      <c r="E3886" s="6" t="str">
        <f>VLOOKUP(tbl_transactions[[#This Row],[Product_ID]],tbl_Items[],2,)</f>
        <v>Chronograph</v>
      </c>
      <c r="F3886" s="6" t="str">
        <f>VLOOKUP(tbl_transactions[[#This Row],[Product_ID]],tbl_Items[],3,)</f>
        <v>Platinum</v>
      </c>
      <c r="G3886" s="6" t="s">
        <v>8</v>
      </c>
      <c r="H3886" s="6" t="s">
        <v>9</v>
      </c>
      <c r="I38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886" s="30">
        <v>4</v>
      </c>
      <c r="K3886" s="7">
        <f t="shared" si="120"/>
        <v>38760</v>
      </c>
      <c r="L38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3886" s="7">
        <f t="shared" si="121"/>
        <v>34108.800000000003</v>
      </c>
    </row>
    <row r="3887" spans="1:13" x14ac:dyDescent="0.3">
      <c r="A3887" s="6" t="s">
        <v>3971</v>
      </c>
      <c r="B3887" s="28">
        <v>42995</v>
      </c>
      <c r="C3887" s="6" t="s">
        <v>24</v>
      </c>
      <c r="D3887" s="6" t="s">
        <v>94</v>
      </c>
      <c r="E3887" s="6" t="str">
        <f>VLOOKUP(tbl_transactions[[#This Row],[Product_ID]],tbl_Items[],2,)</f>
        <v>Automatic</v>
      </c>
      <c r="F3887" s="6" t="str">
        <f>VLOOKUP(tbl_transactions[[#This Row],[Product_ID]],tbl_Items[],3,)</f>
        <v>Platinum</v>
      </c>
      <c r="G3887" s="6" t="s">
        <v>12</v>
      </c>
      <c r="H3887" s="6" t="s">
        <v>9</v>
      </c>
      <c r="I38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3887" s="30">
        <v>4</v>
      </c>
      <c r="K3887" s="7">
        <f t="shared" si="120"/>
        <v>10348.800000000001</v>
      </c>
      <c r="L38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87" s="7">
        <f t="shared" si="121"/>
        <v>10348.800000000001</v>
      </c>
    </row>
    <row r="3888" spans="1:13" x14ac:dyDescent="0.3">
      <c r="A3888" s="6" t="s">
        <v>3972</v>
      </c>
      <c r="B3888" s="28">
        <v>42995</v>
      </c>
      <c r="C3888" s="6" t="s">
        <v>11</v>
      </c>
      <c r="D3888" s="6" t="s">
        <v>92</v>
      </c>
      <c r="E3888" s="6" t="str">
        <f>VLOOKUP(tbl_transactions[[#This Row],[Product_ID]],tbl_Items[],2,)</f>
        <v>Automatic</v>
      </c>
      <c r="F3888" s="6" t="str">
        <f>VLOOKUP(tbl_transactions[[#This Row],[Product_ID]],tbl_Items[],3,)</f>
        <v>Platinum</v>
      </c>
      <c r="G3888" s="6" t="s">
        <v>12</v>
      </c>
      <c r="H3888" s="6" t="s">
        <v>9</v>
      </c>
      <c r="I38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888" s="30">
        <v>4</v>
      </c>
      <c r="K3888" s="7">
        <f t="shared" si="120"/>
        <v>8796.48</v>
      </c>
      <c r="L38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88" s="7">
        <f t="shared" si="121"/>
        <v>8796.48</v>
      </c>
    </row>
    <row r="3889" spans="1:13" x14ac:dyDescent="0.3">
      <c r="A3889" s="6" t="s">
        <v>3973</v>
      </c>
      <c r="B3889" s="28">
        <v>42996</v>
      </c>
      <c r="C3889" s="6" t="s">
        <v>15</v>
      </c>
      <c r="D3889" s="6" t="s">
        <v>71</v>
      </c>
      <c r="E3889" s="6" t="str">
        <f>VLOOKUP(tbl_transactions[[#This Row],[Product_ID]],tbl_Items[],2,)</f>
        <v>Chronograph</v>
      </c>
      <c r="F3889" s="6" t="str">
        <f>VLOOKUP(tbl_transactions[[#This Row],[Product_ID]],tbl_Items[],3,)</f>
        <v>Platinum</v>
      </c>
      <c r="G3889" s="6" t="s">
        <v>8</v>
      </c>
      <c r="H3889" s="6" t="s">
        <v>9</v>
      </c>
      <c r="I38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889" s="30">
        <v>1</v>
      </c>
      <c r="K3889" s="7">
        <f t="shared" si="120"/>
        <v>2254.1999999999998</v>
      </c>
      <c r="L38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89" s="7">
        <f t="shared" si="121"/>
        <v>2254.1999999999998</v>
      </c>
    </row>
    <row r="3890" spans="1:13" x14ac:dyDescent="0.3">
      <c r="A3890" s="6" t="s">
        <v>3974</v>
      </c>
      <c r="B3890" s="28">
        <v>42996</v>
      </c>
      <c r="C3890" s="6" t="s">
        <v>24</v>
      </c>
      <c r="D3890" s="6" t="s">
        <v>117</v>
      </c>
      <c r="E3890" s="6" t="str">
        <f>VLOOKUP(tbl_transactions[[#This Row],[Product_ID]],tbl_Items[],2,)</f>
        <v>Digital</v>
      </c>
      <c r="F3890" s="6" t="str">
        <f>VLOOKUP(tbl_transactions[[#This Row],[Product_ID]],tbl_Items[],3,)</f>
        <v>Palladium</v>
      </c>
      <c r="G3890" s="6" t="s">
        <v>12</v>
      </c>
      <c r="H3890" s="6" t="s">
        <v>9</v>
      </c>
      <c r="I38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890" s="30">
        <v>2</v>
      </c>
      <c r="K3890" s="7">
        <f t="shared" si="120"/>
        <v>19561.5</v>
      </c>
      <c r="L38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3890" s="7">
        <f t="shared" si="121"/>
        <v>18974.654999999999</v>
      </c>
    </row>
    <row r="3891" spans="1:13" x14ac:dyDescent="0.3">
      <c r="A3891" s="6" t="s">
        <v>3975</v>
      </c>
      <c r="B3891" s="28">
        <v>42996</v>
      </c>
      <c r="C3891" s="6" t="s">
        <v>24</v>
      </c>
      <c r="D3891" s="6" t="s">
        <v>76</v>
      </c>
      <c r="E3891" s="6" t="str">
        <f>VLOOKUP(tbl_transactions[[#This Row],[Product_ID]],tbl_Items[],2,)</f>
        <v>Chronograph</v>
      </c>
      <c r="F3891" s="6" t="str">
        <f>VLOOKUP(tbl_transactions[[#This Row],[Product_ID]],tbl_Items[],3,)</f>
        <v>Gold</v>
      </c>
      <c r="G3891" s="6" t="s">
        <v>8</v>
      </c>
      <c r="H3891" s="6" t="s">
        <v>9</v>
      </c>
      <c r="I38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891" s="30">
        <v>1</v>
      </c>
      <c r="K3891" s="7">
        <f t="shared" si="120"/>
        <v>2244</v>
      </c>
      <c r="L38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91" s="7">
        <f t="shared" si="121"/>
        <v>2244</v>
      </c>
    </row>
    <row r="3892" spans="1:13" x14ac:dyDescent="0.3">
      <c r="A3892" s="6" t="s">
        <v>3976</v>
      </c>
      <c r="B3892" s="28">
        <v>42996</v>
      </c>
      <c r="C3892" s="6" t="s">
        <v>24</v>
      </c>
      <c r="D3892" s="6" t="s">
        <v>103</v>
      </c>
      <c r="E3892" s="6" t="str">
        <f>VLOOKUP(tbl_transactions[[#This Row],[Product_ID]],tbl_Items[],2,)</f>
        <v>Automatic</v>
      </c>
      <c r="F3892" s="6" t="str">
        <f>VLOOKUP(tbl_transactions[[#This Row],[Product_ID]],tbl_Items[],3,)</f>
        <v>Palladium</v>
      </c>
      <c r="G3892" s="6" t="s">
        <v>12</v>
      </c>
      <c r="H3892" s="6" t="s">
        <v>9</v>
      </c>
      <c r="I38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892" s="30">
        <v>2</v>
      </c>
      <c r="K3892" s="7">
        <f t="shared" si="120"/>
        <v>13349.76</v>
      </c>
      <c r="L38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92" s="7">
        <f t="shared" si="121"/>
        <v>13349.76</v>
      </c>
    </row>
    <row r="3893" spans="1:13" x14ac:dyDescent="0.3">
      <c r="A3893" s="6" t="s">
        <v>3977</v>
      </c>
      <c r="B3893" s="28">
        <v>42996</v>
      </c>
      <c r="C3893" s="6" t="s">
        <v>24</v>
      </c>
      <c r="D3893" s="6" t="s">
        <v>66</v>
      </c>
      <c r="E3893" s="6" t="str">
        <f>VLOOKUP(tbl_transactions[[#This Row],[Product_ID]],tbl_Items[],2,)</f>
        <v>Chronograph</v>
      </c>
      <c r="F3893" s="6" t="str">
        <f>VLOOKUP(tbl_transactions[[#This Row],[Product_ID]],tbl_Items[],3,)</f>
        <v>Platinum</v>
      </c>
      <c r="G3893" s="6" t="s">
        <v>8</v>
      </c>
      <c r="H3893" s="6" t="s">
        <v>9</v>
      </c>
      <c r="I38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893" s="30">
        <v>4</v>
      </c>
      <c r="K3893" s="7">
        <f t="shared" si="120"/>
        <v>38760</v>
      </c>
      <c r="L38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4651.2</v>
      </c>
      <c r="M3893" s="7">
        <f t="shared" si="121"/>
        <v>34108.800000000003</v>
      </c>
    </row>
    <row r="3894" spans="1:13" x14ac:dyDescent="0.3">
      <c r="A3894" s="6" t="s">
        <v>3978</v>
      </c>
      <c r="B3894" s="28">
        <v>42996</v>
      </c>
      <c r="C3894" s="6" t="s">
        <v>24</v>
      </c>
      <c r="D3894" s="6" t="s">
        <v>7005</v>
      </c>
      <c r="E3894" s="6" t="str">
        <f>VLOOKUP(tbl_transactions[[#This Row],[Product_ID]],tbl_Items[],2,)</f>
        <v>Automatic</v>
      </c>
      <c r="F3894" s="6" t="str">
        <f>VLOOKUP(tbl_transactions[[#This Row],[Product_ID]],tbl_Items[],3,)</f>
        <v>Gold</v>
      </c>
      <c r="G3894" s="6" t="s">
        <v>12</v>
      </c>
      <c r="H3894" s="6" t="s">
        <v>9</v>
      </c>
      <c r="I38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894" s="30">
        <v>2</v>
      </c>
      <c r="K3894" s="7">
        <f t="shared" si="120"/>
        <v>11936.4</v>
      </c>
      <c r="L38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94" s="7">
        <f t="shared" si="121"/>
        <v>11936.4</v>
      </c>
    </row>
    <row r="3895" spans="1:13" x14ac:dyDescent="0.3">
      <c r="A3895" s="6" t="s">
        <v>3979</v>
      </c>
      <c r="B3895" s="28">
        <v>42996</v>
      </c>
      <c r="C3895" s="6" t="s">
        <v>24</v>
      </c>
      <c r="D3895" s="6" t="s">
        <v>74</v>
      </c>
      <c r="E3895" s="6" t="str">
        <f>VLOOKUP(tbl_transactions[[#This Row],[Product_ID]],tbl_Items[],2,)</f>
        <v>Chronograph</v>
      </c>
      <c r="F3895" s="6" t="str">
        <f>VLOOKUP(tbl_transactions[[#This Row],[Product_ID]],tbl_Items[],3,)</f>
        <v>Gold</v>
      </c>
      <c r="G3895" s="6" t="s">
        <v>8</v>
      </c>
      <c r="H3895" s="6" t="s">
        <v>9</v>
      </c>
      <c r="I38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3895" s="30">
        <v>4</v>
      </c>
      <c r="K3895" s="7">
        <f t="shared" si="120"/>
        <v>8904</v>
      </c>
      <c r="L38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95" s="7">
        <f t="shared" si="121"/>
        <v>8904</v>
      </c>
    </row>
    <row r="3896" spans="1:13" x14ac:dyDescent="0.3">
      <c r="A3896" s="6" t="s">
        <v>3980</v>
      </c>
      <c r="B3896" s="28">
        <v>42997</v>
      </c>
      <c r="C3896" s="6" t="s">
        <v>15</v>
      </c>
      <c r="D3896" s="6" t="s">
        <v>71</v>
      </c>
      <c r="E3896" s="6" t="str">
        <f>VLOOKUP(tbl_transactions[[#This Row],[Product_ID]],tbl_Items[],2,)</f>
        <v>Chronograph</v>
      </c>
      <c r="F3896" s="6" t="str">
        <f>VLOOKUP(tbl_transactions[[#This Row],[Product_ID]],tbl_Items[],3,)</f>
        <v>Platinum</v>
      </c>
      <c r="G3896" s="6" t="s">
        <v>8</v>
      </c>
      <c r="H3896" s="6" t="s">
        <v>9</v>
      </c>
      <c r="I38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896" s="30">
        <v>4</v>
      </c>
      <c r="K3896" s="7">
        <f t="shared" si="120"/>
        <v>9016.7999999999993</v>
      </c>
      <c r="L38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96" s="7">
        <f t="shared" si="121"/>
        <v>9016.7999999999993</v>
      </c>
    </row>
    <row r="3897" spans="1:13" x14ac:dyDescent="0.3">
      <c r="A3897" s="6" t="s">
        <v>3981</v>
      </c>
      <c r="B3897" s="28">
        <v>42997</v>
      </c>
      <c r="C3897" s="6" t="s">
        <v>24</v>
      </c>
      <c r="D3897" s="6" t="s">
        <v>88</v>
      </c>
      <c r="E3897" s="6" t="str">
        <f>VLOOKUP(tbl_transactions[[#This Row],[Product_ID]],tbl_Items[],2,)</f>
        <v>Automatic</v>
      </c>
      <c r="F3897" s="6" t="str">
        <f>VLOOKUP(tbl_transactions[[#This Row],[Product_ID]],tbl_Items[],3,)</f>
        <v>Platinum</v>
      </c>
      <c r="G3897" s="6" t="s">
        <v>12</v>
      </c>
      <c r="H3897" s="6" t="s">
        <v>9</v>
      </c>
      <c r="I38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897" s="30">
        <v>1</v>
      </c>
      <c r="K3897" s="7">
        <f t="shared" si="120"/>
        <v>2239.65</v>
      </c>
      <c r="L38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897" s="7">
        <f t="shared" si="121"/>
        <v>2239.65</v>
      </c>
    </row>
    <row r="3898" spans="1:13" x14ac:dyDescent="0.3">
      <c r="A3898" s="6" t="s">
        <v>3982</v>
      </c>
      <c r="B3898" s="28">
        <v>42997</v>
      </c>
      <c r="C3898" s="6" t="s">
        <v>24</v>
      </c>
      <c r="D3898" s="6" t="s">
        <v>116</v>
      </c>
      <c r="E3898" s="6" t="str">
        <f>VLOOKUP(tbl_transactions[[#This Row],[Product_ID]],tbl_Items[],2,)</f>
        <v>Digital</v>
      </c>
      <c r="F3898" s="6" t="str">
        <f>VLOOKUP(tbl_transactions[[#This Row],[Product_ID]],tbl_Items[],3,)</f>
        <v>Gold</v>
      </c>
      <c r="G3898" s="6" t="s">
        <v>12</v>
      </c>
      <c r="H3898" s="6" t="s">
        <v>9</v>
      </c>
      <c r="I38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898" s="30">
        <v>4</v>
      </c>
      <c r="K3898" s="7">
        <f t="shared" si="120"/>
        <v>22378.799999999999</v>
      </c>
      <c r="L38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3898" s="7">
        <f t="shared" si="121"/>
        <v>21483.648000000001</v>
      </c>
    </row>
    <row r="3899" spans="1:13" x14ac:dyDescent="0.3">
      <c r="A3899" s="6" t="s">
        <v>3983</v>
      </c>
      <c r="B3899" s="28">
        <v>42997</v>
      </c>
      <c r="C3899" s="6" t="s">
        <v>24</v>
      </c>
      <c r="D3899" s="6" t="s">
        <v>103</v>
      </c>
      <c r="E3899" s="6" t="str">
        <f>VLOOKUP(tbl_transactions[[#This Row],[Product_ID]],tbl_Items[],2,)</f>
        <v>Automatic</v>
      </c>
      <c r="F3899" s="6" t="str">
        <f>VLOOKUP(tbl_transactions[[#This Row],[Product_ID]],tbl_Items[],3,)</f>
        <v>Palladium</v>
      </c>
      <c r="G3899" s="6" t="s">
        <v>12</v>
      </c>
      <c r="H3899" s="6" t="s">
        <v>9</v>
      </c>
      <c r="I38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899" s="30">
        <v>4</v>
      </c>
      <c r="K3899" s="7">
        <f t="shared" si="120"/>
        <v>26699.52</v>
      </c>
      <c r="L38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3899" s="7">
        <f t="shared" si="121"/>
        <v>25898.5344</v>
      </c>
    </row>
    <row r="3900" spans="1:13" x14ac:dyDescent="0.3">
      <c r="A3900" s="6" t="s">
        <v>3984</v>
      </c>
      <c r="B3900" s="28">
        <v>42998</v>
      </c>
      <c r="C3900" s="6" t="s">
        <v>24</v>
      </c>
      <c r="D3900" s="6" t="s">
        <v>96</v>
      </c>
      <c r="E3900" s="6" t="str">
        <f>VLOOKUP(tbl_transactions[[#This Row],[Product_ID]],tbl_Items[],2,)</f>
        <v>Automatic</v>
      </c>
      <c r="F3900" s="6" t="str">
        <f>VLOOKUP(tbl_transactions[[#This Row],[Product_ID]],tbl_Items[],3,)</f>
        <v>Gold</v>
      </c>
      <c r="G3900" s="6" t="s">
        <v>12</v>
      </c>
      <c r="H3900" s="6" t="s">
        <v>9</v>
      </c>
      <c r="I39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900" s="30">
        <v>1</v>
      </c>
      <c r="K3900" s="7">
        <f t="shared" si="120"/>
        <v>5565.12</v>
      </c>
      <c r="L39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00" s="7">
        <f t="shared" si="121"/>
        <v>5565.12</v>
      </c>
    </row>
    <row r="3901" spans="1:13" x14ac:dyDescent="0.3">
      <c r="A3901" s="6" t="s">
        <v>3985</v>
      </c>
      <c r="B3901" s="28">
        <v>42998</v>
      </c>
      <c r="C3901" s="6" t="s">
        <v>24</v>
      </c>
      <c r="D3901" s="6" t="s">
        <v>84</v>
      </c>
      <c r="E3901" s="6" t="str">
        <f>VLOOKUP(tbl_transactions[[#This Row],[Product_ID]],tbl_Items[],2,)</f>
        <v>Automatic</v>
      </c>
      <c r="F3901" s="6" t="str">
        <f>VLOOKUP(tbl_transactions[[#This Row],[Product_ID]],tbl_Items[],3,)</f>
        <v>Platinum</v>
      </c>
      <c r="G3901" s="6" t="s">
        <v>12</v>
      </c>
      <c r="H3901" s="6" t="s">
        <v>9</v>
      </c>
      <c r="I39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901" s="30">
        <v>2</v>
      </c>
      <c r="K3901" s="7">
        <f t="shared" si="120"/>
        <v>4458.3</v>
      </c>
      <c r="L39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01" s="7">
        <f t="shared" si="121"/>
        <v>4458.3</v>
      </c>
    </row>
    <row r="3902" spans="1:13" x14ac:dyDescent="0.3">
      <c r="A3902" s="6" t="s">
        <v>3986</v>
      </c>
      <c r="B3902" s="28">
        <v>42998</v>
      </c>
      <c r="C3902" s="6" t="s">
        <v>24</v>
      </c>
      <c r="D3902" s="6" t="s">
        <v>84</v>
      </c>
      <c r="E3902" s="6" t="str">
        <f>VLOOKUP(tbl_transactions[[#This Row],[Product_ID]],tbl_Items[],2,)</f>
        <v>Automatic</v>
      </c>
      <c r="F3902" s="6" t="str">
        <f>VLOOKUP(tbl_transactions[[#This Row],[Product_ID]],tbl_Items[],3,)</f>
        <v>Platinum</v>
      </c>
      <c r="G3902" s="6" t="s">
        <v>12</v>
      </c>
      <c r="H3902" s="6" t="s">
        <v>9</v>
      </c>
      <c r="I39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902" s="30">
        <v>2</v>
      </c>
      <c r="K3902" s="7">
        <f t="shared" si="120"/>
        <v>4458.3</v>
      </c>
      <c r="L39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02" s="7">
        <f t="shared" si="121"/>
        <v>4458.3</v>
      </c>
    </row>
    <row r="3903" spans="1:13" x14ac:dyDescent="0.3">
      <c r="A3903" s="6" t="s">
        <v>3987</v>
      </c>
      <c r="B3903" s="28">
        <v>42998</v>
      </c>
      <c r="C3903" s="6" t="s">
        <v>11</v>
      </c>
      <c r="D3903" s="6" t="s">
        <v>7008</v>
      </c>
      <c r="E3903" s="6" t="str">
        <f>VLOOKUP(tbl_transactions[[#This Row],[Product_ID]],tbl_Items[],2,)</f>
        <v>Digital</v>
      </c>
      <c r="F3903" s="6" t="str">
        <f>VLOOKUP(tbl_transactions[[#This Row],[Product_ID]],tbl_Items[],3,)</f>
        <v>Gold</v>
      </c>
      <c r="G3903" s="6" t="s">
        <v>12</v>
      </c>
      <c r="H3903" s="6" t="s">
        <v>13</v>
      </c>
      <c r="I39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903" s="30">
        <v>1</v>
      </c>
      <c r="K3903" s="7">
        <f t="shared" si="120"/>
        <v>9764.7000000000007</v>
      </c>
      <c r="L39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03" s="7">
        <f t="shared" si="121"/>
        <v>9764.7000000000007</v>
      </c>
    </row>
    <row r="3904" spans="1:13" x14ac:dyDescent="0.3">
      <c r="A3904" s="6" t="s">
        <v>3988</v>
      </c>
      <c r="B3904" s="28">
        <v>42998</v>
      </c>
      <c r="C3904" s="6" t="s">
        <v>24</v>
      </c>
      <c r="D3904" s="6" t="s">
        <v>111</v>
      </c>
      <c r="E3904" s="6" t="str">
        <f>VLOOKUP(tbl_transactions[[#This Row],[Product_ID]],tbl_Items[],2,)</f>
        <v>Digital</v>
      </c>
      <c r="F3904" s="6" t="str">
        <f>VLOOKUP(tbl_transactions[[#This Row],[Product_ID]],tbl_Items[],3,)</f>
        <v>Gold</v>
      </c>
      <c r="G3904" s="6" t="s">
        <v>12</v>
      </c>
      <c r="H3904" s="6" t="s">
        <v>9</v>
      </c>
      <c r="I39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904" s="30">
        <v>1</v>
      </c>
      <c r="K3904" s="7">
        <f t="shared" si="120"/>
        <v>5760.96</v>
      </c>
      <c r="L39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04" s="7">
        <f t="shared" si="121"/>
        <v>5760.96</v>
      </c>
    </row>
    <row r="3905" spans="1:13" x14ac:dyDescent="0.3">
      <c r="A3905" s="6" t="s">
        <v>3989</v>
      </c>
      <c r="B3905" s="28">
        <v>42999</v>
      </c>
      <c r="C3905" s="6" t="s">
        <v>24</v>
      </c>
      <c r="D3905" s="6" t="s">
        <v>112</v>
      </c>
      <c r="E3905" s="6" t="str">
        <f>VLOOKUP(tbl_transactions[[#This Row],[Product_ID]],tbl_Items[],2,)</f>
        <v>Digital</v>
      </c>
      <c r="F3905" s="6" t="str">
        <f>VLOOKUP(tbl_transactions[[#This Row],[Product_ID]],tbl_Items[],3,)</f>
        <v>Gold</v>
      </c>
      <c r="G3905" s="6" t="s">
        <v>12</v>
      </c>
      <c r="H3905" s="6" t="s">
        <v>9</v>
      </c>
      <c r="I39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905" s="30">
        <v>3</v>
      </c>
      <c r="K3905" s="7">
        <f t="shared" si="120"/>
        <v>18050.940000000002</v>
      </c>
      <c r="L39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3905" s="7">
        <f t="shared" si="121"/>
        <v>17328.902400000003</v>
      </c>
    </row>
    <row r="3906" spans="1:13" x14ac:dyDescent="0.3">
      <c r="A3906" s="6" t="s">
        <v>3990</v>
      </c>
      <c r="B3906" s="28">
        <v>42999</v>
      </c>
      <c r="C3906" s="6" t="s">
        <v>11</v>
      </c>
      <c r="D3906" s="6" t="s">
        <v>117</v>
      </c>
      <c r="E3906" s="6" t="str">
        <f>VLOOKUP(tbl_transactions[[#This Row],[Product_ID]],tbl_Items[],2,)</f>
        <v>Digital</v>
      </c>
      <c r="F3906" s="6" t="str">
        <f>VLOOKUP(tbl_transactions[[#This Row],[Product_ID]],tbl_Items[],3,)</f>
        <v>Palladium</v>
      </c>
      <c r="G3906" s="6" t="s">
        <v>12</v>
      </c>
      <c r="H3906" s="6" t="s">
        <v>9</v>
      </c>
      <c r="I39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906" s="30">
        <v>3</v>
      </c>
      <c r="K3906" s="7">
        <f t="shared" ref="K3906:K3969" si="122">I3906*J3906</f>
        <v>29342.25</v>
      </c>
      <c r="L39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3906" s="7">
        <f t="shared" ref="M3906:M3969" si="123">K3906-L3906</f>
        <v>28461.982499999998</v>
      </c>
    </row>
    <row r="3907" spans="1:13" x14ac:dyDescent="0.3">
      <c r="A3907" s="6" t="s">
        <v>3991</v>
      </c>
      <c r="B3907" s="28">
        <v>42999</v>
      </c>
      <c r="C3907" s="6" t="s">
        <v>24</v>
      </c>
      <c r="D3907" s="6" t="s">
        <v>104</v>
      </c>
      <c r="E3907" s="6" t="str">
        <f>VLOOKUP(tbl_transactions[[#This Row],[Product_ID]],tbl_Items[],2,)</f>
        <v>Automatic</v>
      </c>
      <c r="F3907" s="6" t="str">
        <f>VLOOKUP(tbl_transactions[[#This Row],[Product_ID]],tbl_Items[],3,)</f>
        <v>Palladium</v>
      </c>
      <c r="G3907" s="6" t="s">
        <v>12</v>
      </c>
      <c r="H3907" s="6" t="s">
        <v>9</v>
      </c>
      <c r="I39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907" s="30">
        <v>4</v>
      </c>
      <c r="K3907" s="7">
        <f t="shared" si="122"/>
        <v>32784.400000000001</v>
      </c>
      <c r="L39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3907" s="7">
        <f t="shared" si="123"/>
        <v>31800.868000000002</v>
      </c>
    </row>
    <row r="3908" spans="1:13" x14ac:dyDescent="0.3">
      <c r="A3908" s="6" t="s">
        <v>3992</v>
      </c>
      <c r="B3908" s="28">
        <v>42999</v>
      </c>
      <c r="C3908" s="6" t="s">
        <v>7</v>
      </c>
      <c r="D3908" s="6" t="s">
        <v>109</v>
      </c>
      <c r="E3908" s="6" t="str">
        <f>VLOOKUP(tbl_transactions[[#This Row],[Product_ID]],tbl_Items[],2,)</f>
        <v>Digital</v>
      </c>
      <c r="F3908" s="6" t="str">
        <f>VLOOKUP(tbl_transactions[[#This Row],[Product_ID]],tbl_Items[],3,)</f>
        <v>Platinum</v>
      </c>
      <c r="G3908" s="6" t="s">
        <v>12</v>
      </c>
      <c r="H3908" s="6" t="s">
        <v>9</v>
      </c>
      <c r="I39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908" s="30">
        <v>2</v>
      </c>
      <c r="K3908" s="7">
        <f t="shared" si="122"/>
        <v>20124.599999999999</v>
      </c>
      <c r="L39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3908" s="7">
        <f t="shared" si="123"/>
        <v>18917.124</v>
      </c>
    </row>
    <row r="3909" spans="1:13" x14ac:dyDescent="0.3">
      <c r="A3909" s="6" t="s">
        <v>3993</v>
      </c>
      <c r="B3909" s="28">
        <v>42999</v>
      </c>
      <c r="C3909" s="6" t="s">
        <v>7</v>
      </c>
      <c r="D3909" s="6" t="s">
        <v>110</v>
      </c>
      <c r="E3909" s="6" t="str">
        <f>VLOOKUP(tbl_transactions[[#This Row],[Product_ID]],tbl_Items[],2,)</f>
        <v>Digital</v>
      </c>
      <c r="F3909" s="6" t="str">
        <f>VLOOKUP(tbl_transactions[[#This Row],[Product_ID]],tbl_Items[],3,)</f>
        <v>Platinum</v>
      </c>
      <c r="G3909" s="6" t="s">
        <v>12</v>
      </c>
      <c r="H3909" s="6" t="s">
        <v>9</v>
      </c>
      <c r="I39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909" s="30">
        <v>3</v>
      </c>
      <c r="K3909" s="7">
        <f t="shared" si="122"/>
        <v>16846.2</v>
      </c>
      <c r="L39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3909" s="7">
        <f t="shared" si="123"/>
        <v>15835.428</v>
      </c>
    </row>
    <row r="3910" spans="1:13" x14ac:dyDescent="0.3">
      <c r="A3910" s="6" t="s">
        <v>3994</v>
      </c>
      <c r="B3910" s="28">
        <v>42999</v>
      </c>
      <c r="C3910" s="6" t="s">
        <v>7</v>
      </c>
      <c r="D3910" s="6" t="s">
        <v>109</v>
      </c>
      <c r="E3910" s="6" t="str">
        <f>VLOOKUP(tbl_transactions[[#This Row],[Product_ID]],tbl_Items[],2,)</f>
        <v>Digital</v>
      </c>
      <c r="F3910" s="6" t="str">
        <f>VLOOKUP(tbl_transactions[[#This Row],[Product_ID]],tbl_Items[],3,)</f>
        <v>Platinum</v>
      </c>
      <c r="G3910" s="6" t="s">
        <v>12</v>
      </c>
      <c r="H3910" s="6" t="s">
        <v>13</v>
      </c>
      <c r="I39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910" s="30">
        <v>1</v>
      </c>
      <c r="K3910" s="7">
        <f t="shared" si="122"/>
        <v>10062.299999999999</v>
      </c>
      <c r="L39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10" s="7">
        <f t="shared" si="123"/>
        <v>10062.299999999999</v>
      </c>
    </row>
    <row r="3911" spans="1:13" x14ac:dyDescent="0.3">
      <c r="A3911" s="6" t="s">
        <v>3995</v>
      </c>
      <c r="B3911" s="28">
        <v>42999</v>
      </c>
      <c r="C3911" s="6" t="s">
        <v>11</v>
      </c>
      <c r="D3911" s="6" t="s">
        <v>95</v>
      </c>
      <c r="E3911" s="6" t="str">
        <f>VLOOKUP(tbl_transactions[[#This Row],[Product_ID]],tbl_Items[],2,)</f>
        <v>Automatic</v>
      </c>
      <c r="F3911" s="6" t="str">
        <f>VLOOKUP(tbl_transactions[[#This Row],[Product_ID]],tbl_Items[],3,)</f>
        <v>Platinum</v>
      </c>
      <c r="G3911" s="6" t="s">
        <v>12</v>
      </c>
      <c r="H3911" s="6" t="s">
        <v>9</v>
      </c>
      <c r="I39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911" s="30">
        <v>2</v>
      </c>
      <c r="K3911" s="7">
        <f t="shared" si="122"/>
        <v>4410</v>
      </c>
      <c r="L39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11" s="7">
        <f t="shared" si="123"/>
        <v>4410</v>
      </c>
    </row>
    <row r="3912" spans="1:13" x14ac:dyDescent="0.3">
      <c r="A3912" s="6" t="s">
        <v>3996</v>
      </c>
      <c r="B3912" s="28">
        <v>42999</v>
      </c>
      <c r="C3912" s="6" t="s">
        <v>7</v>
      </c>
      <c r="D3912" s="6" t="s">
        <v>114</v>
      </c>
      <c r="E3912" s="6" t="str">
        <f>VLOOKUP(tbl_transactions[[#This Row],[Product_ID]],tbl_Items[],2,)</f>
        <v>Digital</v>
      </c>
      <c r="F3912" s="6" t="str">
        <f>VLOOKUP(tbl_transactions[[#This Row],[Product_ID]],tbl_Items[],3,)</f>
        <v>Palladium</v>
      </c>
      <c r="G3912" s="6" t="s">
        <v>12</v>
      </c>
      <c r="H3912" s="6" t="s">
        <v>9</v>
      </c>
      <c r="I39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912" s="30">
        <v>3</v>
      </c>
      <c r="K3912" s="7">
        <f t="shared" si="122"/>
        <v>31172.400000000001</v>
      </c>
      <c r="L39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3912" s="7">
        <f t="shared" si="123"/>
        <v>30237.228000000003</v>
      </c>
    </row>
    <row r="3913" spans="1:13" x14ac:dyDescent="0.3">
      <c r="A3913" s="6" t="s">
        <v>3997</v>
      </c>
      <c r="B3913" s="28">
        <v>43000</v>
      </c>
      <c r="C3913" s="6" t="s">
        <v>11</v>
      </c>
      <c r="D3913" s="6" t="s">
        <v>66</v>
      </c>
      <c r="E3913" s="6" t="str">
        <f>VLOOKUP(tbl_transactions[[#This Row],[Product_ID]],tbl_Items[],2,)</f>
        <v>Chronograph</v>
      </c>
      <c r="F3913" s="6" t="str">
        <f>VLOOKUP(tbl_transactions[[#This Row],[Product_ID]],tbl_Items[],3,)</f>
        <v>Platinum</v>
      </c>
      <c r="G3913" s="6" t="s">
        <v>8</v>
      </c>
      <c r="H3913" s="6" t="s">
        <v>9</v>
      </c>
      <c r="I39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913" s="30">
        <v>1</v>
      </c>
      <c r="K3913" s="7">
        <f t="shared" si="122"/>
        <v>9690</v>
      </c>
      <c r="L39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13" s="7">
        <f t="shared" si="123"/>
        <v>9690</v>
      </c>
    </row>
    <row r="3914" spans="1:13" x14ac:dyDescent="0.3">
      <c r="A3914" s="6" t="s">
        <v>3998</v>
      </c>
      <c r="B3914" s="28">
        <v>43000</v>
      </c>
      <c r="C3914" s="6" t="s">
        <v>24</v>
      </c>
      <c r="D3914" s="6" t="s">
        <v>97</v>
      </c>
      <c r="E3914" s="6" t="str">
        <f>VLOOKUP(tbl_transactions[[#This Row],[Product_ID]],tbl_Items[],2,)</f>
        <v>Automatic</v>
      </c>
      <c r="F3914" s="6" t="str">
        <f>VLOOKUP(tbl_transactions[[#This Row],[Product_ID]],tbl_Items[],3,)</f>
        <v>Gold</v>
      </c>
      <c r="G3914" s="6" t="s">
        <v>12</v>
      </c>
      <c r="H3914" s="6" t="s">
        <v>13</v>
      </c>
      <c r="I39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914" s="30">
        <v>1</v>
      </c>
      <c r="K3914" s="7">
        <f t="shared" si="122"/>
        <v>2936.58</v>
      </c>
      <c r="L39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14" s="7">
        <f t="shared" si="123"/>
        <v>2936.58</v>
      </c>
    </row>
    <row r="3915" spans="1:13" x14ac:dyDescent="0.3">
      <c r="A3915" s="6" t="s">
        <v>3999</v>
      </c>
      <c r="B3915" s="28">
        <v>43000</v>
      </c>
      <c r="C3915" s="6" t="s">
        <v>24</v>
      </c>
      <c r="D3915" s="6" t="s">
        <v>84</v>
      </c>
      <c r="E3915" s="6" t="str">
        <f>VLOOKUP(tbl_transactions[[#This Row],[Product_ID]],tbl_Items[],2,)</f>
        <v>Automatic</v>
      </c>
      <c r="F3915" s="6" t="str">
        <f>VLOOKUP(tbl_transactions[[#This Row],[Product_ID]],tbl_Items[],3,)</f>
        <v>Platinum</v>
      </c>
      <c r="G3915" s="6" t="s">
        <v>12</v>
      </c>
      <c r="H3915" s="6" t="s">
        <v>9</v>
      </c>
      <c r="I39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915" s="30">
        <v>2</v>
      </c>
      <c r="K3915" s="7">
        <f t="shared" si="122"/>
        <v>4458.3</v>
      </c>
      <c r="L39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15" s="7">
        <f t="shared" si="123"/>
        <v>4458.3</v>
      </c>
    </row>
    <row r="3916" spans="1:13" x14ac:dyDescent="0.3">
      <c r="A3916" s="6" t="s">
        <v>4000</v>
      </c>
      <c r="B3916" s="28">
        <v>43000</v>
      </c>
      <c r="C3916" s="6" t="s">
        <v>24</v>
      </c>
      <c r="D3916" s="6" t="s">
        <v>104</v>
      </c>
      <c r="E3916" s="6" t="str">
        <f>VLOOKUP(tbl_transactions[[#This Row],[Product_ID]],tbl_Items[],2,)</f>
        <v>Automatic</v>
      </c>
      <c r="F3916" s="6" t="str">
        <f>VLOOKUP(tbl_transactions[[#This Row],[Product_ID]],tbl_Items[],3,)</f>
        <v>Palladium</v>
      </c>
      <c r="G3916" s="6" t="s">
        <v>12</v>
      </c>
      <c r="H3916" s="6" t="s">
        <v>9</v>
      </c>
      <c r="I39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3916" s="30">
        <v>1</v>
      </c>
      <c r="K3916" s="7">
        <f t="shared" si="122"/>
        <v>8196.1</v>
      </c>
      <c r="L39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16" s="7">
        <f t="shared" si="123"/>
        <v>8196.1</v>
      </c>
    </row>
    <row r="3917" spans="1:13" x14ac:dyDescent="0.3">
      <c r="A3917" s="6" t="s">
        <v>4001</v>
      </c>
      <c r="B3917" s="28">
        <v>43000</v>
      </c>
      <c r="C3917" s="6" t="s">
        <v>11</v>
      </c>
      <c r="D3917" s="6" t="s">
        <v>111</v>
      </c>
      <c r="E3917" s="6" t="str">
        <f>VLOOKUP(tbl_transactions[[#This Row],[Product_ID]],tbl_Items[],2,)</f>
        <v>Digital</v>
      </c>
      <c r="F3917" s="6" t="str">
        <f>VLOOKUP(tbl_transactions[[#This Row],[Product_ID]],tbl_Items[],3,)</f>
        <v>Gold</v>
      </c>
      <c r="G3917" s="6" t="s">
        <v>12</v>
      </c>
      <c r="H3917" s="6" t="s">
        <v>9</v>
      </c>
      <c r="I39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917" s="30">
        <v>1</v>
      </c>
      <c r="K3917" s="7">
        <f t="shared" si="122"/>
        <v>5760.96</v>
      </c>
      <c r="L39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17" s="7">
        <f t="shared" si="123"/>
        <v>5760.96</v>
      </c>
    </row>
    <row r="3918" spans="1:13" x14ac:dyDescent="0.3">
      <c r="A3918" s="6" t="s">
        <v>4002</v>
      </c>
      <c r="B3918" s="28">
        <v>43000</v>
      </c>
      <c r="C3918" s="6" t="s">
        <v>11</v>
      </c>
      <c r="D3918" s="6" t="s">
        <v>110</v>
      </c>
      <c r="E3918" s="6" t="str">
        <f>VLOOKUP(tbl_transactions[[#This Row],[Product_ID]],tbl_Items[],2,)</f>
        <v>Digital</v>
      </c>
      <c r="F3918" s="6" t="str">
        <f>VLOOKUP(tbl_transactions[[#This Row],[Product_ID]],tbl_Items[],3,)</f>
        <v>Platinum</v>
      </c>
      <c r="G3918" s="6" t="s">
        <v>12</v>
      </c>
      <c r="H3918" s="6" t="s">
        <v>9</v>
      </c>
      <c r="I39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918" s="30">
        <v>4</v>
      </c>
      <c r="K3918" s="7">
        <f t="shared" si="122"/>
        <v>22461.600000000002</v>
      </c>
      <c r="L39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1347.6960000000001</v>
      </c>
      <c r="M3918" s="7">
        <f t="shared" si="123"/>
        <v>21113.904000000002</v>
      </c>
    </row>
    <row r="3919" spans="1:13" x14ac:dyDescent="0.3">
      <c r="A3919" s="6" t="s">
        <v>4003</v>
      </c>
      <c r="B3919" s="28">
        <v>43001</v>
      </c>
      <c r="C3919" s="6" t="s">
        <v>24</v>
      </c>
      <c r="D3919" s="6" t="s">
        <v>114</v>
      </c>
      <c r="E3919" s="6" t="str">
        <f>VLOOKUP(tbl_transactions[[#This Row],[Product_ID]],tbl_Items[],2,)</f>
        <v>Digital</v>
      </c>
      <c r="F3919" s="6" t="str">
        <f>VLOOKUP(tbl_transactions[[#This Row],[Product_ID]],tbl_Items[],3,)</f>
        <v>Palladium</v>
      </c>
      <c r="G3919" s="6" t="s">
        <v>12</v>
      </c>
      <c r="H3919" s="6" t="s">
        <v>9</v>
      </c>
      <c r="I39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919" s="30">
        <v>3</v>
      </c>
      <c r="K3919" s="7">
        <f t="shared" si="122"/>
        <v>31172.400000000001</v>
      </c>
      <c r="L39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3919" s="7">
        <f t="shared" si="123"/>
        <v>30237.228000000003</v>
      </c>
    </row>
    <row r="3920" spans="1:13" x14ac:dyDescent="0.3">
      <c r="A3920" s="6" t="s">
        <v>4004</v>
      </c>
      <c r="B3920" s="28">
        <v>43001</v>
      </c>
      <c r="C3920" s="6" t="s">
        <v>24</v>
      </c>
      <c r="D3920" s="6" t="s">
        <v>110</v>
      </c>
      <c r="E3920" s="6" t="str">
        <f>VLOOKUP(tbl_transactions[[#This Row],[Product_ID]],tbl_Items[],2,)</f>
        <v>Digital</v>
      </c>
      <c r="F3920" s="6" t="str">
        <f>VLOOKUP(tbl_transactions[[#This Row],[Product_ID]],tbl_Items[],3,)</f>
        <v>Platinum</v>
      </c>
      <c r="G3920" s="6" t="s">
        <v>12</v>
      </c>
      <c r="H3920" s="6" t="s">
        <v>9</v>
      </c>
      <c r="I39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920" s="30">
        <v>1</v>
      </c>
      <c r="K3920" s="7">
        <f t="shared" si="122"/>
        <v>5615.4000000000005</v>
      </c>
      <c r="L39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20" s="7">
        <f t="shared" si="123"/>
        <v>5615.4000000000005</v>
      </c>
    </row>
    <row r="3921" spans="1:13" x14ac:dyDescent="0.3">
      <c r="A3921" s="6" t="s">
        <v>4005</v>
      </c>
      <c r="B3921" s="28">
        <v>43001</v>
      </c>
      <c r="C3921" s="6" t="s">
        <v>24</v>
      </c>
      <c r="D3921" s="6" t="s">
        <v>7006</v>
      </c>
      <c r="E3921" s="6" t="str">
        <f>VLOOKUP(tbl_transactions[[#This Row],[Product_ID]],tbl_Items[],2,)</f>
        <v>Automatic</v>
      </c>
      <c r="F3921" s="6" t="str">
        <f>VLOOKUP(tbl_transactions[[#This Row],[Product_ID]],tbl_Items[],3,)</f>
        <v>Gold</v>
      </c>
      <c r="G3921" s="6" t="s">
        <v>12</v>
      </c>
      <c r="H3921" s="6" t="s">
        <v>9</v>
      </c>
      <c r="I39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921" s="30">
        <v>3</v>
      </c>
      <c r="K3921" s="7">
        <f t="shared" si="122"/>
        <v>29353.5</v>
      </c>
      <c r="L39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3921" s="7">
        <f t="shared" si="123"/>
        <v>28179.360000000001</v>
      </c>
    </row>
    <row r="3922" spans="1:13" x14ac:dyDescent="0.3">
      <c r="A3922" s="6" t="s">
        <v>4006</v>
      </c>
      <c r="B3922" s="28">
        <v>43001</v>
      </c>
      <c r="C3922" s="6" t="s">
        <v>7</v>
      </c>
      <c r="D3922" s="6" t="s">
        <v>7005</v>
      </c>
      <c r="E3922" s="6" t="str">
        <f>VLOOKUP(tbl_transactions[[#This Row],[Product_ID]],tbl_Items[],2,)</f>
        <v>Automatic</v>
      </c>
      <c r="F3922" s="6" t="str">
        <f>VLOOKUP(tbl_transactions[[#This Row],[Product_ID]],tbl_Items[],3,)</f>
        <v>Gold</v>
      </c>
      <c r="G3922" s="6" t="s">
        <v>12</v>
      </c>
      <c r="H3922" s="6" t="s">
        <v>9</v>
      </c>
      <c r="I39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922" s="30">
        <v>1</v>
      </c>
      <c r="K3922" s="7">
        <f t="shared" si="122"/>
        <v>5968.2</v>
      </c>
      <c r="L39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22" s="7">
        <f t="shared" si="123"/>
        <v>5968.2</v>
      </c>
    </row>
    <row r="3923" spans="1:13" x14ac:dyDescent="0.3">
      <c r="A3923" s="6" t="s">
        <v>4007</v>
      </c>
      <c r="B3923" s="28">
        <v>43001</v>
      </c>
      <c r="C3923" s="6" t="s">
        <v>24</v>
      </c>
      <c r="D3923" s="6" t="s">
        <v>88</v>
      </c>
      <c r="E3923" s="6" t="str">
        <f>VLOOKUP(tbl_transactions[[#This Row],[Product_ID]],tbl_Items[],2,)</f>
        <v>Automatic</v>
      </c>
      <c r="F3923" s="6" t="str">
        <f>VLOOKUP(tbl_transactions[[#This Row],[Product_ID]],tbl_Items[],3,)</f>
        <v>Platinum</v>
      </c>
      <c r="G3923" s="6" t="s">
        <v>12</v>
      </c>
      <c r="H3923" s="6" t="s">
        <v>9</v>
      </c>
      <c r="I39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923" s="30">
        <v>1</v>
      </c>
      <c r="K3923" s="7">
        <f t="shared" si="122"/>
        <v>2239.65</v>
      </c>
      <c r="L39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23" s="7">
        <f t="shared" si="123"/>
        <v>2239.65</v>
      </c>
    </row>
    <row r="3924" spans="1:13" x14ac:dyDescent="0.3">
      <c r="A3924" s="6" t="s">
        <v>4008</v>
      </c>
      <c r="B3924" s="28">
        <v>43002</v>
      </c>
      <c r="C3924" s="6" t="s">
        <v>11</v>
      </c>
      <c r="D3924" s="6" t="s">
        <v>79</v>
      </c>
      <c r="E3924" s="6" t="str">
        <f>VLOOKUP(tbl_transactions[[#This Row],[Product_ID]],tbl_Items[],2,)</f>
        <v>Chronograph</v>
      </c>
      <c r="F3924" s="6" t="str">
        <f>VLOOKUP(tbl_transactions[[#This Row],[Product_ID]],tbl_Items[],3,)</f>
        <v>Palladium</v>
      </c>
      <c r="G3924" s="6" t="s">
        <v>8</v>
      </c>
      <c r="H3924" s="6" t="s">
        <v>9</v>
      </c>
      <c r="I39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3924" s="30">
        <v>4</v>
      </c>
      <c r="K3924" s="7">
        <f t="shared" si="122"/>
        <v>9159.6</v>
      </c>
      <c r="L39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24" s="7">
        <f t="shared" si="123"/>
        <v>9159.6</v>
      </c>
    </row>
    <row r="3925" spans="1:13" x14ac:dyDescent="0.3">
      <c r="A3925" s="6" t="s">
        <v>4009</v>
      </c>
      <c r="B3925" s="28">
        <v>43002</v>
      </c>
      <c r="C3925" s="6" t="s">
        <v>24</v>
      </c>
      <c r="D3925" s="6" t="s">
        <v>60</v>
      </c>
      <c r="E3925" s="6" t="str">
        <f>VLOOKUP(tbl_transactions[[#This Row],[Product_ID]],tbl_Items[],2,)</f>
        <v>Chronograph</v>
      </c>
      <c r="F3925" s="6" t="str">
        <f>VLOOKUP(tbl_transactions[[#This Row],[Product_ID]],tbl_Items[],3,)</f>
        <v>Platinum</v>
      </c>
      <c r="G3925" s="6" t="s">
        <v>8</v>
      </c>
      <c r="H3925" s="6" t="s">
        <v>9</v>
      </c>
      <c r="I39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925" s="30">
        <v>2</v>
      </c>
      <c r="K3925" s="7">
        <f t="shared" si="122"/>
        <v>20196</v>
      </c>
      <c r="L39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3925" s="7">
        <f t="shared" si="123"/>
        <v>17772.48</v>
      </c>
    </row>
    <row r="3926" spans="1:13" x14ac:dyDescent="0.3">
      <c r="A3926" s="6" t="s">
        <v>4010</v>
      </c>
      <c r="B3926" s="28">
        <v>43002</v>
      </c>
      <c r="C3926" s="6" t="s">
        <v>24</v>
      </c>
      <c r="D3926" s="6" t="s">
        <v>97</v>
      </c>
      <c r="E3926" s="6" t="str">
        <f>VLOOKUP(tbl_transactions[[#This Row],[Product_ID]],tbl_Items[],2,)</f>
        <v>Automatic</v>
      </c>
      <c r="F3926" s="6" t="str">
        <f>VLOOKUP(tbl_transactions[[#This Row],[Product_ID]],tbl_Items[],3,)</f>
        <v>Gold</v>
      </c>
      <c r="G3926" s="6" t="s">
        <v>12</v>
      </c>
      <c r="H3926" s="6" t="s">
        <v>9</v>
      </c>
      <c r="I39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926" s="30">
        <v>3</v>
      </c>
      <c r="K3926" s="7">
        <f t="shared" si="122"/>
        <v>8809.74</v>
      </c>
      <c r="L39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26" s="7">
        <f t="shared" si="123"/>
        <v>8809.74</v>
      </c>
    </row>
    <row r="3927" spans="1:13" x14ac:dyDescent="0.3">
      <c r="A3927" s="6" t="s">
        <v>4011</v>
      </c>
      <c r="B3927" s="28">
        <v>43002</v>
      </c>
      <c r="C3927" s="6" t="s">
        <v>7</v>
      </c>
      <c r="D3927" s="6" t="s">
        <v>109</v>
      </c>
      <c r="E3927" s="6" t="str">
        <f>VLOOKUP(tbl_transactions[[#This Row],[Product_ID]],tbl_Items[],2,)</f>
        <v>Digital</v>
      </c>
      <c r="F3927" s="6" t="str">
        <f>VLOOKUP(tbl_transactions[[#This Row],[Product_ID]],tbl_Items[],3,)</f>
        <v>Platinum</v>
      </c>
      <c r="G3927" s="6" t="s">
        <v>12</v>
      </c>
      <c r="H3927" s="6" t="s">
        <v>9</v>
      </c>
      <c r="I39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927" s="30">
        <v>1</v>
      </c>
      <c r="K3927" s="7">
        <f t="shared" si="122"/>
        <v>10062.299999999999</v>
      </c>
      <c r="L39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27" s="7">
        <f t="shared" si="123"/>
        <v>10062.299999999999</v>
      </c>
    </row>
    <row r="3928" spans="1:13" x14ac:dyDescent="0.3">
      <c r="A3928" s="6" t="s">
        <v>4012</v>
      </c>
      <c r="B3928" s="28">
        <v>43003</v>
      </c>
      <c r="C3928" s="6" t="s">
        <v>24</v>
      </c>
      <c r="D3928" s="6" t="s">
        <v>116</v>
      </c>
      <c r="E3928" s="6" t="str">
        <f>VLOOKUP(tbl_transactions[[#This Row],[Product_ID]],tbl_Items[],2,)</f>
        <v>Digital</v>
      </c>
      <c r="F3928" s="6" t="str">
        <f>VLOOKUP(tbl_transactions[[#This Row],[Product_ID]],tbl_Items[],3,)</f>
        <v>Gold</v>
      </c>
      <c r="G3928" s="6" t="s">
        <v>12</v>
      </c>
      <c r="H3928" s="6" t="s">
        <v>9</v>
      </c>
      <c r="I39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3928" s="30">
        <v>4</v>
      </c>
      <c r="K3928" s="7">
        <f t="shared" si="122"/>
        <v>22378.799999999999</v>
      </c>
      <c r="L39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3928" s="7">
        <f t="shared" si="123"/>
        <v>21483.648000000001</v>
      </c>
    </row>
    <row r="3929" spans="1:13" x14ac:dyDescent="0.3">
      <c r="A3929" s="6" t="s">
        <v>4013</v>
      </c>
      <c r="B3929" s="28">
        <v>43003</v>
      </c>
      <c r="C3929" s="6" t="s">
        <v>24</v>
      </c>
      <c r="D3929" s="6" t="s">
        <v>113</v>
      </c>
      <c r="E3929" s="6" t="str">
        <f>VLOOKUP(tbl_transactions[[#This Row],[Product_ID]],tbl_Items[],2,)</f>
        <v>Digital</v>
      </c>
      <c r="F3929" s="6" t="str">
        <f>VLOOKUP(tbl_transactions[[#This Row],[Product_ID]],tbl_Items[],3,)</f>
        <v>Palladium</v>
      </c>
      <c r="G3929" s="6" t="s">
        <v>12</v>
      </c>
      <c r="H3929" s="6" t="s">
        <v>9</v>
      </c>
      <c r="I39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929" s="30">
        <v>3</v>
      </c>
      <c r="K3929" s="7">
        <f t="shared" si="122"/>
        <v>26894.340000000004</v>
      </c>
      <c r="L39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3929" s="7">
        <f t="shared" si="123"/>
        <v>26087.509800000003</v>
      </c>
    </row>
    <row r="3930" spans="1:13" x14ac:dyDescent="0.3">
      <c r="A3930" s="6" t="s">
        <v>4014</v>
      </c>
      <c r="B3930" s="28">
        <v>43003</v>
      </c>
      <c r="C3930" s="6" t="s">
        <v>24</v>
      </c>
      <c r="D3930" s="6" t="s">
        <v>7008</v>
      </c>
      <c r="E3930" s="6" t="str">
        <f>VLOOKUP(tbl_transactions[[#This Row],[Product_ID]],tbl_Items[],2,)</f>
        <v>Digital</v>
      </c>
      <c r="F3930" s="6" t="str">
        <f>VLOOKUP(tbl_transactions[[#This Row],[Product_ID]],tbl_Items[],3,)</f>
        <v>Gold</v>
      </c>
      <c r="G3930" s="6" t="s">
        <v>12</v>
      </c>
      <c r="H3930" s="6" t="s">
        <v>9</v>
      </c>
      <c r="I39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930" s="30">
        <v>1</v>
      </c>
      <c r="K3930" s="7">
        <f t="shared" si="122"/>
        <v>9764.7000000000007</v>
      </c>
      <c r="L39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30" s="7">
        <f t="shared" si="123"/>
        <v>9764.7000000000007</v>
      </c>
    </row>
    <row r="3931" spans="1:13" x14ac:dyDescent="0.3">
      <c r="A3931" s="6" t="s">
        <v>4015</v>
      </c>
      <c r="B3931" s="28">
        <v>43003</v>
      </c>
      <c r="C3931" s="6" t="s">
        <v>24</v>
      </c>
      <c r="D3931" s="6" t="s">
        <v>113</v>
      </c>
      <c r="E3931" s="6" t="str">
        <f>VLOOKUP(tbl_transactions[[#This Row],[Product_ID]],tbl_Items[],2,)</f>
        <v>Digital</v>
      </c>
      <c r="F3931" s="6" t="str">
        <f>VLOOKUP(tbl_transactions[[#This Row],[Product_ID]],tbl_Items[],3,)</f>
        <v>Palladium</v>
      </c>
      <c r="G3931" s="6" t="s">
        <v>12</v>
      </c>
      <c r="H3931" s="6" t="s">
        <v>9</v>
      </c>
      <c r="I39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931" s="30">
        <v>1</v>
      </c>
      <c r="K3931" s="7">
        <f t="shared" si="122"/>
        <v>8964.7800000000007</v>
      </c>
      <c r="L39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31" s="7">
        <f t="shared" si="123"/>
        <v>8964.7800000000007</v>
      </c>
    </row>
    <row r="3932" spans="1:13" x14ac:dyDescent="0.3">
      <c r="A3932" s="6" t="s">
        <v>4016</v>
      </c>
      <c r="B3932" s="28">
        <v>43003</v>
      </c>
      <c r="C3932" s="6" t="s">
        <v>24</v>
      </c>
      <c r="D3932" s="6" t="s">
        <v>60</v>
      </c>
      <c r="E3932" s="6" t="str">
        <f>VLOOKUP(tbl_transactions[[#This Row],[Product_ID]],tbl_Items[],2,)</f>
        <v>Chronograph</v>
      </c>
      <c r="F3932" s="6" t="str">
        <f>VLOOKUP(tbl_transactions[[#This Row],[Product_ID]],tbl_Items[],3,)</f>
        <v>Platinum</v>
      </c>
      <c r="G3932" s="6" t="s">
        <v>8</v>
      </c>
      <c r="H3932" s="6" t="s">
        <v>9</v>
      </c>
      <c r="I39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932" s="30">
        <v>1</v>
      </c>
      <c r="K3932" s="7">
        <f t="shared" si="122"/>
        <v>10098</v>
      </c>
      <c r="L39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32" s="7">
        <f t="shared" si="123"/>
        <v>10098</v>
      </c>
    </row>
    <row r="3933" spans="1:13" x14ac:dyDescent="0.3">
      <c r="A3933" s="6" t="s">
        <v>4017</v>
      </c>
      <c r="B3933" s="28">
        <v>43003</v>
      </c>
      <c r="C3933" s="6" t="s">
        <v>11</v>
      </c>
      <c r="D3933" s="6" t="s">
        <v>103</v>
      </c>
      <c r="E3933" s="6" t="str">
        <f>VLOOKUP(tbl_transactions[[#This Row],[Product_ID]],tbl_Items[],2,)</f>
        <v>Automatic</v>
      </c>
      <c r="F3933" s="6" t="str">
        <f>VLOOKUP(tbl_transactions[[#This Row],[Product_ID]],tbl_Items[],3,)</f>
        <v>Palladium</v>
      </c>
      <c r="G3933" s="6" t="s">
        <v>12</v>
      </c>
      <c r="H3933" s="6" t="s">
        <v>9</v>
      </c>
      <c r="I39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933" s="30">
        <v>2</v>
      </c>
      <c r="K3933" s="7">
        <f t="shared" si="122"/>
        <v>13349.76</v>
      </c>
      <c r="L39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33" s="7">
        <f t="shared" si="123"/>
        <v>13349.76</v>
      </c>
    </row>
    <row r="3934" spans="1:13" x14ac:dyDescent="0.3">
      <c r="A3934" s="6" t="s">
        <v>4018</v>
      </c>
      <c r="B3934" s="28">
        <v>43004</v>
      </c>
      <c r="C3934" s="6" t="s">
        <v>24</v>
      </c>
      <c r="D3934" s="6" t="s">
        <v>89</v>
      </c>
      <c r="E3934" s="6" t="str">
        <f>VLOOKUP(tbl_transactions[[#This Row],[Product_ID]],tbl_Items[],2,)</f>
        <v>Automatic</v>
      </c>
      <c r="F3934" s="6" t="str">
        <f>VLOOKUP(tbl_transactions[[#This Row],[Product_ID]],tbl_Items[],3,)</f>
        <v>Platinum</v>
      </c>
      <c r="G3934" s="6" t="s">
        <v>12</v>
      </c>
      <c r="H3934" s="6" t="s">
        <v>13</v>
      </c>
      <c r="I39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3934" s="30">
        <v>4</v>
      </c>
      <c r="K3934" s="7">
        <f t="shared" si="122"/>
        <v>18616.400000000001</v>
      </c>
      <c r="L39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3934" s="7">
        <f t="shared" si="123"/>
        <v>17499.416000000001</v>
      </c>
    </row>
    <row r="3935" spans="1:13" x14ac:dyDescent="0.3">
      <c r="A3935" s="6" t="s">
        <v>4019</v>
      </c>
      <c r="B3935" s="28">
        <v>43004</v>
      </c>
      <c r="C3935" s="6" t="s">
        <v>24</v>
      </c>
      <c r="D3935" s="6" t="s">
        <v>118</v>
      </c>
      <c r="E3935" s="6" t="str">
        <f>VLOOKUP(tbl_transactions[[#This Row],[Product_ID]],tbl_Items[],2,)</f>
        <v>Digital</v>
      </c>
      <c r="F3935" s="6" t="str">
        <f>VLOOKUP(tbl_transactions[[#This Row],[Product_ID]],tbl_Items[],3,)</f>
        <v>Palladium</v>
      </c>
      <c r="G3935" s="6" t="s">
        <v>12</v>
      </c>
      <c r="H3935" s="6" t="s">
        <v>9</v>
      </c>
      <c r="I39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935" s="30">
        <v>4</v>
      </c>
      <c r="K3935" s="7">
        <f t="shared" si="122"/>
        <v>24390.240000000002</v>
      </c>
      <c r="L39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3935" s="7">
        <f t="shared" si="123"/>
        <v>23658.532800000001</v>
      </c>
    </row>
    <row r="3936" spans="1:13" x14ac:dyDescent="0.3">
      <c r="A3936" s="6" t="s">
        <v>4020</v>
      </c>
      <c r="B3936" s="28">
        <v>43004</v>
      </c>
      <c r="C3936" s="6" t="s">
        <v>24</v>
      </c>
      <c r="D3936" s="6" t="s">
        <v>109</v>
      </c>
      <c r="E3936" s="6" t="str">
        <f>VLOOKUP(tbl_transactions[[#This Row],[Product_ID]],tbl_Items[],2,)</f>
        <v>Digital</v>
      </c>
      <c r="F3936" s="6" t="str">
        <f>VLOOKUP(tbl_transactions[[#This Row],[Product_ID]],tbl_Items[],3,)</f>
        <v>Platinum</v>
      </c>
      <c r="G3936" s="6" t="s">
        <v>12</v>
      </c>
      <c r="H3936" s="6" t="s">
        <v>9</v>
      </c>
      <c r="I39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3936" s="30">
        <v>3</v>
      </c>
      <c r="K3936" s="7">
        <f t="shared" si="122"/>
        <v>30186.899999999998</v>
      </c>
      <c r="L39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1811.2139999999997</v>
      </c>
      <c r="M3936" s="7">
        <f t="shared" si="123"/>
        <v>28375.685999999998</v>
      </c>
    </row>
    <row r="3937" spans="1:13" x14ac:dyDescent="0.3">
      <c r="A3937" s="6" t="s">
        <v>4021</v>
      </c>
      <c r="B3937" s="28">
        <v>43004</v>
      </c>
      <c r="C3937" s="6" t="s">
        <v>24</v>
      </c>
      <c r="D3937" s="6" t="s">
        <v>110</v>
      </c>
      <c r="E3937" s="6" t="str">
        <f>VLOOKUP(tbl_transactions[[#This Row],[Product_ID]],tbl_Items[],2,)</f>
        <v>Digital</v>
      </c>
      <c r="F3937" s="6" t="str">
        <f>VLOOKUP(tbl_transactions[[#This Row],[Product_ID]],tbl_Items[],3,)</f>
        <v>Platinum</v>
      </c>
      <c r="G3937" s="6" t="s">
        <v>12</v>
      </c>
      <c r="H3937" s="6" t="s">
        <v>13</v>
      </c>
      <c r="I39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3937" s="30">
        <v>2</v>
      </c>
      <c r="K3937" s="7">
        <f t="shared" si="122"/>
        <v>11230.800000000001</v>
      </c>
      <c r="L39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37" s="7">
        <f t="shared" si="123"/>
        <v>11230.800000000001</v>
      </c>
    </row>
    <row r="3938" spans="1:13" x14ac:dyDescent="0.3">
      <c r="A3938" s="6" t="s">
        <v>4022</v>
      </c>
      <c r="B3938" s="28">
        <v>43005</v>
      </c>
      <c r="C3938" s="6" t="s">
        <v>24</v>
      </c>
      <c r="D3938" s="6" t="s">
        <v>114</v>
      </c>
      <c r="E3938" s="6" t="str">
        <f>VLOOKUP(tbl_transactions[[#This Row],[Product_ID]],tbl_Items[],2,)</f>
        <v>Digital</v>
      </c>
      <c r="F3938" s="6" t="str">
        <f>VLOOKUP(tbl_transactions[[#This Row],[Product_ID]],tbl_Items[],3,)</f>
        <v>Palladium</v>
      </c>
      <c r="G3938" s="6" t="s">
        <v>12</v>
      </c>
      <c r="H3938" s="6" t="s">
        <v>9</v>
      </c>
      <c r="I39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938" s="30">
        <v>4</v>
      </c>
      <c r="K3938" s="7">
        <f t="shared" si="122"/>
        <v>41563.200000000004</v>
      </c>
      <c r="L39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3938" s="7">
        <f t="shared" si="123"/>
        <v>40316.304000000004</v>
      </c>
    </row>
    <row r="3939" spans="1:13" x14ac:dyDescent="0.3">
      <c r="A3939" s="6" t="s">
        <v>4023</v>
      </c>
      <c r="B3939" s="28">
        <v>43005</v>
      </c>
      <c r="C3939" s="6" t="s">
        <v>24</v>
      </c>
      <c r="D3939" s="6" t="s">
        <v>95</v>
      </c>
      <c r="E3939" s="6" t="str">
        <f>VLOOKUP(tbl_transactions[[#This Row],[Product_ID]],tbl_Items[],2,)</f>
        <v>Automatic</v>
      </c>
      <c r="F3939" s="6" t="str">
        <f>VLOOKUP(tbl_transactions[[#This Row],[Product_ID]],tbl_Items[],3,)</f>
        <v>Platinum</v>
      </c>
      <c r="G3939" s="6" t="s">
        <v>12</v>
      </c>
      <c r="H3939" s="6" t="s">
        <v>9</v>
      </c>
      <c r="I39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939" s="30">
        <v>3</v>
      </c>
      <c r="K3939" s="7">
        <f t="shared" si="122"/>
        <v>6615</v>
      </c>
      <c r="L39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39" s="7">
        <f t="shared" si="123"/>
        <v>6615</v>
      </c>
    </row>
    <row r="3940" spans="1:13" x14ac:dyDescent="0.3">
      <c r="A3940" s="6" t="s">
        <v>4024</v>
      </c>
      <c r="B3940" s="28">
        <v>43005</v>
      </c>
      <c r="C3940" s="6" t="s">
        <v>24</v>
      </c>
      <c r="D3940" s="6" t="s">
        <v>117</v>
      </c>
      <c r="E3940" s="6" t="str">
        <f>VLOOKUP(tbl_transactions[[#This Row],[Product_ID]],tbl_Items[],2,)</f>
        <v>Digital</v>
      </c>
      <c r="F3940" s="6" t="str">
        <f>VLOOKUP(tbl_transactions[[#This Row],[Product_ID]],tbl_Items[],3,)</f>
        <v>Palladium</v>
      </c>
      <c r="G3940" s="6" t="s">
        <v>12</v>
      </c>
      <c r="H3940" s="6" t="s">
        <v>9</v>
      </c>
      <c r="I39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3940" s="30">
        <v>4</v>
      </c>
      <c r="K3940" s="7">
        <f t="shared" si="122"/>
        <v>39123</v>
      </c>
      <c r="L39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3940" s="7">
        <f t="shared" si="123"/>
        <v>37949.31</v>
      </c>
    </row>
    <row r="3941" spans="1:13" x14ac:dyDescent="0.3">
      <c r="A3941" s="6" t="s">
        <v>4025</v>
      </c>
      <c r="B3941" s="28">
        <v>43005</v>
      </c>
      <c r="C3941" s="6" t="s">
        <v>24</v>
      </c>
      <c r="D3941" s="6" t="s">
        <v>105</v>
      </c>
      <c r="E3941" s="6" t="str">
        <f>VLOOKUP(tbl_transactions[[#This Row],[Product_ID]],tbl_Items[],2,)</f>
        <v>Digital</v>
      </c>
      <c r="F3941" s="6" t="str">
        <f>VLOOKUP(tbl_transactions[[#This Row],[Product_ID]],tbl_Items[],3,)</f>
        <v>Platinum</v>
      </c>
      <c r="G3941" s="6" t="s">
        <v>12</v>
      </c>
      <c r="H3941" s="6" t="s">
        <v>9</v>
      </c>
      <c r="I39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941" s="30">
        <v>3</v>
      </c>
      <c r="K3941" s="7">
        <f t="shared" si="122"/>
        <v>17264.52</v>
      </c>
      <c r="L39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3941" s="7">
        <f t="shared" si="123"/>
        <v>16228.648800000001</v>
      </c>
    </row>
    <row r="3942" spans="1:13" x14ac:dyDescent="0.3">
      <c r="A3942" s="6" t="s">
        <v>4026</v>
      </c>
      <c r="B3942" s="28">
        <v>43005</v>
      </c>
      <c r="C3942" s="6" t="s">
        <v>24</v>
      </c>
      <c r="D3942" s="6" t="s">
        <v>114</v>
      </c>
      <c r="E3942" s="6" t="str">
        <f>VLOOKUP(tbl_transactions[[#This Row],[Product_ID]],tbl_Items[],2,)</f>
        <v>Digital</v>
      </c>
      <c r="F3942" s="6" t="str">
        <f>VLOOKUP(tbl_transactions[[#This Row],[Product_ID]],tbl_Items[],3,)</f>
        <v>Palladium</v>
      </c>
      <c r="G3942" s="6" t="s">
        <v>12</v>
      </c>
      <c r="H3942" s="6" t="s">
        <v>9</v>
      </c>
      <c r="I39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3942" s="30">
        <v>1</v>
      </c>
      <c r="K3942" s="7">
        <f t="shared" si="122"/>
        <v>10390.800000000001</v>
      </c>
      <c r="L39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42" s="7">
        <f t="shared" si="123"/>
        <v>10390.800000000001</v>
      </c>
    </row>
    <row r="3943" spans="1:13" x14ac:dyDescent="0.3">
      <c r="A3943" s="6" t="s">
        <v>4027</v>
      </c>
      <c r="B3943" s="28">
        <v>43006</v>
      </c>
      <c r="C3943" s="6" t="s">
        <v>24</v>
      </c>
      <c r="D3943" s="6" t="s">
        <v>95</v>
      </c>
      <c r="E3943" s="6" t="str">
        <f>VLOOKUP(tbl_transactions[[#This Row],[Product_ID]],tbl_Items[],2,)</f>
        <v>Automatic</v>
      </c>
      <c r="F3943" s="6" t="str">
        <f>VLOOKUP(tbl_transactions[[#This Row],[Product_ID]],tbl_Items[],3,)</f>
        <v>Platinum</v>
      </c>
      <c r="G3943" s="6" t="s">
        <v>12</v>
      </c>
      <c r="H3943" s="6" t="s">
        <v>9</v>
      </c>
      <c r="I39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943" s="30">
        <v>1</v>
      </c>
      <c r="K3943" s="7">
        <f t="shared" si="122"/>
        <v>2205</v>
      </c>
      <c r="L39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43" s="7">
        <f t="shared" si="123"/>
        <v>2205</v>
      </c>
    </row>
    <row r="3944" spans="1:13" x14ac:dyDescent="0.3">
      <c r="A3944" s="6" t="s">
        <v>4028</v>
      </c>
      <c r="B3944" s="28">
        <v>43006</v>
      </c>
      <c r="C3944" s="6" t="s">
        <v>24</v>
      </c>
      <c r="D3944" s="6" t="s">
        <v>77</v>
      </c>
      <c r="E3944" s="6" t="str">
        <f>VLOOKUP(tbl_transactions[[#This Row],[Product_ID]],tbl_Items[],2,)</f>
        <v>Chronograph</v>
      </c>
      <c r="F3944" s="6" t="str">
        <f>VLOOKUP(tbl_transactions[[#This Row],[Product_ID]],tbl_Items[],3,)</f>
        <v>Gold</v>
      </c>
      <c r="G3944" s="6" t="s">
        <v>8</v>
      </c>
      <c r="H3944" s="6" t="s">
        <v>9</v>
      </c>
      <c r="I39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944" s="30">
        <v>4</v>
      </c>
      <c r="K3944" s="7">
        <f t="shared" si="122"/>
        <v>11760</v>
      </c>
      <c r="L39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44" s="7">
        <f t="shared" si="123"/>
        <v>11760</v>
      </c>
    </row>
    <row r="3945" spans="1:13" x14ac:dyDescent="0.3">
      <c r="A3945" s="6" t="s">
        <v>4029</v>
      </c>
      <c r="B3945" s="28">
        <v>43006</v>
      </c>
      <c r="C3945" s="6" t="s">
        <v>11</v>
      </c>
      <c r="D3945" s="6" t="s">
        <v>118</v>
      </c>
      <c r="E3945" s="6" t="str">
        <f>VLOOKUP(tbl_transactions[[#This Row],[Product_ID]],tbl_Items[],2,)</f>
        <v>Digital</v>
      </c>
      <c r="F3945" s="6" t="str">
        <f>VLOOKUP(tbl_transactions[[#This Row],[Product_ID]],tbl_Items[],3,)</f>
        <v>Palladium</v>
      </c>
      <c r="G3945" s="6" t="s">
        <v>12</v>
      </c>
      <c r="H3945" s="6" t="s">
        <v>9</v>
      </c>
      <c r="I39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945" s="30">
        <v>2</v>
      </c>
      <c r="K3945" s="7">
        <f t="shared" si="122"/>
        <v>12195.12</v>
      </c>
      <c r="L39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45" s="7">
        <f t="shared" si="123"/>
        <v>12195.12</v>
      </c>
    </row>
    <row r="3946" spans="1:13" x14ac:dyDescent="0.3">
      <c r="A3946" s="6" t="s">
        <v>4030</v>
      </c>
      <c r="B3946" s="28">
        <v>43006</v>
      </c>
      <c r="C3946" s="6" t="s">
        <v>24</v>
      </c>
      <c r="D3946" s="6" t="s">
        <v>88</v>
      </c>
      <c r="E3946" s="6" t="str">
        <f>VLOOKUP(tbl_transactions[[#This Row],[Product_ID]],tbl_Items[],2,)</f>
        <v>Automatic</v>
      </c>
      <c r="F3946" s="6" t="str">
        <f>VLOOKUP(tbl_transactions[[#This Row],[Product_ID]],tbl_Items[],3,)</f>
        <v>Platinum</v>
      </c>
      <c r="G3946" s="6" t="s">
        <v>12</v>
      </c>
      <c r="H3946" s="6" t="s">
        <v>9</v>
      </c>
      <c r="I39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3946" s="30">
        <v>3</v>
      </c>
      <c r="K3946" s="7">
        <f t="shared" si="122"/>
        <v>6718.9500000000007</v>
      </c>
      <c r="L39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46" s="7">
        <f t="shared" si="123"/>
        <v>6718.9500000000007</v>
      </c>
    </row>
    <row r="3947" spans="1:13" x14ac:dyDescent="0.3">
      <c r="A3947" s="6" t="s">
        <v>4031</v>
      </c>
      <c r="B3947" s="28">
        <v>43006</v>
      </c>
      <c r="C3947" s="6" t="s">
        <v>15</v>
      </c>
      <c r="D3947" s="6" t="s">
        <v>7006</v>
      </c>
      <c r="E3947" s="6" t="str">
        <f>VLOOKUP(tbl_transactions[[#This Row],[Product_ID]],tbl_Items[],2,)</f>
        <v>Automatic</v>
      </c>
      <c r="F3947" s="6" t="str">
        <f>VLOOKUP(tbl_transactions[[#This Row],[Product_ID]],tbl_Items[],3,)</f>
        <v>Gold</v>
      </c>
      <c r="G3947" s="6" t="s">
        <v>12</v>
      </c>
      <c r="H3947" s="6" t="s">
        <v>9</v>
      </c>
      <c r="I39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947" s="30">
        <v>4</v>
      </c>
      <c r="K3947" s="7">
        <f t="shared" si="122"/>
        <v>39138</v>
      </c>
      <c r="L39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3947" s="7">
        <f t="shared" si="123"/>
        <v>37572.480000000003</v>
      </c>
    </row>
    <row r="3948" spans="1:13" x14ac:dyDescent="0.3">
      <c r="A3948" s="6" t="s">
        <v>4032</v>
      </c>
      <c r="B3948" s="28">
        <v>43007</v>
      </c>
      <c r="C3948" s="6" t="s">
        <v>15</v>
      </c>
      <c r="D3948" s="6" t="s">
        <v>77</v>
      </c>
      <c r="E3948" s="6" t="str">
        <f>VLOOKUP(tbl_transactions[[#This Row],[Product_ID]],tbl_Items[],2,)</f>
        <v>Chronograph</v>
      </c>
      <c r="F3948" s="6" t="str">
        <f>VLOOKUP(tbl_transactions[[#This Row],[Product_ID]],tbl_Items[],3,)</f>
        <v>Gold</v>
      </c>
      <c r="G3948" s="6" t="s">
        <v>8</v>
      </c>
      <c r="H3948" s="6" t="s">
        <v>9</v>
      </c>
      <c r="I39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948" s="30">
        <v>2</v>
      </c>
      <c r="K3948" s="7">
        <f t="shared" si="122"/>
        <v>5880</v>
      </c>
      <c r="L39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48" s="7">
        <f t="shared" si="123"/>
        <v>5880</v>
      </c>
    </row>
    <row r="3949" spans="1:13" x14ac:dyDescent="0.3">
      <c r="A3949" s="6" t="s">
        <v>4033</v>
      </c>
      <c r="B3949" s="28">
        <v>43007</v>
      </c>
      <c r="C3949" s="6" t="s">
        <v>7</v>
      </c>
      <c r="D3949" s="6" t="s">
        <v>7007</v>
      </c>
      <c r="E3949" s="6" t="str">
        <f>VLOOKUP(tbl_transactions[[#This Row],[Product_ID]],tbl_Items[],2,)</f>
        <v>Digital</v>
      </c>
      <c r="F3949" s="6" t="str">
        <f>VLOOKUP(tbl_transactions[[#This Row],[Product_ID]],tbl_Items[],3,)</f>
        <v>Gold</v>
      </c>
      <c r="G3949" s="6" t="s">
        <v>12</v>
      </c>
      <c r="H3949" s="6" t="s">
        <v>9</v>
      </c>
      <c r="I39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949" s="30">
        <v>2</v>
      </c>
      <c r="K3949" s="7">
        <f t="shared" si="122"/>
        <v>17843.88</v>
      </c>
      <c r="L39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713.75520000000006</v>
      </c>
      <c r="M3949" s="7">
        <f t="shared" si="123"/>
        <v>17130.124800000001</v>
      </c>
    </row>
    <row r="3950" spans="1:13" x14ac:dyDescent="0.3">
      <c r="A3950" s="6" t="s">
        <v>4034</v>
      </c>
      <c r="B3950" s="28">
        <v>43007</v>
      </c>
      <c r="C3950" s="6" t="s">
        <v>24</v>
      </c>
      <c r="D3950" s="6" t="s">
        <v>105</v>
      </c>
      <c r="E3950" s="6" t="str">
        <f>VLOOKUP(tbl_transactions[[#This Row],[Product_ID]],tbl_Items[],2,)</f>
        <v>Digital</v>
      </c>
      <c r="F3950" s="6" t="str">
        <f>VLOOKUP(tbl_transactions[[#This Row],[Product_ID]],tbl_Items[],3,)</f>
        <v>Platinum</v>
      </c>
      <c r="G3950" s="6" t="s">
        <v>12</v>
      </c>
      <c r="H3950" s="6" t="s">
        <v>13</v>
      </c>
      <c r="I39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3950" s="30">
        <v>2</v>
      </c>
      <c r="K3950" s="7">
        <f t="shared" si="122"/>
        <v>11509.68</v>
      </c>
      <c r="L39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50" s="7">
        <f t="shared" si="123"/>
        <v>11509.68</v>
      </c>
    </row>
    <row r="3951" spans="1:13" x14ac:dyDescent="0.3">
      <c r="A3951" s="6" t="s">
        <v>4035</v>
      </c>
      <c r="B3951" s="28">
        <v>43007</v>
      </c>
      <c r="C3951" s="6" t="s">
        <v>24</v>
      </c>
      <c r="D3951" s="6" t="s">
        <v>101</v>
      </c>
      <c r="E3951" s="6" t="str">
        <f>VLOOKUP(tbl_transactions[[#This Row],[Product_ID]],tbl_Items[],2,)</f>
        <v>Automatic</v>
      </c>
      <c r="F3951" s="6" t="str">
        <f>VLOOKUP(tbl_transactions[[#This Row],[Product_ID]],tbl_Items[],3,)</f>
        <v>Palladium</v>
      </c>
      <c r="G3951" s="6" t="s">
        <v>12</v>
      </c>
      <c r="H3951" s="6" t="s">
        <v>9</v>
      </c>
      <c r="I39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3951" s="30">
        <v>2</v>
      </c>
      <c r="K3951" s="7">
        <f t="shared" si="122"/>
        <v>4697</v>
      </c>
      <c r="L39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51" s="7">
        <f t="shared" si="123"/>
        <v>4697</v>
      </c>
    </row>
    <row r="3952" spans="1:13" x14ac:dyDescent="0.3">
      <c r="A3952" s="6" t="s">
        <v>4036</v>
      </c>
      <c r="B3952" s="28">
        <v>43007</v>
      </c>
      <c r="C3952" s="6" t="s">
        <v>24</v>
      </c>
      <c r="D3952" s="6" t="s">
        <v>103</v>
      </c>
      <c r="E3952" s="6" t="str">
        <f>VLOOKUP(tbl_transactions[[#This Row],[Product_ID]],tbl_Items[],2,)</f>
        <v>Automatic</v>
      </c>
      <c r="F3952" s="6" t="str">
        <f>VLOOKUP(tbl_transactions[[#This Row],[Product_ID]],tbl_Items[],3,)</f>
        <v>Palladium</v>
      </c>
      <c r="G3952" s="6" t="s">
        <v>12</v>
      </c>
      <c r="H3952" s="6" t="s">
        <v>9</v>
      </c>
      <c r="I39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952" s="30">
        <v>1</v>
      </c>
      <c r="K3952" s="7">
        <f t="shared" si="122"/>
        <v>6674.88</v>
      </c>
      <c r="L39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52" s="7">
        <f t="shared" si="123"/>
        <v>6674.88</v>
      </c>
    </row>
    <row r="3953" spans="1:13" x14ac:dyDescent="0.3">
      <c r="A3953" s="6" t="s">
        <v>4037</v>
      </c>
      <c r="B3953" s="28">
        <v>43007</v>
      </c>
      <c r="C3953" s="6" t="s">
        <v>15</v>
      </c>
      <c r="D3953" s="6" t="s">
        <v>83</v>
      </c>
      <c r="E3953" s="6" t="str">
        <f>VLOOKUP(tbl_transactions[[#This Row],[Product_ID]],tbl_Items[],2,)</f>
        <v>Chronograph</v>
      </c>
      <c r="F3953" s="6" t="str">
        <f>VLOOKUP(tbl_transactions[[#This Row],[Product_ID]],tbl_Items[],3,)</f>
        <v>Palladium</v>
      </c>
      <c r="G3953" s="6" t="s">
        <v>12</v>
      </c>
      <c r="H3953" s="6" t="s">
        <v>9</v>
      </c>
      <c r="I39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953" s="30">
        <v>4</v>
      </c>
      <c r="K3953" s="7">
        <f t="shared" si="122"/>
        <v>19005</v>
      </c>
      <c r="L39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3953" s="7">
        <f t="shared" si="123"/>
        <v>18434.849999999999</v>
      </c>
    </row>
    <row r="3954" spans="1:13" x14ac:dyDescent="0.3">
      <c r="A3954" s="6" t="s">
        <v>4038</v>
      </c>
      <c r="B3954" s="28">
        <v>43008</v>
      </c>
      <c r="C3954" s="6" t="s">
        <v>24</v>
      </c>
      <c r="D3954" s="6" t="s">
        <v>108</v>
      </c>
      <c r="E3954" s="6" t="str">
        <f>VLOOKUP(tbl_transactions[[#This Row],[Product_ID]],tbl_Items[],2,)</f>
        <v>Digital</v>
      </c>
      <c r="F3954" s="6" t="str">
        <f>VLOOKUP(tbl_transactions[[#This Row],[Product_ID]],tbl_Items[],3,)</f>
        <v>Platinum</v>
      </c>
      <c r="G3954" s="6" t="s">
        <v>12</v>
      </c>
      <c r="H3954" s="6" t="s">
        <v>9</v>
      </c>
      <c r="I39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954" s="30">
        <v>1</v>
      </c>
      <c r="K3954" s="7">
        <f t="shared" si="122"/>
        <v>6137.25</v>
      </c>
      <c r="L39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54" s="7">
        <f t="shared" si="123"/>
        <v>6137.25</v>
      </c>
    </row>
    <row r="3955" spans="1:13" x14ac:dyDescent="0.3">
      <c r="A3955" s="6" t="s">
        <v>4039</v>
      </c>
      <c r="B3955" s="28">
        <v>43008</v>
      </c>
      <c r="C3955" s="6" t="s">
        <v>24</v>
      </c>
      <c r="D3955" s="6" t="s">
        <v>60</v>
      </c>
      <c r="E3955" s="6" t="str">
        <f>VLOOKUP(tbl_transactions[[#This Row],[Product_ID]],tbl_Items[],2,)</f>
        <v>Chronograph</v>
      </c>
      <c r="F3955" s="6" t="str">
        <f>VLOOKUP(tbl_transactions[[#This Row],[Product_ID]],tbl_Items[],3,)</f>
        <v>Platinum</v>
      </c>
      <c r="G3955" s="6" t="s">
        <v>8</v>
      </c>
      <c r="H3955" s="6" t="s">
        <v>9</v>
      </c>
      <c r="I39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955" s="30">
        <v>2</v>
      </c>
      <c r="K3955" s="7">
        <f t="shared" si="122"/>
        <v>20196</v>
      </c>
      <c r="L39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3955" s="7">
        <f t="shared" si="123"/>
        <v>17772.48</v>
      </c>
    </row>
    <row r="3956" spans="1:13" x14ac:dyDescent="0.3">
      <c r="A3956" s="6" t="s">
        <v>4040</v>
      </c>
      <c r="B3956" s="28">
        <v>43008</v>
      </c>
      <c r="C3956" s="6" t="s">
        <v>15</v>
      </c>
      <c r="D3956" s="6" t="s">
        <v>76</v>
      </c>
      <c r="E3956" s="6" t="str">
        <f>VLOOKUP(tbl_transactions[[#This Row],[Product_ID]],tbl_Items[],2,)</f>
        <v>Chronograph</v>
      </c>
      <c r="F3956" s="6" t="str">
        <f>VLOOKUP(tbl_transactions[[#This Row],[Product_ID]],tbl_Items[],3,)</f>
        <v>Gold</v>
      </c>
      <c r="G3956" s="6" t="s">
        <v>8</v>
      </c>
      <c r="H3956" s="6" t="s">
        <v>13</v>
      </c>
      <c r="I39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3956" s="30">
        <v>4</v>
      </c>
      <c r="K3956" s="7">
        <f t="shared" si="122"/>
        <v>8976</v>
      </c>
      <c r="L39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56" s="7">
        <f t="shared" si="123"/>
        <v>8976</v>
      </c>
    </row>
    <row r="3957" spans="1:13" x14ac:dyDescent="0.3">
      <c r="A3957" s="6" t="s">
        <v>4041</v>
      </c>
      <c r="B3957" s="28">
        <v>43008</v>
      </c>
      <c r="C3957" s="6" t="s">
        <v>24</v>
      </c>
      <c r="D3957" s="6" t="s">
        <v>92</v>
      </c>
      <c r="E3957" s="6" t="str">
        <f>VLOOKUP(tbl_transactions[[#This Row],[Product_ID]],tbl_Items[],2,)</f>
        <v>Automatic</v>
      </c>
      <c r="F3957" s="6" t="str">
        <f>VLOOKUP(tbl_transactions[[#This Row],[Product_ID]],tbl_Items[],3,)</f>
        <v>Platinum</v>
      </c>
      <c r="G3957" s="6" t="s">
        <v>12</v>
      </c>
      <c r="H3957" s="6" t="s">
        <v>9</v>
      </c>
      <c r="I39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957" s="30">
        <v>3</v>
      </c>
      <c r="K3957" s="7">
        <f t="shared" si="122"/>
        <v>6597.36</v>
      </c>
      <c r="L39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57" s="7">
        <f t="shared" si="123"/>
        <v>6597.36</v>
      </c>
    </row>
    <row r="3958" spans="1:13" x14ac:dyDescent="0.3">
      <c r="A3958" s="6" t="s">
        <v>4042</v>
      </c>
      <c r="B3958" s="28">
        <v>43008</v>
      </c>
      <c r="C3958" s="6" t="s">
        <v>11</v>
      </c>
      <c r="D3958" s="6" t="s">
        <v>81</v>
      </c>
      <c r="E3958" s="6" t="str">
        <f>VLOOKUP(tbl_transactions[[#This Row],[Product_ID]],tbl_Items[],2,)</f>
        <v>Chronograph</v>
      </c>
      <c r="F3958" s="6" t="str">
        <f>VLOOKUP(tbl_transactions[[#This Row],[Product_ID]],tbl_Items[],3,)</f>
        <v>Palladium</v>
      </c>
      <c r="G3958" s="6" t="s">
        <v>12</v>
      </c>
      <c r="H3958" s="6" t="s">
        <v>9</v>
      </c>
      <c r="I39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958" s="30">
        <v>4</v>
      </c>
      <c r="K3958" s="7">
        <f t="shared" si="122"/>
        <v>43120</v>
      </c>
      <c r="L39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3958" s="7">
        <f t="shared" si="123"/>
        <v>41826.400000000001</v>
      </c>
    </row>
    <row r="3959" spans="1:13" x14ac:dyDescent="0.3">
      <c r="A3959" s="6" t="s">
        <v>4043</v>
      </c>
      <c r="B3959" s="28">
        <v>43008</v>
      </c>
      <c r="C3959" s="6" t="s">
        <v>24</v>
      </c>
      <c r="D3959" s="6" t="s">
        <v>60</v>
      </c>
      <c r="E3959" s="6" t="str">
        <f>VLOOKUP(tbl_transactions[[#This Row],[Product_ID]],tbl_Items[],2,)</f>
        <v>Chronograph</v>
      </c>
      <c r="F3959" s="6" t="str">
        <f>VLOOKUP(tbl_transactions[[#This Row],[Product_ID]],tbl_Items[],3,)</f>
        <v>Platinum</v>
      </c>
      <c r="G3959" s="6" t="s">
        <v>8</v>
      </c>
      <c r="H3959" s="6" t="s">
        <v>9</v>
      </c>
      <c r="I39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959" s="30">
        <v>4</v>
      </c>
      <c r="K3959" s="7">
        <f t="shared" si="122"/>
        <v>40392</v>
      </c>
      <c r="L39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3959" s="7">
        <f t="shared" si="123"/>
        <v>35544.959999999999</v>
      </c>
    </row>
    <row r="3960" spans="1:13" x14ac:dyDescent="0.3">
      <c r="A3960" s="6" t="s">
        <v>4044</v>
      </c>
      <c r="B3960" s="28">
        <v>43009</v>
      </c>
      <c r="C3960" s="6" t="s">
        <v>24</v>
      </c>
      <c r="D3960" s="6" t="s">
        <v>108</v>
      </c>
      <c r="E3960" s="6" t="str">
        <f>VLOOKUP(tbl_transactions[[#This Row],[Product_ID]],tbl_Items[],2,)</f>
        <v>Digital</v>
      </c>
      <c r="F3960" s="6" t="str">
        <f>VLOOKUP(tbl_transactions[[#This Row],[Product_ID]],tbl_Items[],3,)</f>
        <v>Platinum</v>
      </c>
      <c r="G3960" s="6" t="s">
        <v>12</v>
      </c>
      <c r="H3960" s="6" t="s">
        <v>9</v>
      </c>
      <c r="I39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960" s="30">
        <v>1</v>
      </c>
      <c r="K3960" s="7">
        <f t="shared" si="122"/>
        <v>6137.25</v>
      </c>
      <c r="L39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0" s="7">
        <f t="shared" si="123"/>
        <v>6137.25</v>
      </c>
    </row>
    <row r="3961" spans="1:13" x14ac:dyDescent="0.3">
      <c r="A3961" s="6" t="s">
        <v>4045</v>
      </c>
      <c r="B3961" s="28">
        <v>43009</v>
      </c>
      <c r="C3961" s="6" t="s">
        <v>24</v>
      </c>
      <c r="D3961" s="6" t="s">
        <v>7008</v>
      </c>
      <c r="E3961" s="6" t="str">
        <f>VLOOKUP(tbl_transactions[[#This Row],[Product_ID]],tbl_Items[],2,)</f>
        <v>Digital</v>
      </c>
      <c r="F3961" s="6" t="str">
        <f>VLOOKUP(tbl_transactions[[#This Row],[Product_ID]],tbl_Items[],3,)</f>
        <v>Gold</v>
      </c>
      <c r="G3961" s="6" t="s">
        <v>12</v>
      </c>
      <c r="H3961" s="6" t="s">
        <v>9</v>
      </c>
      <c r="I39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961" s="30">
        <v>1</v>
      </c>
      <c r="K3961" s="7">
        <f t="shared" si="122"/>
        <v>9764.7000000000007</v>
      </c>
      <c r="L39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1" s="7">
        <f t="shared" si="123"/>
        <v>9764.7000000000007</v>
      </c>
    </row>
    <row r="3962" spans="1:13" x14ac:dyDescent="0.3">
      <c r="A3962" s="6" t="s">
        <v>4046</v>
      </c>
      <c r="B3962" s="28">
        <v>43009</v>
      </c>
      <c r="C3962" s="6" t="s">
        <v>24</v>
      </c>
      <c r="D3962" s="6" t="s">
        <v>71</v>
      </c>
      <c r="E3962" s="6" t="str">
        <f>VLOOKUP(tbl_transactions[[#This Row],[Product_ID]],tbl_Items[],2,)</f>
        <v>Chronograph</v>
      </c>
      <c r="F3962" s="6" t="str">
        <f>VLOOKUP(tbl_transactions[[#This Row],[Product_ID]],tbl_Items[],3,)</f>
        <v>Platinum</v>
      </c>
      <c r="G3962" s="6" t="s">
        <v>8</v>
      </c>
      <c r="H3962" s="6" t="s">
        <v>9</v>
      </c>
      <c r="I39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3962" s="30">
        <v>4</v>
      </c>
      <c r="K3962" s="7">
        <f t="shared" si="122"/>
        <v>9016.7999999999993</v>
      </c>
      <c r="L39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2" s="7">
        <f t="shared" si="123"/>
        <v>9016.7999999999993</v>
      </c>
    </row>
    <row r="3963" spans="1:13" x14ac:dyDescent="0.3">
      <c r="A3963" s="6" t="s">
        <v>4047</v>
      </c>
      <c r="B3963" s="28">
        <v>43009</v>
      </c>
      <c r="C3963" s="6" t="s">
        <v>24</v>
      </c>
      <c r="D3963" s="6" t="s">
        <v>77</v>
      </c>
      <c r="E3963" s="6" t="str">
        <f>VLOOKUP(tbl_transactions[[#This Row],[Product_ID]],tbl_Items[],2,)</f>
        <v>Chronograph</v>
      </c>
      <c r="F3963" s="6" t="str">
        <f>VLOOKUP(tbl_transactions[[#This Row],[Product_ID]],tbl_Items[],3,)</f>
        <v>Gold</v>
      </c>
      <c r="G3963" s="6" t="s">
        <v>8</v>
      </c>
      <c r="H3963" s="6" t="s">
        <v>9</v>
      </c>
      <c r="I39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3963" s="30">
        <v>1</v>
      </c>
      <c r="K3963" s="7">
        <f t="shared" si="122"/>
        <v>2940</v>
      </c>
      <c r="L39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3" s="7">
        <f t="shared" si="123"/>
        <v>2940</v>
      </c>
    </row>
    <row r="3964" spans="1:13" x14ac:dyDescent="0.3">
      <c r="A3964" s="6" t="s">
        <v>4048</v>
      </c>
      <c r="B3964" s="28">
        <v>43009</v>
      </c>
      <c r="C3964" s="6" t="s">
        <v>7</v>
      </c>
      <c r="D3964" s="6" t="s">
        <v>67</v>
      </c>
      <c r="E3964" s="6" t="str">
        <f>VLOOKUP(tbl_transactions[[#This Row],[Product_ID]],tbl_Items[],2,)</f>
        <v>Chronograph</v>
      </c>
      <c r="F3964" s="6" t="str">
        <f>VLOOKUP(tbl_transactions[[#This Row],[Product_ID]],tbl_Items[],3,)</f>
        <v>Platinum</v>
      </c>
      <c r="G3964" s="6" t="s">
        <v>8</v>
      </c>
      <c r="H3964" s="6" t="s">
        <v>13</v>
      </c>
      <c r="I39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964" s="30">
        <v>2</v>
      </c>
      <c r="K3964" s="7">
        <f t="shared" si="122"/>
        <v>2520</v>
      </c>
      <c r="L39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4" s="7">
        <f t="shared" si="123"/>
        <v>2520</v>
      </c>
    </row>
    <row r="3965" spans="1:13" x14ac:dyDescent="0.3">
      <c r="A3965" s="6" t="s">
        <v>4049</v>
      </c>
      <c r="B3965" s="28">
        <v>43009</v>
      </c>
      <c r="C3965" s="6" t="s">
        <v>24</v>
      </c>
      <c r="D3965" s="6" t="s">
        <v>7005</v>
      </c>
      <c r="E3965" s="6" t="str">
        <f>VLOOKUP(tbl_transactions[[#This Row],[Product_ID]],tbl_Items[],2,)</f>
        <v>Automatic</v>
      </c>
      <c r="F3965" s="6" t="str">
        <f>VLOOKUP(tbl_transactions[[#This Row],[Product_ID]],tbl_Items[],3,)</f>
        <v>Gold</v>
      </c>
      <c r="G3965" s="6" t="s">
        <v>12</v>
      </c>
      <c r="H3965" s="6" t="s">
        <v>9</v>
      </c>
      <c r="I39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3965" s="30">
        <v>3</v>
      </c>
      <c r="K3965" s="7">
        <f t="shared" si="122"/>
        <v>17904.599999999999</v>
      </c>
      <c r="L39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3965" s="7">
        <f t="shared" si="123"/>
        <v>17188.415999999997</v>
      </c>
    </row>
    <row r="3966" spans="1:13" x14ac:dyDescent="0.3">
      <c r="A3966" s="6" t="s">
        <v>4050</v>
      </c>
      <c r="B3966" s="28">
        <v>43009</v>
      </c>
      <c r="C3966" s="6" t="s">
        <v>24</v>
      </c>
      <c r="D3966" s="6" t="s">
        <v>81</v>
      </c>
      <c r="E3966" s="6" t="str">
        <f>VLOOKUP(tbl_transactions[[#This Row],[Product_ID]],tbl_Items[],2,)</f>
        <v>Chronograph</v>
      </c>
      <c r="F3966" s="6" t="str">
        <f>VLOOKUP(tbl_transactions[[#This Row],[Product_ID]],tbl_Items[],3,)</f>
        <v>Palladium</v>
      </c>
      <c r="G3966" s="6" t="s">
        <v>12</v>
      </c>
      <c r="H3966" s="6" t="s">
        <v>13</v>
      </c>
      <c r="I39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3966" s="30">
        <v>1</v>
      </c>
      <c r="K3966" s="7">
        <f t="shared" si="122"/>
        <v>10780</v>
      </c>
      <c r="L39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6" s="7">
        <f t="shared" si="123"/>
        <v>10780</v>
      </c>
    </row>
    <row r="3967" spans="1:13" x14ac:dyDescent="0.3">
      <c r="A3967" s="6" t="s">
        <v>4051</v>
      </c>
      <c r="B3967" s="28">
        <v>43010</v>
      </c>
      <c r="C3967" s="6" t="s">
        <v>24</v>
      </c>
      <c r="D3967" s="6" t="s">
        <v>111</v>
      </c>
      <c r="E3967" s="6" t="str">
        <f>VLOOKUP(tbl_transactions[[#This Row],[Product_ID]],tbl_Items[],2,)</f>
        <v>Digital</v>
      </c>
      <c r="F3967" s="6" t="str">
        <f>VLOOKUP(tbl_transactions[[#This Row],[Product_ID]],tbl_Items[],3,)</f>
        <v>Gold</v>
      </c>
      <c r="G3967" s="6" t="s">
        <v>12</v>
      </c>
      <c r="H3967" s="6" t="s">
        <v>9</v>
      </c>
      <c r="I39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3967" s="30">
        <v>1</v>
      </c>
      <c r="K3967" s="7">
        <f t="shared" si="122"/>
        <v>5760.96</v>
      </c>
      <c r="L39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7" s="7">
        <f t="shared" si="123"/>
        <v>5760.96</v>
      </c>
    </row>
    <row r="3968" spans="1:13" x14ac:dyDescent="0.3">
      <c r="A3968" s="6" t="s">
        <v>4052</v>
      </c>
      <c r="B3968" s="28">
        <v>43010</v>
      </c>
      <c r="C3968" s="6" t="s">
        <v>11</v>
      </c>
      <c r="D3968" s="6" t="s">
        <v>78</v>
      </c>
      <c r="E3968" s="6" t="str">
        <f>VLOOKUP(tbl_transactions[[#This Row],[Product_ID]],tbl_Items[],2,)</f>
        <v>Chronograph</v>
      </c>
      <c r="F3968" s="6" t="str">
        <f>VLOOKUP(tbl_transactions[[#This Row],[Product_ID]],tbl_Items[],3,)</f>
        <v>Gold</v>
      </c>
      <c r="G3968" s="6" t="s">
        <v>8</v>
      </c>
      <c r="H3968" s="6" t="s">
        <v>9</v>
      </c>
      <c r="I39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968" s="30">
        <v>1</v>
      </c>
      <c r="K3968" s="7">
        <f t="shared" si="122"/>
        <v>5610</v>
      </c>
      <c r="L39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8" s="7">
        <f t="shared" si="123"/>
        <v>5610</v>
      </c>
    </row>
    <row r="3969" spans="1:13" x14ac:dyDescent="0.3">
      <c r="A3969" s="6" t="s">
        <v>4053</v>
      </c>
      <c r="B3969" s="28">
        <v>43010</v>
      </c>
      <c r="C3969" s="6" t="s">
        <v>7</v>
      </c>
      <c r="D3969" s="6" t="s">
        <v>84</v>
      </c>
      <c r="E3969" s="6" t="str">
        <f>VLOOKUP(tbl_transactions[[#This Row],[Product_ID]],tbl_Items[],2,)</f>
        <v>Automatic</v>
      </c>
      <c r="F3969" s="6" t="str">
        <f>VLOOKUP(tbl_transactions[[#This Row],[Product_ID]],tbl_Items[],3,)</f>
        <v>Platinum</v>
      </c>
      <c r="G3969" s="6" t="s">
        <v>12</v>
      </c>
      <c r="H3969" s="6" t="s">
        <v>13</v>
      </c>
      <c r="I39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3969" s="30">
        <v>4</v>
      </c>
      <c r="K3969" s="7">
        <f t="shared" si="122"/>
        <v>8916.6</v>
      </c>
      <c r="L39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69" s="7">
        <f t="shared" si="123"/>
        <v>8916.6</v>
      </c>
    </row>
    <row r="3970" spans="1:13" x14ac:dyDescent="0.3">
      <c r="A3970" s="6" t="s">
        <v>4054</v>
      </c>
      <c r="B3970" s="28">
        <v>43010</v>
      </c>
      <c r="C3970" s="6" t="s">
        <v>24</v>
      </c>
      <c r="D3970" s="6" t="s">
        <v>96</v>
      </c>
      <c r="E3970" s="6" t="str">
        <f>VLOOKUP(tbl_transactions[[#This Row],[Product_ID]],tbl_Items[],2,)</f>
        <v>Automatic</v>
      </c>
      <c r="F3970" s="6" t="str">
        <f>VLOOKUP(tbl_transactions[[#This Row],[Product_ID]],tbl_Items[],3,)</f>
        <v>Gold</v>
      </c>
      <c r="G3970" s="6" t="s">
        <v>12</v>
      </c>
      <c r="H3970" s="6" t="s">
        <v>9</v>
      </c>
      <c r="I39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970" s="30">
        <v>3</v>
      </c>
      <c r="K3970" s="7">
        <f t="shared" ref="K3970:K4033" si="124">I3970*J3970</f>
        <v>16695.36</v>
      </c>
      <c r="L39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3970" s="7">
        <f t="shared" ref="M3970:M4033" si="125">K3970-L3970</f>
        <v>16027.545600000001</v>
      </c>
    </row>
    <row r="3971" spans="1:13" x14ac:dyDescent="0.3">
      <c r="A3971" s="6" t="s">
        <v>4055</v>
      </c>
      <c r="B3971" s="28">
        <v>43010</v>
      </c>
      <c r="C3971" s="6" t="s">
        <v>24</v>
      </c>
      <c r="D3971" s="6" t="s">
        <v>118</v>
      </c>
      <c r="E3971" s="6" t="str">
        <f>VLOOKUP(tbl_transactions[[#This Row],[Product_ID]],tbl_Items[],2,)</f>
        <v>Digital</v>
      </c>
      <c r="F3971" s="6" t="str">
        <f>VLOOKUP(tbl_transactions[[#This Row],[Product_ID]],tbl_Items[],3,)</f>
        <v>Palladium</v>
      </c>
      <c r="G3971" s="6" t="s">
        <v>12</v>
      </c>
      <c r="H3971" s="6" t="s">
        <v>9</v>
      </c>
      <c r="I39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3971" s="30">
        <v>3</v>
      </c>
      <c r="K3971" s="7">
        <f t="shared" si="124"/>
        <v>18292.68</v>
      </c>
      <c r="L39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3971" s="7">
        <f t="shared" si="125"/>
        <v>17743.899600000001</v>
      </c>
    </row>
    <row r="3972" spans="1:13" x14ac:dyDescent="0.3">
      <c r="A3972" s="6" t="s">
        <v>4056</v>
      </c>
      <c r="B3972" s="28">
        <v>43010</v>
      </c>
      <c r="C3972" s="6" t="s">
        <v>24</v>
      </c>
      <c r="D3972" s="6" t="s">
        <v>97</v>
      </c>
      <c r="E3972" s="6" t="str">
        <f>VLOOKUP(tbl_transactions[[#This Row],[Product_ID]],tbl_Items[],2,)</f>
        <v>Automatic</v>
      </c>
      <c r="F3972" s="6" t="str">
        <f>VLOOKUP(tbl_transactions[[#This Row],[Product_ID]],tbl_Items[],3,)</f>
        <v>Gold</v>
      </c>
      <c r="G3972" s="6" t="s">
        <v>12</v>
      </c>
      <c r="H3972" s="6" t="s">
        <v>9</v>
      </c>
      <c r="I39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3972" s="30">
        <v>1</v>
      </c>
      <c r="K3972" s="7">
        <f t="shared" si="124"/>
        <v>2936.58</v>
      </c>
      <c r="L39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72" s="7">
        <f t="shared" si="125"/>
        <v>2936.58</v>
      </c>
    </row>
    <row r="3973" spans="1:13" x14ac:dyDescent="0.3">
      <c r="A3973" s="6" t="s">
        <v>4057</v>
      </c>
      <c r="B3973" s="28">
        <v>43010</v>
      </c>
      <c r="C3973" s="6" t="s">
        <v>24</v>
      </c>
      <c r="D3973" s="6" t="s">
        <v>102</v>
      </c>
      <c r="E3973" s="6" t="str">
        <f>VLOOKUP(tbl_transactions[[#This Row],[Product_ID]],tbl_Items[],2,)</f>
        <v>Automatic</v>
      </c>
      <c r="F3973" s="6" t="str">
        <f>VLOOKUP(tbl_transactions[[#This Row],[Product_ID]],tbl_Items[],3,)</f>
        <v>Palladium</v>
      </c>
      <c r="G3973" s="6" t="s">
        <v>12</v>
      </c>
      <c r="H3973" s="6" t="s">
        <v>9</v>
      </c>
      <c r="I39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973" s="30">
        <v>2</v>
      </c>
      <c r="K3973" s="7">
        <f t="shared" si="124"/>
        <v>17227.8</v>
      </c>
      <c r="L39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3973" s="7">
        <f t="shared" si="125"/>
        <v>16710.966</v>
      </c>
    </row>
    <row r="3974" spans="1:13" x14ac:dyDescent="0.3">
      <c r="A3974" s="6" t="s">
        <v>4058</v>
      </c>
      <c r="B3974" s="28">
        <v>43010</v>
      </c>
      <c r="C3974" s="6" t="s">
        <v>24</v>
      </c>
      <c r="D3974" s="6" t="s">
        <v>66</v>
      </c>
      <c r="E3974" s="6" t="str">
        <f>VLOOKUP(tbl_transactions[[#This Row],[Product_ID]],tbl_Items[],2,)</f>
        <v>Chronograph</v>
      </c>
      <c r="F3974" s="6" t="str">
        <f>VLOOKUP(tbl_transactions[[#This Row],[Product_ID]],tbl_Items[],3,)</f>
        <v>Platinum</v>
      </c>
      <c r="G3974" s="6" t="s">
        <v>8</v>
      </c>
      <c r="H3974" s="6" t="s">
        <v>9</v>
      </c>
      <c r="I39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974" s="30">
        <v>3</v>
      </c>
      <c r="K3974" s="7">
        <f t="shared" si="124"/>
        <v>29070</v>
      </c>
      <c r="L39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3974" s="7">
        <f t="shared" si="125"/>
        <v>25581.599999999999</v>
      </c>
    </row>
    <row r="3975" spans="1:13" x14ac:dyDescent="0.3">
      <c r="A3975" s="6" t="s">
        <v>4059</v>
      </c>
      <c r="B3975" s="28">
        <v>43010</v>
      </c>
      <c r="C3975" s="6" t="s">
        <v>24</v>
      </c>
      <c r="D3975" s="6" t="s">
        <v>92</v>
      </c>
      <c r="E3975" s="6" t="str">
        <f>VLOOKUP(tbl_transactions[[#This Row],[Product_ID]],tbl_Items[],2,)</f>
        <v>Automatic</v>
      </c>
      <c r="F3975" s="6" t="str">
        <f>VLOOKUP(tbl_transactions[[#This Row],[Product_ID]],tbl_Items[],3,)</f>
        <v>Platinum</v>
      </c>
      <c r="G3975" s="6" t="s">
        <v>12</v>
      </c>
      <c r="H3975" s="6" t="s">
        <v>9</v>
      </c>
      <c r="I39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3975" s="30">
        <v>3</v>
      </c>
      <c r="K3975" s="7">
        <f t="shared" si="124"/>
        <v>6597.36</v>
      </c>
      <c r="L39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75" s="7">
        <f t="shared" si="125"/>
        <v>6597.36</v>
      </c>
    </row>
    <row r="3976" spans="1:13" x14ac:dyDescent="0.3">
      <c r="A3976" s="6" t="s">
        <v>4060</v>
      </c>
      <c r="B3976" s="28">
        <v>43011</v>
      </c>
      <c r="C3976" s="6" t="s">
        <v>15</v>
      </c>
      <c r="D3976" s="6" t="s">
        <v>83</v>
      </c>
      <c r="E3976" s="6" t="str">
        <f>VLOOKUP(tbl_transactions[[#This Row],[Product_ID]],tbl_Items[],2,)</f>
        <v>Chronograph</v>
      </c>
      <c r="F3976" s="6" t="str">
        <f>VLOOKUP(tbl_transactions[[#This Row],[Product_ID]],tbl_Items[],3,)</f>
        <v>Palladium</v>
      </c>
      <c r="G3976" s="6" t="s">
        <v>12</v>
      </c>
      <c r="H3976" s="6" t="s">
        <v>9</v>
      </c>
      <c r="I39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976" s="30">
        <v>3</v>
      </c>
      <c r="K3976" s="7">
        <f t="shared" si="124"/>
        <v>14253.75</v>
      </c>
      <c r="L39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76" s="7">
        <f t="shared" si="125"/>
        <v>14253.75</v>
      </c>
    </row>
    <row r="3977" spans="1:13" x14ac:dyDescent="0.3">
      <c r="A3977" s="6" t="s">
        <v>4061</v>
      </c>
      <c r="B3977" s="28">
        <v>43011</v>
      </c>
      <c r="C3977" s="6" t="s">
        <v>11</v>
      </c>
      <c r="D3977" s="6" t="s">
        <v>67</v>
      </c>
      <c r="E3977" s="6" t="str">
        <f>VLOOKUP(tbl_transactions[[#This Row],[Product_ID]],tbl_Items[],2,)</f>
        <v>Chronograph</v>
      </c>
      <c r="F3977" s="6" t="str">
        <f>VLOOKUP(tbl_transactions[[#This Row],[Product_ID]],tbl_Items[],3,)</f>
        <v>Platinum</v>
      </c>
      <c r="G3977" s="6" t="s">
        <v>8</v>
      </c>
      <c r="H3977" s="6" t="s">
        <v>9</v>
      </c>
      <c r="I39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3977" s="30">
        <v>1</v>
      </c>
      <c r="K3977" s="7">
        <f t="shared" si="124"/>
        <v>1260</v>
      </c>
      <c r="L39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77" s="7">
        <f t="shared" si="125"/>
        <v>1260</v>
      </c>
    </row>
    <row r="3978" spans="1:13" x14ac:dyDescent="0.3">
      <c r="A3978" s="6" t="s">
        <v>4062</v>
      </c>
      <c r="B3978" s="28">
        <v>43011</v>
      </c>
      <c r="C3978" s="6" t="s">
        <v>24</v>
      </c>
      <c r="D3978" s="6" t="s">
        <v>102</v>
      </c>
      <c r="E3978" s="6" t="str">
        <f>VLOOKUP(tbl_transactions[[#This Row],[Product_ID]],tbl_Items[],2,)</f>
        <v>Automatic</v>
      </c>
      <c r="F3978" s="6" t="str">
        <f>VLOOKUP(tbl_transactions[[#This Row],[Product_ID]],tbl_Items[],3,)</f>
        <v>Palladium</v>
      </c>
      <c r="G3978" s="6" t="s">
        <v>12</v>
      </c>
      <c r="H3978" s="6" t="s">
        <v>9</v>
      </c>
      <c r="I39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978" s="30">
        <v>4</v>
      </c>
      <c r="K3978" s="7">
        <f t="shared" si="124"/>
        <v>34455.599999999999</v>
      </c>
      <c r="L39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3978" s="7">
        <f t="shared" si="125"/>
        <v>33421.932000000001</v>
      </c>
    </row>
    <row r="3979" spans="1:13" x14ac:dyDescent="0.3">
      <c r="A3979" s="6" t="s">
        <v>4063</v>
      </c>
      <c r="B3979" s="28">
        <v>43011</v>
      </c>
      <c r="C3979" s="6" t="s">
        <v>11</v>
      </c>
      <c r="D3979" s="6" t="s">
        <v>96</v>
      </c>
      <c r="E3979" s="6" t="str">
        <f>VLOOKUP(tbl_transactions[[#This Row],[Product_ID]],tbl_Items[],2,)</f>
        <v>Automatic</v>
      </c>
      <c r="F3979" s="6" t="str">
        <f>VLOOKUP(tbl_transactions[[#This Row],[Product_ID]],tbl_Items[],3,)</f>
        <v>Gold</v>
      </c>
      <c r="G3979" s="6" t="s">
        <v>12</v>
      </c>
      <c r="H3979" s="6" t="s">
        <v>9</v>
      </c>
      <c r="I39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979" s="30">
        <v>3</v>
      </c>
      <c r="K3979" s="7">
        <f t="shared" si="124"/>
        <v>16695.36</v>
      </c>
      <c r="L39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3979" s="7">
        <f t="shared" si="125"/>
        <v>16027.545600000001</v>
      </c>
    </row>
    <row r="3980" spans="1:13" x14ac:dyDescent="0.3">
      <c r="A3980" s="6" t="s">
        <v>4064</v>
      </c>
      <c r="B3980" s="28">
        <v>43011</v>
      </c>
      <c r="C3980" s="6" t="s">
        <v>11</v>
      </c>
      <c r="D3980" s="6" t="s">
        <v>83</v>
      </c>
      <c r="E3980" s="6" t="str">
        <f>VLOOKUP(tbl_transactions[[#This Row],[Product_ID]],tbl_Items[],2,)</f>
        <v>Chronograph</v>
      </c>
      <c r="F3980" s="6" t="str">
        <f>VLOOKUP(tbl_transactions[[#This Row],[Product_ID]],tbl_Items[],3,)</f>
        <v>Palladium</v>
      </c>
      <c r="G3980" s="6" t="s">
        <v>12</v>
      </c>
      <c r="H3980" s="6" t="s">
        <v>13</v>
      </c>
      <c r="I39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3980" s="30">
        <v>2</v>
      </c>
      <c r="K3980" s="7">
        <f t="shared" si="124"/>
        <v>9502.5</v>
      </c>
      <c r="L39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80" s="7">
        <f t="shared" si="125"/>
        <v>9502.5</v>
      </c>
    </row>
    <row r="3981" spans="1:13" x14ac:dyDescent="0.3">
      <c r="A3981" s="6" t="s">
        <v>4065</v>
      </c>
      <c r="B3981" s="28">
        <v>43011</v>
      </c>
      <c r="C3981" s="6" t="s">
        <v>11</v>
      </c>
      <c r="D3981" s="6" t="s">
        <v>113</v>
      </c>
      <c r="E3981" s="6" t="str">
        <f>VLOOKUP(tbl_transactions[[#This Row],[Product_ID]],tbl_Items[],2,)</f>
        <v>Digital</v>
      </c>
      <c r="F3981" s="6" t="str">
        <f>VLOOKUP(tbl_transactions[[#This Row],[Product_ID]],tbl_Items[],3,)</f>
        <v>Palladium</v>
      </c>
      <c r="G3981" s="6" t="s">
        <v>12</v>
      </c>
      <c r="H3981" s="6" t="s">
        <v>13</v>
      </c>
      <c r="I39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981" s="30">
        <v>2</v>
      </c>
      <c r="K3981" s="7">
        <f t="shared" si="124"/>
        <v>17929.560000000001</v>
      </c>
      <c r="L39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981" s="7">
        <f t="shared" si="125"/>
        <v>17391.673200000001</v>
      </c>
    </row>
    <row r="3982" spans="1:13" x14ac:dyDescent="0.3">
      <c r="A3982" s="6" t="s">
        <v>4066</v>
      </c>
      <c r="B3982" s="28">
        <v>43011</v>
      </c>
      <c r="C3982" s="6" t="s">
        <v>7</v>
      </c>
      <c r="D3982" s="6" t="s">
        <v>7008</v>
      </c>
      <c r="E3982" s="6" t="str">
        <f>VLOOKUP(tbl_transactions[[#This Row],[Product_ID]],tbl_Items[],2,)</f>
        <v>Digital</v>
      </c>
      <c r="F3982" s="6" t="str">
        <f>VLOOKUP(tbl_transactions[[#This Row],[Product_ID]],tbl_Items[],3,)</f>
        <v>Gold</v>
      </c>
      <c r="G3982" s="6" t="s">
        <v>12</v>
      </c>
      <c r="H3982" s="6" t="s">
        <v>13</v>
      </c>
      <c r="I39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982" s="30">
        <v>1</v>
      </c>
      <c r="K3982" s="7">
        <f t="shared" si="124"/>
        <v>9764.7000000000007</v>
      </c>
      <c r="L39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82" s="7">
        <f t="shared" si="125"/>
        <v>9764.7000000000007</v>
      </c>
    </row>
    <row r="3983" spans="1:13" x14ac:dyDescent="0.3">
      <c r="A3983" s="6" t="s">
        <v>4067</v>
      </c>
      <c r="B3983" s="28">
        <v>43011</v>
      </c>
      <c r="C3983" s="6" t="s">
        <v>24</v>
      </c>
      <c r="D3983" s="6" t="s">
        <v>7008</v>
      </c>
      <c r="E3983" s="6" t="str">
        <f>VLOOKUP(tbl_transactions[[#This Row],[Product_ID]],tbl_Items[],2,)</f>
        <v>Digital</v>
      </c>
      <c r="F3983" s="6" t="str">
        <f>VLOOKUP(tbl_transactions[[#This Row],[Product_ID]],tbl_Items[],3,)</f>
        <v>Gold</v>
      </c>
      <c r="G3983" s="6" t="s">
        <v>12</v>
      </c>
      <c r="H3983" s="6" t="s">
        <v>9</v>
      </c>
      <c r="I39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3983" s="30">
        <v>2</v>
      </c>
      <c r="K3983" s="7">
        <f t="shared" si="124"/>
        <v>19529.400000000001</v>
      </c>
      <c r="L39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3983" s="7">
        <f t="shared" si="125"/>
        <v>18748.224000000002</v>
      </c>
    </row>
    <row r="3984" spans="1:13" x14ac:dyDescent="0.3">
      <c r="A3984" s="6" t="s">
        <v>4068</v>
      </c>
      <c r="B3984" s="28">
        <v>43011</v>
      </c>
      <c r="C3984" s="6" t="s">
        <v>11</v>
      </c>
      <c r="D3984" s="6" t="s">
        <v>60</v>
      </c>
      <c r="E3984" s="6" t="str">
        <f>VLOOKUP(tbl_transactions[[#This Row],[Product_ID]],tbl_Items[],2,)</f>
        <v>Chronograph</v>
      </c>
      <c r="F3984" s="6" t="str">
        <f>VLOOKUP(tbl_transactions[[#This Row],[Product_ID]],tbl_Items[],3,)</f>
        <v>Platinum</v>
      </c>
      <c r="G3984" s="6" t="s">
        <v>8</v>
      </c>
      <c r="H3984" s="6" t="s">
        <v>9</v>
      </c>
      <c r="I39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3984" s="30">
        <v>1</v>
      </c>
      <c r="K3984" s="7">
        <f t="shared" si="124"/>
        <v>10098</v>
      </c>
      <c r="L39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84" s="7">
        <f t="shared" si="125"/>
        <v>10098</v>
      </c>
    </row>
    <row r="3985" spans="1:13" x14ac:dyDescent="0.3">
      <c r="A3985" s="6" t="s">
        <v>4069</v>
      </c>
      <c r="B3985" s="28">
        <v>43012</v>
      </c>
      <c r="C3985" s="6" t="s">
        <v>24</v>
      </c>
      <c r="D3985" s="6" t="s">
        <v>95</v>
      </c>
      <c r="E3985" s="6" t="str">
        <f>VLOOKUP(tbl_transactions[[#This Row],[Product_ID]],tbl_Items[],2,)</f>
        <v>Automatic</v>
      </c>
      <c r="F3985" s="6" t="str">
        <f>VLOOKUP(tbl_transactions[[#This Row],[Product_ID]],tbl_Items[],3,)</f>
        <v>Platinum</v>
      </c>
      <c r="G3985" s="6" t="s">
        <v>12</v>
      </c>
      <c r="H3985" s="6" t="s">
        <v>13</v>
      </c>
      <c r="I39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3985" s="30">
        <v>1</v>
      </c>
      <c r="K3985" s="7">
        <f t="shared" si="124"/>
        <v>2205</v>
      </c>
      <c r="L39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85" s="7">
        <f t="shared" si="125"/>
        <v>2205</v>
      </c>
    </row>
    <row r="3986" spans="1:13" x14ac:dyDescent="0.3">
      <c r="A3986" s="6" t="s">
        <v>4070</v>
      </c>
      <c r="B3986" s="28">
        <v>43012</v>
      </c>
      <c r="C3986" s="6" t="s">
        <v>11</v>
      </c>
      <c r="D3986" s="6" t="s">
        <v>96</v>
      </c>
      <c r="E3986" s="6" t="str">
        <f>VLOOKUP(tbl_transactions[[#This Row],[Product_ID]],tbl_Items[],2,)</f>
        <v>Automatic</v>
      </c>
      <c r="F3986" s="6" t="str">
        <f>VLOOKUP(tbl_transactions[[#This Row],[Product_ID]],tbl_Items[],3,)</f>
        <v>Gold</v>
      </c>
      <c r="G3986" s="6" t="s">
        <v>12</v>
      </c>
      <c r="H3986" s="6" t="s">
        <v>9</v>
      </c>
      <c r="I39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3986" s="30">
        <v>3</v>
      </c>
      <c r="K3986" s="7">
        <f t="shared" si="124"/>
        <v>16695.36</v>
      </c>
      <c r="L39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3986" s="7">
        <f t="shared" si="125"/>
        <v>16027.545600000001</v>
      </c>
    </row>
    <row r="3987" spans="1:13" x14ac:dyDescent="0.3">
      <c r="A3987" s="6" t="s">
        <v>4071</v>
      </c>
      <c r="B3987" s="28">
        <v>43012</v>
      </c>
      <c r="C3987" s="6" t="s">
        <v>24</v>
      </c>
      <c r="D3987" s="6" t="s">
        <v>7006</v>
      </c>
      <c r="E3987" s="6" t="str">
        <f>VLOOKUP(tbl_transactions[[#This Row],[Product_ID]],tbl_Items[],2,)</f>
        <v>Automatic</v>
      </c>
      <c r="F3987" s="6" t="str">
        <f>VLOOKUP(tbl_transactions[[#This Row],[Product_ID]],tbl_Items[],3,)</f>
        <v>Gold</v>
      </c>
      <c r="G3987" s="6" t="s">
        <v>12</v>
      </c>
      <c r="H3987" s="6" t="s">
        <v>9</v>
      </c>
      <c r="I39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3987" s="30">
        <v>1</v>
      </c>
      <c r="K3987" s="7">
        <f t="shared" si="124"/>
        <v>9784.5</v>
      </c>
      <c r="L39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87" s="7">
        <f t="shared" si="125"/>
        <v>9784.5</v>
      </c>
    </row>
    <row r="3988" spans="1:13" x14ac:dyDescent="0.3">
      <c r="A3988" s="6" t="s">
        <v>4072</v>
      </c>
      <c r="B3988" s="28">
        <v>43012</v>
      </c>
      <c r="C3988" s="6" t="s">
        <v>15</v>
      </c>
      <c r="D3988" s="6" t="s">
        <v>103</v>
      </c>
      <c r="E3988" s="6" t="str">
        <f>VLOOKUP(tbl_transactions[[#This Row],[Product_ID]],tbl_Items[],2,)</f>
        <v>Automatic</v>
      </c>
      <c r="F3988" s="6" t="str">
        <f>VLOOKUP(tbl_transactions[[#This Row],[Product_ID]],tbl_Items[],3,)</f>
        <v>Palladium</v>
      </c>
      <c r="G3988" s="6" t="s">
        <v>12</v>
      </c>
      <c r="H3988" s="6" t="s">
        <v>9</v>
      </c>
      <c r="I39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3988" s="30">
        <v>4</v>
      </c>
      <c r="K3988" s="7">
        <f t="shared" si="124"/>
        <v>26699.52</v>
      </c>
      <c r="L39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3988" s="7">
        <f t="shared" si="125"/>
        <v>25898.5344</v>
      </c>
    </row>
    <row r="3989" spans="1:13" x14ac:dyDescent="0.3">
      <c r="A3989" s="6" t="s">
        <v>4073</v>
      </c>
      <c r="B3989" s="28">
        <v>43012</v>
      </c>
      <c r="C3989" s="6" t="s">
        <v>24</v>
      </c>
      <c r="D3989" s="6" t="s">
        <v>102</v>
      </c>
      <c r="E3989" s="6" t="str">
        <f>VLOOKUP(tbl_transactions[[#This Row],[Product_ID]],tbl_Items[],2,)</f>
        <v>Automatic</v>
      </c>
      <c r="F3989" s="6" t="str">
        <f>VLOOKUP(tbl_transactions[[#This Row],[Product_ID]],tbl_Items[],3,)</f>
        <v>Palladium</v>
      </c>
      <c r="G3989" s="6" t="s">
        <v>12</v>
      </c>
      <c r="H3989" s="6" t="s">
        <v>9</v>
      </c>
      <c r="I39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3989" s="30">
        <v>2</v>
      </c>
      <c r="K3989" s="7">
        <f t="shared" si="124"/>
        <v>17227.8</v>
      </c>
      <c r="L39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3989" s="7">
        <f t="shared" si="125"/>
        <v>16710.966</v>
      </c>
    </row>
    <row r="3990" spans="1:13" x14ac:dyDescent="0.3">
      <c r="A3990" s="6" t="s">
        <v>4074</v>
      </c>
      <c r="B3990" s="28">
        <v>43012</v>
      </c>
      <c r="C3990" s="6" t="s">
        <v>7</v>
      </c>
      <c r="D3990" s="6" t="s">
        <v>113</v>
      </c>
      <c r="E3990" s="6" t="str">
        <f>VLOOKUP(tbl_transactions[[#This Row],[Product_ID]],tbl_Items[],2,)</f>
        <v>Digital</v>
      </c>
      <c r="F3990" s="6" t="str">
        <f>VLOOKUP(tbl_transactions[[#This Row],[Product_ID]],tbl_Items[],3,)</f>
        <v>Palladium</v>
      </c>
      <c r="G3990" s="6" t="s">
        <v>12</v>
      </c>
      <c r="H3990" s="6" t="s">
        <v>9</v>
      </c>
      <c r="I39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990" s="30">
        <v>3</v>
      </c>
      <c r="K3990" s="7">
        <f t="shared" si="124"/>
        <v>26894.340000000004</v>
      </c>
      <c r="L39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3990" s="7">
        <f t="shared" si="125"/>
        <v>26087.509800000003</v>
      </c>
    </row>
    <row r="3991" spans="1:13" x14ac:dyDescent="0.3">
      <c r="A3991" s="6" t="s">
        <v>4075</v>
      </c>
      <c r="B3991" s="28">
        <v>43012</v>
      </c>
      <c r="C3991" s="6" t="s">
        <v>24</v>
      </c>
      <c r="D3991" s="6" t="s">
        <v>108</v>
      </c>
      <c r="E3991" s="6" t="str">
        <f>VLOOKUP(tbl_transactions[[#This Row],[Product_ID]],tbl_Items[],2,)</f>
        <v>Digital</v>
      </c>
      <c r="F3991" s="6" t="str">
        <f>VLOOKUP(tbl_transactions[[#This Row],[Product_ID]],tbl_Items[],3,)</f>
        <v>Platinum</v>
      </c>
      <c r="G3991" s="6" t="s">
        <v>12</v>
      </c>
      <c r="H3991" s="6" t="s">
        <v>9</v>
      </c>
      <c r="I39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991" s="30">
        <v>1</v>
      </c>
      <c r="K3991" s="7">
        <f t="shared" si="124"/>
        <v>6137.25</v>
      </c>
      <c r="L39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3991" s="7">
        <f t="shared" si="125"/>
        <v>6137.25</v>
      </c>
    </row>
    <row r="3992" spans="1:13" x14ac:dyDescent="0.3">
      <c r="A3992" s="6" t="s">
        <v>4076</v>
      </c>
      <c r="B3992" s="28">
        <v>43013</v>
      </c>
      <c r="C3992" s="6" t="s">
        <v>24</v>
      </c>
      <c r="D3992" s="6" t="s">
        <v>99</v>
      </c>
      <c r="E3992" s="6" t="str">
        <f>VLOOKUP(tbl_transactions[[#This Row],[Product_ID]],tbl_Items[],2,)</f>
        <v>Automatic</v>
      </c>
      <c r="F3992" s="6" t="str">
        <f>VLOOKUP(tbl_transactions[[#This Row],[Product_ID]],tbl_Items[],3,)</f>
        <v>Gold</v>
      </c>
      <c r="G3992" s="6" t="s">
        <v>12</v>
      </c>
      <c r="H3992" s="6" t="s">
        <v>9</v>
      </c>
      <c r="I39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3992" s="30">
        <v>4</v>
      </c>
      <c r="K3992" s="7">
        <f t="shared" si="124"/>
        <v>22284.959999999999</v>
      </c>
      <c r="L39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3992" s="7">
        <f t="shared" si="125"/>
        <v>21393.561600000001</v>
      </c>
    </row>
    <row r="3993" spans="1:13" x14ac:dyDescent="0.3">
      <c r="A3993" s="6" t="s">
        <v>4077</v>
      </c>
      <c r="B3993" s="28">
        <v>43013</v>
      </c>
      <c r="C3993" s="6" t="s">
        <v>24</v>
      </c>
      <c r="D3993" s="6" t="s">
        <v>113</v>
      </c>
      <c r="E3993" s="6" t="str">
        <f>VLOOKUP(tbl_transactions[[#This Row],[Product_ID]],tbl_Items[],2,)</f>
        <v>Digital</v>
      </c>
      <c r="F3993" s="6" t="str">
        <f>VLOOKUP(tbl_transactions[[#This Row],[Product_ID]],tbl_Items[],3,)</f>
        <v>Palladium</v>
      </c>
      <c r="G3993" s="6" t="s">
        <v>12</v>
      </c>
      <c r="H3993" s="6" t="s">
        <v>13</v>
      </c>
      <c r="I39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3993" s="30">
        <v>2</v>
      </c>
      <c r="K3993" s="7">
        <f t="shared" si="124"/>
        <v>17929.560000000001</v>
      </c>
      <c r="L39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3993" s="7">
        <f t="shared" si="125"/>
        <v>17391.673200000001</v>
      </c>
    </row>
    <row r="3994" spans="1:13" x14ac:dyDescent="0.3">
      <c r="A3994" s="6" t="s">
        <v>4078</v>
      </c>
      <c r="B3994" s="28">
        <v>43013</v>
      </c>
      <c r="C3994" s="6" t="s">
        <v>11</v>
      </c>
      <c r="D3994" s="6" t="s">
        <v>7007</v>
      </c>
      <c r="E3994" s="6" t="str">
        <f>VLOOKUP(tbl_transactions[[#This Row],[Product_ID]],tbl_Items[],2,)</f>
        <v>Digital</v>
      </c>
      <c r="F3994" s="6" t="str">
        <f>VLOOKUP(tbl_transactions[[#This Row],[Product_ID]],tbl_Items[],3,)</f>
        <v>Gold</v>
      </c>
      <c r="G3994" s="6" t="s">
        <v>12</v>
      </c>
      <c r="H3994" s="6" t="s">
        <v>9</v>
      </c>
      <c r="I39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3994" s="30">
        <v>2</v>
      </c>
      <c r="K3994" s="7">
        <f t="shared" si="124"/>
        <v>17843.88</v>
      </c>
      <c r="L39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713.75520000000006</v>
      </c>
      <c r="M3994" s="7">
        <f t="shared" si="125"/>
        <v>17130.124800000001</v>
      </c>
    </row>
    <row r="3995" spans="1:13" x14ac:dyDescent="0.3">
      <c r="A3995" s="6" t="s">
        <v>4079</v>
      </c>
      <c r="B3995" s="28">
        <v>43013</v>
      </c>
      <c r="C3995" s="6" t="s">
        <v>11</v>
      </c>
      <c r="D3995" s="6" t="s">
        <v>108</v>
      </c>
      <c r="E3995" s="6" t="str">
        <f>VLOOKUP(tbl_transactions[[#This Row],[Product_ID]],tbl_Items[],2,)</f>
        <v>Digital</v>
      </c>
      <c r="F3995" s="6" t="str">
        <f>VLOOKUP(tbl_transactions[[#This Row],[Product_ID]],tbl_Items[],3,)</f>
        <v>Platinum</v>
      </c>
      <c r="G3995" s="6" t="s">
        <v>12</v>
      </c>
      <c r="H3995" s="6" t="s">
        <v>9</v>
      </c>
      <c r="I39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3995" s="30">
        <v>3</v>
      </c>
      <c r="K3995" s="7">
        <f t="shared" si="124"/>
        <v>18411.75</v>
      </c>
      <c r="L39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3995" s="7">
        <f t="shared" si="125"/>
        <v>17307.044999999998</v>
      </c>
    </row>
    <row r="3996" spans="1:13" x14ac:dyDescent="0.3">
      <c r="A3996" s="6" t="s">
        <v>4080</v>
      </c>
      <c r="B3996" s="28">
        <v>43013</v>
      </c>
      <c r="C3996" s="6" t="s">
        <v>24</v>
      </c>
      <c r="D3996" s="6" t="s">
        <v>78</v>
      </c>
      <c r="E3996" s="6" t="str">
        <f>VLOOKUP(tbl_transactions[[#This Row],[Product_ID]],tbl_Items[],2,)</f>
        <v>Chronograph</v>
      </c>
      <c r="F3996" s="6" t="str">
        <f>VLOOKUP(tbl_transactions[[#This Row],[Product_ID]],tbl_Items[],3,)</f>
        <v>Gold</v>
      </c>
      <c r="G3996" s="6" t="s">
        <v>8</v>
      </c>
      <c r="H3996" s="6" t="s">
        <v>9</v>
      </c>
      <c r="I39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3996" s="30">
        <v>3</v>
      </c>
      <c r="K3996" s="7">
        <f t="shared" si="124"/>
        <v>16830</v>
      </c>
      <c r="L39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1346.4</v>
      </c>
      <c r="M3996" s="7">
        <f t="shared" si="125"/>
        <v>15483.6</v>
      </c>
    </row>
    <row r="3997" spans="1:13" x14ac:dyDescent="0.3">
      <c r="A3997" s="6" t="s">
        <v>4081</v>
      </c>
      <c r="B3997" s="28">
        <v>43014</v>
      </c>
      <c r="C3997" s="6" t="s">
        <v>24</v>
      </c>
      <c r="D3997" s="6" t="s">
        <v>66</v>
      </c>
      <c r="E3997" s="6" t="str">
        <f>VLOOKUP(tbl_transactions[[#This Row],[Product_ID]],tbl_Items[],2,)</f>
        <v>Chronograph</v>
      </c>
      <c r="F3997" s="6" t="str">
        <f>VLOOKUP(tbl_transactions[[#This Row],[Product_ID]],tbl_Items[],3,)</f>
        <v>Platinum</v>
      </c>
      <c r="G3997" s="6" t="s">
        <v>8</v>
      </c>
      <c r="H3997" s="6" t="s">
        <v>9</v>
      </c>
      <c r="I39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3997" s="30">
        <v>2</v>
      </c>
      <c r="K3997" s="7">
        <f t="shared" si="124"/>
        <v>19380</v>
      </c>
      <c r="L39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3997" s="7">
        <f t="shared" si="125"/>
        <v>17054.400000000001</v>
      </c>
    </row>
    <row r="3998" spans="1:13" x14ac:dyDescent="0.3">
      <c r="A3998" s="6" t="s">
        <v>4082</v>
      </c>
      <c r="B3998" s="28">
        <v>43014</v>
      </c>
      <c r="C3998" s="6" t="s">
        <v>24</v>
      </c>
      <c r="D3998" s="6" t="s">
        <v>112</v>
      </c>
      <c r="E3998" s="6" t="str">
        <f>VLOOKUP(tbl_transactions[[#This Row],[Product_ID]],tbl_Items[],2,)</f>
        <v>Digital</v>
      </c>
      <c r="F3998" s="6" t="str">
        <f>VLOOKUP(tbl_transactions[[#This Row],[Product_ID]],tbl_Items[],3,)</f>
        <v>Gold</v>
      </c>
      <c r="G3998" s="6" t="s">
        <v>12</v>
      </c>
      <c r="H3998" s="6" t="s">
        <v>9</v>
      </c>
      <c r="I39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3998" s="30">
        <v>4</v>
      </c>
      <c r="K3998" s="7">
        <f t="shared" si="124"/>
        <v>24067.920000000002</v>
      </c>
      <c r="L39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3998" s="7">
        <f t="shared" si="125"/>
        <v>23105.203200000004</v>
      </c>
    </row>
    <row r="3999" spans="1:13" x14ac:dyDescent="0.3">
      <c r="A3999" s="6" t="s">
        <v>4083</v>
      </c>
      <c r="B3999" s="28">
        <v>43014</v>
      </c>
      <c r="C3999" s="6" t="s">
        <v>24</v>
      </c>
      <c r="D3999" s="6" t="s">
        <v>100</v>
      </c>
      <c r="E3999" s="6" t="str">
        <f>VLOOKUP(tbl_transactions[[#This Row],[Product_ID]],tbl_Items[],2,)</f>
        <v>Automatic</v>
      </c>
      <c r="F3999" s="6" t="str">
        <f>VLOOKUP(tbl_transactions[[#This Row],[Product_ID]],tbl_Items[],3,)</f>
        <v>Palladium</v>
      </c>
      <c r="G3999" s="6" t="s">
        <v>12</v>
      </c>
      <c r="H3999" s="6" t="s">
        <v>9</v>
      </c>
      <c r="I39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3999" s="30">
        <v>3</v>
      </c>
      <c r="K3999" s="7">
        <f t="shared" si="124"/>
        <v>17186.400000000001</v>
      </c>
      <c r="L39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3999" s="7">
        <f t="shared" si="125"/>
        <v>16670.808000000001</v>
      </c>
    </row>
    <row r="4000" spans="1:13" x14ac:dyDescent="0.3">
      <c r="A4000" s="6" t="s">
        <v>4084</v>
      </c>
      <c r="B4000" s="28">
        <v>43014</v>
      </c>
      <c r="C4000" s="6" t="s">
        <v>11</v>
      </c>
      <c r="D4000" s="6" t="s">
        <v>112</v>
      </c>
      <c r="E4000" s="6" t="str">
        <f>VLOOKUP(tbl_transactions[[#This Row],[Product_ID]],tbl_Items[],2,)</f>
        <v>Digital</v>
      </c>
      <c r="F4000" s="6" t="str">
        <f>VLOOKUP(tbl_transactions[[#This Row],[Product_ID]],tbl_Items[],3,)</f>
        <v>Gold</v>
      </c>
      <c r="G4000" s="6" t="s">
        <v>12</v>
      </c>
      <c r="H4000" s="6" t="s">
        <v>9</v>
      </c>
      <c r="I40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000" s="30">
        <v>1</v>
      </c>
      <c r="K4000" s="7">
        <f t="shared" si="124"/>
        <v>6016.9800000000005</v>
      </c>
      <c r="L40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00" s="7">
        <f t="shared" si="125"/>
        <v>6016.9800000000005</v>
      </c>
    </row>
    <row r="4001" spans="1:13" x14ac:dyDescent="0.3">
      <c r="A4001" s="6" t="s">
        <v>4085</v>
      </c>
      <c r="B4001" s="28">
        <v>43014</v>
      </c>
      <c r="C4001" s="6" t="s">
        <v>24</v>
      </c>
      <c r="D4001" s="6" t="s">
        <v>117</v>
      </c>
      <c r="E4001" s="6" t="str">
        <f>VLOOKUP(tbl_transactions[[#This Row],[Product_ID]],tbl_Items[],2,)</f>
        <v>Digital</v>
      </c>
      <c r="F4001" s="6" t="str">
        <f>VLOOKUP(tbl_transactions[[#This Row],[Product_ID]],tbl_Items[],3,)</f>
        <v>Palladium</v>
      </c>
      <c r="G4001" s="6" t="s">
        <v>12</v>
      </c>
      <c r="H4001" s="6" t="s">
        <v>9</v>
      </c>
      <c r="I40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001" s="30">
        <v>4</v>
      </c>
      <c r="K4001" s="7">
        <f t="shared" si="124"/>
        <v>39123</v>
      </c>
      <c r="L40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4001" s="7">
        <f t="shared" si="125"/>
        <v>37949.31</v>
      </c>
    </row>
    <row r="4002" spans="1:13" x14ac:dyDescent="0.3">
      <c r="A4002" s="6" t="s">
        <v>4086</v>
      </c>
      <c r="B4002" s="28">
        <v>43014</v>
      </c>
      <c r="C4002" s="6" t="s">
        <v>24</v>
      </c>
      <c r="D4002" s="6" t="s">
        <v>74</v>
      </c>
      <c r="E4002" s="6" t="str">
        <f>VLOOKUP(tbl_transactions[[#This Row],[Product_ID]],tbl_Items[],2,)</f>
        <v>Chronograph</v>
      </c>
      <c r="F4002" s="6" t="str">
        <f>VLOOKUP(tbl_transactions[[#This Row],[Product_ID]],tbl_Items[],3,)</f>
        <v>Gold</v>
      </c>
      <c r="G4002" s="6" t="s">
        <v>8</v>
      </c>
      <c r="H4002" s="6" t="s">
        <v>9</v>
      </c>
      <c r="I40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4002" s="30">
        <v>4</v>
      </c>
      <c r="K4002" s="7">
        <f t="shared" si="124"/>
        <v>8904</v>
      </c>
      <c r="L40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02" s="7">
        <f t="shared" si="125"/>
        <v>8904</v>
      </c>
    </row>
    <row r="4003" spans="1:13" x14ac:dyDescent="0.3">
      <c r="A4003" s="6" t="s">
        <v>4087</v>
      </c>
      <c r="B4003" s="28">
        <v>43014</v>
      </c>
      <c r="C4003" s="6" t="s">
        <v>24</v>
      </c>
      <c r="D4003" s="6" t="s">
        <v>77</v>
      </c>
      <c r="E4003" s="6" t="str">
        <f>VLOOKUP(tbl_transactions[[#This Row],[Product_ID]],tbl_Items[],2,)</f>
        <v>Chronograph</v>
      </c>
      <c r="F4003" s="6" t="str">
        <f>VLOOKUP(tbl_transactions[[#This Row],[Product_ID]],tbl_Items[],3,)</f>
        <v>Gold</v>
      </c>
      <c r="G4003" s="6" t="s">
        <v>8</v>
      </c>
      <c r="H4003" s="6" t="s">
        <v>9</v>
      </c>
      <c r="I40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003" s="30">
        <v>2</v>
      </c>
      <c r="K4003" s="7">
        <f t="shared" si="124"/>
        <v>5880</v>
      </c>
      <c r="L40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03" s="7">
        <f t="shared" si="125"/>
        <v>5880</v>
      </c>
    </row>
    <row r="4004" spans="1:13" x14ac:dyDescent="0.3">
      <c r="A4004" s="6" t="s">
        <v>4088</v>
      </c>
      <c r="B4004" s="28">
        <v>43015</v>
      </c>
      <c r="C4004" s="6" t="s">
        <v>24</v>
      </c>
      <c r="D4004" s="6" t="s">
        <v>116</v>
      </c>
      <c r="E4004" s="6" t="str">
        <f>VLOOKUP(tbl_transactions[[#This Row],[Product_ID]],tbl_Items[],2,)</f>
        <v>Digital</v>
      </c>
      <c r="F4004" s="6" t="str">
        <f>VLOOKUP(tbl_transactions[[#This Row],[Product_ID]],tbl_Items[],3,)</f>
        <v>Gold</v>
      </c>
      <c r="G4004" s="6" t="s">
        <v>12</v>
      </c>
      <c r="H4004" s="6" t="s">
        <v>9</v>
      </c>
      <c r="I40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004" s="30">
        <v>4</v>
      </c>
      <c r="K4004" s="7">
        <f t="shared" si="124"/>
        <v>22378.799999999999</v>
      </c>
      <c r="L40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4004" s="7">
        <f t="shared" si="125"/>
        <v>21483.648000000001</v>
      </c>
    </row>
    <row r="4005" spans="1:13" x14ac:dyDescent="0.3">
      <c r="A4005" s="6" t="s">
        <v>4089</v>
      </c>
      <c r="B4005" s="28">
        <v>43015</v>
      </c>
      <c r="C4005" s="6" t="s">
        <v>11</v>
      </c>
      <c r="D4005" s="6" t="s">
        <v>118</v>
      </c>
      <c r="E4005" s="6" t="str">
        <f>VLOOKUP(tbl_transactions[[#This Row],[Product_ID]],tbl_Items[],2,)</f>
        <v>Digital</v>
      </c>
      <c r="F4005" s="6" t="str">
        <f>VLOOKUP(tbl_transactions[[#This Row],[Product_ID]],tbl_Items[],3,)</f>
        <v>Palladium</v>
      </c>
      <c r="G4005" s="6" t="s">
        <v>12</v>
      </c>
      <c r="H4005" s="6" t="s">
        <v>13</v>
      </c>
      <c r="I40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005" s="30">
        <v>2</v>
      </c>
      <c r="K4005" s="7">
        <f t="shared" si="124"/>
        <v>12195.12</v>
      </c>
      <c r="L40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05" s="7">
        <f t="shared" si="125"/>
        <v>12195.12</v>
      </c>
    </row>
    <row r="4006" spans="1:13" x14ac:dyDescent="0.3">
      <c r="A4006" s="6" t="s">
        <v>4090</v>
      </c>
      <c r="B4006" s="28">
        <v>43015</v>
      </c>
      <c r="C4006" s="6" t="s">
        <v>24</v>
      </c>
      <c r="D4006" s="6" t="s">
        <v>99</v>
      </c>
      <c r="E4006" s="6" t="str">
        <f>VLOOKUP(tbl_transactions[[#This Row],[Product_ID]],tbl_Items[],2,)</f>
        <v>Automatic</v>
      </c>
      <c r="F4006" s="6" t="str">
        <f>VLOOKUP(tbl_transactions[[#This Row],[Product_ID]],tbl_Items[],3,)</f>
        <v>Gold</v>
      </c>
      <c r="G4006" s="6" t="s">
        <v>12</v>
      </c>
      <c r="H4006" s="6" t="s">
        <v>9</v>
      </c>
      <c r="I40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006" s="30">
        <v>4</v>
      </c>
      <c r="K4006" s="7">
        <f t="shared" si="124"/>
        <v>22284.959999999999</v>
      </c>
      <c r="L40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4006" s="7">
        <f t="shared" si="125"/>
        <v>21393.561600000001</v>
      </c>
    </row>
    <row r="4007" spans="1:13" x14ac:dyDescent="0.3">
      <c r="A4007" s="6" t="s">
        <v>4091</v>
      </c>
      <c r="B4007" s="28">
        <v>43015</v>
      </c>
      <c r="C4007" s="6" t="s">
        <v>24</v>
      </c>
      <c r="D4007" s="6" t="s">
        <v>116</v>
      </c>
      <c r="E4007" s="6" t="str">
        <f>VLOOKUP(tbl_transactions[[#This Row],[Product_ID]],tbl_Items[],2,)</f>
        <v>Digital</v>
      </c>
      <c r="F4007" s="6" t="str">
        <f>VLOOKUP(tbl_transactions[[#This Row],[Product_ID]],tbl_Items[],3,)</f>
        <v>Gold</v>
      </c>
      <c r="G4007" s="6" t="s">
        <v>12</v>
      </c>
      <c r="H4007" s="6" t="s">
        <v>9</v>
      </c>
      <c r="I40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007" s="30">
        <v>4</v>
      </c>
      <c r="K4007" s="7">
        <f t="shared" si="124"/>
        <v>22378.799999999999</v>
      </c>
      <c r="L40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4007" s="7">
        <f t="shared" si="125"/>
        <v>21483.648000000001</v>
      </c>
    </row>
    <row r="4008" spans="1:13" x14ac:dyDescent="0.3">
      <c r="A4008" s="6" t="s">
        <v>4092</v>
      </c>
      <c r="B4008" s="28">
        <v>43015</v>
      </c>
      <c r="C4008" s="6" t="s">
        <v>24</v>
      </c>
      <c r="D4008" s="6" t="s">
        <v>100</v>
      </c>
      <c r="E4008" s="6" t="str">
        <f>VLOOKUP(tbl_transactions[[#This Row],[Product_ID]],tbl_Items[],2,)</f>
        <v>Automatic</v>
      </c>
      <c r="F4008" s="6" t="str">
        <f>VLOOKUP(tbl_transactions[[#This Row],[Product_ID]],tbl_Items[],3,)</f>
        <v>Palladium</v>
      </c>
      <c r="G4008" s="6" t="s">
        <v>12</v>
      </c>
      <c r="H4008" s="6" t="s">
        <v>9</v>
      </c>
      <c r="I40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008" s="30">
        <v>4</v>
      </c>
      <c r="K4008" s="7">
        <f t="shared" si="124"/>
        <v>22915.200000000001</v>
      </c>
      <c r="L40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4008" s="7">
        <f t="shared" si="125"/>
        <v>22227.744000000002</v>
      </c>
    </row>
    <row r="4009" spans="1:13" x14ac:dyDescent="0.3">
      <c r="A4009" s="6" t="s">
        <v>4093</v>
      </c>
      <c r="B4009" s="28">
        <v>43015</v>
      </c>
      <c r="C4009" s="6" t="s">
        <v>24</v>
      </c>
      <c r="D4009" s="6" t="s">
        <v>99</v>
      </c>
      <c r="E4009" s="6" t="str">
        <f>VLOOKUP(tbl_transactions[[#This Row],[Product_ID]],tbl_Items[],2,)</f>
        <v>Automatic</v>
      </c>
      <c r="F4009" s="6" t="str">
        <f>VLOOKUP(tbl_transactions[[#This Row],[Product_ID]],tbl_Items[],3,)</f>
        <v>Gold</v>
      </c>
      <c r="G4009" s="6" t="s">
        <v>12</v>
      </c>
      <c r="H4009" s="6" t="s">
        <v>9</v>
      </c>
      <c r="I40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009" s="30">
        <v>2</v>
      </c>
      <c r="K4009" s="7">
        <f t="shared" si="124"/>
        <v>11142.48</v>
      </c>
      <c r="L40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09" s="7">
        <f t="shared" si="125"/>
        <v>11142.48</v>
      </c>
    </row>
    <row r="4010" spans="1:13" x14ac:dyDescent="0.3">
      <c r="A4010" s="6" t="s">
        <v>4094</v>
      </c>
      <c r="B4010" s="28">
        <v>43015</v>
      </c>
      <c r="C4010" s="6" t="s">
        <v>24</v>
      </c>
      <c r="D4010" s="6" t="s">
        <v>77</v>
      </c>
      <c r="E4010" s="6" t="str">
        <f>VLOOKUP(tbl_transactions[[#This Row],[Product_ID]],tbl_Items[],2,)</f>
        <v>Chronograph</v>
      </c>
      <c r="F4010" s="6" t="str">
        <f>VLOOKUP(tbl_transactions[[#This Row],[Product_ID]],tbl_Items[],3,)</f>
        <v>Gold</v>
      </c>
      <c r="G4010" s="6" t="s">
        <v>8</v>
      </c>
      <c r="H4010" s="6" t="s">
        <v>9</v>
      </c>
      <c r="I40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010" s="30">
        <v>1</v>
      </c>
      <c r="K4010" s="7">
        <f t="shared" si="124"/>
        <v>2940</v>
      </c>
      <c r="L40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10" s="7">
        <f t="shared" si="125"/>
        <v>2940</v>
      </c>
    </row>
    <row r="4011" spans="1:13" x14ac:dyDescent="0.3">
      <c r="A4011" s="6" t="s">
        <v>4095</v>
      </c>
      <c r="B4011" s="28">
        <v>43016</v>
      </c>
      <c r="C4011" s="6" t="s">
        <v>11</v>
      </c>
      <c r="D4011" s="6" t="s">
        <v>120</v>
      </c>
      <c r="E4011" s="6" t="str">
        <f>VLOOKUP(tbl_transactions[[#This Row],[Product_ID]],tbl_Items[],2,)</f>
        <v>Digital</v>
      </c>
      <c r="F4011" s="6" t="str">
        <f>VLOOKUP(tbl_transactions[[#This Row],[Product_ID]],tbl_Items[],3,)</f>
        <v>Palladium</v>
      </c>
      <c r="G4011" s="6" t="s">
        <v>12</v>
      </c>
      <c r="H4011" s="6" t="s">
        <v>9</v>
      </c>
      <c r="I40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011" s="30">
        <v>1</v>
      </c>
      <c r="K4011" s="7">
        <f t="shared" si="124"/>
        <v>9638.2000000000007</v>
      </c>
      <c r="L40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11" s="7">
        <f t="shared" si="125"/>
        <v>9638.2000000000007</v>
      </c>
    </row>
    <row r="4012" spans="1:13" x14ac:dyDescent="0.3">
      <c r="A4012" s="6" t="s">
        <v>4096</v>
      </c>
      <c r="B4012" s="28">
        <v>43016</v>
      </c>
      <c r="C4012" s="6" t="s">
        <v>24</v>
      </c>
      <c r="D4012" s="6" t="s">
        <v>96</v>
      </c>
      <c r="E4012" s="6" t="str">
        <f>VLOOKUP(tbl_transactions[[#This Row],[Product_ID]],tbl_Items[],2,)</f>
        <v>Automatic</v>
      </c>
      <c r="F4012" s="6" t="str">
        <f>VLOOKUP(tbl_transactions[[#This Row],[Product_ID]],tbl_Items[],3,)</f>
        <v>Gold</v>
      </c>
      <c r="G4012" s="6" t="s">
        <v>12</v>
      </c>
      <c r="H4012" s="6" t="s">
        <v>9</v>
      </c>
      <c r="I40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012" s="30">
        <v>2</v>
      </c>
      <c r="K4012" s="7">
        <f t="shared" si="124"/>
        <v>11130.24</v>
      </c>
      <c r="L40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12" s="7">
        <f t="shared" si="125"/>
        <v>11130.24</v>
      </c>
    </row>
    <row r="4013" spans="1:13" x14ac:dyDescent="0.3">
      <c r="A4013" s="6" t="s">
        <v>4097</v>
      </c>
      <c r="B4013" s="28">
        <v>43017</v>
      </c>
      <c r="C4013" s="6" t="s">
        <v>11</v>
      </c>
      <c r="D4013" s="6" t="s">
        <v>116</v>
      </c>
      <c r="E4013" s="6" t="str">
        <f>VLOOKUP(tbl_transactions[[#This Row],[Product_ID]],tbl_Items[],2,)</f>
        <v>Digital</v>
      </c>
      <c r="F4013" s="6" t="str">
        <f>VLOOKUP(tbl_transactions[[#This Row],[Product_ID]],tbl_Items[],3,)</f>
        <v>Gold</v>
      </c>
      <c r="G4013" s="6" t="s">
        <v>12</v>
      </c>
      <c r="H4013" s="6" t="s">
        <v>9</v>
      </c>
      <c r="I40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013" s="30">
        <v>2</v>
      </c>
      <c r="K4013" s="7">
        <f t="shared" si="124"/>
        <v>11189.4</v>
      </c>
      <c r="L40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13" s="7">
        <f t="shared" si="125"/>
        <v>11189.4</v>
      </c>
    </row>
    <row r="4014" spans="1:13" x14ac:dyDescent="0.3">
      <c r="A4014" s="6" t="s">
        <v>4098</v>
      </c>
      <c r="B4014" s="28">
        <v>43017</v>
      </c>
      <c r="C4014" s="6" t="s">
        <v>7</v>
      </c>
      <c r="D4014" s="6" t="s">
        <v>60</v>
      </c>
      <c r="E4014" s="6" t="str">
        <f>VLOOKUP(tbl_transactions[[#This Row],[Product_ID]],tbl_Items[],2,)</f>
        <v>Chronograph</v>
      </c>
      <c r="F4014" s="6" t="str">
        <f>VLOOKUP(tbl_transactions[[#This Row],[Product_ID]],tbl_Items[],3,)</f>
        <v>Platinum</v>
      </c>
      <c r="G4014" s="6" t="s">
        <v>8</v>
      </c>
      <c r="H4014" s="6" t="s">
        <v>13</v>
      </c>
      <c r="I40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014" s="30">
        <v>3</v>
      </c>
      <c r="K4014" s="7">
        <f t="shared" si="124"/>
        <v>30294</v>
      </c>
      <c r="L40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4014" s="7">
        <f t="shared" si="125"/>
        <v>26658.720000000001</v>
      </c>
    </row>
    <row r="4015" spans="1:13" x14ac:dyDescent="0.3">
      <c r="A4015" s="6" t="s">
        <v>4099</v>
      </c>
      <c r="B4015" s="28">
        <v>43017</v>
      </c>
      <c r="C4015" s="6" t="s">
        <v>11</v>
      </c>
      <c r="D4015" s="6" t="s">
        <v>109</v>
      </c>
      <c r="E4015" s="6" t="str">
        <f>VLOOKUP(tbl_transactions[[#This Row],[Product_ID]],tbl_Items[],2,)</f>
        <v>Digital</v>
      </c>
      <c r="F4015" s="6" t="str">
        <f>VLOOKUP(tbl_transactions[[#This Row],[Product_ID]],tbl_Items[],3,)</f>
        <v>Platinum</v>
      </c>
      <c r="G4015" s="6" t="s">
        <v>12</v>
      </c>
      <c r="H4015" s="6" t="s">
        <v>9</v>
      </c>
      <c r="I40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015" s="30">
        <v>1</v>
      </c>
      <c r="K4015" s="7">
        <f t="shared" si="124"/>
        <v>10062.299999999999</v>
      </c>
      <c r="L40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15" s="7">
        <f t="shared" si="125"/>
        <v>10062.299999999999</v>
      </c>
    </row>
    <row r="4016" spans="1:13" x14ac:dyDescent="0.3">
      <c r="A4016" s="6" t="s">
        <v>4100</v>
      </c>
      <c r="B4016" s="28">
        <v>43017</v>
      </c>
      <c r="C4016" s="6" t="s">
        <v>24</v>
      </c>
      <c r="D4016" s="6" t="s">
        <v>82</v>
      </c>
      <c r="E4016" s="6" t="str">
        <f>VLOOKUP(tbl_transactions[[#This Row],[Product_ID]],tbl_Items[],2,)</f>
        <v>Chronograph</v>
      </c>
      <c r="F4016" s="6" t="str">
        <f>VLOOKUP(tbl_transactions[[#This Row],[Product_ID]],tbl_Items[],3,)</f>
        <v>Palladium</v>
      </c>
      <c r="G4016" s="6" t="s">
        <v>12</v>
      </c>
      <c r="H4016" s="6" t="s">
        <v>9</v>
      </c>
      <c r="I40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016" s="30">
        <v>1</v>
      </c>
      <c r="K4016" s="7">
        <f t="shared" si="124"/>
        <v>7650</v>
      </c>
      <c r="L40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16" s="7">
        <f t="shared" si="125"/>
        <v>7650</v>
      </c>
    </row>
    <row r="4017" spans="1:13" x14ac:dyDescent="0.3">
      <c r="A4017" s="6" t="s">
        <v>4101</v>
      </c>
      <c r="B4017" s="28">
        <v>43017</v>
      </c>
      <c r="C4017" s="6" t="s">
        <v>24</v>
      </c>
      <c r="D4017" s="6" t="s">
        <v>113</v>
      </c>
      <c r="E4017" s="6" t="str">
        <f>VLOOKUP(tbl_transactions[[#This Row],[Product_ID]],tbl_Items[],2,)</f>
        <v>Digital</v>
      </c>
      <c r="F4017" s="6" t="str">
        <f>VLOOKUP(tbl_transactions[[#This Row],[Product_ID]],tbl_Items[],3,)</f>
        <v>Palladium</v>
      </c>
      <c r="G4017" s="6" t="s">
        <v>12</v>
      </c>
      <c r="H4017" s="6" t="s">
        <v>9</v>
      </c>
      <c r="I40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017" s="30">
        <v>4</v>
      </c>
      <c r="K4017" s="7">
        <f t="shared" si="124"/>
        <v>35859.120000000003</v>
      </c>
      <c r="L40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4017" s="7">
        <f t="shared" si="125"/>
        <v>34783.346400000002</v>
      </c>
    </row>
    <row r="4018" spans="1:13" x14ac:dyDescent="0.3">
      <c r="A4018" s="6" t="s">
        <v>4102</v>
      </c>
      <c r="B4018" s="28">
        <v>43017</v>
      </c>
      <c r="C4018" s="6" t="s">
        <v>7</v>
      </c>
      <c r="D4018" s="6" t="s">
        <v>67</v>
      </c>
      <c r="E4018" s="6" t="str">
        <f>VLOOKUP(tbl_transactions[[#This Row],[Product_ID]],tbl_Items[],2,)</f>
        <v>Chronograph</v>
      </c>
      <c r="F4018" s="6" t="str">
        <f>VLOOKUP(tbl_transactions[[#This Row],[Product_ID]],tbl_Items[],3,)</f>
        <v>Platinum</v>
      </c>
      <c r="G4018" s="6" t="s">
        <v>8</v>
      </c>
      <c r="H4018" s="6" t="s">
        <v>9</v>
      </c>
      <c r="I40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018" s="30">
        <v>4</v>
      </c>
      <c r="K4018" s="7">
        <f t="shared" si="124"/>
        <v>5040</v>
      </c>
      <c r="L40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18" s="7">
        <f t="shared" si="125"/>
        <v>5040</v>
      </c>
    </row>
    <row r="4019" spans="1:13" x14ac:dyDescent="0.3">
      <c r="A4019" s="6" t="s">
        <v>4103</v>
      </c>
      <c r="B4019" s="28">
        <v>43017</v>
      </c>
      <c r="C4019" s="6" t="s">
        <v>24</v>
      </c>
      <c r="D4019" s="6" t="s">
        <v>108</v>
      </c>
      <c r="E4019" s="6" t="str">
        <f>VLOOKUP(tbl_transactions[[#This Row],[Product_ID]],tbl_Items[],2,)</f>
        <v>Digital</v>
      </c>
      <c r="F4019" s="6" t="str">
        <f>VLOOKUP(tbl_transactions[[#This Row],[Product_ID]],tbl_Items[],3,)</f>
        <v>Platinum</v>
      </c>
      <c r="G4019" s="6" t="s">
        <v>12</v>
      </c>
      <c r="H4019" s="6" t="s">
        <v>9</v>
      </c>
      <c r="I40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019" s="30">
        <v>1</v>
      </c>
      <c r="K4019" s="7">
        <f t="shared" si="124"/>
        <v>6137.25</v>
      </c>
      <c r="L40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19" s="7">
        <f t="shared" si="125"/>
        <v>6137.25</v>
      </c>
    </row>
    <row r="4020" spans="1:13" x14ac:dyDescent="0.3">
      <c r="A4020" s="6" t="s">
        <v>4104</v>
      </c>
      <c r="B4020" s="28">
        <v>43017</v>
      </c>
      <c r="C4020" s="6" t="s">
        <v>11</v>
      </c>
      <c r="D4020" s="6" t="s">
        <v>116</v>
      </c>
      <c r="E4020" s="6" t="str">
        <f>VLOOKUP(tbl_transactions[[#This Row],[Product_ID]],tbl_Items[],2,)</f>
        <v>Digital</v>
      </c>
      <c r="F4020" s="6" t="str">
        <f>VLOOKUP(tbl_transactions[[#This Row],[Product_ID]],tbl_Items[],3,)</f>
        <v>Gold</v>
      </c>
      <c r="G4020" s="6" t="s">
        <v>12</v>
      </c>
      <c r="H4020" s="6" t="s">
        <v>9</v>
      </c>
      <c r="I40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020" s="30">
        <v>3</v>
      </c>
      <c r="K4020" s="7">
        <f t="shared" si="124"/>
        <v>16784.099999999999</v>
      </c>
      <c r="L40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4020" s="7">
        <f t="shared" si="125"/>
        <v>16112.735999999999</v>
      </c>
    </row>
    <row r="4021" spans="1:13" x14ac:dyDescent="0.3">
      <c r="A4021" s="6" t="s">
        <v>4105</v>
      </c>
      <c r="B4021" s="28">
        <v>43017</v>
      </c>
      <c r="C4021" s="6" t="s">
        <v>7</v>
      </c>
      <c r="D4021" s="6" t="s">
        <v>83</v>
      </c>
      <c r="E4021" s="6" t="str">
        <f>VLOOKUP(tbl_transactions[[#This Row],[Product_ID]],tbl_Items[],2,)</f>
        <v>Chronograph</v>
      </c>
      <c r="F4021" s="6" t="str">
        <f>VLOOKUP(tbl_transactions[[#This Row],[Product_ID]],tbl_Items[],3,)</f>
        <v>Palladium</v>
      </c>
      <c r="G4021" s="6" t="s">
        <v>12</v>
      </c>
      <c r="H4021" s="6" t="s">
        <v>9</v>
      </c>
      <c r="I40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021" s="30">
        <v>4</v>
      </c>
      <c r="K4021" s="7">
        <f t="shared" si="124"/>
        <v>19005</v>
      </c>
      <c r="L40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4021" s="7">
        <f t="shared" si="125"/>
        <v>18434.849999999999</v>
      </c>
    </row>
    <row r="4022" spans="1:13" x14ac:dyDescent="0.3">
      <c r="A4022" s="6" t="s">
        <v>4106</v>
      </c>
      <c r="B4022" s="28">
        <v>43018</v>
      </c>
      <c r="C4022" s="6" t="s">
        <v>24</v>
      </c>
      <c r="D4022" s="6" t="s">
        <v>7005</v>
      </c>
      <c r="E4022" s="6" t="str">
        <f>VLOOKUP(tbl_transactions[[#This Row],[Product_ID]],tbl_Items[],2,)</f>
        <v>Automatic</v>
      </c>
      <c r="F4022" s="6" t="str">
        <f>VLOOKUP(tbl_transactions[[#This Row],[Product_ID]],tbl_Items[],3,)</f>
        <v>Gold</v>
      </c>
      <c r="G4022" s="6" t="s">
        <v>12</v>
      </c>
      <c r="H4022" s="6" t="s">
        <v>9</v>
      </c>
      <c r="I40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022" s="30">
        <v>1</v>
      </c>
      <c r="K4022" s="7">
        <f t="shared" si="124"/>
        <v>5968.2</v>
      </c>
      <c r="L40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22" s="7">
        <f t="shared" si="125"/>
        <v>5968.2</v>
      </c>
    </row>
    <row r="4023" spans="1:13" x14ac:dyDescent="0.3">
      <c r="A4023" s="6" t="s">
        <v>4107</v>
      </c>
      <c r="B4023" s="28">
        <v>43018</v>
      </c>
      <c r="C4023" s="6" t="s">
        <v>7</v>
      </c>
      <c r="D4023" s="6" t="s">
        <v>7008</v>
      </c>
      <c r="E4023" s="6" t="str">
        <f>VLOOKUP(tbl_transactions[[#This Row],[Product_ID]],tbl_Items[],2,)</f>
        <v>Digital</v>
      </c>
      <c r="F4023" s="6" t="str">
        <f>VLOOKUP(tbl_transactions[[#This Row],[Product_ID]],tbl_Items[],3,)</f>
        <v>Gold</v>
      </c>
      <c r="G4023" s="6" t="s">
        <v>12</v>
      </c>
      <c r="H4023" s="6" t="s">
        <v>9</v>
      </c>
      <c r="I40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023" s="30">
        <v>1</v>
      </c>
      <c r="K4023" s="7">
        <f t="shared" si="124"/>
        <v>9764.7000000000007</v>
      </c>
      <c r="L40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23" s="7">
        <f t="shared" si="125"/>
        <v>9764.7000000000007</v>
      </c>
    </row>
    <row r="4024" spans="1:13" x14ac:dyDescent="0.3">
      <c r="A4024" s="6" t="s">
        <v>4108</v>
      </c>
      <c r="B4024" s="28">
        <v>43018</v>
      </c>
      <c r="C4024" s="6" t="s">
        <v>24</v>
      </c>
      <c r="D4024" s="6" t="s">
        <v>76</v>
      </c>
      <c r="E4024" s="6" t="str">
        <f>VLOOKUP(tbl_transactions[[#This Row],[Product_ID]],tbl_Items[],2,)</f>
        <v>Chronograph</v>
      </c>
      <c r="F4024" s="6" t="str">
        <f>VLOOKUP(tbl_transactions[[#This Row],[Product_ID]],tbl_Items[],3,)</f>
        <v>Gold</v>
      </c>
      <c r="G4024" s="6" t="s">
        <v>8</v>
      </c>
      <c r="H4024" s="6" t="s">
        <v>13</v>
      </c>
      <c r="I40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024" s="30">
        <v>3</v>
      </c>
      <c r="K4024" s="7">
        <f t="shared" si="124"/>
        <v>6732</v>
      </c>
      <c r="L40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24" s="7">
        <f t="shared" si="125"/>
        <v>6732</v>
      </c>
    </row>
    <row r="4025" spans="1:13" x14ac:dyDescent="0.3">
      <c r="A4025" s="6" t="s">
        <v>4109</v>
      </c>
      <c r="B4025" s="28">
        <v>43018</v>
      </c>
      <c r="C4025" s="6" t="s">
        <v>24</v>
      </c>
      <c r="D4025" s="6" t="s">
        <v>113</v>
      </c>
      <c r="E4025" s="6" t="str">
        <f>VLOOKUP(tbl_transactions[[#This Row],[Product_ID]],tbl_Items[],2,)</f>
        <v>Digital</v>
      </c>
      <c r="F4025" s="6" t="str">
        <f>VLOOKUP(tbl_transactions[[#This Row],[Product_ID]],tbl_Items[],3,)</f>
        <v>Palladium</v>
      </c>
      <c r="G4025" s="6" t="s">
        <v>12</v>
      </c>
      <c r="H4025" s="6" t="s">
        <v>9</v>
      </c>
      <c r="I40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025" s="30">
        <v>1</v>
      </c>
      <c r="K4025" s="7">
        <f t="shared" si="124"/>
        <v>8964.7800000000007</v>
      </c>
      <c r="L40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25" s="7">
        <f t="shared" si="125"/>
        <v>8964.7800000000007</v>
      </c>
    </row>
    <row r="4026" spans="1:13" x14ac:dyDescent="0.3">
      <c r="A4026" s="6" t="s">
        <v>4110</v>
      </c>
      <c r="B4026" s="28">
        <v>43018</v>
      </c>
      <c r="C4026" s="6" t="s">
        <v>24</v>
      </c>
      <c r="D4026" s="6" t="s">
        <v>79</v>
      </c>
      <c r="E4026" s="6" t="str">
        <f>VLOOKUP(tbl_transactions[[#This Row],[Product_ID]],tbl_Items[],2,)</f>
        <v>Chronograph</v>
      </c>
      <c r="F4026" s="6" t="str">
        <f>VLOOKUP(tbl_transactions[[#This Row],[Product_ID]],tbl_Items[],3,)</f>
        <v>Palladium</v>
      </c>
      <c r="G4026" s="6" t="s">
        <v>8</v>
      </c>
      <c r="H4026" s="6" t="s">
        <v>9</v>
      </c>
      <c r="I40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026" s="30">
        <v>1</v>
      </c>
      <c r="K4026" s="7">
        <f t="shared" si="124"/>
        <v>2289.9</v>
      </c>
      <c r="L40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26" s="7">
        <f t="shared" si="125"/>
        <v>2289.9</v>
      </c>
    </row>
    <row r="4027" spans="1:13" x14ac:dyDescent="0.3">
      <c r="A4027" s="6" t="s">
        <v>4111</v>
      </c>
      <c r="B4027" s="28">
        <v>43018</v>
      </c>
      <c r="C4027" s="6" t="s">
        <v>24</v>
      </c>
      <c r="D4027" s="6" t="s">
        <v>120</v>
      </c>
      <c r="E4027" s="6" t="str">
        <f>VLOOKUP(tbl_transactions[[#This Row],[Product_ID]],tbl_Items[],2,)</f>
        <v>Digital</v>
      </c>
      <c r="F4027" s="6" t="str">
        <f>VLOOKUP(tbl_transactions[[#This Row],[Product_ID]],tbl_Items[],3,)</f>
        <v>Palladium</v>
      </c>
      <c r="G4027" s="6" t="s">
        <v>12</v>
      </c>
      <c r="H4027" s="6" t="s">
        <v>9</v>
      </c>
      <c r="I40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027" s="30">
        <v>1</v>
      </c>
      <c r="K4027" s="7">
        <f t="shared" si="124"/>
        <v>9638.2000000000007</v>
      </c>
      <c r="L40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27" s="7">
        <f t="shared" si="125"/>
        <v>9638.2000000000007</v>
      </c>
    </row>
    <row r="4028" spans="1:13" x14ac:dyDescent="0.3">
      <c r="A4028" s="6" t="s">
        <v>4112</v>
      </c>
      <c r="B4028" s="28">
        <v>43018</v>
      </c>
      <c r="C4028" s="6" t="s">
        <v>24</v>
      </c>
      <c r="D4028" s="6" t="s">
        <v>79</v>
      </c>
      <c r="E4028" s="6" t="str">
        <f>VLOOKUP(tbl_transactions[[#This Row],[Product_ID]],tbl_Items[],2,)</f>
        <v>Chronograph</v>
      </c>
      <c r="F4028" s="6" t="str">
        <f>VLOOKUP(tbl_transactions[[#This Row],[Product_ID]],tbl_Items[],3,)</f>
        <v>Palladium</v>
      </c>
      <c r="G4028" s="6" t="s">
        <v>8</v>
      </c>
      <c r="H4028" s="6" t="s">
        <v>9</v>
      </c>
      <c r="I40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028" s="30">
        <v>4</v>
      </c>
      <c r="K4028" s="7">
        <f t="shared" si="124"/>
        <v>9159.6</v>
      </c>
      <c r="L40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28" s="7">
        <f t="shared" si="125"/>
        <v>9159.6</v>
      </c>
    </row>
    <row r="4029" spans="1:13" x14ac:dyDescent="0.3">
      <c r="A4029" s="6" t="s">
        <v>4113</v>
      </c>
      <c r="B4029" s="28">
        <v>43018</v>
      </c>
      <c r="C4029" s="6" t="s">
        <v>7</v>
      </c>
      <c r="D4029" s="6" t="s">
        <v>101</v>
      </c>
      <c r="E4029" s="6" t="str">
        <f>VLOOKUP(tbl_transactions[[#This Row],[Product_ID]],tbl_Items[],2,)</f>
        <v>Automatic</v>
      </c>
      <c r="F4029" s="6" t="str">
        <f>VLOOKUP(tbl_transactions[[#This Row],[Product_ID]],tbl_Items[],3,)</f>
        <v>Palladium</v>
      </c>
      <c r="G4029" s="6" t="s">
        <v>12</v>
      </c>
      <c r="H4029" s="6" t="s">
        <v>9</v>
      </c>
      <c r="I40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029" s="30">
        <v>4</v>
      </c>
      <c r="K4029" s="7">
        <f t="shared" si="124"/>
        <v>9394</v>
      </c>
      <c r="L40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29" s="7">
        <f t="shared" si="125"/>
        <v>9394</v>
      </c>
    </row>
    <row r="4030" spans="1:13" x14ac:dyDescent="0.3">
      <c r="A4030" s="6" t="s">
        <v>4114</v>
      </c>
      <c r="B4030" s="28">
        <v>43018</v>
      </c>
      <c r="C4030" s="6" t="s">
        <v>11</v>
      </c>
      <c r="D4030" s="6" t="s">
        <v>102</v>
      </c>
      <c r="E4030" s="6" t="str">
        <f>VLOOKUP(tbl_transactions[[#This Row],[Product_ID]],tbl_Items[],2,)</f>
        <v>Automatic</v>
      </c>
      <c r="F4030" s="6" t="str">
        <f>VLOOKUP(tbl_transactions[[#This Row],[Product_ID]],tbl_Items[],3,)</f>
        <v>Palladium</v>
      </c>
      <c r="G4030" s="6" t="s">
        <v>12</v>
      </c>
      <c r="H4030" s="6" t="s">
        <v>9</v>
      </c>
      <c r="I40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030" s="30">
        <v>2</v>
      </c>
      <c r="K4030" s="7">
        <f t="shared" si="124"/>
        <v>17227.8</v>
      </c>
      <c r="L40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4030" s="7">
        <f t="shared" si="125"/>
        <v>16710.966</v>
      </c>
    </row>
    <row r="4031" spans="1:13" x14ac:dyDescent="0.3">
      <c r="A4031" s="6" t="s">
        <v>4115</v>
      </c>
      <c r="B4031" s="28">
        <v>43019</v>
      </c>
      <c r="C4031" s="6" t="s">
        <v>24</v>
      </c>
      <c r="D4031" s="6" t="s">
        <v>7007</v>
      </c>
      <c r="E4031" s="6" t="str">
        <f>VLOOKUP(tbl_transactions[[#This Row],[Product_ID]],tbl_Items[],2,)</f>
        <v>Digital</v>
      </c>
      <c r="F4031" s="6" t="str">
        <f>VLOOKUP(tbl_transactions[[#This Row],[Product_ID]],tbl_Items[],3,)</f>
        <v>Gold</v>
      </c>
      <c r="G4031" s="6" t="s">
        <v>12</v>
      </c>
      <c r="H4031" s="6" t="s">
        <v>9</v>
      </c>
      <c r="I40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031" s="30">
        <v>4</v>
      </c>
      <c r="K4031" s="7">
        <f t="shared" si="124"/>
        <v>35687.760000000002</v>
      </c>
      <c r="L40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4031" s="7">
        <f t="shared" si="125"/>
        <v>34260.249600000003</v>
      </c>
    </row>
    <row r="4032" spans="1:13" x14ac:dyDescent="0.3">
      <c r="A4032" s="6" t="s">
        <v>4116</v>
      </c>
      <c r="B4032" s="28">
        <v>43019</v>
      </c>
      <c r="C4032" s="6" t="s">
        <v>24</v>
      </c>
      <c r="D4032" s="6" t="s">
        <v>71</v>
      </c>
      <c r="E4032" s="6" t="str">
        <f>VLOOKUP(tbl_transactions[[#This Row],[Product_ID]],tbl_Items[],2,)</f>
        <v>Chronograph</v>
      </c>
      <c r="F4032" s="6" t="str">
        <f>VLOOKUP(tbl_transactions[[#This Row],[Product_ID]],tbl_Items[],3,)</f>
        <v>Platinum</v>
      </c>
      <c r="G4032" s="6" t="s">
        <v>8</v>
      </c>
      <c r="H4032" s="6" t="s">
        <v>9</v>
      </c>
      <c r="I40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032" s="30">
        <v>3</v>
      </c>
      <c r="K4032" s="7">
        <f t="shared" si="124"/>
        <v>6762.5999999999995</v>
      </c>
      <c r="L40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32" s="7">
        <f t="shared" si="125"/>
        <v>6762.5999999999995</v>
      </c>
    </row>
    <row r="4033" spans="1:13" x14ac:dyDescent="0.3">
      <c r="A4033" s="6" t="s">
        <v>4117</v>
      </c>
      <c r="B4033" s="28">
        <v>43019</v>
      </c>
      <c r="C4033" s="6" t="s">
        <v>11</v>
      </c>
      <c r="D4033" s="6" t="s">
        <v>66</v>
      </c>
      <c r="E4033" s="6" t="str">
        <f>VLOOKUP(tbl_transactions[[#This Row],[Product_ID]],tbl_Items[],2,)</f>
        <v>Chronograph</v>
      </c>
      <c r="F4033" s="6" t="str">
        <f>VLOOKUP(tbl_transactions[[#This Row],[Product_ID]],tbl_Items[],3,)</f>
        <v>Platinum</v>
      </c>
      <c r="G4033" s="6" t="s">
        <v>8</v>
      </c>
      <c r="H4033" s="6" t="s">
        <v>13</v>
      </c>
      <c r="I40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033" s="30">
        <v>1</v>
      </c>
      <c r="K4033" s="7">
        <f t="shared" si="124"/>
        <v>9690</v>
      </c>
      <c r="L40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33" s="7">
        <f t="shared" si="125"/>
        <v>9690</v>
      </c>
    </row>
    <row r="4034" spans="1:13" x14ac:dyDescent="0.3">
      <c r="A4034" s="6" t="s">
        <v>4118</v>
      </c>
      <c r="B4034" s="28">
        <v>43019</v>
      </c>
      <c r="C4034" s="6" t="s">
        <v>11</v>
      </c>
      <c r="D4034" s="6" t="s">
        <v>79</v>
      </c>
      <c r="E4034" s="6" t="str">
        <f>VLOOKUP(tbl_transactions[[#This Row],[Product_ID]],tbl_Items[],2,)</f>
        <v>Chronograph</v>
      </c>
      <c r="F4034" s="6" t="str">
        <f>VLOOKUP(tbl_transactions[[#This Row],[Product_ID]],tbl_Items[],3,)</f>
        <v>Palladium</v>
      </c>
      <c r="G4034" s="6" t="s">
        <v>8</v>
      </c>
      <c r="H4034" s="6" t="s">
        <v>9</v>
      </c>
      <c r="I40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034" s="30">
        <v>1</v>
      </c>
      <c r="K4034" s="7">
        <f t="shared" ref="K4034:K4097" si="126">I4034*J4034</f>
        <v>2289.9</v>
      </c>
      <c r="L40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34" s="7">
        <f t="shared" ref="M4034:M4097" si="127">K4034-L4034</f>
        <v>2289.9</v>
      </c>
    </row>
    <row r="4035" spans="1:13" x14ac:dyDescent="0.3">
      <c r="A4035" s="6" t="s">
        <v>4119</v>
      </c>
      <c r="B4035" s="28">
        <v>43019</v>
      </c>
      <c r="C4035" s="6" t="s">
        <v>7</v>
      </c>
      <c r="D4035" s="6" t="s">
        <v>96</v>
      </c>
      <c r="E4035" s="6" t="str">
        <f>VLOOKUP(tbl_transactions[[#This Row],[Product_ID]],tbl_Items[],2,)</f>
        <v>Automatic</v>
      </c>
      <c r="F4035" s="6" t="str">
        <f>VLOOKUP(tbl_transactions[[#This Row],[Product_ID]],tbl_Items[],3,)</f>
        <v>Gold</v>
      </c>
      <c r="G4035" s="6" t="s">
        <v>12</v>
      </c>
      <c r="H4035" s="6" t="s">
        <v>13</v>
      </c>
      <c r="I40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035" s="30">
        <v>4</v>
      </c>
      <c r="K4035" s="7">
        <f t="shared" si="126"/>
        <v>22260.48</v>
      </c>
      <c r="L40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4035" s="7">
        <f t="shared" si="127"/>
        <v>21370.060799999999</v>
      </c>
    </row>
    <row r="4036" spans="1:13" x14ac:dyDescent="0.3">
      <c r="A4036" s="6" t="s">
        <v>4120</v>
      </c>
      <c r="B4036" s="28">
        <v>43019</v>
      </c>
      <c r="C4036" s="6" t="s">
        <v>24</v>
      </c>
      <c r="D4036" s="6" t="s">
        <v>120</v>
      </c>
      <c r="E4036" s="6" t="str">
        <f>VLOOKUP(tbl_transactions[[#This Row],[Product_ID]],tbl_Items[],2,)</f>
        <v>Digital</v>
      </c>
      <c r="F4036" s="6" t="str">
        <f>VLOOKUP(tbl_transactions[[#This Row],[Product_ID]],tbl_Items[],3,)</f>
        <v>Palladium</v>
      </c>
      <c r="G4036" s="6" t="s">
        <v>12</v>
      </c>
      <c r="H4036" s="6" t="s">
        <v>9</v>
      </c>
      <c r="I40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036" s="30">
        <v>3</v>
      </c>
      <c r="K4036" s="7">
        <f t="shared" si="126"/>
        <v>28914.600000000002</v>
      </c>
      <c r="L40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4036" s="7">
        <f t="shared" si="127"/>
        <v>28047.162000000004</v>
      </c>
    </row>
    <row r="4037" spans="1:13" x14ac:dyDescent="0.3">
      <c r="A4037" s="6" t="s">
        <v>4121</v>
      </c>
      <c r="B4037" s="28">
        <v>43019</v>
      </c>
      <c r="C4037" s="6" t="s">
        <v>24</v>
      </c>
      <c r="D4037" s="6" t="s">
        <v>96</v>
      </c>
      <c r="E4037" s="6" t="str">
        <f>VLOOKUP(tbl_transactions[[#This Row],[Product_ID]],tbl_Items[],2,)</f>
        <v>Automatic</v>
      </c>
      <c r="F4037" s="6" t="str">
        <f>VLOOKUP(tbl_transactions[[#This Row],[Product_ID]],tbl_Items[],3,)</f>
        <v>Gold</v>
      </c>
      <c r="G4037" s="6" t="s">
        <v>12</v>
      </c>
      <c r="H4037" s="6" t="s">
        <v>9</v>
      </c>
      <c r="I40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037" s="30">
        <v>3</v>
      </c>
      <c r="K4037" s="7">
        <f t="shared" si="126"/>
        <v>16695.36</v>
      </c>
      <c r="L40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4037" s="7">
        <f t="shared" si="127"/>
        <v>16027.545600000001</v>
      </c>
    </row>
    <row r="4038" spans="1:13" x14ac:dyDescent="0.3">
      <c r="A4038" s="6" t="s">
        <v>4122</v>
      </c>
      <c r="B4038" s="28">
        <v>43019</v>
      </c>
      <c r="C4038" s="6" t="s">
        <v>24</v>
      </c>
      <c r="D4038" s="6" t="s">
        <v>88</v>
      </c>
      <c r="E4038" s="6" t="str">
        <f>VLOOKUP(tbl_transactions[[#This Row],[Product_ID]],tbl_Items[],2,)</f>
        <v>Automatic</v>
      </c>
      <c r="F4038" s="6" t="str">
        <f>VLOOKUP(tbl_transactions[[#This Row],[Product_ID]],tbl_Items[],3,)</f>
        <v>Platinum</v>
      </c>
      <c r="G4038" s="6" t="s">
        <v>12</v>
      </c>
      <c r="H4038" s="6" t="s">
        <v>9</v>
      </c>
      <c r="I40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038" s="30">
        <v>4</v>
      </c>
      <c r="K4038" s="7">
        <f t="shared" si="126"/>
        <v>8958.6</v>
      </c>
      <c r="L40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38" s="7">
        <f t="shared" si="127"/>
        <v>8958.6</v>
      </c>
    </row>
    <row r="4039" spans="1:13" x14ac:dyDescent="0.3">
      <c r="A4039" s="6" t="s">
        <v>4123</v>
      </c>
      <c r="B4039" s="28">
        <v>43019</v>
      </c>
      <c r="C4039" s="6" t="s">
        <v>15</v>
      </c>
      <c r="D4039" s="6" t="s">
        <v>113</v>
      </c>
      <c r="E4039" s="6" t="str">
        <f>VLOOKUP(tbl_transactions[[#This Row],[Product_ID]],tbl_Items[],2,)</f>
        <v>Digital</v>
      </c>
      <c r="F4039" s="6" t="str">
        <f>VLOOKUP(tbl_transactions[[#This Row],[Product_ID]],tbl_Items[],3,)</f>
        <v>Palladium</v>
      </c>
      <c r="G4039" s="6" t="s">
        <v>12</v>
      </c>
      <c r="H4039" s="6" t="s">
        <v>13</v>
      </c>
      <c r="I40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039" s="30">
        <v>1</v>
      </c>
      <c r="K4039" s="7">
        <f t="shared" si="126"/>
        <v>8964.7800000000007</v>
      </c>
      <c r="L40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39" s="7">
        <f t="shared" si="127"/>
        <v>8964.7800000000007</v>
      </c>
    </row>
    <row r="4040" spans="1:13" x14ac:dyDescent="0.3">
      <c r="A4040" s="6" t="s">
        <v>4124</v>
      </c>
      <c r="B4040" s="28">
        <v>43019</v>
      </c>
      <c r="C4040" s="6" t="s">
        <v>7</v>
      </c>
      <c r="D4040" s="6" t="s">
        <v>110</v>
      </c>
      <c r="E4040" s="6" t="str">
        <f>VLOOKUP(tbl_transactions[[#This Row],[Product_ID]],tbl_Items[],2,)</f>
        <v>Digital</v>
      </c>
      <c r="F4040" s="6" t="str">
        <f>VLOOKUP(tbl_transactions[[#This Row],[Product_ID]],tbl_Items[],3,)</f>
        <v>Platinum</v>
      </c>
      <c r="G4040" s="6" t="s">
        <v>12</v>
      </c>
      <c r="H4040" s="6" t="s">
        <v>9</v>
      </c>
      <c r="I40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040" s="30">
        <v>4</v>
      </c>
      <c r="K4040" s="7">
        <f t="shared" si="126"/>
        <v>22461.600000000002</v>
      </c>
      <c r="L40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1347.6960000000001</v>
      </c>
      <c r="M4040" s="7">
        <f t="shared" si="127"/>
        <v>21113.904000000002</v>
      </c>
    </row>
    <row r="4041" spans="1:13" x14ac:dyDescent="0.3">
      <c r="A4041" s="6" t="s">
        <v>4125</v>
      </c>
      <c r="B4041" s="28">
        <v>43020</v>
      </c>
      <c r="C4041" s="6" t="s">
        <v>7</v>
      </c>
      <c r="D4041" s="6" t="s">
        <v>102</v>
      </c>
      <c r="E4041" s="6" t="str">
        <f>VLOOKUP(tbl_transactions[[#This Row],[Product_ID]],tbl_Items[],2,)</f>
        <v>Automatic</v>
      </c>
      <c r="F4041" s="6" t="str">
        <f>VLOOKUP(tbl_transactions[[#This Row],[Product_ID]],tbl_Items[],3,)</f>
        <v>Palladium</v>
      </c>
      <c r="G4041" s="6" t="s">
        <v>12</v>
      </c>
      <c r="H4041" s="6" t="s">
        <v>9</v>
      </c>
      <c r="I40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041" s="30">
        <v>4</v>
      </c>
      <c r="K4041" s="7">
        <f t="shared" si="126"/>
        <v>34455.599999999999</v>
      </c>
      <c r="L40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4041" s="7">
        <f t="shared" si="127"/>
        <v>33421.932000000001</v>
      </c>
    </row>
    <row r="4042" spans="1:13" x14ac:dyDescent="0.3">
      <c r="A4042" s="6" t="s">
        <v>4126</v>
      </c>
      <c r="B4042" s="28">
        <v>43020</v>
      </c>
      <c r="C4042" s="6" t="s">
        <v>24</v>
      </c>
      <c r="D4042" s="6" t="s">
        <v>101</v>
      </c>
      <c r="E4042" s="6" t="str">
        <f>VLOOKUP(tbl_transactions[[#This Row],[Product_ID]],tbl_Items[],2,)</f>
        <v>Automatic</v>
      </c>
      <c r="F4042" s="6" t="str">
        <f>VLOOKUP(tbl_transactions[[#This Row],[Product_ID]],tbl_Items[],3,)</f>
        <v>Palladium</v>
      </c>
      <c r="G4042" s="6" t="s">
        <v>12</v>
      </c>
      <c r="H4042" s="6" t="s">
        <v>9</v>
      </c>
      <c r="I40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042" s="30">
        <v>3</v>
      </c>
      <c r="K4042" s="7">
        <f t="shared" si="126"/>
        <v>7045.5</v>
      </c>
      <c r="L40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42" s="7">
        <f t="shared" si="127"/>
        <v>7045.5</v>
      </c>
    </row>
    <row r="4043" spans="1:13" x14ac:dyDescent="0.3">
      <c r="A4043" s="6" t="s">
        <v>4127</v>
      </c>
      <c r="B4043" s="28">
        <v>43020</v>
      </c>
      <c r="C4043" s="6" t="s">
        <v>7</v>
      </c>
      <c r="D4043" s="6" t="s">
        <v>115</v>
      </c>
      <c r="E4043" s="6" t="str">
        <f>VLOOKUP(tbl_transactions[[#This Row],[Product_ID]],tbl_Items[],2,)</f>
        <v>Digital</v>
      </c>
      <c r="F4043" s="6" t="str">
        <f>VLOOKUP(tbl_transactions[[#This Row],[Product_ID]],tbl_Items[],3,)</f>
        <v>Gold</v>
      </c>
      <c r="G4043" s="6" t="s">
        <v>12</v>
      </c>
      <c r="H4043" s="6" t="s">
        <v>13</v>
      </c>
      <c r="I40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043" s="30">
        <v>1</v>
      </c>
      <c r="K4043" s="7">
        <f t="shared" si="126"/>
        <v>9236.85</v>
      </c>
      <c r="L40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43" s="7">
        <f t="shared" si="127"/>
        <v>9236.85</v>
      </c>
    </row>
    <row r="4044" spans="1:13" x14ac:dyDescent="0.3">
      <c r="A4044" s="6" t="s">
        <v>4128</v>
      </c>
      <c r="B4044" s="28">
        <v>43020</v>
      </c>
      <c r="C4044" s="6" t="s">
        <v>24</v>
      </c>
      <c r="D4044" s="6" t="s">
        <v>66</v>
      </c>
      <c r="E4044" s="6" t="str">
        <f>VLOOKUP(tbl_transactions[[#This Row],[Product_ID]],tbl_Items[],2,)</f>
        <v>Chronograph</v>
      </c>
      <c r="F4044" s="6" t="str">
        <f>VLOOKUP(tbl_transactions[[#This Row],[Product_ID]],tbl_Items[],3,)</f>
        <v>Platinum</v>
      </c>
      <c r="G4044" s="6" t="s">
        <v>8</v>
      </c>
      <c r="H4044" s="6" t="s">
        <v>9</v>
      </c>
      <c r="I40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044" s="30">
        <v>1</v>
      </c>
      <c r="K4044" s="7">
        <f t="shared" si="126"/>
        <v>9690</v>
      </c>
      <c r="L40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44" s="7">
        <f t="shared" si="127"/>
        <v>9690</v>
      </c>
    </row>
    <row r="4045" spans="1:13" x14ac:dyDescent="0.3">
      <c r="A4045" s="6" t="s">
        <v>4129</v>
      </c>
      <c r="B4045" s="28">
        <v>43020</v>
      </c>
      <c r="C4045" s="6" t="s">
        <v>24</v>
      </c>
      <c r="D4045" s="6" t="s">
        <v>7006</v>
      </c>
      <c r="E4045" s="6" t="str">
        <f>VLOOKUP(tbl_transactions[[#This Row],[Product_ID]],tbl_Items[],2,)</f>
        <v>Automatic</v>
      </c>
      <c r="F4045" s="6" t="str">
        <f>VLOOKUP(tbl_transactions[[#This Row],[Product_ID]],tbl_Items[],3,)</f>
        <v>Gold</v>
      </c>
      <c r="G4045" s="6" t="s">
        <v>12</v>
      </c>
      <c r="H4045" s="6" t="s">
        <v>9</v>
      </c>
      <c r="I40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045" s="30">
        <v>1</v>
      </c>
      <c r="K4045" s="7">
        <f t="shared" si="126"/>
        <v>9784.5</v>
      </c>
      <c r="L40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45" s="7">
        <f t="shared" si="127"/>
        <v>9784.5</v>
      </c>
    </row>
    <row r="4046" spans="1:13" x14ac:dyDescent="0.3">
      <c r="A4046" s="6" t="s">
        <v>4130</v>
      </c>
      <c r="B4046" s="28">
        <v>43020</v>
      </c>
      <c r="C4046" s="6" t="s">
        <v>24</v>
      </c>
      <c r="D4046" s="6" t="s">
        <v>89</v>
      </c>
      <c r="E4046" s="6" t="str">
        <f>VLOOKUP(tbl_transactions[[#This Row],[Product_ID]],tbl_Items[],2,)</f>
        <v>Automatic</v>
      </c>
      <c r="F4046" s="6" t="str">
        <f>VLOOKUP(tbl_transactions[[#This Row],[Product_ID]],tbl_Items[],3,)</f>
        <v>Platinum</v>
      </c>
      <c r="G4046" s="6" t="s">
        <v>12</v>
      </c>
      <c r="H4046" s="6" t="s">
        <v>9</v>
      </c>
      <c r="I40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046" s="30">
        <v>1</v>
      </c>
      <c r="K4046" s="7">
        <f t="shared" si="126"/>
        <v>4654.1000000000004</v>
      </c>
      <c r="L40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46" s="7">
        <f t="shared" si="127"/>
        <v>4654.1000000000004</v>
      </c>
    </row>
    <row r="4047" spans="1:13" x14ac:dyDescent="0.3">
      <c r="A4047" s="6" t="s">
        <v>4131</v>
      </c>
      <c r="B4047" s="28">
        <v>43021</v>
      </c>
      <c r="C4047" s="6" t="s">
        <v>24</v>
      </c>
      <c r="D4047" s="6" t="s">
        <v>7008</v>
      </c>
      <c r="E4047" s="6" t="str">
        <f>VLOOKUP(tbl_transactions[[#This Row],[Product_ID]],tbl_Items[],2,)</f>
        <v>Digital</v>
      </c>
      <c r="F4047" s="6" t="str">
        <f>VLOOKUP(tbl_transactions[[#This Row],[Product_ID]],tbl_Items[],3,)</f>
        <v>Gold</v>
      </c>
      <c r="G4047" s="6" t="s">
        <v>12</v>
      </c>
      <c r="H4047" s="6" t="s">
        <v>13</v>
      </c>
      <c r="I40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047" s="30">
        <v>3</v>
      </c>
      <c r="K4047" s="7">
        <f t="shared" si="126"/>
        <v>29294.100000000002</v>
      </c>
      <c r="L40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4047" s="7">
        <f t="shared" si="127"/>
        <v>28122.336000000003</v>
      </c>
    </row>
    <row r="4048" spans="1:13" x14ac:dyDescent="0.3">
      <c r="A4048" s="6" t="s">
        <v>4132</v>
      </c>
      <c r="B4048" s="28">
        <v>43021</v>
      </c>
      <c r="C4048" s="6" t="s">
        <v>24</v>
      </c>
      <c r="D4048" s="6" t="s">
        <v>112</v>
      </c>
      <c r="E4048" s="6" t="str">
        <f>VLOOKUP(tbl_transactions[[#This Row],[Product_ID]],tbl_Items[],2,)</f>
        <v>Digital</v>
      </c>
      <c r="F4048" s="6" t="str">
        <f>VLOOKUP(tbl_transactions[[#This Row],[Product_ID]],tbl_Items[],3,)</f>
        <v>Gold</v>
      </c>
      <c r="G4048" s="6" t="s">
        <v>12</v>
      </c>
      <c r="H4048" s="6" t="s">
        <v>9</v>
      </c>
      <c r="I40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048" s="30">
        <v>1</v>
      </c>
      <c r="K4048" s="7">
        <f t="shared" si="126"/>
        <v>6016.9800000000005</v>
      </c>
      <c r="L40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48" s="7">
        <f t="shared" si="127"/>
        <v>6016.9800000000005</v>
      </c>
    </row>
    <row r="4049" spans="1:13" x14ac:dyDescent="0.3">
      <c r="A4049" s="6" t="s">
        <v>4133</v>
      </c>
      <c r="B4049" s="28">
        <v>43021</v>
      </c>
      <c r="C4049" s="6" t="s">
        <v>24</v>
      </c>
      <c r="D4049" s="6" t="s">
        <v>112</v>
      </c>
      <c r="E4049" s="6" t="str">
        <f>VLOOKUP(tbl_transactions[[#This Row],[Product_ID]],tbl_Items[],2,)</f>
        <v>Digital</v>
      </c>
      <c r="F4049" s="6" t="str">
        <f>VLOOKUP(tbl_transactions[[#This Row],[Product_ID]],tbl_Items[],3,)</f>
        <v>Gold</v>
      </c>
      <c r="G4049" s="6" t="s">
        <v>12</v>
      </c>
      <c r="H4049" s="6" t="s">
        <v>9</v>
      </c>
      <c r="I40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049" s="30">
        <v>4</v>
      </c>
      <c r="K4049" s="7">
        <f t="shared" si="126"/>
        <v>24067.920000000002</v>
      </c>
      <c r="L40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4049" s="7">
        <f t="shared" si="127"/>
        <v>23105.203200000004</v>
      </c>
    </row>
    <row r="4050" spans="1:13" x14ac:dyDescent="0.3">
      <c r="A4050" s="6" t="s">
        <v>4134</v>
      </c>
      <c r="B4050" s="28">
        <v>43022</v>
      </c>
      <c r="C4050" s="6" t="s">
        <v>7</v>
      </c>
      <c r="D4050" s="6" t="s">
        <v>101</v>
      </c>
      <c r="E4050" s="6" t="str">
        <f>VLOOKUP(tbl_transactions[[#This Row],[Product_ID]],tbl_Items[],2,)</f>
        <v>Automatic</v>
      </c>
      <c r="F4050" s="6" t="str">
        <f>VLOOKUP(tbl_transactions[[#This Row],[Product_ID]],tbl_Items[],3,)</f>
        <v>Palladium</v>
      </c>
      <c r="G4050" s="6" t="s">
        <v>12</v>
      </c>
      <c r="H4050" s="6" t="s">
        <v>9</v>
      </c>
      <c r="I40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050" s="30">
        <v>3</v>
      </c>
      <c r="K4050" s="7">
        <f t="shared" si="126"/>
        <v>7045.5</v>
      </c>
      <c r="L40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0" s="7">
        <f t="shared" si="127"/>
        <v>7045.5</v>
      </c>
    </row>
    <row r="4051" spans="1:13" x14ac:dyDescent="0.3">
      <c r="A4051" s="6" t="s">
        <v>4135</v>
      </c>
      <c r="B4051" s="28">
        <v>43022</v>
      </c>
      <c r="C4051" s="6" t="s">
        <v>24</v>
      </c>
      <c r="D4051" s="6" t="s">
        <v>116</v>
      </c>
      <c r="E4051" s="6" t="str">
        <f>VLOOKUP(tbl_transactions[[#This Row],[Product_ID]],tbl_Items[],2,)</f>
        <v>Digital</v>
      </c>
      <c r="F4051" s="6" t="str">
        <f>VLOOKUP(tbl_transactions[[#This Row],[Product_ID]],tbl_Items[],3,)</f>
        <v>Gold</v>
      </c>
      <c r="G4051" s="6" t="s">
        <v>12</v>
      </c>
      <c r="H4051" s="6" t="s">
        <v>9</v>
      </c>
      <c r="I40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051" s="30">
        <v>3</v>
      </c>
      <c r="K4051" s="7">
        <f t="shared" si="126"/>
        <v>16784.099999999999</v>
      </c>
      <c r="L40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4051" s="7">
        <f t="shared" si="127"/>
        <v>16112.735999999999</v>
      </c>
    </row>
    <row r="4052" spans="1:13" x14ac:dyDescent="0.3">
      <c r="A4052" s="6" t="s">
        <v>4136</v>
      </c>
      <c r="B4052" s="28">
        <v>43022</v>
      </c>
      <c r="C4052" s="6" t="s">
        <v>7</v>
      </c>
      <c r="D4052" s="6" t="s">
        <v>108</v>
      </c>
      <c r="E4052" s="6" t="str">
        <f>VLOOKUP(tbl_transactions[[#This Row],[Product_ID]],tbl_Items[],2,)</f>
        <v>Digital</v>
      </c>
      <c r="F4052" s="6" t="str">
        <f>VLOOKUP(tbl_transactions[[#This Row],[Product_ID]],tbl_Items[],3,)</f>
        <v>Platinum</v>
      </c>
      <c r="G4052" s="6" t="s">
        <v>12</v>
      </c>
      <c r="H4052" s="6" t="s">
        <v>9</v>
      </c>
      <c r="I40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052" s="30">
        <v>1</v>
      </c>
      <c r="K4052" s="7">
        <f t="shared" si="126"/>
        <v>6137.25</v>
      </c>
      <c r="L40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2" s="7">
        <f t="shared" si="127"/>
        <v>6137.25</v>
      </c>
    </row>
    <row r="4053" spans="1:13" x14ac:dyDescent="0.3">
      <c r="A4053" s="6" t="s">
        <v>4137</v>
      </c>
      <c r="B4053" s="28">
        <v>43022</v>
      </c>
      <c r="C4053" s="6" t="s">
        <v>11</v>
      </c>
      <c r="D4053" s="6" t="s">
        <v>99</v>
      </c>
      <c r="E4053" s="6" t="str">
        <f>VLOOKUP(tbl_transactions[[#This Row],[Product_ID]],tbl_Items[],2,)</f>
        <v>Automatic</v>
      </c>
      <c r="F4053" s="6" t="str">
        <f>VLOOKUP(tbl_transactions[[#This Row],[Product_ID]],tbl_Items[],3,)</f>
        <v>Gold</v>
      </c>
      <c r="G4053" s="6" t="s">
        <v>12</v>
      </c>
      <c r="H4053" s="6" t="s">
        <v>9</v>
      </c>
      <c r="I40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053" s="30">
        <v>2</v>
      </c>
      <c r="K4053" s="7">
        <f t="shared" si="126"/>
        <v>11142.48</v>
      </c>
      <c r="L40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3" s="7">
        <f t="shared" si="127"/>
        <v>11142.48</v>
      </c>
    </row>
    <row r="4054" spans="1:13" x14ac:dyDescent="0.3">
      <c r="A4054" s="6" t="s">
        <v>4138</v>
      </c>
      <c r="B4054" s="28">
        <v>43022</v>
      </c>
      <c r="C4054" s="6" t="s">
        <v>11</v>
      </c>
      <c r="D4054" s="6" t="s">
        <v>71</v>
      </c>
      <c r="E4054" s="6" t="str">
        <f>VLOOKUP(tbl_transactions[[#This Row],[Product_ID]],tbl_Items[],2,)</f>
        <v>Chronograph</v>
      </c>
      <c r="F4054" s="6" t="str">
        <f>VLOOKUP(tbl_transactions[[#This Row],[Product_ID]],tbl_Items[],3,)</f>
        <v>Platinum</v>
      </c>
      <c r="G4054" s="6" t="s">
        <v>8</v>
      </c>
      <c r="H4054" s="6" t="s">
        <v>9</v>
      </c>
      <c r="I40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054" s="30">
        <v>2</v>
      </c>
      <c r="K4054" s="7">
        <f t="shared" si="126"/>
        <v>4508.3999999999996</v>
      </c>
      <c r="L40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4" s="7">
        <f t="shared" si="127"/>
        <v>4508.3999999999996</v>
      </c>
    </row>
    <row r="4055" spans="1:13" x14ac:dyDescent="0.3">
      <c r="A4055" s="6" t="s">
        <v>4139</v>
      </c>
      <c r="B4055" s="28">
        <v>43022</v>
      </c>
      <c r="C4055" s="6" t="s">
        <v>11</v>
      </c>
      <c r="D4055" s="6" t="s">
        <v>94</v>
      </c>
      <c r="E4055" s="6" t="str">
        <f>VLOOKUP(tbl_transactions[[#This Row],[Product_ID]],tbl_Items[],2,)</f>
        <v>Automatic</v>
      </c>
      <c r="F4055" s="6" t="str">
        <f>VLOOKUP(tbl_transactions[[#This Row],[Product_ID]],tbl_Items[],3,)</f>
        <v>Platinum</v>
      </c>
      <c r="G4055" s="6" t="s">
        <v>12</v>
      </c>
      <c r="H4055" s="6" t="s">
        <v>9</v>
      </c>
      <c r="I40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055" s="30">
        <v>2</v>
      </c>
      <c r="K4055" s="7">
        <f t="shared" si="126"/>
        <v>5174.4000000000005</v>
      </c>
      <c r="L40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5" s="7">
        <f t="shared" si="127"/>
        <v>5174.4000000000005</v>
      </c>
    </row>
    <row r="4056" spans="1:13" x14ac:dyDescent="0.3">
      <c r="A4056" s="6" t="s">
        <v>4140</v>
      </c>
      <c r="B4056" s="28">
        <v>43022</v>
      </c>
      <c r="C4056" s="6" t="s">
        <v>24</v>
      </c>
      <c r="D4056" s="6" t="s">
        <v>119</v>
      </c>
      <c r="E4056" s="6" t="str">
        <f>VLOOKUP(tbl_transactions[[#This Row],[Product_ID]],tbl_Items[],2,)</f>
        <v>Digital</v>
      </c>
      <c r="F4056" s="6" t="str">
        <f>VLOOKUP(tbl_transactions[[#This Row],[Product_ID]],tbl_Items[],3,)</f>
        <v>Palladium</v>
      </c>
      <c r="G4056" s="6" t="s">
        <v>12</v>
      </c>
      <c r="H4056" s="6" t="s">
        <v>9</v>
      </c>
      <c r="I40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056" s="30">
        <v>1</v>
      </c>
      <c r="K4056" s="7">
        <f t="shared" si="126"/>
        <v>10092.9</v>
      </c>
      <c r="L40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6" s="7">
        <f t="shared" si="127"/>
        <v>10092.9</v>
      </c>
    </row>
    <row r="4057" spans="1:13" x14ac:dyDescent="0.3">
      <c r="A4057" s="6" t="s">
        <v>4141</v>
      </c>
      <c r="B4057" s="28">
        <v>43022</v>
      </c>
      <c r="C4057" s="6" t="s">
        <v>24</v>
      </c>
      <c r="D4057" s="6" t="s">
        <v>7008</v>
      </c>
      <c r="E4057" s="6" t="str">
        <f>VLOOKUP(tbl_transactions[[#This Row],[Product_ID]],tbl_Items[],2,)</f>
        <v>Digital</v>
      </c>
      <c r="F4057" s="6" t="str">
        <f>VLOOKUP(tbl_transactions[[#This Row],[Product_ID]],tbl_Items[],3,)</f>
        <v>Gold</v>
      </c>
      <c r="G4057" s="6" t="s">
        <v>12</v>
      </c>
      <c r="H4057" s="6" t="s">
        <v>9</v>
      </c>
      <c r="I40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057" s="30">
        <v>2</v>
      </c>
      <c r="K4057" s="7">
        <f t="shared" si="126"/>
        <v>19529.400000000001</v>
      </c>
      <c r="L40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4057" s="7">
        <f t="shared" si="127"/>
        <v>18748.224000000002</v>
      </c>
    </row>
    <row r="4058" spans="1:13" x14ac:dyDescent="0.3">
      <c r="A4058" s="6" t="s">
        <v>4142</v>
      </c>
      <c r="B4058" s="28">
        <v>43022</v>
      </c>
      <c r="C4058" s="6" t="s">
        <v>24</v>
      </c>
      <c r="D4058" s="6" t="s">
        <v>88</v>
      </c>
      <c r="E4058" s="6" t="str">
        <f>VLOOKUP(tbl_transactions[[#This Row],[Product_ID]],tbl_Items[],2,)</f>
        <v>Automatic</v>
      </c>
      <c r="F4058" s="6" t="str">
        <f>VLOOKUP(tbl_transactions[[#This Row],[Product_ID]],tbl_Items[],3,)</f>
        <v>Platinum</v>
      </c>
      <c r="G4058" s="6" t="s">
        <v>12</v>
      </c>
      <c r="H4058" s="6" t="s">
        <v>13</v>
      </c>
      <c r="I40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058" s="30">
        <v>2</v>
      </c>
      <c r="K4058" s="7">
        <f t="shared" si="126"/>
        <v>4479.3</v>
      </c>
      <c r="L40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8" s="7">
        <f t="shared" si="127"/>
        <v>4479.3</v>
      </c>
    </row>
    <row r="4059" spans="1:13" x14ac:dyDescent="0.3">
      <c r="A4059" s="6" t="s">
        <v>4143</v>
      </c>
      <c r="B4059" s="28">
        <v>43022</v>
      </c>
      <c r="C4059" s="6" t="s">
        <v>24</v>
      </c>
      <c r="D4059" s="6" t="s">
        <v>7006</v>
      </c>
      <c r="E4059" s="6" t="str">
        <f>VLOOKUP(tbl_transactions[[#This Row],[Product_ID]],tbl_Items[],2,)</f>
        <v>Automatic</v>
      </c>
      <c r="F4059" s="6" t="str">
        <f>VLOOKUP(tbl_transactions[[#This Row],[Product_ID]],tbl_Items[],3,)</f>
        <v>Gold</v>
      </c>
      <c r="G4059" s="6" t="s">
        <v>12</v>
      </c>
      <c r="H4059" s="6" t="s">
        <v>13</v>
      </c>
      <c r="I40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059" s="30">
        <v>1</v>
      </c>
      <c r="K4059" s="7">
        <f t="shared" si="126"/>
        <v>9784.5</v>
      </c>
      <c r="L40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59" s="7">
        <f t="shared" si="127"/>
        <v>9784.5</v>
      </c>
    </row>
    <row r="4060" spans="1:13" x14ac:dyDescent="0.3">
      <c r="A4060" s="6" t="s">
        <v>4144</v>
      </c>
      <c r="B4060" s="28">
        <v>43022</v>
      </c>
      <c r="C4060" s="6" t="s">
        <v>15</v>
      </c>
      <c r="D4060" s="6" t="s">
        <v>109</v>
      </c>
      <c r="E4060" s="6" t="str">
        <f>VLOOKUP(tbl_transactions[[#This Row],[Product_ID]],tbl_Items[],2,)</f>
        <v>Digital</v>
      </c>
      <c r="F4060" s="6" t="str">
        <f>VLOOKUP(tbl_transactions[[#This Row],[Product_ID]],tbl_Items[],3,)</f>
        <v>Platinum</v>
      </c>
      <c r="G4060" s="6" t="s">
        <v>12</v>
      </c>
      <c r="H4060" s="6" t="s">
        <v>9</v>
      </c>
      <c r="I40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060" s="30">
        <v>2</v>
      </c>
      <c r="K4060" s="7">
        <f t="shared" si="126"/>
        <v>20124.599999999999</v>
      </c>
      <c r="L40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4060" s="7">
        <f t="shared" si="127"/>
        <v>18917.124</v>
      </c>
    </row>
    <row r="4061" spans="1:13" x14ac:dyDescent="0.3">
      <c r="A4061" s="6" t="s">
        <v>4145</v>
      </c>
      <c r="B4061" s="28">
        <v>43023</v>
      </c>
      <c r="C4061" s="6" t="s">
        <v>24</v>
      </c>
      <c r="D4061" s="6" t="s">
        <v>88</v>
      </c>
      <c r="E4061" s="6" t="str">
        <f>VLOOKUP(tbl_transactions[[#This Row],[Product_ID]],tbl_Items[],2,)</f>
        <v>Automatic</v>
      </c>
      <c r="F4061" s="6" t="str">
        <f>VLOOKUP(tbl_transactions[[#This Row],[Product_ID]],tbl_Items[],3,)</f>
        <v>Platinum</v>
      </c>
      <c r="G4061" s="6" t="s">
        <v>12</v>
      </c>
      <c r="H4061" s="6" t="s">
        <v>9</v>
      </c>
      <c r="I40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061" s="30">
        <v>2</v>
      </c>
      <c r="K4061" s="7">
        <f t="shared" si="126"/>
        <v>4479.3</v>
      </c>
      <c r="L40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61" s="7">
        <f t="shared" si="127"/>
        <v>4479.3</v>
      </c>
    </row>
    <row r="4062" spans="1:13" x14ac:dyDescent="0.3">
      <c r="A4062" s="6" t="s">
        <v>4146</v>
      </c>
      <c r="B4062" s="28">
        <v>43023</v>
      </c>
      <c r="C4062" s="6" t="s">
        <v>24</v>
      </c>
      <c r="D4062" s="6" t="s">
        <v>7008</v>
      </c>
      <c r="E4062" s="6" t="str">
        <f>VLOOKUP(tbl_transactions[[#This Row],[Product_ID]],tbl_Items[],2,)</f>
        <v>Digital</v>
      </c>
      <c r="F4062" s="6" t="str">
        <f>VLOOKUP(tbl_transactions[[#This Row],[Product_ID]],tbl_Items[],3,)</f>
        <v>Gold</v>
      </c>
      <c r="G4062" s="6" t="s">
        <v>12</v>
      </c>
      <c r="H4062" s="6" t="s">
        <v>13</v>
      </c>
      <c r="I40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062" s="30">
        <v>3</v>
      </c>
      <c r="K4062" s="7">
        <f t="shared" si="126"/>
        <v>29294.100000000002</v>
      </c>
      <c r="L40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1171.7640000000001</v>
      </c>
      <c r="M4062" s="7">
        <f t="shared" si="127"/>
        <v>28122.336000000003</v>
      </c>
    </row>
    <row r="4063" spans="1:13" x14ac:dyDescent="0.3">
      <c r="A4063" s="6" t="s">
        <v>4147</v>
      </c>
      <c r="B4063" s="28">
        <v>43023</v>
      </c>
      <c r="C4063" s="6" t="s">
        <v>11</v>
      </c>
      <c r="D4063" s="6" t="s">
        <v>7005</v>
      </c>
      <c r="E4063" s="6" t="str">
        <f>VLOOKUP(tbl_transactions[[#This Row],[Product_ID]],tbl_Items[],2,)</f>
        <v>Automatic</v>
      </c>
      <c r="F4063" s="6" t="str">
        <f>VLOOKUP(tbl_transactions[[#This Row],[Product_ID]],tbl_Items[],3,)</f>
        <v>Gold</v>
      </c>
      <c r="G4063" s="6" t="s">
        <v>12</v>
      </c>
      <c r="H4063" s="6" t="s">
        <v>9</v>
      </c>
      <c r="I40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063" s="30">
        <v>2</v>
      </c>
      <c r="K4063" s="7">
        <f t="shared" si="126"/>
        <v>11936.4</v>
      </c>
      <c r="L40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63" s="7">
        <f t="shared" si="127"/>
        <v>11936.4</v>
      </c>
    </row>
    <row r="4064" spans="1:13" x14ac:dyDescent="0.3">
      <c r="A4064" s="6" t="s">
        <v>4148</v>
      </c>
      <c r="B4064" s="28">
        <v>43023</v>
      </c>
      <c r="C4064" s="6" t="s">
        <v>11</v>
      </c>
      <c r="D4064" s="6" t="s">
        <v>104</v>
      </c>
      <c r="E4064" s="6" t="str">
        <f>VLOOKUP(tbl_transactions[[#This Row],[Product_ID]],tbl_Items[],2,)</f>
        <v>Automatic</v>
      </c>
      <c r="F4064" s="6" t="str">
        <f>VLOOKUP(tbl_transactions[[#This Row],[Product_ID]],tbl_Items[],3,)</f>
        <v>Palladium</v>
      </c>
      <c r="G4064" s="6" t="s">
        <v>12</v>
      </c>
      <c r="H4064" s="6" t="s">
        <v>9</v>
      </c>
      <c r="I40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064" s="30">
        <v>4</v>
      </c>
      <c r="K4064" s="7">
        <f t="shared" si="126"/>
        <v>32784.400000000001</v>
      </c>
      <c r="L40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4064" s="7">
        <f t="shared" si="127"/>
        <v>31800.868000000002</v>
      </c>
    </row>
    <row r="4065" spans="1:13" x14ac:dyDescent="0.3">
      <c r="A4065" s="6" t="s">
        <v>4149</v>
      </c>
      <c r="B4065" s="28">
        <v>43023</v>
      </c>
      <c r="C4065" s="6" t="s">
        <v>7</v>
      </c>
      <c r="D4065" s="6" t="s">
        <v>113</v>
      </c>
      <c r="E4065" s="6" t="str">
        <f>VLOOKUP(tbl_transactions[[#This Row],[Product_ID]],tbl_Items[],2,)</f>
        <v>Digital</v>
      </c>
      <c r="F4065" s="6" t="str">
        <f>VLOOKUP(tbl_transactions[[#This Row],[Product_ID]],tbl_Items[],3,)</f>
        <v>Palladium</v>
      </c>
      <c r="G4065" s="6" t="s">
        <v>12</v>
      </c>
      <c r="H4065" s="6" t="s">
        <v>13</v>
      </c>
      <c r="I40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065" s="30">
        <v>3</v>
      </c>
      <c r="K4065" s="7">
        <f t="shared" si="126"/>
        <v>26894.340000000004</v>
      </c>
      <c r="L40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4065" s="7">
        <f t="shared" si="127"/>
        <v>26087.509800000003</v>
      </c>
    </row>
    <row r="4066" spans="1:13" x14ac:dyDescent="0.3">
      <c r="A4066" s="6" t="s">
        <v>4150</v>
      </c>
      <c r="B4066" s="28">
        <v>43023</v>
      </c>
      <c r="C4066" s="6" t="s">
        <v>15</v>
      </c>
      <c r="D4066" s="6" t="s">
        <v>99</v>
      </c>
      <c r="E4066" s="6" t="str">
        <f>VLOOKUP(tbl_transactions[[#This Row],[Product_ID]],tbl_Items[],2,)</f>
        <v>Automatic</v>
      </c>
      <c r="F4066" s="6" t="str">
        <f>VLOOKUP(tbl_transactions[[#This Row],[Product_ID]],tbl_Items[],3,)</f>
        <v>Gold</v>
      </c>
      <c r="G4066" s="6" t="s">
        <v>12</v>
      </c>
      <c r="H4066" s="6" t="s">
        <v>13</v>
      </c>
      <c r="I40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066" s="30">
        <v>1</v>
      </c>
      <c r="K4066" s="7">
        <f t="shared" si="126"/>
        <v>5571.24</v>
      </c>
      <c r="L40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66" s="7">
        <f t="shared" si="127"/>
        <v>5571.24</v>
      </c>
    </row>
    <row r="4067" spans="1:13" x14ac:dyDescent="0.3">
      <c r="A4067" s="6" t="s">
        <v>4151</v>
      </c>
      <c r="B4067" s="28">
        <v>43024</v>
      </c>
      <c r="C4067" s="6" t="s">
        <v>24</v>
      </c>
      <c r="D4067" s="6" t="s">
        <v>118</v>
      </c>
      <c r="E4067" s="6" t="str">
        <f>VLOOKUP(tbl_transactions[[#This Row],[Product_ID]],tbl_Items[],2,)</f>
        <v>Digital</v>
      </c>
      <c r="F4067" s="6" t="str">
        <f>VLOOKUP(tbl_transactions[[#This Row],[Product_ID]],tbl_Items[],3,)</f>
        <v>Palladium</v>
      </c>
      <c r="G4067" s="6" t="s">
        <v>12</v>
      </c>
      <c r="H4067" s="6" t="s">
        <v>9</v>
      </c>
      <c r="I40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067" s="30">
        <v>1</v>
      </c>
      <c r="K4067" s="7">
        <f t="shared" si="126"/>
        <v>6097.56</v>
      </c>
      <c r="L40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67" s="7">
        <f t="shared" si="127"/>
        <v>6097.56</v>
      </c>
    </row>
    <row r="4068" spans="1:13" x14ac:dyDescent="0.3">
      <c r="A4068" s="6" t="s">
        <v>4152</v>
      </c>
      <c r="B4068" s="28">
        <v>43024</v>
      </c>
      <c r="C4068" s="6" t="s">
        <v>11</v>
      </c>
      <c r="D4068" s="6" t="s">
        <v>118</v>
      </c>
      <c r="E4068" s="6" t="str">
        <f>VLOOKUP(tbl_transactions[[#This Row],[Product_ID]],tbl_Items[],2,)</f>
        <v>Digital</v>
      </c>
      <c r="F4068" s="6" t="str">
        <f>VLOOKUP(tbl_transactions[[#This Row],[Product_ID]],tbl_Items[],3,)</f>
        <v>Palladium</v>
      </c>
      <c r="G4068" s="6" t="s">
        <v>12</v>
      </c>
      <c r="H4068" s="6" t="s">
        <v>9</v>
      </c>
      <c r="I40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068" s="30">
        <v>3</v>
      </c>
      <c r="K4068" s="7">
        <f t="shared" si="126"/>
        <v>18292.68</v>
      </c>
      <c r="L40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4068" s="7">
        <f t="shared" si="127"/>
        <v>17743.899600000001</v>
      </c>
    </row>
    <row r="4069" spans="1:13" x14ac:dyDescent="0.3">
      <c r="A4069" s="6" t="s">
        <v>4153</v>
      </c>
      <c r="B4069" s="28">
        <v>43024</v>
      </c>
      <c r="C4069" s="6" t="s">
        <v>24</v>
      </c>
      <c r="D4069" s="6" t="s">
        <v>78</v>
      </c>
      <c r="E4069" s="6" t="str">
        <f>VLOOKUP(tbl_transactions[[#This Row],[Product_ID]],tbl_Items[],2,)</f>
        <v>Chronograph</v>
      </c>
      <c r="F4069" s="6" t="str">
        <f>VLOOKUP(tbl_transactions[[#This Row],[Product_ID]],tbl_Items[],3,)</f>
        <v>Gold</v>
      </c>
      <c r="G4069" s="6" t="s">
        <v>8</v>
      </c>
      <c r="H4069" s="6" t="s">
        <v>9</v>
      </c>
      <c r="I40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4069" s="30">
        <v>2</v>
      </c>
      <c r="K4069" s="7">
        <f t="shared" si="126"/>
        <v>11220</v>
      </c>
      <c r="L40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69" s="7">
        <f t="shared" si="127"/>
        <v>11220</v>
      </c>
    </row>
    <row r="4070" spans="1:13" x14ac:dyDescent="0.3">
      <c r="A4070" s="6" t="s">
        <v>4154</v>
      </c>
      <c r="B4070" s="28">
        <v>43024</v>
      </c>
      <c r="C4070" s="6" t="s">
        <v>11</v>
      </c>
      <c r="D4070" s="6" t="s">
        <v>89</v>
      </c>
      <c r="E4070" s="6" t="str">
        <f>VLOOKUP(tbl_transactions[[#This Row],[Product_ID]],tbl_Items[],2,)</f>
        <v>Automatic</v>
      </c>
      <c r="F4070" s="6" t="str">
        <f>VLOOKUP(tbl_transactions[[#This Row],[Product_ID]],tbl_Items[],3,)</f>
        <v>Platinum</v>
      </c>
      <c r="G4070" s="6" t="s">
        <v>12</v>
      </c>
      <c r="H4070" s="6" t="s">
        <v>9</v>
      </c>
      <c r="I40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070" s="30">
        <v>1</v>
      </c>
      <c r="K4070" s="7">
        <f t="shared" si="126"/>
        <v>4654.1000000000004</v>
      </c>
      <c r="L40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70" s="7">
        <f t="shared" si="127"/>
        <v>4654.1000000000004</v>
      </c>
    </row>
    <row r="4071" spans="1:13" x14ac:dyDescent="0.3">
      <c r="A4071" s="6" t="s">
        <v>4155</v>
      </c>
      <c r="B4071" s="28">
        <v>43024</v>
      </c>
      <c r="C4071" s="6" t="s">
        <v>24</v>
      </c>
      <c r="D4071" s="6" t="s">
        <v>7008</v>
      </c>
      <c r="E4071" s="6" t="str">
        <f>VLOOKUP(tbl_transactions[[#This Row],[Product_ID]],tbl_Items[],2,)</f>
        <v>Digital</v>
      </c>
      <c r="F4071" s="6" t="str">
        <f>VLOOKUP(tbl_transactions[[#This Row],[Product_ID]],tbl_Items[],3,)</f>
        <v>Gold</v>
      </c>
      <c r="G4071" s="6" t="s">
        <v>12</v>
      </c>
      <c r="H4071" s="6" t="s">
        <v>13</v>
      </c>
      <c r="I40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071" s="30">
        <v>2</v>
      </c>
      <c r="K4071" s="7">
        <f t="shared" si="126"/>
        <v>19529.400000000001</v>
      </c>
      <c r="L40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4071" s="7">
        <f t="shared" si="127"/>
        <v>18748.224000000002</v>
      </c>
    </row>
    <row r="4072" spans="1:13" x14ac:dyDescent="0.3">
      <c r="A4072" s="6" t="s">
        <v>4156</v>
      </c>
      <c r="B4072" s="28">
        <v>43024</v>
      </c>
      <c r="C4072" s="6" t="s">
        <v>24</v>
      </c>
      <c r="D4072" s="6" t="s">
        <v>113</v>
      </c>
      <c r="E4072" s="6" t="str">
        <f>VLOOKUP(tbl_transactions[[#This Row],[Product_ID]],tbl_Items[],2,)</f>
        <v>Digital</v>
      </c>
      <c r="F4072" s="6" t="str">
        <f>VLOOKUP(tbl_transactions[[#This Row],[Product_ID]],tbl_Items[],3,)</f>
        <v>Palladium</v>
      </c>
      <c r="G4072" s="6" t="s">
        <v>12</v>
      </c>
      <c r="H4072" s="6" t="s">
        <v>9</v>
      </c>
      <c r="I40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072" s="30">
        <v>4</v>
      </c>
      <c r="K4072" s="7">
        <f t="shared" si="126"/>
        <v>35859.120000000003</v>
      </c>
      <c r="L40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4072" s="7">
        <f t="shared" si="127"/>
        <v>34783.346400000002</v>
      </c>
    </row>
    <row r="4073" spans="1:13" x14ac:dyDescent="0.3">
      <c r="A4073" s="6" t="s">
        <v>4157</v>
      </c>
      <c r="B4073" s="28">
        <v>43025</v>
      </c>
      <c r="C4073" s="6" t="s">
        <v>24</v>
      </c>
      <c r="D4073" s="6" t="s">
        <v>117</v>
      </c>
      <c r="E4073" s="6" t="str">
        <f>VLOOKUP(tbl_transactions[[#This Row],[Product_ID]],tbl_Items[],2,)</f>
        <v>Digital</v>
      </c>
      <c r="F4073" s="6" t="str">
        <f>VLOOKUP(tbl_transactions[[#This Row],[Product_ID]],tbl_Items[],3,)</f>
        <v>Palladium</v>
      </c>
      <c r="G4073" s="6" t="s">
        <v>12</v>
      </c>
      <c r="H4073" s="6" t="s">
        <v>13</v>
      </c>
      <c r="I40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073" s="30">
        <v>1</v>
      </c>
      <c r="K4073" s="7">
        <f t="shared" si="126"/>
        <v>9780.75</v>
      </c>
      <c r="L40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73" s="7">
        <f t="shared" si="127"/>
        <v>9780.75</v>
      </c>
    </row>
    <row r="4074" spans="1:13" x14ac:dyDescent="0.3">
      <c r="A4074" s="6" t="s">
        <v>4158</v>
      </c>
      <c r="B4074" s="28">
        <v>43025</v>
      </c>
      <c r="C4074" s="6" t="s">
        <v>24</v>
      </c>
      <c r="D4074" s="6" t="s">
        <v>74</v>
      </c>
      <c r="E4074" s="6" t="str">
        <f>VLOOKUP(tbl_transactions[[#This Row],[Product_ID]],tbl_Items[],2,)</f>
        <v>Chronograph</v>
      </c>
      <c r="F4074" s="6" t="str">
        <f>VLOOKUP(tbl_transactions[[#This Row],[Product_ID]],tbl_Items[],3,)</f>
        <v>Gold</v>
      </c>
      <c r="G4074" s="6" t="s">
        <v>8</v>
      </c>
      <c r="H4074" s="6" t="s">
        <v>9</v>
      </c>
      <c r="I40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4074" s="30">
        <v>4</v>
      </c>
      <c r="K4074" s="7">
        <f t="shared" si="126"/>
        <v>8904</v>
      </c>
      <c r="L40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74" s="7">
        <f t="shared" si="127"/>
        <v>8904</v>
      </c>
    </row>
    <row r="4075" spans="1:13" x14ac:dyDescent="0.3">
      <c r="A4075" s="6" t="s">
        <v>4159</v>
      </c>
      <c r="B4075" s="28">
        <v>43025</v>
      </c>
      <c r="C4075" s="6" t="s">
        <v>24</v>
      </c>
      <c r="D4075" s="6" t="s">
        <v>99</v>
      </c>
      <c r="E4075" s="6" t="str">
        <f>VLOOKUP(tbl_transactions[[#This Row],[Product_ID]],tbl_Items[],2,)</f>
        <v>Automatic</v>
      </c>
      <c r="F4075" s="6" t="str">
        <f>VLOOKUP(tbl_transactions[[#This Row],[Product_ID]],tbl_Items[],3,)</f>
        <v>Gold</v>
      </c>
      <c r="G4075" s="6" t="s">
        <v>12</v>
      </c>
      <c r="H4075" s="6" t="s">
        <v>9</v>
      </c>
      <c r="I40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075" s="30">
        <v>1</v>
      </c>
      <c r="K4075" s="7">
        <f t="shared" si="126"/>
        <v>5571.24</v>
      </c>
      <c r="L40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75" s="7">
        <f t="shared" si="127"/>
        <v>5571.24</v>
      </c>
    </row>
    <row r="4076" spans="1:13" x14ac:dyDescent="0.3">
      <c r="A4076" s="6" t="s">
        <v>4160</v>
      </c>
      <c r="B4076" s="28">
        <v>43025</v>
      </c>
      <c r="C4076" s="6" t="s">
        <v>24</v>
      </c>
      <c r="D4076" s="6" t="s">
        <v>71</v>
      </c>
      <c r="E4076" s="6" t="str">
        <f>VLOOKUP(tbl_transactions[[#This Row],[Product_ID]],tbl_Items[],2,)</f>
        <v>Chronograph</v>
      </c>
      <c r="F4076" s="6" t="str">
        <f>VLOOKUP(tbl_transactions[[#This Row],[Product_ID]],tbl_Items[],3,)</f>
        <v>Platinum</v>
      </c>
      <c r="G4076" s="6" t="s">
        <v>8</v>
      </c>
      <c r="H4076" s="6" t="s">
        <v>9</v>
      </c>
      <c r="I40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076" s="30">
        <v>2</v>
      </c>
      <c r="K4076" s="7">
        <f t="shared" si="126"/>
        <v>4508.3999999999996</v>
      </c>
      <c r="L40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76" s="7">
        <f t="shared" si="127"/>
        <v>4508.3999999999996</v>
      </c>
    </row>
    <row r="4077" spans="1:13" x14ac:dyDescent="0.3">
      <c r="A4077" s="6" t="s">
        <v>4161</v>
      </c>
      <c r="B4077" s="28">
        <v>43025</v>
      </c>
      <c r="C4077" s="6" t="s">
        <v>11</v>
      </c>
      <c r="D4077" s="6" t="s">
        <v>109</v>
      </c>
      <c r="E4077" s="6" t="str">
        <f>VLOOKUP(tbl_transactions[[#This Row],[Product_ID]],tbl_Items[],2,)</f>
        <v>Digital</v>
      </c>
      <c r="F4077" s="6" t="str">
        <f>VLOOKUP(tbl_transactions[[#This Row],[Product_ID]],tbl_Items[],3,)</f>
        <v>Platinum</v>
      </c>
      <c r="G4077" s="6" t="s">
        <v>12</v>
      </c>
      <c r="H4077" s="6" t="s">
        <v>9</v>
      </c>
      <c r="I40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077" s="30">
        <v>2</v>
      </c>
      <c r="K4077" s="7">
        <f t="shared" si="126"/>
        <v>20124.599999999999</v>
      </c>
      <c r="L40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4077" s="7">
        <f t="shared" si="127"/>
        <v>18917.124</v>
      </c>
    </row>
    <row r="4078" spans="1:13" x14ac:dyDescent="0.3">
      <c r="A4078" s="6" t="s">
        <v>4162</v>
      </c>
      <c r="B4078" s="28">
        <v>43025</v>
      </c>
      <c r="C4078" s="6" t="s">
        <v>24</v>
      </c>
      <c r="D4078" s="6" t="s">
        <v>78</v>
      </c>
      <c r="E4078" s="6" t="str">
        <f>VLOOKUP(tbl_transactions[[#This Row],[Product_ID]],tbl_Items[],2,)</f>
        <v>Chronograph</v>
      </c>
      <c r="F4078" s="6" t="str">
        <f>VLOOKUP(tbl_transactions[[#This Row],[Product_ID]],tbl_Items[],3,)</f>
        <v>Gold</v>
      </c>
      <c r="G4078" s="6" t="s">
        <v>8</v>
      </c>
      <c r="H4078" s="6" t="s">
        <v>9</v>
      </c>
      <c r="I40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4078" s="30">
        <v>1</v>
      </c>
      <c r="K4078" s="7">
        <f t="shared" si="126"/>
        <v>5610</v>
      </c>
      <c r="L40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78" s="7">
        <f t="shared" si="127"/>
        <v>5610</v>
      </c>
    </row>
    <row r="4079" spans="1:13" x14ac:dyDescent="0.3">
      <c r="A4079" s="6" t="s">
        <v>4163</v>
      </c>
      <c r="B4079" s="28">
        <v>43025</v>
      </c>
      <c r="C4079" s="6" t="s">
        <v>24</v>
      </c>
      <c r="D4079" s="6" t="s">
        <v>7005</v>
      </c>
      <c r="E4079" s="6" t="str">
        <f>VLOOKUP(tbl_transactions[[#This Row],[Product_ID]],tbl_Items[],2,)</f>
        <v>Automatic</v>
      </c>
      <c r="F4079" s="6" t="str">
        <f>VLOOKUP(tbl_transactions[[#This Row],[Product_ID]],tbl_Items[],3,)</f>
        <v>Gold</v>
      </c>
      <c r="G4079" s="6" t="s">
        <v>12</v>
      </c>
      <c r="H4079" s="6" t="s">
        <v>9</v>
      </c>
      <c r="I40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079" s="30">
        <v>4</v>
      </c>
      <c r="K4079" s="7">
        <f t="shared" si="126"/>
        <v>23872.799999999999</v>
      </c>
      <c r="L40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954.91200000000003</v>
      </c>
      <c r="M4079" s="7">
        <f t="shared" si="127"/>
        <v>22917.887999999999</v>
      </c>
    </row>
    <row r="4080" spans="1:13" x14ac:dyDescent="0.3">
      <c r="A4080" s="6" t="s">
        <v>4164</v>
      </c>
      <c r="B4080" s="28">
        <v>43025</v>
      </c>
      <c r="C4080" s="6" t="s">
        <v>24</v>
      </c>
      <c r="D4080" s="6" t="s">
        <v>84</v>
      </c>
      <c r="E4080" s="6" t="str">
        <f>VLOOKUP(tbl_transactions[[#This Row],[Product_ID]],tbl_Items[],2,)</f>
        <v>Automatic</v>
      </c>
      <c r="F4080" s="6" t="str">
        <f>VLOOKUP(tbl_transactions[[#This Row],[Product_ID]],tbl_Items[],3,)</f>
        <v>Platinum</v>
      </c>
      <c r="G4080" s="6" t="s">
        <v>12</v>
      </c>
      <c r="H4080" s="6" t="s">
        <v>9</v>
      </c>
      <c r="I40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080" s="30">
        <v>4</v>
      </c>
      <c r="K4080" s="7">
        <f t="shared" si="126"/>
        <v>8916.6</v>
      </c>
      <c r="L40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80" s="7">
        <f t="shared" si="127"/>
        <v>8916.6</v>
      </c>
    </row>
    <row r="4081" spans="1:13" x14ac:dyDescent="0.3">
      <c r="A4081" s="6" t="s">
        <v>4165</v>
      </c>
      <c r="B4081" s="28">
        <v>43026</v>
      </c>
      <c r="C4081" s="6" t="s">
        <v>24</v>
      </c>
      <c r="D4081" s="6" t="s">
        <v>108</v>
      </c>
      <c r="E4081" s="6" t="str">
        <f>VLOOKUP(tbl_transactions[[#This Row],[Product_ID]],tbl_Items[],2,)</f>
        <v>Digital</v>
      </c>
      <c r="F4081" s="6" t="str">
        <f>VLOOKUP(tbl_transactions[[#This Row],[Product_ID]],tbl_Items[],3,)</f>
        <v>Platinum</v>
      </c>
      <c r="G4081" s="6" t="s">
        <v>12</v>
      </c>
      <c r="H4081" s="6" t="s">
        <v>9</v>
      </c>
      <c r="I40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081" s="30">
        <v>2</v>
      </c>
      <c r="K4081" s="7">
        <f t="shared" si="126"/>
        <v>12274.5</v>
      </c>
      <c r="L40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81" s="7">
        <f t="shared" si="127"/>
        <v>12274.5</v>
      </c>
    </row>
    <row r="4082" spans="1:13" x14ac:dyDescent="0.3">
      <c r="A4082" s="6" t="s">
        <v>4166</v>
      </c>
      <c r="B4082" s="28">
        <v>43026</v>
      </c>
      <c r="C4082" s="6" t="s">
        <v>24</v>
      </c>
      <c r="D4082" s="6" t="s">
        <v>102</v>
      </c>
      <c r="E4082" s="6" t="str">
        <f>VLOOKUP(tbl_transactions[[#This Row],[Product_ID]],tbl_Items[],2,)</f>
        <v>Automatic</v>
      </c>
      <c r="F4082" s="6" t="str">
        <f>VLOOKUP(tbl_transactions[[#This Row],[Product_ID]],tbl_Items[],3,)</f>
        <v>Palladium</v>
      </c>
      <c r="G4082" s="6" t="s">
        <v>12</v>
      </c>
      <c r="H4082" s="6" t="s">
        <v>9</v>
      </c>
      <c r="I40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082" s="30">
        <v>4</v>
      </c>
      <c r="K4082" s="7">
        <f t="shared" si="126"/>
        <v>34455.599999999999</v>
      </c>
      <c r="L40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4082" s="7">
        <f t="shared" si="127"/>
        <v>33421.932000000001</v>
      </c>
    </row>
    <row r="4083" spans="1:13" x14ac:dyDescent="0.3">
      <c r="A4083" s="6" t="s">
        <v>4167</v>
      </c>
      <c r="B4083" s="28">
        <v>43026</v>
      </c>
      <c r="C4083" s="6" t="s">
        <v>7</v>
      </c>
      <c r="D4083" s="6" t="s">
        <v>117</v>
      </c>
      <c r="E4083" s="6" t="str">
        <f>VLOOKUP(tbl_transactions[[#This Row],[Product_ID]],tbl_Items[],2,)</f>
        <v>Digital</v>
      </c>
      <c r="F4083" s="6" t="str">
        <f>VLOOKUP(tbl_transactions[[#This Row],[Product_ID]],tbl_Items[],3,)</f>
        <v>Palladium</v>
      </c>
      <c r="G4083" s="6" t="s">
        <v>12</v>
      </c>
      <c r="H4083" s="6" t="s">
        <v>9</v>
      </c>
      <c r="I40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083" s="30">
        <v>1</v>
      </c>
      <c r="K4083" s="7">
        <f t="shared" si="126"/>
        <v>9780.75</v>
      </c>
      <c r="L40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83" s="7">
        <f t="shared" si="127"/>
        <v>9780.75</v>
      </c>
    </row>
    <row r="4084" spans="1:13" x14ac:dyDescent="0.3">
      <c r="A4084" s="6" t="s">
        <v>4168</v>
      </c>
      <c r="B4084" s="28">
        <v>43026</v>
      </c>
      <c r="C4084" s="6" t="s">
        <v>11</v>
      </c>
      <c r="D4084" s="6" t="s">
        <v>71</v>
      </c>
      <c r="E4084" s="6" t="str">
        <f>VLOOKUP(tbl_transactions[[#This Row],[Product_ID]],tbl_Items[],2,)</f>
        <v>Chronograph</v>
      </c>
      <c r="F4084" s="6" t="str">
        <f>VLOOKUP(tbl_transactions[[#This Row],[Product_ID]],tbl_Items[],3,)</f>
        <v>Platinum</v>
      </c>
      <c r="G4084" s="6" t="s">
        <v>8</v>
      </c>
      <c r="H4084" s="6" t="s">
        <v>9</v>
      </c>
      <c r="I40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084" s="30">
        <v>1</v>
      </c>
      <c r="K4084" s="7">
        <f t="shared" si="126"/>
        <v>2254.1999999999998</v>
      </c>
      <c r="L40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84" s="7">
        <f t="shared" si="127"/>
        <v>2254.1999999999998</v>
      </c>
    </row>
    <row r="4085" spans="1:13" x14ac:dyDescent="0.3">
      <c r="A4085" s="6" t="s">
        <v>4169</v>
      </c>
      <c r="B4085" s="28">
        <v>43026</v>
      </c>
      <c r="C4085" s="6" t="s">
        <v>24</v>
      </c>
      <c r="D4085" s="6" t="s">
        <v>78</v>
      </c>
      <c r="E4085" s="6" t="str">
        <f>VLOOKUP(tbl_transactions[[#This Row],[Product_ID]],tbl_Items[],2,)</f>
        <v>Chronograph</v>
      </c>
      <c r="F4085" s="6" t="str">
        <f>VLOOKUP(tbl_transactions[[#This Row],[Product_ID]],tbl_Items[],3,)</f>
        <v>Gold</v>
      </c>
      <c r="G4085" s="6" t="s">
        <v>8</v>
      </c>
      <c r="H4085" s="6" t="s">
        <v>9</v>
      </c>
      <c r="I40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4085" s="30">
        <v>2</v>
      </c>
      <c r="K4085" s="7">
        <f t="shared" si="126"/>
        <v>11220</v>
      </c>
      <c r="L40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85" s="7">
        <f t="shared" si="127"/>
        <v>11220</v>
      </c>
    </row>
    <row r="4086" spans="1:13" x14ac:dyDescent="0.3">
      <c r="A4086" s="6" t="s">
        <v>4170</v>
      </c>
      <c r="B4086" s="28">
        <v>43026</v>
      </c>
      <c r="C4086" s="6" t="s">
        <v>11</v>
      </c>
      <c r="D4086" s="6" t="s">
        <v>74</v>
      </c>
      <c r="E4086" s="6" t="str">
        <f>VLOOKUP(tbl_transactions[[#This Row],[Product_ID]],tbl_Items[],2,)</f>
        <v>Chronograph</v>
      </c>
      <c r="F4086" s="6" t="str">
        <f>VLOOKUP(tbl_transactions[[#This Row],[Product_ID]],tbl_Items[],3,)</f>
        <v>Gold</v>
      </c>
      <c r="G4086" s="6" t="s">
        <v>8</v>
      </c>
      <c r="H4086" s="6" t="s">
        <v>9</v>
      </c>
      <c r="I40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4086" s="30">
        <v>2</v>
      </c>
      <c r="K4086" s="7">
        <f t="shared" si="126"/>
        <v>4452</v>
      </c>
      <c r="L40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86" s="7">
        <f t="shared" si="127"/>
        <v>4452</v>
      </c>
    </row>
    <row r="4087" spans="1:13" x14ac:dyDescent="0.3">
      <c r="A4087" s="6" t="s">
        <v>4171</v>
      </c>
      <c r="B4087" s="28">
        <v>43026</v>
      </c>
      <c r="C4087" s="6" t="s">
        <v>11</v>
      </c>
      <c r="D4087" s="6" t="s">
        <v>120</v>
      </c>
      <c r="E4087" s="6" t="str">
        <f>VLOOKUP(tbl_transactions[[#This Row],[Product_ID]],tbl_Items[],2,)</f>
        <v>Digital</v>
      </c>
      <c r="F4087" s="6" t="str">
        <f>VLOOKUP(tbl_transactions[[#This Row],[Product_ID]],tbl_Items[],3,)</f>
        <v>Palladium</v>
      </c>
      <c r="G4087" s="6" t="s">
        <v>12</v>
      </c>
      <c r="H4087" s="6" t="s">
        <v>9</v>
      </c>
      <c r="I40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087" s="30">
        <v>1</v>
      </c>
      <c r="K4087" s="7">
        <f t="shared" si="126"/>
        <v>9638.2000000000007</v>
      </c>
      <c r="L40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87" s="7">
        <f t="shared" si="127"/>
        <v>9638.2000000000007</v>
      </c>
    </row>
    <row r="4088" spans="1:13" x14ac:dyDescent="0.3">
      <c r="A4088" s="6" t="s">
        <v>4172</v>
      </c>
      <c r="B4088" s="28">
        <v>43027</v>
      </c>
      <c r="C4088" s="6" t="s">
        <v>24</v>
      </c>
      <c r="D4088" s="6" t="s">
        <v>117</v>
      </c>
      <c r="E4088" s="6" t="str">
        <f>VLOOKUP(tbl_transactions[[#This Row],[Product_ID]],tbl_Items[],2,)</f>
        <v>Digital</v>
      </c>
      <c r="F4088" s="6" t="str">
        <f>VLOOKUP(tbl_transactions[[#This Row],[Product_ID]],tbl_Items[],3,)</f>
        <v>Palladium</v>
      </c>
      <c r="G4088" s="6" t="s">
        <v>12</v>
      </c>
      <c r="H4088" s="6" t="s">
        <v>9</v>
      </c>
      <c r="I40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088" s="30">
        <v>2</v>
      </c>
      <c r="K4088" s="7">
        <f t="shared" si="126"/>
        <v>19561.5</v>
      </c>
      <c r="L40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4088" s="7">
        <f t="shared" si="127"/>
        <v>18974.654999999999</v>
      </c>
    </row>
    <row r="4089" spans="1:13" x14ac:dyDescent="0.3">
      <c r="A4089" s="6" t="s">
        <v>4173</v>
      </c>
      <c r="B4089" s="28">
        <v>43027</v>
      </c>
      <c r="C4089" s="6" t="s">
        <v>24</v>
      </c>
      <c r="D4089" s="6" t="s">
        <v>103</v>
      </c>
      <c r="E4089" s="6" t="str">
        <f>VLOOKUP(tbl_transactions[[#This Row],[Product_ID]],tbl_Items[],2,)</f>
        <v>Automatic</v>
      </c>
      <c r="F4089" s="6" t="str">
        <f>VLOOKUP(tbl_transactions[[#This Row],[Product_ID]],tbl_Items[],3,)</f>
        <v>Palladium</v>
      </c>
      <c r="G4089" s="6" t="s">
        <v>12</v>
      </c>
      <c r="H4089" s="6" t="s">
        <v>9</v>
      </c>
      <c r="I40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089" s="30">
        <v>4</v>
      </c>
      <c r="K4089" s="7">
        <f t="shared" si="126"/>
        <v>26699.52</v>
      </c>
      <c r="L40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4089" s="7">
        <f t="shared" si="127"/>
        <v>25898.5344</v>
      </c>
    </row>
    <row r="4090" spans="1:13" x14ac:dyDescent="0.3">
      <c r="A4090" s="6" t="s">
        <v>4174</v>
      </c>
      <c r="B4090" s="28">
        <v>43027</v>
      </c>
      <c r="C4090" s="6" t="s">
        <v>11</v>
      </c>
      <c r="D4090" s="6" t="s">
        <v>96</v>
      </c>
      <c r="E4090" s="6" t="str">
        <f>VLOOKUP(tbl_transactions[[#This Row],[Product_ID]],tbl_Items[],2,)</f>
        <v>Automatic</v>
      </c>
      <c r="F4090" s="6" t="str">
        <f>VLOOKUP(tbl_transactions[[#This Row],[Product_ID]],tbl_Items[],3,)</f>
        <v>Gold</v>
      </c>
      <c r="G4090" s="6" t="s">
        <v>12</v>
      </c>
      <c r="H4090" s="6" t="s">
        <v>9</v>
      </c>
      <c r="I40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090" s="30">
        <v>1</v>
      </c>
      <c r="K4090" s="7">
        <f t="shared" si="126"/>
        <v>5565.12</v>
      </c>
      <c r="L40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0" s="7">
        <f t="shared" si="127"/>
        <v>5565.12</v>
      </c>
    </row>
    <row r="4091" spans="1:13" x14ac:dyDescent="0.3">
      <c r="A4091" s="6" t="s">
        <v>4175</v>
      </c>
      <c r="B4091" s="28">
        <v>43027</v>
      </c>
      <c r="C4091" s="6" t="s">
        <v>11</v>
      </c>
      <c r="D4091" s="6" t="s">
        <v>96</v>
      </c>
      <c r="E4091" s="6" t="str">
        <f>VLOOKUP(tbl_transactions[[#This Row],[Product_ID]],tbl_Items[],2,)</f>
        <v>Automatic</v>
      </c>
      <c r="F4091" s="6" t="str">
        <f>VLOOKUP(tbl_transactions[[#This Row],[Product_ID]],tbl_Items[],3,)</f>
        <v>Gold</v>
      </c>
      <c r="G4091" s="6" t="s">
        <v>12</v>
      </c>
      <c r="H4091" s="6" t="s">
        <v>9</v>
      </c>
      <c r="I40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091" s="30">
        <v>4</v>
      </c>
      <c r="K4091" s="7">
        <f t="shared" si="126"/>
        <v>22260.48</v>
      </c>
      <c r="L40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4091" s="7">
        <f t="shared" si="127"/>
        <v>21370.060799999999</v>
      </c>
    </row>
    <row r="4092" spans="1:13" x14ac:dyDescent="0.3">
      <c r="A4092" s="6" t="s">
        <v>4176</v>
      </c>
      <c r="B4092" s="28">
        <v>43027</v>
      </c>
      <c r="C4092" s="6" t="s">
        <v>11</v>
      </c>
      <c r="D4092" s="6" t="s">
        <v>120</v>
      </c>
      <c r="E4092" s="6" t="str">
        <f>VLOOKUP(tbl_transactions[[#This Row],[Product_ID]],tbl_Items[],2,)</f>
        <v>Digital</v>
      </c>
      <c r="F4092" s="6" t="str">
        <f>VLOOKUP(tbl_transactions[[#This Row],[Product_ID]],tbl_Items[],3,)</f>
        <v>Palladium</v>
      </c>
      <c r="G4092" s="6" t="s">
        <v>12</v>
      </c>
      <c r="H4092" s="6" t="s">
        <v>9</v>
      </c>
      <c r="I40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092" s="30">
        <v>1</v>
      </c>
      <c r="K4092" s="7">
        <f t="shared" si="126"/>
        <v>9638.2000000000007</v>
      </c>
      <c r="L40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2" s="7">
        <f t="shared" si="127"/>
        <v>9638.2000000000007</v>
      </c>
    </row>
    <row r="4093" spans="1:13" x14ac:dyDescent="0.3">
      <c r="A4093" s="6" t="s">
        <v>4177</v>
      </c>
      <c r="B4093" s="28">
        <v>43027</v>
      </c>
      <c r="C4093" s="6" t="s">
        <v>24</v>
      </c>
      <c r="D4093" s="6" t="s">
        <v>79</v>
      </c>
      <c r="E4093" s="6" t="str">
        <f>VLOOKUP(tbl_transactions[[#This Row],[Product_ID]],tbl_Items[],2,)</f>
        <v>Chronograph</v>
      </c>
      <c r="F4093" s="6" t="str">
        <f>VLOOKUP(tbl_transactions[[#This Row],[Product_ID]],tbl_Items[],3,)</f>
        <v>Palladium</v>
      </c>
      <c r="G4093" s="6" t="s">
        <v>8</v>
      </c>
      <c r="H4093" s="6" t="s">
        <v>9</v>
      </c>
      <c r="I40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093" s="30">
        <v>4</v>
      </c>
      <c r="K4093" s="7">
        <f t="shared" si="126"/>
        <v>9159.6</v>
      </c>
      <c r="L40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3" s="7">
        <f t="shared" si="127"/>
        <v>9159.6</v>
      </c>
    </row>
    <row r="4094" spans="1:13" x14ac:dyDescent="0.3">
      <c r="A4094" s="6" t="s">
        <v>4178</v>
      </c>
      <c r="B4094" s="28">
        <v>43027</v>
      </c>
      <c r="C4094" s="6" t="s">
        <v>24</v>
      </c>
      <c r="D4094" s="6" t="s">
        <v>84</v>
      </c>
      <c r="E4094" s="6" t="str">
        <f>VLOOKUP(tbl_transactions[[#This Row],[Product_ID]],tbl_Items[],2,)</f>
        <v>Automatic</v>
      </c>
      <c r="F4094" s="6" t="str">
        <f>VLOOKUP(tbl_transactions[[#This Row],[Product_ID]],tbl_Items[],3,)</f>
        <v>Platinum</v>
      </c>
      <c r="G4094" s="6" t="s">
        <v>12</v>
      </c>
      <c r="H4094" s="6" t="s">
        <v>9</v>
      </c>
      <c r="I40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094" s="30">
        <v>2</v>
      </c>
      <c r="K4094" s="7">
        <f t="shared" si="126"/>
        <v>4458.3</v>
      </c>
      <c r="L40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4" s="7">
        <f t="shared" si="127"/>
        <v>4458.3</v>
      </c>
    </row>
    <row r="4095" spans="1:13" x14ac:dyDescent="0.3">
      <c r="A4095" s="6" t="s">
        <v>4179</v>
      </c>
      <c r="B4095" s="28">
        <v>43027</v>
      </c>
      <c r="C4095" s="6" t="s">
        <v>11</v>
      </c>
      <c r="D4095" s="6" t="s">
        <v>109</v>
      </c>
      <c r="E4095" s="6" t="str">
        <f>VLOOKUP(tbl_transactions[[#This Row],[Product_ID]],tbl_Items[],2,)</f>
        <v>Digital</v>
      </c>
      <c r="F4095" s="6" t="str">
        <f>VLOOKUP(tbl_transactions[[#This Row],[Product_ID]],tbl_Items[],3,)</f>
        <v>Platinum</v>
      </c>
      <c r="G4095" s="6" t="s">
        <v>12</v>
      </c>
      <c r="H4095" s="6" t="s">
        <v>9</v>
      </c>
      <c r="I40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095" s="30">
        <v>1</v>
      </c>
      <c r="K4095" s="7">
        <f t="shared" si="126"/>
        <v>10062.299999999999</v>
      </c>
      <c r="L40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5" s="7">
        <f t="shared" si="127"/>
        <v>10062.299999999999</v>
      </c>
    </row>
    <row r="4096" spans="1:13" x14ac:dyDescent="0.3">
      <c r="A4096" s="6" t="s">
        <v>4180</v>
      </c>
      <c r="B4096" s="28">
        <v>43027</v>
      </c>
      <c r="C4096" s="6" t="s">
        <v>11</v>
      </c>
      <c r="D4096" s="6" t="s">
        <v>81</v>
      </c>
      <c r="E4096" s="6" t="str">
        <f>VLOOKUP(tbl_transactions[[#This Row],[Product_ID]],tbl_Items[],2,)</f>
        <v>Chronograph</v>
      </c>
      <c r="F4096" s="6" t="str">
        <f>VLOOKUP(tbl_transactions[[#This Row],[Product_ID]],tbl_Items[],3,)</f>
        <v>Palladium</v>
      </c>
      <c r="G4096" s="6" t="s">
        <v>12</v>
      </c>
      <c r="H4096" s="6" t="s">
        <v>9</v>
      </c>
      <c r="I40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096" s="30">
        <v>1</v>
      </c>
      <c r="K4096" s="7">
        <f t="shared" si="126"/>
        <v>10780</v>
      </c>
      <c r="L40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6" s="7">
        <f t="shared" si="127"/>
        <v>10780</v>
      </c>
    </row>
    <row r="4097" spans="1:13" x14ac:dyDescent="0.3">
      <c r="A4097" s="6" t="s">
        <v>4181</v>
      </c>
      <c r="B4097" s="28">
        <v>43027</v>
      </c>
      <c r="C4097" s="6" t="s">
        <v>24</v>
      </c>
      <c r="D4097" s="6" t="s">
        <v>88</v>
      </c>
      <c r="E4097" s="6" t="str">
        <f>VLOOKUP(tbl_transactions[[#This Row],[Product_ID]],tbl_Items[],2,)</f>
        <v>Automatic</v>
      </c>
      <c r="F4097" s="6" t="str">
        <f>VLOOKUP(tbl_transactions[[#This Row],[Product_ID]],tbl_Items[],3,)</f>
        <v>Platinum</v>
      </c>
      <c r="G4097" s="6" t="s">
        <v>12</v>
      </c>
      <c r="H4097" s="6" t="s">
        <v>13</v>
      </c>
      <c r="I40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097" s="30">
        <v>2</v>
      </c>
      <c r="K4097" s="7">
        <f t="shared" si="126"/>
        <v>4479.3</v>
      </c>
      <c r="L40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7" s="7">
        <f t="shared" si="127"/>
        <v>4479.3</v>
      </c>
    </row>
    <row r="4098" spans="1:13" x14ac:dyDescent="0.3">
      <c r="A4098" s="6" t="s">
        <v>4182</v>
      </c>
      <c r="B4098" s="28">
        <v>43028</v>
      </c>
      <c r="C4098" s="6" t="s">
        <v>24</v>
      </c>
      <c r="D4098" s="6" t="s">
        <v>101</v>
      </c>
      <c r="E4098" s="6" t="str">
        <f>VLOOKUP(tbl_transactions[[#This Row],[Product_ID]],tbl_Items[],2,)</f>
        <v>Automatic</v>
      </c>
      <c r="F4098" s="6" t="str">
        <f>VLOOKUP(tbl_transactions[[#This Row],[Product_ID]],tbl_Items[],3,)</f>
        <v>Palladium</v>
      </c>
      <c r="G4098" s="6" t="s">
        <v>12</v>
      </c>
      <c r="H4098" s="6" t="s">
        <v>9</v>
      </c>
      <c r="I40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098" s="30">
        <v>3</v>
      </c>
      <c r="K4098" s="7">
        <f t="shared" ref="K4098:K4161" si="128">I4098*J4098</f>
        <v>7045.5</v>
      </c>
      <c r="L40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8" s="7">
        <f t="shared" ref="M4098:M4161" si="129">K4098-L4098</f>
        <v>7045.5</v>
      </c>
    </row>
    <row r="4099" spans="1:13" x14ac:dyDescent="0.3">
      <c r="A4099" s="6" t="s">
        <v>4183</v>
      </c>
      <c r="B4099" s="28">
        <v>43028</v>
      </c>
      <c r="C4099" s="6" t="s">
        <v>7</v>
      </c>
      <c r="D4099" s="6" t="s">
        <v>76</v>
      </c>
      <c r="E4099" s="6" t="str">
        <f>VLOOKUP(tbl_transactions[[#This Row],[Product_ID]],tbl_Items[],2,)</f>
        <v>Chronograph</v>
      </c>
      <c r="F4099" s="6" t="str">
        <f>VLOOKUP(tbl_transactions[[#This Row],[Product_ID]],tbl_Items[],3,)</f>
        <v>Gold</v>
      </c>
      <c r="G4099" s="6" t="s">
        <v>8</v>
      </c>
      <c r="H4099" s="6" t="s">
        <v>9</v>
      </c>
      <c r="I40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099" s="30">
        <v>3</v>
      </c>
      <c r="K4099" s="7">
        <f t="shared" si="128"/>
        <v>6732</v>
      </c>
      <c r="L40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099" s="7">
        <f t="shared" si="129"/>
        <v>6732</v>
      </c>
    </row>
    <row r="4100" spans="1:13" x14ac:dyDescent="0.3">
      <c r="A4100" s="6" t="s">
        <v>4184</v>
      </c>
      <c r="B4100" s="28">
        <v>43029</v>
      </c>
      <c r="C4100" s="6" t="s">
        <v>15</v>
      </c>
      <c r="D4100" s="6" t="s">
        <v>109</v>
      </c>
      <c r="E4100" s="6" t="str">
        <f>VLOOKUP(tbl_transactions[[#This Row],[Product_ID]],tbl_Items[],2,)</f>
        <v>Digital</v>
      </c>
      <c r="F4100" s="6" t="str">
        <f>VLOOKUP(tbl_transactions[[#This Row],[Product_ID]],tbl_Items[],3,)</f>
        <v>Platinum</v>
      </c>
      <c r="G4100" s="6" t="s">
        <v>12</v>
      </c>
      <c r="H4100" s="6" t="s">
        <v>9</v>
      </c>
      <c r="I41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100" s="30">
        <v>1</v>
      </c>
      <c r="K4100" s="7">
        <f t="shared" si="128"/>
        <v>10062.299999999999</v>
      </c>
      <c r="L41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00" s="7">
        <f t="shared" si="129"/>
        <v>10062.299999999999</v>
      </c>
    </row>
    <row r="4101" spans="1:13" x14ac:dyDescent="0.3">
      <c r="A4101" s="6" t="s">
        <v>4185</v>
      </c>
      <c r="B4101" s="28">
        <v>43029</v>
      </c>
      <c r="C4101" s="6" t="s">
        <v>24</v>
      </c>
      <c r="D4101" s="6" t="s">
        <v>89</v>
      </c>
      <c r="E4101" s="6" t="str">
        <f>VLOOKUP(tbl_transactions[[#This Row],[Product_ID]],tbl_Items[],2,)</f>
        <v>Automatic</v>
      </c>
      <c r="F4101" s="6" t="str">
        <f>VLOOKUP(tbl_transactions[[#This Row],[Product_ID]],tbl_Items[],3,)</f>
        <v>Platinum</v>
      </c>
      <c r="G4101" s="6" t="s">
        <v>12</v>
      </c>
      <c r="H4101" s="6" t="s">
        <v>9</v>
      </c>
      <c r="I41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101" s="30">
        <v>2</v>
      </c>
      <c r="K4101" s="7">
        <f t="shared" si="128"/>
        <v>9308.2000000000007</v>
      </c>
      <c r="L41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01" s="7">
        <f t="shared" si="129"/>
        <v>9308.2000000000007</v>
      </c>
    </row>
    <row r="4102" spans="1:13" x14ac:dyDescent="0.3">
      <c r="A4102" s="6" t="s">
        <v>4186</v>
      </c>
      <c r="B4102" s="28">
        <v>43029</v>
      </c>
      <c r="C4102" s="6" t="s">
        <v>11</v>
      </c>
      <c r="D4102" s="6" t="s">
        <v>60</v>
      </c>
      <c r="E4102" s="6" t="str">
        <f>VLOOKUP(tbl_transactions[[#This Row],[Product_ID]],tbl_Items[],2,)</f>
        <v>Chronograph</v>
      </c>
      <c r="F4102" s="6" t="str">
        <f>VLOOKUP(tbl_transactions[[#This Row],[Product_ID]],tbl_Items[],3,)</f>
        <v>Platinum</v>
      </c>
      <c r="G4102" s="6" t="s">
        <v>8</v>
      </c>
      <c r="H4102" s="6" t="s">
        <v>9</v>
      </c>
      <c r="I41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102" s="30">
        <v>2</v>
      </c>
      <c r="K4102" s="7">
        <f t="shared" si="128"/>
        <v>20196</v>
      </c>
      <c r="L41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4102" s="7">
        <f t="shared" si="129"/>
        <v>17772.48</v>
      </c>
    </row>
    <row r="4103" spans="1:13" x14ac:dyDescent="0.3">
      <c r="A4103" s="6" t="s">
        <v>4187</v>
      </c>
      <c r="B4103" s="28">
        <v>43029</v>
      </c>
      <c r="C4103" s="6" t="s">
        <v>24</v>
      </c>
      <c r="D4103" s="6" t="s">
        <v>78</v>
      </c>
      <c r="E4103" s="6" t="str">
        <f>VLOOKUP(tbl_transactions[[#This Row],[Product_ID]],tbl_Items[],2,)</f>
        <v>Chronograph</v>
      </c>
      <c r="F4103" s="6" t="str">
        <f>VLOOKUP(tbl_transactions[[#This Row],[Product_ID]],tbl_Items[],3,)</f>
        <v>Gold</v>
      </c>
      <c r="G4103" s="6" t="s">
        <v>8</v>
      </c>
      <c r="H4103" s="6" t="s">
        <v>13</v>
      </c>
      <c r="I41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4103" s="30">
        <v>4</v>
      </c>
      <c r="K4103" s="7">
        <f t="shared" si="128"/>
        <v>22440</v>
      </c>
      <c r="L41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4103" s="7">
        <f t="shared" si="129"/>
        <v>20644.8</v>
      </c>
    </row>
    <row r="4104" spans="1:13" x14ac:dyDescent="0.3">
      <c r="A4104" s="6" t="s">
        <v>4188</v>
      </c>
      <c r="B4104" s="28">
        <v>43030</v>
      </c>
      <c r="C4104" s="6" t="s">
        <v>11</v>
      </c>
      <c r="D4104" s="6" t="s">
        <v>60</v>
      </c>
      <c r="E4104" s="6" t="str">
        <f>VLOOKUP(tbl_transactions[[#This Row],[Product_ID]],tbl_Items[],2,)</f>
        <v>Chronograph</v>
      </c>
      <c r="F4104" s="6" t="str">
        <f>VLOOKUP(tbl_transactions[[#This Row],[Product_ID]],tbl_Items[],3,)</f>
        <v>Platinum</v>
      </c>
      <c r="G4104" s="6" t="s">
        <v>8</v>
      </c>
      <c r="H4104" s="6" t="s">
        <v>9</v>
      </c>
      <c r="I41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104" s="30">
        <v>3</v>
      </c>
      <c r="K4104" s="7">
        <f t="shared" si="128"/>
        <v>30294</v>
      </c>
      <c r="L41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3635.2799999999997</v>
      </c>
      <c r="M4104" s="7">
        <f t="shared" si="129"/>
        <v>26658.720000000001</v>
      </c>
    </row>
    <row r="4105" spans="1:13" x14ac:dyDescent="0.3">
      <c r="A4105" s="6" t="s">
        <v>4189</v>
      </c>
      <c r="B4105" s="28">
        <v>43030</v>
      </c>
      <c r="C4105" s="6" t="s">
        <v>24</v>
      </c>
      <c r="D4105" s="6" t="s">
        <v>104</v>
      </c>
      <c r="E4105" s="6" t="str">
        <f>VLOOKUP(tbl_transactions[[#This Row],[Product_ID]],tbl_Items[],2,)</f>
        <v>Automatic</v>
      </c>
      <c r="F4105" s="6" t="str">
        <f>VLOOKUP(tbl_transactions[[#This Row],[Product_ID]],tbl_Items[],3,)</f>
        <v>Palladium</v>
      </c>
      <c r="G4105" s="6" t="s">
        <v>12</v>
      </c>
      <c r="H4105" s="6" t="s">
        <v>9</v>
      </c>
      <c r="I41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105" s="30">
        <v>1</v>
      </c>
      <c r="K4105" s="7">
        <f t="shared" si="128"/>
        <v>8196.1</v>
      </c>
      <c r="L41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05" s="7">
        <f t="shared" si="129"/>
        <v>8196.1</v>
      </c>
    </row>
    <row r="4106" spans="1:13" x14ac:dyDescent="0.3">
      <c r="A4106" s="6" t="s">
        <v>4190</v>
      </c>
      <c r="B4106" s="28">
        <v>43030</v>
      </c>
      <c r="C4106" s="6" t="s">
        <v>24</v>
      </c>
      <c r="D4106" s="6" t="s">
        <v>105</v>
      </c>
      <c r="E4106" s="6" t="str">
        <f>VLOOKUP(tbl_transactions[[#This Row],[Product_ID]],tbl_Items[],2,)</f>
        <v>Digital</v>
      </c>
      <c r="F4106" s="6" t="str">
        <f>VLOOKUP(tbl_transactions[[#This Row],[Product_ID]],tbl_Items[],3,)</f>
        <v>Platinum</v>
      </c>
      <c r="G4106" s="6" t="s">
        <v>12</v>
      </c>
      <c r="H4106" s="6" t="s">
        <v>9</v>
      </c>
      <c r="I41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106" s="30">
        <v>3</v>
      </c>
      <c r="K4106" s="7">
        <f t="shared" si="128"/>
        <v>17264.52</v>
      </c>
      <c r="L41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4106" s="7">
        <f t="shared" si="129"/>
        <v>16228.648800000001</v>
      </c>
    </row>
    <row r="4107" spans="1:13" x14ac:dyDescent="0.3">
      <c r="A4107" s="6" t="s">
        <v>4191</v>
      </c>
      <c r="B4107" s="28">
        <v>43030</v>
      </c>
      <c r="C4107" s="6" t="s">
        <v>7</v>
      </c>
      <c r="D4107" s="6" t="s">
        <v>95</v>
      </c>
      <c r="E4107" s="6" t="str">
        <f>VLOOKUP(tbl_transactions[[#This Row],[Product_ID]],tbl_Items[],2,)</f>
        <v>Automatic</v>
      </c>
      <c r="F4107" s="6" t="str">
        <f>VLOOKUP(tbl_transactions[[#This Row],[Product_ID]],tbl_Items[],3,)</f>
        <v>Platinum</v>
      </c>
      <c r="G4107" s="6" t="s">
        <v>12</v>
      </c>
      <c r="H4107" s="6" t="s">
        <v>9</v>
      </c>
      <c r="I41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107" s="30">
        <v>4</v>
      </c>
      <c r="K4107" s="7">
        <f t="shared" si="128"/>
        <v>8820</v>
      </c>
      <c r="L41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07" s="7">
        <f t="shared" si="129"/>
        <v>8820</v>
      </c>
    </row>
    <row r="4108" spans="1:13" x14ac:dyDescent="0.3">
      <c r="A4108" s="6" t="s">
        <v>4192</v>
      </c>
      <c r="B4108" s="28">
        <v>43030</v>
      </c>
      <c r="C4108" s="6" t="s">
        <v>24</v>
      </c>
      <c r="D4108" s="6" t="s">
        <v>108</v>
      </c>
      <c r="E4108" s="6" t="str">
        <f>VLOOKUP(tbl_transactions[[#This Row],[Product_ID]],tbl_Items[],2,)</f>
        <v>Digital</v>
      </c>
      <c r="F4108" s="6" t="str">
        <f>VLOOKUP(tbl_transactions[[#This Row],[Product_ID]],tbl_Items[],3,)</f>
        <v>Platinum</v>
      </c>
      <c r="G4108" s="6" t="s">
        <v>12</v>
      </c>
      <c r="H4108" s="6" t="s">
        <v>9</v>
      </c>
      <c r="I41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108" s="30">
        <v>3</v>
      </c>
      <c r="K4108" s="7">
        <f t="shared" si="128"/>
        <v>18411.75</v>
      </c>
      <c r="L41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4108" s="7">
        <f t="shared" si="129"/>
        <v>17307.044999999998</v>
      </c>
    </row>
    <row r="4109" spans="1:13" x14ac:dyDescent="0.3">
      <c r="A4109" s="6" t="s">
        <v>4193</v>
      </c>
      <c r="B4109" s="28">
        <v>43030</v>
      </c>
      <c r="C4109" s="6" t="s">
        <v>24</v>
      </c>
      <c r="D4109" s="6" t="s">
        <v>102</v>
      </c>
      <c r="E4109" s="6" t="str">
        <f>VLOOKUP(tbl_transactions[[#This Row],[Product_ID]],tbl_Items[],2,)</f>
        <v>Automatic</v>
      </c>
      <c r="F4109" s="6" t="str">
        <f>VLOOKUP(tbl_transactions[[#This Row],[Product_ID]],tbl_Items[],3,)</f>
        <v>Palladium</v>
      </c>
      <c r="G4109" s="6" t="s">
        <v>12</v>
      </c>
      <c r="H4109" s="6" t="s">
        <v>9</v>
      </c>
      <c r="I41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109" s="30">
        <v>2</v>
      </c>
      <c r="K4109" s="7">
        <f t="shared" si="128"/>
        <v>17227.8</v>
      </c>
      <c r="L41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4109" s="7">
        <f t="shared" si="129"/>
        <v>16710.966</v>
      </c>
    </row>
    <row r="4110" spans="1:13" x14ac:dyDescent="0.3">
      <c r="A4110" s="6" t="s">
        <v>4194</v>
      </c>
      <c r="B4110" s="28">
        <v>43030</v>
      </c>
      <c r="C4110" s="6" t="s">
        <v>24</v>
      </c>
      <c r="D4110" s="6" t="s">
        <v>119</v>
      </c>
      <c r="E4110" s="6" t="str">
        <f>VLOOKUP(tbl_transactions[[#This Row],[Product_ID]],tbl_Items[],2,)</f>
        <v>Digital</v>
      </c>
      <c r="F4110" s="6" t="str">
        <f>VLOOKUP(tbl_transactions[[#This Row],[Product_ID]],tbl_Items[],3,)</f>
        <v>Palladium</v>
      </c>
      <c r="G4110" s="6" t="s">
        <v>12</v>
      </c>
      <c r="H4110" s="6" t="s">
        <v>9</v>
      </c>
      <c r="I41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110" s="30">
        <v>2</v>
      </c>
      <c r="K4110" s="7">
        <f t="shared" si="128"/>
        <v>20185.8</v>
      </c>
      <c r="L41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4110" s="7">
        <f t="shared" si="129"/>
        <v>19580.225999999999</v>
      </c>
    </row>
    <row r="4111" spans="1:13" x14ac:dyDescent="0.3">
      <c r="A4111" s="6" t="s">
        <v>4195</v>
      </c>
      <c r="B4111" s="28">
        <v>43030</v>
      </c>
      <c r="C4111" s="6" t="s">
        <v>11</v>
      </c>
      <c r="D4111" s="6" t="s">
        <v>110</v>
      </c>
      <c r="E4111" s="6" t="str">
        <f>VLOOKUP(tbl_transactions[[#This Row],[Product_ID]],tbl_Items[],2,)</f>
        <v>Digital</v>
      </c>
      <c r="F4111" s="6" t="str">
        <f>VLOOKUP(tbl_transactions[[#This Row],[Product_ID]],tbl_Items[],3,)</f>
        <v>Platinum</v>
      </c>
      <c r="G4111" s="6" t="s">
        <v>12</v>
      </c>
      <c r="H4111" s="6" t="s">
        <v>9</v>
      </c>
      <c r="I41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111" s="30">
        <v>1</v>
      </c>
      <c r="K4111" s="7">
        <f t="shared" si="128"/>
        <v>5615.4000000000005</v>
      </c>
      <c r="L41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11" s="7">
        <f t="shared" si="129"/>
        <v>5615.4000000000005</v>
      </c>
    </row>
    <row r="4112" spans="1:13" x14ac:dyDescent="0.3">
      <c r="A4112" s="6" t="s">
        <v>4196</v>
      </c>
      <c r="B4112" s="28">
        <v>43031</v>
      </c>
      <c r="C4112" s="6" t="s">
        <v>24</v>
      </c>
      <c r="D4112" s="6" t="s">
        <v>81</v>
      </c>
      <c r="E4112" s="6" t="str">
        <f>VLOOKUP(tbl_transactions[[#This Row],[Product_ID]],tbl_Items[],2,)</f>
        <v>Chronograph</v>
      </c>
      <c r="F4112" s="6" t="str">
        <f>VLOOKUP(tbl_transactions[[#This Row],[Product_ID]],tbl_Items[],3,)</f>
        <v>Palladium</v>
      </c>
      <c r="G4112" s="6" t="s">
        <v>12</v>
      </c>
      <c r="H4112" s="6" t="s">
        <v>9</v>
      </c>
      <c r="I41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112" s="30">
        <v>1</v>
      </c>
      <c r="K4112" s="7">
        <f t="shared" si="128"/>
        <v>10780</v>
      </c>
      <c r="L41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12" s="7">
        <f t="shared" si="129"/>
        <v>10780</v>
      </c>
    </row>
    <row r="4113" spans="1:13" x14ac:dyDescent="0.3">
      <c r="A4113" s="6" t="s">
        <v>4197</v>
      </c>
      <c r="B4113" s="28">
        <v>43031</v>
      </c>
      <c r="C4113" s="6" t="s">
        <v>11</v>
      </c>
      <c r="D4113" s="6" t="s">
        <v>92</v>
      </c>
      <c r="E4113" s="6" t="str">
        <f>VLOOKUP(tbl_transactions[[#This Row],[Product_ID]],tbl_Items[],2,)</f>
        <v>Automatic</v>
      </c>
      <c r="F4113" s="6" t="str">
        <f>VLOOKUP(tbl_transactions[[#This Row],[Product_ID]],tbl_Items[],3,)</f>
        <v>Platinum</v>
      </c>
      <c r="G4113" s="6" t="s">
        <v>12</v>
      </c>
      <c r="H4113" s="6" t="s">
        <v>9</v>
      </c>
      <c r="I41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113" s="30">
        <v>3</v>
      </c>
      <c r="K4113" s="7">
        <f t="shared" si="128"/>
        <v>6597.36</v>
      </c>
      <c r="L41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13" s="7">
        <f t="shared" si="129"/>
        <v>6597.36</v>
      </c>
    </row>
    <row r="4114" spans="1:13" x14ac:dyDescent="0.3">
      <c r="A4114" s="6" t="s">
        <v>4198</v>
      </c>
      <c r="B4114" s="28">
        <v>43031</v>
      </c>
      <c r="C4114" s="6" t="s">
        <v>11</v>
      </c>
      <c r="D4114" s="6" t="s">
        <v>7005</v>
      </c>
      <c r="E4114" s="6" t="str">
        <f>VLOOKUP(tbl_transactions[[#This Row],[Product_ID]],tbl_Items[],2,)</f>
        <v>Automatic</v>
      </c>
      <c r="F4114" s="6" t="str">
        <f>VLOOKUP(tbl_transactions[[#This Row],[Product_ID]],tbl_Items[],3,)</f>
        <v>Gold</v>
      </c>
      <c r="G4114" s="6" t="s">
        <v>12</v>
      </c>
      <c r="H4114" s="6" t="s">
        <v>9</v>
      </c>
      <c r="I41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114" s="30">
        <v>3</v>
      </c>
      <c r="K4114" s="7">
        <f t="shared" si="128"/>
        <v>17904.599999999999</v>
      </c>
      <c r="L41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4114" s="7">
        <f t="shared" si="129"/>
        <v>17188.415999999997</v>
      </c>
    </row>
    <row r="4115" spans="1:13" x14ac:dyDescent="0.3">
      <c r="A4115" s="6" t="s">
        <v>4199</v>
      </c>
      <c r="B4115" s="28">
        <v>43031</v>
      </c>
      <c r="C4115" s="6" t="s">
        <v>24</v>
      </c>
      <c r="D4115" s="6" t="s">
        <v>105</v>
      </c>
      <c r="E4115" s="6" t="str">
        <f>VLOOKUP(tbl_transactions[[#This Row],[Product_ID]],tbl_Items[],2,)</f>
        <v>Digital</v>
      </c>
      <c r="F4115" s="6" t="str">
        <f>VLOOKUP(tbl_transactions[[#This Row],[Product_ID]],tbl_Items[],3,)</f>
        <v>Platinum</v>
      </c>
      <c r="G4115" s="6" t="s">
        <v>12</v>
      </c>
      <c r="H4115" s="6" t="s">
        <v>9</v>
      </c>
      <c r="I41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115" s="30">
        <v>4</v>
      </c>
      <c r="K4115" s="7">
        <f t="shared" si="128"/>
        <v>23019.360000000001</v>
      </c>
      <c r="L41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4115" s="7">
        <f t="shared" si="129"/>
        <v>21638.198400000001</v>
      </c>
    </row>
    <row r="4116" spans="1:13" x14ac:dyDescent="0.3">
      <c r="A4116" s="6" t="s">
        <v>4200</v>
      </c>
      <c r="B4116" s="28">
        <v>43031</v>
      </c>
      <c r="C4116" s="6" t="s">
        <v>24</v>
      </c>
      <c r="D4116" s="6" t="s">
        <v>113</v>
      </c>
      <c r="E4116" s="6" t="str">
        <f>VLOOKUP(tbl_transactions[[#This Row],[Product_ID]],tbl_Items[],2,)</f>
        <v>Digital</v>
      </c>
      <c r="F4116" s="6" t="str">
        <f>VLOOKUP(tbl_transactions[[#This Row],[Product_ID]],tbl_Items[],3,)</f>
        <v>Palladium</v>
      </c>
      <c r="G4116" s="6" t="s">
        <v>12</v>
      </c>
      <c r="H4116" s="6" t="s">
        <v>9</v>
      </c>
      <c r="I41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116" s="30">
        <v>4</v>
      </c>
      <c r="K4116" s="7">
        <f t="shared" si="128"/>
        <v>35859.120000000003</v>
      </c>
      <c r="L41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4116" s="7">
        <f t="shared" si="129"/>
        <v>34783.346400000002</v>
      </c>
    </row>
    <row r="4117" spans="1:13" x14ac:dyDescent="0.3">
      <c r="A4117" s="6" t="s">
        <v>4201</v>
      </c>
      <c r="B4117" s="28">
        <v>43032</v>
      </c>
      <c r="C4117" s="6" t="s">
        <v>24</v>
      </c>
      <c r="D4117" s="6" t="s">
        <v>115</v>
      </c>
      <c r="E4117" s="6" t="str">
        <f>VLOOKUP(tbl_transactions[[#This Row],[Product_ID]],tbl_Items[],2,)</f>
        <v>Digital</v>
      </c>
      <c r="F4117" s="6" t="str">
        <f>VLOOKUP(tbl_transactions[[#This Row],[Product_ID]],tbl_Items[],3,)</f>
        <v>Gold</v>
      </c>
      <c r="G4117" s="6" t="s">
        <v>12</v>
      </c>
      <c r="H4117" s="6" t="s">
        <v>9</v>
      </c>
      <c r="I41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117" s="30">
        <v>1</v>
      </c>
      <c r="K4117" s="7">
        <f t="shared" si="128"/>
        <v>9236.85</v>
      </c>
      <c r="L41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17" s="7">
        <f t="shared" si="129"/>
        <v>9236.85</v>
      </c>
    </row>
    <row r="4118" spans="1:13" x14ac:dyDescent="0.3">
      <c r="A4118" s="6" t="s">
        <v>4202</v>
      </c>
      <c r="B4118" s="28">
        <v>43032</v>
      </c>
      <c r="C4118" s="6" t="s">
        <v>7</v>
      </c>
      <c r="D4118" s="6" t="s">
        <v>7008</v>
      </c>
      <c r="E4118" s="6" t="str">
        <f>VLOOKUP(tbl_transactions[[#This Row],[Product_ID]],tbl_Items[],2,)</f>
        <v>Digital</v>
      </c>
      <c r="F4118" s="6" t="str">
        <f>VLOOKUP(tbl_transactions[[#This Row],[Product_ID]],tbl_Items[],3,)</f>
        <v>Gold</v>
      </c>
      <c r="G4118" s="6" t="s">
        <v>12</v>
      </c>
      <c r="H4118" s="6" t="s">
        <v>9</v>
      </c>
      <c r="I41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118" s="30">
        <v>1</v>
      </c>
      <c r="K4118" s="7">
        <f t="shared" si="128"/>
        <v>9764.7000000000007</v>
      </c>
      <c r="L41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18" s="7">
        <f t="shared" si="129"/>
        <v>9764.7000000000007</v>
      </c>
    </row>
    <row r="4119" spans="1:13" x14ac:dyDescent="0.3">
      <c r="A4119" s="6" t="s">
        <v>4203</v>
      </c>
      <c r="B4119" s="28">
        <v>43032</v>
      </c>
      <c r="C4119" s="6" t="s">
        <v>24</v>
      </c>
      <c r="D4119" s="6" t="s">
        <v>109</v>
      </c>
      <c r="E4119" s="6" t="str">
        <f>VLOOKUP(tbl_transactions[[#This Row],[Product_ID]],tbl_Items[],2,)</f>
        <v>Digital</v>
      </c>
      <c r="F4119" s="6" t="str">
        <f>VLOOKUP(tbl_transactions[[#This Row],[Product_ID]],tbl_Items[],3,)</f>
        <v>Platinum</v>
      </c>
      <c r="G4119" s="6" t="s">
        <v>12</v>
      </c>
      <c r="H4119" s="6" t="s">
        <v>9</v>
      </c>
      <c r="I41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119" s="30">
        <v>4</v>
      </c>
      <c r="K4119" s="7">
        <f t="shared" si="128"/>
        <v>40249.199999999997</v>
      </c>
      <c r="L41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4119" s="7">
        <f t="shared" si="129"/>
        <v>37834.248</v>
      </c>
    </row>
    <row r="4120" spans="1:13" x14ac:dyDescent="0.3">
      <c r="A4120" s="6" t="s">
        <v>4204</v>
      </c>
      <c r="B4120" s="28">
        <v>43032</v>
      </c>
      <c r="C4120" s="6" t="s">
        <v>24</v>
      </c>
      <c r="D4120" s="6" t="s">
        <v>112</v>
      </c>
      <c r="E4120" s="6" t="str">
        <f>VLOOKUP(tbl_transactions[[#This Row],[Product_ID]],tbl_Items[],2,)</f>
        <v>Digital</v>
      </c>
      <c r="F4120" s="6" t="str">
        <f>VLOOKUP(tbl_transactions[[#This Row],[Product_ID]],tbl_Items[],3,)</f>
        <v>Gold</v>
      </c>
      <c r="G4120" s="6" t="s">
        <v>12</v>
      </c>
      <c r="H4120" s="6" t="s">
        <v>13</v>
      </c>
      <c r="I41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120" s="30">
        <v>1</v>
      </c>
      <c r="K4120" s="7">
        <f t="shared" si="128"/>
        <v>6016.9800000000005</v>
      </c>
      <c r="L41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20" s="7">
        <f t="shared" si="129"/>
        <v>6016.9800000000005</v>
      </c>
    </row>
    <row r="4121" spans="1:13" x14ac:dyDescent="0.3">
      <c r="A4121" s="6" t="s">
        <v>4205</v>
      </c>
      <c r="B4121" s="28">
        <v>43032</v>
      </c>
      <c r="C4121" s="6" t="s">
        <v>24</v>
      </c>
      <c r="D4121" s="6" t="s">
        <v>96</v>
      </c>
      <c r="E4121" s="6" t="str">
        <f>VLOOKUP(tbl_transactions[[#This Row],[Product_ID]],tbl_Items[],2,)</f>
        <v>Automatic</v>
      </c>
      <c r="F4121" s="6" t="str">
        <f>VLOOKUP(tbl_transactions[[#This Row],[Product_ID]],tbl_Items[],3,)</f>
        <v>Gold</v>
      </c>
      <c r="G4121" s="6" t="s">
        <v>12</v>
      </c>
      <c r="H4121" s="6" t="s">
        <v>9</v>
      </c>
      <c r="I41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121" s="30">
        <v>4</v>
      </c>
      <c r="K4121" s="7">
        <f t="shared" si="128"/>
        <v>22260.48</v>
      </c>
      <c r="L41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4121" s="7">
        <f t="shared" si="129"/>
        <v>21370.060799999999</v>
      </c>
    </row>
    <row r="4122" spans="1:13" x14ac:dyDescent="0.3">
      <c r="A4122" s="6" t="s">
        <v>4206</v>
      </c>
      <c r="B4122" s="28">
        <v>43032</v>
      </c>
      <c r="C4122" s="6" t="s">
        <v>11</v>
      </c>
      <c r="D4122" s="6" t="s">
        <v>82</v>
      </c>
      <c r="E4122" s="6" t="str">
        <f>VLOOKUP(tbl_transactions[[#This Row],[Product_ID]],tbl_Items[],2,)</f>
        <v>Chronograph</v>
      </c>
      <c r="F4122" s="6" t="str">
        <f>VLOOKUP(tbl_transactions[[#This Row],[Product_ID]],tbl_Items[],3,)</f>
        <v>Palladium</v>
      </c>
      <c r="G4122" s="6" t="s">
        <v>12</v>
      </c>
      <c r="H4122" s="6" t="s">
        <v>9</v>
      </c>
      <c r="I41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122" s="30">
        <v>4</v>
      </c>
      <c r="K4122" s="7">
        <f t="shared" si="128"/>
        <v>30600</v>
      </c>
      <c r="L41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918</v>
      </c>
      <c r="M4122" s="7">
        <f t="shared" si="129"/>
        <v>29682</v>
      </c>
    </row>
    <row r="4123" spans="1:13" x14ac:dyDescent="0.3">
      <c r="A4123" s="6" t="s">
        <v>4207</v>
      </c>
      <c r="B4123" s="28">
        <v>43032</v>
      </c>
      <c r="C4123" s="6" t="s">
        <v>24</v>
      </c>
      <c r="D4123" s="6" t="s">
        <v>99</v>
      </c>
      <c r="E4123" s="6" t="str">
        <f>VLOOKUP(tbl_transactions[[#This Row],[Product_ID]],tbl_Items[],2,)</f>
        <v>Automatic</v>
      </c>
      <c r="F4123" s="6" t="str">
        <f>VLOOKUP(tbl_transactions[[#This Row],[Product_ID]],tbl_Items[],3,)</f>
        <v>Gold</v>
      </c>
      <c r="G4123" s="6" t="s">
        <v>12</v>
      </c>
      <c r="H4123" s="6" t="s">
        <v>9</v>
      </c>
      <c r="I41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123" s="30">
        <v>4</v>
      </c>
      <c r="K4123" s="7">
        <f t="shared" si="128"/>
        <v>22284.959999999999</v>
      </c>
      <c r="L41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4123" s="7">
        <f t="shared" si="129"/>
        <v>21393.561600000001</v>
      </c>
    </row>
    <row r="4124" spans="1:13" x14ac:dyDescent="0.3">
      <c r="A4124" s="6" t="s">
        <v>4208</v>
      </c>
      <c r="B4124" s="28">
        <v>43033</v>
      </c>
      <c r="C4124" s="6" t="s">
        <v>24</v>
      </c>
      <c r="D4124" s="6" t="s">
        <v>97</v>
      </c>
      <c r="E4124" s="6" t="str">
        <f>VLOOKUP(tbl_transactions[[#This Row],[Product_ID]],tbl_Items[],2,)</f>
        <v>Automatic</v>
      </c>
      <c r="F4124" s="6" t="str">
        <f>VLOOKUP(tbl_transactions[[#This Row],[Product_ID]],tbl_Items[],3,)</f>
        <v>Gold</v>
      </c>
      <c r="G4124" s="6" t="s">
        <v>12</v>
      </c>
      <c r="H4124" s="6" t="s">
        <v>9</v>
      </c>
      <c r="I41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124" s="30">
        <v>1</v>
      </c>
      <c r="K4124" s="7">
        <f t="shared" si="128"/>
        <v>2936.58</v>
      </c>
      <c r="L41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24" s="7">
        <f t="shared" si="129"/>
        <v>2936.58</v>
      </c>
    </row>
    <row r="4125" spans="1:13" x14ac:dyDescent="0.3">
      <c r="A4125" s="6" t="s">
        <v>4209</v>
      </c>
      <c r="B4125" s="28">
        <v>43033</v>
      </c>
      <c r="C4125" s="6" t="s">
        <v>11</v>
      </c>
      <c r="D4125" s="6" t="s">
        <v>116</v>
      </c>
      <c r="E4125" s="6" t="str">
        <f>VLOOKUP(tbl_transactions[[#This Row],[Product_ID]],tbl_Items[],2,)</f>
        <v>Digital</v>
      </c>
      <c r="F4125" s="6" t="str">
        <f>VLOOKUP(tbl_transactions[[#This Row],[Product_ID]],tbl_Items[],3,)</f>
        <v>Gold</v>
      </c>
      <c r="G4125" s="6" t="s">
        <v>12</v>
      </c>
      <c r="H4125" s="6" t="s">
        <v>9</v>
      </c>
      <c r="I41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125" s="30">
        <v>3</v>
      </c>
      <c r="K4125" s="7">
        <f t="shared" si="128"/>
        <v>16784.099999999999</v>
      </c>
      <c r="L41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4125" s="7">
        <f t="shared" si="129"/>
        <v>16112.735999999999</v>
      </c>
    </row>
    <row r="4126" spans="1:13" x14ac:dyDescent="0.3">
      <c r="A4126" s="6" t="s">
        <v>4210</v>
      </c>
      <c r="B4126" s="28">
        <v>43033</v>
      </c>
      <c r="C4126" s="6" t="s">
        <v>11</v>
      </c>
      <c r="D4126" s="6" t="s">
        <v>92</v>
      </c>
      <c r="E4126" s="6" t="str">
        <f>VLOOKUP(tbl_transactions[[#This Row],[Product_ID]],tbl_Items[],2,)</f>
        <v>Automatic</v>
      </c>
      <c r="F4126" s="6" t="str">
        <f>VLOOKUP(tbl_transactions[[#This Row],[Product_ID]],tbl_Items[],3,)</f>
        <v>Platinum</v>
      </c>
      <c r="G4126" s="6" t="s">
        <v>12</v>
      </c>
      <c r="H4126" s="6" t="s">
        <v>13</v>
      </c>
      <c r="I41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126" s="30">
        <v>1</v>
      </c>
      <c r="K4126" s="7">
        <f t="shared" si="128"/>
        <v>2199.12</v>
      </c>
      <c r="L41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26" s="7">
        <f t="shared" si="129"/>
        <v>2199.12</v>
      </c>
    </row>
    <row r="4127" spans="1:13" x14ac:dyDescent="0.3">
      <c r="A4127" s="6" t="s">
        <v>4211</v>
      </c>
      <c r="B4127" s="28">
        <v>43033</v>
      </c>
      <c r="C4127" s="6" t="s">
        <v>7</v>
      </c>
      <c r="D4127" s="6" t="s">
        <v>60</v>
      </c>
      <c r="E4127" s="6" t="str">
        <f>VLOOKUP(tbl_transactions[[#This Row],[Product_ID]],tbl_Items[],2,)</f>
        <v>Chronograph</v>
      </c>
      <c r="F4127" s="6" t="str">
        <f>VLOOKUP(tbl_transactions[[#This Row],[Product_ID]],tbl_Items[],3,)</f>
        <v>Platinum</v>
      </c>
      <c r="G4127" s="6" t="s">
        <v>8</v>
      </c>
      <c r="H4127" s="6" t="s">
        <v>9</v>
      </c>
      <c r="I41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127" s="30">
        <v>2</v>
      </c>
      <c r="K4127" s="7">
        <f t="shared" si="128"/>
        <v>20196</v>
      </c>
      <c r="L41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4127" s="7">
        <f t="shared" si="129"/>
        <v>17772.48</v>
      </c>
    </row>
    <row r="4128" spans="1:13" x14ac:dyDescent="0.3">
      <c r="A4128" s="6" t="s">
        <v>4212</v>
      </c>
      <c r="B4128" s="28">
        <v>43033</v>
      </c>
      <c r="C4128" s="6" t="s">
        <v>24</v>
      </c>
      <c r="D4128" s="6" t="s">
        <v>7007</v>
      </c>
      <c r="E4128" s="6" t="str">
        <f>VLOOKUP(tbl_transactions[[#This Row],[Product_ID]],tbl_Items[],2,)</f>
        <v>Digital</v>
      </c>
      <c r="F4128" s="6" t="str">
        <f>VLOOKUP(tbl_transactions[[#This Row],[Product_ID]],tbl_Items[],3,)</f>
        <v>Gold</v>
      </c>
      <c r="G4128" s="6" t="s">
        <v>12</v>
      </c>
      <c r="H4128" s="6" t="s">
        <v>9</v>
      </c>
      <c r="I41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128" s="30">
        <v>4</v>
      </c>
      <c r="K4128" s="7">
        <f t="shared" si="128"/>
        <v>35687.760000000002</v>
      </c>
      <c r="L41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4128" s="7">
        <f t="shared" si="129"/>
        <v>34260.249600000003</v>
      </c>
    </row>
    <row r="4129" spans="1:13" x14ac:dyDescent="0.3">
      <c r="A4129" s="6" t="s">
        <v>4213</v>
      </c>
      <c r="B4129" s="28">
        <v>43033</v>
      </c>
      <c r="C4129" s="6" t="s">
        <v>11</v>
      </c>
      <c r="D4129" s="6" t="s">
        <v>105</v>
      </c>
      <c r="E4129" s="6" t="str">
        <f>VLOOKUP(tbl_transactions[[#This Row],[Product_ID]],tbl_Items[],2,)</f>
        <v>Digital</v>
      </c>
      <c r="F4129" s="6" t="str">
        <f>VLOOKUP(tbl_transactions[[#This Row],[Product_ID]],tbl_Items[],3,)</f>
        <v>Platinum</v>
      </c>
      <c r="G4129" s="6" t="s">
        <v>12</v>
      </c>
      <c r="H4129" s="6" t="s">
        <v>9</v>
      </c>
      <c r="I41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129" s="30">
        <v>1</v>
      </c>
      <c r="K4129" s="7">
        <f t="shared" si="128"/>
        <v>5754.84</v>
      </c>
      <c r="L41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29" s="7">
        <f t="shared" si="129"/>
        <v>5754.84</v>
      </c>
    </row>
    <row r="4130" spans="1:13" x14ac:dyDescent="0.3">
      <c r="A4130" s="6" t="s">
        <v>4214</v>
      </c>
      <c r="B4130" s="28">
        <v>43034</v>
      </c>
      <c r="C4130" s="6" t="s">
        <v>24</v>
      </c>
      <c r="D4130" s="6" t="s">
        <v>7005</v>
      </c>
      <c r="E4130" s="6" t="str">
        <f>VLOOKUP(tbl_transactions[[#This Row],[Product_ID]],tbl_Items[],2,)</f>
        <v>Automatic</v>
      </c>
      <c r="F4130" s="6" t="str">
        <f>VLOOKUP(tbl_transactions[[#This Row],[Product_ID]],tbl_Items[],3,)</f>
        <v>Gold</v>
      </c>
      <c r="G4130" s="6" t="s">
        <v>12</v>
      </c>
      <c r="H4130" s="6" t="s">
        <v>13</v>
      </c>
      <c r="I41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130" s="30">
        <v>2</v>
      </c>
      <c r="K4130" s="7">
        <f t="shared" si="128"/>
        <v>11936.4</v>
      </c>
      <c r="L41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30" s="7">
        <f t="shared" si="129"/>
        <v>11936.4</v>
      </c>
    </row>
    <row r="4131" spans="1:13" x14ac:dyDescent="0.3">
      <c r="A4131" s="6" t="s">
        <v>4215</v>
      </c>
      <c r="B4131" s="28">
        <v>43034</v>
      </c>
      <c r="C4131" s="6" t="s">
        <v>24</v>
      </c>
      <c r="D4131" s="6" t="s">
        <v>111</v>
      </c>
      <c r="E4131" s="6" t="str">
        <f>VLOOKUP(tbl_transactions[[#This Row],[Product_ID]],tbl_Items[],2,)</f>
        <v>Digital</v>
      </c>
      <c r="F4131" s="6" t="str">
        <f>VLOOKUP(tbl_transactions[[#This Row],[Product_ID]],tbl_Items[],3,)</f>
        <v>Gold</v>
      </c>
      <c r="G4131" s="6" t="s">
        <v>12</v>
      </c>
      <c r="H4131" s="6" t="s">
        <v>9</v>
      </c>
      <c r="I41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131" s="30">
        <v>1</v>
      </c>
      <c r="K4131" s="7">
        <f t="shared" si="128"/>
        <v>5760.96</v>
      </c>
      <c r="L41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31" s="7">
        <f t="shared" si="129"/>
        <v>5760.96</v>
      </c>
    </row>
    <row r="4132" spans="1:13" x14ac:dyDescent="0.3">
      <c r="A4132" s="6" t="s">
        <v>4216</v>
      </c>
      <c r="B4132" s="28">
        <v>43034</v>
      </c>
      <c r="C4132" s="6" t="s">
        <v>15</v>
      </c>
      <c r="D4132" s="6" t="s">
        <v>77</v>
      </c>
      <c r="E4132" s="6" t="str">
        <f>VLOOKUP(tbl_transactions[[#This Row],[Product_ID]],tbl_Items[],2,)</f>
        <v>Chronograph</v>
      </c>
      <c r="F4132" s="6" t="str">
        <f>VLOOKUP(tbl_transactions[[#This Row],[Product_ID]],tbl_Items[],3,)</f>
        <v>Gold</v>
      </c>
      <c r="G4132" s="6" t="s">
        <v>8</v>
      </c>
      <c r="H4132" s="6" t="s">
        <v>9</v>
      </c>
      <c r="I41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132" s="30">
        <v>4</v>
      </c>
      <c r="K4132" s="7">
        <f t="shared" si="128"/>
        <v>11760</v>
      </c>
      <c r="L41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32" s="7">
        <f t="shared" si="129"/>
        <v>11760</v>
      </c>
    </row>
    <row r="4133" spans="1:13" x14ac:dyDescent="0.3">
      <c r="A4133" s="6" t="s">
        <v>4217</v>
      </c>
      <c r="B4133" s="28">
        <v>43034</v>
      </c>
      <c r="C4133" s="6" t="s">
        <v>24</v>
      </c>
      <c r="D4133" s="6" t="s">
        <v>66</v>
      </c>
      <c r="E4133" s="6" t="str">
        <f>VLOOKUP(tbl_transactions[[#This Row],[Product_ID]],tbl_Items[],2,)</f>
        <v>Chronograph</v>
      </c>
      <c r="F4133" s="6" t="str">
        <f>VLOOKUP(tbl_transactions[[#This Row],[Product_ID]],tbl_Items[],3,)</f>
        <v>Platinum</v>
      </c>
      <c r="G4133" s="6" t="s">
        <v>8</v>
      </c>
      <c r="H4133" s="6" t="s">
        <v>9</v>
      </c>
      <c r="I41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133" s="30">
        <v>1</v>
      </c>
      <c r="K4133" s="7">
        <f t="shared" si="128"/>
        <v>9690</v>
      </c>
      <c r="L41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33" s="7">
        <f t="shared" si="129"/>
        <v>9690</v>
      </c>
    </row>
    <row r="4134" spans="1:13" x14ac:dyDescent="0.3">
      <c r="A4134" s="6" t="s">
        <v>4218</v>
      </c>
      <c r="B4134" s="28">
        <v>43034</v>
      </c>
      <c r="C4134" s="6" t="s">
        <v>24</v>
      </c>
      <c r="D4134" s="6" t="s">
        <v>66</v>
      </c>
      <c r="E4134" s="6" t="str">
        <f>VLOOKUP(tbl_transactions[[#This Row],[Product_ID]],tbl_Items[],2,)</f>
        <v>Chronograph</v>
      </c>
      <c r="F4134" s="6" t="str">
        <f>VLOOKUP(tbl_transactions[[#This Row],[Product_ID]],tbl_Items[],3,)</f>
        <v>Platinum</v>
      </c>
      <c r="G4134" s="6" t="s">
        <v>8</v>
      </c>
      <c r="H4134" s="6" t="s">
        <v>9</v>
      </c>
      <c r="I41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134" s="30">
        <v>3</v>
      </c>
      <c r="K4134" s="7">
        <f t="shared" si="128"/>
        <v>29070</v>
      </c>
      <c r="L41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4134" s="7">
        <f t="shared" si="129"/>
        <v>25581.599999999999</v>
      </c>
    </row>
    <row r="4135" spans="1:13" x14ac:dyDescent="0.3">
      <c r="A4135" s="6" t="s">
        <v>4219</v>
      </c>
      <c r="B4135" s="28">
        <v>43035</v>
      </c>
      <c r="C4135" s="6" t="s">
        <v>7</v>
      </c>
      <c r="D4135" s="6" t="s">
        <v>112</v>
      </c>
      <c r="E4135" s="6" t="str">
        <f>VLOOKUP(tbl_transactions[[#This Row],[Product_ID]],tbl_Items[],2,)</f>
        <v>Digital</v>
      </c>
      <c r="F4135" s="6" t="str">
        <f>VLOOKUP(tbl_transactions[[#This Row],[Product_ID]],tbl_Items[],3,)</f>
        <v>Gold</v>
      </c>
      <c r="G4135" s="6" t="s">
        <v>12</v>
      </c>
      <c r="H4135" s="6" t="s">
        <v>9</v>
      </c>
      <c r="I41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135" s="30">
        <v>1</v>
      </c>
      <c r="K4135" s="7">
        <f t="shared" si="128"/>
        <v>6016.9800000000005</v>
      </c>
      <c r="L41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35" s="7">
        <f t="shared" si="129"/>
        <v>6016.9800000000005</v>
      </c>
    </row>
    <row r="4136" spans="1:13" x14ac:dyDescent="0.3">
      <c r="A4136" s="6" t="s">
        <v>4220</v>
      </c>
      <c r="B4136" s="28">
        <v>43035</v>
      </c>
      <c r="C4136" s="6" t="s">
        <v>24</v>
      </c>
      <c r="D4136" s="6" t="s">
        <v>99</v>
      </c>
      <c r="E4136" s="6" t="str">
        <f>VLOOKUP(tbl_transactions[[#This Row],[Product_ID]],tbl_Items[],2,)</f>
        <v>Automatic</v>
      </c>
      <c r="F4136" s="6" t="str">
        <f>VLOOKUP(tbl_transactions[[#This Row],[Product_ID]],tbl_Items[],3,)</f>
        <v>Gold</v>
      </c>
      <c r="G4136" s="6" t="s">
        <v>12</v>
      </c>
      <c r="H4136" s="6" t="s">
        <v>9</v>
      </c>
      <c r="I41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136" s="30">
        <v>3</v>
      </c>
      <c r="K4136" s="7">
        <f t="shared" si="128"/>
        <v>16713.72</v>
      </c>
      <c r="L41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4136" s="7">
        <f t="shared" si="129"/>
        <v>16045.171200000001</v>
      </c>
    </row>
    <row r="4137" spans="1:13" x14ac:dyDescent="0.3">
      <c r="A4137" s="6" t="s">
        <v>4221</v>
      </c>
      <c r="B4137" s="28">
        <v>43035</v>
      </c>
      <c r="C4137" s="6" t="s">
        <v>7</v>
      </c>
      <c r="D4137" s="6" t="s">
        <v>7007</v>
      </c>
      <c r="E4137" s="6" t="str">
        <f>VLOOKUP(tbl_transactions[[#This Row],[Product_ID]],tbl_Items[],2,)</f>
        <v>Digital</v>
      </c>
      <c r="F4137" s="6" t="str">
        <f>VLOOKUP(tbl_transactions[[#This Row],[Product_ID]],tbl_Items[],3,)</f>
        <v>Gold</v>
      </c>
      <c r="G4137" s="6" t="s">
        <v>12</v>
      </c>
      <c r="H4137" s="6" t="s">
        <v>9</v>
      </c>
      <c r="I41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137" s="30">
        <v>2</v>
      </c>
      <c r="K4137" s="7">
        <f t="shared" si="128"/>
        <v>17843.88</v>
      </c>
      <c r="L41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713.75520000000006</v>
      </c>
      <c r="M4137" s="7">
        <f t="shared" si="129"/>
        <v>17130.124800000001</v>
      </c>
    </row>
    <row r="4138" spans="1:13" x14ac:dyDescent="0.3">
      <c r="A4138" s="6" t="s">
        <v>4222</v>
      </c>
      <c r="B4138" s="28">
        <v>43035</v>
      </c>
      <c r="C4138" s="6" t="s">
        <v>11</v>
      </c>
      <c r="D4138" s="6" t="s">
        <v>82</v>
      </c>
      <c r="E4138" s="6" t="str">
        <f>VLOOKUP(tbl_transactions[[#This Row],[Product_ID]],tbl_Items[],2,)</f>
        <v>Chronograph</v>
      </c>
      <c r="F4138" s="6" t="str">
        <f>VLOOKUP(tbl_transactions[[#This Row],[Product_ID]],tbl_Items[],3,)</f>
        <v>Palladium</v>
      </c>
      <c r="G4138" s="6" t="s">
        <v>12</v>
      </c>
      <c r="H4138" s="6" t="s">
        <v>9</v>
      </c>
      <c r="I41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138" s="30">
        <v>1</v>
      </c>
      <c r="K4138" s="7">
        <f t="shared" si="128"/>
        <v>7650</v>
      </c>
      <c r="L41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38" s="7">
        <f t="shared" si="129"/>
        <v>7650</v>
      </c>
    </row>
    <row r="4139" spans="1:13" x14ac:dyDescent="0.3">
      <c r="A4139" s="6" t="s">
        <v>4223</v>
      </c>
      <c r="B4139" s="28">
        <v>43035</v>
      </c>
      <c r="C4139" s="6" t="s">
        <v>24</v>
      </c>
      <c r="D4139" s="6" t="s">
        <v>116</v>
      </c>
      <c r="E4139" s="6" t="str">
        <f>VLOOKUP(tbl_transactions[[#This Row],[Product_ID]],tbl_Items[],2,)</f>
        <v>Digital</v>
      </c>
      <c r="F4139" s="6" t="str">
        <f>VLOOKUP(tbl_transactions[[#This Row],[Product_ID]],tbl_Items[],3,)</f>
        <v>Gold</v>
      </c>
      <c r="G4139" s="6" t="s">
        <v>12</v>
      </c>
      <c r="H4139" s="6" t="s">
        <v>9</v>
      </c>
      <c r="I41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139" s="30">
        <v>4</v>
      </c>
      <c r="K4139" s="7">
        <f t="shared" si="128"/>
        <v>22378.799999999999</v>
      </c>
      <c r="L41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4139" s="7">
        <f t="shared" si="129"/>
        <v>21483.648000000001</v>
      </c>
    </row>
    <row r="4140" spans="1:13" x14ac:dyDescent="0.3">
      <c r="A4140" s="6" t="s">
        <v>4224</v>
      </c>
      <c r="B4140" s="28">
        <v>43036</v>
      </c>
      <c r="C4140" s="6" t="s">
        <v>24</v>
      </c>
      <c r="D4140" s="6" t="s">
        <v>7006</v>
      </c>
      <c r="E4140" s="6" t="str">
        <f>VLOOKUP(tbl_transactions[[#This Row],[Product_ID]],tbl_Items[],2,)</f>
        <v>Automatic</v>
      </c>
      <c r="F4140" s="6" t="str">
        <f>VLOOKUP(tbl_transactions[[#This Row],[Product_ID]],tbl_Items[],3,)</f>
        <v>Gold</v>
      </c>
      <c r="G4140" s="6" t="s">
        <v>12</v>
      </c>
      <c r="H4140" s="6" t="s">
        <v>9</v>
      </c>
      <c r="I41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140" s="30">
        <v>3</v>
      </c>
      <c r="K4140" s="7">
        <f t="shared" si="128"/>
        <v>29353.5</v>
      </c>
      <c r="L41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4140" s="7">
        <f t="shared" si="129"/>
        <v>28179.360000000001</v>
      </c>
    </row>
    <row r="4141" spans="1:13" x14ac:dyDescent="0.3">
      <c r="A4141" s="6" t="s">
        <v>4225</v>
      </c>
      <c r="B4141" s="28">
        <v>43036</v>
      </c>
      <c r="C4141" s="6" t="s">
        <v>24</v>
      </c>
      <c r="D4141" s="6" t="s">
        <v>119</v>
      </c>
      <c r="E4141" s="6" t="str">
        <f>VLOOKUP(tbl_transactions[[#This Row],[Product_ID]],tbl_Items[],2,)</f>
        <v>Digital</v>
      </c>
      <c r="F4141" s="6" t="str">
        <f>VLOOKUP(tbl_transactions[[#This Row],[Product_ID]],tbl_Items[],3,)</f>
        <v>Palladium</v>
      </c>
      <c r="G4141" s="6" t="s">
        <v>12</v>
      </c>
      <c r="H4141" s="6" t="s">
        <v>13</v>
      </c>
      <c r="I41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141" s="30">
        <v>1</v>
      </c>
      <c r="K4141" s="7">
        <f t="shared" si="128"/>
        <v>10092.9</v>
      </c>
      <c r="L41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41" s="7">
        <f t="shared" si="129"/>
        <v>10092.9</v>
      </c>
    </row>
    <row r="4142" spans="1:13" x14ac:dyDescent="0.3">
      <c r="A4142" s="6" t="s">
        <v>4226</v>
      </c>
      <c r="B4142" s="28">
        <v>43036</v>
      </c>
      <c r="C4142" s="6" t="s">
        <v>24</v>
      </c>
      <c r="D4142" s="6" t="s">
        <v>81</v>
      </c>
      <c r="E4142" s="6" t="str">
        <f>VLOOKUP(tbl_transactions[[#This Row],[Product_ID]],tbl_Items[],2,)</f>
        <v>Chronograph</v>
      </c>
      <c r="F4142" s="6" t="str">
        <f>VLOOKUP(tbl_transactions[[#This Row],[Product_ID]],tbl_Items[],3,)</f>
        <v>Palladium</v>
      </c>
      <c r="G4142" s="6" t="s">
        <v>12</v>
      </c>
      <c r="H4142" s="6" t="s">
        <v>9</v>
      </c>
      <c r="I41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142" s="30">
        <v>4</v>
      </c>
      <c r="K4142" s="7">
        <f t="shared" si="128"/>
        <v>43120</v>
      </c>
      <c r="L41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4142" s="7">
        <f t="shared" si="129"/>
        <v>41826.400000000001</v>
      </c>
    </row>
    <row r="4143" spans="1:13" x14ac:dyDescent="0.3">
      <c r="A4143" s="6" t="s">
        <v>4227</v>
      </c>
      <c r="B4143" s="28">
        <v>43036</v>
      </c>
      <c r="C4143" s="6" t="s">
        <v>24</v>
      </c>
      <c r="D4143" s="6" t="s">
        <v>118</v>
      </c>
      <c r="E4143" s="6" t="str">
        <f>VLOOKUP(tbl_transactions[[#This Row],[Product_ID]],tbl_Items[],2,)</f>
        <v>Digital</v>
      </c>
      <c r="F4143" s="6" t="str">
        <f>VLOOKUP(tbl_transactions[[#This Row],[Product_ID]],tbl_Items[],3,)</f>
        <v>Palladium</v>
      </c>
      <c r="G4143" s="6" t="s">
        <v>12</v>
      </c>
      <c r="H4143" s="6" t="s">
        <v>9</v>
      </c>
      <c r="I41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143" s="30">
        <v>3</v>
      </c>
      <c r="K4143" s="7">
        <f t="shared" si="128"/>
        <v>18292.68</v>
      </c>
      <c r="L41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4143" s="7">
        <f t="shared" si="129"/>
        <v>17743.899600000001</v>
      </c>
    </row>
    <row r="4144" spans="1:13" x14ac:dyDescent="0.3">
      <c r="A4144" s="6" t="s">
        <v>4228</v>
      </c>
      <c r="B4144" s="28">
        <v>43036</v>
      </c>
      <c r="C4144" s="6" t="s">
        <v>24</v>
      </c>
      <c r="D4144" s="6" t="s">
        <v>7008</v>
      </c>
      <c r="E4144" s="6" t="str">
        <f>VLOOKUP(tbl_transactions[[#This Row],[Product_ID]],tbl_Items[],2,)</f>
        <v>Digital</v>
      </c>
      <c r="F4144" s="6" t="str">
        <f>VLOOKUP(tbl_transactions[[#This Row],[Product_ID]],tbl_Items[],3,)</f>
        <v>Gold</v>
      </c>
      <c r="G4144" s="6" t="s">
        <v>12</v>
      </c>
      <c r="H4144" s="6" t="s">
        <v>13</v>
      </c>
      <c r="I41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144" s="30">
        <v>1</v>
      </c>
      <c r="K4144" s="7">
        <f t="shared" si="128"/>
        <v>9764.7000000000007</v>
      </c>
      <c r="L41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44" s="7">
        <f t="shared" si="129"/>
        <v>9764.7000000000007</v>
      </c>
    </row>
    <row r="4145" spans="1:13" x14ac:dyDescent="0.3">
      <c r="A4145" s="6" t="s">
        <v>4229</v>
      </c>
      <c r="B4145" s="28">
        <v>43036</v>
      </c>
      <c r="C4145" s="6" t="s">
        <v>11</v>
      </c>
      <c r="D4145" s="6" t="s">
        <v>7006</v>
      </c>
      <c r="E4145" s="6" t="str">
        <f>VLOOKUP(tbl_transactions[[#This Row],[Product_ID]],tbl_Items[],2,)</f>
        <v>Automatic</v>
      </c>
      <c r="F4145" s="6" t="str">
        <f>VLOOKUP(tbl_transactions[[#This Row],[Product_ID]],tbl_Items[],3,)</f>
        <v>Gold</v>
      </c>
      <c r="G4145" s="6" t="s">
        <v>12</v>
      </c>
      <c r="H4145" s="6" t="s">
        <v>9</v>
      </c>
      <c r="I41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145" s="30">
        <v>1</v>
      </c>
      <c r="K4145" s="7">
        <f t="shared" si="128"/>
        <v>9784.5</v>
      </c>
      <c r="L41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45" s="7">
        <f t="shared" si="129"/>
        <v>9784.5</v>
      </c>
    </row>
    <row r="4146" spans="1:13" x14ac:dyDescent="0.3">
      <c r="A4146" s="6" t="s">
        <v>4230</v>
      </c>
      <c r="B4146" s="28">
        <v>43036</v>
      </c>
      <c r="C4146" s="6" t="s">
        <v>7</v>
      </c>
      <c r="D4146" s="6" t="s">
        <v>71</v>
      </c>
      <c r="E4146" s="6" t="str">
        <f>VLOOKUP(tbl_transactions[[#This Row],[Product_ID]],tbl_Items[],2,)</f>
        <v>Chronograph</v>
      </c>
      <c r="F4146" s="6" t="str">
        <f>VLOOKUP(tbl_transactions[[#This Row],[Product_ID]],tbl_Items[],3,)</f>
        <v>Platinum</v>
      </c>
      <c r="G4146" s="6" t="s">
        <v>8</v>
      </c>
      <c r="H4146" s="6" t="s">
        <v>9</v>
      </c>
      <c r="I41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146" s="30">
        <v>2</v>
      </c>
      <c r="K4146" s="7">
        <f t="shared" si="128"/>
        <v>4508.3999999999996</v>
      </c>
      <c r="L41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46" s="7">
        <f t="shared" si="129"/>
        <v>4508.3999999999996</v>
      </c>
    </row>
    <row r="4147" spans="1:13" x14ac:dyDescent="0.3">
      <c r="A4147" s="6" t="s">
        <v>4231</v>
      </c>
      <c r="B4147" s="28">
        <v>43036</v>
      </c>
      <c r="C4147" s="6" t="s">
        <v>11</v>
      </c>
      <c r="D4147" s="6" t="s">
        <v>94</v>
      </c>
      <c r="E4147" s="6" t="str">
        <f>VLOOKUP(tbl_transactions[[#This Row],[Product_ID]],tbl_Items[],2,)</f>
        <v>Automatic</v>
      </c>
      <c r="F4147" s="6" t="str">
        <f>VLOOKUP(tbl_transactions[[#This Row],[Product_ID]],tbl_Items[],3,)</f>
        <v>Platinum</v>
      </c>
      <c r="G4147" s="6" t="s">
        <v>12</v>
      </c>
      <c r="H4147" s="6" t="s">
        <v>9</v>
      </c>
      <c r="I41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147" s="30">
        <v>4</v>
      </c>
      <c r="K4147" s="7">
        <f t="shared" si="128"/>
        <v>10348.800000000001</v>
      </c>
      <c r="L41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47" s="7">
        <f t="shared" si="129"/>
        <v>10348.800000000001</v>
      </c>
    </row>
    <row r="4148" spans="1:13" x14ac:dyDescent="0.3">
      <c r="A4148" s="6" t="s">
        <v>4232</v>
      </c>
      <c r="B4148" s="28">
        <v>43036</v>
      </c>
      <c r="C4148" s="6" t="s">
        <v>24</v>
      </c>
      <c r="D4148" s="6" t="s">
        <v>7006</v>
      </c>
      <c r="E4148" s="6" t="str">
        <f>VLOOKUP(tbl_transactions[[#This Row],[Product_ID]],tbl_Items[],2,)</f>
        <v>Automatic</v>
      </c>
      <c r="F4148" s="6" t="str">
        <f>VLOOKUP(tbl_transactions[[#This Row],[Product_ID]],tbl_Items[],3,)</f>
        <v>Gold</v>
      </c>
      <c r="G4148" s="6" t="s">
        <v>12</v>
      </c>
      <c r="H4148" s="6" t="s">
        <v>13</v>
      </c>
      <c r="I41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148" s="30">
        <v>1</v>
      </c>
      <c r="K4148" s="7">
        <f t="shared" si="128"/>
        <v>9784.5</v>
      </c>
      <c r="L41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48" s="7">
        <f t="shared" si="129"/>
        <v>9784.5</v>
      </c>
    </row>
    <row r="4149" spans="1:13" x14ac:dyDescent="0.3">
      <c r="A4149" s="6" t="s">
        <v>4233</v>
      </c>
      <c r="B4149" s="28">
        <v>43036</v>
      </c>
      <c r="C4149" s="6" t="s">
        <v>24</v>
      </c>
      <c r="D4149" s="6" t="s">
        <v>79</v>
      </c>
      <c r="E4149" s="6" t="str">
        <f>VLOOKUP(tbl_transactions[[#This Row],[Product_ID]],tbl_Items[],2,)</f>
        <v>Chronograph</v>
      </c>
      <c r="F4149" s="6" t="str">
        <f>VLOOKUP(tbl_transactions[[#This Row],[Product_ID]],tbl_Items[],3,)</f>
        <v>Palladium</v>
      </c>
      <c r="G4149" s="6" t="s">
        <v>8</v>
      </c>
      <c r="H4149" s="6" t="s">
        <v>9</v>
      </c>
      <c r="I41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149" s="30">
        <v>4</v>
      </c>
      <c r="K4149" s="7">
        <f t="shared" si="128"/>
        <v>9159.6</v>
      </c>
      <c r="L41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49" s="7">
        <f t="shared" si="129"/>
        <v>9159.6</v>
      </c>
    </row>
    <row r="4150" spans="1:13" x14ac:dyDescent="0.3">
      <c r="A4150" s="6" t="s">
        <v>4234</v>
      </c>
      <c r="B4150" s="28">
        <v>43037</v>
      </c>
      <c r="C4150" s="6" t="s">
        <v>11</v>
      </c>
      <c r="D4150" s="6" t="s">
        <v>115</v>
      </c>
      <c r="E4150" s="6" t="str">
        <f>VLOOKUP(tbl_transactions[[#This Row],[Product_ID]],tbl_Items[],2,)</f>
        <v>Digital</v>
      </c>
      <c r="F4150" s="6" t="str">
        <f>VLOOKUP(tbl_transactions[[#This Row],[Product_ID]],tbl_Items[],3,)</f>
        <v>Gold</v>
      </c>
      <c r="G4150" s="6" t="s">
        <v>12</v>
      </c>
      <c r="H4150" s="6" t="s">
        <v>9</v>
      </c>
      <c r="I41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150" s="30">
        <v>3</v>
      </c>
      <c r="K4150" s="7">
        <f t="shared" si="128"/>
        <v>27710.550000000003</v>
      </c>
      <c r="L41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4150" s="7">
        <f t="shared" si="129"/>
        <v>26602.128000000004</v>
      </c>
    </row>
    <row r="4151" spans="1:13" x14ac:dyDescent="0.3">
      <c r="A4151" s="6" t="s">
        <v>4235</v>
      </c>
      <c r="B4151" s="28">
        <v>43037</v>
      </c>
      <c r="C4151" s="6" t="s">
        <v>24</v>
      </c>
      <c r="D4151" s="6" t="s">
        <v>108</v>
      </c>
      <c r="E4151" s="6" t="str">
        <f>VLOOKUP(tbl_transactions[[#This Row],[Product_ID]],tbl_Items[],2,)</f>
        <v>Digital</v>
      </c>
      <c r="F4151" s="6" t="str">
        <f>VLOOKUP(tbl_transactions[[#This Row],[Product_ID]],tbl_Items[],3,)</f>
        <v>Platinum</v>
      </c>
      <c r="G4151" s="6" t="s">
        <v>12</v>
      </c>
      <c r="H4151" s="6" t="s">
        <v>13</v>
      </c>
      <c r="I41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151" s="30">
        <v>3</v>
      </c>
      <c r="K4151" s="7">
        <f t="shared" si="128"/>
        <v>18411.75</v>
      </c>
      <c r="L41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4151" s="7">
        <f t="shared" si="129"/>
        <v>17307.044999999998</v>
      </c>
    </row>
    <row r="4152" spans="1:13" x14ac:dyDescent="0.3">
      <c r="A4152" s="6" t="s">
        <v>4236</v>
      </c>
      <c r="B4152" s="28">
        <v>43037</v>
      </c>
      <c r="C4152" s="6" t="s">
        <v>24</v>
      </c>
      <c r="D4152" s="6" t="s">
        <v>7006</v>
      </c>
      <c r="E4152" s="6" t="str">
        <f>VLOOKUP(tbl_transactions[[#This Row],[Product_ID]],tbl_Items[],2,)</f>
        <v>Automatic</v>
      </c>
      <c r="F4152" s="6" t="str">
        <f>VLOOKUP(tbl_transactions[[#This Row],[Product_ID]],tbl_Items[],3,)</f>
        <v>Gold</v>
      </c>
      <c r="G4152" s="6" t="s">
        <v>12</v>
      </c>
      <c r="H4152" s="6" t="s">
        <v>9</v>
      </c>
      <c r="I41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152" s="30">
        <v>3</v>
      </c>
      <c r="K4152" s="7">
        <f t="shared" si="128"/>
        <v>29353.5</v>
      </c>
      <c r="L41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4152" s="7">
        <f t="shared" si="129"/>
        <v>28179.360000000001</v>
      </c>
    </row>
    <row r="4153" spans="1:13" x14ac:dyDescent="0.3">
      <c r="A4153" s="6" t="s">
        <v>4237</v>
      </c>
      <c r="B4153" s="28">
        <v>43037</v>
      </c>
      <c r="C4153" s="6" t="s">
        <v>24</v>
      </c>
      <c r="D4153" s="6" t="s">
        <v>101</v>
      </c>
      <c r="E4153" s="6" t="str">
        <f>VLOOKUP(tbl_transactions[[#This Row],[Product_ID]],tbl_Items[],2,)</f>
        <v>Automatic</v>
      </c>
      <c r="F4153" s="6" t="str">
        <f>VLOOKUP(tbl_transactions[[#This Row],[Product_ID]],tbl_Items[],3,)</f>
        <v>Palladium</v>
      </c>
      <c r="G4153" s="6" t="s">
        <v>12</v>
      </c>
      <c r="H4153" s="6" t="s">
        <v>9</v>
      </c>
      <c r="I41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153" s="30">
        <v>2</v>
      </c>
      <c r="K4153" s="7">
        <f t="shared" si="128"/>
        <v>4697</v>
      </c>
      <c r="L41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53" s="7">
        <f t="shared" si="129"/>
        <v>4697</v>
      </c>
    </row>
    <row r="4154" spans="1:13" x14ac:dyDescent="0.3">
      <c r="A4154" s="6" t="s">
        <v>4238</v>
      </c>
      <c r="B4154" s="28">
        <v>43037</v>
      </c>
      <c r="C4154" s="6" t="s">
        <v>15</v>
      </c>
      <c r="D4154" s="6" t="s">
        <v>76</v>
      </c>
      <c r="E4154" s="6" t="str">
        <f>VLOOKUP(tbl_transactions[[#This Row],[Product_ID]],tbl_Items[],2,)</f>
        <v>Chronograph</v>
      </c>
      <c r="F4154" s="6" t="str">
        <f>VLOOKUP(tbl_transactions[[#This Row],[Product_ID]],tbl_Items[],3,)</f>
        <v>Gold</v>
      </c>
      <c r="G4154" s="6" t="s">
        <v>8</v>
      </c>
      <c r="H4154" s="6" t="s">
        <v>9</v>
      </c>
      <c r="I41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154" s="30">
        <v>4</v>
      </c>
      <c r="K4154" s="7">
        <f t="shared" si="128"/>
        <v>8976</v>
      </c>
      <c r="L41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54" s="7">
        <f t="shared" si="129"/>
        <v>8976</v>
      </c>
    </row>
    <row r="4155" spans="1:13" x14ac:dyDescent="0.3">
      <c r="A4155" s="6" t="s">
        <v>4239</v>
      </c>
      <c r="B4155" s="28">
        <v>43037</v>
      </c>
      <c r="C4155" s="6" t="s">
        <v>24</v>
      </c>
      <c r="D4155" s="6" t="s">
        <v>97</v>
      </c>
      <c r="E4155" s="6" t="str">
        <f>VLOOKUP(tbl_transactions[[#This Row],[Product_ID]],tbl_Items[],2,)</f>
        <v>Automatic</v>
      </c>
      <c r="F4155" s="6" t="str">
        <f>VLOOKUP(tbl_transactions[[#This Row],[Product_ID]],tbl_Items[],3,)</f>
        <v>Gold</v>
      </c>
      <c r="G4155" s="6" t="s">
        <v>12</v>
      </c>
      <c r="H4155" s="6" t="s">
        <v>9</v>
      </c>
      <c r="I41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155" s="30">
        <v>3</v>
      </c>
      <c r="K4155" s="7">
        <f t="shared" si="128"/>
        <v>8809.74</v>
      </c>
      <c r="L41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55" s="7">
        <f t="shared" si="129"/>
        <v>8809.74</v>
      </c>
    </row>
    <row r="4156" spans="1:13" x14ac:dyDescent="0.3">
      <c r="A4156" s="6" t="s">
        <v>4240</v>
      </c>
      <c r="B4156" s="28">
        <v>43037</v>
      </c>
      <c r="C4156" s="6" t="s">
        <v>7</v>
      </c>
      <c r="D4156" s="6" t="s">
        <v>113</v>
      </c>
      <c r="E4156" s="6" t="str">
        <f>VLOOKUP(tbl_transactions[[#This Row],[Product_ID]],tbl_Items[],2,)</f>
        <v>Digital</v>
      </c>
      <c r="F4156" s="6" t="str">
        <f>VLOOKUP(tbl_transactions[[#This Row],[Product_ID]],tbl_Items[],3,)</f>
        <v>Palladium</v>
      </c>
      <c r="G4156" s="6" t="s">
        <v>12</v>
      </c>
      <c r="H4156" s="6" t="s">
        <v>9</v>
      </c>
      <c r="I41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156" s="30">
        <v>2</v>
      </c>
      <c r="K4156" s="7">
        <f t="shared" si="128"/>
        <v>17929.560000000001</v>
      </c>
      <c r="L41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4156" s="7">
        <f t="shared" si="129"/>
        <v>17391.673200000001</v>
      </c>
    </row>
    <row r="4157" spans="1:13" x14ac:dyDescent="0.3">
      <c r="A4157" s="6" t="s">
        <v>4241</v>
      </c>
      <c r="B4157" s="28">
        <v>43038</v>
      </c>
      <c r="C4157" s="6" t="s">
        <v>24</v>
      </c>
      <c r="D4157" s="6" t="s">
        <v>118</v>
      </c>
      <c r="E4157" s="6" t="str">
        <f>VLOOKUP(tbl_transactions[[#This Row],[Product_ID]],tbl_Items[],2,)</f>
        <v>Digital</v>
      </c>
      <c r="F4157" s="6" t="str">
        <f>VLOOKUP(tbl_transactions[[#This Row],[Product_ID]],tbl_Items[],3,)</f>
        <v>Palladium</v>
      </c>
      <c r="G4157" s="6" t="s">
        <v>12</v>
      </c>
      <c r="H4157" s="6" t="s">
        <v>13</v>
      </c>
      <c r="I41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157" s="30">
        <v>3</v>
      </c>
      <c r="K4157" s="7">
        <f t="shared" si="128"/>
        <v>18292.68</v>
      </c>
      <c r="L41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4157" s="7">
        <f t="shared" si="129"/>
        <v>17743.899600000001</v>
      </c>
    </row>
    <row r="4158" spans="1:13" x14ac:dyDescent="0.3">
      <c r="A4158" s="6" t="s">
        <v>4242</v>
      </c>
      <c r="B4158" s="28">
        <v>43038</v>
      </c>
      <c r="C4158" s="6" t="s">
        <v>24</v>
      </c>
      <c r="D4158" s="6" t="s">
        <v>76</v>
      </c>
      <c r="E4158" s="6" t="str">
        <f>VLOOKUP(tbl_transactions[[#This Row],[Product_ID]],tbl_Items[],2,)</f>
        <v>Chronograph</v>
      </c>
      <c r="F4158" s="6" t="str">
        <f>VLOOKUP(tbl_transactions[[#This Row],[Product_ID]],tbl_Items[],3,)</f>
        <v>Gold</v>
      </c>
      <c r="G4158" s="6" t="s">
        <v>8</v>
      </c>
      <c r="H4158" s="6" t="s">
        <v>9</v>
      </c>
      <c r="I41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158" s="30">
        <v>3</v>
      </c>
      <c r="K4158" s="7">
        <f t="shared" si="128"/>
        <v>6732</v>
      </c>
      <c r="L41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58" s="7">
        <f t="shared" si="129"/>
        <v>6732</v>
      </c>
    </row>
    <row r="4159" spans="1:13" x14ac:dyDescent="0.3">
      <c r="A4159" s="6" t="s">
        <v>4243</v>
      </c>
      <c r="B4159" s="28">
        <v>43038</v>
      </c>
      <c r="C4159" s="6" t="s">
        <v>24</v>
      </c>
      <c r="D4159" s="6" t="s">
        <v>113</v>
      </c>
      <c r="E4159" s="6" t="str">
        <f>VLOOKUP(tbl_transactions[[#This Row],[Product_ID]],tbl_Items[],2,)</f>
        <v>Digital</v>
      </c>
      <c r="F4159" s="6" t="str">
        <f>VLOOKUP(tbl_transactions[[#This Row],[Product_ID]],tbl_Items[],3,)</f>
        <v>Palladium</v>
      </c>
      <c r="G4159" s="6" t="s">
        <v>12</v>
      </c>
      <c r="H4159" s="6" t="s">
        <v>9</v>
      </c>
      <c r="I41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159" s="30">
        <v>3</v>
      </c>
      <c r="K4159" s="7">
        <f t="shared" si="128"/>
        <v>26894.340000000004</v>
      </c>
      <c r="L41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806.8302000000001</v>
      </c>
      <c r="M4159" s="7">
        <f t="shared" si="129"/>
        <v>26087.509800000003</v>
      </c>
    </row>
    <row r="4160" spans="1:13" x14ac:dyDescent="0.3">
      <c r="A4160" s="6" t="s">
        <v>4244</v>
      </c>
      <c r="B4160" s="28">
        <v>43038</v>
      </c>
      <c r="C4160" s="6" t="s">
        <v>24</v>
      </c>
      <c r="D4160" s="6" t="s">
        <v>95</v>
      </c>
      <c r="E4160" s="6" t="str">
        <f>VLOOKUP(tbl_transactions[[#This Row],[Product_ID]],tbl_Items[],2,)</f>
        <v>Automatic</v>
      </c>
      <c r="F4160" s="6" t="str">
        <f>VLOOKUP(tbl_transactions[[#This Row],[Product_ID]],tbl_Items[],3,)</f>
        <v>Platinum</v>
      </c>
      <c r="G4160" s="6" t="s">
        <v>12</v>
      </c>
      <c r="H4160" s="6" t="s">
        <v>9</v>
      </c>
      <c r="I41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160" s="30">
        <v>1</v>
      </c>
      <c r="K4160" s="7">
        <f t="shared" si="128"/>
        <v>2205</v>
      </c>
      <c r="L41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60" s="7">
        <f t="shared" si="129"/>
        <v>2205</v>
      </c>
    </row>
    <row r="4161" spans="1:13" x14ac:dyDescent="0.3">
      <c r="A4161" s="6" t="s">
        <v>4245</v>
      </c>
      <c r="B4161" s="28">
        <v>43038</v>
      </c>
      <c r="C4161" s="6" t="s">
        <v>24</v>
      </c>
      <c r="D4161" s="6" t="s">
        <v>110</v>
      </c>
      <c r="E4161" s="6" t="str">
        <f>VLOOKUP(tbl_transactions[[#This Row],[Product_ID]],tbl_Items[],2,)</f>
        <v>Digital</v>
      </c>
      <c r="F4161" s="6" t="str">
        <f>VLOOKUP(tbl_transactions[[#This Row],[Product_ID]],tbl_Items[],3,)</f>
        <v>Platinum</v>
      </c>
      <c r="G4161" s="6" t="s">
        <v>12</v>
      </c>
      <c r="H4161" s="6" t="s">
        <v>9</v>
      </c>
      <c r="I41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161" s="30">
        <v>4</v>
      </c>
      <c r="K4161" s="7">
        <f t="shared" si="128"/>
        <v>22461.600000000002</v>
      </c>
      <c r="L41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1347.6960000000001</v>
      </c>
      <c r="M4161" s="7">
        <f t="shared" si="129"/>
        <v>21113.904000000002</v>
      </c>
    </row>
    <row r="4162" spans="1:13" x14ac:dyDescent="0.3">
      <c r="A4162" s="6" t="s">
        <v>4246</v>
      </c>
      <c r="B4162" s="28">
        <v>43038</v>
      </c>
      <c r="C4162" s="6" t="s">
        <v>11</v>
      </c>
      <c r="D4162" s="6" t="s">
        <v>7006</v>
      </c>
      <c r="E4162" s="6" t="str">
        <f>VLOOKUP(tbl_transactions[[#This Row],[Product_ID]],tbl_Items[],2,)</f>
        <v>Automatic</v>
      </c>
      <c r="F4162" s="6" t="str">
        <f>VLOOKUP(tbl_transactions[[#This Row],[Product_ID]],tbl_Items[],3,)</f>
        <v>Gold</v>
      </c>
      <c r="G4162" s="6" t="s">
        <v>12</v>
      </c>
      <c r="H4162" s="6" t="s">
        <v>9</v>
      </c>
      <c r="I41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162" s="30">
        <v>3</v>
      </c>
      <c r="K4162" s="7">
        <f t="shared" ref="K4162:K4225" si="130">I4162*J4162</f>
        <v>29353.5</v>
      </c>
      <c r="L41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4162" s="7">
        <f t="shared" ref="M4162:M4225" si="131">K4162-L4162</f>
        <v>28179.360000000001</v>
      </c>
    </row>
    <row r="4163" spans="1:13" x14ac:dyDescent="0.3">
      <c r="A4163" s="6" t="s">
        <v>4247</v>
      </c>
      <c r="B4163" s="28">
        <v>43039</v>
      </c>
      <c r="C4163" s="6" t="s">
        <v>11</v>
      </c>
      <c r="D4163" s="6" t="s">
        <v>116</v>
      </c>
      <c r="E4163" s="6" t="str">
        <f>VLOOKUP(tbl_transactions[[#This Row],[Product_ID]],tbl_Items[],2,)</f>
        <v>Digital</v>
      </c>
      <c r="F4163" s="6" t="str">
        <f>VLOOKUP(tbl_transactions[[#This Row],[Product_ID]],tbl_Items[],3,)</f>
        <v>Gold</v>
      </c>
      <c r="G4163" s="6" t="s">
        <v>12</v>
      </c>
      <c r="H4163" s="6" t="s">
        <v>9</v>
      </c>
      <c r="I41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163" s="30">
        <v>4</v>
      </c>
      <c r="K4163" s="7">
        <f t="shared" si="130"/>
        <v>22378.799999999999</v>
      </c>
      <c r="L41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4163" s="7">
        <f t="shared" si="131"/>
        <v>21483.648000000001</v>
      </c>
    </row>
    <row r="4164" spans="1:13" x14ac:dyDescent="0.3">
      <c r="A4164" s="6" t="s">
        <v>4248</v>
      </c>
      <c r="B4164" s="28">
        <v>43039</v>
      </c>
      <c r="C4164" s="6" t="s">
        <v>11</v>
      </c>
      <c r="D4164" s="6" t="s">
        <v>104</v>
      </c>
      <c r="E4164" s="6" t="str">
        <f>VLOOKUP(tbl_transactions[[#This Row],[Product_ID]],tbl_Items[],2,)</f>
        <v>Automatic</v>
      </c>
      <c r="F4164" s="6" t="str">
        <f>VLOOKUP(tbl_transactions[[#This Row],[Product_ID]],tbl_Items[],3,)</f>
        <v>Palladium</v>
      </c>
      <c r="G4164" s="6" t="s">
        <v>12</v>
      </c>
      <c r="H4164" s="6" t="s">
        <v>9</v>
      </c>
      <c r="I41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164" s="30">
        <v>4</v>
      </c>
      <c r="K4164" s="7">
        <f t="shared" si="130"/>
        <v>32784.400000000001</v>
      </c>
      <c r="L41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4164" s="7">
        <f t="shared" si="131"/>
        <v>31800.868000000002</v>
      </c>
    </row>
    <row r="4165" spans="1:13" x14ac:dyDescent="0.3">
      <c r="A4165" s="6" t="s">
        <v>4249</v>
      </c>
      <c r="B4165" s="28">
        <v>43039</v>
      </c>
      <c r="C4165" s="6" t="s">
        <v>24</v>
      </c>
      <c r="D4165" s="6" t="s">
        <v>111</v>
      </c>
      <c r="E4165" s="6" t="str">
        <f>VLOOKUP(tbl_transactions[[#This Row],[Product_ID]],tbl_Items[],2,)</f>
        <v>Digital</v>
      </c>
      <c r="F4165" s="6" t="str">
        <f>VLOOKUP(tbl_transactions[[#This Row],[Product_ID]],tbl_Items[],3,)</f>
        <v>Gold</v>
      </c>
      <c r="G4165" s="6" t="s">
        <v>12</v>
      </c>
      <c r="H4165" s="6" t="s">
        <v>9</v>
      </c>
      <c r="I41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165" s="30">
        <v>1</v>
      </c>
      <c r="K4165" s="7">
        <f t="shared" si="130"/>
        <v>5760.96</v>
      </c>
      <c r="L41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65" s="7">
        <f t="shared" si="131"/>
        <v>5760.96</v>
      </c>
    </row>
    <row r="4166" spans="1:13" x14ac:dyDescent="0.3">
      <c r="A4166" s="6" t="s">
        <v>4250</v>
      </c>
      <c r="B4166" s="28">
        <v>43039</v>
      </c>
      <c r="C4166" s="6" t="s">
        <v>15</v>
      </c>
      <c r="D4166" s="6" t="s">
        <v>71</v>
      </c>
      <c r="E4166" s="6" t="str">
        <f>VLOOKUP(tbl_transactions[[#This Row],[Product_ID]],tbl_Items[],2,)</f>
        <v>Chronograph</v>
      </c>
      <c r="F4166" s="6" t="str">
        <f>VLOOKUP(tbl_transactions[[#This Row],[Product_ID]],tbl_Items[],3,)</f>
        <v>Platinum</v>
      </c>
      <c r="G4166" s="6" t="s">
        <v>8</v>
      </c>
      <c r="H4166" s="6" t="s">
        <v>9</v>
      </c>
      <c r="I41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166" s="30">
        <v>4</v>
      </c>
      <c r="K4166" s="7">
        <f t="shared" si="130"/>
        <v>9016.7999999999993</v>
      </c>
      <c r="L41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66" s="7">
        <f t="shared" si="131"/>
        <v>9016.7999999999993</v>
      </c>
    </row>
    <row r="4167" spans="1:13" x14ac:dyDescent="0.3">
      <c r="A4167" s="6" t="s">
        <v>4251</v>
      </c>
      <c r="B4167" s="28">
        <v>43039</v>
      </c>
      <c r="C4167" s="6" t="s">
        <v>24</v>
      </c>
      <c r="D4167" s="6" t="s">
        <v>76</v>
      </c>
      <c r="E4167" s="6" t="str">
        <f>VLOOKUP(tbl_transactions[[#This Row],[Product_ID]],tbl_Items[],2,)</f>
        <v>Chronograph</v>
      </c>
      <c r="F4167" s="6" t="str">
        <f>VLOOKUP(tbl_transactions[[#This Row],[Product_ID]],tbl_Items[],3,)</f>
        <v>Gold</v>
      </c>
      <c r="G4167" s="6" t="s">
        <v>8</v>
      </c>
      <c r="H4167" s="6" t="s">
        <v>9</v>
      </c>
      <c r="I41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167" s="30">
        <v>3</v>
      </c>
      <c r="K4167" s="7">
        <f t="shared" si="130"/>
        <v>6732</v>
      </c>
      <c r="L41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67" s="7">
        <f t="shared" si="131"/>
        <v>6732</v>
      </c>
    </row>
    <row r="4168" spans="1:13" x14ac:dyDescent="0.3">
      <c r="A4168" s="6" t="s">
        <v>4252</v>
      </c>
      <c r="B4168" s="28">
        <v>43039</v>
      </c>
      <c r="C4168" s="6" t="s">
        <v>24</v>
      </c>
      <c r="D4168" s="6" t="s">
        <v>105</v>
      </c>
      <c r="E4168" s="6" t="str">
        <f>VLOOKUP(tbl_transactions[[#This Row],[Product_ID]],tbl_Items[],2,)</f>
        <v>Digital</v>
      </c>
      <c r="F4168" s="6" t="str">
        <f>VLOOKUP(tbl_transactions[[#This Row],[Product_ID]],tbl_Items[],3,)</f>
        <v>Platinum</v>
      </c>
      <c r="G4168" s="6" t="s">
        <v>12</v>
      </c>
      <c r="H4168" s="6" t="s">
        <v>9</v>
      </c>
      <c r="I41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168" s="30">
        <v>4</v>
      </c>
      <c r="K4168" s="7">
        <f t="shared" si="130"/>
        <v>23019.360000000001</v>
      </c>
      <c r="L41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4168" s="7">
        <f t="shared" si="131"/>
        <v>21638.198400000001</v>
      </c>
    </row>
    <row r="4169" spans="1:13" x14ac:dyDescent="0.3">
      <c r="A4169" s="6" t="s">
        <v>4253</v>
      </c>
      <c r="B4169" s="28">
        <v>43039</v>
      </c>
      <c r="C4169" s="6" t="s">
        <v>11</v>
      </c>
      <c r="D4169" s="6" t="s">
        <v>7008</v>
      </c>
      <c r="E4169" s="6" t="str">
        <f>VLOOKUP(tbl_transactions[[#This Row],[Product_ID]],tbl_Items[],2,)</f>
        <v>Digital</v>
      </c>
      <c r="F4169" s="6" t="str">
        <f>VLOOKUP(tbl_transactions[[#This Row],[Product_ID]],tbl_Items[],3,)</f>
        <v>Gold</v>
      </c>
      <c r="G4169" s="6" t="s">
        <v>12</v>
      </c>
      <c r="H4169" s="6" t="s">
        <v>9</v>
      </c>
      <c r="I41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169" s="30">
        <v>4</v>
      </c>
      <c r="K4169" s="7">
        <f t="shared" si="130"/>
        <v>39058.800000000003</v>
      </c>
      <c r="L41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1562.3520000000001</v>
      </c>
      <c r="M4169" s="7">
        <f t="shared" si="131"/>
        <v>37496.448000000004</v>
      </c>
    </row>
    <row r="4170" spans="1:13" x14ac:dyDescent="0.3">
      <c r="A4170" s="6" t="s">
        <v>4254</v>
      </c>
      <c r="B4170" s="28">
        <v>43040</v>
      </c>
      <c r="C4170" s="6" t="s">
        <v>24</v>
      </c>
      <c r="D4170" s="6" t="s">
        <v>100</v>
      </c>
      <c r="E4170" s="6" t="str">
        <f>VLOOKUP(tbl_transactions[[#This Row],[Product_ID]],tbl_Items[],2,)</f>
        <v>Automatic</v>
      </c>
      <c r="F4170" s="6" t="str">
        <f>VLOOKUP(tbl_transactions[[#This Row],[Product_ID]],tbl_Items[],3,)</f>
        <v>Palladium</v>
      </c>
      <c r="G4170" s="6" t="s">
        <v>12</v>
      </c>
      <c r="H4170" s="6" t="s">
        <v>9</v>
      </c>
      <c r="I41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170" s="30">
        <v>1</v>
      </c>
      <c r="K4170" s="7">
        <f t="shared" si="130"/>
        <v>5728.8</v>
      </c>
      <c r="L41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70" s="7">
        <f t="shared" si="131"/>
        <v>5728.8</v>
      </c>
    </row>
    <row r="4171" spans="1:13" x14ac:dyDescent="0.3">
      <c r="A4171" s="6" t="s">
        <v>4255</v>
      </c>
      <c r="B4171" s="28">
        <v>43040</v>
      </c>
      <c r="C4171" s="6" t="s">
        <v>24</v>
      </c>
      <c r="D4171" s="6" t="s">
        <v>112</v>
      </c>
      <c r="E4171" s="6" t="str">
        <f>VLOOKUP(tbl_transactions[[#This Row],[Product_ID]],tbl_Items[],2,)</f>
        <v>Digital</v>
      </c>
      <c r="F4171" s="6" t="str">
        <f>VLOOKUP(tbl_transactions[[#This Row],[Product_ID]],tbl_Items[],3,)</f>
        <v>Gold</v>
      </c>
      <c r="G4171" s="6" t="s">
        <v>12</v>
      </c>
      <c r="H4171" s="6" t="s">
        <v>13</v>
      </c>
      <c r="I41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171" s="30">
        <v>2</v>
      </c>
      <c r="K4171" s="7">
        <f t="shared" si="130"/>
        <v>12033.960000000001</v>
      </c>
      <c r="L41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71" s="7">
        <f t="shared" si="131"/>
        <v>12033.960000000001</v>
      </c>
    </row>
    <row r="4172" spans="1:13" x14ac:dyDescent="0.3">
      <c r="A4172" s="6" t="s">
        <v>4256</v>
      </c>
      <c r="B4172" s="28">
        <v>43040</v>
      </c>
      <c r="C4172" s="6" t="s">
        <v>11</v>
      </c>
      <c r="D4172" s="6" t="s">
        <v>66</v>
      </c>
      <c r="E4172" s="6" t="str">
        <f>VLOOKUP(tbl_transactions[[#This Row],[Product_ID]],tbl_Items[],2,)</f>
        <v>Chronograph</v>
      </c>
      <c r="F4172" s="6" t="str">
        <f>VLOOKUP(tbl_transactions[[#This Row],[Product_ID]],tbl_Items[],3,)</f>
        <v>Platinum</v>
      </c>
      <c r="G4172" s="6" t="s">
        <v>8</v>
      </c>
      <c r="H4172" s="6" t="s">
        <v>9</v>
      </c>
      <c r="I41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172" s="30">
        <v>3</v>
      </c>
      <c r="K4172" s="7">
        <f t="shared" si="130"/>
        <v>29070</v>
      </c>
      <c r="L41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4172" s="7">
        <f t="shared" si="131"/>
        <v>25581.599999999999</v>
      </c>
    </row>
    <row r="4173" spans="1:13" x14ac:dyDescent="0.3">
      <c r="A4173" s="6" t="s">
        <v>4257</v>
      </c>
      <c r="B4173" s="28">
        <v>43040</v>
      </c>
      <c r="C4173" s="6" t="s">
        <v>24</v>
      </c>
      <c r="D4173" s="6" t="s">
        <v>103</v>
      </c>
      <c r="E4173" s="6" t="str">
        <f>VLOOKUP(tbl_transactions[[#This Row],[Product_ID]],tbl_Items[],2,)</f>
        <v>Automatic</v>
      </c>
      <c r="F4173" s="6" t="str">
        <f>VLOOKUP(tbl_transactions[[#This Row],[Product_ID]],tbl_Items[],3,)</f>
        <v>Palladium</v>
      </c>
      <c r="G4173" s="6" t="s">
        <v>12</v>
      </c>
      <c r="H4173" s="6" t="s">
        <v>9</v>
      </c>
      <c r="I41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173" s="30">
        <v>2</v>
      </c>
      <c r="K4173" s="7">
        <f t="shared" si="130"/>
        <v>13349.76</v>
      </c>
      <c r="L41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73" s="7">
        <f t="shared" si="131"/>
        <v>13349.76</v>
      </c>
    </row>
    <row r="4174" spans="1:13" x14ac:dyDescent="0.3">
      <c r="A4174" s="6" t="s">
        <v>4258</v>
      </c>
      <c r="B4174" s="28">
        <v>43040</v>
      </c>
      <c r="C4174" s="6" t="s">
        <v>7</v>
      </c>
      <c r="D4174" s="6" t="s">
        <v>115</v>
      </c>
      <c r="E4174" s="6" t="str">
        <f>VLOOKUP(tbl_transactions[[#This Row],[Product_ID]],tbl_Items[],2,)</f>
        <v>Digital</v>
      </c>
      <c r="F4174" s="6" t="str">
        <f>VLOOKUP(tbl_transactions[[#This Row],[Product_ID]],tbl_Items[],3,)</f>
        <v>Gold</v>
      </c>
      <c r="G4174" s="6" t="s">
        <v>12</v>
      </c>
      <c r="H4174" s="6" t="s">
        <v>9</v>
      </c>
      <c r="I41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174" s="30">
        <v>1</v>
      </c>
      <c r="K4174" s="7">
        <f t="shared" si="130"/>
        <v>9236.85</v>
      </c>
      <c r="L41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74" s="7">
        <f t="shared" si="131"/>
        <v>9236.85</v>
      </c>
    </row>
    <row r="4175" spans="1:13" x14ac:dyDescent="0.3">
      <c r="A4175" s="6" t="s">
        <v>4259</v>
      </c>
      <c r="B4175" s="28">
        <v>43040</v>
      </c>
      <c r="C4175" s="6" t="s">
        <v>24</v>
      </c>
      <c r="D4175" s="6" t="s">
        <v>77</v>
      </c>
      <c r="E4175" s="6" t="str">
        <f>VLOOKUP(tbl_transactions[[#This Row],[Product_ID]],tbl_Items[],2,)</f>
        <v>Chronograph</v>
      </c>
      <c r="F4175" s="6" t="str">
        <f>VLOOKUP(tbl_transactions[[#This Row],[Product_ID]],tbl_Items[],3,)</f>
        <v>Gold</v>
      </c>
      <c r="G4175" s="6" t="s">
        <v>8</v>
      </c>
      <c r="H4175" s="6" t="s">
        <v>9</v>
      </c>
      <c r="I41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175" s="30">
        <v>2</v>
      </c>
      <c r="K4175" s="7">
        <f t="shared" si="130"/>
        <v>5880</v>
      </c>
      <c r="L41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75" s="7">
        <f t="shared" si="131"/>
        <v>5880</v>
      </c>
    </row>
    <row r="4176" spans="1:13" x14ac:dyDescent="0.3">
      <c r="A4176" s="6" t="s">
        <v>4260</v>
      </c>
      <c r="B4176" s="28">
        <v>43040</v>
      </c>
      <c r="C4176" s="6" t="s">
        <v>7</v>
      </c>
      <c r="D4176" s="6" t="s">
        <v>119</v>
      </c>
      <c r="E4176" s="6" t="str">
        <f>VLOOKUP(tbl_transactions[[#This Row],[Product_ID]],tbl_Items[],2,)</f>
        <v>Digital</v>
      </c>
      <c r="F4176" s="6" t="str">
        <f>VLOOKUP(tbl_transactions[[#This Row],[Product_ID]],tbl_Items[],3,)</f>
        <v>Palladium</v>
      </c>
      <c r="G4176" s="6" t="s">
        <v>12</v>
      </c>
      <c r="H4176" s="6" t="s">
        <v>9</v>
      </c>
      <c r="I41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176" s="30">
        <v>4</v>
      </c>
      <c r="K4176" s="7">
        <f t="shared" si="130"/>
        <v>40371.599999999999</v>
      </c>
      <c r="L41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1211.1479999999999</v>
      </c>
      <c r="M4176" s="7">
        <f t="shared" si="131"/>
        <v>39160.451999999997</v>
      </c>
    </row>
    <row r="4177" spans="1:13" x14ac:dyDescent="0.3">
      <c r="A4177" s="6" t="s">
        <v>4261</v>
      </c>
      <c r="B4177" s="28">
        <v>43040</v>
      </c>
      <c r="C4177" s="6" t="s">
        <v>24</v>
      </c>
      <c r="D4177" s="6" t="s">
        <v>103</v>
      </c>
      <c r="E4177" s="6" t="str">
        <f>VLOOKUP(tbl_transactions[[#This Row],[Product_ID]],tbl_Items[],2,)</f>
        <v>Automatic</v>
      </c>
      <c r="F4177" s="6" t="str">
        <f>VLOOKUP(tbl_transactions[[#This Row],[Product_ID]],tbl_Items[],3,)</f>
        <v>Palladium</v>
      </c>
      <c r="G4177" s="6" t="s">
        <v>12</v>
      </c>
      <c r="H4177" s="6" t="s">
        <v>9</v>
      </c>
      <c r="I41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177" s="30">
        <v>1</v>
      </c>
      <c r="K4177" s="7">
        <f t="shared" si="130"/>
        <v>6674.88</v>
      </c>
      <c r="L41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77" s="7">
        <f t="shared" si="131"/>
        <v>6674.88</v>
      </c>
    </row>
    <row r="4178" spans="1:13" x14ac:dyDescent="0.3">
      <c r="A4178" s="6" t="s">
        <v>4262</v>
      </c>
      <c r="B4178" s="28">
        <v>43040</v>
      </c>
      <c r="C4178" s="6" t="s">
        <v>24</v>
      </c>
      <c r="D4178" s="6" t="s">
        <v>109</v>
      </c>
      <c r="E4178" s="6" t="str">
        <f>VLOOKUP(tbl_transactions[[#This Row],[Product_ID]],tbl_Items[],2,)</f>
        <v>Digital</v>
      </c>
      <c r="F4178" s="6" t="str">
        <f>VLOOKUP(tbl_transactions[[#This Row],[Product_ID]],tbl_Items[],3,)</f>
        <v>Platinum</v>
      </c>
      <c r="G4178" s="6" t="s">
        <v>12</v>
      </c>
      <c r="H4178" s="6" t="s">
        <v>9</v>
      </c>
      <c r="I41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178" s="30">
        <v>2</v>
      </c>
      <c r="K4178" s="7">
        <f t="shared" si="130"/>
        <v>20124.599999999999</v>
      </c>
      <c r="L41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1207.4759999999999</v>
      </c>
      <c r="M4178" s="7">
        <f t="shared" si="131"/>
        <v>18917.124</v>
      </c>
    </row>
    <row r="4179" spans="1:13" x14ac:dyDescent="0.3">
      <c r="A4179" s="6" t="s">
        <v>4263</v>
      </c>
      <c r="B4179" s="28">
        <v>43041</v>
      </c>
      <c r="C4179" s="6" t="s">
        <v>7</v>
      </c>
      <c r="D4179" s="6" t="s">
        <v>77</v>
      </c>
      <c r="E4179" s="6" t="str">
        <f>VLOOKUP(tbl_transactions[[#This Row],[Product_ID]],tbl_Items[],2,)</f>
        <v>Chronograph</v>
      </c>
      <c r="F4179" s="6" t="str">
        <f>VLOOKUP(tbl_transactions[[#This Row],[Product_ID]],tbl_Items[],3,)</f>
        <v>Gold</v>
      </c>
      <c r="G4179" s="6" t="s">
        <v>8</v>
      </c>
      <c r="H4179" s="6" t="s">
        <v>9</v>
      </c>
      <c r="I41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179" s="30">
        <v>3</v>
      </c>
      <c r="K4179" s="7">
        <f t="shared" si="130"/>
        <v>8820</v>
      </c>
      <c r="L41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79" s="7">
        <f t="shared" si="131"/>
        <v>8820</v>
      </c>
    </row>
    <row r="4180" spans="1:13" x14ac:dyDescent="0.3">
      <c r="A4180" s="6" t="s">
        <v>4264</v>
      </c>
      <c r="B4180" s="28">
        <v>43041</v>
      </c>
      <c r="C4180" s="6" t="s">
        <v>11</v>
      </c>
      <c r="D4180" s="6" t="s">
        <v>7005</v>
      </c>
      <c r="E4180" s="6" t="str">
        <f>VLOOKUP(tbl_transactions[[#This Row],[Product_ID]],tbl_Items[],2,)</f>
        <v>Automatic</v>
      </c>
      <c r="F4180" s="6" t="str">
        <f>VLOOKUP(tbl_transactions[[#This Row],[Product_ID]],tbl_Items[],3,)</f>
        <v>Gold</v>
      </c>
      <c r="G4180" s="6" t="s">
        <v>12</v>
      </c>
      <c r="H4180" s="6" t="s">
        <v>9</v>
      </c>
      <c r="I41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180" s="30">
        <v>4</v>
      </c>
      <c r="K4180" s="7">
        <f t="shared" si="130"/>
        <v>23872.799999999999</v>
      </c>
      <c r="L41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954.91200000000003</v>
      </c>
      <c r="M4180" s="7">
        <f t="shared" si="131"/>
        <v>22917.887999999999</v>
      </c>
    </row>
    <row r="4181" spans="1:13" x14ac:dyDescent="0.3">
      <c r="A4181" s="6" t="s">
        <v>4265</v>
      </c>
      <c r="B4181" s="28">
        <v>43041</v>
      </c>
      <c r="C4181" s="6" t="s">
        <v>24</v>
      </c>
      <c r="D4181" s="6" t="s">
        <v>77</v>
      </c>
      <c r="E4181" s="6" t="str">
        <f>VLOOKUP(tbl_transactions[[#This Row],[Product_ID]],tbl_Items[],2,)</f>
        <v>Chronograph</v>
      </c>
      <c r="F4181" s="6" t="str">
        <f>VLOOKUP(tbl_transactions[[#This Row],[Product_ID]],tbl_Items[],3,)</f>
        <v>Gold</v>
      </c>
      <c r="G4181" s="6" t="s">
        <v>8</v>
      </c>
      <c r="H4181" s="6" t="s">
        <v>9</v>
      </c>
      <c r="I41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181" s="30">
        <v>2</v>
      </c>
      <c r="K4181" s="7">
        <f t="shared" si="130"/>
        <v>5880</v>
      </c>
      <c r="L41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81" s="7">
        <f t="shared" si="131"/>
        <v>5880</v>
      </c>
    </row>
    <row r="4182" spans="1:13" x14ac:dyDescent="0.3">
      <c r="A4182" s="6" t="s">
        <v>4266</v>
      </c>
      <c r="B4182" s="28">
        <v>43041</v>
      </c>
      <c r="C4182" s="6" t="s">
        <v>7</v>
      </c>
      <c r="D4182" s="6" t="s">
        <v>108</v>
      </c>
      <c r="E4182" s="6" t="str">
        <f>VLOOKUP(tbl_transactions[[#This Row],[Product_ID]],tbl_Items[],2,)</f>
        <v>Digital</v>
      </c>
      <c r="F4182" s="6" t="str">
        <f>VLOOKUP(tbl_transactions[[#This Row],[Product_ID]],tbl_Items[],3,)</f>
        <v>Platinum</v>
      </c>
      <c r="G4182" s="6" t="s">
        <v>12</v>
      </c>
      <c r="H4182" s="6" t="s">
        <v>13</v>
      </c>
      <c r="I41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182" s="30">
        <v>2</v>
      </c>
      <c r="K4182" s="7">
        <f t="shared" si="130"/>
        <v>12274.5</v>
      </c>
      <c r="L41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82" s="7">
        <f t="shared" si="131"/>
        <v>12274.5</v>
      </c>
    </row>
    <row r="4183" spans="1:13" x14ac:dyDescent="0.3">
      <c r="A4183" s="6" t="s">
        <v>4267</v>
      </c>
      <c r="B4183" s="28">
        <v>43041</v>
      </c>
      <c r="C4183" s="6" t="s">
        <v>11</v>
      </c>
      <c r="D4183" s="6" t="s">
        <v>114</v>
      </c>
      <c r="E4183" s="6" t="str">
        <f>VLOOKUP(tbl_transactions[[#This Row],[Product_ID]],tbl_Items[],2,)</f>
        <v>Digital</v>
      </c>
      <c r="F4183" s="6" t="str">
        <f>VLOOKUP(tbl_transactions[[#This Row],[Product_ID]],tbl_Items[],3,)</f>
        <v>Palladium</v>
      </c>
      <c r="G4183" s="6" t="s">
        <v>12</v>
      </c>
      <c r="H4183" s="6" t="s">
        <v>9</v>
      </c>
      <c r="I41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4183" s="30">
        <v>3</v>
      </c>
      <c r="K4183" s="7">
        <f t="shared" si="130"/>
        <v>31172.400000000001</v>
      </c>
      <c r="L41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935.17200000000003</v>
      </c>
      <c r="M4183" s="7">
        <f t="shared" si="131"/>
        <v>30237.228000000003</v>
      </c>
    </row>
    <row r="4184" spans="1:13" x14ac:dyDescent="0.3">
      <c r="A4184" s="6" t="s">
        <v>4268</v>
      </c>
      <c r="B4184" s="28">
        <v>43041</v>
      </c>
      <c r="C4184" s="6" t="s">
        <v>24</v>
      </c>
      <c r="D4184" s="6" t="s">
        <v>79</v>
      </c>
      <c r="E4184" s="6" t="str">
        <f>VLOOKUP(tbl_transactions[[#This Row],[Product_ID]],tbl_Items[],2,)</f>
        <v>Chronograph</v>
      </c>
      <c r="F4184" s="6" t="str">
        <f>VLOOKUP(tbl_transactions[[#This Row],[Product_ID]],tbl_Items[],3,)</f>
        <v>Palladium</v>
      </c>
      <c r="G4184" s="6" t="s">
        <v>8</v>
      </c>
      <c r="H4184" s="6" t="s">
        <v>9</v>
      </c>
      <c r="I41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184" s="30">
        <v>4</v>
      </c>
      <c r="K4184" s="7">
        <f t="shared" si="130"/>
        <v>9159.6</v>
      </c>
      <c r="L41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84" s="7">
        <f t="shared" si="131"/>
        <v>9159.6</v>
      </c>
    </row>
    <row r="4185" spans="1:13" x14ac:dyDescent="0.3">
      <c r="A4185" s="6" t="s">
        <v>4269</v>
      </c>
      <c r="B4185" s="28">
        <v>43041</v>
      </c>
      <c r="C4185" s="6" t="s">
        <v>11</v>
      </c>
      <c r="D4185" s="6" t="s">
        <v>102</v>
      </c>
      <c r="E4185" s="6" t="str">
        <f>VLOOKUP(tbl_transactions[[#This Row],[Product_ID]],tbl_Items[],2,)</f>
        <v>Automatic</v>
      </c>
      <c r="F4185" s="6" t="str">
        <f>VLOOKUP(tbl_transactions[[#This Row],[Product_ID]],tbl_Items[],3,)</f>
        <v>Palladium</v>
      </c>
      <c r="G4185" s="6" t="s">
        <v>12</v>
      </c>
      <c r="H4185" s="6" t="s">
        <v>9</v>
      </c>
      <c r="I41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185" s="30">
        <v>2</v>
      </c>
      <c r="K4185" s="7">
        <f t="shared" si="130"/>
        <v>17227.8</v>
      </c>
      <c r="L41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4185" s="7">
        <f t="shared" si="131"/>
        <v>16710.966</v>
      </c>
    </row>
    <row r="4186" spans="1:13" x14ac:dyDescent="0.3">
      <c r="A4186" s="6" t="s">
        <v>4270</v>
      </c>
      <c r="B4186" s="28">
        <v>43042</v>
      </c>
      <c r="C4186" s="6" t="s">
        <v>24</v>
      </c>
      <c r="D4186" s="6" t="s">
        <v>79</v>
      </c>
      <c r="E4186" s="6" t="str">
        <f>VLOOKUP(tbl_transactions[[#This Row],[Product_ID]],tbl_Items[],2,)</f>
        <v>Chronograph</v>
      </c>
      <c r="F4186" s="6" t="str">
        <f>VLOOKUP(tbl_transactions[[#This Row],[Product_ID]],tbl_Items[],3,)</f>
        <v>Palladium</v>
      </c>
      <c r="G4186" s="6" t="s">
        <v>8</v>
      </c>
      <c r="H4186" s="6" t="s">
        <v>9</v>
      </c>
      <c r="I41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186" s="30">
        <v>3</v>
      </c>
      <c r="K4186" s="7">
        <f t="shared" si="130"/>
        <v>6869.7000000000007</v>
      </c>
      <c r="L41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86" s="7">
        <f t="shared" si="131"/>
        <v>6869.7000000000007</v>
      </c>
    </row>
    <row r="4187" spans="1:13" x14ac:dyDescent="0.3">
      <c r="A4187" s="6" t="s">
        <v>4271</v>
      </c>
      <c r="B4187" s="28">
        <v>43042</v>
      </c>
      <c r="C4187" s="6" t="s">
        <v>15</v>
      </c>
      <c r="D4187" s="6" t="s">
        <v>88</v>
      </c>
      <c r="E4187" s="6" t="str">
        <f>VLOOKUP(tbl_transactions[[#This Row],[Product_ID]],tbl_Items[],2,)</f>
        <v>Automatic</v>
      </c>
      <c r="F4187" s="6" t="str">
        <f>VLOOKUP(tbl_transactions[[#This Row],[Product_ID]],tbl_Items[],3,)</f>
        <v>Platinum</v>
      </c>
      <c r="G4187" s="6" t="s">
        <v>12</v>
      </c>
      <c r="H4187" s="6" t="s">
        <v>9</v>
      </c>
      <c r="I41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187" s="30">
        <v>1</v>
      </c>
      <c r="K4187" s="7">
        <f t="shared" si="130"/>
        <v>2239.65</v>
      </c>
      <c r="L41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87" s="7">
        <f t="shared" si="131"/>
        <v>2239.65</v>
      </c>
    </row>
    <row r="4188" spans="1:13" x14ac:dyDescent="0.3">
      <c r="A4188" s="6" t="s">
        <v>4272</v>
      </c>
      <c r="B4188" s="28">
        <v>43042</v>
      </c>
      <c r="C4188" s="6" t="s">
        <v>11</v>
      </c>
      <c r="D4188" s="6" t="s">
        <v>100</v>
      </c>
      <c r="E4188" s="6" t="str">
        <f>VLOOKUP(tbl_transactions[[#This Row],[Product_ID]],tbl_Items[],2,)</f>
        <v>Automatic</v>
      </c>
      <c r="F4188" s="6" t="str">
        <f>VLOOKUP(tbl_transactions[[#This Row],[Product_ID]],tbl_Items[],3,)</f>
        <v>Palladium</v>
      </c>
      <c r="G4188" s="6" t="s">
        <v>12</v>
      </c>
      <c r="H4188" s="6" t="s">
        <v>9</v>
      </c>
      <c r="I41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188" s="30">
        <v>1</v>
      </c>
      <c r="K4188" s="7">
        <f t="shared" si="130"/>
        <v>5728.8</v>
      </c>
      <c r="L41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88" s="7">
        <f t="shared" si="131"/>
        <v>5728.8</v>
      </c>
    </row>
    <row r="4189" spans="1:13" x14ac:dyDescent="0.3">
      <c r="A4189" s="6" t="s">
        <v>4273</v>
      </c>
      <c r="B4189" s="28">
        <v>43042</v>
      </c>
      <c r="C4189" s="6" t="s">
        <v>24</v>
      </c>
      <c r="D4189" s="6" t="s">
        <v>7005</v>
      </c>
      <c r="E4189" s="6" t="str">
        <f>VLOOKUP(tbl_transactions[[#This Row],[Product_ID]],tbl_Items[],2,)</f>
        <v>Automatic</v>
      </c>
      <c r="F4189" s="6" t="str">
        <f>VLOOKUP(tbl_transactions[[#This Row],[Product_ID]],tbl_Items[],3,)</f>
        <v>Gold</v>
      </c>
      <c r="G4189" s="6" t="s">
        <v>12</v>
      </c>
      <c r="H4189" s="6" t="s">
        <v>9</v>
      </c>
      <c r="I41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189" s="30">
        <v>1</v>
      </c>
      <c r="K4189" s="7">
        <f t="shared" si="130"/>
        <v>5968.2</v>
      </c>
      <c r="L41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89" s="7">
        <f t="shared" si="131"/>
        <v>5968.2</v>
      </c>
    </row>
    <row r="4190" spans="1:13" x14ac:dyDescent="0.3">
      <c r="A4190" s="6" t="s">
        <v>4274</v>
      </c>
      <c r="B4190" s="28">
        <v>43042</v>
      </c>
      <c r="C4190" s="6" t="s">
        <v>11</v>
      </c>
      <c r="D4190" s="6" t="s">
        <v>95</v>
      </c>
      <c r="E4190" s="6" t="str">
        <f>VLOOKUP(tbl_transactions[[#This Row],[Product_ID]],tbl_Items[],2,)</f>
        <v>Automatic</v>
      </c>
      <c r="F4190" s="6" t="str">
        <f>VLOOKUP(tbl_transactions[[#This Row],[Product_ID]],tbl_Items[],3,)</f>
        <v>Platinum</v>
      </c>
      <c r="G4190" s="6" t="s">
        <v>12</v>
      </c>
      <c r="H4190" s="6" t="s">
        <v>9</v>
      </c>
      <c r="I41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190" s="30">
        <v>2</v>
      </c>
      <c r="K4190" s="7">
        <f t="shared" si="130"/>
        <v>4410</v>
      </c>
      <c r="L41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90" s="7">
        <f t="shared" si="131"/>
        <v>4410</v>
      </c>
    </row>
    <row r="4191" spans="1:13" x14ac:dyDescent="0.3">
      <c r="A4191" s="6" t="s">
        <v>4275</v>
      </c>
      <c r="B4191" s="28">
        <v>43043</v>
      </c>
      <c r="C4191" s="6" t="s">
        <v>24</v>
      </c>
      <c r="D4191" s="6" t="s">
        <v>108</v>
      </c>
      <c r="E4191" s="6" t="str">
        <f>VLOOKUP(tbl_transactions[[#This Row],[Product_ID]],tbl_Items[],2,)</f>
        <v>Digital</v>
      </c>
      <c r="F4191" s="6" t="str">
        <f>VLOOKUP(tbl_transactions[[#This Row],[Product_ID]],tbl_Items[],3,)</f>
        <v>Platinum</v>
      </c>
      <c r="G4191" s="6" t="s">
        <v>12</v>
      </c>
      <c r="H4191" s="6" t="s">
        <v>9</v>
      </c>
      <c r="I41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191" s="30">
        <v>1</v>
      </c>
      <c r="K4191" s="7">
        <f t="shared" si="130"/>
        <v>6137.25</v>
      </c>
      <c r="L41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91" s="7">
        <f t="shared" si="131"/>
        <v>6137.25</v>
      </c>
    </row>
    <row r="4192" spans="1:13" x14ac:dyDescent="0.3">
      <c r="A4192" s="6" t="s">
        <v>4276</v>
      </c>
      <c r="B4192" s="28">
        <v>43043</v>
      </c>
      <c r="C4192" s="6" t="s">
        <v>7</v>
      </c>
      <c r="D4192" s="6" t="s">
        <v>110</v>
      </c>
      <c r="E4192" s="6" t="str">
        <f>VLOOKUP(tbl_transactions[[#This Row],[Product_ID]],tbl_Items[],2,)</f>
        <v>Digital</v>
      </c>
      <c r="F4192" s="6" t="str">
        <f>VLOOKUP(tbl_transactions[[#This Row],[Product_ID]],tbl_Items[],3,)</f>
        <v>Platinum</v>
      </c>
      <c r="G4192" s="6" t="s">
        <v>12</v>
      </c>
      <c r="H4192" s="6" t="s">
        <v>9</v>
      </c>
      <c r="I41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192" s="30">
        <v>1</v>
      </c>
      <c r="K4192" s="7">
        <f t="shared" si="130"/>
        <v>5615.4000000000005</v>
      </c>
      <c r="L41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92" s="7">
        <f t="shared" si="131"/>
        <v>5615.4000000000005</v>
      </c>
    </row>
    <row r="4193" spans="1:13" x14ac:dyDescent="0.3">
      <c r="A4193" s="6" t="s">
        <v>4277</v>
      </c>
      <c r="B4193" s="28">
        <v>43043</v>
      </c>
      <c r="C4193" s="6" t="s">
        <v>24</v>
      </c>
      <c r="D4193" s="6" t="s">
        <v>95</v>
      </c>
      <c r="E4193" s="6" t="str">
        <f>VLOOKUP(tbl_transactions[[#This Row],[Product_ID]],tbl_Items[],2,)</f>
        <v>Automatic</v>
      </c>
      <c r="F4193" s="6" t="str">
        <f>VLOOKUP(tbl_transactions[[#This Row],[Product_ID]],tbl_Items[],3,)</f>
        <v>Platinum</v>
      </c>
      <c r="G4193" s="6" t="s">
        <v>12</v>
      </c>
      <c r="H4193" s="6" t="s">
        <v>13</v>
      </c>
      <c r="I41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193" s="30">
        <v>1</v>
      </c>
      <c r="K4193" s="7">
        <f t="shared" si="130"/>
        <v>2205</v>
      </c>
      <c r="L41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93" s="7">
        <f t="shared" si="131"/>
        <v>2205</v>
      </c>
    </row>
    <row r="4194" spans="1:13" x14ac:dyDescent="0.3">
      <c r="A4194" s="6" t="s">
        <v>4278</v>
      </c>
      <c r="B4194" s="28">
        <v>43043</v>
      </c>
      <c r="C4194" s="6" t="s">
        <v>24</v>
      </c>
      <c r="D4194" s="6" t="s">
        <v>97</v>
      </c>
      <c r="E4194" s="6" t="str">
        <f>VLOOKUP(tbl_transactions[[#This Row],[Product_ID]],tbl_Items[],2,)</f>
        <v>Automatic</v>
      </c>
      <c r="F4194" s="6" t="str">
        <f>VLOOKUP(tbl_transactions[[#This Row],[Product_ID]],tbl_Items[],3,)</f>
        <v>Gold</v>
      </c>
      <c r="G4194" s="6" t="s">
        <v>12</v>
      </c>
      <c r="H4194" s="6" t="s">
        <v>9</v>
      </c>
      <c r="I41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194" s="30">
        <v>2</v>
      </c>
      <c r="K4194" s="7">
        <f t="shared" si="130"/>
        <v>5873.16</v>
      </c>
      <c r="L41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94" s="7">
        <f t="shared" si="131"/>
        <v>5873.16</v>
      </c>
    </row>
    <row r="4195" spans="1:13" x14ac:dyDescent="0.3">
      <c r="A4195" s="6" t="s">
        <v>4279</v>
      </c>
      <c r="B4195" s="28">
        <v>43043</v>
      </c>
      <c r="C4195" s="6" t="s">
        <v>7</v>
      </c>
      <c r="D4195" s="6" t="s">
        <v>120</v>
      </c>
      <c r="E4195" s="6" t="str">
        <f>VLOOKUP(tbl_transactions[[#This Row],[Product_ID]],tbl_Items[],2,)</f>
        <v>Digital</v>
      </c>
      <c r="F4195" s="6" t="str">
        <f>VLOOKUP(tbl_transactions[[#This Row],[Product_ID]],tbl_Items[],3,)</f>
        <v>Palladium</v>
      </c>
      <c r="G4195" s="6" t="s">
        <v>12</v>
      </c>
      <c r="H4195" s="6" t="s">
        <v>9</v>
      </c>
      <c r="I41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195" s="30">
        <v>4</v>
      </c>
      <c r="K4195" s="7">
        <f t="shared" si="130"/>
        <v>38552.800000000003</v>
      </c>
      <c r="L41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1156.5840000000001</v>
      </c>
      <c r="M4195" s="7">
        <f t="shared" si="131"/>
        <v>37396.216</v>
      </c>
    </row>
    <row r="4196" spans="1:13" x14ac:dyDescent="0.3">
      <c r="A4196" s="6" t="s">
        <v>4280</v>
      </c>
      <c r="B4196" s="28">
        <v>43043</v>
      </c>
      <c r="C4196" s="6" t="s">
        <v>24</v>
      </c>
      <c r="D4196" s="6" t="s">
        <v>7006</v>
      </c>
      <c r="E4196" s="6" t="str">
        <f>VLOOKUP(tbl_transactions[[#This Row],[Product_ID]],tbl_Items[],2,)</f>
        <v>Automatic</v>
      </c>
      <c r="F4196" s="6" t="str">
        <f>VLOOKUP(tbl_transactions[[#This Row],[Product_ID]],tbl_Items[],3,)</f>
        <v>Gold</v>
      </c>
      <c r="G4196" s="6" t="s">
        <v>12</v>
      </c>
      <c r="H4196" s="6" t="s">
        <v>9</v>
      </c>
      <c r="I41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196" s="30">
        <v>4</v>
      </c>
      <c r="K4196" s="7">
        <f t="shared" si="130"/>
        <v>39138</v>
      </c>
      <c r="L41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4196" s="7">
        <f t="shared" si="131"/>
        <v>37572.480000000003</v>
      </c>
    </row>
    <row r="4197" spans="1:13" x14ac:dyDescent="0.3">
      <c r="A4197" s="6" t="s">
        <v>4281</v>
      </c>
      <c r="B4197" s="28">
        <v>43043</v>
      </c>
      <c r="C4197" s="6" t="s">
        <v>24</v>
      </c>
      <c r="D4197" s="6" t="s">
        <v>103</v>
      </c>
      <c r="E4197" s="6" t="str">
        <f>VLOOKUP(tbl_transactions[[#This Row],[Product_ID]],tbl_Items[],2,)</f>
        <v>Automatic</v>
      </c>
      <c r="F4197" s="6" t="str">
        <f>VLOOKUP(tbl_transactions[[#This Row],[Product_ID]],tbl_Items[],3,)</f>
        <v>Palladium</v>
      </c>
      <c r="G4197" s="6" t="s">
        <v>12</v>
      </c>
      <c r="H4197" s="6" t="s">
        <v>9</v>
      </c>
      <c r="I41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197" s="30">
        <v>4</v>
      </c>
      <c r="K4197" s="7">
        <f t="shared" si="130"/>
        <v>26699.52</v>
      </c>
      <c r="L41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4197" s="7">
        <f t="shared" si="131"/>
        <v>25898.5344</v>
      </c>
    </row>
    <row r="4198" spans="1:13" x14ac:dyDescent="0.3">
      <c r="A4198" s="6" t="s">
        <v>4282</v>
      </c>
      <c r="B4198" s="28">
        <v>43043</v>
      </c>
      <c r="C4198" s="6" t="s">
        <v>24</v>
      </c>
      <c r="D4198" s="6" t="s">
        <v>92</v>
      </c>
      <c r="E4198" s="6" t="str">
        <f>VLOOKUP(tbl_transactions[[#This Row],[Product_ID]],tbl_Items[],2,)</f>
        <v>Automatic</v>
      </c>
      <c r="F4198" s="6" t="str">
        <f>VLOOKUP(tbl_transactions[[#This Row],[Product_ID]],tbl_Items[],3,)</f>
        <v>Platinum</v>
      </c>
      <c r="G4198" s="6" t="s">
        <v>12</v>
      </c>
      <c r="H4198" s="6" t="s">
        <v>9</v>
      </c>
      <c r="I41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198" s="30">
        <v>1</v>
      </c>
      <c r="K4198" s="7">
        <f t="shared" si="130"/>
        <v>2199.12</v>
      </c>
      <c r="L41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98" s="7">
        <f t="shared" si="131"/>
        <v>2199.12</v>
      </c>
    </row>
    <row r="4199" spans="1:13" x14ac:dyDescent="0.3">
      <c r="A4199" s="6" t="s">
        <v>4283</v>
      </c>
      <c r="B4199" s="28">
        <v>43043</v>
      </c>
      <c r="C4199" s="6" t="s">
        <v>24</v>
      </c>
      <c r="D4199" s="6" t="s">
        <v>100</v>
      </c>
      <c r="E4199" s="6" t="str">
        <f>VLOOKUP(tbl_transactions[[#This Row],[Product_ID]],tbl_Items[],2,)</f>
        <v>Automatic</v>
      </c>
      <c r="F4199" s="6" t="str">
        <f>VLOOKUP(tbl_transactions[[#This Row],[Product_ID]],tbl_Items[],3,)</f>
        <v>Palladium</v>
      </c>
      <c r="G4199" s="6" t="s">
        <v>12</v>
      </c>
      <c r="H4199" s="6" t="s">
        <v>9</v>
      </c>
      <c r="I41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199" s="30">
        <v>1</v>
      </c>
      <c r="K4199" s="7">
        <f t="shared" si="130"/>
        <v>5728.8</v>
      </c>
      <c r="L41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199" s="7">
        <f t="shared" si="131"/>
        <v>5728.8</v>
      </c>
    </row>
    <row r="4200" spans="1:13" x14ac:dyDescent="0.3">
      <c r="A4200" s="6" t="s">
        <v>4284</v>
      </c>
      <c r="B4200" s="28">
        <v>43044</v>
      </c>
      <c r="C4200" s="6" t="s">
        <v>24</v>
      </c>
      <c r="D4200" s="6" t="s">
        <v>66</v>
      </c>
      <c r="E4200" s="6" t="str">
        <f>VLOOKUP(tbl_transactions[[#This Row],[Product_ID]],tbl_Items[],2,)</f>
        <v>Chronograph</v>
      </c>
      <c r="F4200" s="6" t="str">
        <f>VLOOKUP(tbl_transactions[[#This Row],[Product_ID]],tbl_Items[],3,)</f>
        <v>Platinum</v>
      </c>
      <c r="G4200" s="6" t="s">
        <v>8</v>
      </c>
      <c r="H4200" s="6" t="s">
        <v>9</v>
      </c>
      <c r="I42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200" s="30">
        <v>2</v>
      </c>
      <c r="K4200" s="7">
        <f t="shared" si="130"/>
        <v>19380</v>
      </c>
      <c r="L42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4200" s="7">
        <f t="shared" si="131"/>
        <v>17054.400000000001</v>
      </c>
    </row>
    <row r="4201" spans="1:13" x14ac:dyDescent="0.3">
      <c r="A4201" s="6" t="s">
        <v>4285</v>
      </c>
      <c r="B4201" s="28">
        <v>43044</v>
      </c>
      <c r="C4201" s="6" t="s">
        <v>11</v>
      </c>
      <c r="D4201" s="6" t="s">
        <v>95</v>
      </c>
      <c r="E4201" s="6" t="str">
        <f>VLOOKUP(tbl_transactions[[#This Row],[Product_ID]],tbl_Items[],2,)</f>
        <v>Automatic</v>
      </c>
      <c r="F4201" s="6" t="str">
        <f>VLOOKUP(tbl_transactions[[#This Row],[Product_ID]],tbl_Items[],3,)</f>
        <v>Platinum</v>
      </c>
      <c r="G4201" s="6" t="s">
        <v>12</v>
      </c>
      <c r="H4201" s="6" t="s">
        <v>13</v>
      </c>
      <c r="I42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201" s="30">
        <v>1</v>
      </c>
      <c r="K4201" s="7">
        <f t="shared" si="130"/>
        <v>2205</v>
      </c>
      <c r="L42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01" s="7">
        <f t="shared" si="131"/>
        <v>2205</v>
      </c>
    </row>
    <row r="4202" spans="1:13" x14ac:dyDescent="0.3">
      <c r="A4202" s="6" t="s">
        <v>4286</v>
      </c>
      <c r="B4202" s="28">
        <v>43044</v>
      </c>
      <c r="C4202" s="6" t="s">
        <v>24</v>
      </c>
      <c r="D4202" s="6" t="s">
        <v>110</v>
      </c>
      <c r="E4202" s="6" t="str">
        <f>VLOOKUP(tbl_transactions[[#This Row],[Product_ID]],tbl_Items[],2,)</f>
        <v>Digital</v>
      </c>
      <c r="F4202" s="6" t="str">
        <f>VLOOKUP(tbl_transactions[[#This Row],[Product_ID]],tbl_Items[],3,)</f>
        <v>Platinum</v>
      </c>
      <c r="G4202" s="6" t="s">
        <v>12</v>
      </c>
      <c r="H4202" s="6" t="s">
        <v>9</v>
      </c>
      <c r="I42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202" s="30">
        <v>1</v>
      </c>
      <c r="K4202" s="7">
        <f t="shared" si="130"/>
        <v>5615.4000000000005</v>
      </c>
      <c r="L42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02" s="7">
        <f t="shared" si="131"/>
        <v>5615.4000000000005</v>
      </c>
    </row>
    <row r="4203" spans="1:13" x14ac:dyDescent="0.3">
      <c r="A4203" s="6" t="s">
        <v>4287</v>
      </c>
      <c r="B4203" s="28">
        <v>43044</v>
      </c>
      <c r="C4203" s="6" t="s">
        <v>24</v>
      </c>
      <c r="D4203" s="6" t="s">
        <v>113</v>
      </c>
      <c r="E4203" s="6" t="str">
        <f>VLOOKUP(tbl_transactions[[#This Row],[Product_ID]],tbl_Items[],2,)</f>
        <v>Digital</v>
      </c>
      <c r="F4203" s="6" t="str">
        <f>VLOOKUP(tbl_transactions[[#This Row],[Product_ID]],tbl_Items[],3,)</f>
        <v>Palladium</v>
      </c>
      <c r="G4203" s="6" t="s">
        <v>12</v>
      </c>
      <c r="H4203" s="6" t="s">
        <v>9</v>
      </c>
      <c r="I42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203" s="30">
        <v>1</v>
      </c>
      <c r="K4203" s="7">
        <f t="shared" si="130"/>
        <v>8964.7800000000007</v>
      </c>
      <c r="L42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03" s="7">
        <f t="shared" si="131"/>
        <v>8964.7800000000007</v>
      </c>
    </row>
    <row r="4204" spans="1:13" x14ac:dyDescent="0.3">
      <c r="A4204" s="6" t="s">
        <v>4288</v>
      </c>
      <c r="B4204" s="28">
        <v>43044</v>
      </c>
      <c r="C4204" s="6" t="s">
        <v>24</v>
      </c>
      <c r="D4204" s="6" t="s">
        <v>103</v>
      </c>
      <c r="E4204" s="6" t="str">
        <f>VLOOKUP(tbl_transactions[[#This Row],[Product_ID]],tbl_Items[],2,)</f>
        <v>Automatic</v>
      </c>
      <c r="F4204" s="6" t="str">
        <f>VLOOKUP(tbl_transactions[[#This Row],[Product_ID]],tbl_Items[],3,)</f>
        <v>Palladium</v>
      </c>
      <c r="G4204" s="6" t="s">
        <v>12</v>
      </c>
      <c r="H4204" s="6" t="s">
        <v>9</v>
      </c>
      <c r="I42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204" s="30">
        <v>1</v>
      </c>
      <c r="K4204" s="7">
        <f t="shared" si="130"/>
        <v>6674.88</v>
      </c>
      <c r="L42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04" s="7">
        <f t="shared" si="131"/>
        <v>6674.88</v>
      </c>
    </row>
    <row r="4205" spans="1:13" x14ac:dyDescent="0.3">
      <c r="A4205" s="6" t="s">
        <v>4289</v>
      </c>
      <c r="B4205" s="28">
        <v>43044</v>
      </c>
      <c r="C4205" s="6" t="s">
        <v>7</v>
      </c>
      <c r="D4205" s="6" t="s">
        <v>82</v>
      </c>
      <c r="E4205" s="6" t="str">
        <f>VLOOKUP(tbl_transactions[[#This Row],[Product_ID]],tbl_Items[],2,)</f>
        <v>Chronograph</v>
      </c>
      <c r="F4205" s="6" t="str">
        <f>VLOOKUP(tbl_transactions[[#This Row],[Product_ID]],tbl_Items[],3,)</f>
        <v>Palladium</v>
      </c>
      <c r="G4205" s="6" t="s">
        <v>12</v>
      </c>
      <c r="H4205" s="6" t="s">
        <v>9</v>
      </c>
      <c r="I42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205" s="30">
        <v>2</v>
      </c>
      <c r="K4205" s="7">
        <f t="shared" si="130"/>
        <v>15300</v>
      </c>
      <c r="L42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4205" s="7">
        <f t="shared" si="131"/>
        <v>14841</v>
      </c>
    </row>
    <row r="4206" spans="1:13" x14ac:dyDescent="0.3">
      <c r="A4206" s="6" t="s">
        <v>4290</v>
      </c>
      <c r="B4206" s="28">
        <v>43044</v>
      </c>
      <c r="C4206" s="6" t="s">
        <v>7</v>
      </c>
      <c r="D4206" s="6" t="s">
        <v>118</v>
      </c>
      <c r="E4206" s="6" t="str">
        <f>VLOOKUP(tbl_transactions[[#This Row],[Product_ID]],tbl_Items[],2,)</f>
        <v>Digital</v>
      </c>
      <c r="F4206" s="6" t="str">
        <f>VLOOKUP(tbl_transactions[[#This Row],[Product_ID]],tbl_Items[],3,)</f>
        <v>Palladium</v>
      </c>
      <c r="G4206" s="6" t="s">
        <v>12</v>
      </c>
      <c r="H4206" s="6" t="s">
        <v>9</v>
      </c>
      <c r="I42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206" s="30">
        <v>1</v>
      </c>
      <c r="K4206" s="7">
        <f t="shared" si="130"/>
        <v>6097.56</v>
      </c>
      <c r="L42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06" s="7">
        <f t="shared" si="131"/>
        <v>6097.56</v>
      </c>
    </row>
    <row r="4207" spans="1:13" x14ac:dyDescent="0.3">
      <c r="A4207" s="6" t="s">
        <v>4291</v>
      </c>
      <c r="B4207" s="28">
        <v>43044</v>
      </c>
      <c r="C4207" s="6" t="s">
        <v>24</v>
      </c>
      <c r="D4207" s="6" t="s">
        <v>112</v>
      </c>
      <c r="E4207" s="6" t="str">
        <f>VLOOKUP(tbl_transactions[[#This Row],[Product_ID]],tbl_Items[],2,)</f>
        <v>Digital</v>
      </c>
      <c r="F4207" s="6" t="str">
        <f>VLOOKUP(tbl_transactions[[#This Row],[Product_ID]],tbl_Items[],3,)</f>
        <v>Gold</v>
      </c>
      <c r="G4207" s="6" t="s">
        <v>12</v>
      </c>
      <c r="H4207" s="6" t="s">
        <v>9</v>
      </c>
      <c r="I42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207" s="30">
        <v>1</v>
      </c>
      <c r="K4207" s="7">
        <f t="shared" si="130"/>
        <v>6016.9800000000005</v>
      </c>
      <c r="L42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07" s="7">
        <f t="shared" si="131"/>
        <v>6016.9800000000005</v>
      </c>
    </row>
    <row r="4208" spans="1:13" x14ac:dyDescent="0.3">
      <c r="A4208" s="6" t="s">
        <v>4292</v>
      </c>
      <c r="B4208" s="28">
        <v>43044</v>
      </c>
      <c r="C4208" s="6" t="s">
        <v>24</v>
      </c>
      <c r="D4208" s="6" t="s">
        <v>108</v>
      </c>
      <c r="E4208" s="6" t="str">
        <f>VLOOKUP(tbl_transactions[[#This Row],[Product_ID]],tbl_Items[],2,)</f>
        <v>Digital</v>
      </c>
      <c r="F4208" s="6" t="str">
        <f>VLOOKUP(tbl_transactions[[#This Row],[Product_ID]],tbl_Items[],3,)</f>
        <v>Platinum</v>
      </c>
      <c r="G4208" s="6" t="s">
        <v>12</v>
      </c>
      <c r="H4208" s="6" t="s">
        <v>13</v>
      </c>
      <c r="I42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208" s="30">
        <v>3</v>
      </c>
      <c r="K4208" s="7">
        <f t="shared" si="130"/>
        <v>18411.75</v>
      </c>
      <c r="L42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4208" s="7">
        <f t="shared" si="131"/>
        <v>17307.044999999998</v>
      </c>
    </row>
    <row r="4209" spans="1:13" x14ac:dyDescent="0.3">
      <c r="A4209" s="6" t="s">
        <v>4293</v>
      </c>
      <c r="B4209" s="28">
        <v>43044</v>
      </c>
      <c r="C4209" s="6" t="s">
        <v>24</v>
      </c>
      <c r="D4209" s="6" t="s">
        <v>118</v>
      </c>
      <c r="E4209" s="6" t="str">
        <f>VLOOKUP(tbl_transactions[[#This Row],[Product_ID]],tbl_Items[],2,)</f>
        <v>Digital</v>
      </c>
      <c r="F4209" s="6" t="str">
        <f>VLOOKUP(tbl_transactions[[#This Row],[Product_ID]],tbl_Items[],3,)</f>
        <v>Palladium</v>
      </c>
      <c r="G4209" s="6" t="s">
        <v>12</v>
      </c>
      <c r="H4209" s="6" t="s">
        <v>9</v>
      </c>
      <c r="I42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209" s="30">
        <v>4</v>
      </c>
      <c r="K4209" s="7">
        <f t="shared" si="130"/>
        <v>24390.240000000002</v>
      </c>
      <c r="L42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4209" s="7">
        <f t="shared" si="131"/>
        <v>23658.532800000001</v>
      </c>
    </row>
    <row r="4210" spans="1:13" x14ac:dyDescent="0.3">
      <c r="A4210" s="6" t="s">
        <v>4294</v>
      </c>
      <c r="B4210" s="28">
        <v>43045</v>
      </c>
      <c r="C4210" s="6" t="s">
        <v>24</v>
      </c>
      <c r="D4210" s="6" t="s">
        <v>7005</v>
      </c>
      <c r="E4210" s="6" t="str">
        <f>VLOOKUP(tbl_transactions[[#This Row],[Product_ID]],tbl_Items[],2,)</f>
        <v>Automatic</v>
      </c>
      <c r="F4210" s="6" t="str">
        <f>VLOOKUP(tbl_transactions[[#This Row],[Product_ID]],tbl_Items[],3,)</f>
        <v>Gold</v>
      </c>
      <c r="G4210" s="6" t="s">
        <v>12</v>
      </c>
      <c r="H4210" s="6" t="s">
        <v>9</v>
      </c>
      <c r="I42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210" s="30">
        <v>1</v>
      </c>
      <c r="K4210" s="7">
        <f t="shared" si="130"/>
        <v>5968.2</v>
      </c>
      <c r="L42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0" s="7">
        <f t="shared" si="131"/>
        <v>5968.2</v>
      </c>
    </row>
    <row r="4211" spans="1:13" x14ac:dyDescent="0.3">
      <c r="A4211" s="6" t="s">
        <v>4295</v>
      </c>
      <c r="B4211" s="28">
        <v>43045</v>
      </c>
      <c r="C4211" s="6" t="s">
        <v>24</v>
      </c>
      <c r="D4211" s="6" t="s">
        <v>77</v>
      </c>
      <c r="E4211" s="6" t="str">
        <f>VLOOKUP(tbl_transactions[[#This Row],[Product_ID]],tbl_Items[],2,)</f>
        <v>Chronograph</v>
      </c>
      <c r="F4211" s="6" t="str">
        <f>VLOOKUP(tbl_transactions[[#This Row],[Product_ID]],tbl_Items[],3,)</f>
        <v>Gold</v>
      </c>
      <c r="G4211" s="6" t="s">
        <v>8</v>
      </c>
      <c r="H4211" s="6" t="s">
        <v>9</v>
      </c>
      <c r="I42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211" s="30">
        <v>3</v>
      </c>
      <c r="K4211" s="7">
        <f t="shared" si="130"/>
        <v>8820</v>
      </c>
      <c r="L42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1" s="7">
        <f t="shared" si="131"/>
        <v>8820</v>
      </c>
    </row>
    <row r="4212" spans="1:13" x14ac:dyDescent="0.3">
      <c r="A4212" s="6" t="s">
        <v>4296</v>
      </c>
      <c r="B4212" s="28">
        <v>43045</v>
      </c>
      <c r="C4212" s="6" t="s">
        <v>11</v>
      </c>
      <c r="D4212" s="6" t="s">
        <v>101</v>
      </c>
      <c r="E4212" s="6" t="str">
        <f>VLOOKUP(tbl_transactions[[#This Row],[Product_ID]],tbl_Items[],2,)</f>
        <v>Automatic</v>
      </c>
      <c r="F4212" s="6" t="str">
        <f>VLOOKUP(tbl_transactions[[#This Row],[Product_ID]],tbl_Items[],3,)</f>
        <v>Palladium</v>
      </c>
      <c r="G4212" s="6" t="s">
        <v>12</v>
      </c>
      <c r="H4212" s="6" t="s">
        <v>9</v>
      </c>
      <c r="I42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212" s="30">
        <v>2</v>
      </c>
      <c r="K4212" s="7">
        <f t="shared" si="130"/>
        <v>4697</v>
      </c>
      <c r="L42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2" s="7">
        <f t="shared" si="131"/>
        <v>4697</v>
      </c>
    </row>
    <row r="4213" spans="1:13" x14ac:dyDescent="0.3">
      <c r="A4213" s="6" t="s">
        <v>4297</v>
      </c>
      <c r="B4213" s="28">
        <v>43045</v>
      </c>
      <c r="C4213" s="6" t="s">
        <v>7</v>
      </c>
      <c r="D4213" s="6" t="s">
        <v>92</v>
      </c>
      <c r="E4213" s="6" t="str">
        <f>VLOOKUP(tbl_transactions[[#This Row],[Product_ID]],tbl_Items[],2,)</f>
        <v>Automatic</v>
      </c>
      <c r="F4213" s="6" t="str">
        <f>VLOOKUP(tbl_transactions[[#This Row],[Product_ID]],tbl_Items[],3,)</f>
        <v>Platinum</v>
      </c>
      <c r="G4213" s="6" t="s">
        <v>12</v>
      </c>
      <c r="H4213" s="6" t="s">
        <v>9</v>
      </c>
      <c r="I42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213" s="30">
        <v>4</v>
      </c>
      <c r="K4213" s="7">
        <f t="shared" si="130"/>
        <v>8796.48</v>
      </c>
      <c r="L42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3" s="7">
        <f t="shared" si="131"/>
        <v>8796.48</v>
      </c>
    </row>
    <row r="4214" spans="1:13" x14ac:dyDescent="0.3">
      <c r="A4214" s="6" t="s">
        <v>4298</v>
      </c>
      <c r="B4214" s="28">
        <v>43045</v>
      </c>
      <c r="C4214" s="6" t="s">
        <v>11</v>
      </c>
      <c r="D4214" s="6" t="s">
        <v>84</v>
      </c>
      <c r="E4214" s="6" t="str">
        <f>VLOOKUP(tbl_transactions[[#This Row],[Product_ID]],tbl_Items[],2,)</f>
        <v>Automatic</v>
      </c>
      <c r="F4214" s="6" t="str">
        <f>VLOOKUP(tbl_transactions[[#This Row],[Product_ID]],tbl_Items[],3,)</f>
        <v>Platinum</v>
      </c>
      <c r="G4214" s="6" t="s">
        <v>12</v>
      </c>
      <c r="H4214" s="6" t="s">
        <v>9</v>
      </c>
      <c r="I42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214" s="30">
        <v>4</v>
      </c>
      <c r="K4214" s="7">
        <f t="shared" si="130"/>
        <v>8916.6</v>
      </c>
      <c r="L42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4" s="7">
        <f t="shared" si="131"/>
        <v>8916.6</v>
      </c>
    </row>
    <row r="4215" spans="1:13" x14ac:dyDescent="0.3">
      <c r="A4215" s="6" t="s">
        <v>4299</v>
      </c>
      <c r="B4215" s="28">
        <v>43046</v>
      </c>
      <c r="C4215" s="6" t="s">
        <v>24</v>
      </c>
      <c r="D4215" s="6" t="s">
        <v>95</v>
      </c>
      <c r="E4215" s="6" t="str">
        <f>VLOOKUP(tbl_transactions[[#This Row],[Product_ID]],tbl_Items[],2,)</f>
        <v>Automatic</v>
      </c>
      <c r="F4215" s="6" t="str">
        <f>VLOOKUP(tbl_transactions[[#This Row],[Product_ID]],tbl_Items[],3,)</f>
        <v>Platinum</v>
      </c>
      <c r="G4215" s="6" t="s">
        <v>12</v>
      </c>
      <c r="H4215" s="6" t="s">
        <v>9</v>
      </c>
      <c r="I42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215" s="30">
        <v>4</v>
      </c>
      <c r="K4215" s="7">
        <f t="shared" si="130"/>
        <v>8820</v>
      </c>
      <c r="L42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5" s="7">
        <f t="shared" si="131"/>
        <v>8820</v>
      </c>
    </row>
    <row r="4216" spans="1:13" x14ac:dyDescent="0.3">
      <c r="A4216" s="6" t="s">
        <v>4300</v>
      </c>
      <c r="B4216" s="28">
        <v>43046</v>
      </c>
      <c r="C4216" s="6" t="s">
        <v>15</v>
      </c>
      <c r="D4216" s="6" t="s">
        <v>101</v>
      </c>
      <c r="E4216" s="6" t="str">
        <f>VLOOKUP(tbl_transactions[[#This Row],[Product_ID]],tbl_Items[],2,)</f>
        <v>Automatic</v>
      </c>
      <c r="F4216" s="6" t="str">
        <f>VLOOKUP(tbl_transactions[[#This Row],[Product_ID]],tbl_Items[],3,)</f>
        <v>Palladium</v>
      </c>
      <c r="G4216" s="6" t="s">
        <v>12</v>
      </c>
      <c r="H4216" s="6" t="s">
        <v>9</v>
      </c>
      <c r="I42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216" s="30">
        <v>3</v>
      </c>
      <c r="K4216" s="7">
        <f t="shared" si="130"/>
        <v>7045.5</v>
      </c>
      <c r="L42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6" s="7">
        <f t="shared" si="131"/>
        <v>7045.5</v>
      </c>
    </row>
    <row r="4217" spans="1:13" x14ac:dyDescent="0.3">
      <c r="A4217" s="6" t="s">
        <v>4301</v>
      </c>
      <c r="B4217" s="28">
        <v>43046</v>
      </c>
      <c r="C4217" s="6" t="s">
        <v>11</v>
      </c>
      <c r="D4217" s="6" t="s">
        <v>84</v>
      </c>
      <c r="E4217" s="6" t="str">
        <f>VLOOKUP(tbl_transactions[[#This Row],[Product_ID]],tbl_Items[],2,)</f>
        <v>Automatic</v>
      </c>
      <c r="F4217" s="6" t="str">
        <f>VLOOKUP(tbl_transactions[[#This Row],[Product_ID]],tbl_Items[],3,)</f>
        <v>Platinum</v>
      </c>
      <c r="G4217" s="6" t="s">
        <v>12</v>
      </c>
      <c r="H4217" s="6" t="s">
        <v>9</v>
      </c>
      <c r="I42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217" s="30">
        <v>1</v>
      </c>
      <c r="K4217" s="7">
        <f t="shared" si="130"/>
        <v>2229.15</v>
      </c>
      <c r="L42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7" s="7">
        <f t="shared" si="131"/>
        <v>2229.15</v>
      </c>
    </row>
    <row r="4218" spans="1:13" x14ac:dyDescent="0.3">
      <c r="A4218" s="6" t="s">
        <v>4302</v>
      </c>
      <c r="B4218" s="28">
        <v>43046</v>
      </c>
      <c r="C4218" s="6" t="s">
        <v>7</v>
      </c>
      <c r="D4218" s="6" t="s">
        <v>94</v>
      </c>
      <c r="E4218" s="6" t="str">
        <f>VLOOKUP(tbl_transactions[[#This Row],[Product_ID]],tbl_Items[],2,)</f>
        <v>Automatic</v>
      </c>
      <c r="F4218" s="6" t="str">
        <f>VLOOKUP(tbl_transactions[[#This Row],[Product_ID]],tbl_Items[],3,)</f>
        <v>Platinum</v>
      </c>
      <c r="G4218" s="6" t="s">
        <v>12</v>
      </c>
      <c r="H4218" s="6" t="s">
        <v>9</v>
      </c>
      <c r="I42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218" s="30">
        <v>4</v>
      </c>
      <c r="K4218" s="7">
        <f t="shared" si="130"/>
        <v>10348.800000000001</v>
      </c>
      <c r="L42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8" s="7">
        <f t="shared" si="131"/>
        <v>10348.800000000001</v>
      </c>
    </row>
    <row r="4219" spans="1:13" x14ac:dyDescent="0.3">
      <c r="A4219" s="6" t="s">
        <v>4303</v>
      </c>
      <c r="B4219" s="28">
        <v>43046</v>
      </c>
      <c r="C4219" s="6" t="s">
        <v>15</v>
      </c>
      <c r="D4219" s="6" t="s">
        <v>89</v>
      </c>
      <c r="E4219" s="6" t="str">
        <f>VLOOKUP(tbl_transactions[[#This Row],[Product_ID]],tbl_Items[],2,)</f>
        <v>Automatic</v>
      </c>
      <c r="F4219" s="6" t="str">
        <f>VLOOKUP(tbl_transactions[[#This Row],[Product_ID]],tbl_Items[],3,)</f>
        <v>Platinum</v>
      </c>
      <c r="G4219" s="6" t="s">
        <v>12</v>
      </c>
      <c r="H4219" s="6" t="s">
        <v>9</v>
      </c>
      <c r="I42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219" s="30">
        <v>2</v>
      </c>
      <c r="K4219" s="7">
        <f t="shared" si="130"/>
        <v>9308.2000000000007</v>
      </c>
      <c r="L42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19" s="7">
        <f t="shared" si="131"/>
        <v>9308.2000000000007</v>
      </c>
    </row>
    <row r="4220" spans="1:13" x14ac:dyDescent="0.3">
      <c r="A4220" s="6" t="s">
        <v>4304</v>
      </c>
      <c r="B4220" s="28">
        <v>43046</v>
      </c>
      <c r="C4220" s="6" t="s">
        <v>24</v>
      </c>
      <c r="D4220" s="6" t="s">
        <v>95</v>
      </c>
      <c r="E4220" s="6" t="str">
        <f>VLOOKUP(tbl_transactions[[#This Row],[Product_ID]],tbl_Items[],2,)</f>
        <v>Automatic</v>
      </c>
      <c r="F4220" s="6" t="str">
        <f>VLOOKUP(tbl_transactions[[#This Row],[Product_ID]],tbl_Items[],3,)</f>
        <v>Platinum</v>
      </c>
      <c r="G4220" s="6" t="s">
        <v>12</v>
      </c>
      <c r="H4220" s="6" t="s">
        <v>9</v>
      </c>
      <c r="I42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220" s="30">
        <v>2</v>
      </c>
      <c r="K4220" s="7">
        <f t="shared" si="130"/>
        <v>4410</v>
      </c>
      <c r="L42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0" s="7">
        <f t="shared" si="131"/>
        <v>4410</v>
      </c>
    </row>
    <row r="4221" spans="1:13" x14ac:dyDescent="0.3">
      <c r="A4221" s="6" t="s">
        <v>4305</v>
      </c>
      <c r="B4221" s="28">
        <v>43046</v>
      </c>
      <c r="C4221" s="6" t="s">
        <v>24</v>
      </c>
      <c r="D4221" s="6" t="s">
        <v>78</v>
      </c>
      <c r="E4221" s="6" t="str">
        <f>VLOOKUP(tbl_transactions[[#This Row],[Product_ID]],tbl_Items[],2,)</f>
        <v>Chronograph</v>
      </c>
      <c r="F4221" s="6" t="str">
        <f>VLOOKUP(tbl_transactions[[#This Row],[Product_ID]],tbl_Items[],3,)</f>
        <v>Gold</v>
      </c>
      <c r="G4221" s="6" t="s">
        <v>8</v>
      </c>
      <c r="H4221" s="6" t="s">
        <v>9</v>
      </c>
      <c r="I42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4221" s="30">
        <v>2</v>
      </c>
      <c r="K4221" s="7">
        <f t="shared" si="130"/>
        <v>11220</v>
      </c>
      <c r="L42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1" s="7">
        <f t="shared" si="131"/>
        <v>11220</v>
      </c>
    </row>
    <row r="4222" spans="1:13" x14ac:dyDescent="0.3">
      <c r="A4222" s="6" t="s">
        <v>4306</v>
      </c>
      <c r="B4222" s="28">
        <v>43046</v>
      </c>
      <c r="C4222" s="6" t="s">
        <v>24</v>
      </c>
      <c r="D4222" s="6" t="s">
        <v>114</v>
      </c>
      <c r="E4222" s="6" t="str">
        <f>VLOOKUP(tbl_transactions[[#This Row],[Product_ID]],tbl_Items[],2,)</f>
        <v>Digital</v>
      </c>
      <c r="F4222" s="6" t="str">
        <f>VLOOKUP(tbl_transactions[[#This Row],[Product_ID]],tbl_Items[],3,)</f>
        <v>Palladium</v>
      </c>
      <c r="G4222" s="6" t="s">
        <v>12</v>
      </c>
      <c r="H4222" s="6" t="s">
        <v>9</v>
      </c>
      <c r="I42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4222" s="30">
        <v>4</v>
      </c>
      <c r="K4222" s="7">
        <f t="shared" si="130"/>
        <v>41563.200000000004</v>
      </c>
      <c r="L42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4222" s="7">
        <f t="shared" si="131"/>
        <v>40316.304000000004</v>
      </c>
    </row>
    <row r="4223" spans="1:13" x14ac:dyDescent="0.3">
      <c r="A4223" s="6" t="s">
        <v>4307</v>
      </c>
      <c r="B4223" s="28">
        <v>43046</v>
      </c>
      <c r="C4223" s="6" t="s">
        <v>11</v>
      </c>
      <c r="D4223" s="6" t="s">
        <v>100</v>
      </c>
      <c r="E4223" s="6" t="str">
        <f>VLOOKUP(tbl_transactions[[#This Row],[Product_ID]],tbl_Items[],2,)</f>
        <v>Automatic</v>
      </c>
      <c r="F4223" s="6" t="str">
        <f>VLOOKUP(tbl_transactions[[#This Row],[Product_ID]],tbl_Items[],3,)</f>
        <v>Palladium</v>
      </c>
      <c r="G4223" s="6" t="s">
        <v>12</v>
      </c>
      <c r="H4223" s="6" t="s">
        <v>9</v>
      </c>
      <c r="I42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223" s="30">
        <v>1</v>
      </c>
      <c r="K4223" s="7">
        <f t="shared" si="130"/>
        <v>5728.8</v>
      </c>
      <c r="L42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3" s="7">
        <f t="shared" si="131"/>
        <v>5728.8</v>
      </c>
    </row>
    <row r="4224" spans="1:13" x14ac:dyDescent="0.3">
      <c r="A4224" s="6" t="s">
        <v>4308</v>
      </c>
      <c r="B4224" s="28">
        <v>43046</v>
      </c>
      <c r="C4224" s="6" t="s">
        <v>24</v>
      </c>
      <c r="D4224" s="6" t="s">
        <v>77</v>
      </c>
      <c r="E4224" s="6" t="str">
        <f>VLOOKUP(tbl_transactions[[#This Row],[Product_ID]],tbl_Items[],2,)</f>
        <v>Chronograph</v>
      </c>
      <c r="F4224" s="6" t="str">
        <f>VLOOKUP(tbl_transactions[[#This Row],[Product_ID]],tbl_Items[],3,)</f>
        <v>Gold</v>
      </c>
      <c r="G4224" s="6" t="s">
        <v>8</v>
      </c>
      <c r="H4224" s="6" t="s">
        <v>9</v>
      </c>
      <c r="I42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224" s="30">
        <v>3</v>
      </c>
      <c r="K4224" s="7">
        <f t="shared" si="130"/>
        <v>8820</v>
      </c>
      <c r="L42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4" s="7">
        <f t="shared" si="131"/>
        <v>8820</v>
      </c>
    </row>
    <row r="4225" spans="1:13" x14ac:dyDescent="0.3">
      <c r="A4225" s="6" t="s">
        <v>4309</v>
      </c>
      <c r="B4225" s="28">
        <v>43048</v>
      </c>
      <c r="C4225" s="6" t="s">
        <v>24</v>
      </c>
      <c r="D4225" s="6" t="s">
        <v>112</v>
      </c>
      <c r="E4225" s="6" t="str">
        <f>VLOOKUP(tbl_transactions[[#This Row],[Product_ID]],tbl_Items[],2,)</f>
        <v>Digital</v>
      </c>
      <c r="F4225" s="6" t="str">
        <f>VLOOKUP(tbl_transactions[[#This Row],[Product_ID]],tbl_Items[],3,)</f>
        <v>Gold</v>
      </c>
      <c r="G4225" s="6" t="s">
        <v>12</v>
      </c>
      <c r="H4225" s="6" t="s">
        <v>13</v>
      </c>
      <c r="I42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225" s="30">
        <v>2</v>
      </c>
      <c r="K4225" s="7">
        <f t="shared" si="130"/>
        <v>12033.960000000001</v>
      </c>
      <c r="L42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5" s="7">
        <f t="shared" si="131"/>
        <v>12033.960000000001</v>
      </c>
    </row>
    <row r="4226" spans="1:13" x14ac:dyDescent="0.3">
      <c r="A4226" s="6" t="s">
        <v>4310</v>
      </c>
      <c r="B4226" s="28">
        <v>43048</v>
      </c>
      <c r="C4226" s="6" t="s">
        <v>24</v>
      </c>
      <c r="D4226" s="6" t="s">
        <v>109</v>
      </c>
      <c r="E4226" s="6" t="str">
        <f>VLOOKUP(tbl_transactions[[#This Row],[Product_ID]],tbl_Items[],2,)</f>
        <v>Digital</v>
      </c>
      <c r="F4226" s="6" t="str">
        <f>VLOOKUP(tbl_transactions[[#This Row],[Product_ID]],tbl_Items[],3,)</f>
        <v>Platinum</v>
      </c>
      <c r="G4226" s="6" t="s">
        <v>12</v>
      </c>
      <c r="H4226" s="6" t="s">
        <v>9</v>
      </c>
      <c r="I42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226" s="30">
        <v>4</v>
      </c>
      <c r="K4226" s="7">
        <f t="shared" ref="K4226:K4289" si="132">I4226*J4226</f>
        <v>40249.199999999997</v>
      </c>
      <c r="L42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4226" s="7">
        <f t="shared" ref="M4226:M4289" si="133">K4226-L4226</f>
        <v>37834.248</v>
      </c>
    </row>
    <row r="4227" spans="1:13" x14ac:dyDescent="0.3">
      <c r="A4227" s="6" t="s">
        <v>4311</v>
      </c>
      <c r="B4227" s="28">
        <v>43048</v>
      </c>
      <c r="C4227" s="6" t="s">
        <v>11</v>
      </c>
      <c r="D4227" s="6" t="s">
        <v>83</v>
      </c>
      <c r="E4227" s="6" t="str">
        <f>VLOOKUP(tbl_transactions[[#This Row],[Product_ID]],tbl_Items[],2,)</f>
        <v>Chronograph</v>
      </c>
      <c r="F4227" s="6" t="str">
        <f>VLOOKUP(tbl_transactions[[#This Row],[Product_ID]],tbl_Items[],3,)</f>
        <v>Palladium</v>
      </c>
      <c r="G4227" s="6" t="s">
        <v>12</v>
      </c>
      <c r="H4227" s="6" t="s">
        <v>13</v>
      </c>
      <c r="I42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227" s="30">
        <v>2</v>
      </c>
      <c r="K4227" s="7">
        <f t="shared" si="132"/>
        <v>9502.5</v>
      </c>
      <c r="L42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7" s="7">
        <f t="shared" si="133"/>
        <v>9502.5</v>
      </c>
    </row>
    <row r="4228" spans="1:13" x14ac:dyDescent="0.3">
      <c r="A4228" s="6" t="s">
        <v>4312</v>
      </c>
      <c r="B4228" s="28">
        <v>43048</v>
      </c>
      <c r="C4228" s="6" t="s">
        <v>24</v>
      </c>
      <c r="D4228" s="6" t="s">
        <v>81</v>
      </c>
      <c r="E4228" s="6" t="str">
        <f>VLOOKUP(tbl_transactions[[#This Row],[Product_ID]],tbl_Items[],2,)</f>
        <v>Chronograph</v>
      </c>
      <c r="F4228" s="6" t="str">
        <f>VLOOKUP(tbl_transactions[[#This Row],[Product_ID]],tbl_Items[],3,)</f>
        <v>Palladium</v>
      </c>
      <c r="G4228" s="6" t="s">
        <v>12</v>
      </c>
      <c r="H4228" s="6" t="s">
        <v>9</v>
      </c>
      <c r="I42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228" s="30">
        <v>1</v>
      </c>
      <c r="K4228" s="7">
        <f t="shared" si="132"/>
        <v>10780</v>
      </c>
      <c r="L42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8" s="7">
        <f t="shared" si="133"/>
        <v>10780</v>
      </c>
    </row>
    <row r="4229" spans="1:13" x14ac:dyDescent="0.3">
      <c r="A4229" s="6" t="s">
        <v>4313</v>
      </c>
      <c r="B4229" s="28">
        <v>43048</v>
      </c>
      <c r="C4229" s="6" t="s">
        <v>24</v>
      </c>
      <c r="D4229" s="6" t="s">
        <v>92</v>
      </c>
      <c r="E4229" s="6" t="str">
        <f>VLOOKUP(tbl_transactions[[#This Row],[Product_ID]],tbl_Items[],2,)</f>
        <v>Automatic</v>
      </c>
      <c r="F4229" s="6" t="str">
        <f>VLOOKUP(tbl_transactions[[#This Row],[Product_ID]],tbl_Items[],3,)</f>
        <v>Platinum</v>
      </c>
      <c r="G4229" s="6" t="s">
        <v>12</v>
      </c>
      <c r="H4229" s="6" t="s">
        <v>9</v>
      </c>
      <c r="I42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229" s="30">
        <v>4</v>
      </c>
      <c r="K4229" s="7">
        <f t="shared" si="132"/>
        <v>8796.48</v>
      </c>
      <c r="L42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29" s="7">
        <f t="shared" si="133"/>
        <v>8796.48</v>
      </c>
    </row>
    <row r="4230" spans="1:13" x14ac:dyDescent="0.3">
      <c r="A4230" s="6" t="s">
        <v>4314</v>
      </c>
      <c r="B4230" s="28">
        <v>43048</v>
      </c>
      <c r="C4230" s="6" t="s">
        <v>24</v>
      </c>
      <c r="D4230" s="6" t="s">
        <v>7006</v>
      </c>
      <c r="E4230" s="6" t="str">
        <f>VLOOKUP(tbl_transactions[[#This Row],[Product_ID]],tbl_Items[],2,)</f>
        <v>Automatic</v>
      </c>
      <c r="F4230" s="6" t="str">
        <f>VLOOKUP(tbl_transactions[[#This Row],[Product_ID]],tbl_Items[],3,)</f>
        <v>Gold</v>
      </c>
      <c r="G4230" s="6" t="s">
        <v>12</v>
      </c>
      <c r="H4230" s="6" t="s">
        <v>9</v>
      </c>
      <c r="I42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230" s="30">
        <v>3</v>
      </c>
      <c r="K4230" s="7">
        <f t="shared" si="132"/>
        <v>29353.5</v>
      </c>
      <c r="L42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4230" s="7">
        <f t="shared" si="133"/>
        <v>28179.360000000001</v>
      </c>
    </row>
    <row r="4231" spans="1:13" x14ac:dyDescent="0.3">
      <c r="A4231" s="6" t="s">
        <v>4315</v>
      </c>
      <c r="B4231" s="28">
        <v>43048</v>
      </c>
      <c r="C4231" s="6" t="s">
        <v>24</v>
      </c>
      <c r="D4231" s="6" t="s">
        <v>100</v>
      </c>
      <c r="E4231" s="6" t="str">
        <f>VLOOKUP(tbl_transactions[[#This Row],[Product_ID]],tbl_Items[],2,)</f>
        <v>Automatic</v>
      </c>
      <c r="F4231" s="6" t="str">
        <f>VLOOKUP(tbl_transactions[[#This Row],[Product_ID]],tbl_Items[],3,)</f>
        <v>Palladium</v>
      </c>
      <c r="G4231" s="6" t="s">
        <v>12</v>
      </c>
      <c r="H4231" s="6" t="s">
        <v>9</v>
      </c>
      <c r="I42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231" s="30">
        <v>4</v>
      </c>
      <c r="K4231" s="7">
        <f t="shared" si="132"/>
        <v>22915.200000000001</v>
      </c>
      <c r="L42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4231" s="7">
        <f t="shared" si="133"/>
        <v>22227.744000000002</v>
      </c>
    </row>
    <row r="4232" spans="1:13" x14ac:dyDescent="0.3">
      <c r="A4232" s="6" t="s">
        <v>4316</v>
      </c>
      <c r="B4232" s="28">
        <v>43048</v>
      </c>
      <c r="C4232" s="6" t="s">
        <v>11</v>
      </c>
      <c r="D4232" s="6" t="s">
        <v>101</v>
      </c>
      <c r="E4232" s="6" t="str">
        <f>VLOOKUP(tbl_transactions[[#This Row],[Product_ID]],tbl_Items[],2,)</f>
        <v>Automatic</v>
      </c>
      <c r="F4232" s="6" t="str">
        <f>VLOOKUP(tbl_transactions[[#This Row],[Product_ID]],tbl_Items[],3,)</f>
        <v>Palladium</v>
      </c>
      <c r="G4232" s="6" t="s">
        <v>12</v>
      </c>
      <c r="H4232" s="6" t="s">
        <v>9</v>
      </c>
      <c r="I42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232" s="30">
        <v>4</v>
      </c>
      <c r="K4232" s="7">
        <f t="shared" si="132"/>
        <v>9394</v>
      </c>
      <c r="L42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32" s="7">
        <f t="shared" si="133"/>
        <v>9394</v>
      </c>
    </row>
    <row r="4233" spans="1:13" x14ac:dyDescent="0.3">
      <c r="A4233" s="6" t="s">
        <v>4317</v>
      </c>
      <c r="B4233" s="28">
        <v>43049</v>
      </c>
      <c r="C4233" s="6" t="s">
        <v>24</v>
      </c>
      <c r="D4233" s="6" t="s">
        <v>95</v>
      </c>
      <c r="E4233" s="6" t="str">
        <f>VLOOKUP(tbl_transactions[[#This Row],[Product_ID]],tbl_Items[],2,)</f>
        <v>Automatic</v>
      </c>
      <c r="F4233" s="6" t="str">
        <f>VLOOKUP(tbl_transactions[[#This Row],[Product_ID]],tbl_Items[],3,)</f>
        <v>Platinum</v>
      </c>
      <c r="G4233" s="6" t="s">
        <v>12</v>
      </c>
      <c r="H4233" s="6" t="s">
        <v>9</v>
      </c>
      <c r="I42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233" s="30">
        <v>3</v>
      </c>
      <c r="K4233" s="7">
        <f t="shared" si="132"/>
        <v>6615</v>
      </c>
      <c r="L42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33" s="7">
        <f t="shared" si="133"/>
        <v>6615</v>
      </c>
    </row>
    <row r="4234" spans="1:13" x14ac:dyDescent="0.3">
      <c r="A4234" s="6" t="s">
        <v>4318</v>
      </c>
      <c r="B4234" s="28">
        <v>43049</v>
      </c>
      <c r="C4234" s="6" t="s">
        <v>7</v>
      </c>
      <c r="D4234" s="6" t="s">
        <v>88</v>
      </c>
      <c r="E4234" s="6" t="str">
        <f>VLOOKUP(tbl_transactions[[#This Row],[Product_ID]],tbl_Items[],2,)</f>
        <v>Automatic</v>
      </c>
      <c r="F4234" s="6" t="str">
        <f>VLOOKUP(tbl_transactions[[#This Row],[Product_ID]],tbl_Items[],3,)</f>
        <v>Platinum</v>
      </c>
      <c r="G4234" s="6" t="s">
        <v>12</v>
      </c>
      <c r="H4234" s="6" t="s">
        <v>9</v>
      </c>
      <c r="I42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234" s="30">
        <v>3</v>
      </c>
      <c r="K4234" s="7">
        <f t="shared" si="132"/>
        <v>6718.9500000000007</v>
      </c>
      <c r="L42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34" s="7">
        <f t="shared" si="133"/>
        <v>6718.9500000000007</v>
      </c>
    </row>
    <row r="4235" spans="1:13" x14ac:dyDescent="0.3">
      <c r="A4235" s="6" t="s">
        <v>4319</v>
      </c>
      <c r="B4235" s="28">
        <v>43049</v>
      </c>
      <c r="C4235" s="6" t="s">
        <v>24</v>
      </c>
      <c r="D4235" s="6" t="s">
        <v>119</v>
      </c>
      <c r="E4235" s="6" t="str">
        <f>VLOOKUP(tbl_transactions[[#This Row],[Product_ID]],tbl_Items[],2,)</f>
        <v>Digital</v>
      </c>
      <c r="F4235" s="6" t="str">
        <f>VLOOKUP(tbl_transactions[[#This Row],[Product_ID]],tbl_Items[],3,)</f>
        <v>Palladium</v>
      </c>
      <c r="G4235" s="6" t="s">
        <v>12</v>
      </c>
      <c r="H4235" s="6" t="s">
        <v>9</v>
      </c>
      <c r="I42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235" s="30">
        <v>1</v>
      </c>
      <c r="K4235" s="7">
        <f t="shared" si="132"/>
        <v>10092.9</v>
      </c>
      <c r="L42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35" s="7">
        <f t="shared" si="133"/>
        <v>10092.9</v>
      </c>
    </row>
    <row r="4236" spans="1:13" x14ac:dyDescent="0.3">
      <c r="A4236" s="6" t="s">
        <v>4320</v>
      </c>
      <c r="B4236" s="28">
        <v>43049</v>
      </c>
      <c r="C4236" s="6" t="s">
        <v>24</v>
      </c>
      <c r="D4236" s="6" t="s">
        <v>104</v>
      </c>
      <c r="E4236" s="6" t="str">
        <f>VLOOKUP(tbl_transactions[[#This Row],[Product_ID]],tbl_Items[],2,)</f>
        <v>Automatic</v>
      </c>
      <c r="F4236" s="6" t="str">
        <f>VLOOKUP(tbl_transactions[[#This Row],[Product_ID]],tbl_Items[],3,)</f>
        <v>Palladium</v>
      </c>
      <c r="G4236" s="6" t="s">
        <v>12</v>
      </c>
      <c r="H4236" s="6" t="s">
        <v>13</v>
      </c>
      <c r="I42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236" s="30">
        <v>2</v>
      </c>
      <c r="K4236" s="7">
        <f t="shared" si="132"/>
        <v>16392.2</v>
      </c>
      <c r="L42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4236" s="7">
        <f t="shared" si="133"/>
        <v>15900.434000000001</v>
      </c>
    </row>
    <row r="4237" spans="1:13" x14ac:dyDescent="0.3">
      <c r="A4237" s="6" t="s">
        <v>4321</v>
      </c>
      <c r="B4237" s="28">
        <v>43049</v>
      </c>
      <c r="C4237" s="6" t="s">
        <v>24</v>
      </c>
      <c r="D4237" s="6" t="s">
        <v>108</v>
      </c>
      <c r="E4237" s="6" t="str">
        <f>VLOOKUP(tbl_transactions[[#This Row],[Product_ID]],tbl_Items[],2,)</f>
        <v>Digital</v>
      </c>
      <c r="F4237" s="6" t="str">
        <f>VLOOKUP(tbl_transactions[[#This Row],[Product_ID]],tbl_Items[],3,)</f>
        <v>Platinum</v>
      </c>
      <c r="G4237" s="6" t="s">
        <v>12</v>
      </c>
      <c r="H4237" s="6" t="s">
        <v>9</v>
      </c>
      <c r="I42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237" s="30">
        <v>1</v>
      </c>
      <c r="K4237" s="7">
        <f t="shared" si="132"/>
        <v>6137.25</v>
      </c>
      <c r="L42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37" s="7">
        <f t="shared" si="133"/>
        <v>6137.25</v>
      </c>
    </row>
    <row r="4238" spans="1:13" x14ac:dyDescent="0.3">
      <c r="A4238" s="6" t="s">
        <v>4322</v>
      </c>
      <c r="B4238" s="28">
        <v>43049</v>
      </c>
      <c r="C4238" s="6" t="s">
        <v>11</v>
      </c>
      <c r="D4238" s="6" t="s">
        <v>100</v>
      </c>
      <c r="E4238" s="6" t="str">
        <f>VLOOKUP(tbl_transactions[[#This Row],[Product_ID]],tbl_Items[],2,)</f>
        <v>Automatic</v>
      </c>
      <c r="F4238" s="6" t="str">
        <f>VLOOKUP(tbl_transactions[[#This Row],[Product_ID]],tbl_Items[],3,)</f>
        <v>Palladium</v>
      </c>
      <c r="G4238" s="6" t="s">
        <v>12</v>
      </c>
      <c r="H4238" s="6" t="s">
        <v>13</v>
      </c>
      <c r="I42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238" s="30">
        <v>4</v>
      </c>
      <c r="K4238" s="7">
        <f t="shared" si="132"/>
        <v>22915.200000000001</v>
      </c>
      <c r="L42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4238" s="7">
        <f t="shared" si="133"/>
        <v>22227.744000000002</v>
      </c>
    </row>
    <row r="4239" spans="1:13" x14ac:dyDescent="0.3">
      <c r="A4239" s="6" t="s">
        <v>4323</v>
      </c>
      <c r="B4239" s="28">
        <v>43049</v>
      </c>
      <c r="C4239" s="6" t="s">
        <v>24</v>
      </c>
      <c r="D4239" s="6" t="s">
        <v>92</v>
      </c>
      <c r="E4239" s="6" t="str">
        <f>VLOOKUP(tbl_transactions[[#This Row],[Product_ID]],tbl_Items[],2,)</f>
        <v>Automatic</v>
      </c>
      <c r="F4239" s="6" t="str">
        <f>VLOOKUP(tbl_transactions[[#This Row],[Product_ID]],tbl_Items[],3,)</f>
        <v>Platinum</v>
      </c>
      <c r="G4239" s="6" t="s">
        <v>12</v>
      </c>
      <c r="H4239" s="6" t="s">
        <v>9</v>
      </c>
      <c r="I42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239" s="30">
        <v>3</v>
      </c>
      <c r="K4239" s="7">
        <f t="shared" si="132"/>
        <v>6597.36</v>
      </c>
      <c r="L42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39" s="7">
        <f t="shared" si="133"/>
        <v>6597.36</v>
      </c>
    </row>
    <row r="4240" spans="1:13" x14ac:dyDescent="0.3">
      <c r="A4240" s="6" t="s">
        <v>4324</v>
      </c>
      <c r="B4240" s="28">
        <v>43050</v>
      </c>
      <c r="C4240" s="6" t="s">
        <v>24</v>
      </c>
      <c r="D4240" s="6" t="s">
        <v>112</v>
      </c>
      <c r="E4240" s="6" t="str">
        <f>VLOOKUP(tbl_transactions[[#This Row],[Product_ID]],tbl_Items[],2,)</f>
        <v>Digital</v>
      </c>
      <c r="F4240" s="6" t="str">
        <f>VLOOKUP(tbl_transactions[[#This Row],[Product_ID]],tbl_Items[],3,)</f>
        <v>Gold</v>
      </c>
      <c r="G4240" s="6" t="s">
        <v>12</v>
      </c>
      <c r="H4240" s="6" t="s">
        <v>9</v>
      </c>
      <c r="I42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240" s="30">
        <v>4</v>
      </c>
      <c r="K4240" s="7">
        <f t="shared" si="132"/>
        <v>24067.920000000002</v>
      </c>
      <c r="L42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4240" s="7">
        <f t="shared" si="133"/>
        <v>23105.203200000004</v>
      </c>
    </row>
    <row r="4241" spans="1:13" x14ac:dyDescent="0.3">
      <c r="A4241" s="6" t="s">
        <v>4325</v>
      </c>
      <c r="B4241" s="28">
        <v>43050</v>
      </c>
      <c r="C4241" s="6" t="s">
        <v>11</v>
      </c>
      <c r="D4241" s="6" t="s">
        <v>94</v>
      </c>
      <c r="E4241" s="6" t="str">
        <f>VLOOKUP(tbl_transactions[[#This Row],[Product_ID]],tbl_Items[],2,)</f>
        <v>Automatic</v>
      </c>
      <c r="F4241" s="6" t="str">
        <f>VLOOKUP(tbl_transactions[[#This Row],[Product_ID]],tbl_Items[],3,)</f>
        <v>Platinum</v>
      </c>
      <c r="G4241" s="6" t="s">
        <v>12</v>
      </c>
      <c r="H4241" s="6" t="s">
        <v>9</v>
      </c>
      <c r="I42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241" s="30">
        <v>1</v>
      </c>
      <c r="K4241" s="7">
        <f t="shared" si="132"/>
        <v>2587.2000000000003</v>
      </c>
      <c r="L42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41" s="7">
        <f t="shared" si="133"/>
        <v>2587.2000000000003</v>
      </c>
    </row>
    <row r="4242" spans="1:13" x14ac:dyDescent="0.3">
      <c r="A4242" s="6" t="s">
        <v>4326</v>
      </c>
      <c r="B4242" s="28">
        <v>43050</v>
      </c>
      <c r="C4242" s="6" t="s">
        <v>24</v>
      </c>
      <c r="D4242" s="6" t="s">
        <v>108</v>
      </c>
      <c r="E4242" s="6" t="str">
        <f>VLOOKUP(tbl_transactions[[#This Row],[Product_ID]],tbl_Items[],2,)</f>
        <v>Digital</v>
      </c>
      <c r="F4242" s="6" t="str">
        <f>VLOOKUP(tbl_transactions[[#This Row],[Product_ID]],tbl_Items[],3,)</f>
        <v>Platinum</v>
      </c>
      <c r="G4242" s="6" t="s">
        <v>12</v>
      </c>
      <c r="H4242" s="6" t="s">
        <v>13</v>
      </c>
      <c r="I42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242" s="30">
        <v>3</v>
      </c>
      <c r="K4242" s="7">
        <f t="shared" si="132"/>
        <v>18411.75</v>
      </c>
      <c r="L42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4242" s="7">
        <f t="shared" si="133"/>
        <v>17307.044999999998</v>
      </c>
    </row>
    <row r="4243" spans="1:13" x14ac:dyDescent="0.3">
      <c r="A4243" s="6" t="s">
        <v>4327</v>
      </c>
      <c r="B4243" s="28">
        <v>43050</v>
      </c>
      <c r="C4243" s="6" t="s">
        <v>11</v>
      </c>
      <c r="D4243" s="6" t="s">
        <v>114</v>
      </c>
      <c r="E4243" s="6" t="str">
        <f>VLOOKUP(tbl_transactions[[#This Row],[Product_ID]],tbl_Items[],2,)</f>
        <v>Digital</v>
      </c>
      <c r="F4243" s="6" t="str">
        <f>VLOOKUP(tbl_transactions[[#This Row],[Product_ID]],tbl_Items[],3,)</f>
        <v>Palladium</v>
      </c>
      <c r="G4243" s="6" t="s">
        <v>12</v>
      </c>
      <c r="H4243" s="6" t="s">
        <v>13</v>
      </c>
      <c r="I42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4243" s="30">
        <v>1</v>
      </c>
      <c r="K4243" s="7">
        <f t="shared" si="132"/>
        <v>10390.800000000001</v>
      </c>
      <c r="L42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43" s="7">
        <f t="shared" si="133"/>
        <v>10390.800000000001</v>
      </c>
    </row>
    <row r="4244" spans="1:13" x14ac:dyDescent="0.3">
      <c r="A4244" s="6" t="s">
        <v>4328</v>
      </c>
      <c r="B4244" s="28">
        <v>43050</v>
      </c>
      <c r="C4244" s="6" t="s">
        <v>24</v>
      </c>
      <c r="D4244" s="6" t="s">
        <v>7006</v>
      </c>
      <c r="E4244" s="6" t="str">
        <f>VLOOKUP(tbl_transactions[[#This Row],[Product_ID]],tbl_Items[],2,)</f>
        <v>Automatic</v>
      </c>
      <c r="F4244" s="6" t="str">
        <f>VLOOKUP(tbl_transactions[[#This Row],[Product_ID]],tbl_Items[],3,)</f>
        <v>Gold</v>
      </c>
      <c r="G4244" s="6" t="s">
        <v>12</v>
      </c>
      <c r="H4244" s="6" t="s">
        <v>9</v>
      </c>
      <c r="I42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244" s="30">
        <v>4</v>
      </c>
      <c r="K4244" s="7">
        <f t="shared" si="132"/>
        <v>39138</v>
      </c>
      <c r="L42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4244" s="7">
        <f t="shared" si="133"/>
        <v>37572.480000000003</v>
      </c>
    </row>
    <row r="4245" spans="1:13" x14ac:dyDescent="0.3">
      <c r="A4245" s="6" t="s">
        <v>4329</v>
      </c>
      <c r="B4245" s="28">
        <v>43050</v>
      </c>
      <c r="C4245" s="6" t="s">
        <v>24</v>
      </c>
      <c r="D4245" s="6" t="s">
        <v>117</v>
      </c>
      <c r="E4245" s="6" t="str">
        <f>VLOOKUP(tbl_transactions[[#This Row],[Product_ID]],tbl_Items[],2,)</f>
        <v>Digital</v>
      </c>
      <c r="F4245" s="6" t="str">
        <f>VLOOKUP(tbl_transactions[[#This Row],[Product_ID]],tbl_Items[],3,)</f>
        <v>Palladium</v>
      </c>
      <c r="G4245" s="6" t="s">
        <v>12</v>
      </c>
      <c r="H4245" s="6" t="s">
        <v>9</v>
      </c>
      <c r="I42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245" s="30">
        <v>1</v>
      </c>
      <c r="K4245" s="7">
        <f t="shared" si="132"/>
        <v>9780.75</v>
      </c>
      <c r="L42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45" s="7">
        <f t="shared" si="133"/>
        <v>9780.75</v>
      </c>
    </row>
    <row r="4246" spans="1:13" x14ac:dyDescent="0.3">
      <c r="A4246" s="6" t="s">
        <v>4330</v>
      </c>
      <c r="B4246" s="28">
        <v>43050</v>
      </c>
      <c r="C4246" s="6" t="s">
        <v>24</v>
      </c>
      <c r="D4246" s="6" t="s">
        <v>113</v>
      </c>
      <c r="E4246" s="6" t="str">
        <f>VLOOKUP(tbl_transactions[[#This Row],[Product_ID]],tbl_Items[],2,)</f>
        <v>Digital</v>
      </c>
      <c r="F4246" s="6" t="str">
        <f>VLOOKUP(tbl_transactions[[#This Row],[Product_ID]],tbl_Items[],3,)</f>
        <v>Palladium</v>
      </c>
      <c r="G4246" s="6" t="s">
        <v>12</v>
      </c>
      <c r="H4246" s="6" t="s">
        <v>9</v>
      </c>
      <c r="I42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246" s="30">
        <v>2</v>
      </c>
      <c r="K4246" s="7">
        <f t="shared" si="132"/>
        <v>17929.560000000001</v>
      </c>
      <c r="L42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4246" s="7">
        <f t="shared" si="133"/>
        <v>17391.673200000001</v>
      </c>
    </row>
    <row r="4247" spans="1:13" x14ac:dyDescent="0.3">
      <c r="A4247" s="6" t="s">
        <v>4331</v>
      </c>
      <c r="B4247" s="28">
        <v>43050</v>
      </c>
      <c r="C4247" s="6" t="s">
        <v>7</v>
      </c>
      <c r="D4247" s="6" t="s">
        <v>94</v>
      </c>
      <c r="E4247" s="6" t="str">
        <f>VLOOKUP(tbl_transactions[[#This Row],[Product_ID]],tbl_Items[],2,)</f>
        <v>Automatic</v>
      </c>
      <c r="F4247" s="6" t="str">
        <f>VLOOKUP(tbl_transactions[[#This Row],[Product_ID]],tbl_Items[],3,)</f>
        <v>Platinum</v>
      </c>
      <c r="G4247" s="6" t="s">
        <v>12</v>
      </c>
      <c r="H4247" s="6" t="s">
        <v>9</v>
      </c>
      <c r="I42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247" s="30">
        <v>2</v>
      </c>
      <c r="K4247" s="7">
        <f t="shared" si="132"/>
        <v>5174.4000000000005</v>
      </c>
      <c r="L42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47" s="7">
        <f t="shared" si="133"/>
        <v>5174.4000000000005</v>
      </c>
    </row>
    <row r="4248" spans="1:13" x14ac:dyDescent="0.3">
      <c r="A4248" s="6" t="s">
        <v>4332</v>
      </c>
      <c r="B4248" s="28">
        <v>43051</v>
      </c>
      <c r="C4248" s="6" t="s">
        <v>11</v>
      </c>
      <c r="D4248" s="6" t="s">
        <v>95</v>
      </c>
      <c r="E4248" s="6" t="str">
        <f>VLOOKUP(tbl_transactions[[#This Row],[Product_ID]],tbl_Items[],2,)</f>
        <v>Automatic</v>
      </c>
      <c r="F4248" s="6" t="str">
        <f>VLOOKUP(tbl_transactions[[#This Row],[Product_ID]],tbl_Items[],3,)</f>
        <v>Platinum</v>
      </c>
      <c r="G4248" s="6" t="s">
        <v>12</v>
      </c>
      <c r="H4248" s="6" t="s">
        <v>9</v>
      </c>
      <c r="I42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248" s="30">
        <v>3</v>
      </c>
      <c r="K4248" s="7">
        <f t="shared" si="132"/>
        <v>6615</v>
      </c>
      <c r="L42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48" s="7">
        <f t="shared" si="133"/>
        <v>6615</v>
      </c>
    </row>
    <row r="4249" spans="1:13" x14ac:dyDescent="0.3">
      <c r="A4249" s="6" t="s">
        <v>4333</v>
      </c>
      <c r="B4249" s="28">
        <v>43051</v>
      </c>
      <c r="C4249" s="6" t="s">
        <v>11</v>
      </c>
      <c r="D4249" s="6" t="s">
        <v>67</v>
      </c>
      <c r="E4249" s="6" t="str">
        <f>VLOOKUP(tbl_transactions[[#This Row],[Product_ID]],tbl_Items[],2,)</f>
        <v>Chronograph</v>
      </c>
      <c r="F4249" s="6" t="str">
        <f>VLOOKUP(tbl_transactions[[#This Row],[Product_ID]],tbl_Items[],3,)</f>
        <v>Platinum</v>
      </c>
      <c r="G4249" s="6" t="s">
        <v>8</v>
      </c>
      <c r="H4249" s="6" t="s">
        <v>9</v>
      </c>
      <c r="I42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249" s="30">
        <v>1</v>
      </c>
      <c r="K4249" s="7">
        <f t="shared" si="132"/>
        <v>1260</v>
      </c>
      <c r="L42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49" s="7">
        <f t="shared" si="133"/>
        <v>1260</v>
      </c>
    </row>
    <row r="4250" spans="1:13" x14ac:dyDescent="0.3">
      <c r="A4250" s="6" t="s">
        <v>4334</v>
      </c>
      <c r="B4250" s="28">
        <v>43051</v>
      </c>
      <c r="C4250" s="6" t="s">
        <v>24</v>
      </c>
      <c r="D4250" s="6" t="s">
        <v>88</v>
      </c>
      <c r="E4250" s="6" t="str">
        <f>VLOOKUP(tbl_transactions[[#This Row],[Product_ID]],tbl_Items[],2,)</f>
        <v>Automatic</v>
      </c>
      <c r="F4250" s="6" t="str">
        <f>VLOOKUP(tbl_transactions[[#This Row],[Product_ID]],tbl_Items[],3,)</f>
        <v>Platinum</v>
      </c>
      <c r="G4250" s="6" t="s">
        <v>12</v>
      </c>
      <c r="H4250" s="6" t="s">
        <v>9</v>
      </c>
      <c r="I42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250" s="30">
        <v>1</v>
      </c>
      <c r="K4250" s="7">
        <f t="shared" si="132"/>
        <v>2239.65</v>
      </c>
      <c r="L42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50" s="7">
        <f t="shared" si="133"/>
        <v>2239.65</v>
      </c>
    </row>
    <row r="4251" spans="1:13" x14ac:dyDescent="0.3">
      <c r="A4251" s="6" t="s">
        <v>4335</v>
      </c>
      <c r="B4251" s="28">
        <v>43051</v>
      </c>
      <c r="C4251" s="6" t="s">
        <v>24</v>
      </c>
      <c r="D4251" s="6" t="s">
        <v>81</v>
      </c>
      <c r="E4251" s="6" t="str">
        <f>VLOOKUP(tbl_transactions[[#This Row],[Product_ID]],tbl_Items[],2,)</f>
        <v>Chronograph</v>
      </c>
      <c r="F4251" s="6" t="str">
        <f>VLOOKUP(tbl_transactions[[#This Row],[Product_ID]],tbl_Items[],3,)</f>
        <v>Palladium</v>
      </c>
      <c r="G4251" s="6" t="s">
        <v>12</v>
      </c>
      <c r="H4251" s="6" t="s">
        <v>9</v>
      </c>
      <c r="I42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251" s="30">
        <v>1</v>
      </c>
      <c r="K4251" s="7">
        <f t="shared" si="132"/>
        <v>10780</v>
      </c>
      <c r="L42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51" s="7">
        <f t="shared" si="133"/>
        <v>10780</v>
      </c>
    </row>
    <row r="4252" spans="1:13" x14ac:dyDescent="0.3">
      <c r="A4252" s="6" t="s">
        <v>4336</v>
      </c>
      <c r="B4252" s="28">
        <v>43051</v>
      </c>
      <c r="C4252" s="6" t="s">
        <v>24</v>
      </c>
      <c r="D4252" s="6" t="s">
        <v>105</v>
      </c>
      <c r="E4252" s="6" t="str">
        <f>VLOOKUP(tbl_transactions[[#This Row],[Product_ID]],tbl_Items[],2,)</f>
        <v>Digital</v>
      </c>
      <c r="F4252" s="6" t="str">
        <f>VLOOKUP(tbl_transactions[[#This Row],[Product_ID]],tbl_Items[],3,)</f>
        <v>Platinum</v>
      </c>
      <c r="G4252" s="6" t="s">
        <v>12</v>
      </c>
      <c r="H4252" s="6" t="s">
        <v>9</v>
      </c>
      <c r="I42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252" s="30">
        <v>4</v>
      </c>
      <c r="K4252" s="7">
        <f t="shared" si="132"/>
        <v>23019.360000000001</v>
      </c>
      <c r="L42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4252" s="7">
        <f t="shared" si="133"/>
        <v>21638.198400000001</v>
      </c>
    </row>
    <row r="4253" spans="1:13" x14ac:dyDescent="0.3">
      <c r="A4253" s="6" t="s">
        <v>4337</v>
      </c>
      <c r="B4253" s="28">
        <v>43051</v>
      </c>
      <c r="C4253" s="6" t="s">
        <v>24</v>
      </c>
      <c r="D4253" s="6" t="s">
        <v>114</v>
      </c>
      <c r="E4253" s="6" t="str">
        <f>VLOOKUP(tbl_transactions[[#This Row],[Product_ID]],tbl_Items[],2,)</f>
        <v>Digital</v>
      </c>
      <c r="F4253" s="6" t="str">
        <f>VLOOKUP(tbl_transactions[[#This Row],[Product_ID]],tbl_Items[],3,)</f>
        <v>Palladium</v>
      </c>
      <c r="G4253" s="6" t="s">
        <v>12</v>
      </c>
      <c r="H4253" s="6" t="s">
        <v>9</v>
      </c>
      <c r="I42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4253" s="30">
        <v>1</v>
      </c>
      <c r="K4253" s="7">
        <f t="shared" si="132"/>
        <v>10390.800000000001</v>
      </c>
      <c r="L42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53" s="7">
        <f t="shared" si="133"/>
        <v>10390.800000000001</v>
      </c>
    </row>
    <row r="4254" spans="1:13" x14ac:dyDescent="0.3">
      <c r="A4254" s="6" t="s">
        <v>4338</v>
      </c>
      <c r="B4254" s="28">
        <v>43052</v>
      </c>
      <c r="C4254" s="6" t="s">
        <v>11</v>
      </c>
      <c r="D4254" s="6" t="s">
        <v>78</v>
      </c>
      <c r="E4254" s="6" t="str">
        <f>VLOOKUP(tbl_transactions[[#This Row],[Product_ID]],tbl_Items[],2,)</f>
        <v>Chronograph</v>
      </c>
      <c r="F4254" s="6" t="str">
        <f>VLOOKUP(tbl_transactions[[#This Row],[Product_ID]],tbl_Items[],3,)</f>
        <v>Gold</v>
      </c>
      <c r="G4254" s="6" t="s">
        <v>8</v>
      </c>
      <c r="H4254" s="6" t="s">
        <v>9</v>
      </c>
      <c r="I42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4254" s="30">
        <v>4</v>
      </c>
      <c r="K4254" s="7">
        <f t="shared" si="132"/>
        <v>22440</v>
      </c>
      <c r="L42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4254" s="7">
        <f t="shared" si="133"/>
        <v>20644.8</v>
      </c>
    </row>
    <row r="4255" spans="1:13" x14ac:dyDescent="0.3">
      <c r="A4255" s="6" t="s">
        <v>4339</v>
      </c>
      <c r="B4255" s="28">
        <v>43052</v>
      </c>
      <c r="C4255" s="6" t="s">
        <v>24</v>
      </c>
      <c r="D4255" s="6" t="s">
        <v>7007</v>
      </c>
      <c r="E4255" s="6" t="str">
        <f>VLOOKUP(tbl_transactions[[#This Row],[Product_ID]],tbl_Items[],2,)</f>
        <v>Digital</v>
      </c>
      <c r="F4255" s="6" t="str">
        <f>VLOOKUP(tbl_transactions[[#This Row],[Product_ID]],tbl_Items[],3,)</f>
        <v>Gold</v>
      </c>
      <c r="G4255" s="6" t="s">
        <v>12</v>
      </c>
      <c r="H4255" s="6" t="s">
        <v>9</v>
      </c>
      <c r="I42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255" s="30">
        <v>4</v>
      </c>
      <c r="K4255" s="7">
        <f t="shared" si="132"/>
        <v>35687.760000000002</v>
      </c>
      <c r="L42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4255" s="7">
        <f t="shared" si="133"/>
        <v>34260.249600000003</v>
      </c>
    </row>
    <row r="4256" spans="1:13" x14ac:dyDescent="0.3">
      <c r="A4256" s="6" t="s">
        <v>4340</v>
      </c>
      <c r="B4256" s="28">
        <v>43052</v>
      </c>
      <c r="C4256" s="6" t="s">
        <v>24</v>
      </c>
      <c r="D4256" s="6" t="s">
        <v>82</v>
      </c>
      <c r="E4256" s="6" t="str">
        <f>VLOOKUP(tbl_transactions[[#This Row],[Product_ID]],tbl_Items[],2,)</f>
        <v>Chronograph</v>
      </c>
      <c r="F4256" s="6" t="str">
        <f>VLOOKUP(tbl_transactions[[#This Row],[Product_ID]],tbl_Items[],3,)</f>
        <v>Palladium</v>
      </c>
      <c r="G4256" s="6" t="s">
        <v>12</v>
      </c>
      <c r="H4256" s="6" t="s">
        <v>9</v>
      </c>
      <c r="I42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256" s="30">
        <v>1</v>
      </c>
      <c r="K4256" s="7">
        <f t="shared" si="132"/>
        <v>7650</v>
      </c>
      <c r="L42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56" s="7">
        <f t="shared" si="133"/>
        <v>7650</v>
      </c>
    </row>
    <row r="4257" spans="1:13" x14ac:dyDescent="0.3">
      <c r="A4257" s="6" t="s">
        <v>4341</v>
      </c>
      <c r="B4257" s="28">
        <v>43053</v>
      </c>
      <c r="C4257" s="6" t="s">
        <v>11</v>
      </c>
      <c r="D4257" s="6" t="s">
        <v>100</v>
      </c>
      <c r="E4257" s="6" t="str">
        <f>VLOOKUP(tbl_transactions[[#This Row],[Product_ID]],tbl_Items[],2,)</f>
        <v>Automatic</v>
      </c>
      <c r="F4257" s="6" t="str">
        <f>VLOOKUP(tbl_transactions[[#This Row],[Product_ID]],tbl_Items[],3,)</f>
        <v>Palladium</v>
      </c>
      <c r="G4257" s="6" t="s">
        <v>12</v>
      </c>
      <c r="H4257" s="6" t="s">
        <v>9</v>
      </c>
      <c r="I42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257" s="30">
        <v>1</v>
      </c>
      <c r="K4257" s="7">
        <f t="shared" si="132"/>
        <v>5728.8</v>
      </c>
      <c r="L42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57" s="7">
        <f t="shared" si="133"/>
        <v>5728.8</v>
      </c>
    </row>
    <row r="4258" spans="1:13" x14ac:dyDescent="0.3">
      <c r="A4258" s="6" t="s">
        <v>4342</v>
      </c>
      <c r="B4258" s="28">
        <v>43053</v>
      </c>
      <c r="C4258" s="6" t="s">
        <v>7</v>
      </c>
      <c r="D4258" s="6" t="s">
        <v>74</v>
      </c>
      <c r="E4258" s="6" t="str">
        <f>VLOOKUP(tbl_transactions[[#This Row],[Product_ID]],tbl_Items[],2,)</f>
        <v>Chronograph</v>
      </c>
      <c r="F4258" s="6" t="str">
        <f>VLOOKUP(tbl_transactions[[#This Row],[Product_ID]],tbl_Items[],3,)</f>
        <v>Gold</v>
      </c>
      <c r="G4258" s="6" t="s">
        <v>8</v>
      </c>
      <c r="H4258" s="6" t="s">
        <v>9</v>
      </c>
      <c r="I42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4258" s="30">
        <v>4</v>
      </c>
      <c r="K4258" s="7">
        <f t="shared" si="132"/>
        <v>8904</v>
      </c>
      <c r="L42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58" s="7">
        <f t="shared" si="133"/>
        <v>8904</v>
      </c>
    </row>
    <row r="4259" spans="1:13" x14ac:dyDescent="0.3">
      <c r="A4259" s="6" t="s">
        <v>4343</v>
      </c>
      <c r="B4259" s="28">
        <v>43053</v>
      </c>
      <c r="C4259" s="6" t="s">
        <v>24</v>
      </c>
      <c r="D4259" s="6" t="s">
        <v>117</v>
      </c>
      <c r="E4259" s="6" t="str">
        <f>VLOOKUP(tbl_transactions[[#This Row],[Product_ID]],tbl_Items[],2,)</f>
        <v>Digital</v>
      </c>
      <c r="F4259" s="6" t="str">
        <f>VLOOKUP(tbl_transactions[[#This Row],[Product_ID]],tbl_Items[],3,)</f>
        <v>Palladium</v>
      </c>
      <c r="G4259" s="6" t="s">
        <v>12</v>
      </c>
      <c r="H4259" s="6" t="s">
        <v>9</v>
      </c>
      <c r="I42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259" s="30">
        <v>1</v>
      </c>
      <c r="K4259" s="7">
        <f t="shared" si="132"/>
        <v>9780.75</v>
      </c>
      <c r="L42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59" s="7">
        <f t="shared" si="133"/>
        <v>9780.75</v>
      </c>
    </row>
    <row r="4260" spans="1:13" x14ac:dyDescent="0.3">
      <c r="A4260" s="6" t="s">
        <v>4344</v>
      </c>
      <c r="B4260" s="28">
        <v>43053</v>
      </c>
      <c r="C4260" s="6" t="s">
        <v>24</v>
      </c>
      <c r="D4260" s="6" t="s">
        <v>77</v>
      </c>
      <c r="E4260" s="6" t="str">
        <f>VLOOKUP(tbl_transactions[[#This Row],[Product_ID]],tbl_Items[],2,)</f>
        <v>Chronograph</v>
      </c>
      <c r="F4260" s="6" t="str">
        <f>VLOOKUP(tbl_transactions[[#This Row],[Product_ID]],tbl_Items[],3,)</f>
        <v>Gold</v>
      </c>
      <c r="G4260" s="6" t="s">
        <v>8</v>
      </c>
      <c r="H4260" s="6" t="s">
        <v>9</v>
      </c>
      <c r="I42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260" s="30">
        <v>3</v>
      </c>
      <c r="K4260" s="7">
        <f t="shared" si="132"/>
        <v>8820</v>
      </c>
      <c r="L42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60" s="7">
        <f t="shared" si="133"/>
        <v>8820</v>
      </c>
    </row>
    <row r="4261" spans="1:13" x14ac:dyDescent="0.3">
      <c r="A4261" s="6" t="s">
        <v>4345</v>
      </c>
      <c r="B4261" s="28">
        <v>43053</v>
      </c>
      <c r="C4261" s="6" t="s">
        <v>15</v>
      </c>
      <c r="D4261" s="6" t="s">
        <v>94</v>
      </c>
      <c r="E4261" s="6" t="str">
        <f>VLOOKUP(tbl_transactions[[#This Row],[Product_ID]],tbl_Items[],2,)</f>
        <v>Automatic</v>
      </c>
      <c r="F4261" s="6" t="str">
        <f>VLOOKUP(tbl_transactions[[#This Row],[Product_ID]],tbl_Items[],3,)</f>
        <v>Platinum</v>
      </c>
      <c r="G4261" s="6" t="s">
        <v>12</v>
      </c>
      <c r="H4261" s="6" t="s">
        <v>9</v>
      </c>
      <c r="I42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261" s="30">
        <v>1</v>
      </c>
      <c r="K4261" s="7">
        <f t="shared" si="132"/>
        <v>2587.2000000000003</v>
      </c>
      <c r="L42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61" s="7">
        <f t="shared" si="133"/>
        <v>2587.2000000000003</v>
      </c>
    </row>
    <row r="4262" spans="1:13" x14ac:dyDescent="0.3">
      <c r="A4262" s="6" t="s">
        <v>4346</v>
      </c>
      <c r="B4262" s="28">
        <v>43054</v>
      </c>
      <c r="C4262" s="6" t="s">
        <v>11</v>
      </c>
      <c r="D4262" s="6" t="s">
        <v>105</v>
      </c>
      <c r="E4262" s="6" t="str">
        <f>VLOOKUP(tbl_transactions[[#This Row],[Product_ID]],tbl_Items[],2,)</f>
        <v>Digital</v>
      </c>
      <c r="F4262" s="6" t="str">
        <f>VLOOKUP(tbl_transactions[[#This Row],[Product_ID]],tbl_Items[],3,)</f>
        <v>Platinum</v>
      </c>
      <c r="G4262" s="6" t="s">
        <v>12</v>
      </c>
      <c r="H4262" s="6" t="s">
        <v>9</v>
      </c>
      <c r="I42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262" s="30">
        <v>1</v>
      </c>
      <c r="K4262" s="7">
        <f t="shared" si="132"/>
        <v>5754.84</v>
      </c>
      <c r="L42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62" s="7">
        <f t="shared" si="133"/>
        <v>5754.84</v>
      </c>
    </row>
    <row r="4263" spans="1:13" x14ac:dyDescent="0.3">
      <c r="A4263" s="6" t="s">
        <v>4347</v>
      </c>
      <c r="B4263" s="28">
        <v>43054</v>
      </c>
      <c r="C4263" s="6" t="s">
        <v>24</v>
      </c>
      <c r="D4263" s="6" t="s">
        <v>117</v>
      </c>
      <c r="E4263" s="6" t="str">
        <f>VLOOKUP(tbl_transactions[[#This Row],[Product_ID]],tbl_Items[],2,)</f>
        <v>Digital</v>
      </c>
      <c r="F4263" s="6" t="str">
        <f>VLOOKUP(tbl_transactions[[#This Row],[Product_ID]],tbl_Items[],3,)</f>
        <v>Palladium</v>
      </c>
      <c r="G4263" s="6" t="s">
        <v>12</v>
      </c>
      <c r="H4263" s="6" t="s">
        <v>9</v>
      </c>
      <c r="I42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263" s="30">
        <v>3</v>
      </c>
      <c r="K4263" s="7">
        <f t="shared" si="132"/>
        <v>29342.25</v>
      </c>
      <c r="L42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880.26749999999993</v>
      </c>
      <c r="M4263" s="7">
        <f t="shared" si="133"/>
        <v>28461.982499999998</v>
      </c>
    </row>
    <row r="4264" spans="1:13" x14ac:dyDescent="0.3">
      <c r="A4264" s="6" t="s">
        <v>4348</v>
      </c>
      <c r="B4264" s="28">
        <v>43054</v>
      </c>
      <c r="C4264" s="6" t="s">
        <v>11</v>
      </c>
      <c r="D4264" s="6" t="s">
        <v>110</v>
      </c>
      <c r="E4264" s="6" t="str">
        <f>VLOOKUP(tbl_transactions[[#This Row],[Product_ID]],tbl_Items[],2,)</f>
        <v>Digital</v>
      </c>
      <c r="F4264" s="6" t="str">
        <f>VLOOKUP(tbl_transactions[[#This Row],[Product_ID]],tbl_Items[],3,)</f>
        <v>Platinum</v>
      </c>
      <c r="G4264" s="6" t="s">
        <v>12</v>
      </c>
      <c r="H4264" s="6" t="s">
        <v>9</v>
      </c>
      <c r="I42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264" s="30">
        <v>3</v>
      </c>
      <c r="K4264" s="7">
        <f t="shared" si="132"/>
        <v>16846.2</v>
      </c>
      <c r="L42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4264" s="7">
        <f t="shared" si="133"/>
        <v>15835.428</v>
      </c>
    </row>
    <row r="4265" spans="1:13" x14ac:dyDescent="0.3">
      <c r="A4265" s="6" t="s">
        <v>4349</v>
      </c>
      <c r="B4265" s="28">
        <v>43054</v>
      </c>
      <c r="C4265" s="6" t="s">
        <v>11</v>
      </c>
      <c r="D4265" s="6" t="s">
        <v>116</v>
      </c>
      <c r="E4265" s="6" t="str">
        <f>VLOOKUP(tbl_transactions[[#This Row],[Product_ID]],tbl_Items[],2,)</f>
        <v>Digital</v>
      </c>
      <c r="F4265" s="6" t="str">
        <f>VLOOKUP(tbl_transactions[[#This Row],[Product_ID]],tbl_Items[],3,)</f>
        <v>Gold</v>
      </c>
      <c r="G4265" s="6" t="s">
        <v>12</v>
      </c>
      <c r="H4265" s="6" t="s">
        <v>9</v>
      </c>
      <c r="I42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265" s="30">
        <v>2</v>
      </c>
      <c r="K4265" s="7">
        <f t="shared" si="132"/>
        <v>11189.4</v>
      </c>
      <c r="L42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65" s="7">
        <f t="shared" si="133"/>
        <v>11189.4</v>
      </c>
    </row>
    <row r="4266" spans="1:13" x14ac:dyDescent="0.3">
      <c r="A4266" s="6" t="s">
        <v>4350</v>
      </c>
      <c r="B4266" s="28">
        <v>43054</v>
      </c>
      <c r="C4266" s="6" t="s">
        <v>11</v>
      </c>
      <c r="D4266" s="6" t="s">
        <v>82</v>
      </c>
      <c r="E4266" s="6" t="str">
        <f>VLOOKUP(tbl_transactions[[#This Row],[Product_ID]],tbl_Items[],2,)</f>
        <v>Chronograph</v>
      </c>
      <c r="F4266" s="6" t="str">
        <f>VLOOKUP(tbl_transactions[[#This Row],[Product_ID]],tbl_Items[],3,)</f>
        <v>Palladium</v>
      </c>
      <c r="G4266" s="6" t="s">
        <v>12</v>
      </c>
      <c r="H4266" s="6" t="s">
        <v>9</v>
      </c>
      <c r="I42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266" s="30">
        <v>1</v>
      </c>
      <c r="K4266" s="7">
        <f t="shared" si="132"/>
        <v>7650</v>
      </c>
      <c r="L42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66" s="7">
        <f t="shared" si="133"/>
        <v>7650</v>
      </c>
    </row>
    <row r="4267" spans="1:13" x14ac:dyDescent="0.3">
      <c r="A4267" s="6" t="s">
        <v>4351</v>
      </c>
      <c r="B4267" s="28">
        <v>43054</v>
      </c>
      <c r="C4267" s="6" t="s">
        <v>24</v>
      </c>
      <c r="D4267" s="6" t="s">
        <v>103</v>
      </c>
      <c r="E4267" s="6" t="str">
        <f>VLOOKUP(tbl_transactions[[#This Row],[Product_ID]],tbl_Items[],2,)</f>
        <v>Automatic</v>
      </c>
      <c r="F4267" s="6" t="str">
        <f>VLOOKUP(tbl_transactions[[#This Row],[Product_ID]],tbl_Items[],3,)</f>
        <v>Palladium</v>
      </c>
      <c r="G4267" s="6" t="s">
        <v>12</v>
      </c>
      <c r="H4267" s="6" t="s">
        <v>9</v>
      </c>
      <c r="I42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267" s="30">
        <v>4</v>
      </c>
      <c r="K4267" s="7">
        <f t="shared" si="132"/>
        <v>26699.52</v>
      </c>
      <c r="L42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800.98559999999998</v>
      </c>
      <c r="M4267" s="7">
        <f t="shared" si="133"/>
        <v>25898.5344</v>
      </c>
    </row>
    <row r="4268" spans="1:13" x14ac:dyDescent="0.3">
      <c r="A4268" s="6" t="s">
        <v>4352</v>
      </c>
      <c r="B4268" s="28">
        <v>43054</v>
      </c>
      <c r="C4268" s="6" t="s">
        <v>15</v>
      </c>
      <c r="D4268" s="6" t="s">
        <v>66</v>
      </c>
      <c r="E4268" s="6" t="str">
        <f>VLOOKUP(tbl_transactions[[#This Row],[Product_ID]],tbl_Items[],2,)</f>
        <v>Chronograph</v>
      </c>
      <c r="F4268" s="6" t="str">
        <f>VLOOKUP(tbl_transactions[[#This Row],[Product_ID]],tbl_Items[],3,)</f>
        <v>Platinum</v>
      </c>
      <c r="G4268" s="6" t="s">
        <v>8</v>
      </c>
      <c r="H4268" s="6" t="s">
        <v>9</v>
      </c>
      <c r="I42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268" s="30">
        <v>1</v>
      </c>
      <c r="K4268" s="7">
        <f t="shared" si="132"/>
        <v>9690</v>
      </c>
      <c r="L42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68" s="7">
        <f t="shared" si="133"/>
        <v>9690</v>
      </c>
    </row>
    <row r="4269" spans="1:13" x14ac:dyDescent="0.3">
      <c r="A4269" s="6" t="s">
        <v>4353</v>
      </c>
      <c r="B4269" s="28">
        <v>43055</v>
      </c>
      <c r="C4269" s="6" t="s">
        <v>11</v>
      </c>
      <c r="D4269" s="6" t="s">
        <v>119</v>
      </c>
      <c r="E4269" s="6" t="str">
        <f>VLOOKUP(tbl_transactions[[#This Row],[Product_ID]],tbl_Items[],2,)</f>
        <v>Digital</v>
      </c>
      <c r="F4269" s="6" t="str">
        <f>VLOOKUP(tbl_transactions[[#This Row],[Product_ID]],tbl_Items[],3,)</f>
        <v>Palladium</v>
      </c>
      <c r="G4269" s="6" t="s">
        <v>12</v>
      </c>
      <c r="H4269" s="6" t="s">
        <v>9</v>
      </c>
      <c r="I42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269" s="30">
        <v>4</v>
      </c>
      <c r="K4269" s="7">
        <f t="shared" si="132"/>
        <v>40371.599999999999</v>
      </c>
      <c r="L42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1211.1479999999999</v>
      </c>
      <c r="M4269" s="7">
        <f t="shared" si="133"/>
        <v>39160.451999999997</v>
      </c>
    </row>
    <row r="4270" spans="1:13" x14ac:dyDescent="0.3">
      <c r="A4270" s="6" t="s">
        <v>4354</v>
      </c>
      <c r="B4270" s="28">
        <v>43055</v>
      </c>
      <c r="C4270" s="6" t="s">
        <v>24</v>
      </c>
      <c r="D4270" s="6" t="s">
        <v>88</v>
      </c>
      <c r="E4270" s="6" t="str">
        <f>VLOOKUP(tbl_transactions[[#This Row],[Product_ID]],tbl_Items[],2,)</f>
        <v>Automatic</v>
      </c>
      <c r="F4270" s="6" t="str">
        <f>VLOOKUP(tbl_transactions[[#This Row],[Product_ID]],tbl_Items[],3,)</f>
        <v>Platinum</v>
      </c>
      <c r="G4270" s="6" t="s">
        <v>12</v>
      </c>
      <c r="H4270" s="6" t="s">
        <v>13</v>
      </c>
      <c r="I42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270" s="30">
        <v>3</v>
      </c>
      <c r="K4270" s="7">
        <f t="shared" si="132"/>
        <v>6718.9500000000007</v>
      </c>
      <c r="L42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70" s="7">
        <f t="shared" si="133"/>
        <v>6718.9500000000007</v>
      </c>
    </row>
    <row r="4271" spans="1:13" x14ac:dyDescent="0.3">
      <c r="A4271" s="6" t="s">
        <v>4355</v>
      </c>
      <c r="B4271" s="28">
        <v>43055</v>
      </c>
      <c r="C4271" s="6" t="s">
        <v>24</v>
      </c>
      <c r="D4271" s="6" t="s">
        <v>104</v>
      </c>
      <c r="E4271" s="6" t="str">
        <f>VLOOKUP(tbl_transactions[[#This Row],[Product_ID]],tbl_Items[],2,)</f>
        <v>Automatic</v>
      </c>
      <c r="F4271" s="6" t="str">
        <f>VLOOKUP(tbl_transactions[[#This Row],[Product_ID]],tbl_Items[],3,)</f>
        <v>Palladium</v>
      </c>
      <c r="G4271" s="6" t="s">
        <v>12</v>
      </c>
      <c r="H4271" s="6" t="s">
        <v>9</v>
      </c>
      <c r="I42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271" s="30">
        <v>1</v>
      </c>
      <c r="K4271" s="7">
        <f t="shared" si="132"/>
        <v>8196.1</v>
      </c>
      <c r="L42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71" s="7">
        <f t="shared" si="133"/>
        <v>8196.1</v>
      </c>
    </row>
    <row r="4272" spans="1:13" x14ac:dyDescent="0.3">
      <c r="A4272" s="6" t="s">
        <v>4356</v>
      </c>
      <c r="B4272" s="28">
        <v>43055</v>
      </c>
      <c r="C4272" s="6" t="s">
        <v>11</v>
      </c>
      <c r="D4272" s="6" t="s">
        <v>103</v>
      </c>
      <c r="E4272" s="6" t="str">
        <f>VLOOKUP(tbl_transactions[[#This Row],[Product_ID]],tbl_Items[],2,)</f>
        <v>Automatic</v>
      </c>
      <c r="F4272" s="6" t="str">
        <f>VLOOKUP(tbl_transactions[[#This Row],[Product_ID]],tbl_Items[],3,)</f>
        <v>Palladium</v>
      </c>
      <c r="G4272" s="6" t="s">
        <v>12</v>
      </c>
      <c r="H4272" s="6" t="s">
        <v>13</v>
      </c>
      <c r="I42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272" s="30">
        <v>1</v>
      </c>
      <c r="K4272" s="7">
        <f t="shared" si="132"/>
        <v>6674.88</v>
      </c>
      <c r="L42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72" s="7">
        <f t="shared" si="133"/>
        <v>6674.88</v>
      </c>
    </row>
    <row r="4273" spans="1:13" x14ac:dyDescent="0.3">
      <c r="A4273" s="6" t="s">
        <v>4357</v>
      </c>
      <c r="B4273" s="28">
        <v>43055</v>
      </c>
      <c r="C4273" s="6" t="s">
        <v>11</v>
      </c>
      <c r="D4273" s="6" t="s">
        <v>94</v>
      </c>
      <c r="E4273" s="6" t="str">
        <f>VLOOKUP(tbl_transactions[[#This Row],[Product_ID]],tbl_Items[],2,)</f>
        <v>Automatic</v>
      </c>
      <c r="F4273" s="6" t="str">
        <f>VLOOKUP(tbl_transactions[[#This Row],[Product_ID]],tbl_Items[],3,)</f>
        <v>Platinum</v>
      </c>
      <c r="G4273" s="6" t="s">
        <v>12</v>
      </c>
      <c r="H4273" s="6" t="s">
        <v>9</v>
      </c>
      <c r="I42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273" s="30">
        <v>3</v>
      </c>
      <c r="K4273" s="7">
        <f t="shared" si="132"/>
        <v>7761.6</v>
      </c>
      <c r="L42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73" s="7">
        <f t="shared" si="133"/>
        <v>7761.6</v>
      </c>
    </row>
    <row r="4274" spans="1:13" x14ac:dyDescent="0.3">
      <c r="A4274" s="6" t="s">
        <v>4358</v>
      </c>
      <c r="B4274" s="28">
        <v>43056</v>
      </c>
      <c r="C4274" s="6" t="s">
        <v>11</v>
      </c>
      <c r="D4274" s="6" t="s">
        <v>105</v>
      </c>
      <c r="E4274" s="6" t="str">
        <f>VLOOKUP(tbl_transactions[[#This Row],[Product_ID]],tbl_Items[],2,)</f>
        <v>Digital</v>
      </c>
      <c r="F4274" s="6" t="str">
        <f>VLOOKUP(tbl_transactions[[#This Row],[Product_ID]],tbl_Items[],3,)</f>
        <v>Platinum</v>
      </c>
      <c r="G4274" s="6" t="s">
        <v>12</v>
      </c>
      <c r="H4274" s="6" t="s">
        <v>9</v>
      </c>
      <c r="I42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274" s="30">
        <v>3</v>
      </c>
      <c r="K4274" s="7">
        <f t="shared" si="132"/>
        <v>17264.52</v>
      </c>
      <c r="L42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1035.8712</v>
      </c>
      <c r="M4274" s="7">
        <f t="shared" si="133"/>
        <v>16228.648800000001</v>
      </c>
    </row>
    <row r="4275" spans="1:13" x14ac:dyDescent="0.3">
      <c r="A4275" s="6" t="s">
        <v>4359</v>
      </c>
      <c r="B4275" s="28">
        <v>43056</v>
      </c>
      <c r="C4275" s="6" t="s">
        <v>24</v>
      </c>
      <c r="D4275" s="6" t="s">
        <v>120</v>
      </c>
      <c r="E4275" s="6" t="str">
        <f>VLOOKUP(tbl_transactions[[#This Row],[Product_ID]],tbl_Items[],2,)</f>
        <v>Digital</v>
      </c>
      <c r="F4275" s="6" t="str">
        <f>VLOOKUP(tbl_transactions[[#This Row],[Product_ID]],tbl_Items[],3,)</f>
        <v>Palladium</v>
      </c>
      <c r="G4275" s="6" t="s">
        <v>12</v>
      </c>
      <c r="H4275" s="6" t="s">
        <v>9</v>
      </c>
      <c r="I42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275" s="30">
        <v>3</v>
      </c>
      <c r="K4275" s="7">
        <f t="shared" si="132"/>
        <v>28914.600000000002</v>
      </c>
      <c r="L42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867.43799999999999</v>
      </c>
      <c r="M4275" s="7">
        <f t="shared" si="133"/>
        <v>28047.162000000004</v>
      </c>
    </row>
    <row r="4276" spans="1:13" x14ac:dyDescent="0.3">
      <c r="A4276" s="6" t="s">
        <v>4360</v>
      </c>
      <c r="B4276" s="28">
        <v>43056</v>
      </c>
      <c r="C4276" s="6" t="s">
        <v>24</v>
      </c>
      <c r="D4276" s="6" t="s">
        <v>117</v>
      </c>
      <c r="E4276" s="6" t="str">
        <f>VLOOKUP(tbl_transactions[[#This Row],[Product_ID]],tbl_Items[],2,)</f>
        <v>Digital</v>
      </c>
      <c r="F4276" s="6" t="str">
        <f>VLOOKUP(tbl_transactions[[#This Row],[Product_ID]],tbl_Items[],3,)</f>
        <v>Palladium</v>
      </c>
      <c r="G4276" s="6" t="s">
        <v>12</v>
      </c>
      <c r="H4276" s="6" t="s">
        <v>9</v>
      </c>
      <c r="I42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276" s="30">
        <v>1</v>
      </c>
      <c r="K4276" s="7">
        <f t="shared" si="132"/>
        <v>9780.75</v>
      </c>
      <c r="L42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76" s="7">
        <f t="shared" si="133"/>
        <v>9780.75</v>
      </c>
    </row>
    <row r="4277" spans="1:13" x14ac:dyDescent="0.3">
      <c r="A4277" s="6" t="s">
        <v>4361</v>
      </c>
      <c r="B4277" s="28">
        <v>43056</v>
      </c>
      <c r="C4277" s="6" t="s">
        <v>11</v>
      </c>
      <c r="D4277" s="6" t="s">
        <v>94</v>
      </c>
      <c r="E4277" s="6" t="str">
        <f>VLOOKUP(tbl_transactions[[#This Row],[Product_ID]],tbl_Items[],2,)</f>
        <v>Automatic</v>
      </c>
      <c r="F4277" s="6" t="str">
        <f>VLOOKUP(tbl_transactions[[#This Row],[Product_ID]],tbl_Items[],3,)</f>
        <v>Platinum</v>
      </c>
      <c r="G4277" s="6" t="s">
        <v>12</v>
      </c>
      <c r="H4277" s="6" t="s">
        <v>9</v>
      </c>
      <c r="I42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277" s="30">
        <v>3</v>
      </c>
      <c r="K4277" s="7">
        <f t="shared" si="132"/>
        <v>7761.6</v>
      </c>
      <c r="L42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77" s="7">
        <f t="shared" si="133"/>
        <v>7761.6</v>
      </c>
    </row>
    <row r="4278" spans="1:13" x14ac:dyDescent="0.3">
      <c r="A4278" s="6" t="s">
        <v>4362</v>
      </c>
      <c r="B4278" s="28">
        <v>43056</v>
      </c>
      <c r="C4278" s="6" t="s">
        <v>24</v>
      </c>
      <c r="D4278" s="6" t="s">
        <v>97</v>
      </c>
      <c r="E4278" s="6" t="str">
        <f>VLOOKUP(tbl_transactions[[#This Row],[Product_ID]],tbl_Items[],2,)</f>
        <v>Automatic</v>
      </c>
      <c r="F4278" s="6" t="str">
        <f>VLOOKUP(tbl_transactions[[#This Row],[Product_ID]],tbl_Items[],3,)</f>
        <v>Gold</v>
      </c>
      <c r="G4278" s="6" t="s">
        <v>12</v>
      </c>
      <c r="H4278" s="6" t="s">
        <v>9</v>
      </c>
      <c r="I42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278" s="30">
        <v>4</v>
      </c>
      <c r="K4278" s="7">
        <f t="shared" si="132"/>
        <v>11746.32</v>
      </c>
      <c r="L42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78" s="7">
        <f t="shared" si="133"/>
        <v>11746.32</v>
      </c>
    </row>
    <row r="4279" spans="1:13" x14ac:dyDescent="0.3">
      <c r="A4279" s="6" t="s">
        <v>4363</v>
      </c>
      <c r="B4279" s="28">
        <v>43056</v>
      </c>
      <c r="C4279" s="6" t="s">
        <v>24</v>
      </c>
      <c r="D4279" s="6" t="s">
        <v>7007</v>
      </c>
      <c r="E4279" s="6" t="str">
        <f>VLOOKUP(tbl_transactions[[#This Row],[Product_ID]],tbl_Items[],2,)</f>
        <v>Digital</v>
      </c>
      <c r="F4279" s="6" t="str">
        <f>VLOOKUP(tbl_transactions[[#This Row],[Product_ID]],tbl_Items[],3,)</f>
        <v>Gold</v>
      </c>
      <c r="G4279" s="6" t="s">
        <v>12</v>
      </c>
      <c r="H4279" s="6" t="s">
        <v>9</v>
      </c>
      <c r="I42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279" s="30">
        <v>3</v>
      </c>
      <c r="K4279" s="7">
        <f t="shared" si="132"/>
        <v>26765.82</v>
      </c>
      <c r="L42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4279" s="7">
        <f t="shared" si="133"/>
        <v>25695.1872</v>
      </c>
    </row>
    <row r="4280" spans="1:13" x14ac:dyDescent="0.3">
      <c r="A4280" s="6" t="s">
        <v>4364</v>
      </c>
      <c r="B4280" s="28">
        <v>43056</v>
      </c>
      <c r="C4280" s="6" t="s">
        <v>24</v>
      </c>
      <c r="D4280" s="6" t="s">
        <v>111</v>
      </c>
      <c r="E4280" s="6" t="str">
        <f>VLOOKUP(tbl_transactions[[#This Row],[Product_ID]],tbl_Items[],2,)</f>
        <v>Digital</v>
      </c>
      <c r="F4280" s="6" t="str">
        <f>VLOOKUP(tbl_transactions[[#This Row],[Product_ID]],tbl_Items[],3,)</f>
        <v>Gold</v>
      </c>
      <c r="G4280" s="6" t="s">
        <v>12</v>
      </c>
      <c r="H4280" s="6" t="s">
        <v>9</v>
      </c>
      <c r="I42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280" s="30">
        <v>1</v>
      </c>
      <c r="K4280" s="7">
        <f t="shared" si="132"/>
        <v>5760.96</v>
      </c>
      <c r="L42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80" s="7">
        <f t="shared" si="133"/>
        <v>5760.96</v>
      </c>
    </row>
    <row r="4281" spans="1:13" x14ac:dyDescent="0.3">
      <c r="A4281" s="6" t="s">
        <v>4365</v>
      </c>
      <c r="B4281" s="28">
        <v>43056</v>
      </c>
      <c r="C4281" s="6" t="s">
        <v>24</v>
      </c>
      <c r="D4281" s="6" t="s">
        <v>117</v>
      </c>
      <c r="E4281" s="6" t="str">
        <f>VLOOKUP(tbl_transactions[[#This Row],[Product_ID]],tbl_Items[],2,)</f>
        <v>Digital</v>
      </c>
      <c r="F4281" s="6" t="str">
        <f>VLOOKUP(tbl_transactions[[#This Row],[Product_ID]],tbl_Items[],3,)</f>
        <v>Palladium</v>
      </c>
      <c r="G4281" s="6" t="s">
        <v>12</v>
      </c>
      <c r="H4281" s="6" t="s">
        <v>9</v>
      </c>
      <c r="I42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281" s="30">
        <v>2</v>
      </c>
      <c r="K4281" s="7">
        <f t="shared" si="132"/>
        <v>19561.5</v>
      </c>
      <c r="L42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4281" s="7">
        <f t="shared" si="133"/>
        <v>18974.654999999999</v>
      </c>
    </row>
    <row r="4282" spans="1:13" x14ac:dyDescent="0.3">
      <c r="A4282" s="6" t="s">
        <v>4366</v>
      </c>
      <c r="B4282" s="28">
        <v>43057</v>
      </c>
      <c r="C4282" s="6" t="s">
        <v>11</v>
      </c>
      <c r="D4282" s="6" t="s">
        <v>97</v>
      </c>
      <c r="E4282" s="6" t="str">
        <f>VLOOKUP(tbl_transactions[[#This Row],[Product_ID]],tbl_Items[],2,)</f>
        <v>Automatic</v>
      </c>
      <c r="F4282" s="6" t="str">
        <f>VLOOKUP(tbl_transactions[[#This Row],[Product_ID]],tbl_Items[],3,)</f>
        <v>Gold</v>
      </c>
      <c r="G4282" s="6" t="s">
        <v>12</v>
      </c>
      <c r="H4282" s="6" t="s">
        <v>13</v>
      </c>
      <c r="I42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282" s="30">
        <v>4</v>
      </c>
      <c r="K4282" s="7">
        <f t="shared" si="132"/>
        <v>11746.32</v>
      </c>
      <c r="L42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82" s="7">
        <f t="shared" si="133"/>
        <v>11746.32</v>
      </c>
    </row>
    <row r="4283" spans="1:13" x14ac:dyDescent="0.3">
      <c r="A4283" s="6" t="s">
        <v>4367</v>
      </c>
      <c r="B4283" s="28">
        <v>43057</v>
      </c>
      <c r="C4283" s="6" t="s">
        <v>24</v>
      </c>
      <c r="D4283" s="6" t="s">
        <v>76</v>
      </c>
      <c r="E4283" s="6" t="str">
        <f>VLOOKUP(tbl_transactions[[#This Row],[Product_ID]],tbl_Items[],2,)</f>
        <v>Chronograph</v>
      </c>
      <c r="F4283" s="6" t="str">
        <f>VLOOKUP(tbl_transactions[[#This Row],[Product_ID]],tbl_Items[],3,)</f>
        <v>Gold</v>
      </c>
      <c r="G4283" s="6" t="s">
        <v>8</v>
      </c>
      <c r="H4283" s="6" t="s">
        <v>9</v>
      </c>
      <c r="I42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283" s="30">
        <v>4</v>
      </c>
      <c r="K4283" s="7">
        <f t="shared" si="132"/>
        <v>8976</v>
      </c>
      <c r="L42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83" s="7">
        <f t="shared" si="133"/>
        <v>8976</v>
      </c>
    </row>
    <row r="4284" spans="1:13" x14ac:dyDescent="0.3">
      <c r="A4284" s="6" t="s">
        <v>4368</v>
      </c>
      <c r="B4284" s="28">
        <v>43057</v>
      </c>
      <c r="C4284" s="6" t="s">
        <v>24</v>
      </c>
      <c r="D4284" s="6" t="s">
        <v>112</v>
      </c>
      <c r="E4284" s="6" t="str">
        <f>VLOOKUP(tbl_transactions[[#This Row],[Product_ID]],tbl_Items[],2,)</f>
        <v>Digital</v>
      </c>
      <c r="F4284" s="6" t="str">
        <f>VLOOKUP(tbl_transactions[[#This Row],[Product_ID]],tbl_Items[],3,)</f>
        <v>Gold</v>
      </c>
      <c r="G4284" s="6" t="s">
        <v>12</v>
      </c>
      <c r="H4284" s="6" t="s">
        <v>9</v>
      </c>
      <c r="I42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284" s="30">
        <v>1</v>
      </c>
      <c r="K4284" s="7">
        <f t="shared" si="132"/>
        <v>6016.9800000000005</v>
      </c>
      <c r="L42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84" s="7">
        <f t="shared" si="133"/>
        <v>6016.9800000000005</v>
      </c>
    </row>
    <row r="4285" spans="1:13" x14ac:dyDescent="0.3">
      <c r="A4285" s="6" t="s">
        <v>4369</v>
      </c>
      <c r="B4285" s="28">
        <v>43057</v>
      </c>
      <c r="C4285" s="6" t="s">
        <v>24</v>
      </c>
      <c r="D4285" s="6" t="s">
        <v>112</v>
      </c>
      <c r="E4285" s="6" t="str">
        <f>VLOOKUP(tbl_transactions[[#This Row],[Product_ID]],tbl_Items[],2,)</f>
        <v>Digital</v>
      </c>
      <c r="F4285" s="6" t="str">
        <f>VLOOKUP(tbl_transactions[[#This Row],[Product_ID]],tbl_Items[],3,)</f>
        <v>Gold</v>
      </c>
      <c r="G4285" s="6" t="s">
        <v>12</v>
      </c>
      <c r="H4285" s="6" t="s">
        <v>9</v>
      </c>
      <c r="I42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285" s="30">
        <v>3</v>
      </c>
      <c r="K4285" s="7">
        <f t="shared" si="132"/>
        <v>18050.940000000002</v>
      </c>
      <c r="L42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4285" s="7">
        <f t="shared" si="133"/>
        <v>17328.902400000003</v>
      </c>
    </row>
    <row r="4286" spans="1:13" x14ac:dyDescent="0.3">
      <c r="A4286" s="6" t="s">
        <v>4370</v>
      </c>
      <c r="B4286" s="28">
        <v>43057</v>
      </c>
      <c r="C4286" s="6" t="s">
        <v>24</v>
      </c>
      <c r="D4286" s="6" t="s">
        <v>117</v>
      </c>
      <c r="E4286" s="6" t="str">
        <f>VLOOKUP(tbl_transactions[[#This Row],[Product_ID]],tbl_Items[],2,)</f>
        <v>Digital</v>
      </c>
      <c r="F4286" s="6" t="str">
        <f>VLOOKUP(tbl_transactions[[#This Row],[Product_ID]],tbl_Items[],3,)</f>
        <v>Palladium</v>
      </c>
      <c r="G4286" s="6" t="s">
        <v>12</v>
      </c>
      <c r="H4286" s="6" t="s">
        <v>13</v>
      </c>
      <c r="I42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286" s="30">
        <v>2</v>
      </c>
      <c r="K4286" s="7">
        <f t="shared" si="132"/>
        <v>19561.5</v>
      </c>
      <c r="L42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4286" s="7">
        <f t="shared" si="133"/>
        <v>18974.654999999999</v>
      </c>
    </row>
    <row r="4287" spans="1:13" x14ac:dyDescent="0.3">
      <c r="A4287" s="6" t="s">
        <v>4371</v>
      </c>
      <c r="B4287" s="28">
        <v>43058</v>
      </c>
      <c r="C4287" s="6" t="s">
        <v>24</v>
      </c>
      <c r="D4287" s="6" t="s">
        <v>97</v>
      </c>
      <c r="E4287" s="6" t="str">
        <f>VLOOKUP(tbl_transactions[[#This Row],[Product_ID]],tbl_Items[],2,)</f>
        <v>Automatic</v>
      </c>
      <c r="F4287" s="6" t="str">
        <f>VLOOKUP(tbl_transactions[[#This Row],[Product_ID]],tbl_Items[],3,)</f>
        <v>Gold</v>
      </c>
      <c r="G4287" s="6" t="s">
        <v>12</v>
      </c>
      <c r="H4287" s="6" t="s">
        <v>9</v>
      </c>
      <c r="I42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287" s="30">
        <v>2</v>
      </c>
      <c r="K4287" s="7">
        <f t="shared" si="132"/>
        <v>5873.16</v>
      </c>
      <c r="L42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87" s="7">
        <f t="shared" si="133"/>
        <v>5873.16</v>
      </c>
    </row>
    <row r="4288" spans="1:13" x14ac:dyDescent="0.3">
      <c r="A4288" s="6" t="s">
        <v>4372</v>
      </c>
      <c r="B4288" s="28">
        <v>43058</v>
      </c>
      <c r="C4288" s="6" t="s">
        <v>24</v>
      </c>
      <c r="D4288" s="6" t="s">
        <v>109</v>
      </c>
      <c r="E4288" s="6" t="str">
        <f>VLOOKUP(tbl_transactions[[#This Row],[Product_ID]],tbl_Items[],2,)</f>
        <v>Digital</v>
      </c>
      <c r="F4288" s="6" t="str">
        <f>VLOOKUP(tbl_transactions[[#This Row],[Product_ID]],tbl_Items[],3,)</f>
        <v>Platinum</v>
      </c>
      <c r="G4288" s="6" t="s">
        <v>12</v>
      </c>
      <c r="H4288" s="6" t="s">
        <v>9</v>
      </c>
      <c r="I42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288" s="30">
        <v>4</v>
      </c>
      <c r="K4288" s="7">
        <f t="shared" si="132"/>
        <v>40249.199999999997</v>
      </c>
      <c r="L42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4288" s="7">
        <f t="shared" si="133"/>
        <v>37834.248</v>
      </c>
    </row>
    <row r="4289" spans="1:13" x14ac:dyDescent="0.3">
      <c r="A4289" s="6" t="s">
        <v>4373</v>
      </c>
      <c r="B4289" s="28">
        <v>43058</v>
      </c>
      <c r="C4289" s="6" t="s">
        <v>11</v>
      </c>
      <c r="D4289" s="6" t="s">
        <v>118</v>
      </c>
      <c r="E4289" s="6" t="str">
        <f>VLOOKUP(tbl_transactions[[#This Row],[Product_ID]],tbl_Items[],2,)</f>
        <v>Digital</v>
      </c>
      <c r="F4289" s="6" t="str">
        <f>VLOOKUP(tbl_transactions[[#This Row],[Product_ID]],tbl_Items[],3,)</f>
        <v>Palladium</v>
      </c>
      <c r="G4289" s="6" t="s">
        <v>12</v>
      </c>
      <c r="H4289" s="6" t="s">
        <v>9</v>
      </c>
      <c r="I42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289" s="30">
        <v>1</v>
      </c>
      <c r="K4289" s="7">
        <f t="shared" si="132"/>
        <v>6097.56</v>
      </c>
      <c r="L42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89" s="7">
        <f t="shared" si="133"/>
        <v>6097.56</v>
      </c>
    </row>
    <row r="4290" spans="1:13" x14ac:dyDescent="0.3">
      <c r="A4290" s="6" t="s">
        <v>4374</v>
      </c>
      <c r="B4290" s="28">
        <v>43058</v>
      </c>
      <c r="C4290" s="6" t="s">
        <v>24</v>
      </c>
      <c r="D4290" s="6" t="s">
        <v>101</v>
      </c>
      <c r="E4290" s="6" t="str">
        <f>VLOOKUP(tbl_transactions[[#This Row],[Product_ID]],tbl_Items[],2,)</f>
        <v>Automatic</v>
      </c>
      <c r="F4290" s="6" t="str">
        <f>VLOOKUP(tbl_transactions[[#This Row],[Product_ID]],tbl_Items[],3,)</f>
        <v>Palladium</v>
      </c>
      <c r="G4290" s="6" t="s">
        <v>12</v>
      </c>
      <c r="H4290" s="6" t="s">
        <v>9</v>
      </c>
      <c r="I42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290" s="30">
        <v>4</v>
      </c>
      <c r="K4290" s="7">
        <f t="shared" ref="K4290:K4353" si="134">I4290*J4290</f>
        <v>9394</v>
      </c>
      <c r="L42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90" s="7">
        <f t="shared" ref="M4290:M4353" si="135">K4290-L4290</f>
        <v>9394</v>
      </c>
    </row>
    <row r="4291" spans="1:13" x14ac:dyDescent="0.3">
      <c r="A4291" s="6" t="s">
        <v>4375</v>
      </c>
      <c r="B4291" s="28">
        <v>43059</v>
      </c>
      <c r="C4291" s="6" t="s">
        <v>11</v>
      </c>
      <c r="D4291" s="6" t="s">
        <v>89</v>
      </c>
      <c r="E4291" s="6" t="str">
        <f>VLOOKUP(tbl_transactions[[#This Row],[Product_ID]],tbl_Items[],2,)</f>
        <v>Automatic</v>
      </c>
      <c r="F4291" s="6" t="str">
        <f>VLOOKUP(tbl_transactions[[#This Row],[Product_ID]],tbl_Items[],3,)</f>
        <v>Platinum</v>
      </c>
      <c r="G4291" s="6" t="s">
        <v>12</v>
      </c>
      <c r="H4291" s="6" t="s">
        <v>9</v>
      </c>
      <c r="I42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291" s="30">
        <v>3</v>
      </c>
      <c r="K4291" s="7">
        <f t="shared" si="134"/>
        <v>13962.300000000001</v>
      </c>
      <c r="L42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91" s="7">
        <f t="shared" si="135"/>
        <v>13962.300000000001</v>
      </c>
    </row>
    <row r="4292" spans="1:13" x14ac:dyDescent="0.3">
      <c r="A4292" s="6" t="s">
        <v>4376</v>
      </c>
      <c r="B4292" s="28">
        <v>43059</v>
      </c>
      <c r="C4292" s="6" t="s">
        <v>24</v>
      </c>
      <c r="D4292" s="6" t="s">
        <v>116</v>
      </c>
      <c r="E4292" s="6" t="str">
        <f>VLOOKUP(tbl_transactions[[#This Row],[Product_ID]],tbl_Items[],2,)</f>
        <v>Digital</v>
      </c>
      <c r="F4292" s="6" t="str">
        <f>VLOOKUP(tbl_transactions[[#This Row],[Product_ID]],tbl_Items[],3,)</f>
        <v>Gold</v>
      </c>
      <c r="G4292" s="6" t="s">
        <v>12</v>
      </c>
      <c r="H4292" s="6" t="s">
        <v>9</v>
      </c>
      <c r="I42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292" s="30">
        <v>3</v>
      </c>
      <c r="K4292" s="7">
        <f t="shared" si="134"/>
        <v>16784.099999999999</v>
      </c>
      <c r="L42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4292" s="7">
        <f t="shared" si="135"/>
        <v>16112.735999999999</v>
      </c>
    </row>
    <row r="4293" spans="1:13" x14ac:dyDescent="0.3">
      <c r="A4293" s="6" t="s">
        <v>4377</v>
      </c>
      <c r="B4293" s="28">
        <v>43059</v>
      </c>
      <c r="C4293" s="6" t="s">
        <v>24</v>
      </c>
      <c r="D4293" s="6" t="s">
        <v>108</v>
      </c>
      <c r="E4293" s="6" t="str">
        <f>VLOOKUP(tbl_transactions[[#This Row],[Product_ID]],tbl_Items[],2,)</f>
        <v>Digital</v>
      </c>
      <c r="F4293" s="6" t="str">
        <f>VLOOKUP(tbl_transactions[[#This Row],[Product_ID]],tbl_Items[],3,)</f>
        <v>Platinum</v>
      </c>
      <c r="G4293" s="6" t="s">
        <v>12</v>
      </c>
      <c r="H4293" s="6" t="s">
        <v>9</v>
      </c>
      <c r="I42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293" s="30">
        <v>4</v>
      </c>
      <c r="K4293" s="7">
        <f t="shared" si="134"/>
        <v>24549</v>
      </c>
      <c r="L42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4293" s="7">
        <f t="shared" si="135"/>
        <v>23076.06</v>
      </c>
    </row>
    <row r="4294" spans="1:13" x14ac:dyDescent="0.3">
      <c r="A4294" s="6" t="s">
        <v>4378</v>
      </c>
      <c r="B4294" s="28">
        <v>43059</v>
      </c>
      <c r="C4294" s="6" t="s">
        <v>24</v>
      </c>
      <c r="D4294" s="6" t="s">
        <v>76</v>
      </c>
      <c r="E4294" s="6" t="str">
        <f>VLOOKUP(tbl_transactions[[#This Row],[Product_ID]],tbl_Items[],2,)</f>
        <v>Chronograph</v>
      </c>
      <c r="F4294" s="6" t="str">
        <f>VLOOKUP(tbl_transactions[[#This Row],[Product_ID]],tbl_Items[],3,)</f>
        <v>Gold</v>
      </c>
      <c r="G4294" s="6" t="s">
        <v>8</v>
      </c>
      <c r="H4294" s="6" t="s">
        <v>9</v>
      </c>
      <c r="I42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294" s="30">
        <v>4</v>
      </c>
      <c r="K4294" s="7">
        <f t="shared" si="134"/>
        <v>8976</v>
      </c>
      <c r="L42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94" s="7">
        <f t="shared" si="135"/>
        <v>8976</v>
      </c>
    </row>
    <row r="4295" spans="1:13" x14ac:dyDescent="0.3">
      <c r="A4295" s="6" t="s">
        <v>4379</v>
      </c>
      <c r="B4295" s="28">
        <v>43059</v>
      </c>
      <c r="C4295" s="6" t="s">
        <v>24</v>
      </c>
      <c r="D4295" s="6" t="s">
        <v>89</v>
      </c>
      <c r="E4295" s="6" t="str">
        <f>VLOOKUP(tbl_transactions[[#This Row],[Product_ID]],tbl_Items[],2,)</f>
        <v>Automatic</v>
      </c>
      <c r="F4295" s="6" t="str">
        <f>VLOOKUP(tbl_transactions[[#This Row],[Product_ID]],tbl_Items[],3,)</f>
        <v>Platinum</v>
      </c>
      <c r="G4295" s="6" t="s">
        <v>12</v>
      </c>
      <c r="H4295" s="6" t="s">
        <v>9</v>
      </c>
      <c r="I42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295" s="30">
        <v>2</v>
      </c>
      <c r="K4295" s="7">
        <f t="shared" si="134"/>
        <v>9308.2000000000007</v>
      </c>
      <c r="L42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95" s="7">
        <f t="shared" si="135"/>
        <v>9308.2000000000007</v>
      </c>
    </row>
    <row r="4296" spans="1:13" x14ac:dyDescent="0.3">
      <c r="A4296" s="6" t="s">
        <v>4380</v>
      </c>
      <c r="B4296" s="28">
        <v>43059</v>
      </c>
      <c r="C4296" s="6" t="s">
        <v>15</v>
      </c>
      <c r="D4296" s="6" t="s">
        <v>77</v>
      </c>
      <c r="E4296" s="6" t="str">
        <f>VLOOKUP(tbl_transactions[[#This Row],[Product_ID]],tbl_Items[],2,)</f>
        <v>Chronograph</v>
      </c>
      <c r="F4296" s="6" t="str">
        <f>VLOOKUP(tbl_transactions[[#This Row],[Product_ID]],tbl_Items[],3,)</f>
        <v>Gold</v>
      </c>
      <c r="G4296" s="6" t="s">
        <v>8</v>
      </c>
      <c r="H4296" s="6" t="s">
        <v>9</v>
      </c>
      <c r="I42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296" s="30">
        <v>3</v>
      </c>
      <c r="K4296" s="7">
        <f t="shared" si="134"/>
        <v>8820</v>
      </c>
      <c r="L42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96" s="7">
        <f t="shared" si="135"/>
        <v>8820</v>
      </c>
    </row>
    <row r="4297" spans="1:13" x14ac:dyDescent="0.3">
      <c r="A4297" s="6" t="s">
        <v>4381</v>
      </c>
      <c r="B4297" s="28">
        <v>43059</v>
      </c>
      <c r="C4297" s="6" t="s">
        <v>24</v>
      </c>
      <c r="D4297" s="6" t="s">
        <v>113</v>
      </c>
      <c r="E4297" s="6" t="str">
        <f>VLOOKUP(tbl_transactions[[#This Row],[Product_ID]],tbl_Items[],2,)</f>
        <v>Digital</v>
      </c>
      <c r="F4297" s="6" t="str">
        <f>VLOOKUP(tbl_transactions[[#This Row],[Product_ID]],tbl_Items[],3,)</f>
        <v>Palladium</v>
      </c>
      <c r="G4297" s="6" t="s">
        <v>12</v>
      </c>
      <c r="H4297" s="6" t="s">
        <v>13</v>
      </c>
      <c r="I42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297" s="30">
        <v>1</v>
      </c>
      <c r="K4297" s="7">
        <f t="shared" si="134"/>
        <v>8964.7800000000007</v>
      </c>
      <c r="L42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97" s="7">
        <f t="shared" si="135"/>
        <v>8964.7800000000007</v>
      </c>
    </row>
    <row r="4298" spans="1:13" x14ac:dyDescent="0.3">
      <c r="A4298" s="6" t="s">
        <v>4382</v>
      </c>
      <c r="B4298" s="28">
        <v>43060</v>
      </c>
      <c r="C4298" s="6" t="s">
        <v>7</v>
      </c>
      <c r="D4298" s="6" t="s">
        <v>112</v>
      </c>
      <c r="E4298" s="6" t="str">
        <f>VLOOKUP(tbl_transactions[[#This Row],[Product_ID]],tbl_Items[],2,)</f>
        <v>Digital</v>
      </c>
      <c r="F4298" s="6" t="str">
        <f>VLOOKUP(tbl_transactions[[#This Row],[Product_ID]],tbl_Items[],3,)</f>
        <v>Gold</v>
      </c>
      <c r="G4298" s="6" t="s">
        <v>12</v>
      </c>
      <c r="H4298" s="6" t="s">
        <v>9</v>
      </c>
      <c r="I42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298" s="30">
        <v>3</v>
      </c>
      <c r="K4298" s="7">
        <f t="shared" si="134"/>
        <v>18050.940000000002</v>
      </c>
      <c r="L42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4298" s="7">
        <f t="shared" si="135"/>
        <v>17328.902400000003</v>
      </c>
    </row>
    <row r="4299" spans="1:13" x14ac:dyDescent="0.3">
      <c r="A4299" s="6" t="s">
        <v>4383</v>
      </c>
      <c r="B4299" s="28">
        <v>43060</v>
      </c>
      <c r="C4299" s="6" t="s">
        <v>24</v>
      </c>
      <c r="D4299" s="6" t="s">
        <v>79</v>
      </c>
      <c r="E4299" s="6" t="str">
        <f>VLOOKUP(tbl_transactions[[#This Row],[Product_ID]],tbl_Items[],2,)</f>
        <v>Chronograph</v>
      </c>
      <c r="F4299" s="6" t="str">
        <f>VLOOKUP(tbl_transactions[[#This Row],[Product_ID]],tbl_Items[],3,)</f>
        <v>Palladium</v>
      </c>
      <c r="G4299" s="6" t="s">
        <v>8</v>
      </c>
      <c r="H4299" s="6" t="s">
        <v>13</v>
      </c>
      <c r="I42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299" s="30">
        <v>1</v>
      </c>
      <c r="K4299" s="7">
        <f t="shared" si="134"/>
        <v>2289.9</v>
      </c>
      <c r="L42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299" s="7">
        <f t="shared" si="135"/>
        <v>2289.9</v>
      </c>
    </row>
    <row r="4300" spans="1:13" x14ac:dyDescent="0.3">
      <c r="A4300" s="6" t="s">
        <v>4384</v>
      </c>
      <c r="B4300" s="28">
        <v>43060</v>
      </c>
      <c r="C4300" s="6" t="s">
        <v>24</v>
      </c>
      <c r="D4300" s="6" t="s">
        <v>101</v>
      </c>
      <c r="E4300" s="6" t="str">
        <f>VLOOKUP(tbl_transactions[[#This Row],[Product_ID]],tbl_Items[],2,)</f>
        <v>Automatic</v>
      </c>
      <c r="F4300" s="6" t="str">
        <f>VLOOKUP(tbl_transactions[[#This Row],[Product_ID]],tbl_Items[],3,)</f>
        <v>Palladium</v>
      </c>
      <c r="G4300" s="6" t="s">
        <v>12</v>
      </c>
      <c r="H4300" s="6" t="s">
        <v>9</v>
      </c>
      <c r="I43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300" s="30">
        <v>2</v>
      </c>
      <c r="K4300" s="7">
        <f t="shared" si="134"/>
        <v>4697</v>
      </c>
      <c r="L43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00" s="7">
        <f t="shared" si="135"/>
        <v>4697</v>
      </c>
    </row>
    <row r="4301" spans="1:13" x14ac:dyDescent="0.3">
      <c r="A4301" s="6" t="s">
        <v>4385</v>
      </c>
      <c r="B4301" s="28">
        <v>43060</v>
      </c>
      <c r="C4301" s="6" t="s">
        <v>24</v>
      </c>
      <c r="D4301" s="6" t="s">
        <v>105</v>
      </c>
      <c r="E4301" s="6" t="str">
        <f>VLOOKUP(tbl_transactions[[#This Row],[Product_ID]],tbl_Items[],2,)</f>
        <v>Digital</v>
      </c>
      <c r="F4301" s="6" t="str">
        <f>VLOOKUP(tbl_transactions[[#This Row],[Product_ID]],tbl_Items[],3,)</f>
        <v>Platinum</v>
      </c>
      <c r="G4301" s="6" t="s">
        <v>12</v>
      </c>
      <c r="H4301" s="6" t="s">
        <v>9</v>
      </c>
      <c r="I43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301" s="30">
        <v>4</v>
      </c>
      <c r="K4301" s="7">
        <f t="shared" si="134"/>
        <v>23019.360000000001</v>
      </c>
      <c r="L43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4301" s="7">
        <f t="shared" si="135"/>
        <v>21638.198400000001</v>
      </c>
    </row>
    <row r="4302" spans="1:13" x14ac:dyDescent="0.3">
      <c r="A4302" s="6" t="s">
        <v>4386</v>
      </c>
      <c r="B4302" s="28">
        <v>43060</v>
      </c>
      <c r="C4302" s="6" t="s">
        <v>24</v>
      </c>
      <c r="D4302" s="6" t="s">
        <v>67</v>
      </c>
      <c r="E4302" s="6" t="str">
        <f>VLOOKUP(tbl_transactions[[#This Row],[Product_ID]],tbl_Items[],2,)</f>
        <v>Chronograph</v>
      </c>
      <c r="F4302" s="6" t="str">
        <f>VLOOKUP(tbl_transactions[[#This Row],[Product_ID]],tbl_Items[],3,)</f>
        <v>Platinum</v>
      </c>
      <c r="G4302" s="6" t="s">
        <v>8</v>
      </c>
      <c r="H4302" s="6" t="s">
        <v>9</v>
      </c>
      <c r="I43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302" s="30">
        <v>3</v>
      </c>
      <c r="K4302" s="7">
        <f t="shared" si="134"/>
        <v>3780</v>
      </c>
      <c r="L43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02" s="7">
        <f t="shared" si="135"/>
        <v>3780</v>
      </c>
    </row>
    <row r="4303" spans="1:13" x14ac:dyDescent="0.3">
      <c r="A4303" s="6" t="s">
        <v>4387</v>
      </c>
      <c r="B4303" s="28">
        <v>43060</v>
      </c>
      <c r="C4303" s="6" t="s">
        <v>24</v>
      </c>
      <c r="D4303" s="6" t="s">
        <v>96</v>
      </c>
      <c r="E4303" s="6" t="str">
        <f>VLOOKUP(tbl_transactions[[#This Row],[Product_ID]],tbl_Items[],2,)</f>
        <v>Automatic</v>
      </c>
      <c r="F4303" s="6" t="str">
        <f>VLOOKUP(tbl_transactions[[#This Row],[Product_ID]],tbl_Items[],3,)</f>
        <v>Gold</v>
      </c>
      <c r="G4303" s="6" t="s">
        <v>12</v>
      </c>
      <c r="H4303" s="6" t="s">
        <v>9</v>
      </c>
      <c r="I43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303" s="30">
        <v>3</v>
      </c>
      <c r="K4303" s="7">
        <f t="shared" si="134"/>
        <v>16695.36</v>
      </c>
      <c r="L43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4303" s="7">
        <f t="shared" si="135"/>
        <v>16027.545600000001</v>
      </c>
    </row>
    <row r="4304" spans="1:13" x14ac:dyDescent="0.3">
      <c r="A4304" s="6" t="s">
        <v>4388</v>
      </c>
      <c r="B4304" s="28">
        <v>43060</v>
      </c>
      <c r="C4304" s="6" t="s">
        <v>11</v>
      </c>
      <c r="D4304" s="6" t="s">
        <v>113</v>
      </c>
      <c r="E4304" s="6" t="str">
        <f>VLOOKUP(tbl_transactions[[#This Row],[Product_ID]],tbl_Items[],2,)</f>
        <v>Digital</v>
      </c>
      <c r="F4304" s="6" t="str">
        <f>VLOOKUP(tbl_transactions[[#This Row],[Product_ID]],tbl_Items[],3,)</f>
        <v>Palladium</v>
      </c>
      <c r="G4304" s="6" t="s">
        <v>12</v>
      </c>
      <c r="H4304" s="6" t="s">
        <v>9</v>
      </c>
      <c r="I43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304" s="30">
        <v>1</v>
      </c>
      <c r="K4304" s="7">
        <f t="shared" si="134"/>
        <v>8964.7800000000007</v>
      </c>
      <c r="L43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04" s="7">
        <f t="shared" si="135"/>
        <v>8964.7800000000007</v>
      </c>
    </row>
    <row r="4305" spans="1:13" x14ac:dyDescent="0.3">
      <c r="A4305" s="6" t="s">
        <v>4389</v>
      </c>
      <c r="B4305" s="28">
        <v>43060</v>
      </c>
      <c r="C4305" s="6" t="s">
        <v>24</v>
      </c>
      <c r="D4305" s="6" t="s">
        <v>76</v>
      </c>
      <c r="E4305" s="6" t="str">
        <f>VLOOKUP(tbl_transactions[[#This Row],[Product_ID]],tbl_Items[],2,)</f>
        <v>Chronograph</v>
      </c>
      <c r="F4305" s="6" t="str">
        <f>VLOOKUP(tbl_transactions[[#This Row],[Product_ID]],tbl_Items[],3,)</f>
        <v>Gold</v>
      </c>
      <c r="G4305" s="6" t="s">
        <v>8</v>
      </c>
      <c r="H4305" s="6" t="s">
        <v>9</v>
      </c>
      <c r="I43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305" s="30">
        <v>2</v>
      </c>
      <c r="K4305" s="7">
        <f t="shared" si="134"/>
        <v>4488</v>
      </c>
      <c r="L43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05" s="7">
        <f t="shared" si="135"/>
        <v>4488</v>
      </c>
    </row>
    <row r="4306" spans="1:13" x14ac:dyDescent="0.3">
      <c r="A4306" s="6" t="s">
        <v>4390</v>
      </c>
      <c r="B4306" s="28">
        <v>43061</v>
      </c>
      <c r="C4306" s="6" t="s">
        <v>24</v>
      </c>
      <c r="D4306" s="6" t="s">
        <v>118</v>
      </c>
      <c r="E4306" s="6" t="str">
        <f>VLOOKUP(tbl_transactions[[#This Row],[Product_ID]],tbl_Items[],2,)</f>
        <v>Digital</v>
      </c>
      <c r="F4306" s="6" t="str">
        <f>VLOOKUP(tbl_transactions[[#This Row],[Product_ID]],tbl_Items[],3,)</f>
        <v>Palladium</v>
      </c>
      <c r="G4306" s="6" t="s">
        <v>12</v>
      </c>
      <c r="H4306" s="6" t="s">
        <v>9</v>
      </c>
      <c r="I43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306" s="30">
        <v>4</v>
      </c>
      <c r="K4306" s="7">
        <f t="shared" si="134"/>
        <v>24390.240000000002</v>
      </c>
      <c r="L43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4306" s="7">
        <f t="shared" si="135"/>
        <v>23658.532800000001</v>
      </c>
    </row>
    <row r="4307" spans="1:13" x14ac:dyDescent="0.3">
      <c r="A4307" s="6" t="s">
        <v>4391</v>
      </c>
      <c r="B4307" s="28">
        <v>43061</v>
      </c>
      <c r="C4307" s="6" t="s">
        <v>24</v>
      </c>
      <c r="D4307" s="6" t="s">
        <v>83</v>
      </c>
      <c r="E4307" s="6" t="str">
        <f>VLOOKUP(tbl_transactions[[#This Row],[Product_ID]],tbl_Items[],2,)</f>
        <v>Chronograph</v>
      </c>
      <c r="F4307" s="6" t="str">
        <f>VLOOKUP(tbl_transactions[[#This Row],[Product_ID]],tbl_Items[],3,)</f>
        <v>Palladium</v>
      </c>
      <c r="G4307" s="6" t="s">
        <v>12</v>
      </c>
      <c r="H4307" s="6" t="s">
        <v>9</v>
      </c>
      <c r="I43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307" s="30">
        <v>3</v>
      </c>
      <c r="K4307" s="7">
        <f t="shared" si="134"/>
        <v>14253.75</v>
      </c>
      <c r="L43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07" s="7">
        <f t="shared" si="135"/>
        <v>14253.75</v>
      </c>
    </row>
    <row r="4308" spans="1:13" x14ac:dyDescent="0.3">
      <c r="A4308" s="6" t="s">
        <v>4392</v>
      </c>
      <c r="B4308" s="28">
        <v>43061</v>
      </c>
      <c r="C4308" s="6" t="s">
        <v>15</v>
      </c>
      <c r="D4308" s="6" t="s">
        <v>95</v>
      </c>
      <c r="E4308" s="6" t="str">
        <f>VLOOKUP(tbl_transactions[[#This Row],[Product_ID]],tbl_Items[],2,)</f>
        <v>Automatic</v>
      </c>
      <c r="F4308" s="6" t="str">
        <f>VLOOKUP(tbl_transactions[[#This Row],[Product_ID]],tbl_Items[],3,)</f>
        <v>Platinum</v>
      </c>
      <c r="G4308" s="6" t="s">
        <v>12</v>
      </c>
      <c r="H4308" s="6" t="s">
        <v>9</v>
      </c>
      <c r="I43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308" s="30">
        <v>1</v>
      </c>
      <c r="K4308" s="7">
        <f t="shared" si="134"/>
        <v>2205</v>
      </c>
      <c r="L43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08" s="7">
        <f t="shared" si="135"/>
        <v>2205</v>
      </c>
    </row>
    <row r="4309" spans="1:13" x14ac:dyDescent="0.3">
      <c r="A4309" s="6" t="s">
        <v>4393</v>
      </c>
      <c r="B4309" s="28">
        <v>43061</v>
      </c>
      <c r="C4309" s="6" t="s">
        <v>24</v>
      </c>
      <c r="D4309" s="6" t="s">
        <v>112</v>
      </c>
      <c r="E4309" s="6" t="str">
        <f>VLOOKUP(tbl_transactions[[#This Row],[Product_ID]],tbl_Items[],2,)</f>
        <v>Digital</v>
      </c>
      <c r="F4309" s="6" t="str">
        <f>VLOOKUP(tbl_transactions[[#This Row],[Product_ID]],tbl_Items[],3,)</f>
        <v>Gold</v>
      </c>
      <c r="G4309" s="6" t="s">
        <v>12</v>
      </c>
      <c r="H4309" s="6" t="s">
        <v>9</v>
      </c>
      <c r="I43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309" s="30">
        <v>4</v>
      </c>
      <c r="K4309" s="7">
        <f t="shared" si="134"/>
        <v>24067.920000000002</v>
      </c>
      <c r="L43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4309" s="7">
        <f t="shared" si="135"/>
        <v>23105.203200000004</v>
      </c>
    </row>
    <row r="4310" spans="1:13" x14ac:dyDescent="0.3">
      <c r="A4310" s="6" t="s">
        <v>4394</v>
      </c>
      <c r="B4310" s="28">
        <v>43061</v>
      </c>
      <c r="C4310" s="6" t="s">
        <v>7</v>
      </c>
      <c r="D4310" s="6" t="s">
        <v>112</v>
      </c>
      <c r="E4310" s="6" t="str">
        <f>VLOOKUP(tbl_transactions[[#This Row],[Product_ID]],tbl_Items[],2,)</f>
        <v>Digital</v>
      </c>
      <c r="F4310" s="6" t="str">
        <f>VLOOKUP(tbl_transactions[[#This Row],[Product_ID]],tbl_Items[],3,)</f>
        <v>Gold</v>
      </c>
      <c r="G4310" s="6" t="s">
        <v>12</v>
      </c>
      <c r="H4310" s="6" t="s">
        <v>9</v>
      </c>
      <c r="I43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310" s="30">
        <v>3</v>
      </c>
      <c r="K4310" s="7">
        <f t="shared" si="134"/>
        <v>18050.940000000002</v>
      </c>
      <c r="L43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4310" s="7">
        <f t="shared" si="135"/>
        <v>17328.902400000003</v>
      </c>
    </row>
    <row r="4311" spans="1:13" x14ac:dyDescent="0.3">
      <c r="A4311" s="6" t="s">
        <v>4395</v>
      </c>
      <c r="B4311" s="28">
        <v>43061</v>
      </c>
      <c r="C4311" s="6" t="s">
        <v>24</v>
      </c>
      <c r="D4311" s="6" t="s">
        <v>113</v>
      </c>
      <c r="E4311" s="6" t="str">
        <f>VLOOKUP(tbl_transactions[[#This Row],[Product_ID]],tbl_Items[],2,)</f>
        <v>Digital</v>
      </c>
      <c r="F4311" s="6" t="str">
        <f>VLOOKUP(tbl_transactions[[#This Row],[Product_ID]],tbl_Items[],3,)</f>
        <v>Palladium</v>
      </c>
      <c r="G4311" s="6" t="s">
        <v>12</v>
      </c>
      <c r="H4311" s="6" t="s">
        <v>9</v>
      </c>
      <c r="I43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311" s="30">
        <v>4</v>
      </c>
      <c r="K4311" s="7">
        <f t="shared" si="134"/>
        <v>35859.120000000003</v>
      </c>
      <c r="L43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4311" s="7">
        <f t="shared" si="135"/>
        <v>34783.346400000002</v>
      </c>
    </row>
    <row r="4312" spans="1:13" x14ac:dyDescent="0.3">
      <c r="A4312" s="6" t="s">
        <v>4396</v>
      </c>
      <c r="B4312" s="28">
        <v>43061</v>
      </c>
      <c r="C4312" s="6" t="s">
        <v>24</v>
      </c>
      <c r="D4312" s="6" t="s">
        <v>97</v>
      </c>
      <c r="E4312" s="6" t="str">
        <f>VLOOKUP(tbl_transactions[[#This Row],[Product_ID]],tbl_Items[],2,)</f>
        <v>Automatic</v>
      </c>
      <c r="F4312" s="6" t="str">
        <f>VLOOKUP(tbl_transactions[[#This Row],[Product_ID]],tbl_Items[],3,)</f>
        <v>Gold</v>
      </c>
      <c r="G4312" s="6" t="s">
        <v>12</v>
      </c>
      <c r="H4312" s="6" t="s">
        <v>9</v>
      </c>
      <c r="I43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312" s="30">
        <v>1</v>
      </c>
      <c r="K4312" s="7">
        <f t="shared" si="134"/>
        <v>2936.58</v>
      </c>
      <c r="L43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12" s="7">
        <f t="shared" si="135"/>
        <v>2936.58</v>
      </c>
    </row>
    <row r="4313" spans="1:13" x14ac:dyDescent="0.3">
      <c r="A4313" s="6" t="s">
        <v>4397</v>
      </c>
      <c r="B4313" s="28">
        <v>43061</v>
      </c>
      <c r="C4313" s="6" t="s">
        <v>11</v>
      </c>
      <c r="D4313" s="6" t="s">
        <v>111</v>
      </c>
      <c r="E4313" s="6" t="str">
        <f>VLOOKUP(tbl_transactions[[#This Row],[Product_ID]],tbl_Items[],2,)</f>
        <v>Digital</v>
      </c>
      <c r="F4313" s="6" t="str">
        <f>VLOOKUP(tbl_transactions[[#This Row],[Product_ID]],tbl_Items[],3,)</f>
        <v>Gold</v>
      </c>
      <c r="G4313" s="6" t="s">
        <v>12</v>
      </c>
      <c r="H4313" s="6" t="s">
        <v>9</v>
      </c>
      <c r="I43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313" s="30">
        <v>1</v>
      </c>
      <c r="K4313" s="7">
        <f t="shared" si="134"/>
        <v>5760.96</v>
      </c>
      <c r="L43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13" s="7">
        <f t="shared" si="135"/>
        <v>5760.96</v>
      </c>
    </row>
    <row r="4314" spans="1:13" x14ac:dyDescent="0.3">
      <c r="A4314" s="6" t="s">
        <v>4398</v>
      </c>
      <c r="B4314" s="28">
        <v>43061</v>
      </c>
      <c r="C4314" s="6" t="s">
        <v>24</v>
      </c>
      <c r="D4314" s="6" t="s">
        <v>76</v>
      </c>
      <c r="E4314" s="6" t="str">
        <f>VLOOKUP(tbl_transactions[[#This Row],[Product_ID]],tbl_Items[],2,)</f>
        <v>Chronograph</v>
      </c>
      <c r="F4314" s="6" t="str">
        <f>VLOOKUP(tbl_transactions[[#This Row],[Product_ID]],tbl_Items[],3,)</f>
        <v>Gold</v>
      </c>
      <c r="G4314" s="6" t="s">
        <v>8</v>
      </c>
      <c r="H4314" s="6" t="s">
        <v>9</v>
      </c>
      <c r="I43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314" s="30">
        <v>3</v>
      </c>
      <c r="K4314" s="7">
        <f t="shared" si="134"/>
        <v>6732</v>
      </c>
      <c r="L43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14" s="7">
        <f t="shared" si="135"/>
        <v>6732</v>
      </c>
    </row>
    <row r="4315" spans="1:13" x14ac:dyDescent="0.3">
      <c r="A4315" s="6" t="s">
        <v>4399</v>
      </c>
      <c r="B4315" s="28">
        <v>43062</v>
      </c>
      <c r="C4315" s="6" t="s">
        <v>24</v>
      </c>
      <c r="D4315" s="6" t="s">
        <v>100</v>
      </c>
      <c r="E4315" s="6" t="str">
        <f>VLOOKUP(tbl_transactions[[#This Row],[Product_ID]],tbl_Items[],2,)</f>
        <v>Automatic</v>
      </c>
      <c r="F4315" s="6" t="str">
        <f>VLOOKUP(tbl_transactions[[#This Row],[Product_ID]],tbl_Items[],3,)</f>
        <v>Palladium</v>
      </c>
      <c r="G4315" s="6" t="s">
        <v>12</v>
      </c>
      <c r="H4315" s="6" t="s">
        <v>9</v>
      </c>
      <c r="I43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315" s="30">
        <v>4</v>
      </c>
      <c r="K4315" s="7">
        <f t="shared" si="134"/>
        <v>22915.200000000001</v>
      </c>
      <c r="L43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687.45600000000002</v>
      </c>
      <c r="M4315" s="7">
        <f t="shared" si="135"/>
        <v>22227.744000000002</v>
      </c>
    </row>
    <row r="4316" spans="1:13" x14ac:dyDescent="0.3">
      <c r="A4316" s="6" t="s">
        <v>4400</v>
      </c>
      <c r="B4316" s="28">
        <v>43062</v>
      </c>
      <c r="C4316" s="6" t="s">
        <v>11</v>
      </c>
      <c r="D4316" s="6" t="s">
        <v>71</v>
      </c>
      <c r="E4316" s="6" t="str">
        <f>VLOOKUP(tbl_transactions[[#This Row],[Product_ID]],tbl_Items[],2,)</f>
        <v>Chronograph</v>
      </c>
      <c r="F4316" s="6" t="str">
        <f>VLOOKUP(tbl_transactions[[#This Row],[Product_ID]],tbl_Items[],3,)</f>
        <v>Platinum</v>
      </c>
      <c r="G4316" s="6" t="s">
        <v>8</v>
      </c>
      <c r="H4316" s="6" t="s">
        <v>9</v>
      </c>
      <c r="I43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316" s="30">
        <v>2</v>
      </c>
      <c r="K4316" s="7">
        <f t="shared" si="134"/>
        <v>4508.3999999999996</v>
      </c>
      <c r="L43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16" s="7">
        <f t="shared" si="135"/>
        <v>4508.3999999999996</v>
      </c>
    </row>
    <row r="4317" spans="1:13" x14ac:dyDescent="0.3">
      <c r="A4317" s="6" t="s">
        <v>4401</v>
      </c>
      <c r="B4317" s="28">
        <v>43062</v>
      </c>
      <c r="C4317" s="6" t="s">
        <v>24</v>
      </c>
      <c r="D4317" s="6" t="s">
        <v>101</v>
      </c>
      <c r="E4317" s="6" t="str">
        <f>VLOOKUP(tbl_transactions[[#This Row],[Product_ID]],tbl_Items[],2,)</f>
        <v>Automatic</v>
      </c>
      <c r="F4317" s="6" t="str">
        <f>VLOOKUP(tbl_transactions[[#This Row],[Product_ID]],tbl_Items[],3,)</f>
        <v>Palladium</v>
      </c>
      <c r="G4317" s="6" t="s">
        <v>12</v>
      </c>
      <c r="H4317" s="6" t="s">
        <v>9</v>
      </c>
      <c r="I43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317" s="30">
        <v>4</v>
      </c>
      <c r="K4317" s="7">
        <f t="shared" si="134"/>
        <v>9394</v>
      </c>
      <c r="L43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17" s="7">
        <f t="shared" si="135"/>
        <v>9394</v>
      </c>
    </row>
    <row r="4318" spans="1:13" x14ac:dyDescent="0.3">
      <c r="A4318" s="6" t="s">
        <v>4402</v>
      </c>
      <c r="B4318" s="28">
        <v>43062</v>
      </c>
      <c r="C4318" s="6" t="s">
        <v>24</v>
      </c>
      <c r="D4318" s="6" t="s">
        <v>97</v>
      </c>
      <c r="E4318" s="6" t="str">
        <f>VLOOKUP(tbl_transactions[[#This Row],[Product_ID]],tbl_Items[],2,)</f>
        <v>Automatic</v>
      </c>
      <c r="F4318" s="6" t="str">
        <f>VLOOKUP(tbl_transactions[[#This Row],[Product_ID]],tbl_Items[],3,)</f>
        <v>Gold</v>
      </c>
      <c r="G4318" s="6" t="s">
        <v>12</v>
      </c>
      <c r="H4318" s="6" t="s">
        <v>9</v>
      </c>
      <c r="I43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318" s="30">
        <v>3</v>
      </c>
      <c r="K4318" s="7">
        <f t="shared" si="134"/>
        <v>8809.74</v>
      </c>
      <c r="L43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18" s="7">
        <f t="shared" si="135"/>
        <v>8809.74</v>
      </c>
    </row>
    <row r="4319" spans="1:13" x14ac:dyDescent="0.3">
      <c r="A4319" s="6" t="s">
        <v>4403</v>
      </c>
      <c r="B4319" s="28">
        <v>43063</v>
      </c>
      <c r="C4319" s="6" t="s">
        <v>24</v>
      </c>
      <c r="D4319" s="6" t="s">
        <v>108</v>
      </c>
      <c r="E4319" s="6" t="str">
        <f>VLOOKUP(tbl_transactions[[#This Row],[Product_ID]],tbl_Items[],2,)</f>
        <v>Digital</v>
      </c>
      <c r="F4319" s="6" t="str">
        <f>VLOOKUP(tbl_transactions[[#This Row],[Product_ID]],tbl_Items[],3,)</f>
        <v>Platinum</v>
      </c>
      <c r="G4319" s="6" t="s">
        <v>12</v>
      </c>
      <c r="H4319" s="6" t="s">
        <v>9</v>
      </c>
      <c r="I43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319" s="30">
        <v>4</v>
      </c>
      <c r="K4319" s="7">
        <f t="shared" si="134"/>
        <v>24549</v>
      </c>
      <c r="L43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4319" s="7">
        <f t="shared" si="135"/>
        <v>23076.06</v>
      </c>
    </row>
    <row r="4320" spans="1:13" x14ac:dyDescent="0.3">
      <c r="A4320" s="6" t="s">
        <v>4404</v>
      </c>
      <c r="B4320" s="28">
        <v>43063</v>
      </c>
      <c r="C4320" s="6" t="s">
        <v>24</v>
      </c>
      <c r="D4320" s="6" t="s">
        <v>100</v>
      </c>
      <c r="E4320" s="6" t="str">
        <f>VLOOKUP(tbl_transactions[[#This Row],[Product_ID]],tbl_Items[],2,)</f>
        <v>Automatic</v>
      </c>
      <c r="F4320" s="6" t="str">
        <f>VLOOKUP(tbl_transactions[[#This Row],[Product_ID]],tbl_Items[],3,)</f>
        <v>Palladium</v>
      </c>
      <c r="G4320" s="6" t="s">
        <v>12</v>
      </c>
      <c r="H4320" s="6" t="s">
        <v>9</v>
      </c>
      <c r="I43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320" s="30">
        <v>3</v>
      </c>
      <c r="K4320" s="7">
        <f t="shared" si="134"/>
        <v>17186.400000000001</v>
      </c>
      <c r="L43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4320" s="7">
        <f t="shared" si="135"/>
        <v>16670.808000000001</v>
      </c>
    </row>
    <row r="4321" spans="1:13" x14ac:dyDescent="0.3">
      <c r="A4321" s="6" t="s">
        <v>4405</v>
      </c>
      <c r="B4321" s="28">
        <v>43063</v>
      </c>
      <c r="C4321" s="6" t="s">
        <v>24</v>
      </c>
      <c r="D4321" s="6" t="s">
        <v>111</v>
      </c>
      <c r="E4321" s="6" t="str">
        <f>VLOOKUP(tbl_transactions[[#This Row],[Product_ID]],tbl_Items[],2,)</f>
        <v>Digital</v>
      </c>
      <c r="F4321" s="6" t="str">
        <f>VLOOKUP(tbl_transactions[[#This Row],[Product_ID]],tbl_Items[],3,)</f>
        <v>Gold</v>
      </c>
      <c r="G4321" s="6" t="s">
        <v>12</v>
      </c>
      <c r="H4321" s="6" t="s">
        <v>9</v>
      </c>
      <c r="I43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321" s="30">
        <v>3</v>
      </c>
      <c r="K4321" s="7">
        <f t="shared" si="134"/>
        <v>17282.88</v>
      </c>
      <c r="L43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691.3152</v>
      </c>
      <c r="M4321" s="7">
        <f t="shared" si="135"/>
        <v>16591.5648</v>
      </c>
    </row>
    <row r="4322" spans="1:13" x14ac:dyDescent="0.3">
      <c r="A4322" s="6" t="s">
        <v>4406</v>
      </c>
      <c r="B4322" s="28">
        <v>43063</v>
      </c>
      <c r="C4322" s="6" t="s">
        <v>24</v>
      </c>
      <c r="D4322" s="6" t="s">
        <v>102</v>
      </c>
      <c r="E4322" s="6" t="str">
        <f>VLOOKUP(tbl_transactions[[#This Row],[Product_ID]],tbl_Items[],2,)</f>
        <v>Automatic</v>
      </c>
      <c r="F4322" s="6" t="str">
        <f>VLOOKUP(tbl_transactions[[#This Row],[Product_ID]],tbl_Items[],3,)</f>
        <v>Palladium</v>
      </c>
      <c r="G4322" s="6" t="s">
        <v>12</v>
      </c>
      <c r="H4322" s="6" t="s">
        <v>13</v>
      </c>
      <c r="I43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322" s="30">
        <v>3</v>
      </c>
      <c r="K4322" s="7">
        <f t="shared" si="134"/>
        <v>25841.699999999997</v>
      </c>
      <c r="L43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775.25099999999986</v>
      </c>
      <c r="M4322" s="7">
        <f t="shared" si="135"/>
        <v>25066.448999999997</v>
      </c>
    </row>
    <row r="4323" spans="1:13" x14ac:dyDescent="0.3">
      <c r="A4323" s="6" t="s">
        <v>4407</v>
      </c>
      <c r="B4323" s="28">
        <v>43063</v>
      </c>
      <c r="C4323" s="6" t="s">
        <v>24</v>
      </c>
      <c r="D4323" s="6" t="s">
        <v>7007</v>
      </c>
      <c r="E4323" s="6" t="str">
        <f>VLOOKUP(tbl_transactions[[#This Row],[Product_ID]],tbl_Items[],2,)</f>
        <v>Digital</v>
      </c>
      <c r="F4323" s="6" t="str">
        <f>VLOOKUP(tbl_transactions[[#This Row],[Product_ID]],tbl_Items[],3,)</f>
        <v>Gold</v>
      </c>
      <c r="G4323" s="6" t="s">
        <v>12</v>
      </c>
      <c r="H4323" s="6" t="s">
        <v>9</v>
      </c>
      <c r="I43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323" s="30">
        <v>3</v>
      </c>
      <c r="K4323" s="7">
        <f t="shared" si="134"/>
        <v>26765.82</v>
      </c>
      <c r="L43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1070.6328000000001</v>
      </c>
      <c r="M4323" s="7">
        <f t="shared" si="135"/>
        <v>25695.1872</v>
      </c>
    </row>
    <row r="4324" spans="1:13" x14ac:dyDescent="0.3">
      <c r="A4324" s="6" t="s">
        <v>4408</v>
      </c>
      <c r="B4324" s="28">
        <v>43063</v>
      </c>
      <c r="C4324" s="6" t="s">
        <v>24</v>
      </c>
      <c r="D4324" s="6" t="s">
        <v>79</v>
      </c>
      <c r="E4324" s="6" t="str">
        <f>VLOOKUP(tbl_transactions[[#This Row],[Product_ID]],tbl_Items[],2,)</f>
        <v>Chronograph</v>
      </c>
      <c r="F4324" s="6" t="str">
        <f>VLOOKUP(tbl_transactions[[#This Row],[Product_ID]],tbl_Items[],3,)</f>
        <v>Palladium</v>
      </c>
      <c r="G4324" s="6" t="s">
        <v>8</v>
      </c>
      <c r="H4324" s="6" t="s">
        <v>9</v>
      </c>
      <c r="I43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324" s="30">
        <v>4</v>
      </c>
      <c r="K4324" s="7">
        <f t="shared" si="134"/>
        <v>9159.6</v>
      </c>
      <c r="L43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24" s="7">
        <f t="shared" si="135"/>
        <v>9159.6</v>
      </c>
    </row>
    <row r="4325" spans="1:13" x14ac:dyDescent="0.3">
      <c r="A4325" s="6" t="s">
        <v>4409</v>
      </c>
      <c r="B4325" s="28">
        <v>43063</v>
      </c>
      <c r="C4325" s="6" t="s">
        <v>11</v>
      </c>
      <c r="D4325" s="6" t="s">
        <v>100</v>
      </c>
      <c r="E4325" s="6" t="str">
        <f>VLOOKUP(tbl_transactions[[#This Row],[Product_ID]],tbl_Items[],2,)</f>
        <v>Automatic</v>
      </c>
      <c r="F4325" s="6" t="str">
        <f>VLOOKUP(tbl_transactions[[#This Row],[Product_ID]],tbl_Items[],3,)</f>
        <v>Palladium</v>
      </c>
      <c r="G4325" s="6" t="s">
        <v>12</v>
      </c>
      <c r="H4325" s="6" t="s">
        <v>9</v>
      </c>
      <c r="I43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325" s="30">
        <v>1</v>
      </c>
      <c r="K4325" s="7">
        <f t="shared" si="134"/>
        <v>5728.8</v>
      </c>
      <c r="L43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25" s="7">
        <f t="shared" si="135"/>
        <v>5728.8</v>
      </c>
    </row>
    <row r="4326" spans="1:13" x14ac:dyDescent="0.3">
      <c r="A4326" s="6" t="s">
        <v>4410</v>
      </c>
      <c r="B4326" s="28">
        <v>43064</v>
      </c>
      <c r="C4326" s="6" t="s">
        <v>24</v>
      </c>
      <c r="D4326" s="6" t="s">
        <v>7007</v>
      </c>
      <c r="E4326" s="6" t="str">
        <f>VLOOKUP(tbl_transactions[[#This Row],[Product_ID]],tbl_Items[],2,)</f>
        <v>Digital</v>
      </c>
      <c r="F4326" s="6" t="str">
        <f>VLOOKUP(tbl_transactions[[#This Row],[Product_ID]],tbl_Items[],3,)</f>
        <v>Gold</v>
      </c>
      <c r="G4326" s="6" t="s">
        <v>12</v>
      </c>
      <c r="H4326" s="6" t="s">
        <v>9</v>
      </c>
      <c r="I43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326" s="30">
        <v>1</v>
      </c>
      <c r="K4326" s="7">
        <f t="shared" si="134"/>
        <v>8921.94</v>
      </c>
      <c r="L43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26" s="7">
        <f t="shared" si="135"/>
        <v>8921.94</v>
      </c>
    </row>
    <row r="4327" spans="1:13" x14ac:dyDescent="0.3">
      <c r="A4327" s="6" t="s">
        <v>4411</v>
      </c>
      <c r="B4327" s="28">
        <v>43064</v>
      </c>
      <c r="C4327" s="6" t="s">
        <v>7</v>
      </c>
      <c r="D4327" s="6" t="s">
        <v>7008</v>
      </c>
      <c r="E4327" s="6" t="str">
        <f>VLOOKUP(tbl_transactions[[#This Row],[Product_ID]],tbl_Items[],2,)</f>
        <v>Digital</v>
      </c>
      <c r="F4327" s="6" t="str">
        <f>VLOOKUP(tbl_transactions[[#This Row],[Product_ID]],tbl_Items[],3,)</f>
        <v>Gold</v>
      </c>
      <c r="G4327" s="6" t="s">
        <v>12</v>
      </c>
      <c r="H4327" s="6" t="s">
        <v>9</v>
      </c>
      <c r="I43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327" s="30">
        <v>4</v>
      </c>
      <c r="K4327" s="7">
        <f t="shared" si="134"/>
        <v>39058.800000000003</v>
      </c>
      <c r="L43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1562.3520000000001</v>
      </c>
      <c r="M4327" s="7">
        <f t="shared" si="135"/>
        <v>37496.448000000004</v>
      </c>
    </row>
    <row r="4328" spans="1:13" x14ac:dyDescent="0.3">
      <c r="A4328" s="6" t="s">
        <v>4412</v>
      </c>
      <c r="B4328" s="28">
        <v>43064</v>
      </c>
      <c r="C4328" s="6" t="s">
        <v>11</v>
      </c>
      <c r="D4328" s="6" t="s">
        <v>67</v>
      </c>
      <c r="E4328" s="6" t="str">
        <f>VLOOKUP(tbl_transactions[[#This Row],[Product_ID]],tbl_Items[],2,)</f>
        <v>Chronograph</v>
      </c>
      <c r="F4328" s="6" t="str">
        <f>VLOOKUP(tbl_transactions[[#This Row],[Product_ID]],tbl_Items[],3,)</f>
        <v>Platinum</v>
      </c>
      <c r="G4328" s="6" t="s">
        <v>8</v>
      </c>
      <c r="H4328" s="6" t="s">
        <v>9</v>
      </c>
      <c r="I43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328" s="30">
        <v>1</v>
      </c>
      <c r="K4328" s="7">
        <f t="shared" si="134"/>
        <v>1260</v>
      </c>
      <c r="L43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28" s="7">
        <f t="shared" si="135"/>
        <v>1260</v>
      </c>
    </row>
    <row r="4329" spans="1:13" x14ac:dyDescent="0.3">
      <c r="A4329" s="6" t="s">
        <v>4413</v>
      </c>
      <c r="B4329" s="28">
        <v>43064</v>
      </c>
      <c r="C4329" s="6" t="s">
        <v>15</v>
      </c>
      <c r="D4329" s="6" t="s">
        <v>110</v>
      </c>
      <c r="E4329" s="6" t="str">
        <f>VLOOKUP(tbl_transactions[[#This Row],[Product_ID]],tbl_Items[],2,)</f>
        <v>Digital</v>
      </c>
      <c r="F4329" s="6" t="str">
        <f>VLOOKUP(tbl_transactions[[#This Row],[Product_ID]],tbl_Items[],3,)</f>
        <v>Platinum</v>
      </c>
      <c r="G4329" s="6" t="s">
        <v>12</v>
      </c>
      <c r="H4329" s="6" t="s">
        <v>9</v>
      </c>
      <c r="I43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329" s="30">
        <v>2</v>
      </c>
      <c r="K4329" s="7">
        <f t="shared" si="134"/>
        <v>11230.800000000001</v>
      </c>
      <c r="L43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29" s="7">
        <f t="shared" si="135"/>
        <v>11230.800000000001</v>
      </c>
    </row>
    <row r="4330" spans="1:13" x14ac:dyDescent="0.3">
      <c r="A4330" s="6" t="s">
        <v>4414</v>
      </c>
      <c r="B4330" s="28">
        <v>43064</v>
      </c>
      <c r="C4330" s="6" t="s">
        <v>11</v>
      </c>
      <c r="D4330" s="6" t="s">
        <v>79</v>
      </c>
      <c r="E4330" s="6" t="str">
        <f>VLOOKUP(tbl_transactions[[#This Row],[Product_ID]],tbl_Items[],2,)</f>
        <v>Chronograph</v>
      </c>
      <c r="F4330" s="6" t="str">
        <f>VLOOKUP(tbl_transactions[[#This Row],[Product_ID]],tbl_Items[],3,)</f>
        <v>Palladium</v>
      </c>
      <c r="G4330" s="6" t="s">
        <v>8</v>
      </c>
      <c r="H4330" s="6" t="s">
        <v>9</v>
      </c>
      <c r="I43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330" s="30">
        <v>2</v>
      </c>
      <c r="K4330" s="7">
        <f t="shared" si="134"/>
        <v>4579.8</v>
      </c>
      <c r="L43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0" s="7">
        <f t="shared" si="135"/>
        <v>4579.8</v>
      </c>
    </row>
    <row r="4331" spans="1:13" x14ac:dyDescent="0.3">
      <c r="A4331" s="6" t="s">
        <v>4415</v>
      </c>
      <c r="B4331" s="28">
        <v>43064</v>
      </c>
      <c r="C4331" s="6" t="s">
        <v>24</v>
      </c>
      <c r="D4331" s="6" t="s">
        <v>112</v>
      </c>
      <c r="E4331" s="6" t="str">
        <f>VLOOKUP(tbl_transactions[[#This Row],[Product_ID]],tbl_Items[],2,)</f>
        <v>Digital</v>
      </c>
      <c r="F4331" s="6" t="str">
        <f>VLOOKUP(tbl_transactions[[#This Row],[Product_ID]],tbl_Items[],3,)</f>
        <v>Gold</v>
      </c>
      <c r="G4331" s="6" t="s">
        <v>12</v>
      </c>
      <c r="H4331" s="6" t="s">
        <v>9</v>
      </c>
      <c r="I43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331" s="30">
        <v>3</v>
      </c>
      <c r="K4331" s="7">
        <f t="shared" si="134"/>
        <v>18050.940000000002</v>
      </c>
      <c r="L43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4331" s="7">
        <f t="shared" si="135"/>
        <v>17328.902400000003</v>
      </c>
    </row>
    <row r="4332" spans="1:13" x14ac:dyDescent="0.3">
      <c r="A4332" s="6" t="s">
        <v>4416</v>
      </c>
      <c r="B4332" s="28">
        <v>43064</v>
      </c>
      <c r="C4332" s="6" t="s">
        <v>24</v>
      </c>
      <c r="D4332" s="6" t="s">
        <v>71</v>
      </c>
      <c r="E4332" s="6" t="str">
        <f>VLOOKUP(tbl_transactions[[#This Row],[Product_ID]],tbl_Items[],2,)</f>
        <v>Chronograph</v>
      </c>
      <c r="F4332" s="6" t="str">
        <f>VLOOKUP(tbl_transactions[[#This Row],[Product_ID]],tbl_Items[],3,)</f>
        <v>Platinum</v>
      </c>
      <c r="G4332" s="6" t="s">
        <v>8</v>
      </c>
      <c r="H4332" s="6" t="s">
        <v>9</v>
      </c>
      <c r="I43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332" s="30">
        <v>2</v>
      </c>
      <c r="K4332" s="7">
        <f t="shared" si="134"/>
        <v>4508.3999999999996</v>
      </c>
      <c r="L43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2" s="7">
        <f t="shared" si="135"/>
        <v>4508.3999999999996</v>
      </c>
    </row>
    <row r="4333" spans="1:13" x14ac:dyDescent="0.3">
      <c r="A4333" s="6" t="s">
        <v>4417</v>
      </c>
      <c r="B4333" s="28">
        <v>43064</v>
      </c>
      <c r="C4333" s="6" t="s">
        <v>24</v>
      </c>
      <c r="D4333" s="6" t="s">
        <v>96</v>
      </c>
      <c r="E4333" s="6" t="str">
        <f>VLOOKUP(tbl_transactions[[#This Row],[Product_ID]],tbl_Items[],2,)</f>
        <v>Automatic</v>
      </c>
      <c r="F4333" s="6" t="str">
        <f>VLOOKUP(tbl_transactions[[#This Row],[Product_ID]],tbl_Items[],3,)</f>
        <v>Gold</v>
      </c>
      <c r="G4333" s="6" t="s">
        <v>12</v>
      </c>
      <c r="H4333" s="6" t="s">
        <v>13</v>
      </c>
      <c r="I43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333" s="30">
        <v>1</v>
      </c>
      <c r="K4333" s="7">
        <f t="shared" si="134"/>
        <v>5565.12</v>
      </c>
      <c r="L43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3" s="7">
        <f t="shared" si="135"/>
        <v>5565.12</v>
      </c>
    </row>
    <row r="4334" spans="1:13" x14ac:dyDescent="0.3">
      <c r="A4334" s="6" t="s">
        <v>4418</v>
      </c>
      <c r="B4334" s="28">
        <v>43064</v>
      </c>
      <c r="C4334" s="6" t="s">
        <v>24</v>
      </c>
      <c r="D4334" s="6" t="s">
        <v>83</v>
      </c>
      <c r="E4334" s="6" t="str">
        <f>VLOOKUP(tbl_transactions[[#This Row],[Product_ID]],tbl_Items[],2,)</f>
        <v>Chronograph</v>
      </c>
      <c r="F4334" s="6" t="str">
        <f>VLOOKUP(tbl_transactions[[#This Row],[Product_ID]],tbl_Items[],3,)</f>
        <v>Palladium</v>
      </c>
      <c r="G4334" s="6" t="s">
        <v>12</v>
      </c>
      <c r="H4334" s="6" t="s">
        <v>9</v>
      </c>
      <c r="I43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334" s="30">
        <v>4</v>
      </c>
      <c r="K4334" s="7">
        <f t="shared" si="134"/>
        <v>19005</v>
      </c>
      <c r="L43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4334" s="7">
        <f t="shared" si="135"/>
        <v>18434.849999999999</v>
      </c>
    </row>
    <row r="4335" spans="1:13" x14ac:dyDescent="0.3">
      <c r="A4335" s="6" t="s">
        <v>4419</v>
      </c>
      <c r="B4335" s="28">
        <v>43064</v>
      </c>
      <c r="C4335" s="6" t="s">
        <v>24</v>
      </c>
      <c r="D4335" s="6" t="s">
        <v>89</v>
      </c>
      <c r="E4335" s="6" t="str">
        <f>VLOOKUP(tbl_transactions[[#This Row],[Product_ID]],tbl_Items[],2,)</f>
        <v>Automatic</v>
      </c>
      <c r="F4335" s="6" t="str">
        <f>VLOOKUP(tbl_transactions[[#This Row],[Product_ID]],tbl_Items[],3,)</f>
        <v>Platinum</v>
      </c>
      <c r="G4335" s="6" t="s">
        <v>12</v>
      </c>
      <c r="H4335" s="6" t="s">
        <v>9</v>
      </c>
      <c r="I43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335" s="30">
        <v>3</v>
      </c>
      <c r="K4335" s="7">
        <f t="shared" si="134"/>
        <v>13962.300000000001</v>
      </c>
      <c r="L43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5" s="7">
        <f t="shared" si="135"/>
        <v>13962.300000000001</v>
      </c>
    </row>
    <row r="4336" spans="1:13" x14ac:dyDescent="0.3">
      <c r="A4336" s="6" t="s">
        <v>4420</v>
      </c>
      <c r="B4336" s="28">
        <v>43065</v>
      </c>
      <c r="C4336" s="6" t="s">
        <v>24</v>
      </c>
      <c r="D4336" s="6" t="s">
        <v>118</v>
      </c>
      <c r="E4336" s="6" t="str">
        <f>VLOOKUP(tbl_transactions[[#This Row],[Product_ID]],tbl_Items[],2,)</f>
        <v>Digital</v>
      </c>
      <c r="F4336" s="6" t="str">
        <f>VLOOKUP(tbl_transactions[[#This Row],[Product_ID]],tbl_Items[],3,)</f>
        <v>Palladium</v>
      </c>
      <c r="G4336" s="6" t="s">
        <v>12</v>
      </c>
      <c r="H4336" s="6" t="s">
        <v>13</v>
      </c>
      <c r="I43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336" s="30">
        <v>1</v>
      </c>
      <c r="K4336" s="7">
        <f t="shared" si="134"/>
        <v>6097.56</v>
      </c>
      <c r="L43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6" s="7">
        <f t="shared" si="135"/>
        <v>6097.56</v>
      </c>
    </row>
    <row r="4337" spans="1:13" x14ac:dyDescent="0.3">
      <c r="A4337" s="6" t="s">
        <v>4421</v>
      </c>
      <c r="B4337" s="28">
        <v>43065</v>
      </c>
      <c r="C4337" s="6" t="s">
        <v>24</v>
      </c>
      <c r="D4337" s="6" t="s">
        <v>110</v>
      </c>
      <c r="E4337" s="6" t="str">
        <f>VLOOKUP(tbl_transactions[[#This Row],[Product_ID]],tbl_Items[],2,)</f>
        <v>Digital</v>
      </c>
      <c r="F4337" s="6" t="str">
        <f>VLOOKUP(tbl_transactions[[#This Row],[Product_ID]],tbl_Items[],3,)</f>
        <v>Platinum</v>
      </c>
      <c r="G4337" s="6" t="s">
        <v>12</v>
      </c>
      <c r="H4337" s="6" t="s">
        <v>9</v>
      </c>
      <c r="I43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337" s="30">
        <v>1</v>
      </c>
      <c r="K4337" s="7">
        <f t="shared" si="134"/>
        <v>5615.4000000000005</v>
      </c>
      <c r="L43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7" s="7">
        <f t="shared" si="135"/>
        <v>5615.4000000000005</v>
      </c>
    </row>
    <row r="4338" spans="1:13" x14ac:dyDescent="0.3">
      <c r="A4338" s="6" t="s">
        <v>4422</v>
      </c>
      <c r="B4338" s="28">
        <v>43065</v>
      </c>
      <c r="C4338" s="6" t="s">
        <v>11</v>
      </c>
      <c r="D4338" s="6" t="s">
        <v>7007</v>
      </c>
      <c r="E4338" s="6" t="str">
        <f>VLOOKUP(tbl_transactions[[#This Row],[Product_ID]],tbl_Items[],2,)</f>
        <v>Digital</v>
      </c>
      <c r="F4338" s="6" t="str">
        <f>VLOOKUP(tbl_transactions[[#This Row],[Product_ID]],tbl_Items[],3,)</f>
        <v>Gold</v>
      </c>
      <c r="G4338" s="6" t="s">
        <v>12</v>
      </c>
      <c r="H4338" s="6" t="s">
        <v>9</v>
      </c>
      <c r="I43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338" s="30">
        <v>1</v>
      </c>
      <c r="K4338" s="7">
        <f t="shared" si="134"/>
        <v>8921.94</v>
      </c>
      <c r="L43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8" s="7">
        <f t="shared" si="135"/>
        <v>8921.94</v>
      </c>
    </row>
    <row r="4339" spans="1:13" x14ac:dyDescent="0.3">
      <c r="A4339" s="6" t="s">
        <v>4423</v>
      </c>
      <c r="B4339" s="28">
        <v>43065</v>
      </c>
      <c r="C4339" s="6" t="s">
        <v>11</v>
      </c>
      <c r="D4339" s="6" t="s">
        <v>103</v>
      </c>
      <c r="E4339" s="6" t="str">
        <f>VLOOKUP(tbl_transactions[[#This Row],[Product_ID]],tbl_Items[],2,)</f>
        <v>Automatic</v>
      </c>
      <c r="F4339" s="6" t="str">
        <f>VLOOKUP(tbl_transactions[[#This Row],[Product_ID]],tbl_Items[],3,)</f>
        <v>Palladium</v>
      </c>
      <c r="G4339" s="6" t="s">
        <v>12</v>
      </c>
      <c r="H4339" s="6" t="s">
        <v>9</v>
      </c>
      <c r="I43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339" s="30">
        <v>2</v>
      </c>
      <c r="K4339" s="7">
        <f t="shared" si="134"/>
        <v>13349.76</v>
      </c>
      <c r="L43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39" s="7">
        <f t="shared" si="135"/>
        <v>13349.76</v>
      </c>
    </row>
    <row r="4340" spans="1:13" x14ac:dyDescent="0.3">
      <c r="A4340" s="6" t="s">
        <v>4424</v>
      </c>
      <c r="B4340" s="28">
        <v>43065</v>
      </c>
      <c r="C4340" s="6" t="s">
        <v>11</v>
      </c>
      <c r="D4340" s="6" t="s">
        <v>66</v>
      </c>
      <c r="E4340" s="6" t="str">
        <f>VLOOKUP(tbl_transactions[[#This Row],[Product_ID]],tbl_Items[],2,)</f>
        <v>Chronograph</v>
      </c>
      <c r="F4340" s="6" t="str">
        <f>VLOOKUP(tbl_transactions[[#This Row],[Product_ID]],tbl_Items[],3,)</f>
        <v>Platinum</v>
      </c>
      <c r="G4340" s="6" t="s">
        <v>8</v>
      </c>
      <c r="H4340" s="6" t="s">
        <v>9</v>
      </c>
      <c r="I43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340" s="30">
        <v>3</v>
      </c>
      <c r="K4340" s="7">
        <f t="shared" si="134"/>
        <v>29070</v>
      </c>
      <c r="L43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4340" s="7">
        <f t="shared" si="135"/>
        <v>25581.599999999999</v>
      </c>
    </row>
    <row r="4341" spans="1:13" x14ac:dyDescent="0.3">
      <c r="A4341" s="6" t="s">
        <v>4425</v>
      </c>
      <c r="B4341" s="28">
        <v>43065</v>
      </c>
      <c r="C4341" s="6" t="s">
        <v>24</v>
      </c>
      <c r="D4341" s="6" t="s">
        <v>7005</v>
      </c>
      <c r="E4341" s="6" t="str">
        <f>VLOOKUP(tbl_transactions[[#This Row],[Product_ID]],tbl_Items[],2,)</f>
        <v>Automatic</v>
      </c>
      <c r="F4341" s="6" t="str">
        <f>VLOOKUP(tbl_transactions[[#This Row],[Product_ID]],tbl_Items[],3,)</f>
        <v>Gold</v>
      </c>
      <c r="G4341" s="6" t="s">
        <v>12</v>
      </c>
      <c r="H4341" s="6" t="s">
        <v>9</v>
      </c>
      <c r="I43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341" s="30">
        <v>2</v>
      </c>
      <c r="K4341" s="7">
        <f t="shared" si="134"/>
        <v>11936.4</v>
      </c>
      <c r="L43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41" s="7">
        <f t="shared" si="135"/>
        <v>11936.4</v>
      </c>
    </row>
    <row r="4342" spans="1:13" x14ac:dyDescent="0.3">
      <c r="A4342" s="6" t="s">
        <v>4426</v>
      </c>
      <c r="B4342" s="28">
        <v>43065</v>
      </c>
      <c r="C4342" s="6" t="s">
        <v>11</v>
      </c>
      <c r="D4342" s="6" t="s">
        <v>104</v>
      </c>
      <c r="E4342" s="6" t="str">
        <f>VLOOKUP(tbl_transactions[[#This Row],[Product_ID]],tbl_Items[],2,)</f>
        <v>Automatic</v>
      </c>
      <c r="F4342" s="6" t="str">
        <f>VLOOKUP(tbl_transactions[[#This Row],[Product_ID]],tbl_Items[],3,)</f>
        <v>Palladium</v>
      </c>
      <c r="G4342" s="6" t="s">
        <v>12</v>
      </c>
      <c r="H4342" s="6" t="s">
        <v>9</v>
      </c>
      <c r="I43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342" s="30">
        <v>4</v>
      </c>
      <c r="K4342" s="7">
        <f t="shared" si="134"/>
        <v>32784.400000000001</v>
      </c>
      <c r="L43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4342" s="7">
        <f t="shared" si="135"/>
        <v>31800.868000000002</v>
      </c>
    </row>
    <row r="4343" spans="1:13" x14ac:dyDescent="0.3">
      <c r="A4343" s="6" t="s">
        <v>4427</v>
      </c>
      <c r="B4343" s="28">
        <v>43065</v>
      </c>
      <c r="C4343" s="6" t="s">
        <v>24</v>
      </c>
      <c r="D4343" s="6" t="s">
        <v>96</v>
      </c>
      <c r="E4343" s="6" t="str">
        <f>VLOOKUP(tbl_transactions[[#This Row],[Product_ID]],tbl_Items[],2,)</f>
        <v>Automatic</v>
      </c>
      <c r="F4343" s="6" t="str">
        <f>VLOOKUP(tbl_transactions[[#This Row],[Product_ID]],tbl_Items[],3,)</f>
        <v>Gold</v>
      </c>
      <c r="G4343" s="6" t="s">
        <v>12</v>
      </c>
      <c r="H4343" s="6" t="s">
        <v>9</v>
      </c>
      <c r="I43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343" s="30">
        <v>1</v>
      </c>
      <c r="K4343" s="7">
        <f t="shared" si="134"/>
        <v>5565.12</v>
      </c>
      <c r="L43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43" s="7">
        <f t="shared" si="135"/>
        <v>5565.12</v>
      </c>
    </row>
    <row r="4344" spans="1:13" x14ac:dyDescent="0.3">
      <c r="A4344" s="6" t="s">
        <v>4428</v>
      </c>
      <c r="B4344" s="28">
        <v>43065</v>
      </c>
      <c r="C4344" s="6" t="s">
        <v>11</v>
      </c>
      <c r="D4344" s="6" t="s">
        <v>118</v>
      </c>
      <c r="E4344" s="6" t="str">
        <f>VLOOKUP(tbl_transactions[[#This Row],[Product_ID]],tbl_Items[],2,)</f>
        <v>Digital</v>
      </c>
      <c r="F4344" s="6" t="str">
        <f>VLOOKUP(tbl_transactions[[#This Row],[Product_ID]],tbl_Items[],3,)</f>
        <v>Palladium</v>
      </c>
      <c r="G4344" s="6" t="s">
        <v>12</v>
      </c>
      <c r="H4344" s="6" t="s">
        <v>9</v>
      </c>
      <c r="I43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344" s="30">
        <v>1</v>
      </c>
      <c r="K4344" s="7">
        <f t="shared" si="134"/>
        <v>6097.56</v>
      </c>
      <c r="L43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44" s="7">
        <f t="shared" si="135"/>
        <v>6097.56</v>
      </c>
    </row>
    <row r="4345" spans="1:13" x14ac:dyDescent="0.3">
      <c r="A4345" s="6" t="s">
        <v>4429</v>
      </c>
      <c r="B4345" s="28">
        <v>43065</v>
      </c>
      <c r="C4345" s="6" t="s">
        <v>24</v>
      </c>
      <c r="D4345" s="6" t="s">
        <v>71</v>
      </c>
      <c r="E4345" s="6" t="str">
        <f>VLOOKUP(tbl_transactions[[#This Row],[Product_ID]],tbl_Items[],2,)</f>
        <v>Chronograph</v>
      </c>
      <c r="F4345" s="6" t="str">
        <f>VLOOKUP(tbl_transactions[[#This Row],[Product_ID]],tbl_Items[],3,)</f>
        <v>Platinum</v>
      </c>
      <c r="G4345" s="6" t="s">
        <v>8</v>
      </c>
      <c r="H4345" s="6" t="s">
        <v>9</v>
      </c>
      <c r="I43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345" s="30">
        <v>3</v>
      </c>
      <c r="K4345" s="7">
        <f t="shared" si="134"/>
        <v>6762.5999999999995</v>
      </c>
      <c r="L43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45" s="7">
        <f t="shared" si="135"/>
        <v>6762.5999999999995</v>
      </c>
    </row>
    <row r="4346" spans="1:13" x14ac:dyDescent="0.3">
      <c r="A4346" s="6" t="s">
        <v>4430</v>
      </c>
      <c r="B4346" s="28">
        <v>43065</v>
      </c>
      <c r="C4346" s="6" t="s">
        <v>7</v>
      </c>
      <c r="D4346" s="6" t="s">
        <v>88</v>
      </c>
      <c r="E4346" s="6" t="str">
        <f>VLOOKUP(tbl_transactions[[#This Row],[Product_ID]],tbl_Items[],2,)</f>
        <v>Automatic</v>
      </c>
      <c r="F4346" s="6" t="str">
        <f>VLOOKUP(tbl_transactions[[#This Row],[Product_ID]],tbl_Items[],3,)</f>
        <v>Platinum</v>
      </c>
      <c r="G4346" s="6" t="s">
        <v>12</v>
      </c>
      <c r="H4346" s="6" t="s">
        <v>13</v>
      </c>
      <c r="I43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346" s="30">
        <v>2</v>
      </c>
      <c r="K4346" s="7">
        <f t="shared" si="134"/>
        <v>4479.3</v>
      </c>
      <c r="L43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46" s="7">
        <f t="shared" si="135"/>
        <v>4479.3</v>
      </c>
    </row>
    <row r="4347" spans="1:13" x14ac:dyDescent="0.3">
      <c r="A4347" s="6" t="s">
        <v>4431</v>
      </c>
      <c r="B4347" s="28">
        <v>43066</v>
      </c>
      <c r="C4347" s="6" t="s">
        <v>7</v>
      </c>
      <c r="D4347" s="6" t="s">
        <v>113</v>
      </c>
      <c r="E4347" s="6" t="str">
        <f>VLOOKUP(tbl_transactions[[#This Row],[Product_ID]],tbl_Items[],2,)</f>
        <v>Digital</v>
      </c>
      <c r="F4347" s="6" t="str">
        <f>VLOOKUP(tbl_transactions[[#This Row],[Product_ID]],tbl_Items[],3,)</f>
        <v>Palladium</v>
      </c>
      <c r="G4347" s="6" t="s">
        <v>12</v>
      </c>
      <c r="H4347" s="6" t="s">
        <v>9</v>
      </c>
      <c r="I43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347" s="30">
        <v>2</v>
      </c>
      <c r="K4347" s="7">
        <f t="shared" si="134"/>
        <v>17929.560000000001</v>
      </c>
      <c r="L43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4347" s="7">
        <f t="shared" si="135"/>
        <v>17391.673200000001</v>
      </c>
    </row>
    <row r="4348" spans="1:13" x14ac:dyDescent="0.3">
      <c r="A4348" s="6" t="s">
        <v>4432</v>
      </c>
      <c r="B4348" s="28">
        <v>43066</v>
      </c>
      <c r="C4348" s="6" t="s">
        <v>24</v>
      </c>
      <c r="D4348" s="6" t="s">
        <v>89</v>
      </c>
      <c r="E4348" s="6" t="str">
        <f>VLOOKUP(tbl_transactions[[#This Row],[Product_ID]],tbl_Items[],2,)</f>
        <v>Automatic</v>
      </c>
      <c r="F4348" s="6" t="str">
        <f>VLOOKUP(tbl_transactions[[#This Row],[Product_ID]],tbl_Items[],3,)</f>
        <v>Platinum</v>
      </c>
      <c r="G4348" s="6" t="s">
        <v>12</v>
      </c>
      <c r="H4348" s="6" t="s">
        <v>13</v>
      </c>
      <c r="I43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348" s="30">
        <v>2</v>
      </c>
      <c r="K4348" s="7">
        <f t="shared" si="134"/>
        <v>9308.2000000000007</v>
      </c>
      <c r="L43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48" s="7">
        <f t="shared" si="135"/>
        <v>9308.2000000000007</v>
      </c>
    </row>
    <row r="4349" spans="1:13" x14ac:dyDescent="0.3">
      <c r="A4349" s="6" t="s">
        <v>4433</v>
      </c>
      <c r="B4349" s="28">
        <v>43066</v>
      </c>
      <c r="C4349" s="6" t="s">
        <v>24</v>
      </c>
      <c r="D4349" s="6" t="s">
        <v>104</v>
      </c>
      <c r="E4349" s="6" t="str">
        <f>VLOOKUP(tbl_transactions[[#This Row],[Product_ID]],tbl_Items[],2,)</f>
        <v>Automatic</v>
      </c>
      <c r="F4349" s="6" t="str">
        <f>VLOOKUP(tbl_transactions[[#This Row],[Product_ID]],tbl_Items[],3,)</f>
        <v>Palladium</v>
      </c>
      <c r="G4349" s="6" t="s">
        <v>12</v>
      </c>
      <c r="H4349" s="6" t="s">
        <v>9</v>
      </c>
      <c r="I43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349" s="30">
        <v>3</v>
      </c>
      <c r="K4349" s="7">
        <f t="shared" si="134"/>
        <v>24588.300000000003</v>
      </c>
      <c r="L43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4349" s="7">
        <f t="shared" si="135"/>
        <v>23850.651000000002</v>
      </c>
    </row>
    <row r="4350" spans="1:13" x14ac:dyDescent="0.3">
      <c r="A4350" s="6" t="s">
        <v>4434</v>
      </c>
      <c r="B4350" s="28">
        <v>43066</v>
      </c>
      <c r="C4350" s="6" t="s">
        <v>7</v>
      </c>
      <c r="D4350" s="6" t="s">
        <v>110</v>
      </c>
      <c r="E4350" s="6" t="str">
        <f>VLOOKUP(tbl_transactions[[#This Row],[Product_ID]],tbl_Items[],2,)</f>
        <v>Digital</v>
      </c>
      <c r="F4350" s="6" t="str">
        <f>VLOOKUP(tbl_transactions[[#This Row],[Product_ID]],tbl_Items[],3,)</f>
        <v>Platinum</v>
      </c>
      <c r="G4350" s="6" t="s">
        <v>12</v>
      </c>
      <c r="H4350" s="6" t="s">
        <v>9</v>
      </c>
      <c r="I43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350" s="30">
        <v>1</v>
      </c>
      <c r="K4350" s="7">
        <f t="shared" si="134"/>
        <v>5615.4000000000005</v>
      </c>
      <c r="L43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50" s="7">
        <f t="shared" si="135"/>
        <v>5615.4000000000005</v>
      </c>
    </row>
    <row r="4351" spans="1:13" x14ac:dyDescent="0.3">
      <c r="A4351" s="6" t="s">
        <v>4435</v>
      </c>
      <c r="B4351" s="28">
        <v>43066</v>
      </c>
      <c r="C4351" s="6" t="s">
        <v>24</v>
      </c>
      <c r="D4351" s="6" t="s">
        <v>82</v>
      </c>
      <c r="E4351" s="6" t="str">
        <f>VLOOKUP(tbl_transactions[[#This Row],[Product_ID]],tbl_Items[],2,)</f>
        <v>Chronograph</v>
      </c>
      <c r="F4351" s="6" t="str">
        <f>VLOOKUP(tbl_transactions[[#This Row],[Product_ID]],tbl_Items[],3,)</f>
        <v>Palladium</v>
      </c>
      <c r="G4351" s="6" t="s">
        <v>12</v>
      </c>
      <c r="H4351" s="6" t="s">
        <v>9</v>
      </c>
      <c r="I43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351" s="30">
        <v>2</v>
      </c>
      <c r="K4351" s="7">
        <f t="shared" si="134"/>
        <v>15300</v>
      </c>
      <c r="L43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459</v>
      </c>
      <c r="M4351" s="7">
        <f t="shared" si="135"/>
        <v>14841</v>
      </c>
    </row>
    <row r="4352" spans="1:13" x14ac:dyDescent="0.3">
      <c r="A4352" s="6" t="s">
        <v>4436</v>
      </c>
      <c r="B4352" s="28">
        <v>43066</v>
      </c>
      <c r="C4352" s="6" t="s">
        <v>7</v>
      </c>
      <c r="D4352" s="6" t="s">
        <v>117</v>
      </c>
      <c r="E4352" s="6" t="str">
        <f>VLOOKUP(tbl_transactions[[#This Row],[Product_ID]],tbl_Items[],2,)</f>
        <v>Digital</v>
      </c>
      <c r="F4352" s="6" t="str">
        <f>VLOOKUP(tbl_transactions[[#This Row],[Product_ID]],tbl_Items[],3,)</f>
        <v>Palladium</v>
      </c>
      <c r="G4352" s="6" t="s">
        <v>12</v>
      </c>
      <c r="H4352" s="6" t="s">
        <v>9</v>
      </c>
      <c r="I43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352" s="30">
        <v>1</v>
      </c>
      <c r="K4352" s="7">
        <f t="shared" si="134"/>
        <v>9780.75</v>
      </c>
      <c r="L43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52" s="7">
        <f t="shared" si="135"/>
        <v>9780.75</v>
      </c>
    </row>
    <row r="4353" spans="1:13" x14ac:dyDescent="0.3">
      <c r="A4353" s="6" t="s">
        <v>4437</v>
      </c>
      <c r="B4353" s="28">
        <v>43066</v>
      </c>
      <c r="C4353" s="6" t="s">
        <v>24</v>
      </c>
      <c r="D4353" s="6" t="s">
        <v>79</v>
      </c>
      <c r="E4353" s="6" t="str">
        <f>VLOOKUP(tbl_transactions[[#This Row],[Product_ID]],tbl_Items[],2,)</f>
        <v>Chronograph</v>
      </c>
      <c r="F4353" s="6" t="str">
        <f>VLOOKUP(tbl_transactions[[#This Row],[Product_ID]],tbl_Items[],3,)</f>
        <v>Palladium</v>
      </c>
      <c r="G4353" s="6" t="s">
        <v>8</v>
      </c>
      <c r="H4353" s="6" t="s">
        <v>9</v>
      </c>
      <c r="I43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353" s="30">
        <v>2</v>
      </c>
      <c r="K4353" s="7">
        <f t="shared" si="134"/>
        <v>4579.8</v>
      </c>
      <c r="L43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53" s="7">
        <f t="shared" si="135"/>
        <v>4579.8</v>
      </c>
    </row>
    <row r="4354" spans="1:13" x14ac:dyDescent="0.3">
      <c r="A4354" s="6" t="s">
        <v>4438</v>
      </c>
      <c r="B4354" s="28">
        <v>43066</v>
      </c>
      <c r="C4354" s="6" t="s">
        <v>11</v>
      </c>
      <c r="D4354" s="6" t="s">
        <v>95</v>
      </c>
      <c r="E4354" s="6" t="str">
        <f>VLOOKUP(tbl_transactions[[#This Row],[Product_ID]],tbl_Items[],2,)</f>
        <v>Automatic</v>
      </c>
      <c r="F4354" s="6" t="str">
        <f>VLOOKUP(tbl_transactions[[#This Row],[Product_ID]],tbl_Items[],3,)</f>
        <v>Platinum</v>
      </c>
      <c r="G4354" s="6" t="s">
        <v>12</v>
      </c>
      <c r="H4354" s="6" t="s">
        <v>9</v>
      </c>
      <c r="I43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354" s="30">
        <v>4</v>
      </c>
      <c r="K4354" s="7">
        <f t="shared" ref="K4354:K4417" si="136">I4354*J4354</f>
        <v>8820</v>
      </c>
      <c r="L43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54" s="7">
        <f t="shared" ref="M4354:M4417" si="137">K4354-L4354</f>
        <v>8820</v>
      </c>
    </row>
    <row r="4355" spans="1:13" x14ac:dyDescent="0.3">
      <c r="A4355" s="6" t="s">
        <v>4439</v>
      </c>
      <c r="B4355" s="28">
        <v>43066</v>
      </c>
      <c r="C4355" s="6" t="s">
        <v>24</v>
      </c>
      <c r="D4355" s="6" t="s">
        <v>83</v>
      </c>
      <c r="E4355" s="6" t="str">
        <f>VLOOKUP(tbl_transactions[[#This Row],[Product_ID]],tbl_Items[],2,)</f>
        <v>Chronograph</v>
      </c>
      <c r="F4355" s="6" t="str">
        <f>VLOOKUP(tbl_transactions[[#This Row],[Product_ID]],tbl_Items[],3,)</f>
        <v>Palladium</v>
      </c>
      <c r="G4355" s="6" t="s">
        <v>12</v>
      </c>
      <c r="H4355" s="6" t="s">
        <v>9</v>
      </c>
      <c r="I43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355" s="30">
        <v>2</v>
      </c>
      <c r="K4355" s="7">
        <f t="shared" si="136"/>
        <v>9502.5</v>
      </c>
      <c r="L43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55" s="7">
        <f t="shared" si="137"/>
        <v>9502.5</v>
      </c>
    </row>
    <row r="4356" spans="1:13" x14ac:dyDescent="0.3">
      <c r="A4356" s="6" t="s">
        <v>4440</v>
      </c>
      <c r="B4356" s="28">
        <v>43067</v>
      </c>
      <c r="C4356" s="6" t="s">
        <v>11</v>
      </c>
      <c r="D4356" s="6" t="s">
        <v>95</v>
      </c>
      <c r="E4356" s="6" t="str">
        <f>VLOOKUP(tbl_transactions[[#This Row],[Product_ID]],tbl_Items[],2,)</f>
        <v>Automatic</v>
      </c>
      <c r="F4356" s="6" t="str">
        <f>VLOOKUP(tbl_transactions[[#This Row],[Product_ID]],tbl_Items[],3,)</f>
        <v>Platinum</v>
      </c>
      <c r="G4356" s="6" t="s">
        <v>12</v>
      </c>
      <c r="H4356" s="6" t="s">
        <v>9</v>
      </c>
      <c r="I43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356" s="30">
        <v>3</v>
      </c>
      <c r="K4356" s="7">
        <f t="shared" si="136"/>
        <v>6615</v>
      </c>
      <c r="L43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56" s="7">
        <f t="shared" si="137"/>
        <v>6615</v>
      </c>
    </row>
    <row r="4357" spans="1:13" x14ac:dyDescent="0.3">
      <c r="A4357" s="6" t="s">
        <v>4441</v>
      </c>
      <c r="B4357" s="28">
        <v>43067</v>
      </c>
      <c r="C4357" s="6" t="s">
        <v>24</v>
      </c>
      <c r="D4357" s="6" t="s">
        <v>103</v>
      </c>
      <c r="E4357" s="6" t="str">
        <f>VLOOKUP(tbl_transactions[[#This Row],[Product_ID]],tbl_Items[],2,)</f>
        <v>Automatic</v>
      </c>
      <c r="F4357" s="6" t="str">
        <f>VLOOKUP(tbl_transactions[[#This Row],[Product_ID]],tbl_Items[],3,)</f>
        <v>Palladium</v>
      </c>
      <c r="G4357" s="6" t="s">
        <v>12</v>
      </c>
      <c r="H4357" s="6" t="s">
        <v>9</v>
      </c>
      <c r="I43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357" s="30">
        <v>3</v>
      </c>
      <c r="K4357" s="7">
        <f t="shared" si="136"/>
        <v>20024.64</v>
      </c>
      <c r="L43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4357" s="7">
        <f t="shared" si="137"/>
        <v>19423.900799999999</v>
      </c>
    </row>
    <row r="4358" spans="1:13" x14ac:dyDescent="0.3">
      <c r="A4358" s="6" t="s">
        <v>4442</v>
      </c>
      <c r="B4358" s="28">
        <v>43067</v>
      </c>
      <c r="C4358" s="6" t="s">
        <v>24</v>
      </c>
      <c r="D4358" s="6" t="s">
        <v>71</v>
      </c>
      <c r="E4358" s="6" t="str">
        <f>VLOOKUP(tbl_transactions[[#This Row],[Product_ID]],tbl_Items[],2,)</f>
        <v>Chronograph</v>
      </c>
      <c r="F4358" s="6" t="str">
        <f>VLOOKUP(tbl_transactions[[#This Row],[Product_ID]],tbl_Items[],3,)</f>
        <v>Platinum</v>
      </c>
      <c r="G4358" s="6" t="s">
        <v>8</v>
      </c>
      <c r="H4358" s="6" t="s">
        <v>13</v>
      </c>
      <c r="I43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358" s="30">
        <v>1</v>
      </c>
      <c r="K4358" s="7">
        <f t="shared" si="136"/>
        <v>2254.1999999999998</v>
      </c>
      <c r="L43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58" s="7">
        <f t="shared" si="137"/>
        <v>2254.1999999999998</v>
      </c>
    </row>
    <row r="4359" spans="1:13" x14ac:dyDescent="0.3">
      <c r="A4359" s="6" t="s">
        <v>4443</v>
      </c>
      <c r="B4359" s="28">
        <v>43067</v>
      </c>
      <c r="C4359" s="6" t="s">
        <v>24</v>
      </c>
      <c r="D4359" s="6" t="s">
        <v>102</v>
      </c>
      <c r="E4359" s="6" t="str">
        <f>VLOOKUP(tbl_transactions[[#This Row],[Product_ID]],tbl_Items[],2,)</f>
        <v>Automatic</v>
      </c>
      <c r="F4359" s="6" t="str">
        <f>VLOOKUP(tbl_transactions[[#This Row],[Product_ID]],tbl_Items[],3,)</f>
        <v>Palladium</v>
      </c>
      <c r="G4359" s="6" t="s">
        <v>12</v>
      </c>
      <c r="H4359" s="6" t="s">
        <v>9</v>
      </c>
      <c r="I43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359" s="30">
        <v>2</v>
      </c>
      <c r="K4359" s="7">
        <f t="shared" si="136"/>
        <v>17227.8</v>
      </c>
      <c r="L43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4359" s="7">
        <f t="shared" si="137"/>
        <v>16710.966</v>
      </c>
    </row>
    <row r="4360" spans="1:13" x14ac:dyDescent="0.3">
      <c r="A4360" s="6" t="s">
        <v>4444</v>
      </c>
      <c r="B4360" s="28">
        <v>43067</v>
      </c>
      <c r="C4360" s="6" t="s">
        <v>24</v>
      </c>
      <c r="D4360" s="6" t="s">
        <v>88</v>
      </c>
      <c r="E4360" s="6" t="str">
        <f>VLOOKUP(tbl_transactions[[#This Row],[Product_ID]],tbl_Items[],2,)</f>
        <v>Automatic</v>
      </c>
      <c r="F4360" s="6" t="str">
        <f>VLOOKUP(tbl_transactions[[#This Row],[Product_ID]],tbl_Items[],3,)</f>
        <v>Platinum</v>
      </c>
      <c r="G4360" s="6" t="s">
        <v>12</v>
      </c>
      <c r="H4360" s="6" t="s">
        <v>9</v>
      </c>
      <c r="I43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360" s="30">
        <v>1</v>
      </c>
      <c r="K4360" s="7">
        <f t="shared" si="136"/>
        <v>2239.65</v>
      </c>
      <c r="L43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60" s="7">
        <f t="shared" si="137"/>
        <v>2239.65</v>
      </c>
    </row>
    <row r="4361" spans="1:13" x14ac:dyDescent="0.3">
      <c r="A4361" s="6" t="s">
        <v>4445</v>
      </c>
      <c r="B4361" s="28">
        <v>43067</v>
      </c>
      <c r="C4361" s="6" t="s">
        <v>24</v>
      </c>
      <c r="D4361" s="6" t="s">
        <v>89</v>
      </c>
      <c r="E4361" s="6" t="str">
        <f>VLOOKUP(tbl_transactions[[#This Row],[Product_ID]],tbl_Items[],2,)</f>
        <v>Automatic</v>
      </c>
      <c r="F4361" s="6" t="str">
        <f>VLOOKUP(tbl_transactions[[#This Row],[Product_ID]],tbl_Items[],3,)</f>
        <v>Platinum</v>
      </c>
      <c r="G4361" s="6" t="s">
        <v>12</v>
      </c>
      <c r="H4361" s="6" t="s">
        <v>9</v>
      </c>
      <c r="I43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361" s="30">
        <v>4</v>
      </c>
      <c r="K4361" s="7">
        <f t="shared" si="136"/>
        <v>18616.400000000001</v>
      </c>
      <c r="L43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4361" s="7">
        <f t="shared" si="137"/>
        <v>17499.416000000001</v>
      </c>
    </row>
    <row r="4362" spans="1:13" x14ac:dyDescent="0.3">
      <c r="A4362" s="6" t="s">
        <v>4446</v>
      </c>
      <c r="B4362" s="28">
        <v>43067</v>
      </c>
      <c r="C4362" s="6" t="s">
        <v>24</v>
      </c>
      <c r="D4362" s="6" t="s">
        <v>96</v>
      </c>
      <c r="E4362" s="6" t="str">
        <f>VLOOKUP(tbl_transactions[[#This Row],[Product_ID]],tbl_Items[],2,)</f>
        <v>Automatic</v>
      </c>
      <c r="F4362" s="6" t="str">
        <f>VLOOKUP(tbl_transactions[[#This Row],[Product_ID]],tbl_Items[],3,)</f>
        <v>Gold</v>
      </c>
      <c r="G4362" s="6" t="s">
        <v>12</v>
      </c>
      <c r="H4362" s="6" t="s">
        <v>9</v>
      </c>
      <c r="I43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362" s="30">
        <v>3</v>
      </c>
      <c r="K4362" s="7">
        <f t="shared" si="136"/>
        <v>16695.36</v>
      </c>
      <c r="L43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4362" s="7">
        <f t="shared" si="137"/>
        <v>16027.545600000001</v>
      </c>
    </row>
    <row r="4363" spans="1:13" x14ac:dyDescent="0.3">
      <c r="A4363" s="6" t="s">
        <v>4447</v>
      </c>
      <c r="B4363" s="28">
        <v>43067</v>
      </c>
      <c r="C4363" s="6" t="s">
        <v>7</v>
      </c>
      <c r="D4363" s="6" t="s">
        <v>95</v>
      </c>
      <c r="E4363" s="6" t="str">
        <f>VLOOKUP(tbl_transactions[[#This Row],[Product_ID]],tbl_Items[],2,)</f>
        <v>Automatic</v>
      </c>
      <c r="F4363" s="6" t="str">
        <f>VLOOKUP(tbl_transactions[[#This Row],[Product_ID]],tbl_Items[],3,)</f>
        <v>Platinum</v>
      </c>
      <c r="G4363" s="6" t="s">
        <v>12</v>
      </c>
      <c r="H4363" s="6" t="s">
        <v>9</v>
      </c>
      <c r="I43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363" s="30">
        <v>1</v>
      </c>
      <c r="K4363" s="7">
        <f t="shared" si="136"/>
        <v>2205</v>
      </c>
      <c r="L43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63" s="7">
        <f t="shared" si="137"/>
        <v>2205</v>
      </c>
    </row>
    <row r="4364" spans="1:13" x14ac:dyDescent="0.3">
      <c r="A4364" s="6" t="s">
        <v>4448</v>
      </c>
      <c r="B4364" s="28">
        <v>43067</v>
      </c>
      <c r="C4364" s="6" t="s">
        <v>24</v>
      </c>
      <c r="D4364" s="6" t="s">
        <v>78</v>
      </c>
      <c r="E4364" s="6" t="str">
        <f>VLOOKUP(tbl_transactions[[#This Row],[Product_ID]],tbl_Items[],2,)</f>
        <v>Chronograph</v>
      </c>
      <c r="F4364" s="6" t="str">
        <f>VLOOKUP(tbl_transactions[[#This Row],[Product_ID]],tbl_Items[],3,)</f>
        <v>Gold</v>
      </c>
      <c r="G4364" s="6" t="s">
        <v>8</v>
      </c>
      <c r="H4364" s="6" t="s">
        <v>9</v>
      </c>
      <c r="I43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4364" s="30">
        <v>4</v>
      </c>
      <c r="K4364" s="7">
        <f t="shared" si="136"/>
        <v>22440</v>
      </c>
      <c r="L43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4364" s="7">
        <f t="shared" si="137"/>
        <v>20644.8</v>
      </c>
    </row>
    <row r="4365" spans="1:13" x14ac:dyDescent="0.3">
      <c r="A4365" s="6" t="s">
        <v>4449</v>
      </c>
      <c r="B4365" s="28">
        <v>43067</v>
      </c>
      <c r="C4365" s="6" t="s">
        <v>24</v>
      </c>
      <c r="D4365" s="6" t="s">
        <v>79</v>
      </c>
      <c r="E4365" s="6" t="str">
        <f>VLOOKUP(tbl_transactions[[#This Row],[Product_ID]],tbl_Items[],2,)</f>
        <v>Chronograph</v>
      </c>
      <c r="F4365" s="6" t="str">
        <f>VLOOKUP(tbl_transactions[[#This Row],[Product_ID]],tbl_Items[],3,)</f>
        <v>Palladium</v>
      </c>
      <c r="G4365" s="6" t="s">
        <v>8</v>
      </c>
      <c r="H4365" s="6" t="s">
        <v>9</v>
      </c>
      <c r="I43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365" s="30">
        <v>2</v>
      </c>
      <c r="K4365" s="7">
        <f t="shared" si="136"/>
        <v>4579.8</v>
      </c>
      <c r="L43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65" s="7">
        <f t="shared" si="137"/>
        <v>4579.8</v>
      </c>
    </row>
    <row r="4366" spans="1:13" x14ac:dyDescent="0.3">
      <c r="A4366" s="6" t="s">
        <v>4450</v>
      </c>
      <c r="B4366" s="28">
        <v>43068</v>
      </c>
      <c r="C4366" s="6" t="s">
        <v>11</v>
      </c>
      <c r="D4366" s="6" t="s">
        <v>89</v>
      </c>
      <c r="E4366" s="6" t="str">
        <f>VLOOKUP(tbl_transactions[[#This Row],[Product_ID]],tbl_Items[],2,)</f>
        <v>Automatic</v>
      </c>
      <c r="F4366" s="6" t="str">
        <f>VLOOKUP(tbl_transactions[[#This Row],[Product_ID]],tbl_Items[],3,)</f>
        <v>Platinum</v>
      </c>
      <c r="G4366" s="6" t="s">
        <v>12</v>
      </c>
      <c r="H4366" s="6" t="s">
        <v>9</v>
      </c>
      <c r="I43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366" s="30">
        <v>1</v>
      </c>
      <c r="K4366" s="7">
        <f t="shared" si="136"/>
        <v>4654.1000000000004</v>
      </c>
      <c r="L43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66" s="7">
        <f t="shared" si="137"/>
        <v>4654.1000000000004</v>
      </c>
    </row>
    <row r="4367" spans="1:13" x14ac:dyDescent="0.3">
      <c r="A4367" s="6" t="s">
        <v>4451</v>
      </c>
      <c r="B4367" s="28">
        <v>43068</v>
      </c>
      <c r="C4367" s="6" t="s">
        <v>24</v>
      </c>
      <c r="D4367" s="6" t="s">
        <v>89</v>
      </c>
      <c r="E4367" s="6" t="str">
        <f>VLOOKUP(tbl_transactions[[#This Row],[Product_ID]],tbl_Items[],2,)</f>
        <v>Automatic</v>
      </c>
      <c r="F4367" s="6" t="str">
        <f>VLOOKUP(tbl_transactions[[#This Row],[Product_ID]],tbl_Items[],3,)</f>
        <v>Platinum</v>
      </c>
      <c r="G4367" s="6" t="s">
        <v>12</v>
      </c>
      <c r="H4367" s="6" t="s">
        <v>9</v>
      </c>
      <c r="I43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367" s="30">
        <v>1</v>
      </c>
      <c r="K4367" s="7">
        <f t="shared" si="136"/>
        <v>4654.1000000000004</v>
      </c>
      <c r="L43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67" s="7">
        <f t="shared" si="137"/>
        <v>4654.1000000000004</v>
      </c>
    </row>
    <row r="4368" spans="1:13" x14ac:dyDescent="0.3">
      <c r="A4368" s="6" t="s">
        <v>4452</v>
      </c>
      <c r="B4368" s="28">
        <v>43068</v>
      </c>
      <c r="C4368" s="6" t="s">
        <v>11</v>
      </c>
      <c r="D4368" s="6" t="s">
        <v>7007</v>
      </c>
      <c r="E4368" s="6" t="str">
        <f>VLOOKUP(tbl_transactions[[#This Row],[Product_ID]],tbl_Items[],2,)</f>
        <v>Digital</v>
      </c>
      <c r="F4368" s="6" t="str">
        <f>VLOOKUP(tbl_transactions[[#This Row],[Product_ID]],tbl_Items[],3,)</f>
        <v>Gold</v>
      </c>
      <c r="G4368" s="6" t="s">
        <v>12</v>
      </c>
      <c r="H4368" s="6" t="s">
        <v>9</v>
      </c>
      <c r="I43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368" s="30">
        <v>4</v>
      </c>
      <c r="K4368" s="7">
        <f t="shared" si="136"/>
        <v>35687.760000000002</v>
      </c>
      <c r="L43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4368" s="7">
        <f t="shared" si="137"/>
        <v>34260.249600000003</v>
      </c>
    </row>
    <row r="4369" spans="1:13" x14ac:dyDescent="0.3">
      <c r="A4369" s="6" t="s">
        <v>4453</v>
      </c>
      <c r="B4369" s="28">
        <v>43068</v>
      </c>
      <c r="C4369" s="6" t="s">
        <v>7</v>
      </c>
      <c r="D4369" s="6" t="s">
        <v>84</v>
      </c>
      <c r="E4369" s="6" t="str">
        <f>VLOOKUP(tbl_transactions[[#This Row],[Product_ID]],tbl_Items[],2,)</f>
        <v>Automatic</v>
      </c>
      <c r="F4369" s="6" t="str">
        <f>VLOOKUP(tbl_transactions[[#This Row],[Product_ID]],tbl_Items[],3,)</f>
        <v>Platinum</v>
      </c>
      <c r="G4369" s="6" t="s">
        <v>12</v>
      </c>
      <c r="H4369" s="6" t="s">
        <v>9</v>
      </c>
      <c r="I43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369" s="30">
        <v>4</v>
      </c>
      <c r="K4369" s="7">
        <f t="shared" si="136"/>
        <v>8916.6</v>
      </c>
      <c r="L43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69" s="7">
        <f t="shared" si="137"/>
        <v>8916.6</v>
      </c>
    </row>
    <row r="4370" spans="1:13" x14ac:dyDescent="0.3">
      <c r="A4370" s="6" t="s">
        <v>4454</v>
      </c>
      <c r="B4370" s="28">
        <v>43069</v>
      </c>
      <c r="C4370" s="6" t="s">
        <v>24</v>
      </c>
      <c r="D4370" s="6" t="s">
        <v>97</v>
      </c>
      <c r="E4370" s="6" t="str">
        <f>VLOOKUP(tbl_transactions[[#This Row],[Product_ID]],tbl_Items[],2,)</f>
        <v>Automatic</v>
      </c>
      <c r="F4370" s="6" t="str">
        <f>VLOOKUP(tbl_transactions[[#This Row],[Product_ID]],tbl_Items[],3,)</f>
        <v>Gold</v>
      </c>
      <c r="G4370" s="6" t="s">
        <v>12</v>
      </c>
      <c r="H4370" s="6" t="s">
        <v>9</v>
      </c>
      <c r="I43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370" s="30">
        <v>1</v>
      </c>
      <c r="K4370" s="7">
        <f t="shared" si="136"/>
        <v>2936.58</v>
      </c>
      <c r="L43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70" s="7">
        <f t="shared" si="137"/>
        <v>2936.58</v>
      </c>
    </row>
    <row r="4371" spans="1:13" x14ac:dyDescent="0.3">
      <c r="A4371" s="6" t="s">
        <v>4455</v>
      </c>
      <c r="B4371" s="28">
        <v>43069</v>
      </c>
      <c r="C4371" s="6" t="s">
        <v>24</v>
      </c>
      <c r="D4371" s="6" t="s">
        <v>102</v>
      </c>
      <c r="E4371" s="6" t="str">
        <f>VLOOKUP(tbl_transactions[[#This Row],[Product_ID]],tbl_Items[],2,)</f>
        <v>Automatic</v>
      </c>
      <c r="F4371" s="6" t="str">
        <f>VLOOKUP(tbl_transactions[[#This Row],[Product_ID]],tbl_Items[],3,)</f>
        <v>Palladium</v>
      </c>
      <c r="G4371" s="6" t="s">
        <v>12</v>
      </c>
      <c r="H4371" s="6" t="s">
        <v>9</v>
      </c>
      <c r="I43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371" s="30">
        <v>1</v>
      </c>
      <c r="K4371" s="7">
        <f t="shared" si="136"/>
        <v>8613.9</v>
      </c>
      <c r="L43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71" s="7">
        <f t="shared" si="137"/>
        <v>8613.9</v>
      </c>
    </row>
    <row r="4372" spans="1:13" x14ac:dyDescent="0.3">
      <c r="A4372" s="6" t="s">
        <v>4456</v>
      </c>
      <c r="B4372" s="28">
        <v>43069</v>
      </c>
      <c r="C4372" s="6" t="s">
        <v>11</v>
      </c>
      <c r="D4372" s="6" t="s">
        <v>81</v>
      </c>
      <c r="E4372" s="6" t="str">
        <f>VLOOKUP(tbl_transactions[[#This Row],[Product_ID]],tbl_Items[],2,)</f>
        <v>Chronograph</v>
      </c>
      <c r="F4372" s="6" t="str">
        <f>VLOOKUP(tbl_transactions[[#This Row],[Product_ID]],tbl_Items[],3,)</f>
        <v>Palladium</v>
      </c>
      <c r="G4372" s="6" t="s">
        <v>12</v>
      </c>
      <c r="H4372" s="6" t="s">
        <v>13</v>
      </c>
      <c r="I43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372" s="30">
        <v>1</v>
      </c>
      <c r="K4372" s="7">
        <f t="shared" si="136"/>
        <v>10780</v>
      </c>
      <c r="L43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72" s="7">
        <f t="shared" si="137"/>
        <v>10780</v>
      </c>
    </row>
    <row r="4373" spans="1:13" x14ac:dyDescent="0.3">
      <c r="A4373" s="6" t="s">
        <v>4457</v>
      </c>
      <c r="B4373" s="28">
        <v>43069</v>
      </c>
      <c r="C4373" s="6" t="s">
        <v>11</v>
      </c>
      <c r="D4373" s="6" t="s">
        <v>7005</v>
      </c>
      <c r="E4373" s="6" t="str">
        <f>VLOOKUP(tbl_transactions[[#This Row],[Product_ID]],tbl_Items[],2,)</f>
        <v>Automatic</v>
      </c>
      <c r="F4373" s="6" t="str">
        <f>VLOOKUP(tbl_transactions[[#This Row],[Product_ID]],tbl_Items[],3,)</f>
        <v>Gold</v>
      </c>
      <c r="G4373" s="6" t="s">
        <v>12</v>
      </c>
      <c r="H4373" s="6" t="s">
        <v>9</v>
      </c>
      <c r="I43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373" s="30">
        <v>2</v>
      </c>
      <c r="K4373" s="7">
        <f t="shared" si="136"/>
        <v>11936.4</v>
      </c>
      <c r="L43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73" s="7">
        <f t="shared" si="137"/>
        <v>11936.4</v>
      </c>
    </row>
    <row r="4374" spans="1:13" x14ac:dyDescent="0.3">
      <c r="A4374" s="6" t="s">
        <v>4458</v>
      </c>
      <c r="B4374" s="28">
        <v>43070</v>
      </c>
      <c r="C4374" s="6" t="s">
        <v>11</v>
      </c>
      <c r="D4374" s="6" t="s">
        <v>66</v>
      </c>
      <c r="E4374" s="6" t="str">
        <f>VLOOKUP(tbl_transactions[[#This Row],[Product_ID]],tbl_Items[],2,)</f>
        <v>Chronograph</v>
      </c>
      <c r="F4374" s="6" t="str">
        <f>VLOOKUP(tbl_transactions[[#This Row],[Product_ID]],tbl_Items[],3,)</f>
        <v>Platinum</v>
      </c>
      <c r="G4374" s="6" t="s">
        <v>8</v>
      </c>
      <c r="H4374" s="6" t="s">
        <v>9</v>
      </c>
      <c r="I43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374" s="30">
        <v>3</v>
      </c>
      <c r="K4374" s="7">
        <f t="shared" si="136"/>
        <v>29070</v>
      </c>
      <c r="L43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3488.4</v>
      </c>
      <c r="M4374" s="7">
        <f t="shared" si="137"/>
        <v>25581.599999999999</v>
      </c>
    </row>
    <row r="4375" spans="1:13" x14ac:dyDescent="0.3">
      <c r="A4375" s="6" t="s">
        <v>4459</v>
      </c>
      <c r="B4375" s="28">
        <v>43070</v>
      </c>
      <c r="C4375" s="6" t="s">
        <v>24</v>
      </c>
      <c r="D4375" s="6" t="s">
        <v>112</v>
      </c>
      <c r="E4375" s="6" t="str">
        <f>VLOOKUP(tbl_transactions[[#This Row],[Product_ID]],tbl_Items[],2,)</f>
        <v>Digital</v>
      </c>
      <c r="F4375" s="6" t="str">
        <f>VLOOKUP(tbl_transactions[[#This Row],[Product_ID]],tbl_Items[],3,)</f>
        <v>Gold</v>
      </c>
      <c r="G4375" s="6" t="s">
        <v>12</v>
      </c>
      <c r="H4375" s="6" t="s">
        <v>9</v>
      </c>
      <c r="I43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375" s="30">
        <v>2</v>
      </c>
      <c r="K4375" s="7">
        <f t="shared" si="136"/>
        <v>12033.960000000001</v>
      </c>
      <c r="L43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75" s="7">
        <f t="shared" si="137"/>
        <v>12033.960000000001</v>
      </c>
    </row>
    <row r="4376" spans="1:13" x14ac:dyDescent="0.3">
      <c r="A4376" s="6" t="s">
        <v>4460</v>
      </c>
      <c r="B4376" s="28">
        <v>43070</v>
      </c>
      <c r="C4376" s="6" t="s">
        <v>24</v>
      </c>
      <c r="D4376" s="6" t="s">
        <v>60</v>
      </c>
      <c r="E4376" s="6" t="str">
        <f>VLOOKUP(tbl_transactions[[#This Row],[Product_ID]],tbl_Items[],2,)</f>
        <v>Chronograph</v>
      </c>
      <c r="F4376" s="6" t="str">
        <f>VLOOKUP(tbl_transactions[[#This Row],[Product_ID]],tbl_Items[],3,)</f>
        <v>Platinum</v>
      </c>
      <c r="G4376" s="6" t="s">
        <v>8</v>
      </c>
      <c r="H4376" s="6" t="s">
        <v>13</v>
      </c>
      <c r="I43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376" s="30">
        <v>2</v>
      </c>
      <c r="K4376" s="7">
        <f t="shared" si="136"/>
        <v>20196</v>
      </c>
      <c r="L43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4376" s="7">
        <f t="shared" si="137"/>
        <v>17772.48</v>
      </c>
    </row>
    <row r="4377" spans="1:13" x14ac:dyDescent="0.3">
      <c r="A4377" s="6" t="s">
        <v>4461</v>
      </c>
      <c r="B4377" s="28">
        <v>43070</v>
      </c>
      <c r="C4377" s="6" t="s">
        <v>15</v>
      </c>
      <c r="D4377" s="6" t="s">
        <v>99</v>
      </c>
      <c r="E4377" s="6" t="str">
        <f>VLOOKUP(tbl_transactions[[#This Row],[Product_ID]],tbl_Items[],2,)</f>
        <v>Automatic</v>
      </c>
      <c r="F4377" s="6" t="str">
        <f>VLOOKUP(tbl_transactions[[#This Row],[Product_ID]],tbl_Items[],3,)</f>
        <v>Gold</v>
      </c>
      <c r="G4377" s="6" t="s">
        <v>12</v>
      </c>
      <c r="H4377" s="6" t="s">
        <v>9</v>
      </c>
      <c r="I43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377" s="30">
        <v>3</v>
      </c>
      <c r="K4377" s="7">
        <f t="shared" si="136"/>
        <v>16713.72</v>
      </c>
      <c r="L43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4377" s="7">
        <f t="shared" si="137"/>
        <v>16045.171200000001</v>
      </c>
    </row>
    <row r="4378" spans="1:13" x14ac:dyDescent="0.3">
      <c r="A4378" s="6" t="s">
        <v>4462</v>
      </c>
      <c r="B4378" s="28">
        <v>43070</v>
      </c>
      <c r="C4378" s="6" t="s">
        <v>24</v>
      </c>
      <c r="D4378" s="6" t="s">
        <v>94</v>
      </c>
      <c r="E4378" s="6" t="str">
        <f>VLOOKUP(tbl_transactions[[#This Row],[Product_ID]],tbl_Items[],2,)</f>
        <v>Automatic</v>
      </c>
      <c r="F4378" s="6" t="str">
        <f>VLOOKUP(tbl_transactions[[#This Row],[Product_ID]],tbl_Items[],3,)</f>
        <v>Platinum</v>
      </c>
      <c r="G4378" s="6" t="s">
        <v>12</v>
      </c>
      <c r="H4378" s="6" t="s">
        <v>9</v>
      </c>
      <c r="I43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378" s="30">
        <v>4</v>
      </c>
      <c r="K4378" s="7">
        <f t="shared" si="136"/>
        <v>10348.800000000001</v>
      </c>
      <c r="L43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78" s="7">
        <f t="shared" si="137"/>
        <v>10348.800000000001</v>
      </c>
    </row>
    <row r="4379" spans="1:13" x14ac:dyDescent="0.3">
      <c r="A4379" s="6" t="s">
        <v>4463</v>
      </c>
      <c r="B4379" s="28">
        <v>43070</v>
      </c>
      <c r="C4379" s="6" t="s">
        <v>7</v>
      </c>
      <c r="D4379" s="6" t="s">
        <v>114</v>
      </c>
      <c r="E4379" s="6" t="str">
        <f>VLOOKUP(tbl_transactions[[#This Row],[Product_ID]],tbl_Items[],2,)</f>
        <v>Digital</v>
      </c>
      <c r="F4379" s="6" t="str">
        <f>VLOOKUP(tbl_transactions[[#This Row],[Product_ID]],tbl_Items[],3,)</f>
        <v>Palladium</v>
      </c>
      <c r="G4379" s="6" t="s">
        <v>12</v>
      </c>
      <c r="H4379" s="6" t="s">
        <v>9</v>
      </c>
      <c r="I43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4379" s="30">
        <v>4</v>
      </c>
      <c r="K4379" s="7">
        <f t="shared" si="136"/>
        <v>41563.200000000004</v>
      </c>
      <c r="L43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4379" s="7">
        <f t="shared" si="137"/>
        <v>40316.304000000004</v>
      </c>
    </row>
    <row r="4380" spans="1:13" x14ac:dyDescent="0.3">
      <c r="A4380" s="6" t="s">
        <v>4464</v>
      </c>
      <c r="B4380" s="28">
        <v>43070</v>
      </c>
      <c r="C4380" s="6" t="s">
        <v>24</v>
      </c>
      <c r="D4380" s="6" t="s">
        <v>109</v>
      </c>
      <c r="E4380" s="6" t="str">
        <f>VLOOKUP(tbl_transactions[[#This Row],[Product_ID]],tbl_Items[],2,)</f>
        <v>Digital</v>
      </c>
      <c r="F4380" s="6" t="str">
        <f>VLOOKUP(tbl_transactions[[#This Row],[Product_ID]],tbl_Items[],3,)</f>
        <v>Platinum</v>
      </c>
      <c r="G4380" s="6" t="s">
        <v>12</v>
      </c>
      <c r="H4380" s="6" t="s">
        <v>9</v>
      </c>
      <c r="I43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380" s="30">
        <v>1</v>
      </c>
      <c r="K4380" s="7">
        <f t="shared" si="136"/>
        <v>10062.299999999999</v>
      </c>
      <c r="L43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0" s="7">
        <f t="shared" si="137"/>
        <v>10062.299999999999</v>
      </c>
    </row>
    <row r="4381" spans="1:13" x14ac:dyDescent="0.3">
      <c r="A4381" s="6" t="s">
        <v>4465</v>
      </c>
      <c r="B4381" s="28">
        <v>43070</v>
      </c>
      <c r="C4381" s="6" t="s">
        <v>24</v>
      </c>
      <c r="D4381" s="6" t="s">
        <v>114</v>
      </c>
      <c r="E4381" s="6" t="str">
        <f>VLOOKUP(tbl_transactions[[#This Row],[Product_ID]],tbl_Items[],2,)</f>
        <v>Digital</v>
      </c>
      <c r="F4381" s="6" t="str">
        <f>VLOOKUP(tbl_transactions[[#This Row],[Product_ID]],tbl_Items[],3,)</f>
        <v>Palladium</v>
      </c>
      <c r="G4381" s="6" t="s">
        <v>12</v>
      </c>
      <c r="H4381" s="6" t="s">
        <v>9</v>
      </c>
      <c r="I43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4381" s="30">
        <v>1</v>
      </c>
      <c r="K4381" s="7">
        <f t="shared" si="136"/>
        <v>10390.800000000001</v>
      </c>
      <c r="L43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1" s="7">
        <f t="shared" si="137"/>
        <v>10390.800000000001</v>
      </c>
    </row>
    <row r="4382" spans="1:13" x14ac:dyDescent="0.3">
      <c r="A4382" s="6" t="s">
        <v>4466</v>
      </c>
      <c r="B4382" s="28">
        <v>43070</v>
      </c>
      <c r="C4382" s="6" t="s">
        <v>11</v>
      </c>
      <c r="D4382" s="6" t="s">
        <v>71</v>
      </c>
      <c r="E4382" s="6" t="str">
        <f>VLOOKUP(tbl_transactions[[#This Row],[Product_ID]],tbl_Items[],2,)</f>
        <v>Chronograph</v>
      </c>
      <c r="F4382" s="6" t="str">
        <f>VLOOKUP(tbl_transactions[[#This Row],[Product_ID]],tbl_Items[],3,)</f>
        <v>Platinum</v>
      </c>
      <c r="G4382" s="6" t="s">
        <v>8</v>
      </c>
      <c r="H4382" s="6" t="s">
        <v>9</v>
      </c>
      <c r="I43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382" s="30">
        <v>4</v>
      </c>
      <c r="K4382" s="7">
        <f t="shared" si="136"/>
        <v>9016.7999999999993</v>
      </c>
      <c r="L43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2" s="7">
        <f t="shared" si="137"/>
        <v>9016.7999999999993</v>
      </c>
    </row>
    <row r="4383" spans="1:13" x14ac:dyDescent="0.3">
      <c r="A4383" s="6" t="s">
        <v>4467</v>
      </c>
      <c r="B4383" s="28">
        <v>43071</v>
      </c>
      <c r="C4383" s="6" t="s">
        <v>24</v>
      </c>
      <c r="D4383" s="6" t="s">
        <v>101</v>
      </c>
      <c r="E4383" s="6" t="str">
        <f>VLOOKUP(tbl_transactions[[#This Row],[Product_ID]],tbl_Items[],2,)</f>
        <v>Automatic</v>
      </c>
      <c r="F4383" s="6" t="str">
        <f>VLOOKUP(tbl_transactions[[#This Row],[Product_ID]],tbl_Items[],3,)</f>
        <v>Palladium</v>
      </c>
      <c r="G4383" s="6" t="s">
        <v>12</v>
      </c>
      <c r="H4383" s="6" t="s">
        <v>9</v>
      </c>
      <c r="I43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383" s="30">
        <v>1</v>
      </c>
      <c r="K4383" s="7">
        <f t="shared" si="136"/>
        <v>2348.5</v>
      </c>
      <c r="L43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3" s="7">
        <f t="shared" si="137"/>
        <v>2348.5</v>
      </c>
    </row>
    <row r="4384" spans="1:13" x14ac:dyDescent="0.3">
      <c r="A4384" s="6" t="s">
        <v>4468</v>
      </c>
      <c r="B4384" s="28">
        <v>43071</v>
      </c>
      <c r="C4384" s="6" t="s">
        <v>11</v>
      </c>
      <c r="D4384" s="6" t="s">
        <v>88</v>
      </c>
      <c r="E4384" s="6" t="str">
        <f>VLOOKUP(tbl_transactions[[#This Row],[Product_ID]],tbl_Items[],2,)</f>
        <v>Automatic</v>
      </c>
      <c r="F4384" s="6" t="str">
        <f>VLOOKUP(tbl_transactions[[#This Row],[Product_ID]],tbl_Items[],3,)</f>
        <v>Platinum</v>
      </c>
      <c r="G4384" s="6" t="s">
        <v>12</v>
      </c>
      <c r="H4384" s="6" t="s">
        <v>9</v>
      </c>
      <c r="I43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384" s="30">
        <v>1</v>
      </c>
      <c r="K4384" s="7">
        <f t="shared" si="136"/>
        <v>2239.65</v>
      </c>
      <c r="L43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4" s="7">
        <f t="shared" si="137"/>
        <v>2239.65</v>
      </c>
    </row>
    <row r="4385" spans="1:13" x14ac:dyDescent="0.3">
      <c r="A4385" s="6" t="s">
        <v>4469</v>
      </c>
      <c r="B4385" s="28">
        <v>43071</v>
      </c>
      <c r="C4385" s="6" t="s">
        <v>24</v>
      </c>
      <c r="D4385" s="6" t="s">
        <v>99</v>
      </c>
      <c r="E4385" s="6" t="str">
        <f>VLOOKUP(tbl_transactions[[#This Row],[Product_ID]],tbl_Items[],2,)</f>
        <v>Automatic</v>
      </c>
      <c r="F4385" s="6" t="str">
        <f>VLOOKUP(tbl_transactions[[#This Row],[Product_ID]],tbl_Items[],3,)</f>
        <v>Gold</v>
      </c>
      <c r="G4385" s="6" t="s">
        <v>12</v>
      </c>
      <c r="H4385" s="6" t="s">
        <v>9</v>
      </c>
      <c r="I43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385" s="30">
        <v>2</v>
      </c>
      <c r="K4385" s="7">
        <f t="shared" si="136"/>
        <v>11142.48</v>
      </c>
      <c r="L43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5" s="7">
        <f t="shared" si="137"/>
        <v>11142.48</v>
      </c>
    </row>
    <row r="4386" spans="1:13" x14ac:dyDescent="0.3">
      <c r="A4386" s="6" t="s">
        <v>4470</v>
      </c>
      <c r="B4386" s="28">
        <v>43071</v>
      </c>
      <c r="C4386" s="6" t="s">
        <v>24</v>
      </c>
      <c r="D4386" s="6" t="s">
        <v>117</v>
      </c>
      <c r="E4386" s="6" t="str">
        <f>VLOOKUP(tbl_transactions[[#This Row],[Product_ID]],tbl_Items[],2,)</f>
        <v>Digital</v>
      </c>
      <c r="F4386" s="6" t="str">
        <f>VLOOKUP(tbl_transactions[[#This Row],[Product_ID]],tbl_Items[],3,)</f>
        <v>Palladium</v>
      </c>
      <c r="G4386" s="6" t="s">
        <v>12</v>
      </c>
      <c r="H4386" s="6" t="s">
        <v>9</v>
      </c>
      <c r="I43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386" s="30">
        <v>1</v>
      </c>
      <c r="K4386" s="7">
        <f t="shared" si="136"/>
        <v>9780.75</v>
      </c>
      <c r="L43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6" s="7">
        <f t="shared" si="137"/>
        <v>9780.75</v>
      </c>
    </row>
    <row r="4387" spans="1:13" x14ac:dyDescent="0.3">
      <c r="A4387" s="6" t="s">
        <v>4471</v>
      </c>
      <c r="B4387" s="28">
        <v>43071</v>
      </c>
      <c r="C4387" s="6" t="s">
        <v>15</v>
      </c>
      <c r="D4387" s="6" t="s">
        <v>119</v>
      </c>
      <c r="E4387" s="6" t="str">
        <f>VLOOKUP(tbl_transactions[[#This Row],[Product_ID]],tbl_Items[],2,)</f>
        <v>Digital</v>
      </c>
      <c r="F4387" s="6" t="str">
        <f>VLOOKUP(tbl_transactions[[#This Row],[Product_ID]],tbl_Items[],3,)</f>
        <v>Palladium</v>
      </c>
      <c r="G4387" s="6" t="s">
        <v>12</v>
      </c>
      <c r="H4387" s="6" t="s">
        <v>9</v>
      </c>
      <c r="I43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387" s="30">
        <v>1</v>
      </c>
      <c r="K4387" s="7">
        <f t="shared" si="136"/>
        <v>10092.9</v>
      </c>
      <c r="L43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7" s="7">
        <f t="shared" si="137"/>
        <v>10092.9</v>
      </c>
    </row>
    <row r="4388" spans="1:13" x14ac:dyDescent="0.3">
      <c r="A4388" s="6" t="s">
        <v>4472</v>
      </c>
      <c r="B4388" s="28">
        <v>43072</v>
      </c>
      <c r="C4388" s="6" t="s">
        <v>11</v>
      </c>
      <c r="D4388" s="6" t="s">
        <v>112</v>
      </c>
      <c r="E4388" s="6" t="str">
        <f>VLOOKUP(tbl_transactions[[#This Row],[Product_ID]],tbl_Items[],2,)</f>
        <v>Digital</v>
      </c>
      <c r="F4388" s="6" t="str">
        <f>VLOOKUP(tbl_transactions[[#This Row],[Product_ID]],tbl_Items[],3,)</f>
        <v>Gold</v>
      </c>
      <c r="G4388" s="6" t="s">
        <v>12</v>
      </c>
      <c r="H4388" s="6" t="s">
        <v>9</v>
      </c>
      <c r="I43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388" s="30">
        <v>1</v>
      </c>
      <c r="K4388" s="7">
        <f t="shared" si="136"/>
        <v>6016.9800000000005</v>
      </c>
      <c r="L43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8" s="7">
        <f t="shared" si="137"/>
        <v>6016.9800000000005</v>
      </c>
    </row>
    <row r="4389" spans="1:13" x14ac:dyDescent="0.3">
      <c r="A4389" s="6" t="s">
        <v>4473</v>
      </c>
      <c r="B4389" s="28">
        <v>43072</v>
      </c>
      <c r="C4389" s="6" t="s">
        <v>11</v>
      </c>
      <c r="D4389" s="6" t="s">
        <v>89</v>
      </c>
      <c r="E4389" s="6" t="str">
        <f>VLOOKUP(tbl_transactions[[#This Row],[Product_ID]],tbl_Items[],2,)</f>
        <v>Automatic</v>
      </c>
      <c r="F4389" s="6" t="str">
        <f>VLOOKUP(tbl_transactions[[#This Row],[Product_ID]],tbl_Items[],3,)</f>
        <v>Platinum</v>
      </c>
      <c r="G4389" s="6" t="s">
        <v>12</v>
      </c>
      <c r="H4389" s="6" t="s">
        <v>9</v>
      </c>
      <c r="I43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389" s="30">
        <v>3</v>
      </c>
      <c r="K4389" s="7">
        <f t="shared" si="136"/>
        <v>13962.300000000001</v>
      </c>
      <c r="L43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89" s="7">
        <f t="shared" si="137"/>
        <v>13962.300000000001</v>
      </c>
    </row>
    <row r="4390" spans="1:13" x14ac:dyDescent="0.3">
      <c r="A4390" s="6" t="s">
        <v>4474</v>
      </c>
      <c r="B4390" s="28">
        <v>43072</v>
      </c>
      <c r="C4390" s="6" t="s">
        <v>24</v>
      </c>
      <c r="D4390" s="6" t="s">
        <v>96</v>
      </c>
      <c r="E4390" s="6" t="str">
        <f>VLOOKUP(tbl_transactions[[#This Row],[Product_ID]],tbl_Items[],2,)</f>
        <v>Automatic</v>
      </c>
      <c r="F4390" s="6" t="str">
        <f>VLOOKUP(tbl_transactions[[#This Row],[Product_ID]],tbl_Items[],3,)</f>
        <v>Gold</v>
      </c>
      <c r="G4390" s="6" t="s">
        <v>12</v>
      </c>
      <c r="H4390" s="6" t="s">
        <v>13</v>
      </c>
      <c r="I43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390" s="30">
        <v>4</v>
      </c>
      <c r="K4390" s="7">
        <f t="shared" si="136"/>
        <v>22260.48</v>
      </c>
      <c r="L43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890.41920000000005</v>
      </c>
      <c r="M4390" s="7">
        <f t="shared" si="137"/>
        <v>21370.060799999999</v>
      </c>
    </row>
    <row r="4391" spans="1:13" x14ac:dyDescent="0.3">
      <c r="A4391" s="6" t="s">
        <v>4475</v>
      </c>
      <c r="B4391" s="28">
        <v>43072</v>
      </c>
      <c r="C4391" s="6" t="s">
        <v>7</v>
      </c>
      <c r="D4391" s="6" t="s">
        <v>7007</v>
      </c>
      <c r="E4391" s="6" t="str">
        <f>VLOOKUP(tbl_transactions[[#This Row],[Product_ID]],tbl_Items[],2,)</f>
        <v>Digital</v>
      </c>
      <c r="F4391" s="6" t="str">
        <f>VLOOKUP(tbl_transactions[[#This Row],[Product_ID]],tbl_Items[],3,)</f>
        <v>Gold</v>
      </c>
      <c r="G4391" s="6" t="s">
        <v>12</v>
      </c>
      <c r="H4391" s="6" t="s">
        <v>9</v>
      </c>
      <c r="I43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391" s="30">
        <v>1</v>
      </c>
      <c r="K4391" s="7">
        <f t="shared" si="136"/>
        <v>8921.94</v>
      </c>
      <c r="L43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91" s="7">
        <f t="shared" si="137"/>
        <v>8921.94</v>
      </c>
    </row>
    <row r="4392" spans="1:13" x14ac:dyDescent="0.3">
      <c r="A4392" s="6" t="s">
        <v>4476</v>
      </c>
      <c r="B4392" s="28">
        <v>43072</v>
      </c>
      <c r="C4392" s="6" t="s">
        <v>24</v>
      </c>
      <c r="D4392" s="6" t="s">
        <v>116</v>
      </c>
      <c r="E4392" s="6" t="str">
        <f>VLOOKUP(tbl_transactions[[#This Row],[Product_ID]],tbl_Items[],2,)</f>
        <v>Digital</v>
      </c>
      <c r="F4392" s="6" t="str">
        <f>VLOOKUP(tbl_transactions[[#This Row],[Product_ID]],tbl_Items[],3,)</f>
        <v>Gold</v>
      </c>
      <c r="G4392" s="6" t="s">
        <v>12</v>
      </c>
      <c r="H4392" s="6" t="s">
        <v>13</v>
      </c>
      <c r="I43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392" s="30">
        <v>3</v>
      </c>
      <c r="K4392" s="7">
        <f t="shared" si="136"/>
        <v>16784.099999999999</v>
      </c>
      <c r="L43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4392" s="7">
        <f t="shared" si="137"/>
        <v>16112.735999999999</v>
      </c>
    </row>
    <row r="4393" spans="1:13" x14ac:dyDescent="0.3">
      <c r="A4393" s="6" t="s">
        <v>4477</v>
      </c>
      <c r="B4393" s="28">
        <v>43072</v>
      </c>
      <c r="C4393" s="6" t="s">
        <v>15</v>
      </c>
      <c r="D4393" s="6" t="s">
        <v>111</v>
      </c>
      <c r="E4393" s="6" t="str">
        <f>VLOOKUP(tbl_transactions[[#This Row],[Product_ID]],tbl_Items[],2,)</f>
        <v>Digital</v>
      </c>
      <c r="F4393" s="6" t="str">
        <f>VLOOKUP(tbl_transactions[[#This Row],[Product_ID]],tbl_Items[],3,)</f>
        <v>Gold</v>
      </c>
      <c r="G4393" s="6" t="s">
        <v>12</v>
      </c>
      <c r="H4393" s="6" t="s">
        <v>9</v>
      </c>
      <c r="I43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393" s="30">
        <v>4</v>
      </c>
      <c r="K4393" s="7">
        <f t="shared" si="136"/>
        <v>23043.84</v>
      </c>
      <c r="L43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4393" s="7">
        <f t="shared" si="137"/>
        <v>22122.0864</v>
      </c>
    </row>
    <row r="4394" spans="1:13" x14ac:dyDescent="0.3">
      <c r="A4394" s="6" t="s">
        <v>4478</v>
      </c>
      <c r="B4394" s="28">
        <v>43073</v>
      </c>
      <c r="C4394" s="6" t="s">
        <v>7</v>
      </c>
      <c r="D4394" s="6" t="s">
        <v>96</v>
      </c>
      <c r="E4394" s="6" t="str">
        <f>VLOOKUP(tbl_transactions[[#This Row],[Product_ID]],tbl_Items[],2,)</f>
        <v>Automatic</v>
      </c>
      <c r="F4394" s="6" t="str">
        <f>VLOOKUP(tbl_transactions[[#This Row],[Product_ID]],tbl_Items[],3,)</f>
        <v>Gold</v>
      </c>
      <c r="G4394" s="6" t="s">
        <v>12</v>
      </c>
      <c r="H4394" s="6" t="s">
        <v>13</v>
      </c>
      <c r="I43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394" s="30">
        <v>3</v>
      </c>
      <c r="K4394" s="7">
        <f t="shared" si="136"/>
        <v>16695.36</v>
      </c>
      <c r="L43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4394" s="7">
        <f t="shared" si="137"/>
        <v>16027.545600000001</v>
      </c>
    </row>
    <row r="4395" spans="1:13" x14ac:dyDescent="0.3">
      <c r="A4395" s="6" t="s">
        <v>4479</v>
      </c>
      <c r="B4395" s="28">
        <v>43073</v>
      </c>
      <c r="C4395" s="6" t="s">
        <v>24</v>
      </c>
      <c r="D4395" s="6" t="s">
        <v>77</v>
      </c>
      <c r="E4395" s="6" t="str">
        <f>VLOOKUP(tbl_transactions[[#This Row],[Product_ID]],tbl_Items[],2,)</f>
        <v>Chronograph</v>
      </c>
      <c r="F4395" s="6" t="str">
        <f>VLOOKUP(tbl_transactions[[#This Row],[Product_ID]],tbl_Items[],3,)</f>
        <v>Gold</v>
      </c>
      <c r="G4395" s="6" t="s">
        <v>8</v>
      </c>
      <c r="H4395" s="6" t="s">
        <v>9</v>
      </c>
      <c r="I43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395" s="30">
        <v>3</v>
      </c>
      <c r="K4395" s="7">
        <f t="shared" si="136"/>
        <v>8820</v>
      </c>
      <c r="L43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95" s="7">
        <f t="shared" si="137"/>
        <v>8820</v>
      </c>
    </row>
    <row r="4396" spans="1:13" x14ac:dyDescent="0.3">
      <c r="A4396" s="6" t="s">
        <v>4480</v>
      </c>
      <c r="B4396" s="28">
        <v>43073</v>
      </c>
      <c r="C4396" s="6" t="s">
        <v>24</v>
      </c>
      <c r="D4396" s="6" t="s">
        <v>99</v>
      </c>
      <c r="E4396" s="6" t="str">
        <f>VLOOKUP(tbl_transactions[[#This Row],[Product_ID]],tbl_Items[],2,)</f>
        <v>Automatic</v>
      </c>
      <c r="F4396" s="6" t="str">
        <f>VLOOKUP(tbl_transactions[[#This Row],[Product_ID]],tbl_Items[],3,)</f>
        <v>Gold</v>
      </c>
      <c r="G4396" s="6" t="s">
        <v>12</v>
      </c>
      <c r="H4396" s="6" t="s">
        <v>9</v>
      </c>
      <c r="I43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396" s="30">
        <v>3</v>
      </c>
      <c r="K4396" s="7">
        <f t="shared" si="136"/>
        <v>16713.72</v>
      </c>
      <c r="L43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668.54880000000003</v>
      </c>
      <c r="M4396" s="7">
        <f t="shared" si="137"/>
        <v>16045.171200000001</v>
      </c>
    </row>
    <row r="4397" spans="1:13" x14ac:dyDescent="0.3">
      <c r="A4397" s="6" t="s">
        <v>4481</v>
      </c>
      <c r="B4397" s="28">
        <v>43073</v>
      </c>
      <c r="C4397" s="6" t="s">
        <v>15</v>
      </c>
      <c r="D4397" s="6" t="s">
        <v>95</v>
      </c>
      <c r="E4397" s="6" t="str">
        <f>VLOOKUP(tbl_transactions[[#This Row],[Product_ID]],tbl_Items[],2,)</f>
        <v>Automatic</v>
      </c>
      <c r="F4397" s="6" t="str">
        <f>VLOOKUP(tbl_transactions[[#This Row],[Product_ID]],tbl_Items[],3,)</f>
        <v>Platinum</v>
      </c>
      <c r="G4397" s="6" t="s">
        <v>12</v>
      </c>
      <c r="H4397" s="6" t="s">
        <v>9</v>
      </c>
      <c r="I43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397" s="30">
        <v>1</v>
      </c>
      <c r="K4397" s="7">
        <f t="shared" si="136"/>
        <v>2205</v>
      </c>
      <c r="L43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97" s="7">
        <f t="shared" si="137"/>
        <v>2205</v>
      </c>
    </row>
    <row r="4398" spans="1:13" x14ac:dyDescent="0.3">
      <c r="A4398" s="6" t="s">
        <v>4482</v>
      </c>
      <c r="B4398" s="28">
        <v>43073</v>
      </c>
      <c r="C4398" s="6" t="s">
        <v>7</v>
      </c>
      <c r="D4398" s="6" t="s">
        <v>109</v>
      </c>
      <c r="E4398" s="6" t="str">
        <f>VLOOKUP(tbl_transactions[[#This Row],[Product_ID]],tbl_Items[],2,)</f>
        <v>Digital</v>
      </c>
      <c r="F4398" s="6" t="str">
        <f>VLOOKUP(tbl_transactions[[#This Row],[Product_ID]],tbl_Items[],3,)</f>
        <v>Platinum</v>
      </c>
      <c r="G4398" s="6" t="s">
        <v>12</v>
      </c>
      <c r="H4398" s="6" t="s">
        <v>9</v>
      </c>
      <c r="I43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10062.299999999999</v>
      </c>
      <c r="J4398" s="30">
        <v>4</v>
      </c>
      <c r="K4398" s="7">
        <f t="shared" si="136"/>
        <v>40249.199999999997</v>
      </c>
      <c r="L43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2414.9519999999998</v>
      </c>
      <c r="M4398" s="7">
        <f t="shared" si="137"/>
        <v>37834.248</v>
      </c>
    </row>
    <row r="4399" spans="1:13" x14ac:dyDescent="0.3">
      <c r="A4399" s="6" t="s">
        <v>4483</v>
      </c>
      <c r="B4399" s="28">
        <v>43073</v>
      </c>
      <c r="C4399" s="6" t="s">
        <v>7</v>
      </c>
      <c r="D4399" s="6" t="s">
        <v>81</v>
      </c>
      <c r="E4399" s="6" t="str">
        <f>VLOOKUP(tbl_transactions[[#This Row],[Product_ID]],tbl_Items[],2,)</f>
        <v>Chronograph</v>
      </c>
      <c r="F4399" s="6" t="str">
        <f>VLOOKUP(tbl_transactions[[#This Row],[Product_ID]],tbl_Items[],3,)</f>
        <v>Palladium</v>
      </c>
      <c r="G4399" s="6" t="s">
        <v>12</v>
      </c>
      <c r="H4399" s="6" t="s">
        <v>9</v>
      </c>
      <c r="I43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399" s="30">
        <v>1</v>
      </c>
      <c r="K4399" s="7">
        <f t="shared" si="136"/>
        <v>10780</v>
      </c>
      <c r="L43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399" s="7">
        <f t="shared" si="137"/>
        <v>10780</v>
      </c>
    </row>
    <row r="4400" spans="1:13" x14ac:dyDescent="0.3">
      <c r="A4400" s="6" t="s">
        <v>4484</v>
      </c>
      <c r="B4400" s="28">
        <v>43073</v>
      </c>
      <c r="C4400" s="6" t="s">
        <v>24</v>
      </c>
      <c r="D4400" s="6" t="s">
        <v>99</v>
      </c>
      <c r="E4400" s="6" t="str">
        <f>VLOOKUP(tbl_transactions[[#This Row],[Product_ID]],tbl_Items[],2,)</f>
        <v>Automatic</v>
      </c>
      <c r="F4400" s="6" t="str">
        <f>VLOOKUP(tbl_transactions[[#This Row],[Product_ID]],tbl_Items[],3,)</f>
        <v>Gold</v>
      </c>
      <c r="G4400" s="6" t="s">
        <v>12</v>
      </c>
      <c r="H4400" s="6" t="s">
        <v>13</v>
      </c>
      <c r="I44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400" s="30">
        <v>1</v>
      </c>
      <c r="K4400" s="7">
        <f t="shared" si="136"/>
        <v>5571.24</v>
      </c>
      <c r="L44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0" s="7">
        <f t="shared" si="137"/>
        <v>5571.24</v>
      </c>
    </row>
    <row r="4401" spans="1:13" x14ac:dyDescent="0.3">
      <c r="A4401" s="6" t="s">
        <v>4485</v>
      </c>
      <c r="B4401" s="28">
        <v>43074</v>
      </c>
      <c r="C4401" s="6" t="s">
        <v>24</v>
      </c>
      <c r="D4401" s="6" t="s">
        <v>76</v>
      </c>
      <c r="E4401" s="6" t="str">
        <f>VLOOKUP(tbl_transactions[[#This Row],[Product_ID]],tbl_Items[],2,)</f>
        <v>Chronograph</v>
      </c>
      <c r="F4401" s="6" t="str">
        <f>VLOOKUP(tbl_transactions[[#This Row],[Product_ID]],tbl_Items[],3,)</f>
        <v>Gold</v>
      </c>
      <c r="G4401" s="6" t="s">
        <v>8</v>
      </c>
      <c r="H4401" s="6" t="s">
        <v>9</v>
      </c>
      <c r="I44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401" s="30">
        <v>2</v>
      </c>
      <c r="K4401" s="7">
        <f t="shared" si="136"/>
        <v>4488</v>
      </c>
      <c r="L44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1" s="7">
        <f t="shared" si="137"/>
        <v>4488</v>
      </c>
    </row>
    <row r="4402" spans="1:13" x14ac:dyDescent="0.3">
      <c r="A4402" s="6" t="s">
        <v>4486</v>
      </c>
      <c r="B4402" s="28">
        <v>43074</v>
      </c>
      <c r="C4402" s="6" t="s">
        <v>24</v>
      </c>
      <c r="D4402" s="6" t="s">
        <v>81</v>
      </c>
      <c r="E4402" s="6" t="str">
        <f>VLOOKUP(tbl_transactions[[#This Row],[Product_ID]],tbl_Items[],2,)</f>
        <v>Chronograph</v>
      </c>
      <c r="F4402" s="6" t="str">
        <f>VLOOKUP(tbl_transactions[[#This Row],[Product_ID]],tbl_Items[],3,)</f>
        <v>Palladium</v>
      </c>
      <c r="G4402" s="6" t="s">
        <v>12</v>
      </c>
      <c r="H4402" s="6" t="s">
        <v>9</v>
      </c>
      <c r="I44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402" s="30">
        <v>3</v>
      </c>
      <c r="K4402" s="7">
        <f t="shared" si="136"/>
        <v>32340</v>
      </c>
      <c r="L44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970.19999999999993</v>
      </c>
      <c r="M4402" s="7">
        <f t="shared" si="137"/>
        <v>31369.8</v>
      </c>
    </row>
    <row r="4403" spans="1:13" x14ac:dyDescent="0.3">
      <c r="A4403" s="6" t="s">
        <v>4487</v>
      </c>
      <c r="B4403" s="28">
        <v>43074</v>
      </c>
      <c r="C4403" s="6" t="s">
        <v>24</v>
      </c>
      <c r="D4403" s="6" t="s">
        <v>101</v>
      </c>
      <c r="E4403" s="6" t="str">
        <f>VLOOKUP(tbl_transactions[[#This Row],[Product_ID]],tbl_Items[],2,)</f>
        <v>Automatic</v>
      </c>
      <c r="F4403" s="6" t="str">
        <f>VLOOKUP(tbl_transactions[[#This Row],[Product_ID]],tbl_Items[],3,)</f>
        <v>Palladium</v>
      </c>
      <c r="G4403" s="6" t="s">
        <v>12</v>
      </c>
      <c r="H4403" s="6" t="s">
        <v>9</v>
      </c>
      <c r="I44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403" s="30">
        <v>2</v>
      </c>
      <c r="K4403" s="7">
        <f t="shared" si="136"/>
        <v>4697</v>
      </c>
      <c r="L44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3" s="7">
        <f t="shared" si="137"/>
        <v>4697</v>
      </c>
    </row>
    <row r="4404" spans="1:13" x14ac:dyDescent="0.3">
      <c r="A4404" s="6" t="s">
        <v>4488</v>
      </c>
      <c r="B4404" s="28">
        <v>43074</v>
      </c>
      <c r="C4404" s="6" t="s">
        <v>24</v>
      </c>
      <c r="D4404" s="6" t="s">
        <v>84</v>
      </c>
      <c r="E4404" s="6" t="str">
        <f>VLOOKUP(tbl_transactions[[#This Row],[Product_ID]],tbl_Items[],2,)</f>
        <v>Automatic</v>
      </c>
      <c r="F4404" s="6" t="str">
        <f>VLOOKUP(tbl_transactions[[#This Row],[Product_ID]],tbl_Items[],3,)</f>
        <v>Platinum</v>
      </c>
      <c r="G4404" s="6" t="s">
        <v>12</v>
      </c>
      <c r="H4404" s="6" t="s">
        <v>9</v>
      </c>
      <c r="I44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404" s="30">
        <v>1</v>
      </c>
      <c r="K4404" s="7">
        <f t="shared" si="136"/>
        <v>2229.15</v>
      </c>
      <c r="L44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4" s="7">
        <f t="shared" si="137"/>
        <v>2229.15</v>
      </c>
    </row>
    <row r="4405" spans="1:13" x14ac:dyDescent="0.3">
      <c r="A4405" s="6" t="s">
        <v>4489</v>
      </c>
      <c r="B4405" s="28">
        <v>43074</v>
      </c>
      <c r="C4405" s="6" t="s">
        <v>11</v>
      </c>
      <c r="D4405" s="6" t="s">
        <v>67</v>
      </c>
      <c r="E4405" s="6" t="str">
        <f>VLOOKUP(tbl_transactions[[#This Row],[Product_ID]],tbl_Items[],2,)</f>
        <v>Chronograph</v>
      </c>
      <c r="F4405" s="6" t="str">
        <f>VLOOKUP(tbl_transactions[[#This Row],[Product_ID]],tbl_Items[],3,)</f>
        <v>Platinum</v>
      </c>
      <c r="G4405" s="6" t="s">
        <v>8</v>
      </c>
      <c r="H4405" s="6" t="s">
        <v>9</v>
      </c>
      <c r="I44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405" s="30">
        <v>2</v>
      </c>
      <c r="K4405" s="7">
        <f t="shared" si="136"/>
        <v>2520</v>
      </c>
      <c r="L44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5" s="7">
        <f t="shared" si="137"/>
        <v>2520</v>
      </c>
    </row>
    <row r="4406" spans="1:13" x14ac:dyDescent="0.3">
      <c r="A4406" s="6" t="s">
        <v>4490</v>
      </c>
      <c r="B4406" s="28">
        <v>43075</v>
      </c>
      <c r="C4406" s="6" t="s">
        <v>24</v>
      </c>
      <c r="D4406" s="6" t="s">
        <v>82</v>
      </c>
      <c r="E4406" s="6" t="str">
        <f>VLOOKUP(tbl_transactions[[#This Row],[Product_ID]],tbl_Items[],2,)</f>
        <v>Chronograph</v>
      </c>
      <c r="F4406" s="6" t="str">
        <f>VLOOKUP(tbl_transactions[[#This Row],[Product_ID]],tbl_Items[],3,)</f>
        <v>Palladium</v>
      </c>
      <c r="G4406" s="6" t="s">
        <v>12</v>
      </c>
      <c r="H4406" s="6" t="s">
        <v>9</v>
      </c>
      <c r="I44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406" s="30">
        <v>1</v>
      </c>
      <c r="K4406" s="7">
        <f t="shared" si="136"/>
        <v>7650</v>
      </c>
      <c r="L44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6" s="7">
        <f t="shared" si="137"/>
        <v>7650</v>
      </c>
    </row>
    <row r="4407" spans="1:13" x14ac:dyDescent="0.3">
      <c r="A4407" s="6" t="s">
        <v>4491</v>
      </c>
      <c r="B4407" s="28">
        <v>43075</v>
      </c>
      <c r="C4407" s="6" t="s">
        <v>7</v>
      </c>
      <c r="D4407" s="6" t="s">
        <v>92</v>
      </c>
      <c r="E4407" s="6" t="str">
        <f>VLOOKUP(tbl_transactions[[#This Row],[Product_ID]],tbl_Items[],2,)</f>
        <v>Automatic</v>
      </c>
      <c r="F4407" s="6" t="str">
        <f>VLOOKUP(tbl_transactions[[#This Row],[Product_ID]],tbl_Items[],3,)</f>
        <v>Platinum</v>
      </c>
      <c r="G4407" s="6" t="s">
        <v>12</v>
      </c>
      <c r="H4407" s="6" t="s">
        <v>9</v>
      </c>
      <c r="I44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407" s="30">
        <v>4</v>
      </c>
      <c r="K4407" s="7">
        <f t="shared" si="136"/>
        <v>8796.48</v>
      </c>
      <c r="L44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7" s="7">
        <f t="shared" si="137"/>
        <v>8796.48</v>
      </c>
    </row>
    <row r="4408" spans="1:13" x14ac:dyDescent="0.3">
      <c r="A4408" s="6" t="s">
        <v>4492</v>
      </c>
      <c r="B4408" s="28">
        <v>43075</v>
      </c>
      <c r="C4408" s="6" t="s">
        <v>11</v>
      </c>
      <c r="D4408" s="6" t="s">
        <v>7007</v>
      </c>
      <c r="E4408" s="6" t="str">
        <f>VLOOKUP(tbl_transactions[[#This Row],[Product_ID]],tbl_Items[],2,)</f>
        <v>Digital</v>
      </c>
      <c r="F4408" s="6" t="str">
        <f>VLOOKUP(tbl_transactions[[#This Row],[Product_ID]],tbl_Items[],3,)</f>
        <v>Gold</v>
      </c>
      <c r="G4408" s="6" t="s">
        <v>12</v>
      </c>
      <c r="H4408" s="6" t="s">
        <v>9</v>
      </c>
      <c r="I44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408" s="30">
        <v>1</v>
      </c>
      <c r="K4408" s="7">
        <f t="shared" si="136"/>
        <v>8921.94</v>
      </c>
      <c r="L44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08" s="7">
        <f t="shared" si="137"/>
        <v>8921.94</v>
      </c>
    </row>
    <row r="4409" spans="1:13" x14ac:dyDescent="0.3">
      <c r="A4409" s="6" t="s">
        <v>4493</v>
      </c>
      <c r="B4409" s="28">
        <v>43075</v>
      </c>
      <c r="C4409" s="6" t="s">
        <v>7</v>
      </c>
      <c r="D4409" s="6" t="s">
        <v>111</v>
      </c>
      <c r="E4409" s="6" t="str">
        <f>VLOOKUP(tbl_transactions[[#This Row],[Product_ID]],tbl_Items[],2,)</f>
        <v>Digital</v>
      </c>
      <c r="F4409" s="6" t="str">
        <f>VLOOKUP(tbl_transactions[[#This Row],[Product_ID]],tbl_Items[],3,)</f>
        <v>Gold</v>
      </c>
      <c r="G4409" s="6" t="s">
        <v>12</v>
      </c>
      <c r="H4409" s="6" t="s">
        <v>9</v>
      </c>
      <c r="I44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409" s="30">
        <v>4</v>
      </c>
      <c r="K4409" s="7">
        <f t="shared" si="136"/>
        <v>23043.84</v>
      </c>
      <c r="L44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4409" s="7">
        <f t="shared" si="137"/>
        <v>22122.0864</v>
      </c>
    </row>
    <row r="4410" spans="1:13" x14ac:dyDescent="0.3">
      <c r="A4410" s="6" t="s">
        <v>4494</v>
      </c>
      <c r="B4410" s="28">
        <v>43075</v>
      </c>
      <c r="C4410" s="6" t="s">
        <v>7</v>
      </c>
      <c r="D4410" s="6" t="s">
        <v>110</v>
      </c>
      <c r="E4410" s="6" t="str">
        <f>VLOOKUP(tbl_transactions[[#This Row],[Product_ID]],tbl_Items[],2,)</f>
        <v>Digital</v>
      </c>
      <c r="F4410" s="6" t="str">
        <f>VLOOKUP(tbl_transactions[[#This Row],[Product_ID]],tbl_Items[],3,)</f>
        <v>Platinum</v>
      </c>
      <c r="G4410" s="6" t="s">
        <v>12</v>
      </c>
      <c r="H4410" s="6" t="s">
        <v>9</v>
      </c>
      <c r="I44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410" s="30">
        <v>2</v>
      </c>
      <c r="K4410" s="7">
        <f t="shared" si="136"/>
        <v>11230.800000000001</v>
      </c>
      <c r="L44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10" s="7">
        <f t="shared" si="137"/>
        <v>11230.800000000001</v>
      </c>
    </row>
    <row r="4411" spans="1:13" x14ac:dyDescent="0.3">
      <c r="A4411" s="6" t="s">
        <v>4495</v>
      </c>
      <c r="B4411" s="28">
        <v>43076</v>
      </c>
      <c r="C4411" s="6" t="s">
        <v>11</v>
      </c>
      <c r="D4411" s="6" t="s">
        <v>118</v>
      </c>
      <c r="E4411" s="6" t="str">
        <f>VLOOKUP(tbl_transactions[[#This Row],[Product_ID]],tbl_Items[],2,)</f>
        <v>Digital</v>
      </c>
      <c r="F4411" s="6" t="str">
        <f>VLOOKUP(tbl_transactions[[#This Row],[Product_ID]],tbl_Items[],3,)</f>
        <v>Palladium</v>
      </c>
      <c r="G4411" s="6" t="s">
        <v>12</v>
      </c>
      <c r="H4411" s="6" t="s">
        <v>13</v>
      </c>
      <c r="I44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411" s="30">
        <v>3</v>
      </c>
      <c r="K4411" s="7">
        <f t="shared" si="136"/>
        <v>18292.68</v>
      </c>
      <c r="L44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548.78039999999999</v>
      </c>
      <c r="M4411" s="7">
        <f t="shared" si="137"/>
        <v>17743.899600000001</v>
      </c>
    </row>
    <row r="4412" spans="1:13" x14ac:dyDescent="0.3">
      <c r="A4412" s="6" t="s">
        <v>4496</v>
      </c>
      <c r="B4412" s="28">
        <v>43076</v>
      </c>
      <c r="C4412" s="6" t="s">
        <v>24</v>
      </c>
      <c r="D4412" s="6" t="s">
        <v>99</v>
      </c>
      <c r="E4412" s="6" t="str">
        <f>VLOOKUP(tbl_transactions[[#This Row],[Product_ID]],tbl_Items[],2,)</f>
        <v>Automatic</v>
      </c>
      <c r="F4412" s="6" t="str">
        <f>VLOOKUP(tbl_transactions[[#This Row],[Product_ID]],tbl_Items[],3,)</f>
        <v>Gold</v>
      </c>
      <c r="G4412" s="6" t="s">
        <v>12</v>
      </c>
      <c r="H4412" s="6" t="s">
        <v>9</v>
      </c>
      <c r="I44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412" s="30">
        <v>4</v>
      </c>
      <c r="K4412" s="7">
        <f t="shared" si="136"/>
        <v>22284.959999999999</v>
      </c>
      <c r="L44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4412" s="7">
        <f t="shared" si="137"/>
        <v>21393.561600000001</v>
      </c>
    </row>
    <row r="4413" spans="1:13" x14ac:dyDescent="0.3">
      <c r="A4413" s="6" t="s">
        <v>4497</v>
      </c>
      <c r="B4413" s="28">
        <v>43076</v>
      </c>
      <c r="C4413" s="6" t="s">
        <v>11</v>
      </c>
      <c r="D4413" s="6" t="s">
        <v>104</v>
      </c>
      <c r="E4413" s="6" t="str">
        <f>VLOOKUP(tbl_transactions[[#This Row],[Product_ID]],tbl_Items[],2,)</f>
        <v>Automatic</v>
      </c>
      <c r="F4413" s="6" t="str">
        <f>VLOOKUP(tbl_transactions[[#This Row],[Product_ID]],tbl_Items[],3,)</f>
        <v>Palladium</v>
      </c>
      <c r="G4413" s="6" t="s">
        <v>12</v>
      </c>
      <c r="H4413" s="6" t="s">
        <v>13</v>
      </c>
      <c r="I44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413" s="30">
        <v>3</v>
      </c>
      <c r="K4413" s="7">
        <f t="shared" si="136"/>
        <v>24588.300000000003</v>
      </c>
      <c r="L44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4413" s="7">
        <f t="shared" si="137"/>
        <v>23850.651000000002</v>
      </c>
    </row>
    <row r="4414" spans="1:13" x14ac:dyDescent="0.3">
      <c r="A4414" s="6" t="s">
        <v>4498</v>
      </c>
      <c r="B4414" s="28">
        <v>43076</v>
      </c>
      <c r="C4414" s="6" t="s">
        <v>24</v>
      </c>
      <c r="D4414" s="6" t="s">
        <v>97</v>
      </c>
      <c r="E4414" s="6" t="str">
        <f>VLOOKUP(tbl_transactions[[#This Row],[Product_ID]],tbl_Items[],2,)</f>
        <v>Automatic</v>
      </c>
      <c r="F4414" s="6" t="str">
        <f>VLOOKUP(tbl_transactions[[#This Row],[Product_ID]],tbl_Items[],3,)</f>
        <v>Gold</v>
      </c>
      <c r="G4414" s="6" t="s">
        <v>12</v>
      </c>
      <c r="H4414" s="6" t="s">
        <v>9</v>
      </c>
      <c r="I44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414" s="30">
        <v>2</v>
      </c>
      <c r="K4414" s="7">
        <f t="shared" si="136"/>
        <v>5873.16</v>
      </c>
      <c r="L44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14" s="7">
        <f t="shared" si="137"/>
        <v>5873.16</v>
      </c>
    </row>
    <row r="4415" spans="1:13" x14ac:dyDescent="0.3">
      <c r="A4415" s="6" t="s">
        <v>4499</v>
      </c>
      <c r="B4415" s="28">
        <v>43076</v>
      </c>
      <c r="C4415" s="6" t="s">
        <v>24</v>
      </c>
      <c r="D4415" s="6" t="s">
        <v>114</v>
      </c>
      <c r="E4415" s="6" t="str">
        <f>VLOOKUP(tbl_transactions[[#This Row],[Product_ID]],tbl_Items[],2,)</f>
        <v>Digital</v>
      </c>
      <c r="F4415" s="6" t="str">
        <f>VLOOKUP(tbl_transactions[[#This Row],[Product_ID]],tbl_Items[],3,)</f>
        <v>Palladium</v>
      </c>
      <c r="G4415" s="6" t="s">
        <v>12</v>
      </c>
      <c r="H4415" s="6" t="s">
        <v>9</v>
      </c>
      <c r="I44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10390.800000000001</v>
      </c>
      <c r="J4415" s="30">
        <v>4</v>
      </c>
      <c r="K4415" s="7">
        <f t="shared" si="136"/>
        <v>41563.200000000004</v>
      </c>
      <c r="L44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1246.8960000000002</v>
      </c>
      <c r="M4415" s="7">
        <f t="shared" si="137"/>
        <v>40316.304000000004</v>
      </c>
    </row>
    <row r="4416" spans="1:13" x14ac:dyDescent="0.3">
      <c r="A4416" s="6" t="s">
        <v>4500</v>
      </c>
      <c r="B4416" s="28">
        <v>43076</v>
      </c>
      <c r="C4416" s="6" t="s">
        <v>24</v>
      </c>
      <c r="D4416" s="6" t="s">
        <v>104</v>
      </c>
      <c r="E4416" s="6" t="str">
        <f>VLOOKUP(tbl_transactions[[#This Row],[Product_ID]],tbl_Items[],2,)</f>
        <v>Automatic</v>
      </c>
      <c r="F4416" s="6" t="str">
        <f>VLOOKUP(tbl_transactions[[#This Row],[Product_ID]],tbl_Items[],3,)</f>
        <v>Palladium</v>
      </c>
      <c r="G4416" s="6" t="s">
        <v>12</v>
      </c>
      <c r="H4416" s="6" t="s">
        <v>9</v>
      </c>
      <c r="I44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416" s="30">
        <v>4</v>
      </c>
      <c r="K4416" s="7">
        <f t="shared" si="136"/>
        <v>32784.400000000001</v>
      </c>
      <c r="L44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4416" s="7">
        <f t="shared" si="137"/>
        <v>31800.868000000002</v>
      </c>
    </row>
    <row r="4417" spans="1:13" x14ac:dyDescent="0.3">
      <c r="A4417" s="6" t="s">
        <v>4501</v>
      </c>
      <c r="B4417" s="28">
        <v>43076</v>
      </c>
      <c r="C4417" s="6" t="s">
        <v>11</v>
      </c>
      <c r="D4417" s="6" t="s">
        <v>83</v>
      </c>
      <c r="E4417" s="6" t="str">
        <f>VLOOKUP(tbl_transactions[[#This Row],[Product_ID]],tbl_Items[],2,)</f>
        <v>Chronograph</v>
      </c>
      <c r="F4417" s="6" t="str">
        <f>VLOOKUP(tbl_transactions[[#This Row],[Product_ID]],tbl_Items[],3,)</f>
        <v>Palladium</v>
      </c>
      <c r="G4417" s="6" t="s">
        <v>12</v>
      </c>
      <c r="H4417" s="6" t="s">
        <v>9</v>
      </c>
      <c r="I44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417" s="30">
        <v>2</v>
      </c>
      <c r="K4417" s="7">
        <f t="shared" si="136"/>
        <v>9502.5</v>
      </c>
      <c r="L44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17" s="7">
        <f t="shared" si="137"/>
        <v>9502.5</v>
      </c>
    </row>
    <row r="4418" spans="1:13" x14ac:dyDescent="0.3">
      <c r="A4418" s="6" t="s">
        <v>4502</v>
      </c>
      <c r="B4418" s="28">
        <v>43076</v>
      </c>
      <c r="C4418" s="6" t="s">
        <v>11</v>
      </c>
      <c r="D4418" s="6" t="s">
        <v>7008</v>
      </c>
      <c r="E4418" s="6" t="str">
        <f>VLOOKUP(tbl_transactions[[#This Row],[Product_ID]],tbl_Items[],2,)</f>
        <v>Digital</v>
      </c>
      <c r="F4418" s="6" t="str">
        <f>VLOOKUP(tbl_transactions[[#This Row],[Product_ID]],tbl_Items[],3,)</f>
        <v>Gold</v>
      </c>
      <c r="G4418" s="6" t="s">
        <v>12</v>
      </c>
      <c r="H4418" s="6" t="s">
        <v>9</v>
      </c>
      <c r="I44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418" s="30">
        <v>2</v>
      </c>
      <c r="K4418" s="7">
        <f t="shared" ref="K4418:K4481" si="138">I4418*J4418</f>
        <v>19529.400000000001</v>
      </c>
      <c r="L44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781.17600000000004</v>
      </c>
      <c r="M4418" s="7">
        <f t="shared" ref="M4418:M4481" si="139">K4418-L4418</f>
        <v>18748.224000000002</v>
      </c>
    </row>
    <row r="4419" spans="1:13" x14ac:dyDescent="0.3">
      <c r="A4419" s="6" t="s">
        <v>4503</v>
      </c>
      <c r="B4419" s="28">
        <v>43076</v>
      </c>
      <c r="C4419" s="6" t="s">
        <v>24</v>
      </c>
      <c r="D4419" s="6" t="s">
        <v>108</v>
      </c>
      <c r="E4419" s="6" t="str">
        <f>VLOOKUP(tbl_transactions[[#This Row],[Product_ID]],tbl_Items[],2,)</f>
        <v>Digital</v>
      </c>
      <c r="F4419" s="6" t="str">
        <f>VLOOKUP(tbl_transactions[[#This Row],[Product_ID]],tbl_Items[],3,)</f>
        <v>Platinum</v>
      </c>
      <c r="G4419" s="6" t="s">
        <v>12</v>
      </c>
      <c r="H4419" s="6" t="s">
        <v>9</v>
      </c>
      <c r="I44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419" s="30">
        <v>1</v>
      </c>
      <c r="K4419" s="7">
        <f t="shared" si="138"/>
        <v>6137.25</v>
      </c>
      <c r="L44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19" s="7">
        <f t="shared" si="139"/>
        <v>6137.25</v>
      </c>
    </row>
    <row r="4420" spans="1:13" x14ac:dyDescent="0.3">
      <c r="A4420" s="6" t="s">
        <v>4504</v>
      </c>
      <c r="B4420" s="28">
        <v>43076</v>
      </c>
      <c r="C4420" s="6" t="s">
        <v>24</v>
      </c>
      <c r="D4420" s="6" t="s">
        <v>95</v>
      </c>
      <c r="E4420" s="6" t="str">
        <f>VLOOKUP(tbl_transactions[[#This Row],[Product_ID]],tbl_Items[],2,)</f>
        <v>Automatic</v>
      </c>
      <c r="F4420" s="6" t="str">
        <f>VLOOKUP(tbl_transactions[[#This Row],[Product_ID]],tbl_Items[],3,)</f>
        <v>Platinum</v>
      </c>
      <c r="G4420" s="6" t="s">
        <v>12</v>
      </c>
      <c r="H4420" s="6" t="s">
        <v>9</v>
      </c>
      <c r="I44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420" s="30">
        <v>1</v>
      </c>
      <c r="K4420" s="7">
        <f t="shared" si="138"/>
        <v>2205</v>
      </c>
      <c r="L44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0" s="7">
        <f t="shared" si="139"/>
        <v>2205</v>
      </c>
    </row>
    <row r="4421" spans="1:13" x14ac:dyDescent="0.3">
      <c r="A4421" s="6" t="s">
        <v>4505</v>
      </c>
      <c r="B4421" s="28">
        <v>43076</v>
      </c>
      <c r="C4421" s="6" t="s">
        <v>24</v>
      </c>
      <c r="D4421" s="6" t="s">
        <v>66</v>
      </c>
      <c r="E4421" s="6" t="str">
        <f>VLOOKUP(tbl_transactions[[#This Row],[Product_ID]],tbl_Items[],2,)</f>
        <v>Chronograph</v>
      </c>
      <c r="F4421" s="6" t="str">
        <f>VLOOKUP(tbl_transactions[[#This Row],[Product_ID]],tbl_Items[],3,)</f>
        <v>Platinum</v>
      </c>
      <c r="G4421" s="6" t="s">
        <v>8</v>
      </c>
      <c r="H4421" s="6" t="s">
        <v>9</v>
      </c>
      <c r="I44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421" s="30">
        <v>2</v>
      </c>
      <c r="K4421" s="7">
        <f t="shared" si="138"/>
        <v>19380</v>
      </c>
      <c r="L44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4421" s="7">
        <f t="shared" si="139"/>
        <v>17054.400000000001</v>
      </c>
    </row>
    <row r="4422" spans="1:13" x14ac:dyDescent="0.3">
      <c r="A4422" s="6" t="s">
        <v>4506</v>
      </c>
      <c r="B4422" s="28">
        <v>43077</v>
      </c>
      <c r="C4422" s="6" t="s">
        <v>24</v>
      </c>
      <c r="D4422" s="6" t="s">
        <v>92</v>
      </c>
      <c r="E4422" s="6" t="str">
        <f>VLOOKUP(tbl_transactions[[#This Row],[Product_ID]],tbl_Items[],2,)</f>
        <v>Automatic</v>
      </c>
      <c r="F4422" s="6" t="str">
        <f>VLOOKUP(tbl_transactions[[#This Row],[Product_ID]],tbl_Items[],3,)</f>
        <v>Platinum</v>
      </c>
      <c r="G4422" s="6" t="s">
        <v>12</v>
      </c>
      <c r="H4422" s="6" t="s">
        <v>9</v>
      </c>
      <c r="I44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422" s="30">
        <v>1</v>
      </c>
      <c r="K4422" s="7">
        <f t="shared" si="138"/>
        <v>2199.12</v>
      </c>
      <c r="L44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2" s="7">
        <f t="shared" si="139"/>
        <v>2199.12</v>
      </c>
    </row>
    <row r="4423" spans="1:13" x14ac:dyDescent="0.3">
      <c r="A4423" s="6" t="s">
        <v>4507</v>
      </c>
      <c r="B4423" s="28">
        <v>43077</v>
      </c>
      <c r="C4423" s="6" t="s">
        <v>24</v>
      </c>
      <c r="D4423" s="6" t="s">
        <v>97</v>
      </c>
      <c r="E4423" s="6" t="str">
        <f>VLOOKUP(tbl_transactions[[#This Row],[Product_ID]],tbl_Items[],2,)</f>
        <v>Automatic</v>
      </c>
      <c r="F4423" s="6" t="str">
        <f>VLOOKUP(tbl_transactions[[#This Row],[Product_ID]],tbl_Items[],3,)</f>
        <v>Gold</v>
      </c>
      <c r="G4423" s="6" t="s">
        <v>12</v>
      </c>
      <c r="H4423" s="6" t="s">
        <v>13</v>
      </c>
      <c r="I44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423" s="30">
        <v>1</v>
      </c>
      <c r="K4423" s="7">
        <f t="shared" si="138"/>
        <v>2936.58</v>
      </c>
      <c r="L44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3" s="7">
        <f t="shared" si="139"/>
        <v>2936.58</v>
      </c>
    </row>
    <row r="4424" spans="1:13" x14ac:dyDescent="0.3">
      <c r="A4424" s="6" t="s">
        <v>4508</v>
      </c>
      <c r="B4424" s="28">
        <v>43077</v>
      </c>
      <c r="C4424" s="6" t="s">
        <v>11</v>
      </c>
      <c r="D4424" s="6" t="s">
        <v>96</v>
      </c>
      <c r="E4424" s="6" t="str">
        <f>VLOOKUP(tbl_transactions[[#This Row],[Product_ID]],tbl_Items[],2,)</f>
        <v>Automatic</v>
      </c>
      <c r="F4424" s="6" t="str">
        <f>VLOOKUP(tbl_transactions[[#This Row],[Product_ID]],tbl_Items[],3,)</f>
        <v>Gold</v>
      </c>
      <c r="G4424" s="6" t="s">
        <v>12</v>
      </c>
      <c r="H4424" s="6" t="s">
        <v>9</v>
      </c>
      <c r="I44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424" s="30">
        <v>1</v>
      </c>
      <c r="K4424" s="7">
        <f t="shared" si="138"/>
        <v>5565.12</v>
      </c>
      <c r="L44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4" s="7">
        <f t="shared" si="139"/>
        <v>5565.12</v>
      </c>
    </row>
    <row r="4425" spans="1:13" x14ac:dyDescent="0.3">
      <c r="A4425" s="6" t="s">
        <v>4509</v>
      </c>
      <c r="B4425" s="28">
        <v>43078</v>
      </c>
      <c r="C4425" s="6" t="s">
        <v>24</v>
      </c>
      <c r="D4425" s="6" t="s">
        <v>115</v>
      </c>
      <c r="E4425" s="6" t="str">
        <f>VLOOKUP(tbl_transactions[[#This Row],[Product_ID]],tbl_Items[],2,)</f>
        <v>Digital</v>
      </c>
      <c r="F4425" s="6" t="str">
        <f>VLOOKUP(tbl_transactions[[#This Row],[Product_ID]],tbl_Items[],3,)</f>
        <v>Gold</v>
      </c>
      <c r="G4425" s="6" t="s">
        <v>12</v>
      </c>
      <c r="H4425" s="6" t="s">
        <v>9</v>
      </c>
      <c r="I44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425" s="30">
        <v>4</v>
      </c>
      <c r="K4425" s="7">
        <f t="shared" si="138"/>
        <v>36947.4</v>
      </c>
      <c r="L44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4425" s="7">
        <f t="shared" si="139"/>
        <v>35469.504000000001</v>
      </c>
    </row>
    <row r="4426" spans="1:13" x14ac:dyDescent="0.3">
      <c r="A4426" s="6" t="s">
        <v>4510</v>
      </c>
      <c r="B4426" s="28">
        <v>43078</v>
      </c>
      <c r="C4426" s="6" t="s">
        <v>11</v>
      </c>
      <c r="D4426" s="6" t="s">
        <v>100</v>
      </c>
      <c r="E4426" s="6" t="str">
        <f>VLOOKUP(tbl_transactions[[#This Row],[Product_ID]],tbl_Items[],2,)</f>
        <v>Automatic</v>
      </c>
      <c r="F4426" s="6" t="str">
        <f>VLOOKUP(tbl_transactions[[#This Row],[Product_ID]],tbl_Items[],3,)</f>
        <v>Palladium</v>
      </c>
      <c r="G4426" s="6" t="s">
        <v>12</v>
      </c>
      <c r="H4426" s="6" t="s">
        <v>9</v>
      </c>
      <c r="I44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426" s="30">
        <v>1</v>
      </c>
      <c r="K4426" s="7">
        <f t="shared" si="138"/>
        <v>5728.8</v>
      </c>
      <c r="L44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6" s="7">
        <f t="shared" si="139"/>
        <v>5728.8</v>
      </c>
    </row>
    <row r="4427" spans="1:13" x14ac:dyDescent="0.3">
      <c r="A4427" s="6" t="s">
        <v>4511</v>
      </c>
      <c r="B4427" s="28">
        <v>43078</v>
      </c>
      <c r="C4427" s="6" t="s">
        <v>11</v>
      </c>
      <c r="D4427" s="6" t="s">
        <v>84</v>
      </c>
      <c r="E4427" s="6" t="str">
        <f>VLOOKUP(tbl_transactions[[#This Row],[Product_ID]],tbl_Items[],2,)</f>
        <v>Automatic</v>
      </c>
      <c r="F4427" s="6" t="str">
        <f>VLOOKUP(tbl_transactions[[#This Row],[Product_ID]],tbl_Items[],3,)</f>
        <v>Platinum</v>
      </c>
      <c r="G4427" s="6" t="s">
        <v>12</v>
      </c>
      <c r="H4427" s="6" t="s">
        <v>9</v>
      </c>
      <c r="I44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427" s="30">
        <v>1</v>
      </c>
      <c r="K4427" s="7">
        <f t="shared" si="138"/>
        <v>2229.15</v>
      </c>
      <c r="L44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7" s="7">
        <f t="shared" si="139"/>
        <v>2229.15</v>
      </c>
    </row>
    <row r="4428" spans="1:13" x14ac:dyDescent="0.3">
      <c r="A4428" s="6" t="s">
        <v>4512</v>
      </c>
      <c r="B4428" s="28">
        <v>43078</v>
      </c>
      <c r="C4428" s="6" t="s">
        <v>15</v>
      </c>
      <c r="D4428" s="6" t="s">
        <v>99</v>
      </c>
      <c r="E4428" s="6" t="str">
        <f>VLOOKUP(tbl_transactions[[#This Row],[Product_ID]],tbl_Items[],2,)</f>
        <v>Automatic</v>
      </c>
      <c r="F4428" s="6" t="str">
        <f>VLOOKUP(tbl_transactions[[#This Row],[Product_ID]],tbl_Items[],3,)</f>
        <v>Gold</v>
      </c>
      <c r="G4428" s="6" t="s">
        <v>12</v>
      </c>
      <c r="H4428" s="6" t="s">
        <v>9</v>
      </c>
      <c r="I44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428" s="30">
        <v>1</v>
      </c>
      <c r="K4428" s="7">
        <f t="shared" si="138"/>
        <v>5571.24</v>
      </c>
      <c r="L44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8" s="7">
        <f t="shared" si="139"/>
        <v>5571.24</v>
      </c>
    </row>
    <row r="4429" spans="1:13" x14ac:dyDescent="0.3">
      <c r="A4429" s="6" t="s">
        <v>4513</v>
      </c>
      <c r="B4429" s="28">
        <v>43078</v>
      </c>
      <c r="C4429" s="6" t="s">
        <v>11</v>
      </c>
      <c r="D4429" s="6" t="s">
        <v>74</v>
      </c>
      <c r="E4429" s="6" t="str">
        <f>VLOOKUP(tbl_transactions[[#This Row],[Product_ID]],tbl_Items[],2,)</f>
        <v>Chronograph</v>
      </c>
      <c r="F4429" s="6" t="str">
        <f>VLOOKUP(tbl_transactions[[#This Row],[Product_ID]],tbl_Items[],3,)</f>
        <v>Gold</v>
      </c>
      <c r="G4429" s="6" t="s">
        <v>8</v>
      </c>
      <c r="H4429" s="6" t="s">
        <v>13</v>
      </c>
      <c r="I44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4429" s="30">
        <v>1</v>
      </c>
      <c r="K4429" s="7">
        <f t="shared" si="138"/>
        <v>2226</v>
      </c>
      <c r="L44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29" s="7">
        <f t="shared" si="139"/>
        <v>2226</v>
      </c>
    </row>
    <row r="4430" spans="1:13" x14ac:dyDescent="0.3">
      <c r="A4430" s="6" t="s">
        <v>4514</v>
      </c>
      <c r="B4430" s="28">
        <v>43078</v>
      </c>
      <c r="C4430" s="6" t="s">
        <v>15</v>
      </c>
      <c r="D4430" s="6" t="s">
        <v>77</v>
      </c>
      <c r="E4430" s="6" t="str">
        <f>VLOOKUP(tbl_transactions[[#This Row],[Product_ID]],tbl_Items[],2,)</f>
        <v>Chronograph</v>
      </c>
      <c r="F4430" s="6" t="str">
        <f>VLOOKUP(tbl_transactions[[#This Row],[Product_ID]],tbl_Items[],3,)</f>
        <v>Gold</v>
      </c>
      <c r="G4430" s="6" t="s">
        <v>8</v>
      </c>
      <c r="H4430" s="6" t="s">
        <v>13</v>
      </c>
      <c r="I44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430" s="30">
        <v>3</v>
      </c>
      <c r="K4430" s="7">
        <f t="shared" si="138"/>
        <v>8820</v>
      </c>
      <c r="L44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30" s="7">
        <f t="shared" si="139"/>
        <v>8820</v>
      </c>
    </row>
    <row r="4431" spans="1:13" x14ac:dyDescent="0.3">
      <c r="A4431" s="6" t="s">
        <v>4515</v>
      </c>
      <c r="B4431" s="28">
        <v>43078</v>
      </c>
      <c r="C4431" s="6" t="s">
        <v>24</v>
      </c>
      <c r="D4431" s="6" t="s">
        <v>110</v>
      </c>
      <c r="E4431" s="6" t="str">
        <f>VLOOKUP(tbl_transactions[[#This Row],[Product_ID]],tbl_Items[],2,)</f>
        <v>Digital</v>
      </c>
      <c r="F4431" s="6" t="str">
        <f>VLOOKUP(tbl_transactions[[#This Row],[Product_ID]],tbl_Items[],3,)</f>
        <v>Platinum</v>
      </c>
      <c r="G4431" s="6" t="s">
        <v>12</v>
      </c>
      <c r="H4431" s="6" t="s">
        <v>9</v>
      </c>
      <c r="I44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431" s="30">
        <v>3</v>
      </c>
      <c r="K4431" s="7">
        <f t="shared" si="138"/>
        <v>16846.2</v>
      </c>
      <c r="L44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4431" s="7">
        <f t="shared" si="139"/>
        <v>15835.428</v>
      </c>
    </row>
    <row r="4432" spans="1:13" x14ac:dyDescent="0.3">
      <c r="A4432" s="6" t="s">
        <v>4516</v>
      </c>
      <c r="B4432" s="28">
        <v>43079</v>
      </c>
      <c r="C4432" s="6" t="s">
        <v>24</v>
      </c>
      <c r="D4432" s="6" t="s">
        <v>88</v>
      </c>
      <c r="E4432" s="6" t="str">
        <f>VLOOKUP(tbl_transactions[[#This Row],[Product_ID]],tbl_Items[],2,)</f>
        <v>Automatic</v>
      </c>
      <c r="F4432" s="6" t="str">
        <f>VLOOKUP(tbl_transactions[[#This Row],[Product_ID]],tbl_Items[],3,)</f>
        <v>Platinum</v>
      </c>
      <c r="G4432" s="6" t="s">
        <v>12</v>
      </c>
      <c r="H4432" s="6" t="s">
        <v>9</v>
      </c>
      <c r="I44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432" s="30">
        <v>4</v>
      </c>
      <c r="K4432" s="7">
        <f t="shared" si="138"/>
        <v>8958.6</v>
      </c>
      <c r="L44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32" s="7">
        <f t="shared" si="139"/>
        <v>8958.6</v>
      </c>
    </row>
    <row r="4433" spans="1:13" x14ac:dyDescent="0.3">
      <c r="A4433" s="6" t="s">
        <v>4517</v>
      </c>
      <c r="B4433" s="28">
        <v>43079</v>
      </c>
      <c r="C4433" s="6" t="s">
        <v>24</v>
      </c>
      <c r="D4433" s="6" t="s">
        <v>79</v>
      </c>
      <c r="E4433" s="6" t="str">
        <f>VLOOKUP(tbl_transactions[[#This Row],[Product_ID]],tbl_Items[],2,)</f>
        <v>Chronograph</v>
      </c>
      <c r="F4433" s="6" t="str">
        <f>VLOOKUP(tbl_transactions[[#This Row],[Product_ID]],tbl_Items[],3,)</f>
        <v>Palladium</v>
      </c>
      <c r="G4433" s="6" t="s">
        <v>8</v>
      </c>
      <c r="H4433" s="6" t="s">
        <v>9</v>
      </c>
      <c r="I44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433" s="30">
        <v>1</v>
      </c>
      <c r="K4433" s="7">
        <f t="shared" si="138"/>
        <v>2289.9</v>
      </c>
      <c r="L44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33" s="7">
        <f t="shared" si="139"/>
        <v>2289.9</v>
      </c>
    </row>
    <row r="4434" spans="1:13" x14ac:dyDescent="0.3">
      <c r="A4434" s="6" t="s">
        <v>4518</v>
      </c>
      <c r="B4434" s="28">
        <v>43079</v>
      </c>
      <c r="C4434" s="6" t="s">
        <v>24</v>
      </c>
      <c r="D4434" s="6" t="s">
        <v>7006</v>
      </c>
      <c r="E4434" s="6" t="str">
        <f>VLOOKUP(tbl_transactions[[#This Row],[Product_ID]],tbl_Items[],2,)</f>
        <v>Automatic</v>
      </c>
      <c r="F4434" s="6" t="str">
        <f>VLOOKUP(tbl_transactions[[#This Row],[Product_ID]],tbl_Items[],3,)</f>
        <v>Gold</v>
      </c>
      <c r="G4434" s="6" t="s">
        <v>12</v>
      </c>
      <c r="H4434" s="6" t="s">
        <v>9</v>
      </c>
      <c r="I44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434" s="30">
        <v>3</v>
      </c>
      <c r="K4434" s="7">
        <f t="shared" si="138"/>
        <v>29353.5</v>
      </c>
      <c r="L44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4434" s="7">
        <f t="shared" si="139"/>
        <v>28179.360000000001</v>
      </c>
    </row>
    <row r="4435" spans="1:13" x14ac:dyDescent="0.3">
      <c r="A4435" s="6" t="s">
        <v>4519</v>
      </c>
      <c r="B4435" s="28">
        <v>43079</v>
      </c>
      <c r="C4435" s="6" t="s">
        <v>24</v>
      </c>
      <c r="D4435" s="6" t="s">
        <v>102</v>
      </c>
      <c r="E4435" s="6" t="str">
        <f>VLOOKUP(tbl_transactions[[#This Row],[Product_ID]],tbl_Items[],2,)</f>
        <v>Automatic</v>
      </c>
      <c r="F4435" s="6" t="str">
        <f>VLOOKUP(tbl_transactions[[#This Row],[Product_ID]],tbl_Items[],3,)</f>
        <v>Palladium</v>
      </c>
      <c r="G4435" s="6" t="s">
        <v>12</v>
      </c>
      <c r="H4435" s="6" t="s">
        <v>13</v>
      </c>
      <c r="I44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435" s="30">
        <v>4</v>
      </c>
      <c r="K4435" s="7">
        <f t="shared" si="138"/>
        <v>34455.599999999999</v>
      </c>
      <c r="L44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4435" s="7">
        <f t="shared" si="139"/>
        <v>33421.932000000001</v>
      </c>
    </row>
    <row r="4436" spans="1:13" x14ac:dyDescent="0.3">
      <c r="A4436" s="6" t="s">
        <v>4520</v>
      </c>
      <c r="B4436" s="28">
        <v>43079</v>
      </c>
      <c r="C4436" s="6" t="s">
        <v>24</v>
      </c>
      <c r="D4436" s="6" t="s">
        <v>108</v>
      </c>
      <c r="E4436" s="6" t="str">
        <f>VLOOKUP(tbl_transactions[[#This Row],[Product_ID]],tbl_Items[],2,)</f>
        <v>Digital</v>
      </c>
      <c r="F4436" s="6" t="str">
        <f>VLOOKUP(tbl_transactions[[#This Row],[Product_ID]],tbl_Items[],3,)</f>
        <v>Platinum</v>
      </c>
      <c r="G4436" s="6" t="s">
        <v>12</v>
      </c>
      <c r="H4436" s="6" t="s">
        <v>9</v>
      </c>
      <c r="I44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436" s="30">
        <v>3</v>
      </c>
      <c r="K4436" s="7">
        <f t="shared" si="138"/>
        <v>18411.75</v>
      </c>
      <c r="L44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4436" s="7">
        <f t="shared" si="139"/>
        <v>17307.044999999998</v>
      </c>
    </row>
    <row r="4437" spans="1:13" x14ac:dyDescent="0.3">
      <c r="A4437" s="6" t="s">
        <v>4521</v>
      </c>
      <c r="B4437" s="28">
        <v>43079</v>
      </c>
      <c r="C4437" s="6" t="s">
        <v>24</v>
      </c>
      <c r="D4437" s="6" t="s">
        <v>94</v>
      </c>
      <c r="E4437" s="6" t="str">
        <f>VLOOKUP(tbl_transactions[[#This Row],[Product_ID]],tbl_Items[],2,)</f>
        <v>Automatic</v>
      </c>
      <c r="F4437" s="6" t="str">
        <f>VLOOKUP(tbl_transactions[[#This Row],[Product_ID]],tbl_Items[],3,)</f>
        <v>Platinum</v>
      </c>
      <c r="G4437" s="6" t="s">
        <v>12</v>
      </c>
      <c r="H4437" s="6" t="s">
        <v>9</v>
      </c>
      <c r="I44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437" s="30">
        <v>3</v>
      </c>
      <c r="K4437" s="7">
        <f t="shared" si="138"/>
        <v>7761.6</v>
      </c>
      <c r="L44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37" s="7">
        <f t="shared" si="139"/>
        <v>7761.6</v>
      </c>
    </row>
    <row r="4438" spans="1:13" x14ac:dyDescent="0.3">
      <c r="A4438" s="6" t="s">
        <v>4522</v>
      </c>
      <c r="B4438" s="28">
        <v>43079</v>
      </c>
      <c r="C4438" s="6" t="s">
        <v>24</v>
      </c>
      <c r="D4438" s="6" t="s">
        <v>83</v>
      </c>
      <c r="E4438" s="6" t="str">
        <f>VLOOKUP(tbl_transactions[[#This Row],[Product_ID]],tbl_Items[],2,)</f>
        <v>Chronograph</v>
      </c>
      <c r="F4438" s="6" t="str">
        <f>VLOOKUP(tbl_transactions[[#This Row],[Product_ID]],tbl_Items[],3,)</f>
        <v>Palladium</v>
      </c>
      <c r="G4438" s="6" t="s">
        <v>12</v>
      </c>
      <c r="H4438" s="6" t="s">
        <v>9</v>
      </c>
      <c r="I44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438" s="30">
        <v>1</v>
      </c>
      <c r="K4438" s="7">
        <f t="shared" si="138"/>
        <v>4751.25</v>
      </c>
      <c r="L44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38" s="7">
        <f t="shared" si="139"/>
        <v>4751.25</v>
      </c>
    </row>
    <row r="4439" spans="1:13" x14ac:dyDescent="0.3">
      <c r="A4439" s="6" t="s">
        <v>4523</v>
      </c>
      <c r="B4439" s="28">
        <v>43080</v>
      </c>
      <c r="C4439" s="6" t="s">
        <v>11</v>
      </c>
      <c r="D4439" s="6" t="s">
        <v>110</v>
      </c>
      <c r="E4439" s="6" t="str">
        <f>VLOOKUP(tbl_transactions[[#This Row],[Product_ID]],tbl_Items[],2,)</f>
        <v>Digital</v>
      </c>
      <c r="F4439" s="6" t="str">
        <f>VLOOKUP(tbl_transactions[[#This Row],[Product_ID]],tbl_Items[],3,)</f>
        <v>Platinum</v>
      </c>
      <c r="G4439" s="6" t="s">
        <v>12</v>
      </c>
      <c r="H4439" s="6" t="s">
        <v>9</v>
      </c>
      <c r="I44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439" s="30">
        <v>2</v>
      </c>
      <c r="K4439" s="7">
        <f t="shared" si="138"/>
        <v>11230.800000000001</v>
      </c>
      <c r="L44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39" s="7">
        <f t="shared" si="139"/>
        <v>11230.800000000001</v>
      </c>
    </row>
    <row r="4440" spans="1:13" x14ac:dyDescent="0.3">
      <c r="A4440" s="6" t="s">
        <v>4524</v>
      </c>
      <c r="B4440" s="28">
        <v>43080</v>
      </c>
      <c r="C4440" s="6" t="s">
        <v>24</v>
      </c>
      <c r="D4440" s="6" t="s">
        <v>95</v>
      </c>
      <c r="E4440" s="6" t="str">
        <f>VLOOKUP(tbl_transactions[[#This Row],[Product_ID]],tbl_Items[],2,)</f>
        <v>Automatic</v>
      </c>
      <c r="F4440" s="6" t="str">
        <f>VLOOKUP(tbl_transactions[[#This Row],[Product_ID]],tbl_Items[],3,)</f>
        <v>Platinum</v>
      </c>
      <c r="G4440" s="6" t="s">
        <v>12</v>
      </c>
      <c r="H4440" s="6" t="s">
        <v>9</v>
      </c>
      <c r="I44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440" s="30">
        <v>3</v>
      </c>
      <c r="K4440" s="7">
        <f t="shared" si="138"/>
        <v>6615</v>
      </c>
      <c r="L44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40" s="7">
        <f t="shared" si="139"/>
        <v>6615</v>
      </c>
    </row>
    <row r="4441" spans="1:13" x14ac:dyDescent="0.3">
      <c r="A4441" s="6" t="s">
        <v>4525</v>
      </c>
      <c r="B4441" s="28">
        <v>43080</v>
      </c>
      <c r="C4441" s="6" t="s">
        <v>11</v>
      </c>
      <c r="D4441" s="6" t="s">
        <v>95</v>
      </c>
      <c r="E4441" s="6" t="str">
        <f>VLOOKUP(tbl_transactions[[#This Row],[Product_ID]],tbl_Items[],2,)</f>
        <v>Automatic</v>
      </c>
      <c r="F4441" s="6" t="str">
        <f>VLOOKUP(tbl_transactions[[#This Row],[Product_ID]],tbl_Items[],3,)</f>
        <v>Platinum</v>
      </c>
      <c r="G4441" s="6" t="s">
        <v>12</v>
      </c>
      <c r="H4441" s="6" t="s">
        <v>9</v>
      </c>
      <c r="I44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441" s="30">
        <v>3</v>
      </c>
      <c r="K4441" s="7">
        <f t="shared" si="138"/>
        <v>6615</v>
      </c>
      <c r="L44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41" s="7">
        <f t="shared" si="139"/>
        <v>6615</v>
      </c>
    </row>
    <row r="4442" spans="1:13" x14ac:dyDescent="0.3">
      <c r="A4442" s="6" t="s">
        <v>4526</v>
      </c>
      <c r="B4442" s="28">
        <v>43080</v>
      </c>
      <c r="C4442" s="6" t="s">
        <v>24</v>
      </c>
      <c r="D4442" s="6" t="s">
        <v>118</v>
      </c>
      <c r="E4442" s="6" t="str">
        <f>VLOOKUP(tbl_transactions[[#This Row],[Product_ID]],tbl_Items[],2,)</f>
        <v>Digital</v>
      </c>
      <c r="F4442" s="6" t="str">
        <f>VLOOKUP(tbl_transactions[[#This Row],[Product_ID]],tbl_Items[],3,)</f>
        <v>Palladium</v>
      </c>
      <c r="G4442" s="6" t="s">
        <v>12</v>
      </c>
      <c r="H4442" s="6" t="s">
        <v>9</v>
      </c>
      <c r="I44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442" s="30">
        <v>2</v>
      </c>
      <c r="K4442" s="7">
        <f t="shared" si="138"/>
        <v>12195.12</v>
      </c>
      <c r="L44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42" s="7">
        <f t="shared" si="139"/>
        <v>12195.12</v>
      </c>
    </row>
    <row r="4443" spans="1:13" x14ac:dyDescent="0.3">
      <c r="A4443" s="6" t="s">
        <v>4527</v>
      </c>
      <c r="B4443" s="28">
        <v>43080</v>
      </c>
      <c r="C4443" s="6" t="s">
        <v>15</v>
      </c>
      <c r="D4443" s="6" t="s">
        <v>108</v>
      </c>
      <c r="E4443" s="6" t="str">
        <f>VLOOKUP(tbl_transactions[[#This Row],[Product_ID]],tbl_Items[],2,)</f>
        <v>Digital</v>
      </c>
      <c r="F4443" s="6" t="str">
        <f>VLOOKUP(tbl_transactions[[#This Row],[Product_ID]],tbl_Items[],3,)</f>
        <v>Platinum</v>
      </c>
      <c r="G4443" s="6" t="s">
        <v>12</v>
      </c>
      <c r="H4443" s="6" t="s">
        <v>9</v>
      </c>
      <c r="I44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443" s="30">
        <v>2</v>
      </c>
      <c r="K4443" s="7">
        <f t="shared" si="138"/>
        <v>12274.5</v>
      </c>
      <c r="L44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43" s="7">
        <f t="shared" si="139"/>
        <v>12274.5</v>
      </c>
    </row>
    <row r="4444" spans="1:13" x14ac:dyDescent="0.3">
      <c r="A4444" s="6" t="s">
        <v>4528</v>
      </c>
      <c r="B4444" s="28">
        <v>43080</v>
      </c>
      <c r="C4444" s="6" t="s">
        <v>24</v>
      </c>
      <c r="D4444" s="6" t="s">
        <v>120</v>
      </c>
      <c r="E4444" s="6" t="str">
        <f>VLOOKUP(tbl_transactions[[#This Row],[Product_ID]],tbl_Items[],2,)</f>
        <v>Digital</v>
      </c>
      <c r="F4444" s="6" t="str">
        <f>VLOOKUP(tbl_transactions[[#This Row],[Product_ID]],tbl_Items[],3,)</f>
        <v>Palladium</v>
      </c>
      <c r="G4444" s="6" t="s">
        <v>12</v>
      </c>
      <c r="H4444" s="6" t="s">
        <v>9</v>
      </c>
      <c r="I44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444" s="30">
        <v>1</v>
      </c>
      <c r="K4444" s="7">
        <f t="shared" si="138"/>
        <v>9638.2000000000007</v>
      </c>
      <c r="L44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44" s="7">
        <f t="shared" si="139"/>
        <v>9638.2000000000007</v>
      </c>
    </row>
    <row r="4445" spans="1:13" x14ac:dyDescent="0.3">
      <c r="A4445" s="6" t="s">
        <v>4529</v>
      </c>
      <c r="B4445" s="28">
        <v>43080</v>
      </c>
      <c r="C4445" s="6" t="s">
        <v>24</v>
      </c>
      <c r="D4445" s="6" t="s">
        <v>101</v>
      </c>
      <c r="E4445" s="6" t="str">
        <f>VLOOKUP(tbl_transactions[[#This Row],[Product_ID]],tbl_Items[],2,)</f>
        <v>Automatic</v>
      </c>
      <c r="F4445" s="6" t="str">
        <f>VLOOKUP(tbl_transactions[[#This Row],[Product_ID]],tbl_Items[],3,)</f>
        <v>Palladium</v>
      </c>
      <c r="G4445" s="6" t="s">
        <v>12</v>
      </c>
      <c r="H4445" s="6" t="s">
        <v>9</v>
      </c>
      <c r="I44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2348.5</v>
      </c>
      <c r="J4445" s="30">
        <v>1</v>
      </c>
      <c r="K4445" s="7">
        <f t="shared" si="138"/>
        <v>2348.5</v>
      </c>
      <c r="L44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45" s="7">
        <f t="shared" si="139"/>
        <v>2348.5</v>
      </c>
    </row>
    <row r="4446" spans="1:13" x14ac:dyDescent="0.3">
      <c r="A4446" s="6" t="s">
        <v>4530</v>
      </c>
      <c r="B4446" s="28">
        <v>43080</v>
      </c>
      <c r="C4446" s="6" t="s">
        <v>24</v>
      </c>
      <c r="D4446" s="6" t="s">
        <v>96</v>
      </c>
      <c r="E4446" s="6" t="str">
        <f>VLOOKUP(tbl_transactions[[#This Row],[Product_ID]],tbl_Items[],2,)</f>
        <v>Automatic</v>
      </c>
      <c r="F4446" s="6" t="str">
        <f>VLOOKUP(tbl_transactions[[#This Row],[Product_ID]],tbl_Items[],3,)</f>
        <v>Gold</v>
      </c>
      <c r="G4446" s="6" t="s">
        <v>12</v>
      </c>
      <c r="H4446" s="6" t="s">
        <v>9</v>
      </c>
      <c r="I44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446" s="30">
        <v>3</v>
      </c>
      <c r="K4446" s="7">
        <f t="shared" si="138"/>
        <v>16695.36</v>
      </c>
      <c r="L44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4446" s="7">
        <f t="shared" si="139"/>
        <v>16027.545600000001</v>
      </c>
    </row>
    <row r="4447" spans="1:13" x14ac:dyDescent="0.3">
      <c r="A4447" s="6" t="s">
        <v>4531</v>
      </c>
      <c r="B4447" s="28">
        <v>43081</v>
      </c>
      <c r="C4447" s="6" t="s">
        <v>24</v>
      </c>
      <c r="D4447" s="6" t="s">
        <v>74</v>
      </c>
      <c r="E4447" s="6" t="str">
        <f>VLOOKUP(tbl_transactions[[#This Row],[Product_ID]],tbl_Items[],2,)</f>
        <v>Chronograph</v>
      </c>
      <c r="F4447" s="6" t="str">
        <f>VLOOKUP(tbl_transactions[[#This Row],[Product_ID]],tbl_Items[],3,)</f>
        <v>Gold</v>
      </c>
      <c r="G4447" s="6" t="s">
        <v>8</v>
      </c>
      <c r="H4447" s="6" t="s">
        <v>9</v>
      </c>
      <c r="I44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4447" s="30">
        <v>4</v>
      </c>
      <c r="K4447" s="7">
        <f t="shared" si="138"/>
        <v>8904</v>
      </c>
      <c r="L44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47" s="7">
        <f t="shared" si="139"/>
        <v>8904</v>
      </c>
    </row>
    <row r="4448" spans="1:13" x14ac:dyDescent="0.3">
      <c r="A4448" s="6" t="s">
        <v>4532</v>
      </c>
      <c r="B4448" s="28">
        <v>43081</v>
      </c>
      <c r="C4448" s="6" t="s">
        <v>24</v>
      </c>
      <c r="D4448" s="6" t="s">
        <v>89</v>
      </c>
      <c r="E4448" s="6" t="str">
        <f>VLOOKUP(tbl_transactions[[#This Row],[Product_ID]],tbl_Items[],2,)</f>
        <v>Automatic</v>
      </c>
      <c r="F4448" s="6" t="str">
        <f>VLOOKUP(tbl_transactions[[#This Row],[Product_ID]],tbl_Items[],3,)</f>
        <v>Platinum</v>
      </c>
      <c r="G4448" s="6" t="s">
        <v>12</v>
      </c>
      <c r="H4448" s="6" t="s">
        <v>9</v>
      </c>
      <c r="I44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448" s="30">
        <v>4</v>
      </c>
      <c r="K4448" s="7">
        <f t="shared" si="138"/>
        <v>18616.400000000001</v>
      </c>
      <c r="L44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1116.9840000000002</v>
      </c>
      <c r="M4448" s="7">
        <f t="shared" si="139"/>
        <v>17499.416000000001</v>
      </c>
    </row>
    <row r="4449" spans="1:13" x14ac:dyDescent="0.3">
      <c r="A4449" s="6" t="s">
        <v>4533</v>
      </c>
      <c r="B4449" s="28">
        <v>43081</v>
      </c>
      <c r="C4449" s="6" t="s">
        <v>24</v>
      </c>
      <c r="D4449" s="6" t="s">
        <v>116</v>
      </c>
      <c r="E4449" s="6" t="str">
        <f>VLOOKUP(tbl_transactions[[#This Row],[Product_ID]],tbl_Items[],2,)</f>
        <v>Digital</v>
      </c>
      <c r="F4449" s="6" t="str">
        <f>VLOOKUP(tbl_transactions[[#This Row],[Product_ID]],tbl_Items[],3,)</f>
        <v>Gold</v>
      </c>
      <c r="G4449" s="6" t="s">
        <v>12</v>
      </c>
      <c r="H4449" s="6" t="s">
        <v>9</v>
      </c>
      <c r="I44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449" s="30">
        <v>3</v>
      </c>
      <c r="K4449" s="7">
        <f t="shared" si="138"/>
        <v>16784.099999999999</v>
      </c>
      <c r="L44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4449" s="7">
        <f t="shared" si="139"/>
        <v>16112.735999999999</v>
      </c>
    </row>
    <row r="4450" spans="1:13" x14ac:dyDescent="0.3">
      <c r="A4450" s="6" t="s">
        <v>4534</v>
      </c>
      <c r="B4450" s="28">
        <v>43081</v>
      </c>
      <c r="C4450" s="6" t="s">
        <v>24</v>
      </c>
      <c r="D4450" s="6" t="s">
        <v>108</v>
      </c>
      <c r="E4450" s="6" t="str">
        <f>VLOOKUP(tbl_transactions[[#This Row],[Product_ID]],tbl_Items[],2,)</f>
        <v>Digital</v>
      </c>
      <c r="F4450" s="6" t="str">
        <f>VLOOKUP(tbl_transactions[[#This Row],[Product_ID]],tbl_Items[],3,)</f>
        <v>Platinum</v>
      </c>
      <c r="G4450" s="6" t="s">
        <v>12</v>
      </c>
      <c r="H4450" s="6" t="s">
        <v>9</v>
      </c>
      <c r="I44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450" s="30">
        <v>2</v>
      </c>
      <c r="K4450" s="7">
        <f t="shared" si="138"/>
        <v>12274.5</v>
      </c>
      <c r="L44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50" s="7">
        <f t="shared" si="139"/>
        <v>12274.5</v>
      </c>
    </row>
    <row r="4451" spans="1:13" x14ac:dyDescent="0.3">
      <c r="A4451" s="6" t="s">
        <v>4535</v>
      </c>
      <c r="B4451" s="28">
        <v>43081</v>
      </c>
      <c r="C4451" s="6" t="s">
        <v>11</v>
      </c>
      <c r="D4451" s="6" t="s">
        <v>7006</v>
      </c>
      <c r="E4451" s="6" t="str">
        <f>VLOOKUP(tbl_transactions[[#This Row],[Product_ID]],tbl_Items[],2,)</f>
        <v>Automatic</v>
      </c>
      <c r="F4451" s="6" t="str">
        <f>VLOOKUP(tbl_transactions[[#This Row],[Product_ID]],tbl_Items[],3,)</f>
        <v>Gold</v>
      </c>
      <c r="G4451" s="6" t="s">
        <v>12</v>
      </c>
      <c r="H4451" s="6" t="s">
        <v>9</v>
      </c>
      <c r="I44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451" s="30">
        <v>2</v>
      </c>
      <c r="K4451" s="7">
        <f t="shared" si="138"/>
        <v>19569</v>
      </c>
      <c r="L44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4451" s="7">
        <f t="shared" si="139"/>
        <v>18786.240000000002</v>
      </c>
    </row>
    <row r="4452" spans="1:13" x14ac:dyDescent="0.3">
      <c r="A4452" s="6" t="s">
        <v>4536</v>
      </c>
      <c r="B4452" s="28">
        <v>43081</v>
      </c>
      <c r="C4452" s="6" t="s">
        <v>15</v>
      </c>
      <c r="D4452" s="6" t="s">
        <v>99</v>
      </c>
      <c r="E4452" s="6" t="str">
        <f>VLOOKUP(tbl_transactions[[#This Row],[Product_ID]],tbl_Items[],2,)</f>
        <v>Automatic</v>
      </c>
      <c r="F4452" s="6" t="str">
        <f>VLOOKUP(tbl_transactions[[#This Row],[Product_ID]],tbl_Items[],3,)</f>
        <v>Gold</v>
      </c>
      <c r="G4452" s="6" t="s">
        <v>12</v>
      </c>
      <c r="H4452" s="6" t="s">
        <v>9</v>
      </c>
      <c r="I44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5571.24</v>
      </c>
      <c r="J4452" s="30">
        <v>4</v>
      </c>
      <c r="K4452" s="7">
        <f t="shared" si="138"/>
        <v>22284.959999999999</v>
      </c>
      <c r="L44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891.39840000000004</v>
      </c>
      <c r="M4452" s="7">
        <f t="shared" si="139"/>
        <v>21393.561600000001</v>
      </c>
    </row>
    <row r="4453" spans="1:13" x14ac:dyDescent="0.3">
      <c r="A4453" s="6" t="s">
        <v>4537</v>
      </c>
      <c r="B4453" s="28">
        <v>43081</v>
      </c>
      <c r="C4453" s="6" t="s">
        <v>11</v>
      </c>
      <c r="D4453" s="6" t="s">
        <v>100</v>
      </c>
      <c r="E4453" s="6" t="str">
        <f>VLOOKUP(tbl_transactions[[#This Row],[Product_ID]],tbl_Items[],2,)</f>
        <v>Automatic</v>
      </c>
      <c r="F4453" s="6" t="str">
        <f>VLOOKUP(tbl_transactions[[#This Row],[Product_ID]],tbl_Items[],3,)</f>
        <v>Palladium</v>
      </c>
      <c r="G4453" s="6" t="s">
        <v>12</v>
      </c>
      <c r="H4453" s="6" t="s">
        <v>9</v>
      </c>
      <c r="I44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5728.8</v>
      </c>
      <c r="J4453" s="30">
        <v>3</v>
      </c>
      <c r="K4453" s="7">
        <f t="shared" si="138"/>
        <v>17186.400000000001</v>
      </c>
      <c r="L44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515.59199999999998</v>
      </c>
      <c r="M4453" s="7">
        <f t="shared" si="139"/>
        <v>16670.808000000001</v>
      </c>
    </row>
    <row r="4454" spans="1:13" x14ac:dyDescent="0.3">
      <c r="A4454" s="6" t="s">
        <v>4538</v>
      </c>
      <c r="B4454" s="28">
        <v>43082</v>
      </c>
      <c r="C4454" s="6" t="s">
        <v>24</v>
      </c>
      <c r="D4454" s="6" t="s">
        <v>112</v>
      </c>
      <c r="E4454" s="6" t="str">
        <f>VLOOKUP(tbl_transactions[[#This Row],[Product_ID]],tbl_Items[],2,)</f>
        <v>Digital</v>
      </c>
      <c r="F4454" s="6" t="str">
        <f>VLOOKUP(tbl_transactions[[#This Row],[Product_ID]],tbl_Items[],3,)</f>
        <v>Gold</v>
      </c>
      <c r="G4454" s="6" t="s">
        <v>12</v>
      </c>
      <c r="H4454" s="6" t="s">
        <v>9</v>
      </c>
      <c r="I44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454" s="30">
        <v>4</v>
      </c>
      <c r="K4454" s="7">
        <f t="shared" si="138"/>
        <v>24067.920000000002</v>
      </c>
      <c r="L44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4454" s="7">
        <f t="shared" si="139"/>
        <v>23105.203200000004</v>
      </c>
    </row>
    <row r="4455" spans="1:13" x14ac:dyDescent="0.3">
      <c r="A4455" s="6" t="s">
        <v>4539</v>
      </c>
      <c r="B4455" s="28">
        <v>43082</v>
      </c>
      <c r="C4455" s="6" t="s">
        <v>11</v>
      </c>
      <c r="D4455" s="6" t="s">
        <v>60</v>
      </c>
      <c r="E4455" s="6" t="str">
        <f>VLOOKUP(tbl_transactions[[#This Row],[Product_ID]],tbl_Items[],2,)</f>
        <v>Chronograph</v>
      </c>
      <c r="F4455" s="6" t="str">
        <f>VLOOKUP(tbl_transactions[[#This Row],[Product_ID]],tbl_Items[],3,)</f>
        <v>Platinum</v>
      </c>
      <c r="G4455" s="6" t="s">
        <v>8</v>
      </c>
      <c r="H4455" s="6" t="s">
        <v>9</v>
      </c>
      <c r="I44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455" s="30">
        <v>1</v>
      </c>
      <c r="K4455" s="7">
        <f t="shared" si="138"/>
        <v>10098</v>
      </c>
      <c r="L44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55" s="7">
        <f t="shared" si="139"/>
        <v>10098</v>
      </c>
    </row>
    <row r="4456" spans="1:13" x14ac:dyDescent="0.3">
      <c r="A4456" s="6" t="s">
        <v>4540</v>
      </c>
      <c r="B4456" s="28">
        <v>43082</v>
      </c>
      <c r="C4456" s="6" t="s">
        <v>24</v>
      </c>
      <c r="D4456" s="6" t="s">
        <v>120</v>
      </c>
      <c r="E4456" s="6" t="str">
        <f>VLOOKUP(tbl_transactions[[#This Row],[Product_ID]],tbl_Items[],2,)</f>
        <v>Digital</v>
      </c>
      <c r="F4456" s="6" t="str">
        <f>VLOOKUP(tbl_transactions[[#This Row],[Product_ID]],tbl_Items[],3,)</f>
        <v>Palladium</v>
      </c>
      <c r="G4456" s="6" t="s">
        <v>12</v>
      </c>
      <c r="H4456" s="6" t="s">
        <v>9</v>
      </c>
      <c r="I44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456" s="30">
        <v>1</v>
      </c>
      <c r="K4456" s="7">
        <f t="shared" si="138"/>
        <v>9638.2000000000007</v>
      </c>
      <c r="L44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56" s="7">
        <f t="shared" si="139"/>
        <v>9638.2000000000007</v>
      </c>
    </row>
    <row r="4457" spans="1:13" x14ac:dyDescent="0.3">
      <c r="A4457" s="6" t="s">
        <v>4541</v>
      </c>
      <c r="B4457" s="28">
        <v>43082</v>
      </c>
      <c r="C4457" s="6" t="s">
        <v>11</v>
      </c>
      <c r="D4457" s="6" t="s">
        <v>89</v>
      </c>
      <c r="E4457" s="6" t="str">
        <f>VLOOKUP(tbl_transactions[[#This Row],[Product_ID]],tbl_Items[],2,)</f>
        <v>Automatic</v>
      </c>
      <c r="F4457" s="6" t="str">
        <f>VLOOKUP(tbl_transactions[[#This Row],[Product_ID]],tbl_Items[],3,)</f>
        <v>Platinum</v>
      </c>
      <c r="G4457" s="6" t="s">
        <v>12</v>
      </c>
      <c r="H4457" s="6" t="s">
        <v>9</v>
      </c>
      <c r="I44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457" s="30">
        <v>2</v>
      </c>
      <c r="K4457" s="7">
        <f t="shared" si="138"/>
        <v>9308.2000000000007</v>
      </c>
      <c r="L44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57" s="7">
        <f t="shared" si="139"/>
        <v>9308.2000000000007</v>
      </c>
    </row>
    <row r="4458" spans="1:13" x14ac:dyDescent="0.3">
      <c r="A4458" s="6" t="s">
        <v>4542</v>
      </c>
      <c r="B4458" s="28">
        <v>43082</v>
      </c>
      <c r="C4458" s="6" t="s">
        <v>24</v>
      </c>
      <c r="D4458" s="6" t="s">
        <v>115</v>
      </c>
      <c r="E4458" s="6" t="str">
        <f>VLOOKUP(tbl_transactions[[#This Row],[Product_ID]],tbl_Items[],2,)</f>
        <v>Digital</v>
      </c>
      <c r="F4458" s="6" t="str">
        <f>VLOOKUP(tbl_transactions[[#This Row],[Product_ID]],tbl_Items[],3,)</f>
        <v>Gold</v>
      </c>
      <c r="G4458" s="6" t="s">
        <v>12</v>
      </c>
      <c r="H4458" s="6" t="s">
        <v>9</v>
      </c>
      <c r="I44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458" s="30">
        <v>4</v>
      </c>
      <c r="K4458" s="7">
        <f t="shared" si="138"/>
        <v>36947.4</v>
      </c>
      <c r="L44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4458" s="7">
        <f t="shared" si="139"/>
        <v>35469.504000000001</v>
      </c>
    </row>
    <row r="4459" spans="1:13" x14ac:dyDescent="0.3">
      <c r="A4459" s="6" t="s">
        <v>4543</v>
      </c>
      <c r="B4459" s="28">
        <v>43082</v>
      </c>
      <c r="C4459" s="6" t="s">
        <v>24</v>
      </c>
      <c r="D4459" s="6" t="s">
        <v>103</v>
      </c>
      <c r="E4459" s="6" t="str">
        <f>VLOOKUP(tbl_transactions[[#This Row],[Product_ID]],tbl_Items[],2,)</f>
        <v>Automatic</v>
      </c>
      <c r="F4459" s="6" t="str">
        <f>VLOOKUP(tbl_transactions[[#This Row],[Product_ID]],tbl_Items[],3,)</f>
        <v>Palladium</v>
      </c>
      <c r="G4459" s="6" t="s">
        <v>12</v>
      </c>
      <c r="H4459" s="6" t="s">
        <v>9</v>
      </c>
      <c r="I44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459" s="30">
        <v>1</v>
      </c>
      <c r="K4459" s="7">
        <f t="shared" si="138"/>
        <v>6674.88</v>
      </c>
      <c r="L44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59" s="7">
        <f t="shared" si="139"/>
        <v>6674.88</v>
      </c>
    </row>
    <row r="4460" spans="1:13" x14ac:dyDescent="0.3">
      <c r="A4460" s="6" t="s">
        <v>4544</v>
      </c>
      <c r="B4460" s="28">
        <v>43082</v>
      </c>
      <c r="C4460" s="6" t="s">
        <v>24</v>
      </c>
      <c r="D4460" s="6" t="s">
        <v>67</v>
      </c>
      <c r="E4460" s="6" t="str">
        <f>VLOOKUP(tbl_transactions[[#This Row],[Product_ID]],tbl_Items[],2,)</f>
        <v>Chronograph</v>
      </c>
      <c r="F4460" s="6" t="str">
        <f>VLOOKUP(tbl_transactions[[#This Row],[Product_ID]],tbl_Items[],3,)</f>
        <v>Platinum</v>
      </c>
      <c r="G4460" s="6" t="s">
        <v>8</v>
      </c>
      <c r="H4460" s="6" t="s">
        <v>9</v>
      </c>
      <c r="I44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460" s="30">
        <v>2</v>
      </c>
      <c r="K4460" s="7">
        <f t="shared" si="138"/>
        <v>2520</v>
      </c>
      <c r="L44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60" s="7">
        <f t="shared" si="139"/>
        <v>2520</v>
      </c>
    </row>
    <row r="4461" spans="1:13" x14ac:dyDescent="0.3">
      <c r="A4461" s="6" t="s">
        <v>4545</v>
      </c>
      <c r="B4461" s="28">
        <v>43083</v>
      </c>
      <c r="C4461" s="6" t="s">
        <v>11</v>
      </c>
      <c r="D4461" s="6" t="s">
        <v>7005</v>
      </c>
      <c r="E4461" s="6" t="str">
        <f>VLOOKUP(tbl_transactions[[#This Row],[Product_ID]],tbl_Items[],2,)</f>
        <v>Automatic</v>
      </c>
      <c r="F4461" s="6" t="str">
        <f>VLOOKUP(tbl_transactions[[#This Row],[Product_ID]],tbl_Items[],3,)</f>
        <v>Gold</v>
      </c>
      <c r="G4461" s="6" t="s">
        <v>12</v>
      </c>
      <c r="H4461" s="6" t="s">
        <v>9</v>
      </c>
      <c r="I44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461" s="30">
        <v>4</v>
      </c>
      <c r="K4461" s="7">
        <f t="shared" si="138"/>
        <v>23872.799999999999</v>
      </c>
      <c r="L44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954.91200000000003</v>
      </c>
      <c r="M4461" s="7">
        <f t="shared" si="139"/>
        <v>22917.887999999999</v>
      </c>
    </row>
    <row r="4462" spans="1:13" x14ac:dyDescent="0.3">
      <c r="A4462" s="6" t="s">
        <v>4546</v>
      </c>
      <c r="B4462" s="28">
        <v>43083</v>
      </c>
      <c r="C4462" s="6" t="s">
        <v>11</v>
      </c>
      <c r="D4462" s="6" t="s">
        <v>110</v>
      </c>
      <c r="E4462" s="6" t="str">
        <f>VLOOKUP(tbl_transactions[[#This Row],[Product_ID]],tbl_Items[],2,)</f>
        <v>Digital</v>
      </c>
      <c r="F4462" s="6" t="str">
        <f>VLOOKUP(tbl_transactions[[#This Row],[Product_ID]],tbl_Items[],3,)</f>
        <v>Platinum</v>
      </c>
      <c r="G4462" s="6" t="s">
        <v>12</v>
      </c>
      <c r="H4462" s="6" t="s">
        <v>9</v>
      </c>
      <c r="I44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462" s="30">
        <v>3</v>
      </c>
      <c r="K4462" s="7">
        <f t="shared" si="138"/>
        <v>16846.2</v>
      </c>
      <c r="L44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1010.772</v>
      </c>
      <c r="M4462" s="7">
        <f t="shared" si="139"/>
        <v>15835.428</v>
      </c>
    </row>
    <row r="4463" spans="1:13" x14ac:dyDescent="0.3">
      <c r="A4463" s="6" t="s">
        <v>4547</v>
      </c>
      <c r="B4463" s="28">
        <v>43083</v>
      </c>
      <c r="C4463" s="6" t="s">
        <v>11</v>
      </c>
      <c r="D4463" s="6" t="s">
        <v>119</v>
      </c>
      <c r="E4463" s="6" t="str">
        <f>VLOOKUP(tbl_transactions[[#This Row],[Product_ID]],tbl_Items[],2,)</f>
        <v>Digital</v>
      </c>
      <c r="F4463" s="6" t="str">
        <f>VLOOKUP(tbl_transactions[[#This Row],[Product_ID]],tbl_Items[],3,)</f>
        <v>Palladium</v>
      </c>
      <c r="G4463" s="6" t="s">
        <v>12</v>
      </c>
      <c r="H4463" s="6" t="s">
        <v>9</v>
      </c>
      <c r="I44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463" s="30">
        <v>2</v>
      </c>
      <c r="K4463" s="7">
        <f t="shared" si="138"/>
        <v>20185.8</v>
      </c>
      <c r="L44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4463" s="7">
        <f t="shared" si="139"/>
        <v>19580.225999999999</v>
      </c>
    </row>
    <row r="4464" spans="1:13" x14ac:dyDescent="0.3">
      <c r="A4464" s="6" t="s">
        <v>4548</v>
      </c>
      <c r="B4464" s="28">
        <v>43083</v>
      </c>
      <c r="C4464" s="6" t="s">
        <v>11</v>
      </c>
      <c r="D4464" s="6" t="s">
        <v>105</v>
      </c>
      <c r="E4464" s="6" t="str">
        <f>VLOOKUP(tbl_transactions[[#This Row],[Product_ID]],tbl_Items[],2,)</f>
        <v>Digital</v>
      </c>
      <c r="F4464" s="6" t="str">
        <f>VLOOKUP(tbl_transactions[[#This Row],[Product_ID]],tbl_Items[],3,)</f>
        <v>Platinum</v>
      </c>
      <c r="G4464" s="6" t="s">
        <v>12</v>
      </c>
      <c r="H4464" s="6" t="s">
        <v>13</v>
      </c>
      <c r="I44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464" s="30">
        <v>4</v>
      </c>
      <c r="K4464" s="7">
        <f t="shared" si="138"/>
        <v>23019.360000000001</v>
      </c>
      <c r="L44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1381.1615999999999</v>
      </c>
      <c r="M4464" s="7">
        <f t="shared" si="139"/>
        <v>21638.198400000001</v>
      </c>
    </row>
    <row r="4465" spans="1:13" x14ac:dyDescent="0.3">
      <c r="A4465" s="6" t="s">
        <v>4549</v>
      </c>
      <c r="B4465" s="28">
        <v>43083</v>
      </c>
      <c r="C4465" s="6" t="s">
        <v>24</v>
      </c>
      <c r="D4465" s="6" t="s">
        <v>7006</v>
      </c>
      <c r="E4465" s="6" t="str">
        <f>VLOOKUP(tbl_transactions[[#This Row],[Product_ID]],tbl_Items[],2,)</f>
        <v>Automatic</v>
      </c>
      <c r="F4465" s="6" t="str">
        <f>VLOOKUP(tbl_transactions[[#This Row],[Product_ID]],tbl_Items[],3,)</f>
        <v>Gold</v>
      </c>
      <c r="G4465" s="6" t="s">
        <v>12</v>
      </c>
      <c r="H4465" s="6" t="s">
        <v>9</v>
      </c>
      <c r="I44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465" s="30">
        <v>3</v>
      </c>
      <c r="K4465" s="7">
        <f t="shared" si="138"/>
        <v>29353.5</v>
      </c>
      <c r="L44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1174.1400000000001</v>
      </c>
      <c r="M4465" s="7">
        <f t="shared" si="139"/>
        <v>28179.360000000001</v>
      </c>
    </row>
    <row r="4466" spans="1:13" x14ac:dyDescent="0.3">
      <c r="A4466" s="6" t="s">
        <v>4550</v>
      </c>
      <c r="B4466" s="28">
        <v>43083</v>
      </c>
      <c r="C4466" s="6" t="s">
        <v>24</v>
      </c>
      <c r="D4466" s="6" t="s">
        <v>112</v>
      </c>
      <c r="E4466" s="6" t="str">
        <f>VLOOKUP(tbl_transactions[[#This Row],[Product_ID]],tbl_Items[],2,)</f>
        <v>Digital</v>
      </c>
      <c r="F4466" s="6" t="str">
        <f>VLOOKUP(tbl_transactions[[#This Row],[Product_ID]],tbl_Items[],3,)</f>
        <v>Gold</v>
      </c>
      <c r="G4466" s="6" t="s">
        <v>12</v>
      </c>
      <c r="H4466" s="6" t="s">
        <v>9</v>
      </c>
      <c r="I44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466" s="30">
        <v>4</v>
      </c>
      <c r="K4466" s="7">
        <f t="shared" si="138"/>
        <v>24067.920000000002</v>
      </c>
      <c r="L44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4466" s="7">
        <f t="shared" si="139"/>
        <v>23105.203200000004</v>
      </c>
    </row>
    <row r="4467" spans="1:13" x14ac:dyDescent="0.3">
      <c r="A4467" s="6" t="s">
        <v>4551</v>
      </c>
      <c r="B4467" s="28">
        <v>43083</v>
      </c>
      <c r="C4467" s="6" t="s">
        <v>24</v>
      </c>
      <c r="D4467" s="6" t="s">
        <v>60</v>
      </c>
      <c r="E4467" s="6" t="str">
        <f>VLOOKUP(tbl_transactions[[#This Row],[Product_ID]],tbl_Items[],2,)</f>
        <v>Chronograph</v>
      </c>
      <c r="F4467" s="6" t="str">
        <f>VLOOKUP(tbl_transactions[[#This Row],[Product_ID]],tbl_Items[],3,)</f>
        <v>Platinum</v>
      </c>
      <c r="G4467" s="6" t="s">
        <v>8</v>
      </c>
      <c r="H4467" s="6" t="s">
        <v>9</v>
      </c>
      <c r="I44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467" s="30">
        <v>4</v>
      </c>
      <c r="K4467" s="7">
        <f t="shared" si="138"/>
        <v>40392</v>
      </c>
      <c r="L44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4847.04</v>
      </c>
      <c r="M4467" s="7">
        <f t="shared" si="139"/>
        <v>35544.959999999999</v>
      </c>
    </row>
    <row r="4468" spans="1:13" x14ac:dyDescent="0.3">
      <c r="A4468" s="6" t="s">
        <v>4552</v>
      </c>
      <c r="B4468" s="28">
        <v>43083</v>
      </c>
      <c r="C4468" s="6" t="s">
        <v>24</v>
      </c>
      <c r="D4468" s="6" t="s">
        <v>7005</v>
      </c>
      <c r="E4468" s="6" t="str">
        <f>VLOOKUP(tbl_transactions[[#This Row],[Product_ID]],tbl_Items[],2,)</f>
        <v>Automatic</v>
      </c>
      <c r="F4468" s="6" t="str">
        <f>VLOOKUP(tbl_transactions[[#This Row],[Product_ID]],tbl_Items[],3,)</f>
        <v>Gold</v>
      </c>
      <c r="G4468" s="6" t="s">
        <v>12</v>
      </c>
      <c r="H4468" s="6" t="s">
        <v>9</v>
      </c>
      <c r="I44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468" s="30">
        <v>4</v>
      </c>
      <c r="K4468" s="7">
        <f t="shared" si="138"/>
        <v>23872.799999999999</v>
      </c>
      <c r="L44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954.91200000000003</v>
      </c>
      <c r="M4468" s="7">
        <f t="shared" si="139"/>
        <v>22917.887999999999</v>
      </c>
    </row>
    <row r="4469" spans="1:13" x14ac:dyDescent="0.3">
      <c r="A4469" s="6" t="s">
        <v>4553</v>
      </c>
      <c r="B4469" s="28">
        <v>43083</v>
      </c>
      <c r="C4469" s="6" t="s">
        <v>24</v>
      </c>
      <c r="D4469" s="6" t="s">
        <v>7007</v>
      </c>
      <c r="E4469" s="6" t="str">
        <f>VLOOKUP(tbl_transactions[[#This Row],[Product_ID]],tbl_Items[],2,)</f>
        <v>Digital</v>
      </c>
      <c r="F4469" s="6" t="str">
        <f>VLOOKUP(tbl_transactions[[#This Row],[Product_ID]],tbl_Items[],3,)</f>
        <v>Gold</v>
      </c>
      <c r="G4469" s="6" t="s">
        <v>12</v>
      </c>
      <c r="H4469" s="6" t="s">
        <v>13</v>
      </c>
      <c r="I44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469" s="30">
        <v>4</v>
      </c>
      <c r="K4469" s="7">
        <f t="shared" si="138"/>
        <v>35687.760000000002</v>
      </c>
      <c r="L44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4469" s="7">
        <f t="shared" si="139"/>
        <v>34260.249600000003</v>
      </c>
    </row>
    <row r="4470" spans="1:13" x14ac:dyDescent="0.3">
      <c r="A4470" s="6" t="s">
        <v>4554</v>
      </c>
      <c r="B4470" s="28">
        <v>43083</v>
      </c>
      <c r="C4470" s="6" t="s">
        <v>7</v>
      </c>
      <c r="D4470" s="6" t="s">
        <v>92</v>
      </c>
      <c r="E4470" s="6" t="str">
        <f>VLOOKUP(tbl_transactions[[#This Row],[Product_ID]],tbl_Items[],2,)</f>
        <v>Automatic</v>
      </c>
      <c r="F4470" s="6" t="str">
        <f>VLOOKUP(tbl_transactions[[#This Row],[Product_ID]],tbl_Items[],3,)</f>
        <v>Platinum</v>
      </c>
      <c r="G4470" s="6" t="s">
        <v>12</v>
      </c>
      <c r="H4470" s="6" t="s">
        <v>9</v>
      </c>
      <c r="I44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470" s="30">
        <v>1</v>
      </c>
      <c r="K4470" s="7">
        <f t="shared" si="138"/>
        <v>2199.12</v>
      </c>
      <c r="L44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70" s="7">
        <f t="shared" si="139"/>
        <v>2199.12</v>
      </c>
    </row>
    <row r="4471" spans="1:13" x14ac:dyDescent="0.3">
      <c r="A4471" s="6" t="s">
        <v>4555</v>
      </c>
      <c r="B4471" s="28">
        <v>43083</v>
      </c>
      <c r="C4471" s="6" t="s">
        <v>24</v>
      </c>
      <c r="D4471" s="6" t="s">
        <v>60</v>
      </c>
      <c r="E4471" s="6" t="str">
        <f>VLOOKUP(tbl_transactions[[#This Row],[Product_ID]],tbl_Items[],2,)</f>
        <v>Chronograph</v>
      </c>
      <c r="F4471" s="6" t="str">
        <f>VLOOKUP(tbl_transactions[[#This Row],[Product_ID]],tbl_Items[],3,)</f>
        <v>Platinum</v>
      </c>
      <c r="G4471" s="6" t="s">
        <v>8</v>
      </c>
      <c r="H4471" s="6" t="s">
        <v>9</v>
      </c>
      <c r="I44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471" s="30">
        <v>2</v>
      </c>
      <c r="K4471" s="7">
        <f t="shared" si="138"/>
        <v>20196</v>
      </c>
      <c r="L44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2423.52</v>
      </c>
      <c r="M4471" s="7">
        <f t="shared" si="139"/>
        <v>17772.48</v>
      </c>
    </row>
    <row r="4472" spans="1:13" x14ac:dyDescent="0.3">
      <c r="A4472" s="6" t="s">
        <v>4556</v>
      </c>
      <c r="B4472" s="28">
        <v>43084</v>
      </c>
      <c r="C4472" s="6" t="s">
        <v>24</v>
      </c>
      <c r="D4472" s="6" t="s">
        <v>81</v>
      </c>
      <c r="E4472" s="6" t="str">
        <f>VLOOKUP(tbl_transactions[[#This Row],[Product_ID]],tbl_Items[],2,)</f>
        <v>Chronograph</v>
      </c>
      <c r="F4472" s="6" t="str">
        <f>VLOOKUP(tbl_transactions[[#This Row],[Product_ID]],tbl_Items[],3,)</f>
        <v>Palladium</v>
      </c>
      <c r="G4472" s="6" t="s">
        <v>12</v>
      </c>
      <c r="H4472" s="6" t="s">
        <v>9</v>
      </c>
      <c r="I44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472" s="30">
        <v>4</v>
      </c>
      <c r="K4472" s="7">
        <f t="shared" si="138"/>
        <v>43120</v>
      </c>
      <c r="L44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4472" s="7">
        <f t="shared" si="139"/>
        <v>41826.400000000001</v>
      </c>
    </row>
    <row r="4473" spans="1:13" x14ac:dyDescent="0.3">
      <c r="A4473" s="6" t="s">
        <v>4557</v>
      </c>
      <c r="B4473" s="28">
        <v>43084</v>
      </c>
      <c r="C4473" s="6" t="s">
        <v>11</v>
      </c>
      <c r="D4473" s="6" t="s">
        <v>77</v>
      </c>
      <c r="E4473" s="6" t="str">
        <f>VLOOKUP(tbl_transactions[[#This Row],[Product_ID]],tbl_Items[],2,)</f>
        <v>Chronograph</v>
      </c>
      <c r="F4473" s="6" t="str">
        <f>VLOOKUP(tbl_transactions[[#This Row],[Product_ID]],tbl_Items[],3,)</f>
        <v>Gold</v>
      </c>
      <c r="G4473" s="6" t="s">
        <v>8</v>
      </c>
      <c r="H4473" s="6" t="s">
        <v>9</v>
      </c>
      <c r="I44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473" s="30">
        <v>3</v>
      </c>
      <c r="K4473" s="7">
        <f t="shared" si="138"/>
        <v>8820</v>
      </c>
      <c r="L44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73" s="7">
        <f t="shared" si="139"/>
        <v>8820</v>
      </c>
    </row>
    <row r="4474" spans="1:13" x14ac:dyDescent="0.3">
      <c r="A4474" s="6" t="s">
        <v>4558</v>
      </c>
      <c r="B4474" s="28">
        <v>43084</v>
      </c>
      <c r="C4474" s="6" t="s">
        <v>15</v>
      </c>
      <c r="D4474" s="6" t="s">
        <v>103</v>
      </c>
      <c r="E4474" s="6" t="str">
        <f>VLOOKUP(tbl_transactions[[#This Row],[Product_ID]],tbl_Items[],2,)</f>
        <v>Automatic</v>
      </c>
      <c r="F4474" s="6" t="str">
        <f>VLOOKUP(tbl_transactions[[#This Row],[Product_ID]],tbl_Items[],3,)</f>
        <v>Palladium</v>
      </c>
      <c r="G4474" s="6" t="s">
        <v>12</v>
      </c>
      <c r="H4474" s="6" t="s">
        <v>9</v>
      </c>
      <c r="I44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474" s="30">
        <v>1</v>
      </c>
      <c r="K4474" s="7">
        <f t="shared" si="138"/>
        <v>6674.88</v>
      </c>
      <c r="L44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74" s="7">
        <f t="shared" si="139"/>
        <v>6674.88</v>
      </c>
    </row>
    <row r="4475" spans="1:13" x14ac:dyDescent="0.3">
      <c r="A4475" s="6" t="s">
        <v>4559</v>
      </c>
      <c r="B4475" s="28">
        <v>43084</v>
      </c>
      <c r="C4475" s="6" t="s">
        <v>24</v>
      </c>
      <c r="D4475" s="6" t="s">
        <v>120</v>
      </c>
      <c r="E4475" s="6" t="str">
        <f>VLOOKUP(tbl_transactions[[#This Row],[Product_ID]],tbl_Items[],2,)</f>
        <v>Digital</v>
      </c>
      <c r="F4475" s="6" t="str">
        <f>VLOOKUP(tbl_transactions[[#This Row],[Product_ID]],tbl_Items[],3,)</f>
        <v>Palladium</v>
      </c>
      <c r="G4475" s="6" t="s">
        <v>12</v>
      </c>
      <c r="H4475" s="6" t="s">
        <v>9</v>
      </c>
      <c r="I44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9638.2000000000007</v>
      </c>
      <c r="J4475" s="30">
        <v>1</v>
      </c>
      <c r="K4475" s="7">
        <f t="shared" si="138"/>
        <v>9638.2000000000007</v>
      </c>
      <c r="L44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75" s="7">
        <f t="shared" si="139"/>
        <v>9638.2000000000007</v>
      </c>
    </row>
    <row r="4476" spans="1:13" x14ac:dyDescent="0.3">
      <c r="A4476" s="6" t="s">
        <v>4560</v>
      </c>
      <c r="B4476" s="28">
        <v>43084</v>
      </c>
      <c r="C4476" s="6" t="s">
        <v>24</v>
      </c>
      <c r="D4476" s="6" t="s">
        <v>102</v>
      </c>
      <c r="E4476" s="6" t="str">
        <f>VLOOKUP(tbl_transactions[[#This Row],[Product_ID]],tbl_Items[],2,)</f>
        <v>Automatic</v>
      </c>
      <c r="F4476" s="6" t="str">
        <f>VLOOKUP(tbl_transactions[[#This Row],[Product_ID]],tbl_Items[],3,)</f>
        <v>Palladium</v>
      </c>
      <c r="G4476" s="6" t="s">
        <v>12</v>
      </c>
      <c r="H4476" s="6" t="s">
        <v>13</v>
      </c>
      <c r="I44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476" s="30">
        <v>2</v>
      </c>
      <c r="K4476" s="7">
        <f t="shared" si="138"/>
        <v>17227.8</v>
      </c>
      <c r="L44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516.83399999999995</v>
      </c>
      <c r="M4476" s="7">
        <f t="shared" si="139"/>
        <v>16710.966</v>
      </c>
    </row>
    <row r="4477" spans="1:13" x14ac:dyDescent="0.3">
      <c r="A4477" s="6" t="s">
        <v>4561</v>
      </c>
      <c r="B4477" s="28">
        <v>43084</v>
      </c>
      <c r="C4477" s="6" t="s">
        <v>11</v>
      </c>
      <c r="D4477" s="6" t="s">
        <v>83</v>
      </c>
      <c r="E4477" s="6" t="str">
        <f>VLOOKUP(tbl_transactions[[#This Row],[Product_ID]],tbl_Items[],2,)</f>
        <v>Chronograph</v>
      </c>
      <c r="F4477" s="6" t="str">
        <f>VLOOKUP(tbl_transactions[[#This Row],[Product_ID]],tbl_Items[],3,)</f>
        <v>Palladium</v>
      </c>
      <c r="G4477" s="6" t="s">
        <v>12</v>
      </c>
      <c r="H4477" s="6" t="s">
        <v>9</v>
      </c>
      <c r="I44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477" s="30">
        <v>2</v>
      </c>
      <c r="K4477" s="7">
        <f t="shared" si="138"/>
        <v>9502.5</v>
      </c>
      <c r="L44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77" s="7">
        <f t="shared" si="139"/>
        <v>9502.5</v>
      </c>
    </row>
    <row r="4478" spans="1:13" x14ac:dyDescent="0.3">
      <c r="A4478" s="6" t="s">
        <v>4562</v>
      </c>
      <c r="B4478" s="28">
        <v>43084</v>
      </c>
      <c r="C4478" s="6" t="s">
        <v>24</v>
      </c>
      <c r="D4478" s="6" t="s">
        <v>119</v>
      </c>
      <c r="E4478" s="6" t="str">
        <f>VLOOKUP(tbl_transactions[[#This Row],[Product_ID]],tbl_Items[],2,)</f>
        <v>Digital</v>
      </c>
      <c r="F4478" s="6" t="str">
        <f>VLOOKUP(tbl_transactions[[#This Row],[Product_ID]],tbl_Items[],3,)</f>
        <v>Palladium</v>
      </c>
      <c r="G4478" s="6" t="s">
        <v>12</v>
      </c>
      <c r="H4478" s="6" t="s">
        <v>9</v>
      </c>
      <c r="I44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478" s="30">
        <v>2</v>
      </c>
      <c r="K4478" s="7">
        <f t="shared" si="138"/>
        <v>20185.8</v>
      </c>
      <c r="L44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605.57399999999996</v>
      </c>
      <c r="M4478" s="7">
        <f t="shared" si="139"/>
        <v>19580.225999999999</v>
      </c>
    </row>
    <row r="4479" spans="1:13" x14ac:dyDescent="0.3">
      <c r="A4479" s="6" t="s">
        <v>4563</v>
      </c>
      <c r="B4479" s="28">
        <v>43085</v>
      </c>
      <c r="C4479" s="6" t="s">
        <v>24</v>
      </c>
      <c r="D4479" s="6" t="s">
        <v>84</v>
      </c>
      <c r="E4479" s="6" t="str">
        <f>VLOOKUP(tbl_transactions[[#This Row],[Product_ID]],tbl_Items[],2,)</f>
        <v>Automatic</v>
      </c>
      <c r="F4479" s="6" t="str">
        <f>VLOOKUP(tbl_transactions[[#This Row],[Product_ID]],tbl_Items[],3,)</f>
        <v>Platinum</v>
      </c>
      <c r="G4479" s="6" t="s">
        <v>12</v>
      </c>
      <c r="H4479" s="6" t="s">
        <v>13</v>
      </c>
      <c r="I44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479" s="30">
        <v>3</v>
      </c>
      <c r="K4479" s="7">
        <f t="shared" si="138"/>
        <v>6687.4500000000007</v>
      </c>
      <c r="L44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79" s="7">
        <f t="shared" si="139"/>
        <v>6687.4500000000007</v>
      </c>
    </row>
    <row r="4480" spans="1:13" x14ac:dyDescent="0.3">
      <c r="A4480" s="6" t="s">
        <v>4564</v>
      </c>
      <c r="B4480" s="28">
        <v>43085</v>
      </c>
      <c r="C4480" s="6" t="s">
        <v>11</v>
      </c>
      <c r="D4480" s="6" t="s">
        <v>119</v>
      </c>
      <c r="E4480" s="6" t="str">
        <f>VLOOKUP(tbl_transactions[[#This Row],[Product_ID]],tbl_Items[],2,)</f>
        <v>Digital</v>
      </c>
      <c r="F4480" s="6" t="str">
        <f>VLOOKUP(tbl_transactions[[#This Row],[Product_ID]],tbl_Items[],3,)</f>
        <v>Palladium</v>
      </c>
      <c r="G4480" s="6" t="s">
        <v>12</v>
      </c>
      <c r="H4480" s="6" t="s">
        <v>9</v>
      </c>
      <c r="I44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480" s="30">
        <v>1</v>
      </c>
      <c r="K4480" s="7">
        <f t="shared" si="138"/>
        <v>10092.9</v>
      </c>
      <c r="L44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80" s="7">
        <f t="shared" si="139"/>
        <v>10092.9</v>
      </c>
    </row>
    <row r="4481" spans="1:13" x14ac:dyDescent="0.3">
      <c r="A4481" s="6" t="s">
        <v>4565</v>
      </c>
      <c r="B4481" s="28">
        <v>43085</v>
      </c>
      <c r="C4481" s="6" t="s">
        <v>24</v>
      </c>
      <c r="D4481" s="6" t="s">
        <v>78</v>
      </c>
      <c r="E4481" s="6" t="str">
        <f>VLOOKUP(tbl_transactions[[#This Row],[Product_ID]],tbl_Items[],2,)</f>
        <v>Chronograph</v>
      </c>
      <c r="F4481" s="6" t="str">
        <f>VLOOKUP(tbl_transactions[[#This Row],[Product_ID]],tbl_Items[],3,)</f>
        <v>Gold</v>
      </c>
      <c r="G4481" s="6" t="s">
        <v>8</v>
      </c>
      <c r="H4481" s="6" t="s">
        <v>9</v>
      </c>
      <c r="I44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5610</v>
      </c>
      <c r="J4481" s="30">
        <v>4</v>
      </c>
      <c r="K4481" s="7">
        <f t="shared" si="138"/>
        <v>22440</v>
      </c>
      <c r="L44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1795.2</v>
      </c>
      <c r="M4481" s="7">
        <f t="shared" si="139"/>
        <v>20644.8</v>
      </c>
    </row>
    <row r="4482" spans="1:13" x14ac:dyDescent="0.3">
      <c r="A4482" s="6" t="s">
        <v>4566</v>
      </c>
      <c r="B4482" s="28">
        <v>43085</v>
      </c>
      <c r="C4482" s="6" t="s">
        <v>24</v>
      </c>
      <c r="D4482" s="6" t="s">
        <v>84</v>
      </c>
      <c r="E4482" s="6" t="str">
        <f>VLOOKUP(tbl_transactions[[#This Row],[Product_ID]],tbl_Items[],2,)</f>
        <v>Automatic</v>
      </c>
      <c r="F4482" s="6" t="str">
        <f>VLOOKUP(tbl_transactions[[#This Row],[Product_ID]],tbl_Items[],3,)</f>
        <v>Platinum</v>
      </c>
      <c r="G4482" s="6" t="s">
        <v>12</v>
      </c>
      <c r="H4482" s="6" t="s">
        <v>9</v>
      </c>
      <c r="I44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482" s="30">
        <v>3</v>
      </c>
      <c r="K4482" s="7">
        <f t="shared" ref="K4482:K4545" si="140">I4482*J4482</f>
        <v>6687.4500000000007</v>
      </c>
      <c r="L44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82" s="7">
        <f t="shared" ref="M4482:M4545" si="141">K4482-L4482</f>
        <v>6687.4500000000007</v>
      </c>
    </row>
    <row r="4483" spans="1:13" x14ac:dyDescent="0.3">
      <c r="A4483" s="6" t="s">
        <v>4567</v>
      </c>
      <c r="B4483" s="28">
        <v>43086</v>
      </c>
      <c r="C4483" s="6" t="s">
        <v>15</v>
      </c>
      <c r="D4483" s="6" t="s">
        <v>92</v>
      </c>
      <c r="E4483" s="6" t="str">
        <f>VLOOKUP(tbl_transactions[[#This Row],[Product_ID]],tbl_Items[],2,)</f>
        <v>Automatic</v>
      </c>
      <c r="F4483" s="6" t="str">
        <f>VLOOKUP(tbl_transactions[[#This Row],[Product_ID]],tbl_Items[],3,)</f>
        <v>Platinum</v>
      </c>
      <c r="G4483" s="6" t="s">
        <v>12</v>
      </c>
      <c r="H4483" s="6" t="s">
        <v>9</v>
      </c>
      <c r="I44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483" s="30">
        <v>4</v>
      </c>
      <c r="K4483" s="7">
        <f t="shared" si="140"/>
        <v>8796.48</v>
      </c>
      <c r="L44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83" s="7">
        <f t="shared" si="141"/>
        <v>8796.48</v>
      </c>
    </row>
    <row r="4484" spans="1:13" x14ac:dyDescent="0.3">
      <c r="A4484" s="6" t="s">
        <v>4568</v>
      </c>
      <c r="B4484" s="28">
        <v>43086</v>
      </c>
      <c r="C4484" s="6" t="s">
        <v>24</v>
      </c>
      <c r="D4484" s="6" t="s">
        <v>116</v>
      </c>
      <c r="E4484" s="6" t="str">
        <f>VLOOKUP(tbl_transactions[[#This Row],[Product_ID]],tbl_Items[],2,)</f>
        <v>Digital</v>
      </c>
      <c r="F4484" s="6" t="str">
        <f>VLOOKUP(tbl_transactions[[#This Row],[Product_ID]],tbl_Items[],3,)</f>
        <v>Gold</v>
      </c>
      <c r="G4484" s="6" t="s">
        <v>12</v>
      </c>
      <c r="H4484" s="6" t="s">
        <v>13</v>
      </c>
      <c r="I44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484" s="30">
        <v>3</v>
      </c>
      <c r="K4484" s="7">
        <f t="shared" si="140"/>
        <v>16784.099999999999</v>
      </c>
      <c r="L44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671.36399999999992</v>
      </c>
      <c r="M4484" s="7">
        <f t="shared" si="141"/>
        <v>16112.735999999999</v>
      </c>
    </row>
    <row r="4485" spans="1:13" x14ac:dyDescent="0.3">
      <c r="A4485" s="6" t="s">
        <v>4569</v>
      </c>
      <c r="B4485" s="28">
        <v>43086</v>
      </c>
      <c r="C4485" s="6" t="s">
        <v>24</v>
      </c>
      <c r="D4485" s="6" t="s">
        <v>111</v>
      </c>
      <c r="E4485" s="6" t="str">
        <f>VLOOKUP(tbl_transactions[[#This Row],[Product_ID]],tbl_Items[],2,)</f>
        <v>Digital</v>
      </c>
      <c r="F4485" s="6" t="str">
        <f>VLOOKUP(tbl_transactions[[#This Row],[Product_ID]],tbl_Items[],3,)</f>
        <v>Gold</v>
      </c>
      <c r="G4485" s="6" t="s">
        <v>12</v>
      </c>
      <c r="H4485" s="6" t="s">
        <v>9</v>
      </c>
      <c r="I44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485" s="30">
        <v>2</v>
      </c>
      <c r="K4485" s="7">
        <f t="shared" si="140"/>
        <v>11521.92</v>
      </c>
      <c r="L44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85" s="7">
        <f t="shared" si="141"/>
        <v>11521.92</v>
      </c>
    </row>
    <row r="4486" spans="1:13" x14ac:dyDescent="0.3">
      <c r="A4486" s="6" t="s">
        <v>4570</v>
      </c>
      <c r="B4486" s="28">
        <v>43086</v>
      </c>
      <c r="C4486" s="6" t="s">
        <v>24</v>
      </c>
      <c r="D4486" s="6" t="s">
        <v>113</v>
      </c>
      <c r="E4486" s="6" t="str">
        <f>VLOOKUP(tbl_transactions[[#This Row],[Product_ID]],tbl_Items[],2,)</f>
        <v>Digital</v>
      </c>
      <c r="F4486" s="6" t="str">
        <f>VLOOKUP(tbl_transactions[[#This Row],[Product_ID]],tbl_Items[],3,)</f>
        <v>Palladium</v>
      </c>
      <c r="G4486" s="6" t="s">
        <v>12</v>
      </c>
      <c r="H4486" s="6" t="s">
        <v>9</v>
      </c>
      <c r="I44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486" s="30">
        <v>1</v>
      </c>
      <c r="K4486" s="7">
        <f t="shared" si="140"/>
        <v>8964.7800000000007</v>
      </c>
      <c r="L44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86" s="7">
        <f t="shared" si="141"/>
        <v>8964.7800000000007</v>
      </c>
    </row>
    <row r="4487" spans="1:13" x14ac:dyDescent="0.3">
      <c r="A4487" s="6" t="s">
        <v>4571</v>
      </c>
      <c r="B4487" s="28">
        <v>43087</v>
      </c>
      <c r="C4487" s="6" t="s">
        <v>24</v>
      </c>
      <c r="D4487" s="6" t="s">
        <v>83</v>
      </c>
      <c r="E4487" s="6" t="str">
        <f>VLOOKUP(tbl_transactions[[#This Row],[Product_ID]],tbl_Items[],2,)</f>
        <v>Chronograph</v>
      </c>
      <c r="F4487" s="6" t="str">
        <f>VLOOKUP(tbl_transactions[[#This Row],[Product_ID]],tbl_Items[],3,)</f>
        <v>Palladium</v>
      </c>
      <c r="G4487" s="6" t="s">
        <v>12</v>
      </c>
      <c r="H4487" s="6" t="s">
        <v>9</v>
      </c>
      <c r="I44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487" s="30">
        <v>1</v>
      </c>
      <c r="K4487" s="7">
        <f t="shared" si="140"/>
        <v>4751.25</v>
      </c>
      <c r="L44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87" s="7">
        <f t="shared" si="141"/>
        <v>4751.25</v>
      </c>
    </row>
    <row r="4488" spans="1:13" x14ac:dyDescent="0.3">
      <c r="A4488" s="6" t="s">
        <v>4572</v>
      </c>
      <c r="B4488" s="28">
        <v>43087</v>
      </c>
      <c r="C4488" s="6" t="s">
        <v>24</v>
      </c>
      <c r="D4488" s="6" t="s">
        <v>66</v>
      </c>
      <c r="E4488" s="6" t="str">
        <f>VLOOKUP(tbl_transactions[[#This Row],[Product_ID]],tbl_Items[],2,)</f>
        <v>Chronograph</v>
      </c>
      <c r="F4488" s="6" t="str">
        <f>VLOOKUP(tbl_transactions[[#This Row],[Product_ID]],tbl_Items[],3,)</f>
        <v>Platinum</v>
      </c>
      <c r="G4488" s="6" t="s">
        <v>8</v>
      </c>
      <c r="H4488" s="6" t="s">
        <v>9</v>
      </c>
      <c r="I44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488" s="30">
        <v>2</v>
      </c>
      <c r="K4488" s="7">
        <f t="shared" si="140"/>
        <v>19380</v>
      </c>
      <c r="L44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2325.6</v>
      </c>
      <c r="M4488" s="7">
        <f t="shared" si="141"/>
        <v>17054.400000000001</v>
      </c>
    </row>
    <row r="4489" spans="1:13" x14ac:dyDescent="0.3">
      <c r="A4489" s="6" t="s">
        <v>4573</v>
      </c>
      <c r="B4489" s="28">
        <v>43087</v>
      </c>
      <c r="C4489" s="6" t="s">
        <v>11</v>
      </c>
      <c r="D4489" s="6" t="s">
        <v>105</v>
      </c>
      <c r="E4489" s="6" t="str">
        <f>VLOOKUP(tbl_transactions[[#This Row],[Product_ID]],tbl_Items[],2,)</f>
        <v>Digital</v>
      </c>
      <c r="F4489" s="6" t="str">
        <f>VLOOKUP(tbl_transactions[[#This Row],[Product_ID]],tbl_Items[],3,)</f>
        <v>Platinum</v>
      </c>
      <c r="G4489" s="6" t="s">
        <v>12</v>
      </c>
      <c r="H4489" s="6" t="s">
        <v>9</v>
      </c>
      <c r="I44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5754.84</v>
      </c>
      <c r="J4489" s="30">
        <v>1</v>
      </c>
      <c r="K4489" s="7">
        <f t="shared" si="140"/>
        <v>5754.84</v>
      </c>
      <c r="L44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89" s="7">
        <f t="shared" si="141"/>
        <v>5754.84</v>
      </c>
    </row>
    <row r="4490" spans="1:13" x14ac:dyDescent="0.3">
      <c r="A4490" s="6" t="s">
        <v>4574</v>
      </c>
      <c r="B4490" s="28">
        <v>43087</v>
      </c>
      <c r="C4490" s="6" t="s">
        <v>11</v>
      </c>
      <c r="D4490" s="6" t="s">
        <v>102</v>
      </c>
      <c r="E4490" s="6" t="str">
        <f>VLOOKUP(tbl_transactions[[#This Row],[Product_ID]],tbl_Items[],2,)</f>
        <v>Automatic</v>
      </c>
      <c r="F4490" s="6" t="str">
        <f>VLOOKUP(tbl_transactions[[#This Row],[Product_ID]],tbl_Items[],3,)</f>
        <v>Palladium</v>
      </c>
      <c r="G4490" s="6" t="s">
        <v>12</v>
      </c>
      <c r="H4490" s="6" t="s">
        <v>9</v>
      </c>
      <c r="I44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490" s="30">
        <v>4</v>
      </c>
      <c r="K4490" s="7">
        <f t="shared" si="140"/>
        <v>34455.599999999999</v>
      </c>
      <c r="L44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1033.6679999999999</v>
      </c>
      <c r="M4490" s="7">
        <f t="shared" si="141"/>
        <v>33421.932000000001</v>
      </c>
    </row>
    <row r="4491" spans="1:13" x14ac:dyDescent="0.3">
      <c r="A4491" s="6" t="s">
        <v>4575</v>
      </c>
      <c r="B4491" s="28">
        <v>43087</v>
      </c>
      <c r="C4491" s="6" t="s">
        <v>24</v>
      </c>
      <c r="D4491" s="6" t="s">
        <v>112</v>
      </c>
      <c r="E4491" s="6" t="str">
        <f>VLOOKUP(tbl_transactions[[#This Row],[Product_ID]],tbl_Items[],2,)</f>
        <v>Digital</v>
      </c>
      <c r="F4491" s="6" t="str">
        <f>VLOOKUP(tbl_transactions[[#This Row],[Product_ID]],tbl_Items[],3,)</f>
        <v>Gold</v>
      </c>
      <c r="G4491" s="6" t="s">
        <v>12</v>
      </c>
      <c r="H4491" s="6" t="s">
        <v>9</v>
      </c>
      <c r="I44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491" s="30">
        <v>1</v>
      </c>
      <c r="K4491" s="7">
        <f t="shared" si="140"/>
        <v>6016.9800000000005</v>
      </c>
      <c r="L44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91" s="7">
        <f t="shared" si="141"/>
        <v>6016.9800000000005</v>
      </c>
    </row>
    <row r="4492" spans="1:13" x14ac:dyDescent="0.3">
      <c r="A4492" s="6" t="s">
        <v>4576</v>
      </c>
      <c r="B4492" s="28">
        <v>43088</v>
      </c>
      <c r="C4492" s="6" t="s">
        <v>24</v>
      </c>
      <c r="D4492" s="6" t="s">
        <v>94</v>
      </c>
      <c r="E4492" s="6" t="str">
        <f>VLOOKUP(tbl_transactions[[#This Row],[Product_ID]],tbl_Items[],2,)</f>
        <v>Automatic</v>
      </c>
      <c r="F4492" s="6" t="str">
        <f>VLOOKUP(tbl_transactions[[#This Row],[Product_ID]],tbl_Items[],3,)</f>
        <v>Platinum</v>
      </c>
      <c r="G4492" s="6" t="s">
        <v>12</v>
      </c>
      <c r="H4492" s="6" t="s">
        <v>9</v>
      </c>
      <c r="I44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492" s="30">
        <v>3</v>
      </c>
      <c r="K4492" s="7">
        <f t="shared" si="140"/>
        <v>7761.6</v>
      </c>
      <c r="L44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92" s="7">
        <f t="shared" si="141"/>
        <v>7761.6</v>
      </c>
    </row>
    <row r="4493" spans="1:13" x14ac:dyDescent="0.3">
      <c r="A4493" s="6" t="s">
        <v>4577</v>
      </c>
      <c r="B4493" s="28">
        <v>43088</v>
      </c>
      <c r="C4493" s="6" t="s">
        <v>11</v>
      </c>
      <c r="D4493" s="6" t="s">
        <v>67</v>
      </c>
      <c r="E4493" s="6" t="str">
        <f>VLOOKUP(tbl_transactions[[#This Row],[Product_ID]],tbl_Items[],2,)</f>
        <v>Chronograph</v>
      </c>
      <c r="F4493" s="6" t="str">
        <f>VLOOKUP(tbl_transactions[[#This Row],[Product_ID]],tbl_Items[],3,)</f>
        <v>Platinum</v>
      </c>
      <c r="G4493" s="6" t="s">
        <v>8</v>
      </c>
      <c r="H4493" s="6" t="s">
        <v>13</v>
      </c>
      <c r="I44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493" s="30">
        <v>4</v>
      </c>
      <c r="K4493" s="7">
        <f t="shared" si="140"/>
        <v>5040</v>
      </c>
      <c r="L44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93" s="7">
        <f t="shared" si="141"/>
        <v>5040</v>
      </c>
    </row>
    <row r="4494" spans="1:13" x14ac:dyDescent="0.3">
      <c r="A4494" s="6" t="s">
        <v>4578</v>
      </c>
      <c r="B4494" s="28">
        <v>43088</v>
      </c>
      <c r="C4494" s="6" t="s">
        <v>11</v>
      </c>
      <c r="D4494" s="6" t="s">
        <v>97</v>
      </c>
      <c r="E4494" s="6" t="str">
        <f>VLOOKUP(tbl_transactions[[#This Row],[Product_ID]],tbl_Items[],2,)</f>
        <v>Automatic</v>
      </c>
      <c r="F4494" s="6" t="str">
        <f>VLOOKUP(tbl_transactions[[#This Row],[Product_ID]],tbl_Items[],3,)</f>
        <v>Gold</v>
      </c>
      <c r="G4494" s="6" t="s">
        <v>12</v>
      </c>
      <c r="H4494" s="6" t="s">
        <v>13</v>
      </c>
      <c r="I44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494" s="30">
        <v>1</v>
      </c>
      <c r="K4494" s="7">
        <f t="shared" si="140"/>
        <v>2936.58</v>
      </c>
      <c r="L44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94" s="7">
        <f t="shared" si="141"/>
        <v>2936.58</v>
      </c>
    </row>
    <row r="4495" spans="1:13" x14ac:dyDescent="0.3">
      <c r="A4495" s="6" t="s">
        <v>4579</v>
      </c>
      <c r="B4495" s="28">
        <v>43088</v>
      </c>
      <c r="C4495" s="6" t="s">
        <v>11</v>
      </c>
      <c r="D4495" s="6" t="s">
        <v>119</v>
      </c>
      <c r="E4495" s="6" t="str">
        <f>VLOOKUP(tbl_transactions[[#This Row],[Product_ID]],tbl_Items[],2,)</f>
        <v>Digital</v>
      </c>
      <c r="F4495" s="6" t="str">
        <f>VLOOKUP(tbl_transactions[[#This Row],[Product_ID]],tbl_Items[],3,)</f>
        <v>Palladium</v>
      </c>
      <c r="G4495" s="6" t="s">
        <v>12</v>
      </c>
      <c r="H4495" s="6" t="s">
        <v>9</v>
      </c>
      <c r="I44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495" s="30">
        <v>1</v>
      </c>
      <c r="K4495" s="7">
        <f t="shared" si="140"/>
        <v>10092.9</v>
      </c>
      <c r="L44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95" s="7">
        <f t="shared" si="141"/>
        <v>10092.9</v>
      </c>
    </row>
    <row r="4496" spans="1:13" x14ac:dyDescent="0.3">
      <c r="A4496" s="6" t="s">
        <v>4580</v>
      </c>
      <c r="B4496" s="28">
        <v>43088</v>
      </c>
      <c r="C4496" s="6" t="s">
        <v>24</v>
      </c>
      <c r="D4496" s="6" t="s">
        <v>110</v>
      </c>
      <c r="E4496" s="6" t="str">
        <f>VLOOKUP(tbl_transactions[[#This Row],[Product_ID]],tbl_Items[],2,)</f>
        <v>Digital</v>
      </c>
      <c r="F4496" s="6" t="str">
        <f>VLOOKUP(tbl_transactions[[#This Row],[Product_ID]],tbl_Items[],3,)</f>
        <v>Platinum</v>
      </c>
      <c r="G4496" s="6" t="s">
        <v>12</v>
      </c>
      <c r="H4496" s="6" t="s">
        <v>9</v>
      </c>
      <c r="I44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5615.4000000000005</v>
      </c>
      <c r="J4496" s="30">
        <v>4</v>
      </c>
      <c r="K4496" s="7">
        <f t="shared" si="140"/>
        <v>22461.600000000002</v>
      </c>
      <c r="L44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1347.6960000000001</v>
      </c>
      <c r="M4496" s="7">
        <f t="shared" si="141"/>
        <v>21113.904000000002</v>
      </c>
    </row>
    <row r="4497" spans="1:13" x14ac:dyDescent="0.3">
      <c r="A4497" s="6" t="s">
        <v>4581</v>
      </c>
      <c r="B4497" s="28">
        <v>43088</v>
      </c>
      <c r="C4497" s="6" t="s">
        <v>24</v>
      </c>
      <c r="D4497" s="6" t="s">
        <v>104</v>
      </c>
      <c r="E4497" s="6" t="str">
        <f>VLOOKUP(tbl_transactions[[#This Row],[Product_ID]],tbl_Items[],2,)</f>
        <v>Automatic</v>
      </c>
      <c r="F4497" s="6" t="str">
        <f>VLOOKUP(tbl_transactions[[#This Row],[Product_ID]],tbl_Items[],3,)</f>
        <v>Palladium</v>
      </c>
      <c r="G4497" s="6" t="s">
        <v>12</v>
      </c>
      <c r="H4497" s="6" t="s">
        <v>9</v>
      </c>
      <c r="I44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497" s="30">
        <v>3</v>
      </c>
      <c r="K4497" s="7">
        <f t="shared" si="140"/>
        <v>24588.300000000003</v>
      </c>
      <c r="L44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737.64900000000011</v>
      </c>
      <c r="M4497" s="7">
        <f t="shared" si="141"/>
        <v>23850.651000000002</v>
      </c>
    </row>
    <row r="4498" spans="1:13" x14ac:dyDescent="0.3">
      <c r="A4498" s="6" t="s">
        <v>4582</v>
      </c>
      <c r="B4498" s="28">
        <v>43088</v>
      </c>
      <c r="C4498" s="6" t="s">
        <v>24</v>
      </c>
      <c r="D4498" s="6" t="s">
        <v>95</v>
      </c>
      <c r="E4498" s="6" t="str">
        <f>VLOOKUP(tbl_transactions[[#This Row],[Product_ID]],tbl_Items[],2,)</f>
        <v>Automatic</v>
      </c>
      <c r="F4498" s="6" t="str">
        <f>VLOOKUP(tbl_transactions[[#This Row],[Product_ID]],tbl_Items[],3,)</f>
        <v>Platinum</v>
      </c>
      <c r="G4498" s="6" t="s">
        <v>12</v>
      </c>
      <c r="H4498" s="6" t="s">
        <v>9</v>
      </c>
      <c r="I44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498" s="30">
        <v>1</v>
      </c>
      <c r="K4498" s="7">
        <f t="shared" si="140"/>
        <v>2205</v>
      </c>
      <c r="L44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98" s="7">
        <f t="shared" si="141"/>
        <v>2205</v>
      </c>
    </row>
    <row r="4499" spans="1:13" x14ac:dyDescent="0.3">
      <c r="A4499" s="6" t="s">
        <v>4583</v>
      </c>
      <c r="B4499" s="28">
        <v>43089</v>
      </c>
      <c r="C4499" s="6" t="s">
        <v>24</v>
      </c>
      <c r="D4499" s="6" t="s">
        <v>74</v>
      </c>
      <c r="E4499" s="6" t="str">
        <f>VLOOKUP(tbl_transactions[[#This Row],[Product_ID]],tbl_Items[],2,)</f>
        <v>Chronograph</v>
      </c>
      <c r="F4499" s="6" t="str">
        <f>VLOOKUP(tbl_transactions[[#This Row],[Product_ID]],tbl_Items[],3,)</f>
        <v>Gold</v>
      </c>
      <c r="G4499" s="6" t="s">
        <v>8</v>
      </c>
      <c r="H4499" s="6" t="s">
        <v>13</v>
      </c>
      <c r="I44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4499" s="30">
        <v>4</v>
      </c>
      <c r="K4499" s="7">
        <f t="shared" si="140"/>
        <v>8904</v>
      </c>
      <c r="L44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499" s="7">
        <f t="shared" si="141"/>
        <v>8904</v>
      </c>
    </row>
    <row r="4500" spans="1:13" x14ac:dyDescent="0.3">
      <c r="A4500" s="6" t="s">
        <v>4584</v>
      </c>
      <c r="B4500" s="28">
        <v>43089</v>
      </c>
      <c r="C4500" s="6" t="s">
        <v>15</v>
      </c>
      <c r="D4500" s="6" t="s">
        <v>97</v>
      </c>
      <c r="E4500" s="6" t="str">
        <f>VLOOKUP(tbl_transactions[[#This Row],[Product_ID]],tbl_Items[],2,)</f>
        <v>Automatic</v>
      </c>
      <c r="F4500" s="6" t="str">
        <f>VLOOKUP(tbl_transactions[[#This Row],[Product_ID]],tbl_Items[],3,)</f>
        <v>Gold</v>
      </c>
      <c r="G4500" s="6" t="s">
        <v>12</v>
      </c>
      <c r="H4500" s="6" t="s">
        <v>9</v>
      </c>
      <c r="I45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2936.58</v>
      </c>
      <c r="J4500" s="30">
        <v>1</v>
      </c>
      <c r="K4500" s="7">
        <f t="shared" si="140"/>
        <v>2936.58</v>
      </c>
      <c r="L45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00" s="7">
        <f t="shared" si="141"/>
        <v>2936.58</v>
      </c>
    </row>
    <row r="4501" spans="1:13" x14ac:dyDescent="0.3">
      <c r="A4501" s="6" t="s">
        <v>4585</v>
      </c>
      <c r="B4501" s="28">
        <v>43089</v>
      </c>
      <c r="C4501" s="6" t="s">
        <v>24</v>
      </c>
      <c r="D4501" s="6" t="s">
        <v>7007</v>
      </c>
      <c r="E4501" s="6" t="str">
        <f>VLOOKUP(tbl_transactions[[#This Row],[Product_ID]],tbl_Items[],2,)</f>
        <v>Digital</v>
      </c>
      <c r="F4501" s="6" t="str">
        <f>VLOOKUP(tbl_transactions[[#This Row],[Product_ID]],tbl_Items[],3,)</f>
        <v>Gold</v>
      </c>
      <c r="G4501" s="6" t="s">
        <v>12</v>
      </c>
      <c r="H4501" s="6" t="s">
        <v>9</v>
      </c>
      <c r="I45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501" s="30">
        <v>1</v>
      </c>
      <c r="K4501" s="7">
        <f t="shared" si="140"/>
        <v>8921.94</v>
      </c>
      <c r="L45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01" s="7">
        <f t="shared" si="141"/>
        <v>8921.94</v>
      </c>
    </row>
    <row r="4502" spans="1:13" x14ac:dyDescent="0.3">
      <c r="A4502" s="6" t="s">
        <v>4586</v>
      </c>
      <c r="B4502" s="28">
        <v>43089</v>
      </c>
      <c r="C4502" s="6" t="s">
        <v>7</v>
      </c>
      <c r="D4502" s="6" t="s">
        <v>112</v>
      </c>
      <c r="E4502" s="6" t="str">
        <f>VLOOKUP(tbl_transactions[[#This Row],[Product_ID]],tbl_Items[],2,)</f>
        <v>Digital</v>
      </c>
      <c r="F4502" s="6" t="str">
        <f>VLOOKUP(tbl_transactions[[#This Row],[Product_ID]],tbl_Items[],3,)</f>
        <v>Gold</v>
      </c>
      <c r="G4502" s="6" t="s">
        <v>12</v>
      </c>
      <c r="H4502" s="6" t="s">
        <v>9</v>
      </c>
      <c r="I45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502" s="30">
        <v>2</v>
      </c>
      <c r="K4502" s="7">
        <f t="shared" si="140"/>
        <v>12033.960000000001</v>
      </c>
      <c r="L45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02" s="7">
        <f t="shared" si="141"/>
        <v>12033.960000000001</v>
      </c>
    </row>
    <row r="4503" spans="1:13" x14ac:dyDescent="0.3">
      <c r="A4503" s="6" t="s">
        <v>4587</v>
      </c>
      <c r="B4503" s="28">
        <v>43089</v>
      </c>
      <c r="C4503" s="6" t="s">
        <v>24</v>
      </c>
      <c r="D4503" s="6" t="s">
        <v>104</v>
      </c>
      <c r="E4503" s="6" t="str">
        <f>VLOOKUP(tbl_transactions[[#This Row],[Product_ID]],tbl_Items[],2,)</f>
        <v>Automatic</v>
      </c>
      <c r="F4503" s="6" t="str">
        <f>VLOOKUP(tbl_transactions[[#This Row],[Product_ID]],tbl_Items[],3,)</f>
        <v>Palladium</v>
      </c>
      <c r="G4503" s="6" t="s">
        <v>12</v>
      </c>
      <c r="H4503" s="6" t="s">
        <v>9</v>
      </c>
      <c r="I45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503" s="30">
        <v>4</v>
      </c>
      <c r="K4503" s="7">
        <f t="shared" si="140"/>
        <v>32784.400000000001</v>
      </c>
      <c r="L45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4503" s="7">
        <f t="shared" si="141"/>
        <v>31800.868000000002</v>
      </c>
    </row>
    <row r="4504" spans="1:13" x14ac:dyDescent="0.3">
      <c r="A4504" s="6" t="s">
        <v>4588</v>
      </c>
      <c r="B4504" s="28">
        <v>43089</v>
      </c>
      <c r="C4504" s="6" t="s">
        <v>24</v>
      </c>
      <c r="D4504" s="6" t="s">
        <v>96</v>
      </c>
      <c r="E4504" s="6" t="str">
        <f>VLOOKUP(tbl_transactions[[#This Row],[Product_ID]],tbl_Items[],2,)</f>
        <v>Automatic</v>
      </c>
      <c r="F4504" s="6" t="str">
        <f>VLOOKUP(tbl_transactions[[#This Row],[Product_ID]],tbl_Items[],3,)</f>
        <v>Gold</v>
      </c>
      <c r="G4504" s="6" t="s">
        <v>12</v>
      </c>
      <c r="H4504" s="6" t="s">
        <v>9</v>
      </c>
      <c r="I45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504" s="30">
        <v>1</v>
      </c>
      <c r="K4504" s="7">
        <f t="shared" si="140"/>
        <v>5565.12</v>
      </c>
      <c r="L45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04" s="7">
        <f t="shared" si="141"/>
        <v>5565.12</v>
      </c>
    </row>
    <row r="4505" spans="1:13" x14ac:dyDescent="0.3">
      <c r="A4505" s="6" t="s">
        <v>4589</v>
      </c>
      <c r="B4505" s="28">
        <v>43090</v>
      </c>
      <c r="C4505" s="6" t="s">
        <v>24</v>
      </c>
      <c r="D4505" s="6" t="s">
        <v>67</v>
      </c>
      <c r="E4505" s="6" t="str">
        <f>VLOOKUP(tbl_transactions[[#This Row],[Product_ID]],tbl_Items[],2,)</f>
        <v>Chronograph</v>
      </c>
      <c r="F4505" s="6" t="str">
        <f>VLOOKUP(tbl_transactions[[#This Row],[Product_ID]],tbl_Items[],3,)</f>
        <v>Platinum</v>
      </c>
      <c r="G4505" s="6" t="s">
        <v>8</v>
      </c>
      <c r="H4505" s="6" t="s">
        <v>13</v>
      </c>
      <c r="I45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505" s="30">
        <v>1</v>
      </c>
      <c r="K4505" s="7">
        <f t="shared" si="140"/>
        <v>1260</v>
      </c>
      <c r="L45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05" s="7">
        <f t="shared" si="141"/>
        <v>1260</v>
      </c>
    </row>
    <row r="4506" spans="1:13" x14ac:dyDescent="0.3">
      <c r="A4506" s="6" t="s">
        <v>4590</v>
      </c>
      <c r="B4506" s="28">
        <v>43090</v>
      </c>
      <c r="C4506" s="6" t="s">
        <v>24</v>
      </c>
      <c r="D4506" s="6" t="s">
        <v>115</v>
      </c>
      <c r="E4506" s="6" t="str">
        <f>VLOOKUP(tbl_transactions[[#This Row],[Product_ID]],tbl_Items[],2,)</f>
        <v>Digital</v>
      </c>
      <c r="F4506" s="6" t="str">
        <f>VLOOKUP(tbl_transactions[[#This Row],[Product_ID]],tbl_Items[],3,)</f>
        <v>Gold</v>
      </c>
      <c r="G4506" s="6" t="s">
        <v>12</v>
      </c>
      <c r="H4506" s="6" t="s">
        <v>13</v>
      </c>
      <c r="I45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506" s="30">
        <v>4</v>
      </c>
      <c r="K4506" s="7">
        <f t="shared" si="140"/>
        <v>36947.4</v>
      </c>
      <c r="L45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1477.8960000000002</v>
      </c>
      <c r="M4506" s="7">
        <f t="shared" si="141"/>
        <v>35469.504000000001</v>
      </c>
    </row>
    <row r="4507" spans="1:13" x14ac:dyDescent="0.3">
      <c r="A4507" s="6" t="s">
        <v>4591</v>
      </c>
      <c r="B4507" s="28">
        <v>43090</v>
      </c>
      <c r="C4507" s="6" t="s">
        <v>24</v>
      </c>
      <c r="D4507" s="6" t="s">
        <v>89</v>
      </c>
      <c r="E4507" s="6" t="str">
        <f>VLOOKUP(tbl_transactions[[#This Row],[Product_ID]],tbl_Items[],2,)</f>
        <v>Automatic</v>
      </c>
      <c r="F4507" s="6" t="str">
        <f>VLOOKUP(tbl_transactions[[#This Row],[Product_ID]],tbl_Items[],3,)</f>
        <v>Platinum</v>
      </c>
      <c r="G4507" s="6" t="s">
        <v>12</v>
      </c>
      <c r="H4507" s="6" t="s">
        <v>13</v>
      </c>
      <c r="I45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507" s="30">
        <v>3</v>
      </c>
      <c r="K4507" s="7">
        <f t="shared" si="140"/>
        <v>13962.300000000001</v>
      </c>
      <c r="L45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07" s="7">
        <f t="shared" si="141"/>
        <v>13962.300000000001</v>
      </c>
    </row>
    <row r="4508" spans="1:13" x14ac:dyDescent="0.3">
      <c r="A4508" s="6" t="s">
        <v>4592</v>
      </c>
      <c r="B4508" s="28">
        <v>43090</v>
      </c>
      <c r="C4508" s="6" t="s">
        <v>24</v>
      </c>
      <c r="D4508" s="6" t="s">
        <v>71</v>
      </c>
      <c r="E4508" s="6" t="str">
        <f>VLOOKUP(tbl_transactions[[#This Row],[Product_ID]],tbl_Items[],2,)</f>
        <v>Chronograph</v>
      </c>
      <c r="F4508" s="6" t="str">
        <f>VLOOKUP(tbl_transactions[[#This Row],[Product_ID]],tbl_Items[],3,)</f>
        <v>Platinum</v>
      </c>
      <c r="G4508" s="6" t="s">
        <v>8</v>
      </c>
      <c r="H4508" s="6" t="s">
        <v>9</v>
      </c>
      <c r="I45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508" s="30">
        <v>3</v>
      </c>
      <c r="K4508" s="7">
        <f t="shared" si="140"/>
        <v>6762.5999999999995</v>
      </c>
      <c r="L45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08" s="7">
        <f t="shared" si="141"/>
        <v>6762.5999999999995</v>
      </c>
    </row>
    <row r="4509" spans="1:13" x14ac:dyDescent="0.3">
      <c r="A4509" s="6" t="s">
        <v>4593</v>
      </c>
      <c r="B4509" s="28">
        <v>43090</v>
      </c>
      <c r="C4509" s="6" t="s">
        <v>24</v>
      </c>
      <c r="D4509" s="6" t="s">
        <v>103</v>
      </c>
      <c r="E4509" s="6" t="str">
        <f>VLOOKUP(tbl_transactions[[#This Row],[Product_ID]],tbl_Items[],2,)</f>
        <v>Automatic</v>
      </c>
      <c r="F4509" s="6" t="str">
        <f>VLOOKUP(tbl_transactions[[#This Row],[Product_ID]],tbl_Items[],3,)</f>
        <v>Palladium</v>
      </c>
      <c r="G4509" s="6" t="s">
        <v>12</v>
      </c>
      <c r="H4509" s="6" t="s">
        <v>9</v>
      </c>
      <c r="I45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6674.88</v>
      </c>
      <c r="J4509" s="30">
        <v>3</v>
      </c>
      <c r="K4509" s="7">
        <f t="shared" si="140"/>
        <v>20024.64</v>
      </c>
      <c r="L45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600.73919999999998</v>
      </c>
      <c r="M4509" s="7">
        <f t="shared" si="141"/>
        <v>19423.900799999999</v>
      </c>
    </row>
    <row r="4510" spans="1:13" x14ac:dyDescent="0.3">
      <c r="A4510" s="6" t="s">
        <v>4594</v>
      </c>
      <c r="B4510" s="28">
        <v>43090</v>
      </c>
      <c r="C4510" s="6" t="s">
        <v>24</v>
      </c>
      <c r="D4510" s="6" t="s">
        <v>117</v>
      </c>
      <c r="E4510" s="6" t="str">
        <f>VLOOKUP(tbl_transactions[[#This Row],[Product_ID]],tbl_Items[],2,)</f>
        <v>Digital</v>
      </c>
      <c r="F4510" s="6" t="str">
        <f>VLOOKUP(tbl_transactions[[#This Row],[Product_ID]],tbl_Items[],3,)</f>
        <v>Palladium</v>
      </c>
      <c r="G4510" s="6" t="s">
        <v>12</v>
      </c>
      <c r="H4510" s="6" t="s">
        <v>9</v>
      </c>
      <c r="I45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510" s="30">
        <v>2</v>
      </c>
      <c r="K4510" s="7">
        <f t="shared" si="140"/>
        <v>19561.5</v>
      </c>
      <c r="L45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586.84500000000003</v>
      </c>
      <c r="M4510" s="7">
        <f t="shared" si="141"/>
        <v>18974.654999999999</v>
      </c>
    </row>
    <row r="4511" spans="1:13" x14ac:dyDescent="0.3">
      <c r="A4511" s="6" t="s">
        <v>4595</v>
      </c>
      <c r="B4511" s="28">
        <v>43091</v>
      </c>
      <c r="C4511" s="6" t="s">
        <v>24</v>
      </c>
      <c r="D4511" s="6" t="s">
        <v>77</v>
      </c>
      <c r="E4511" s="6" t="str">
        <f>VLOOKUP(tbl_transactions[[#This Row],[Product_ID]],tbl_Items[],2,)</f>
        <v>Chronograph</v>
      </c>
      <c r="F4511" s="6" t="str">
        <f>VLOOKUP(tbl_transactions[[#This Row],[Product_ID]],tbl_Items[],3,)</f>
        <v>Gold</v>
      </c>
      <c r="G4511" s="6" t="s">
        <v>8</v>
      </c>
      <c r="H4511" s="6" t="s">
        <v>9</v>
      </c>
      <c r="I45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511" s="30">
        <v>1</v>
      </c>
      <c r="K4511" s="7">
        <f t="shared" si="140"/>
        <v>2940</v>
      </c>
      <c r="L45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11" s="7">
        <f t="shared" si="141"/>
        <v>2940</v>
      </c>
    </row>
    <row r="4512" spans="1:13" x14ac:dyDescent="0.3">
      <c r="A4512" s="6" t="s">
        <v>4596</v>
      </c>
      <c r="B4512" s="28">
        <v>43091</v>
      </c>
      <c r="C4512" s="6" t="s">
        <v>24</v>
      </c>
      <c r="D4512" s="6" t="s">
        <v>113</v>
      </c>
      <c r="E4512" s="6" t="str">
        <f>VLOOKUP(tbl_transactions[[#This Row],[Product_ID]],tbl_Items[],2,)</f>
        <v>Digital</v>
      </c>
      <c r="F4512" s="6" t="str">
        <f>VLOOKUP(tbl_transactions[[#This Row],[Product_ID]],tbl_Items[],3,)</f>
        <v>Palladium</v>
      </c>
      <c r="G4512" s="6" t="s">
        <v>12</v>
      </c>
      <c r="H4512" s="6" t="s">
        <v>9</v>
      </c>
      <c r="I45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512" s="30">
        <v>2</v>
      </c>
      <c r="K4512" s="7">
        <f t="shared" si="140"/>
        <v>17929.560000000001</v>
      </c>
      <c r="L45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537.88679999999999</v>
      </c>
      <c r="M4512" s="7">
        <f t="shared" si="141"/>
        <v>17391.673200000001</v>
      </c>
    </row>
    <row r="4513" spans="1:13" x14ac:dyDescent="0.3">
      <c r="A4513" s="6" t="s">
        <v>4597</v>
      </c>
      <c r="B4513" s="28">
        <v>43091</v>
      </c>
      <c r="C4513" s="6" t="s">
        <v>24</v>
      </c>
      <c r="D4513" s="6" t="s">
        <v>116</v>
      </c>
      <c r="E4513" s="6" t="str">
        <f>VLOOKUP(tbl_transactions[[#This Row],[Product_ID]],tbl_Items[],2,)</f>
        <v>Digital</v>
      </c>
      <c r="F4513" s="6" t="str">
        <f>VLOOKUP(tbl_transactions[[#This Row],[Product_ID]],tbl_Items[],3,)</f>
        <v>Gold</v>
      </c>
      <c r="G4513" s="6" t="s">
        <v>12</v>
      </c>
      <c r="H4513" s="6" t="s">
        <v>9</v>
      </c>
      <c r="I45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513" s="30">
        <v>1</v>
      </c>
      <c r="K4513" s="7">
        <f t="shared" si="140"/>
        <v>5594.7</v>
      </c>
      <c r="L45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13" s="7">
        <f t="shared" si="141"/>
        <v>5594.7</v>
      </c>
    </row>
    <row r="4514" spans="1:13" x14ac:dyDescent="0.3">
      <c r="A4514" s="6" t="s">
        <v>4598</v>
      </c>
      <c r="B4514" s="28">
        <v>43091</v>
      </c>
      <c r="C4514" s="6" t="s">
        <v>11</v>
      </c>
      <c r="D4514" s="6" t="s">
        <v>79</v>
      </c>
      <c r="E4514" s="6" t="str">
        <f>VLOOKUP(tbl_transactions[[#This Row],[Product_ID]],tbl_Items[],2,)</f>
        <v>Chronograph</v>
      </c>
      <c r="F4514" s="6" t="str">
        <f>VLOOKUP(tbl_transactions[[#This Row],[Product_ID]],tbl_Items[],3,)</f>
        <v>Palladium</v>
      </c>
      <c r="G4514" s="6" t="s">
        <v>8</v>
      </c>
      <c r="H4514" s="6" t="s">
        <v>13</v>
      </c>
      <c r="I45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514" s="30">
        <v>4</v>
      </c>
      <c r="K4514" s="7">
        <f t="shared" si="140"/>
        <v>9159.6</v>
      </c>
      <c r="L45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14" s="7">
        <f t="shared" si="141"/>
        <v>9159.6</v>
      </c>
    </row>
    <row r="4515" spans="1:13" x14ac:dyDescent="0.3">
      <c r="A4515" s="6" t="s">
        <v>4599</v>
      </c>
      <c r="B4515" s="28">
        <v>43091</v>
      </c>
      <c r="C4515" s="6" t="s">
        <v>24</v>
      </c>
      <c r="D4515" s="6" t="s">
        <v>71</v>
      </c>
      <c r="E4515" s="6" t="str">
        <f>VLOOKUP(tbl_transactions[[#This Row],[Product_ID]],tbl_Items[],2,)</f>
        <v>Chronograph</v>
      </c>
      <c r="F4515" s="6" t="str">
        <f>VLOOKUP(tbl_transactions[[#This Row],[Product_ID]],tbl_Items[],3,)</f>
        <v>Platinum</v>
      </c>
      <c r="G4515" s="6" t="s">
        <v>8</v>
      </c>
      <c r="H4515" s="6" t="s">
        <v>9</v>
      </c>
      <c r="I45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515" s="30">
        <v>3</v>
      </c>
      <c r="K4515" s="7">
        <f t="shared" si="140"/>
        <v>6762.5999999999995</v>
      </c>
      <c r="L45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15" s="7">
        <f t="shared" si="141"/>
        <v>6762.5999999999995</v>
      </c>
    </row>
    <row r="4516" spans="1:13" x14ac:dyDescent="0.3">
      <c r="A4516" s="6" t="s">
        <v>4600</v>
      </c>
      <c r="B4516" s="28">
        <v>43091</v>
      </c>
      <c r="C4516" s="6" t="s">
        <v>24</v>
      </c>
      <c r="D4516" s="6" t="s">
        <v>7005</v>
      </c>
      <c r="E4516" s="6" t="str">
        <f>VLOOKUP(tbl_transactions[[#This Row],[Product_ID]],tbl_Items[],2,)</f>
        <v>Automatic</v>
      </c>
      <c r="F4516" s="6" t="str">
        <f>VLOOKUP(tbl_transactions[[#This Row],[Product_ID]],tbl_Items[],3,)</f>
        <v>Gold</v>
      </c>
      <c r="G4516" s="6" t="s">
        <v>12</v>
      </c>
      <c r="H4516" s="6" t="s">
        <v>9</v>
      </c>
      <c r="I45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516" s="30">
        <v>3</v>
      </c>
      <c r="K4516" s="7">
        <f t="shared" si="140"/>
        <v>17904.599999999999</v>
      </c>
      <c r="L45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716.18399999999997</v>
      </c>
      <c r="M4516" s="7">
        <f t="shared" si="141"/>
        <v>17188.415999999997</v>
      </c>
    </row>
    <row r="4517" spans="1:13" x14ac:dyDescent="0.3">
      <c r="A4517" s="6" t="s">
        <v>4601</v>
      </c>
      <c r="B4517" s="28">
        <v>43091</v>
      </c>
      <c r="C4517" s="6" t="s">
        <v>7</v>
      </c>
      <c r="D4517" s="6" t="s">
        <v>118</v>
      </c>
      <c r="E4517" s="6" t="str">
        <f>VLOOKUP(tbl_transactions[[#This Row],[Product_ID]],tbl_Items[],2,)</f>
        <v>Digital</v>
      </c>
      <c r="F4517" s="6" t="str">
        <f>VLOOKUP(tbl_transactions[[#This Row],[Product_ID]],tbl_Items[],3,)</f>
        <v>Palladium</v>
      </c>
      <c r="G4517" s="6" t="s">
        <v>12</v>
      </c>
      <c r="H4517" s="6" t="s">
        <v>9</v>
      </c>
      <c r="I45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6097.56</v>
      </c>
      <c r="J4517" s="30">
        <v>4</v>
      </c>
      <c r="K4517" s="7">
        <f t="shared" si="140"/>
        <v>24390.240000000002</v>
      </c>
      <c r="L45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731.70720000000006</v>
      </c>
      <c r="M4517" s="7">
        <f t="shared" si="141"/>
        <v>23658.532800000001</v>
      </c>
    </row>
    <row r="4518" spans="1:13" x14ac:dyDescent="0.3">
      <c r="A4518" s="6" t="s">
        <v>4602</v>
      </c>
      <c r="B4518" s="28">
        <v>43092</v>
      </c>
      <c r="C4518" s="6" t="s">
        <v>7</v>
      </c>
      <c r="D4518" s="6" t="s">
        <v>82</v>
      </c>
      <c r="E4518" s="6" t="str">
        <f>VLOOKUP(tbl_transactions[[#This Row],[Product_ID]],tbl_Items[],2,)</f>
        <v>Chronograph</v>
      </c>
      <c r="F4518" s="6" t="str">
        <f>VLOOKUP(tbl_transactions[[#This Row],[Product_ID]],tbl_Items[],3,)</f>
        <v>Palladium</v>
      </c>
      <c r="G4518" s="6" t="s">
        <v>12</v>
      </c>
      <c r="H4518" s="6" t="s">
        <v>13</v>
      </c>
      <c r="I45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7650</v>
      </c>
      <c r="J4518" s="30">
        <v>1</v>
      </c>
      <c r="K4518" s="7">
        <f t="shared" si="140"/>
        <v>7650</v>
      </c>
      <c r="L45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18" s="7">
        <f t="shared" si="141"/>
        <v>7650</v>
      </c>
    </row>
    <row r="4519" spans="1:13" x14ac:dyDescent="0.3">
      <c r="A4519" s="6" t="s">
        <v>4603</v>
      </c>
      <c r="B4519" s="28">
        <v>43092</v>
      </c>
      <c r="C4519" s="6" t="s">
        <v>24</v>
      </c>
      <c r="D4519" s="6" t="s">
        <v>116</v>
      </c>
      <c r="E4519" s="6" t="str">
        <f>VLOOKUP(tbl_transactions[[#This Row],[Product_ID]],tbl_Items[],2,)</f>
        <v>Digital</v>
      </c>
      <c r="F4519" s="6" t="str">
        <f>VLOOKUP(tbl_transactions[[#This Row],[Product_ID]],tbl_Items[],3,)</f>
        <v>Gold</v>
      </c>
      <c r="G4519" s="6" t="s">
        <v>12</v>
      </c>
      <c r="H4519" s="6" t="s">
        <v>9</v>
      </c>
      <c r="I45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5594.7</v>
      </c>
      <c r="J4519" s="30">
        <v>4</v>
      </c>
      <c r="K4519" s="7">
        <f t="shared" si="140"/>
        <v>22378.799999999999</v>
      </c>
      <c r="L45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895.15200000000004</v>
      </c>
      <c r="M4519" s="7">
        <f t="shared" si="141"/>
        <v>21483.648000000001</v>
      </c>
    </row>
    <row r="4520" spans="1:13" x14ac:dyDescent="0.3">
      <c r="A4520" s="6" t="s">
        <v>4604</v>
      </c>
      <c r="B4520" s="28">
        <v>43092</v>
      </c>
      <c r="C4520" s="6" t="s">
        <v>11</v>
      </c>
      <c r="D4520" s="6" t="s">
        <v>94</v>
      </c>
      <c r="E4520" s="6" t="str">
        <f>VLOOKUP(tbl_transactions[[#This Row],[Product_ID]],tbl_Items[],2,)</f>
        <v>Automatic</v>
      </c>
      <c r="F4520" s="6" t="str">
        <f>VLOOKUP(tbl_transactions[[#This Row],[Product_ID]],tbl_Items[],3,)</f>
        <v>Platinum</v>
      </c>
      <c r="G4520" s="6" t="s">
        <v>12</v>
      </c>
      <c r="H4520" s="6" t="s">
        <v>13</v>
      </c>
      <c r="I45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520" s="30">
        <v>4</v>
      </c>
      <c r="K4520" s="7">
        <f t="shared" si="140"/>
        <v>10348.800000000001</v>
      </c>
      <c r="L45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20" s="7">
        <f t="shared" si="141"/>
        <v>10348.800000000001</v>
      </c>
    </row>
    <row r="4521" spans="1:13" x14ac:dyDescent="0.3">
      <c r="A4521" s="6" t="s">
        <v>4605</v>
      </c>
      <c r="B4521" s="28">
        <v>43092</v>
      </c>
      <c r="C4521" s="6" t="s">
        <v>24</v>
      </c>
      <c r="D4521" s="6" t="s">
        <v>71</v>
      </c>
      <c r="E4521" s="6" t="str">
        <f>VLOOKUP(tbl_transactions[[#This Row],[Product_ID]],tbl_Items[],2,)</f>
        <v>Chronograph</v>
      </c>
      <c r="F4521" s="6" t="str">
        <f>VLOOKUP(tbl_transactions[[#This Row],[Product_ID]],tbl_Items[],3,)</f>
        <v>Platinum</v>
      </c>
      <c r="G4521" s="6" t="s">
        <v>8</v>
      </c>
      <c r="H4521" s="6" t="s">
        <v>9</v>
      </c>
      <c r="I45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2254.1999999999998</v>
      </c>
      <c r="J4521" s="30">
        <v>4</v>
      </c>
      <c r="K4521" s="7">
        <f t="shared" si="140"/>
        <v>9016.7999999999993</v>
      </c>
      <c r="L45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21" s="7">
        <f t="shared" si="141"/>
        <v>9016.7999999999993</v>
      </c>
    </row>
    <row r="4522" spans="1:13" x14ac:dyDescent="0.3">
      <c r="A4522" s="6" t="s">
        <v>4606</v>
      </c>
      <c r="B4522" s="28">
        <v>43092</v>
      </c>
      <c r="C4522" s="6" t="s">
        <v>24</v>
      </c>
      <c r="D4522" s="6" t="s">
        <v>83</v>
      </c>
      <c r="E4522" s="6" t="str">
        <f>VLOOKUP(tbl_transactions[[#This Row],[Product_ID]],tbl_Items[],2,)</f>
        <v>Chronograph</v>
      </c>
      <c r="F4522" s="6" t="str">
        <f>VLOOKUP(tbl_transactions[[#This Row],[Product_ID]],tbl_Items[],3,)</f>
        <v>Palladium</v>
      </c>
      <c r="G4522" s="6" t="s">
        <v>12</v>
      </c>
      <c r="H4522" s="6" t="s">
        <v>13</v>
      </c>
      <c r="I45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522" s="30">
        <v>3</v>
      </c>
      <c r="K4522" s="7">
        <f t="shared" si="140"/>
        <v>14253.75</v>
      </c>
      <c r="L45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22" s="7">
        <f t="shared" si="141"/>
        <v>14253.75</v>
      </c>
    </row>
    <row r="4523" spans="1:13" x14ac:dyDescent="0.3">
      <c r="A4523" s="6" t="s">
        <v>4607</v>
      </c>
      <c r="B4523" s="28">
        <v>43092</v>
      </c>
      <c r="C4523" s="6" t="s">
        <v>7</v>
      </c>
      <c r="D4523" s="6" t="s">
        <v>60</v>
      </c>
      <c r="E4523" s="6" t="str">
        <f>VLOOKUP(tbl_transactions[[#This Row],[Product_ID]],tbl_Items[],2,)</f>
        <v>Chronograph</v>
      </c>
      <c r="F4523" s="6" t="str">
        <f>VLOOKUP(tbl_transactions[[#This Row],[Product_ID]],tbl_Items[],3,)</f>
        <v>Platinum</v>
      </c>
      <c r="G4523" s="6" t="s">
        <v>8</v>
      </c>
      <c r="H4523" s="6" t="s">
        <v>9</v>
      </c>
      <c r="I45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10098</v>
      </c>
      <c r="J4523" s="30">
        <v>1</v>
      </c>
      <c r="K4523" s="7">
        <f t="shared" si="140"/>
        <v>10098</v>
      </c>
      <c r="L45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23" s="7">
        <f t="shared" si="141"/>
        <v>10098</v>
      </c>
    </row>
    <row r="4524" spans="1:13" x14ac:dyDescent="0.3">
      <c r="A4524" s="6" t="s">
        <v>4608</v>
      </c>
      <c r="B4524" s="28">
        <v>43092</v>
      </c>
      <c r="C4524" s="6" t="s">
        <v>24</v>
      </c>
      <c r="D4524" s="6" t="s">
        <v>79</v>
      </c>
      <c r="E4524" s="6" t="str">
        <f>VLOOKUP(tbl_transactions[[#This Row],[Product_ID]],tbl_Items[],2,)</f>
        <v>Chronograph</v>
      </c>
      <c r="F4524" s="6" t="str">
        <f>VLOOKUP(tbl_transactions[[#This Row],[Product_ID]],tbl_Items[],3,)</f>
        <v>Palladium</v>
      </c>
      <c r="G4524" s="6" t="s">
        <v>8</v>
      </c>
      <c r="H4524" s="6" t="s">
        <v>9</v>
      </c>
      <c r="I45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524" s="30">
        <v>1</v>
      </c>
      <c r="K4524" s="7">
        <f t="shared" si="140"/>
        <v>2289.9</v>
      </c>
      <c r="L45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24" s="7">
        <f t="shared" si="141"/>
        <v>2289.9</v>
      </c>
    </row>
    <row r="4525" spans="1:13" x14ac:dyDescent="0.3">
      <c r="A4525" s="6" t="s">
        <v>4609</v>
      </c>
      <c r="B4525" s="28">
        <v>43092</v>
      </c>
      <c r="C4525" s="6" t="s">
        <v>24</v>
      </c>
      <c r="D4525" s="6" t="s">
        <v>104</v>
      </c>
      <c r="E4525" s="6" t="str">
        <f>VLOOKUP(tbl_transactions[[#This Row],[Product_ID]],tbl_Items[],2,)</f>
        <v>Automatic</v>
      </c>
      <c r="F4525" s="6" t="str">
        <f>VLOOKUP(tbl_transactions[[#This Row],[Product_ID]],tbl_Items[],3,)</f>
        <v>Palladium</v>
      </c>
      <c r="G4525" s="6" t="s">
        <v>12</v>
      </c>
      <c r="H4525" s="6" t="s">
        <v>9</v>
      </c>
      <c r="I45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525" s="30">
        <v>4</v>
      </c>
      <c r="K4525" s="7">
        <f t="shared" si="140"/>
        <v>32784.400000000001</v>
      </c>
      <c r="L45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983.53200000000004</v>
      </c>
      <c r="M4525" s="7">
        <f t="shared" si="141"/>
        <v>31800.868000000002</v>
      </c>
    </row>
    <row r="4526" spans="1:13" x14ac:dyDescent="0.3">
      <c r="A4526" s="6" t="s">
        <v>4610</v>
      </c>
      <c r="B4526" s="28">
        <v>43092</v>
      </c>
      <c r="C4526" s="6" t="s">
        <v>24</v>
      </c>
      <c r="D4526" s="6" t="s">
        <v>96</v>
      </c>
      <c r="E4526" s="6" t="str">
        <f>VLOOKUP(tbl_transactions[[#This Row],[Product_ID]],tbl_Items[],2,)</f>
        <v>Automatic</v>
      </c>
      <c r="F4526" s="6" t="str">
        <f>VLOOKUP(tbl_transactions[[#This Row],[Product_ID]],tbl_Items[],3,)</f>
        <v>Gold</v>
      </c>
      <c r="G4526" s="6" t="s">
        <v>12</v>
      </c>
      <c r="H4526" s="6" t="s">
        <v>9</v>
      </c>
      <c r="I45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5565.12</v>
      </c>
      <c r="J4526" s="30">
        <v>3</v>
      </c>
      <c r="K4526" s="7">
        <f t="shared" si="140"/>
        <v>16695.36</v>
      </c>
      <c r="L45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667.81440000000009</v>
      </c>
      <c r="M4526" s="7">
        <f t="shared" si="141"/>
        <v>16027.545600000001</v>
      </c>
    </row>
    <row r="4527" spans="1:13" x14ac:dyDescent="0.3">
      <c r="A4527" s="6" t="s">
        <v>4611</v>
      </c>
      <c r="B4527" s="28">
        <v>43092</v>
      </c>
      <c r="C4527" s="6" t="s">
        <v>11</v>
      </c>
      <c r="D4527" s="6" t="s">
        <v>7006</v>
      </c>
      <c r="E4527" s="6" t="str">
        <f>VLOOKUP(tbl_transactions[[#This Row],[Product_ID]],tbl_Items[],2,)</f>
        <v>Automatic</v>
      </c>
      <c r="F4527" s="6" t="str">
        <f>VLOOKUP(tbl_transactions[[#This Row],[Product_ID]],tbl_Items[],3,)</f>
        <v>Gold</v>
      </c>
      <c r="G4527" s="6" t="s">
        <v>12</v>
      </c>
      <c r="H4527" s="6" t="s">
        <v>9</v>
      </c>
      <c r="I45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527" s="30">
        <v>4</v>
      </c>
      <c r="K4527" s="7">
        <f t="shared" si="140"/>
        <v>39138</v>
      </c>
      <c r="L45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1565.52</v>
      </c>
      <c r="M4527" s="7">
        <f t="shared" si="141"/>
        <v>37572.480000000003</v>
      </c>
    </row>
    <row r="4528" spans="1:13" x14ac:dyDescent="0.3">
      <c r="A4528" s="6" t="s">
        <v>4612</v>
      </c>
      <c r="B4528" s="28">
        <v>43093</v>
      </c>
      <c r="C4528" s="6" t="s">
        <v>24</v>
      </c>
      <c r="D4528" s="6" t="s">
        <v>79</v>
      </c>
      <c r="E4528" s="6" t="str">
        <f>VLOOKUP(tbl_transactions[[#This Row],[Product_ID]],tbl_Items[],2,)</f>
        <v>Chronograph</v>
      </c>
      <c r="F4528" s="6" t="str">
        <f>VLOOKUP(tbl_transactions[[#This Row],[Product_ID]],tbl_Items[],3,)</f>
        <v>Palladium</v>
      </c>
      <c r="G4528" s="6" t="s">
        <v>8</v>
      </c>
      <c r="H4528" s="6" t="s">
        <v>9</v>
      </c>
      <c r="I45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528" s="30">
        <v>2</v>
      </c>
      <c r="K4528" s="7">
        <f t="shared" si="140"/>
        <v>4579.8</v>
      </c>
      <c r="L45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28" s="7">
        <f t="shared" si="141"/>
        <v>4579.8</v>
      </c>
    </row>
    <row r="4529" spans="1:13" x14ac:dyDescent="0.3">
      <c r="A4529" s="6" t="s">
        <v>4613</v>
      </c>
      <c r="B4529" s="28">
        <v>43093</v>
      </c>
      <c r="C4529" s="6" t="s">
        <v>24</v>
      </c>
      <c r="D4529" s="6" t="s">
        <v>95</v>
      </c>
      <c r="E4529" s="6" t="str">
        <f>VLOOKUP(tbl_transactions[[#This Row],[Product_ID]],tbl_Items[],2,)</f>
        <v>Automatic</v>
      </c>
      <c r="F4529" s="6" t="str">
        <f>VLOOKUP(tbl_transactions[[#This Row],[Product_ID]],tbl_Items[],3,)</f>
        <v>Platinum</v>
      </c>
      <c r="G4529" s="6" t="s">
        <v>12</v>
      </c>
      <c r="H4529" s="6" t="s">
        <v>9</v>
      </c>
      <c r="I45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529" s="30">
        <v>3</v>
      </c>
      <c r="K4529" s="7">
        <f t="shared" si="140"/>
        <v>6615</v>
      </c>
      <c r="L45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29" s="7">
        <f t="shared" si="141"/>
        <v>6615</v>
      </c>
    </row>
    <row r="4530" spans="1:13" x14ac:dyDescent="0.3">
      <c r="A4530" s="6" t="s">
        <v>4614</v>
      </c>
      <c r="B4530" s="28">
        <v>43093</v>
      </c>
      <c r="C4530" s="6" t="s">
        <v>24</v>
      </c>
      <c r="D4530" s="6" t="s">
        <v>111</v>
      </c>
      <c r="E4530" s="6" t="str">
        <f>VLOOKUP(tbl_transactions[[#This Row],[Product_ID]],tbl_Items[],2,)</f>
        <v>Digital</v>
      </c>
      <c r="F4530" s="6" t="str">
        <f>VLOOKUP(tbl_transactions[[#This Row],[Product_ID]],tbl_Items[],3,)</f>
        <v>Gold</v>
      </c>
      <c r="G4530" s="6" t="s">
        <v>12</v>
      </c>
      <c r="H4530" s="6" t="s">
        <v>13</v>
      </c>
      <c r="I45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5760.96</v>
      </c>
      <c r="J4530" s="30">
        <v>4</v>
      </c>
      <c r="K4530" s="7">
        <f t="shared" si="140"/>
        <v>23043.84</v>
      </c>
      <c r="L45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921.75360000000001</v>
      </c>
      <c r="M4530" s="7">
        <f t="shared" si="141"/>
        <v>22122.0864</v>
      </c>
    </row>
    <row r="4531" spans="1:13" x14ac:dyDescent="0.3">
      <c r="A4531" s="6" t="s">
        <v>4615</v>
      </c>
      <c r="B4531" s="28">
        <v>43093</v>
      </c>
      <c r="C4531" s="6" t="s">
        <v>24</v>
      </c>
      <c r="D4531" s="6" t="s">
        <v>115</v>
      </c>
      <c r="E4531" s="6" t="str">
        <f>VLOOKUP(tbl_transactions[[#This Row],[Product_ID]],tbl_Items[],2,)</f>
        <v>Digital</v>
      </c>
      <c r="F4531" s="6" t="str">
        <f>VLOOKUP(tbl_transactions[[#This Row],[Product_ID]],tbl_Items[],3,)</f>
        <v>Gold</v>
      </c>
      <c r="G4531" s="6" t="s">
        <v>12</v>
      </c>
      <c r="H4531" s="6" t="s">
        <v>9</v>
      </c>
      <c r="I45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531" s="30">
        <v>3</v>
      </c>
      <c r="K4531" s="7">
        <f t="shared" si="140"/>
        <v>27710.550000000003</v>
      </c>
      <c r="L45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4531" s="7">
        <f t="shared" si="141"/>
        <v>26602.128000000004</v>
      </c>
    </row>
    <row r="4532" spans="1:13" x14ac:dyDescent="0.3">
      <c r="A4532" s="6" t="s">
        <v>4616</v>
      </c>
      <c r="B4532" s="28">
        <v>43093</v>
      </c>
      <c r="C4532" s="6" t="s">
        <v>24</v>
      </c>
      <c r="D4532" s="6" t="s">
        <v>94</v>
      </c>
      <c r="E4532" s="6" t="str">
        <f>VLOOKUP(tbl_transactions[[#This Row],[Product_ID]],tbl_Items[],2,)</f>
        <v>Automatic</v>
      </c>
      <c r="F4532" s="6" t="str">
        <f>VLOOKUP(tbl_transactions[[#This Row],[Product_ID]],tbl_Items[],3,)</f>
        <v>Platinum</v>
      </c>
      <c r="G4532" s="6" t="s">
        <v>12</v>
      </c>
      <c r="H4532" s="6" t="s">
        <v>9</v>
      </c>
      <c r="I45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2587.2000000000003</v>
      </c>
      <c r="J4532" s="30">
        <v>2</v>
      </c>
      <c r="K4532" s="7">
        <f t="shared" si="140"/>
        <v>5174.4000000000005</v>
      </c>
      <c r="L45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32" s="7">
        <f t="shared" si="141"/>
        <v>5174.4000000000005</v>
      </c>
    </row>
    <row r="4533" spans="1:13" x14ac:dyDescent="0.3">
      <c r="A4533" s="6" t="s">
        <v>4617</v>
      </c>
      <c r="B4533" s="28">
        <v>43093</v>
      </c>
      <c r="C4533" s="6" t="s">
        <v>24</v>
      </c>
      <c r="D4533" s="6" t="s">
        <v>112</v>
      </c>
      <c r="E4533" s="6" t="str">
        <f>VLOOKUP(tbl_transactions[[#This Row],[Product_ID]],tbl_Items[],2,)</f>
        <v>Digital</v>
      </c>
      <c r="F4533" s="6" t="str">
        <f>VLOOKUP(tbl_transactions[[#This Row],[Product_ID]],tbl_Items[],3,)</f>
        <v>Gold</v>
      </c>
      <c r="G4533" s="6" t="s">
        <v>12</v>
      </c>
      <c r="H4533" s="6" t="s">
        <v>9</v>
      </c>
      <c r="I45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533" s="30">
        <v>4</v>
      </c>
      <c r="K4533" s="7">
        <f t="shared" si="140"/>
        <v>24067.920000000002</v>
      </c>
      <c r="L45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4533" s="7">
        <f t="shared" si="141"/>
        <v>23105.203200000004</v>
      </c>
    </row>
    <row r="4534" spans="1:13" x14ac:dyDescent="0.3">
      <c r="A4534" s="6" t="s">
        <v>4618</v>
      </c>
      <c r="B4534" s="28">
        <v>43093</v>
      </c>
      <c r="C4534" s="6" t="s">
        <v>11</v>
      </c>
      <c r="D4534" s="6" t="s">
        <v>67</v>
      </c>
      <c r="E4534" s="6" t="str">
        <f>VLOOKUP(tbl_transactions[[#This Row],[Product_ID]],tbl_Items[],2,)</f>
        <v>Chronograph</v>
      </c>
      <c r="F4534" s="6" t="str">
        <f>VLOOKUP(tbl_transactions[[#This Row],[Product_ID]],tbl_Items[],3,)</f>
        <v>Platinum</v>
      </c>
      <c r="G4534" s="6" t="s">
        <v>8</v>
      </c>
      <c r="H4534" s="6" t="s">
        <v>9</v>
      </c>
      <c r="I45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1260</v>
      </c>
      <c r="J4534" s="30">
        <v>2</v>
      </c>
      <c r="K4534" s="7">
        <f t="shared" si="140"/>
        <v>2520</v>
      </c>
      <c r="L45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34" s="7">
        <f t="shared" si="141"/>
        <v>2520</v>
      </c>
    </row>
    <row r="4535" spans="1:13" x14ac:dyDescent="0.3">
      <c r="A4535" s="6" t="s">
        <v>4619</v>
      </c>
      <c r="B4535" s="28">
        <v>43094</v>
      </c>
      <c r="C4535" s="6" t="s">
        <v>24</v>
      </c>
      <c r="D4535" s="6" t="s">
        <v>95</v>
      </c>
      <c r="E4535" s="6" t="str">
        <f>VLOOKUP(tbl_transactions[[#This Row],[Product_ID]],tbl_Items[],2,)</f>
        <v>Automatic</v>
      </c>
      <c r="F4535" s="6" t="str">
        <f>VLOOKUP(tbl_transactions[[#This Row],[Product_ID]],tbl_Items[],3,)</f>
        <v>Platinum</v>
      </c>
      <c r="G4535" s="6" t="s">
        <v>12</v>
      </c>
      <c r="H4535" s="6" t="s">
        <v>9</v>
      </c>
      <c r="I45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535" s="30">
        <v>2</v>
      </c>
      <c r="K4535" s="7">
        <f t="shared" si="140"/>
        <v>4410</v>
      </c>
      <c r="L45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35" s="7">
        <f t="shared" si="141"/>
        <v>4410</v>
      </c>
    </row>
    <row r="4536" spans="1:13" x14ac:dyDescent="0.3">
      <c r="A4536" s="6" t="s">
        <v>4620</v>
      </c>
      <c r="B4536" s="28">
        <v>43094</v>
      </c>
      <c r="C4536" s="6" t="s">
        <v>11</v>
      </c>
      <c r="D4536" s="6" t="s">
        <v>119</v>
      </c>
      <c r="E4536" s="6" t="str">
        <f>VLOOKUP(tbl_transactions[[#This Row],[Product_ID]],tbl_Items[],2,)</f>
        <v>Digital</v>
      </c>
      <c r="F4536" s="6" t="str">
        <f>VLOOKUP(tbl_transactions[[#This Row],[Product_ID]],tbl_Items[],3,)</f>
        <v>Palladium</v>
      </c>
      <c r="G4536" s="6" t="s">
        <v>12</v>
      </c>
      <c r="H4536" s="6" t="s">
        <v>9</v>
      </c>
      <c r="I45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10092.9</v>
      </c>
      <c r="J4536" s="30">
        <v>1</v>
      </c>
      <c r="K4536" s="7">
        <f t="shared" si="140"/>
        <v>10092.9</v>
      </c>
      <c r="L45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36" s="7">
        <f t="shared" si="141"/>
        <v>10092.9</v>
      </c>
    </row>
    <row r="4537" spans="1:13" x14ac:dyDescent="0.3">
      <c r="A4537" s="6" t="s">
        <v>4621</v>
      </c>
      <c r="B4537" s="28">
        <v>43094</v>
      </c>
      <c r="C4537" s="6" t="s">
        <v>24</v>
      </c>
      <c r="D4537" s="6" t="s">
        <v>7007</v>
      </c>
      <c r="E4537" s="6" t="str">
        <f>VLOOKUP(tbl_transactions[[#This Row],[Product_ID]],tbl_Items[],2,)</f>
        <v>Digital</v>
      </c>
      <c r="F4537" s="6" t="str">
        <f>VLOOKUP(tbl_transactions[[#This Row],[Product_ID]],tbl_Items[],3,)</f>
        <v>Gold</v>
      </c>
      <c r="G4537" s="6" t="s">
        <v>12</v>
      </c>
      <c r="H4537" s="6" t="s">
        <v>13</v>
      </c>
      <c r="I45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537" s="30">
        <v>1</v>
      </c>
      <c r="K4537" s="7">
        <f t="shared" si="140"/>
        <v>8921.94</v>
      </c>
      <c r="L45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37" s="7">
        <f t="shared" si="141"/>
        <v>8921.94</v>
      </c>
    </row>
    <row r="4538" spans="1:13" x14ac:dyDescent="0.3">
      <c r="A4538" s="6" t="s">
        <v>4622</v>
      </c>
      <c r="B4538" s="28">
        <v>43094</v>
      </c>
      <c r="C4538" s="6" t="s">
        <v>24</v>
      </c>
      <c r="D4538" s="6" t="s">
        <v>112</v>
      </c>
      <c r="E4538" s="6" t="str">
        <f>VLOOKUP(tbl_transactions[[#This Row],[Product_ID]],tbl_Items[],2,)</f>
        <v>Digital</v>
      </c>
      <c r="F4538" s="6" t="str">
        <f>VLOOKUP(tbl_transactions[[#This Row],[Product_ID]],tbl_Items[],3,)</f>
        <v>Gold</v>
      </c>
      <c r="G4538" s="6" t="s">
        <v>12</v>
      </c>
      <c r="H4538" s="6" t="s">
        <v>9</v>
      </c>
      <c r="I45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538" s="30">
        <v>3</v>
      </c>
      <c r="K4538" s="7">
        <f t="shared" si="140"/>
        <v>18050.940000000002</v>
      </c>
      <c r="L45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722.03760000000011</v>
      </c>
      <c r="M4538" s="7">
        <f t="shared" si="141"/>
        <v>17328.902400000003</v>
      </c>
    </row>
    <row r="4539" spans="1:13" x14ac:dyDescent="0.3">
      <c r="A4539" s="6" t="s">
        <v>4623</v>
      </c>
      <c r="B4539" s="28">
        <v>43094</v>
      </c>
      <c r="C4539" s="6" t="s">
        <v>24</v>
      </c>
      <c r="D4539" s="6" t="s">
        <v>7005</v>
      </c>
      <c r="E4539" s="6" t="str">
        <f>VLOOKUP(tbl_transactions[[#This Row],[Product_ID]],tbl_Items[],2,)</f>
        <v>Automatic</v>
      </c>
      <c r="F4539" s="6" t="str">
        <f>VLOOKUP(tbl_transactions[[#This Row],[Product_ID]],tbl_Items[],3,)</f>
        <v>Gold</v>
      </c>
      <c r="G4539" s="6" t="s">
        <v>12</v>
      </c>
      <c r="H4539" s="6" t="s">
        <v>9</v>
      </c>
      <c r="I45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539" s="30">
        <v>2</v>
      </c>
      <c r="K4539" s="7">
        <f t="shared" si="140"/>
        <v>11936.4</v>
      </c>
      <c r="L45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39" s="7">
        <f t="shared" si="141"/>
        <v>11936.4</v>
      </c>
    </row>
    <row r="4540" spans="1:13" x14ac:dyDescent="0.3">
      <c r="A4540" s="6" t="s">
        <v>4624</v>
      </c>
      <c r="B4540" s="28">
        <v>43094</v>
      </c>
      <c r="C4540" s="6" t="s">
        <v>7</v>
      </c>
      <c r="D4540" s="6" t="s">
        <v>84</v>
      </c>
      <c r="E4540" s="6" t="str">
        <f>VLOOKUP(tbl_transactions[[#This Row],[Product_ID]],tbl_Items[],2,)</f>
        <v>Automatic</v>
      </c>
      <c r="F4540" s="6" t="str">
        <f>VLOOKUP(tbl_transactions[[#This Row],[Product_ID]],tbl_Items[],3,)</f>
        <v>Platinum</v>
      </c>
      <c r="G4540" s="6" t="s">
        <v>12</v>
      </c>
      <c r="H4540" s="6" t="s">
        <v>9</v>
      </c>
      <c r="I45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540" s="30">
        <v>4</v>
      </c>
      <c r="K4540" s="7">
        <f t="shared" si="140"/>
        <v>8916.6</v>
      </c>
      <c r="L45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40" s="7">
        <f t="shared" si="141"/>
        <v>8916.6</v>
      </c>
    </row>
    <row r="4541" spans="1:13" x14ac:dyDescent="0.3">
      <c r="A4541" s="6" t="s">
        <v>4625</v>
      </c>
      <c r="B4541" s="28">
        <v>43095</v>
      </c>
      <c r="C4541" s="6" t="s">
        <v>24</v>
      </c>
      <c r="D4541" s="6" t="s">
        <v>7006</v>
      </c>
      <c r="E4541" s="6" t="str">
        <f>VLOOKUP(tbl_transactions[[#This Row],[Product_ID]],tbl_Items[],2,)</f>
        <v>Automatic</v>
      </c>
      <c r="F4541" s="6" t="str">
        <f>VLOOKUP(tbl_transactions[[#This Row],[Product_ID]],tbl_Items[],3,)</f>
        <v>Gold</v>
      </c>
      <c r="G4541" s="6" t="s">
        <v>12</v>
      </c>
      <c r="H4541" s="6" t="s">
        <v>9</v>
      </c>
      <c r="I45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9784.5</v>
      </c>
      <c r="J4541" s="30">
        <v>2</v>
      </c>
      <c r="K4541" s="7">
        <f t="shared" si="140"/>
        <v>19569</v>
      </c>
      <c r="L45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782.76</v>
      </c>
      <c r="M4541" s="7">
        <f t="shared" si="141"/>
        <v>18786.240000000002</v>
      </c>
    </row>
    <row r="4542" spans="1:13" x14ac:dyDescent="0.3">
      <c r="A4542" s="6" t="s">
        <v>4626</v>
      </c>
      <c r="B4542" s="28">
        <v>43095</v>
      </c>
      <c r="C4542" s="6" t="s">
        <v>15</v>
      </c>
      <c r="D4542" s="6" t="s">
        <v>102</v>
      </c>
      <c r="E4542" s="6" t="str">
        <f>VLOOKUP(tbl_transactions[[#This Row],[Product_ID]],tbl_Items[],2,)</f>
        <v>Automatic</v>
      </c>
      <c r="F4542" s="6" t="str">
        <f>VLOOKUP(tbl_transactions[[#This Row],[Product_ID]],tbl_Items[],3,)</f>
        <v>Palladium</v>
      </c>
      <c r="G4542" s="6" t="s">
        <v>12</v>
      </c>
      <c r="H4542" s="6" t="s">
        <v>9</v>
      </c>
      <c r="I45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8613.9</v>
      </c>
      <c r="J4542" s="30">
        <v>1</v>
      </c>
      <c r="K4542" s="7">
        <f t="shared" si="140"/>
        <v>8613.9</v>
      </c>
      <c r="L45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42" s="7">
        <f t="shared" si="141"/>
        <v>8613.9</v>
      </c>
    </row>
    <row r="4543" spans="1:13" x14ac:dyDescent="0.3">
      <c r="A4543" s="6" t="s">
        <v>4627</v>
      </c>
      <c r="B4543" s="28">
        <v>43095</v>
      </c>
      <c r="C4543" s="6" t="s">
        <v>15</v>
      </c>
      <c r="D4543" s="6" t="s">
        <v>95</v>
      </c>
      <c r="E4543" s="6" t="str">
        <f>VLOOKUP(tbl_transactions[[#This Row],[Product_ID]],tbl_Items[],2,)</f>
        <v>Automatic</v>
      </c>
      <c r="F4543" s="6" t="str">
        <f>VLOOKUP(tbl_transactions[[#This Row],[Product_ID]],tbl_Items[],3,)</f>
        <v>Platinum</v>
      </c>
      <c r="G4543" s="6" t="s">
        <v>12</v>
      </c>
      <c r="H4543" s="6" t="s">
        <v>9</v>
      </c>
      <c r="I45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2205</v>
      </c>
      <c r="J4543" s="30">
        <v>1</v>
      </c>
      <c r="K4543" s="7">
        <f t="shared" si="140"/>
        <v>2205</v>
      </c>
      <c r="L45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43" s="7">
        <f t="shared" si="141"/>
        <v>2205</v>
      </c>
    </row>
    <row r="4544" spans="1:13" x14ac:dyDescent="0.3">
      <c r="A4544" s="6" t="s">
        <v>4628</v>
      </c>
      <c r="B4544" s="28">
        <v>43095</v>
      </c>
      <c r="C4544" s="6" t="s">
        <v>11</v>
      </c>
      <c r="D4544" s="6" t="s">
        <v>115</v>
      </c>
      <c r="E4544" s="6" t="str">
        <f>VLOOKUP(tbl_transactions[[#This Row],[Product_ID]],tbl_Items[],2,)</f>
        <v>Digital</v>
      </c>
      <c r="F4544" s="6" t="str">
        <f>VLOOKUP(tbl_transactions[[#This Row],[Product_ID]],tbl_Items[],3,)</f>
        <v>Gold</v>
      </c>
      <c r="G4544" s="6" t="s">
        <v>12</v>
      </c>
      <c r="H4544" s="6" t="s">
        <v>9</v>
      </c>
      <c r="I45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9236.85</v>
      </c>
      <c r="J4544" s="30">
        <v>3</v>
      </c>
      <c r="K4544" s="7">
        <f t="shared" si="140"/>
        <v>27710.550000000003</v>
      </c>
      <c r="L45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1108.4220000000003</v>
      </c>
      <c r="M4544" s="7">
        <f t="shared" si="141"/>
        <v>26602.128000000004</v>
      </c>
    </row>
    <row r="4545" spans="1:13" x14ac:dyDescent="0.3">
      <c r="A4545" s="6" t="s">
        <v>4629</v>
      </c>
      <c r="B4545" s="28">
        <v>43095</v>
      </c>
      <c r="C4545" s="6" t="s">
        <v>11</v>
      </c>
      <c r="D4545" s="6" t="s">
        <v>84</v>
      </c>
      <c r="E4545" s="6" t="str">
        <f>VLOOKUP(tbl_transactions[[#This Row],[Product_ID]],tbl_Items[],2,)</f>
        <v>Automatic</v>
      </c>
      <c r="F4545" s="6" t="str">
        <f>VLOOKUP(tbl_transactions[[#This Row],[Product_ID]],tbl_Items[],3,)</f>
        <v>Platinum</v>
      </c>
      <c r="G4545" s="6" t="s">
        <v>12</v>
      </c>
      <c r="H4545" s="6" t="s">
        <v>9</v>
      </c>
      <c r="I45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545" s="30">
        <v>3</v>
      </c>
      <c r="K4545" s="7">
        <f t="shared" si="140"/>
        <v>6687.4500000000007</v>
      </c>
      <c r="L45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45" s="7">
        <f t="shared" si="141"/>
        <v>6687.4500000000007</v>
      </c>
    </row>
    <row r="4546" spans="1:13" x14ac:dyDescent="0.3">
      <c r="A4546" s="6" t="s">
        <v>4630</v>
      </c>
      <c r="B4546" s="28">
        <v>43095</v>
      </c>
      <c r="C4546" s="6" t="s">
        <v>24</v>
      </c>
      <c r="D4546" s="6" t="s">
        <v>113</v>
      </c>
      <c r="E4546" s="6" t="str">
        <f>VLOOKUP(tbl_transactions[[#This Row],[Product_ID]],tbl_Items[],2,)</f>
        <v>Digital</v>
      </c>
      <c r="F4546" s="6" t="str">
        <f>VLOOKUP(tbl_transactions[[#This Row],[Product_ID]],tbl_Items[],3,)</f>
        <v>Palladium</v>
      </c>
      <c r="G4546" s="6" t="s">
        <v>12</v>
      </c>
      <c r="H4546" s="6" t="s">
        <v>13</v>
      </c>
      <c r="I45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8964.7800000000007</v>
      </c>
      <c r="J4546" s="30">
        <v>4</v>
      </c>
      <c r="K4546" s="7">
        <f t="shared" ref="K4546:K4609" si="142">I4546*J4546</f>
        <v>35859.120000000003</v>
      </c>
      <c r="L45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1075.7736</v>
      </c>
      <c r="M4546" s="7">
        <f t="shared" ref="M4546:M4609" si="143">K4546-L4546</f>
        <v>34783.346400000002</v>
      </c>
    </row>
    <row r="4547" spans="1:13" x14ac:dyDescent="0.3">
      <c r="A4547" s="6" t="s">
        <v>4631</v>
      </c>
      <c r="B4547" s="28">
        <v>43096</v>
      </c>
      <c r="C4547" s="6" t="s">
        <v>24</v>
      </c>
      <c r="D4547" s="6" t="s">
        <v>7007</v>
      </c>
      <c r="E4547" s="6" t="str">
        <f>VLOOKUP(tbl_transactions[[#This Row],[Product_ID]],tbl_Items[],2,)</f>
        <v>Digital</v>
      </c>
      <c r="F4547" s="6" t="str">
        <f>VLOOKUP(tbl_transactions[[#This Row],[Product_ID]],tbl_Items[],3,)</f>
        <v>Gold</v>
      </c>
      <c r="G4547" s="6" t="s">
        <v>12</v>
      </c>
      <c r="H4547" s="6" t="s">
        <v>9</v>
      </c>
      <c r="I45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547" s="30">
        <v>4</v>
      </c>
      <c r="K4547" s="7">
        <f t="shared" si="142"/>
        <v>35687.760000000002</v>
      </c>
      <c r="L45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4547" s="7">
        <f t="shared" si="143"/>
        <v>34260.249600000003</v>
      </c>
    </row>
    <row r="4548" spans="1:13" x14ac:dyDescent="0.3">
      <c r="A4548" s="6" t="s">
        <v>4632</v>
      </c>
      <c r="B4548" s="28">
        <v>43096</v>
      </c>
      <c r="C4548" s="6" t="s">
        <v>24</v>
      </c>
      <c r="D4548" s="6" t="s">
        <v>74</v>
      </c>
      <c r="E4548" s="6" t="str">
        <f>VLOOKUP(tbl_transactions[[#This Row],[Product_ID]],tbl_Items[],2,)</f>
        <v>Chronograph</v>
      </c>
      <c r="F4548" s="6" t="str">
        <f>VLOOKUP(tbl_transactions[[#This Row],[Product_ID]],tbl_Items[],3,)</f>
        <v>Gold</v>
      </c>
      <c r="G4548" s="6" t="s">
        <v>8</v>
      </c>
      <c r="H4548" s="6" t="s">
        <v>9</v>
      </c>
      <c r="I45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2226</v>
      </c>
      <c r="J4548" s="30">
        <v>4</v>
      </c>
      <c r="K4548" s="7">
        <f t="shared" si="142"/>
        <v>8904</v>
      </c>
      <c r="L45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48" s="7">
        <f t="shared" si="143"/>
        <v>8904</v>
      </c>
    </row>
    <row r="4549" spans="1:13" x14ac:dyDescent="0.3">
      <c r="A4549" s="6" t="s">
        <v>4633</v>
      </c>
      <c r="B4549" s="28">
        <v>43096</v>
      </c>
      <c r="C4549" s="6" t="s">
        <v>24</v>
      </c>
      <c r="D4549" s="6" t="s">
        <v>104</v>
      </c>
      <c r="E4549" s="6" t="str">
        <f>VLOOKUP(tbl_transactions[[#This Row],[Product_ID]],tbl_Items[],2,)</f>
        <v>Automatic</v>
      </c>
      <c r="F4549" s="6" t="str">
        <f>VLOOKUP(tbl_transactions[[#This Row],[Product_ID]],tbl_Items[],3,)</f>
        <v>Palladium</v>
      </c>
      <c r="G4549" s="6" t="s">
        <v>12</v>
      </c>
      <c r="H4549" s="6" t="s">
        <v>13</v>
      </c>
      <c r="I45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549" s="30">
        <v>2</v>
      </c>
      <c r="K4549" s="7">
        <f t="shared" si="142"/>
        <v>16392.2</v>
      </c>
      <c r="L45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491.76600000000002</v>
      </c>
      <c r="M4549" s="7">
        <f t="shared" si="143"/>
        <v>15900.434000000001</v>
      </c>
    </row>
    <row r="4550" spans="1:13" x14ac:dyDescent="0.3">
      <c r="A4550" s="6" t="s">
        <v>4634</v>
      </c>
      <c r="B4550" s="28">
        <v>43096</v>
      </c>
      <c r="C4550" s="6" t="s">
        <v>24</v>
      </c>
      <c r="D4550" s="6" t="s">
        <v>79</v>
      </c>
      <c r="E4550" s="6" t="str">
        <f>VLOOKUP(tbl_transactions[[#This Row],[Product_ID]],tbl_Items[],2,)</f>
        <v>Chronograph</v>
      </c>
      <c r="F4550" s="6" t="str">
        <f>VLOOKUP(tbl_transactions[[#This Row],[Product_ID]],tbl_Items[],3,)</f>
        <v>Palladium</v>
      </c>
      <c r="G4550" s="6" t="s">
        <v>8</v>
      </c>
      <c r="H4550" s="6" t="s">
        <v>9</v>
      </c>
      <c r="I45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550" s="30">
        <v>2</v>
      </c>
      <c r="K4550" s="7">
        <f t="shared" si="142"/>
        <v>4579.8</v>
      </c>
      <c r="L45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50" s="7">
        <f t="shared" si="143"/>
        <v>4579.8</v>
      </c>
    </row>
    <row r="4551" spans="1:13" x14ac:dyDescent="0.3">
      <c r="A4551" s="6" t="s">
        <v>4635</v>
      </c>
      <c r="B4551" s="28">
        <v>43096</v>
      </c>
      <c r="C4551" s="6" t="s">
        <v>24</v>
      </c>
      <c r="D4551" s="6" t="s">
        <v>88</v>
      </c>
      <c r="E4551" s="6" t="str">
        <f>VLOOKUP(tbl_transactions[[#This Row],[Product_ID]],tbl_Items[],2,)</f>
        <v>Automatic</v>
      </c>
      <c r="F4551" s="6" t="str">
        <f>VLOOKUP(tbl_transactions[[#This Row],[Product_ID]],tbl_Items[],3,)</f>
        <v>Platinum</v>
      </c>
      <c r="G4551" s="6" t="s">
        <v>12</v>
      </c>
      <c r="H4551" s="6" t="s">
        <v>9</v>
      </c>
      <c r="I45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551" s="30">
        <v>4</v>
      </c>
      <c r="K4551" s="7">
        <f t="shared" si="142"/>
        <v>8958.6</v>
      </c>
      <c r="L45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51" s="7">
        <f t="shared" si="143"/>
        <v>8958.6</v>
      </c>
    </row>
    <row r="4552" spans="1:13" x14ac:dyDescent="0.3">
      <c r="A4552" s="6" t="s">
        <v>4636</v>
      </c>
      <c r="B4552" s="28">
        <v>43096</v>
      </c>
      <c r="C4552" s="6" t="s">
        <v>15</v>
      </c>
      <c r="D4552" s="6" t="s">
        <v>117</v>
      </c>
      <c r="E4552" s="6" t="str">
        <f>VLOOKUP(tbl_transactions[[#This Row],[Product_ID]],tbl_Items[],2,)</f>
        <v>Digital</v>
      </c>
      <c r="F4552" s="6" t="str">
        <f>VLOOKUP(tbl_transactions[[#This Row],[Product_ID]],tbl_Items[],3,)</f>
        <v>Palladium</v>
      </c>
      <c r="G4552" s="6" t="s">
        <v>12</v>
      </c>
      <c r="H4552" s="6" t="s">
        <v>9</v>
      </c>
      <c r="I45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9780.75</v>
      </c>
      <c r="J4552" s="30">
        <v>4</v>
      </c>
      <c r="K4552" s="7">
        <f t="shared" si="142"/>
        <v>39123</v>
      </c>
      <c r="L45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1173.69</v>
      </c>
      <c r="M4552" s="7">
        <f t="shared" si="143"/>
        <v>37949.31</v>
      </c>
    </row>
    <row r="4553" spans="1:13" x14ac:dyDescent="0.3">
      <c r="A4553" s="6" t="s">
        <v>4637</v>
      </c>
      <c r="B4553" s="28">
        <v>43097</v>
      </c>
      <c r="C4553" s="6" t="s">
        <v>11</v>
      </c>
      <c r="D4553" s="6" t="s">
        <v>81</v>
      </c>
      <c r="E4553" s="6" t="str">
        <f>VLOOKUP(tbl_transactions[[#This Row],[Product_ID]],tbl_Items[],2,)</f>
        <v>Chronograph</v>
      </c>
      <c r="F4553" s="6" t="str">
        <f>VLOOKUP(tbl_transactions[[#This Row],[Product_ID]],tbl_Items[],3,)</f>
        <v>Palladium</v>
      </c>
      <c r="G4553" s="6" t="s">
        <v>12</v>
      </c>
      <c r="H4553" s="6" t="s">
        <v>9</v>
      </c>
      <c r="I45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10780</v>
      </c>
      <c r="J4553" s="30">
        <v>4</v>
      </c>
      <c r="K4553" s="7">
        <f t="shared" si="142"/>
        <v>43120</v>
      </c>
      <c r="L45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1293.5999999999999</v>
      </c>
      <c r="M4553" s="7">
        <f t="shared" si="143"/>
        <v>41826.400000000001</v>
      </c>
    </row>
    <row r="4554" spans="1:13" x14ac:dyDescent="0.3">
      <c r="A4554" s="6" t="s">
        <v>4638</v>
      </c>
      <c r="B4554" s="28">
        <v>43097</v>
      </c>
      <c r="C4554" s="6" t="s">
        <v>11</v>
      </c>
      <c r="D4554" s="6" t="s">
        <v>104</v>
      </c>
      <c r="E4554" s="6" t="str">
        <f>VLOOKUP(tbl_transactions[[#This Row],[Product_ID]],tbl_Items[],2,)</f>
        <v>Automatic</v>
      </c>
      <c r="F4554" s="6" t="str">
        <f>VLOOKUP(tbl_transactions[[#This Row],[Product_ID]],tbl_Items[],3,)</f>
        <v>Palladium</v>
      </c>
      <c r="G4554" s="6" t="s">
        <v>12</v>
      </c>
      <c r="H4554" s="6" t="s">
        <v>9</v>
      </c>
      <c r="I45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8196.1</v>
      </c>
      <c r="J4554" s="30">
        <v>1</v>
      </c>
      <c r="K4554" s="7">
        <f t="shared" si="142"/>
        <v>8196.1</v>
      </c>
      <c r="L45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54" s="7">
        <f t="shared" si="143"/>
        <v>8196.1</v>
      </c>
    </row>
    <row r="4555" spans="1:13" x14ac:dyDescent="0.3">
      <c r="A4555" s="6" t="s">
        <v>4639</v>
      </c>
      <c r="B4555" s="28">
        <v>43097</v>
      </c>
      <c r="C4555" s="6" t="s">
        <v>11</v>
      </c>
      <c r="D4555" s="6" t="s">
        <v>108</v>
      </c>
      <c r="E4555" s="6" t="str">
        <f>VLOOKUP(tbl_transactions[[#This Row],[Product_ID]],tbl_Items[],2,)</f>
        <v>Digital</v>
      </c>
      <c r="F4555" s="6" t="str">
        <f>VLOOKUP(tbl_transactions[[#This Row],[Product_ID]],tbl_Items[],3,)</f>
        <v>Platinum</v>
      </c>
      <c r="G4555" s="6" t="s">
        <v>12</v>
      </c>
      <c r="H4555" s="6" t="s">
        <v>9</v>
      </c>
      <c r="I45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555" s="30">
        <v>4</v>
      </c>
      <c r="K4555" s="7">
        <f t="shared" si="142"/>
        <v>24549</v>
      </c>
      <c r="L45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1472.94</v>
      </c>
      <c r="M4555" s="7">
        <f t="shared" si="143"/>
        <v>23076.06</v>
      </c>
    </row>
    <row r="4556" spans="1:13" x14ac:dyDescent="0.3">
      <c r="A4556" s="6" t="s">
        <v>4640</v>
      </c>
      <c r="B4556" s="28">
        <v>43098</v>
      </c>
      <c r="C4556" s="6" t="s">
        <v>11</v>
      </c>
      <c r="D4556" s="6" t="s">
        <v>76</v>
      </c>
      <c r="E4556" s="6" t="str">
        <f>VLOOKUP(tbl_transactions[[#This Row],[Product_ID]],tbl_Items[],2,)</f>
        <v>Chronograph</v>
      </c>
      <c r="F4556" s="6" t="str">
        <f>VLOOKUP(tbl_transactions[[#This Row],[Product_ID]],tbl_Items[],3,)</f>
        <v>Gold</v>
      </c>
      <c r="G4556" s="6" t="s">
        <v>8</v>
      </c>
      <c r="H4556" s="6" t="s">
        <v>9</v>
      </c>
      <c r="I45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556" s="30">
        <v>3</v>
      </c>
      <c r="K4556" s="7">
        <f t="shared" si="142"/>
        <v>6732</v>
      </c>
      <c r="L45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56" s="7">
        <f t="shared" si="143"/>
        <v>6732</v>
      </c>
    </row>
    <row r="4557" spans="1:13" x14ac:dyDescent="0.3">
      <c r="A4557" s="6" t="s">
        <v>4641</v>
      </c>
      <c r="B4557" s="28">
        <v>43098</v>
      </c>
      <c r="C4557" s="6" t="s">
        <v>11</v>
      </c>
      <c r="D4557" s="6" t="s">
        <v>7005</v>
      </c>
      <c r="E4557" s="6" t="str">
        <f>VLOOKUP(tbl_transactions[[#This Row],[Product_ID]],tbl_Items[],2,)</f>
        <v>Automatic</v>
      </c>
      <c r="F4557" s="6" t="str">
        <f>VLOOKUP(tbl_transactions[[#This Row],[Product_ID]],tbl_Items[],3,)</f>
        <v>Gold</v>
      </c>
      <c r="G4557" s="6" t="s">
        <v>12</v>
      </c>
      <c r="H4557" s="6" t="s">
        <v>9</v>
      </c>
      <c r="I45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5968.2</v>
      </c>
      <c r="J4557" s="30">
        <v>1</v>
      </c>
      <c r="K4557" s="7">
        <f t="shared" si="142"/>
        <v>5968.2</v>
      </c>
      <c r="L45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57" s="7">
        <f t="shared" si="143"/>
        <v>5968.2</v>
      </c>
    </row>
    <row r="4558" spans="1:13" x14ac:dyDescent="0.3">
      <c r="A4558" s="6" t="s">
        <v>4642</v>
      </c>
      <c r="B4558" s="28">
        <v>43098</v>
      </c>
      <c r="C4558" s="6" t="s">
        <v>24</v>
      </c>
      <c r="D4558" s="6" t="s">
        <v>108</v>
      </c>
      <c r="E4558" s="6" t="str">
        <f>VLOOKUP(tbl_transactions[[#This Row],[Product_ID]],tbl_Items[],2,)</f>
        <v>Digital</v>
      </c>
      <c r="F4558" s="6" t="str">
        <f>VLOOKUP(tbl_transactions[[#This Row],[Product_ID]],tbl_Items[],3,)</f>
        <v>Platinum</v>
      </c>
      <c r="G4558" s="6" t="s">
        <v>12</v>
      </c>
      <c r="H4558" s="6" t="s">
        <v>13</v>
      </c>
      <c r="I45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558" s="30">
        <v>2</v>
      </c>
      <c r="K4558" s="7">
        <f t="shared" si="142"/>
        <v>12274.5</v>
      </c>
      <c r="L45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58" s="7">
        <f t="shared" si="143"/>
        <v>12274.5</v>
      </c>
    </row>
    <row r="4559" spans="1:13" x14ac:dyDescent="0.3">
      <c r="A4559" s="6" t="s">
        <v>4643</v>
      </c>
      <c r="B4559" s="28">
        <v>43098</v>
      </c>
      <c r="C4559" s="6" t="s">
        <v>24</v>
      </c>
      <c r="D4559" s="6" t="s">
        <v>88</v>
      </c>
      <c r="E4559" s="6" t="str">
        <f>VLOOKUP(tbl_transactions[[#This Row],[Product_ID]],tbl_Items[],2,)</f>
        <v>Automatic</v>
      </c>
      <c r="F4559" s="6" t="str">
        <f>VLOOKUP(tbl_transactions[[#This Row],[Product_ID]],tbl_Items[],3,)</f>
        <v>Platinum</v>
      </c>
      <c r="G4559" s="6" t="s">
        <v>12</v>
      </c>
      <c r="H4559" s="6" t="s">
        <v>9</v>
      </c>
      <c r="I45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559" s="30">
        <v>3</v>
      </c>
      <c r="K4559" s="7">
        <f t="shared" si="142"/>
        <v>6718.9500000000007</v>
      </c>
      <c r="L45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59" s="7">
        <f t="shared" si="143"/>
        <v>6718.9500000000007</v>
      </c>
    </row>
    <row r="4560" spans="1:13" x14ac:dyDescent="0.3">
      <c r="A4560" s="6" t="s">
        <v>4644</v>
      </c>
      <c r="B4560" s="28">
        <v>43098</v>
      </c>
      <c r="C4560" s="6" t="s">
        <v>11</v>
      </c>
      <c r="D4560" s="6" t="s">
        <v>92</v>
      </c>
      <c r="E4560" s="6" t="str">
        <f>VLOOKUP(tbl_transactions[[#This Row],[Product_ID]],tbl_Items[],2,)</f>
        <v>Automatic</v>
      </c>
      <c r="F4560" s="6" t="str">
        <f>VLOOKUP(tbl_transactions[[#This Row],[Product_ID]],tbl_Items[],3,)</f>
        <v>Platinum</v>
      </c>
      <c r="G4560" s="6" t="s">
        <v>12</v>
      </c>
      <c r="H4560" s="6" t="s">
        <v>9</v>
      </c>
      <c r="I45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560" s="30">
        <v>1</v>
      </c>
      <c r="K4560" s="7">
        <f t="shared" si="142"/>
        <v>2199.12</v>
      </c>
      <c r="L45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60" s="7">
        <f t="shared" si="143"/>
        <v>2199.12</v>
      </c>
    </row>
    <row r="4561" spans="1:13" x14ac:dyDescent="0.3">
      <c r="A4561" s="6" t="s">
        <v>4645</v>
      </c>
      <c r="B4561" s="28">
        <v>43098</v>
      </c>
      <c r="C4561" s="6" t="s">
        <v>24</v>
      </c>
      <c r="D4561" s="6" t="s">
        <v>83</v>
      </c>
      <c r="E4561" s="6" t="str">
        <f>VLOOKUP(tbl_transactions[[#This Row],[Product_ID]],tbl_Items[],2,)</f>
        <v>Chronograph</v>
      </c>
      <c r="F4561" s="6" t="str">
        <f>VLOOKUP(tbl_transactions[[#This Row],[Product_ID]],tbl_Items[],3,)</f>
        <v>Palladium</v>
      </c>
      <c r="G4561" s="6" t="s">
        <v>12</v>
      </c>
      <c r="H4561" s="6" t="s">
        <v>9</v>
      </c>
      <c r="I45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561" s="30">
        <v>4</v>
      </c>
      <c r="K4561" s="7">
        <f t="shared" si="142"/>
        <v>19005</v>
      </c>
      <c r="L45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570.15</v>
      </c>
      <c r="M4561" s="7">
        <f t="shared" si="143"/>
        <v>18434.849999999999</v>
      </c>
    </row>
    <row r="4562" spans="1:13" x14ac:dyDescent="0.3">
      <c r="A4562" s="6" t="s">
        <v>4646</v>
      </c>
      <c r="B4562" s="28">
        <v>43098</v>
      </c>
      <c r="C4562" s="6" t="s">
        <v>7</v>
      </c>
      <c r="D4562" s="6" t="s">
        <v>88</v>
      </c>
      <c r="E4562" s="6" t="str">
        <f>VLOOKUP(tbl_transactions[[#This Row],[Product_ID]],tbl_Items[],2,)</f>
        <v>Automatic</v>
      </c>
      <c r="F4562" s="6" t="str">
        <f>VLOOKUP(tbl_transactions[[#This Row],[Product_ID]],tbl_Items[],3,)</f>
        <v>Platinum</v>
      </c>
      <c r="G4562" s="6" t="s">
        <v>12</v>
      </c>
      <c r="H4562" s="6" t="s">
        <v>9</v>
      </c>
      <c r="I45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562" s="30">
        <v>3</v>
      </c>
      <c r="K4562" s="7">
        <f t="shared" si="142"/>
        <v>6718.9500000000007</v>
      </c>
      <c r="L45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62" s="7">
        <f t="shared" si="143"/>
        <v>6718.9500000000007</v>
      </c>
    </row>
    <row r="4563" spans="1:13" x14ac:dyDescent="0.3">
      <c r="A4563" s="6" t="s">
        <v>4647</v>
      </c>
      <c r="B4563" s="28">
        <v>43098</v>
      </c>
      <c r="C4563" s="6" t="s">
        <v>24</v>
      </c>
      <c r="D4563" s="6" t="s">
        <v>84</v>
      </c>
      <c r="E4563" s="6" t="str">
        <f>VLOOKUP(tbl_transactions[[#This Row],[Product_ID]],tbl_Items[],2,)</f>
        <v>Automatic</v>
      </c>
      <c r="F4563" s="6" t="str">
        <f>VLOOKUP(tbl_transactions[[#This Row],[Product_ID]],tbl_Items[],3,)</f>
        <v>Platinum</v>
      </c>
      <c r="G4563" s="6" t="s">
        <v>12</v>
      </c>
      <c r="H4563" s="6" t="s">
        <v>9</v>
      </c>
      <c r="I45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2229.15</v>
      </c>
      <c r="J4563" s="30">
        <v>4</v>
      </c>
      <c r="K4563" s="7">
        <f t="shared" si="142"/>
        <v>8916.6</v>
      </c>
      <c r="L45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63" s="7">
        <f t="shared" si="143"/>
        <v>8916.6</v>
      </c>
    </row>
    <row r="4564" spans="1:13" x14ac:dyDescent="0.3">
      <c r="A4564" s="6" t="s">
        <v>4648</v>
      </c>
      <c r="B4564" s="28">
        <v>43098</v>
      </c>
      <c r="C4564" s="6" t="s">
        <v>24</v>
      </c>
      <c r="D4564" s="6" t="s">
        <v>89</v>
      </c>
      <c r="E4564" s="6" t="str">
        <f>VLOOKUP(tbl_transactions[[#This Row],[Product_ID]],tbl_Items[],2,)</f>
        <v>Automatic</v>
      </c>
      <c r="F4564" s="6" t="str">
        <f>VLOOKUP(tbl_transactions[[#This Row],[Product_ID]],tbl_Items[],3,)</f>
        <v>Platinum</v>
      </c>
      <c r="G4564" s="6" t="s">
        <v>12</v>
      </c>
      <c r="H4564" s="6" t="s">
        <v>9</v>
      </c>
      <c r="I45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4654.1000000000004</v>
      </c>
      <c r="J4564" s="30">
        <v>3</v>
      </c>
      <c r="K4564" s="7">
        <f t="shared" si="142"/>
        <v>13962.300000000001</v>
      </c>
      <c r="L45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64" s="7">
        <f t="shared" si="143"/>
        <v>13962.300000000001</v>
      </c>
    </row>
    <row r="4565" spans="1:13" x14ac:dyDescent="0.3">
      <c r="A4565" s="6" t="s">
        <v>4649</v>
      </c>
      <c r="B4565" s="28">
        <v>43098</v>
      </c>
      <c r="C4565" s="6" t="s">
        <v>24</v>
      </c>
      <c r="D4565" s="6" t="s">
        <v>77</v>
      </c>
      <c r="E4565" s="6" t="str">
        <f>VLOOKUP(tbl_transactions[[#This Row],[Product_ID]],tbl_Items[],2,)</f>
        <v>Chronograph</v>
      </c>
      <c r="F4565" s="6" t="str">
        <f>VLOOKUP(tbl_transactions[[#This Row],[Product_ID]],tbl_Items[],3,)</f>
        <v>Gold</v>
      </c>
      <c r="G4565" s="6" t="s">
        <v>8</v>
      </c>
      <c r="H4565" s="6" t="s">
        <v>9</v>
      </c>
      <c r="I45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2940</v>
      </c>
      <c r="J4565" s="30">
        <v>4</v>
      </c>
      <c r="K4565" s="7">
        <f t="shared" si="142"/>
        <v>11760</v>
      </c>
      <c r="L45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65" s="7">
        <f t="shared" si="143"/>
        <v>11760</v>
      </c>
    </row>
    <row r="4566" spans="1:13" x14ac:dyDescent="0.3">
      <c r="A4566" s="6" t="s">
        <v>4650</v>
      </c>
      <c r="B4566" s="28">
        <v>43098</v>
      </c>
      <c r="C4566" s="6" t="s">
        <v>24</v>
      </c>
      <c r="D4566" s="6" t="s">
        <v>108</v>
      </c>
      <c r="E4566" s="6" t="str">
        <f>VLOOKUP(tbl_transactions[[#This Row],[Product_ID]],tbl_Items[],2,)</f>
        <v>Digital</v>
      </c>
      <c r="F4566" s="6" t="str">
        <f>VLOOKUP(tbl_transactions[[#This Row],[Product_ID]],tbl_Items[],3,)</f>
        <v>Platinum</v>
      </c>
      <c r="G4566" s="6" t="s">
        <v>12</v>
      </c>
      <c r="H4566" s="6" t="s">
        <v>9</v>
      </c>
      <c r="I45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6137.25</v>
      </c>
      <c r="J4566" s="30">
        <v>3</v>
      </c>
      <c r="K4566" s="7">
        <f t="shared" si="142"/>
        <v>18411.75</v>
      </c>
      <c r="L45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1104.7049999999999</v>
      </c>
      <c r="M4566" s="7">
        <f t="shared" si="143"/>
        <v>17307.044999999998</v>
      </c>
    </row>
    <row r="4567" spans="1:13" x14ac:dyDescent="0.3">
      <c r="A4567" s="6" t="s">
        <v>4651</v>
      </c>
      <c r="B4567" s="28">
        <v>43099</v>
      </c>
      <c r="C4567" s="6" t="s">
        <v>7</v>
      </c>
      <c r="D4567" s="6" t="s">
        <v>83</v>
      </c>
      <c r="E4567" s="6" t="str">
        <f>VLOOKUP(tbl_transactions[[#This Row],[Product_ID]],tbl_Items[],2,)</f>
        <v>Chronograph</v>
      </c>
      <c r="F4567" s="6" t="str">
        <f>VLOOKUP(tbl_transactions[[#This Row],[Product_ID]],tbl_Items[],3,)</f>
        <v>Palladium</v>
      </c>
      <c r="G4567" s="6" t="s">
        <v>12</v>
      </c>
      <c r="H4567" s="6" t="s">
        <v>9</v>
      </c>
      <c r="I45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567" s="30">
        <v>1</v>
      </c>
      <c r="K4567" s="7">
        <f t="shared" si="142"/>
        <v>4751.25</v>
      </c>
      <c r="L45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67" s="7">
        <f t="shared" si="143"/>
        <v>4751.25</v>
      </c>
    </row>
    <row r="4568" spans="1:13" x14ac:dyDescent="0.3">
      <c r="A4568" s="6" t="s">
        <v>4652</v>
      </c>
      <c r="B4568" s="28">
        <v>43099</v>
      </c>
      <c r="C4568" s="6" t="s">
        <v>24</v>
      </c>
      <c r="D4568" s="6" t="s">
        <v>7008</v>
      </c>
      <c r="E4568" s="6" t="str">
        <f>VLOOKUP(tbl_transactions[[#This Row],[Product_ID]],tbl_Items[],2,)</f>
        <v>Digital</v>
      </c>
      <c r="F4568" s="6" t="str">
        <f>VLOOKUP(tbl_transactions[[#This Row],[Product_ID]],tbl_Items[],3,)</f>
        <v>Gold</v>
      </c>
      <c r="G4568" s="6" t="s">
        <v>12</v>
      </c>
      <c r="H4568" s="6" t="s">
        <v>9</v>
      </c>
      <c r="I45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9764.7000000000007</v>
      </c>
      <c r="J4568" s="30">
        <v>4</v>
      </c>
      <c r="K4568" s="7">
        <f t="shared" si="142"/>
        <v>39058.800000000003</v>
      </c>
      <c r="L45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1562.3520000000001</v>
      </c>
      <c r="M4568" s="7">
        <f t="shared" si="143"/>
        <v>37496.448000000004</v>
      </c>
    </row>
    <row r="4569" spans="1:13" x14ac:dyDescent="0.3">
      <c r="A4569" s="6" t="s">
        <v>4653</v>
      </c>
      <c r="B4569" s="28">
        <v>43099</v>
      </c>
      <c r="C4569" s="6" t="s">
        <v>24</v>
      </c>
      <c r="D4569" s="6" t="s">
        <v>88</v>
      </c>
      <c r="E4569" s="6" t="str">
        <f>VLOOKUP(tbl_transactions[[#This Row],[Product_ID]],tbl_Items[],2,)</f>
        <v>Automatic</v>
      </c>
      <c r="F4569" s="6" t="str">
        <f>VLOOKUP(tbl_transactions[[#This Row],[Product_ID]],tbl_Items[],3,)</f>
        <v>Platinum</v>
      </c>
      <c r="G4569" s="6" t="s">
        <v>12</v>
      </c>
      <c r="H4569" s="6" t="s">
        <v>9</v>
      </c>
      <c r="I45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569" s="30">
        <v>2</v>
      </c>
      <c r="K4569" s="7">
        <f t="shared" si="142"/>
        <v>4479.3</v>
      </c>
      <c r="L45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69" s="7">
        <f t="shared" si="143"/>
        <v>4479.3</v>
      </c>
    </row>
    <row r="4570" spans="1:13" x14ac:dyDescent="0.3">
      <c r="A4570" s="6" t="s">
        <v>4654</v>
      </c>
      <c r="B4570" s="28">
        <v>43099</v>
      </c>
      <c r="C4570" s="6" t="s">
        <v>24</v>
      </c>
      <c r="D4570" s="6" t="s">
        <v>112</v>
      </c>
      <c r="E4570" s="6" t="str">
        <f>VLOOKUP(tbl_transactions[[#This Row],[Product_ID]],tbl_Items[],2,)</f>
        <v>Digital</v>
      </c>
      <c r="F4570" s="6" t="str">
        <f>VLOOKUP(tbl_transactions[[#This Row],[Product_ID]],tbl_Items[],3,)</f>
        <v>Gold</v>
      </c>
      <c r="G4570" s="6" t="s">
        <v>12</v>
      </c>
      <c r="H4570" s="6" t="s">
        <v>9</v>
      </c>
      <c r="I45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6016.9800000000005</v>
      </c>
      <c r="J4570" s="30">
        <v>4</v>
      </c>
      <c r="K4570" s="7">
        <f t="shared" si="142"/>
        <v>24067.920000000002</v>
      </c>
      <c r="L45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962.71680000000015</v>
      </c>
      <c r="M4570" s="7">
        <f t="shared" si="143"/>
        <v>23105.203200000004</v>
      </c>
    </row>
    <row r="4571" spans="1:13" x14ac:dyDescent="0.3">
      <c r="A4571" s="6" t="s">
        <v>4655</v>
      </c>
      <c r="B4571" s="28">
        <v>43100</v>
      </c>
      <c r="C4571" s="6" t="s">
        <v>11</v>
      </c>
      <c r="D4571" s="6" t="s">
        <v>92</v>
      </c>
      <c r="E4571" s="6" t="str">
        <f>VLOOKUP(tbl_transactions[[#This Row],[Product_ID]],tbl_Items[],2,)</f>
        <v>Automatic</v>
      </c>
      <c r="F4571" s="6" t="str">
        <f>VLOOKUP(tbl_transactions[[#This Row],[Product_ID]],tbl_Items[],3,)</f>
        <v>Platinum</v>
      </c>
      <c r="G4571" s="6" t="s">
        <v>12</v>
      </c>
      <c r="H4571" s="6" t="s">
        <v>9</v>
      </c>
      <c r="I45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2199.12</v>
      </c>
      <c r="J4571" s="30">
        <v>4</v>
      </c>
      <c r="K4571" s="7">
        <f t="shared" si="142"/>
        <v>8796.48</v>
      </c>
      <c r="L45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71" s="7">
        <f t="shared" si="143"/>
        <v>8796.48</v>
      </c>
    </row>
    <row r="4572" spans="1:13" x14ac:dyDescent="0.3">
      <c r="A4572" s="6" t="s">
        <v>4656</v>
      </c>
      <c r="B4572" s="28">
        <v>43100</v>
      </c>
      <c r="C4572" s="6" t="s">
        <v>24</v>
      </c>
      <c r="D4572" s="6" t="s">
        <v>88</v>
      </c>
      <c r="E4572" s="6" t="str">
        <f>VLOOKUP(tbl_transactions[[#This Row],[Product_ID]],tbl_Items[],2,)</f>
        <v>Automatic</v>
      </c>
      <c r="F4572" s="6" t="str">
        <f>VLOOKUP(tbl_transactions[[#This Row],[Product_ID]],tbl_Items[],3,)</f>
        <v>Platinum</v>
      </c>
      <c r="G4572" s="6" t="s">
        <v>12</v>
      </c>
      <c r="H4572" s="6" t="s">
        <v>9</v>
      </c>
      <c r="I45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2239.65</v>
      </c>
      <c r="J4572" s="30">
        <v>3</v>
      </c>
      <c r="K4572" s="7">
        <f t="shared" si="142"/>
        <v>6718.9500000000007</v>
      </c>
      <c r="L45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72" s="7">
        <f t="shared" si="143"/>
        <v>6718.9500000000007</v>
      </c>
    </row>
    <row r="4573" spans="1:13" x14ac:dyDescent="0.3">
      <c r="A4573" s="6" t="s">
        <v>4657</v>
      </c>
      <c r="B4573" s="28">
        <v>43100</v>
      </c>
      <c r="C4573" s="6" t="s">
        <v>24</v>
      </c>
      <c r="D4573" s="6" t="s">
        <v>66</v>
      </c>
      <c r="E4573" s="6" t="str">
        <f>VLOOKUP(tbl_transactions[[#This Row],[Product_ID]],tbl_Items[],2,)</f>
        <v>Chronograph</v>
      </c>
      <c r="F4573" s="6" t="str">
        <f>VLOOKUP(tbl_transactions[[#This Row],[Product_ID]],tbl_Items[],3,)</f>
        <v>Platinum</v>
      </c>
      <c r="G4573" s="6" t="s">
        <v>8</v>
      </c>
      <c r="H4573" s="6" t="s">
        <v>9</v>
      </c>
      <c r="I45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9690</v>
      </c>
      <c r="J4573" s="30">
        <v>1</v>
      </c>
      <c r="K4573" s="7">
        <f t="shared" si="142"/>
        <v>9690</v>
      </c>
      <c r="L45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73" s="7">
        <f t="shared" si="143"/>
        <v>9690</v>
      </c>
    </row>
    <row r="4574" spans="1:13" x14ac:dyDescent="0.3">
      <c r="A4574" s="6" t="s">
        <v>4658</v>
      </c>
      <c r="B4574" s="28">
        <v>43100</v>
      </c>
      <c r="C4574" s="6" t="s">
        <v>24</v>
      </c>
      <c r="D4574" s="6" t="s">
        <v>83</v>
      </c>
      <c r="E4574" s="6" t="str">
        <f>VLOOKUP(tbl_transactions[[#This Row],[Product_ID]],tbl_Items[],2,)</f>
        <v>Chronograph</v>
      </c>
      <c r="F4574" s="6" t="str">
        <f>VLOOKUP(tbl_transactions[[#This Row],[Product_ID]],tbl_Items[],3,)</f>
        <v>Palladium</v>
      </c>
      <c r="G4574" s="6" t="s">
        <v>12</v>
      </c>
      <c r="H4574" s="6" t="s">
        <v>9</v>
      </c>
      <c r="I45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4751.25</v>
      </c>
      <c r="J4574" s="30">
        <v>1</v>
      </c>
      <c r="K4574" s="7">
        <f t="shared" si="142"/>
        <v>4751.25</v>
      </c>
      <c r="L45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74" s="7">
        <f t="shared" si="143"/>
        <v>4751.25</v>
      </c>
    </row>
    <row r="4575" spans="1:13" x14ac:dyDescent="0.3">
      <c r="A4575" s="6" t="s">
        <v>4659</v>
      </c>
      <c r="B4575" s="28">
        <v>43100</v>
      </c>
      <c r="C4575" s="6" t="s">
        <v>24</v>
      </c>
      <c r="D4575" s="6" t="s">
        <v>76</v>
      </c>
      <c r="E4575" s="6" t="str">
        <f>VLOOKUP(tbl_transactions[[#This Row],[Product_ID]],tbl_Items[],2,)</f>
        <v>Chronograph</v>
      </c>
      <c r="F4575" s="6" t="str">
        <f>VLOOKUP(tbl_transactions[[#This Row],[Product_ID]],tbl_Items[],3,)</f>
        <v>Gold</v>
      </c>
      <c r="G4575" s="6" t="s">
        <v>8</v>
      </c>
      <c r="H4575" s="6" t="s">
        <v>9</v>
      </c>
      <c r="I45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2244</v>
      </c>
      <c r="J4575" s="30">
        <v>1</v>
      </c>
      <c r="K4575" s="7">
        <f t="shared" si="142"/>
        <v>2244</v>
      </c>
      <c r="L45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75" s="7">
        <f t="shared" si="143"/>
        <v>2244</v>
      </c>
    </row>
    <row r="4576" spans="1:13" x14ac:dyDescent="0.3">
      <c r="A4576" s="6" t="s">
        <v>4660</v>
      </c>
      <c r="B4576" s="28">
        <v>43100</v>
      </c>
      <c r="C4576" s="6" t="s">
        <v>11</v>
      </c>
      <c r="D4576" s="6" t="s">
        <v>79</v>
      </c>
      <c r="E4576" s="6" t="str">
        <f>VLOOKUP(tbl_transactions[[#This Row],[Product_ID]],tbl_Items[],2,)</f>
        <v>Chronograph</v>
      </c>
      <c r="F4576" s="6" t="str">
        <f>VLOOKUP(tbl_transactions[[#This Row],[Product_ID]],tbl_Items[],3,)</f>
        <v>Palladium</v>
      </c>
      <c r="G4576" s="6" t="s">
        <v>8</v>
      </c>
      <c r="H4576" s="6" t="s">
        <v>9</v>
      </c>
      <c r="I45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2289.9</v>
      </c>
      <c r="J4576" s="30">
        <v>2</v>
      </c>
      <c r="K4576" s="7">
        <f t="shared" si="142"/>
        <v>4579.8</v>
      </c>
      <c r="L45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76" s="7">
        <f t="shared" si="143"/>
        <v>4579.8</v>
      </c>
    </row>
    <row r="4577" spans="1:13" x14ac:dyDescent="0.3">
      <c r="A4577" s="6" t="s">
        <v>4661</v>
      </c>
      <c r="B4577" s="28">
        <v>43100</v>
      </c>
      <c r="C4577" s="6" t="s">
        <v>24</v>
      </c>
      <c r="D4577" s="6" t="s">
        <v>7007</v>
      </c>
      <c r="E4577" s="6" t="str">
        <f>VLOOKUP(tbl_transactions[[#This Row],[Product_ID]],tbl_Items[],2,)</f>
        <v>Digital</v>
      </c>
      <c r="F4577" s="6" t="str">
        <f>VLOOKUP(tbl_transactions[[#This Row],[Product_ID]],tbl_Items[],3,)</f>
        <v>Gold</v>
      </c>
      <c r="G4577" s="6" t="s">
        <v>12</v>
      </c>
      <c r="H4577" s="6" t="s">
        <v>9</v>
      </c>
      <c r="I45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8921.94</v>
      </c>
      <c r="J4577" s="30">
        <v>4</v>
      </c>
      <c r="K4577" s="7">
        <f t="shared" si="142"/>
        <v>35687.760000000002</v>
      </c>
      <c r="L45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1427.5104000000001</v>
      </c>
      <c r="M4577" s="7">
        <f t="shared" si="143"/>
        <v>34260.249600000003</v>
      </c>
    </row>
    <row r="4578" spans="1:13" x14ac:dyDescent="0.3">
      <c r="A4578" s="6" t="s">
        <v>4662</v>
      </c>
      <c r="B4578" s="28">
        <v>43101</v>
      </c>
      <c r="C4578" s="6" t="s">
        <v>24</v>
      </c>
      <c r="D4578" s="6" t="s">
        <v>77</v>
      </c>
      <c r="E4578" s="6" t="str">
        <f>VLOOKUP(tbl_transactions[[#This Row],[Product_ID]],tbl_Items[],2,)</f>
        <v>Chronograph</v>
      </c>
      <c r="F4578" s="6" t="str">
        <f>VLOOKUP(tbl_transactions[[#This Row],[Product_ID]],tbl_Items[],3,)</f>
        <v>Gold</v>
      </c>
      <c r="G4578" s="6" t="s">
        <v>8</v>
      </c>
      <c r="H4578" s="6" t="s">
        <v>9</v>
      </c>
      <c r="I45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578" s="30">
        <v>2</v>
      </c>
      <c r="K4578" s="7">
        <f t="shared" si="142"/>
        <v>6174</v>
      </c>
      <c r="L45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78" s="7">
        <f t="shared" si="143"/>
        <v>6174</v>
      </c>
    </row>
    <row r="4579" spans="1:13" x14ac:dyDescent="0.3">
      <c r="A4579" s="6" t="s">
        <v>4663</v>
      </c>
      <c r="B4579" s="28">
        <v>43101</v>
      </c>
      <c r="C4579" s="6" t="s">
        <v>24</v>
      </c>
      <c r="D4579" s="6" t="s">
        <v>108</v>
      </c>
      <c r="E4579" s="6" t="str">
        <f>VLOOKUP(tbl_transactions[[#This Row],[Product_ID]],tbl_Items[],2,)</f>
        <v>Digital</v>
      </c>
      <c r="F4579" s="6" t="str">
        <f>VLOOKUP(tbl_transactions[[#This Row],[Product_ID]],tbl_Items[],3,)</f>
        <v>Platinum</v>
      </c>
      <c r="G4579" s="6" t="s">
        <v>12</v>
      </c>
      <c r="H4579" s="6" t="s">
        <v>9</v>
      </c>
      <c r="I45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4579" s="30">
        <v>3</v>
      </c>
      <c r="K4579" s="7">
        <f t="shared" si="142"/>
        <v>19332.337500000001</v>
      </c>
      <c r="L45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4579" s="7">
        <f t="shared" si="143"/>
        <v>18172.397250000002</v>
      </c>
    </row>
    <row r="4580" spans="1:13" x14ac:dyDescent="0.3">
      <c r="A4580" s="6" t="s">
        <v>4664</v>
      </c>
      <c r="B4580" s="28">
        <v>43101</v>
      </c>
      <c r="C4580" s="6" t="s">
        <v>7</v>
      </c>
      <c r="D4580" s="6" t="s">
        <v>95</v>
      </c>
      <c r="E4580" s="6" t="str">
        <f>VLOOKUP(tbl_transactions[[#This Row],[Product_ID]],tbl_Items[],2,)</f>
        <v>Automatic</v>
      </c>
      <c r="F4580" s="6" t="str">
        <f>VLOOKUP(tbl_transactions[[#This Row],[Product_ID]],tbl_Items[],3,)</f>
        <v>Platinum</v>
      </c>
      <c r="G4580" s="6" t="s">
        <v>12</v>
      </c>
      <c r="H4580" s="6" t="s">
        <v>9</v>
      </c>
      <c r="I45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580" s="30">
        <v>1</v>
      </c>
      <c r="K4580" s="7">
        <f t="shared" si="142"/>
        <v>2315.25</v>
      </c>
      <c r="L45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80" s="7">
        <f t="shared" si="143"/>
        <v>2315.25</v>
      </c>
    </row>
    <row r="4581" spans="1:13" x14ac:dyDescent="0.3">
      <c r="A4581" s="6" t="s">
        <v>4665</v>
      </c>
      <c r="B4581" s="28">
        <v>43101</v>
      </c>
      <c r="C4581" s="6" t="s">
        <v>24</v>
      </c>
      <c r="D4581" s="6" t="s">
        <v>7008</v>
      </c>
      <c r="E4581" s="6" t="str">
        <f>VLOOKUP(tbl_transactions[[#This Row],[Product_ID]],tbl_Items[],2,)</f>
        <v>Digital</v>
      </c>
      <c r="F4581" s="6" t="str">
        <f>VLOOKUP(tbl_transactions[[#This Row],[Product_ID]],tbl_Items[],3,)</f>
        <v>Gold</v>
      </c>
      <c r="G4581" s="6" t="s">
        <v>12</v>
      </c>
      <c r="H4581" s="6" t="s">
        <v>9</v>
      </c>
      <c r="I45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581" s="30">
        <v>1</v>
      </c>
      <c r="K4581" s="7">
        <f t="shared" si="142"/>
        <v>10741.170000000002</v>
      </c>
      <c r="L45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81" s="7">
        <f t="shared" si="143"/>
        <v>10741.170000000002</v>
      </c>
    </row>
    <row r="4582" spans="1:13" x14ac:dyDescent="0.3">
      <c r="A4582" s="6" t="s">
        <v>4666</v>
      </c>
      <c r="B4582" s="28">
        <v>43101</v>
      </c>
      <c r="C4582" s="6" t="s">
        <v>15</v>
      </c>
      <c r="D4582" s="6" t="s">
        <v>76</v>
      </c>
      <c r="E4582" s="6" t="str">
        <f>VLOOKUP(tbl_transactions[[#This Row],[Product_ID]],tbl_Items[],2,)</f>
        <v>Chronograph</v>
      </c>
      <c r="F4582" s="6" t="str">
        <f>VLOOKUP(tbl_transactions[[#This Row],[Product_ID]],tbl_Items[],3,)</f>
        <v>Gold</v>
      </c>
      <c r="G4582" s="6" t="s">
        <v>8</v>
      </c>
      <c r="H4582" s="6" t="s">
        <v>9</v>
      </c>
      <c r="I45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4582" s="30">
        <v>4</v>
      </c>
      <c r="K4582" s="7">
        <f t="shared" si="142"/>
        <v>9155.52</v>
      </c>
      <c r="L45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82" s="7">
        <f t="shared" si="143"/>
        <v>9155.52</v>
      </c>
    </row>
    <row r="4583" spans="1:13" x14ac:dyDescent="0.3">
      <c r="A4583" s="6" t="s">
        <v>4667</v>
      </c>
      <c r="B4583" s="28">
        <v>43102</v>
      </c>
      <c r="C4583" s="6" t="s">
        <v>24</v>
      </c>
      <c r="D4583" s="6" t="s">
        <v>81</v>
      </c>
      <c r="E4583" s="6" t="str">
        <f>VLOOKUP(tbl_transactions[[#This Row],[Product_ID]],tbl_Items[],2,)</f>
        <v>Chronograph</v>
      </c>
      <c r="F4583" s="6" t="str">
        <f>VLOOKUP(tbl_transactions[[#This Row],[Product_ID]],tbl_Items[],3,)</f>
        <v>Palladium</v>
      </c>
      <c r="G4583" s="6" t="s">
        <v>12</v>
      </c>
      <c r="H4583" s="6" t="s">
        <v>9</v>
      </c>
      <c r="I45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4583" s="30">
        <v>3</v>
      </c>
      <c r="K4583" s="7">
        <f t="shared" si="142"/>
        <v>35574.000000000007</v>
      </c>
      <c r="L45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4583" s="7">
        <f t="shared" si="143"/>
        <v>34506.780000000006</v>
      </c>
    </row>
    <row r="4584" spans="1:13" x14ac:dyDescent="0.3">
      <c r="A4584" s="6" t="s">
        <v>4668</v>
      </c>
      <c r="B4584" s="28">
        <v>43102</v>
      </c>
      <c r="C4584" s="6" t="s">
        <v>24</v>
      </c>
      <c r="D4584" s="6" t="s">
        <v>7006</v>
      </c>
      <c r="E4584" s="6" t="str">
        <f>VLOOKUP(tbl_transactions[[#This Row],[Product_ID]],tbl_Items[],2,)</f>
        <v>Automatic</v>
      </c>
      <c r="F4584" s="6" t="str">
        <f>VLOOKUP(tbl_transactions[[#This Row],[Product_ID]],tbl_Items[],3,)</f>
        <v>Gold</v>
      </c>
      <c r="G4584" s="6" t="s">
        <v>12</v>
      </c>
      <c r="H4584" s="6" t="s">
        <v>9</v>
      </c>
      <c r="I45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584" s="30">
        <v>3</v>
      </c>
      <c r="K4584" s="7">
        <f t="shared" si="142"/>
        <v>32288.850000000002</v>
      </c>
      <c r="L45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1291.5540000000001</v>
      </c>
      <c r="M4584" s="7">
        <f t="shared" si="143"/>
        <v>30997.296000000002</v>
      </c>
    </row>
    <row r="4585" spans="1:13" x14ac:dyDescent="0.3">
      <c r="A4585" s="6" t="s">
        <v>4669</v>
      </c>
      <c r="B4585" s="28">
        <v>43102</v>
      </c>
      <c r="C4585" s="6" t="s">
        <v>24</v>
      </c>
      <c r="D4585" s="6" t="s">
        <v>111</v>
      </c>
      <c r="E4585" s="6" t="str">
        <f>VLOOKUP(tbl_transactions[[#This Row],[Product_ID]],tbl_Items[],2,)</f>
        <v>Digital</v>
      </c>
      <c r="F4585" s="6" t="str">
        <f>VLOOKUP(tbl_transactions[[#This Row],[Product_ID]],tbl_Items[],3,)</f>
        <v>Gold</v>
      </c>
      <c r="G4585" s="6" t="s">
        <v>12</v>
      </c>
      <c r="H4585" s="6" t="s">
        <v>9</v>
      </c>
      <c r="I45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4585" s="30">
        <v>2</v>
      </c>
      <c r="K4585" s="7">
        <f t="shared" si="142"/>
        <v>11752.358400000001</v>
      </c>
      <c r="L45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85" s="7">
        <f t="shared" si="143"/>
        <v>11752.358400000001</v>
      </c>
    </row>
    <row r="4586" spans="1:13" x14ac:dyDescent="0.3">
      <c r="A4586" s="6" t="s">
        <v>4670</v>
      </c>
      <c r="B4586" s="28">
        <v>43102</v>
      </c>
      <c r="C4586" s="6" t="s">
        <v>24</v>
      </c>
      <c r="D4586" s="6" t="s">
        <v>81</v>
      </c>
      <c r="E4586" s="6" t="str">
        <f>VLOOKUP(tbl_transactions[[#This Row],[Product_ID]],tbl_Items[],2,)</f>
        <v>Chronograph</v>
      </c>
      <c r="F4586" s="6" t="str">
        <f>VLOOKUP(tbl_transactions[[#This Row],[Product_ID]],tbl_Items[],3,)</f>
        <v>Palladium</v>
      </c>
      <c r="G4586" s="6" t="s">
        <v>12</v>
      </c>
      <c r="H4586" s="6" t="s">
        <v>9</v>
      </c>
      <c r="I45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4586" s="30">
        <v>3</v>
      </c>
      <c r="K4586" s="7">
        <f t="shared" si="142"/>
        <v>35574.000000000007</v>
      </c>
      <c r="L45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4586" s="7">
        <f t="shared" si="143"/>
        <v>34506.780000000006</v>
      </c>
    </row>
    <row r="4587" spans="1:13" x14ac:dyDescent="0.3">
      <c r="A4587" s="6" t="s">
        <v>4671</v>
      </c>
      <c r="B4587" s="28">
        <v>43102</v>
      </c>
      <c r="C4587" s="6" t="s">
        <v>24</v>
      </c>
      <c r="D4587" s="6" t="s">
        <v>60</v>
      </c>
      <c r="E4587" s="6" t="str">
        <f>VLOOKUP(tbl_transactions[[#This Row],[Product_ID]],tbl_Items[],2,)</f>
        <v>Chronograph</v>
      </c>
      <c r="F4587" s="6" t="str">
        <f>VLOOKUP(tbl_transactions[[#This Row],[Product_ID]],tbl_Items[],3,)</f>
        <v>Platinum</v>
      </c>
      <c r="G4587" s="6" t="s">
        <v>8</v>
      </c>
      <c r="H4587" s="6" t="s">
        <v>9</v>
      </c>
      <c r="I45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4587" s="30">
        <v>3</v>
      </c>
      <c r="K4587" s="7">
        <f t="shared" si="142"/>
        <v>30899.880000000005</v>
      </c>
      <c r="L45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4587" s="7">
        <f t="shared" si="143"/>
        <v>27191.894400000005</v>
      </c>
    </row>
    <row r="4588" spans="1:13" x14ac:dyDescent="0.3">
      <c r="A4588" s="6" t="s">
        <v>4672</v>
      </c>
      <c r="B4588" s="28">
        <v>43102</v>
      </c>
      <c r="C4588" s="6" t="s">
        <v>24</v>
      </c>
      <c r="D4588" s="6" t="s">
        <v>115</v>
      </c>
      <c r="E4588" s="6" t="str">
        <f>VLOOKUP(tbl_transactions[[#This Row],[Product_ID]],tbl_Items[],2,)</f>
        <v>Digital</v>
      </c>
      <c r="F4588" s="6" t="str">
        <f>VLOOKUP(tbl_transactions[[#This Row],[Product_ID]],tbl_Items[],3,)</f>
        <v>Gold</v>
      </c>
      <c r="G4588" s="6" t="s">
        <v>12</v>
      </c>
      <c r="H4588" s="6" t="s">
        <v>9</v>
      </c>
      <c r="I45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588" s="30">
        <v>4</v>
      </c>
      <c r="K4588" s="7">
        <f t="shared" si="142"/>
        <v>38794.770000000004</v>
      </c>
      <c r="L45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4588" s="7">
        <f t="shared" si="143"/>
        <v>37242.979200000002</v>
      </c>
    </row>
    <row r="4589" spans="1:13" x14ac:dyDescent="0.3">
      <c r="A4589" s="6" t="s">
        <v>4673</v>
      </c>
      <c r="B4589" s="28">
        <v>43102</v>
      </c>
      <c r="C4589" s="6" t="s">
        <v>11</v>
      </c>
      <c r="D4589" s="6" t="s">
        <v>96</v>
      </c>
      <c r="E4589" s="6" t="str">
        <f>VLOOKUP(tbl_transactions[[#This Row],[Product_ID]],tbl_Items[],2,)</f>
        <v>Automatic</v>
      </c>
      <c r="F4589" s="6" t="str">
        <f>VLOOKUP(tbl_transactions[[#This Row],[Product_ID]],tbl_Items[],3,)</f>
        <v>Gold</v>
      </c>
      <c r="G4589" s="6" t="s">
        <v>12</v>
      </c>
      <c r="H4589" s="6" t="s">
        <v>9</v>
      </c>
      <c r="I45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4589" s="30">
        <v>2</v>
      </c>
      <c r="K4589" s="7">
        <f t="shared" si="142"/>
        <v>11352.844800000001</v>
      </c>
      <c r="L45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89" s="7">
        <f t="shared" si="143"/>
        <v>11352.844800000001</v>
      </c>
    </row>
    <row r="4590" spans="1:13" x14ac:dyDescent="0.3">
      <c r="A4590" s="6" t="s">
        <v>4674</v>
      </c>
      <c r="B4590" s="28">
        <v>43102</v>
      </c>
      <c r="C4590" s="6" t="s">
        <v>24</v>
      </c>
      <c r="D4590" s="6" t="s">
        <v>111</v>
      </c>
      <c r="E4590" s="6" t="str">
        <f>VLOOKUP(tbl_transactions[[#This Row],[Product_ID]],tbl_Items[],2,)</f>
        <v>Digital</v>
      </c>
      <c r="F4590" s="6" t="str">
        <f>VLOOKUP(tbl_transactions[[#This Row],[Product_ID]],tbl_Items[],3,)</f>
        <v>Gold</v>
      </c>
      <c r="G4590" s="6" t="s">
        <v>12</v>
      </c>
      <c r="H4590" s="6" t="s">
        <v>9</v>
      </c>
      <c r="I45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4590" s="30">
        <v>1</v>
      </c>
      <c r="K4590" s="7">
        <f t="shared" si="142"/>
        <v>5876.1792000000005</v>
      </c>
      <c r="L45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90" s="7">
        <f t="shared" si="143"/>
        <v>5876.1792000000005</v>
      </c>
    </row>
    <row r="4591" spans="1:13" x14ac:dyDescent="0.3">
      <c r="A4591" s="6" t="s">
        <v>4675</v>
      </c>
      <c r="B4591" s="28">
        <v>43103</v>
      </c>
      <c r="C4591" s="6" t="s">
        <v>11</v>
      </c>
      <c r="D4591" s="6" t="s">
        <v>88</v>
      </c>
      <c r="E4591" s="6" t="str">
        <f>VLOOKUP(tbl_transactions[[#This Row],[Product_ID]],tbl_Items[],2,)</f>
        <v>Automatic</v>
      </c>
      <c r="F4591" s="6" t="str">
        <f>VLOOKUP(tbl_transactions[[#This Row],[Product_ID]],tbl_Items[],3,)</f>
        <v>Platinum</v>
      </c>
      <c r="G4591" s="6" t="s">
        <v>12</v>
      </c>
      <c r="H4591" s="6" t="s">
        <v>9</v>
      </c>
      <c r="I45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591" s="30">
        <v>3</v>
      </c>
      <c r="K4591" s="7">
        <f t="shared" si="142"/>
        <v>7054.8975000000009</v>
      </c>
      <c r="L45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91" s="7">
        <f t="shared" si="143"/>
        <v>7054.8975000000009</v>
      </c>
    </row>
    <row r="4592" spans="1:13" x14ac:dyDescent="0.3">
      <c r="A4592" s="6" t="s">
        <v>4676</v>
      </c>
      <c r="B4592" s="28">
        <v>43103</v>
      </c>
      <c r="C4592" s="6" t="s">
        <v>11</v>
      </c>
      <c r="D4592" s="6" t="s">
        <v>105</v>
      </c>
      <c r="E4592" s="6" t="str">
        <f>VLOOKUP(tbl_transactions[[#This Row],[Product_ID]],tbl_Items[],2,)</f>
        <v>Digital</v>
      </c>
      <c r="F4592" s="6" t="str">
        <f>VLOOKUP(tbl_transactions[[#This Row],[Product_ID]],tbl_Items[],3,)</f>
        <v>Platinum</v>
      </c>
      <c r="G4592" s="6" t="s">
        <v>12</v>
      </c>
      <c r="H4592" s="6" t="s">
        <v>9</v>
      </c>
      <c r="I45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4592" s="30">
        <v>3</v>
      </c>
      <c r="K4592" s="7">
        <f t="shared" si="142"/>
        <v>17609.810400000002</v>
      </c>
      <c r="L45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4592" s="7">
        <f t="shared" si="143"/>
        <v>16553.221776000002</v>
      </c>
    </row>
    <row r="4593" spans="1:13" x14ac:dyDescent="0.3">
      <c r="A4593" s="6" t="s">
        <v>4677</v>
      </c>
      <c r="B4593" s="28">
        <v>43103</v>
      </c>
      <c r="C4593" s="6" t="s">
        <v>7</v>
      </c>
      <c r="D4593" s="6" t="s">
        <v>102</v>
      </c>
      <c r="E4593" s="6" t="str">
        <f>VLOOKUP(tbl_transactions[[#This Row],[Product_ID]],tbl_Items[],2,)</f>
        <v>Automatic</v>
      </c>
      <c r="F4593" s="6" t="str">
        <f>VLOOKUP(tbl_transactions[[#This Row],[Product_ID]],tbl_Items[],3,)</f>
        <v>Palladium</v>
      </c>
      <c r="G4593" s="6" t="s">
        <v>12</v>
      </c>
      <c r="H4593" s="6" t="s">
        <v>9</v>
      </c>
      <c r="I45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4593" s="30">
        <v>2</v>
      </c>
      <c r="K4593" s="7">
        <f t="shared" si="142"/>
        <v>17572.356</v>
      </c>
      <c r="L45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4593" s="7">
        <f t="shared" si="143"/>
        <v>17045.185320000001</v>
      </c>
    </row>
    <row r="4594" spans="1:13" x14ac:dyDescent="0.3">
      <c r="A4594" s="6" t="s">
        <v>4678</v>
      </c>
      <c r="B4594" s="28">
        <v>43103</v>
      </c>
      <c r="C4594" s="6" t="s">
        <v>24</v>
      </c>
      <c r="D4594" s="6" t="s">
        <v>79</v>
      </c>
      <c r="E4594" s="6" t="str">
        <f>VLOOKUP(tbl_transactions[[#This Row],[Product_ID]],tbl_Items[],2,)</f>
        <v>Chronograph</v>
      </c>
      <c r="F4594" s="6" t="str">
        <f>VLOOKUP(tbl_transactions[[#This Row],[Product_ID]],tbl_Items[],3,)</f>
        <v>Palladium</v>
      </c>
      <c r="G4594" s="6" t="s">
        <v>8</v>
      </c>
      <c r="H4594" s="6" t="s">
        <v>9</v>
      </c>
      <c r="I45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594" s="30">
        <v>3</v>
      </c>
      <c r="K4594" s="7">
        <f t="shared" si="142"/>
        <v>7007.094000000001</v>
      </c>
      <c r="L45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94" s="7">
        <f t="shared" si="143"/>
        <v>7007.094000000001</v>
      </c>
    </row>
    <row r="4595" spans="1:13" x14ac:dyDescent="0.3">
      <c r="A4595" s="6" t="s">
        <v>4679</v>
      </c>
      <c r="B4595" s="28">
        <v>43103</v>
      </c>
      <c r="C4595" s="6" t="s">
        <v>24</v>
      </c>
      <c r="D4595" s="6" t="s">
        <v>118</v>
      </c>
      <c r="E4595" s="6" t="str">
        <f>VLOOKUP(tbl_transactions[[#This Row],[Product_ID]],tbl_Items[],2,)</f>
        <v>Digital</v>
      </c>
      <c r="F4595" s="6" t="str">
        <f>VLOOKUP(tbl_transactions[[#This Row],[Product_ID]],tbl_Items[],3,)</f>
        <v>Palladium</v>
      </c>
      <c r="G4595" s="6" t="s">
        <v>12</v>
      </c>
      <c r="H4595" s="6" t="s">
        <v>9</v>
      </c>
      <c r="I45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595" s="30">
        <v>2</v>
      </c>
      <c r="K4595" s="7">
        <f t="shared" si="142"/>
        <v>12439.022400000002</v>
      </c>
      <c r="L45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95" s="7">
        <f t="shared" si="143"/>
        <v>12439.022400000002</v>
      </c>
    </row>
    <row r="4596" spans="1:13" x14ac:dyDescent="0.3">
      <c r="A4596" s="6" t="s">
        <v>4680</v>
      </c>
      <c r="B4596" s="28">
        <v>43103</v>
      </c>
      <c r="C4596" s="6" t="s">
        <v>11</v>
      </c>
      <c r="D4596" s="6" t="s">
        <v>118</v>
      </c>
      <c r="E4596" s="6" t="str">
        <f>VLOOKUP(tbl_transactions[[#This Row],[Product_ID]],tbl_Items[],2,)</f>
        <v>Digital</v>
      </c>
      <c r="F4596" s="6" t="str">
        <f>VLOOKUP(tbl_transactions[[#This Row],[Product_ID]],tbl_Items[],3,)</f>
        <v>Palladium</v>
      </c>
      <c r="G4596" s="6" t="s">
        <v>12</v>
      </c>
      <c r="H4596" s="6" t="s">
        <v>9</v>
      </c>
      <c r="I45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596" s="30">
        <v>2</v>
      </c>
      <c r="K4596" s="7">
        <f t="shared" si="142"/>
        <v>12439.022400000002</v>
      </c>
      <c r="L45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96" s="7">
        <f t="shared" si="143"/>
        <v>12439.022400000002</v>
      </c>
    </row>
    <row r="4597" spans="1:13" x14ac:dyDescent="0.3">
      <c r="A4597" s="6" t="s">
        <v>4681</v>
      </c>
      <c r="B4597" s="28">
        <v>43103</v>
      </c>
      <c r="C4597" s="6" t="s">
        <v>11</v>
      </c>
      <c r="D4597" s="6" t="s">
        <v>95</v>
      </c>
      <c r="E4597" s="6" t="str">
        <f>VLOOKUP(tbl_transactions[[#This Row],[Product_ID]],tbl_Items[],2,)</f>
        <v>Automatic</v>
      </c>
      <c r="F4597" s="6" t="str">
        <f>VLOOKUP(tbl_transactions[[#This Row],[Product_ID]],tbl_Items[],3,)</f>
        <v>Platinum</v>
      </c>
      <c r="G4597" s="6" t="s">
        <v>12</v>
      </c>
      <c r="H4597" s="6" t="s">
        <v>9</v>
      </c>
      <c r="I45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597" s="30">
        <v>3</v>
      </c>
      <c r="K4597" s="7">
        <f t="shared" si="142"/>
        <v>6945.75</v>
      </c>
      <c r="L45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597" s="7">
        <f t="shared" si="143"/>
        <v>6945.75</v>
      </c>
    </row>
    <row r="4598" spans="1:13" x14ac:dyDescent="0.3">
      <c r="A4598" s="6" t="s">
        <v>4682</v>
      </c>
      <c r="B4598" s="28">
        <v>43103</v>
      </c>
      <c r="C4598" s="6" t="s">
        <v>24</v>
      </c>
      <c r="D4598" s="6" t="s">
        <v>109</v>
      </c>
      <c r="E4598" s="6" t="str">
        <f>VLOOKUP(tbl_transactions[[#This Row],[Product_ID]],tbl_Items[],2,)</f>
        <v>Digital</v>
      </c>
      <c r="F4598" s="6" t="str">
        <f>VLOOKUP(tbl_transactions[[#This Row],[Product_ID]],tbl_Items[],3,)</f>
        <v>Platinum</v>
      </c>
      <c r="G4598" s="6" t="s">
        <v>12</v>
      </c>
      <c r="H4598" s="6" t="s">
        <v>9</v>
      </c>
      <c r="I45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598" s="30">
        <v>4</v>
      </c>
      <c r="K4598" s="7">
        <f t="shared" si="142"/>
        <v>41054.184000000001</v>
      </c>
      <c r="L45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2463.2510400000001</v>
      </c>
      <c r="M4598" s="7">
        <f t="shared" si="143"/>
        <v>38590.932959999998</v>
      </c>
    </row>
    <row r="4599" spans="1:13" x14ac:dyDescent="0.3">
      <c r="A4599" s="6" t="s">
        <v>4683</v>
      </c>
      <c r="B4599" s="28">
        <v>43103</v>
      </c>
      <c r="C4599" s="6" t="s">
        <v>24</v>
      </c>
      <c r="D4599" s="6" t="s">
        <v>115</v>
      </c>
      <c r="E4599" s="6" t="str">
        <f>VLOOKUP(tbl_transactions[[#This Row],[Product_ID]],tbl_Items[],2,)</f>
        <v>Digital</v>
      </c>
      <c r="F4599" s="6" t="str">
        <f>VLOOKUP(tbl_transactions[[#This Row],[Product_ID]],tbl_Items[],3,)</f>
        <v>Gold</v>
      </c>
      <c r="G4599" s="6" t="s">
        <v>12</v>
      </c>
      <c r="H4599" s="6" t="s">
        <v>9</v>
      </c>
      <c r="I45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599" s="30">
        <v>2</v>
      </c>
      <c r="K4599" s="7">
        <f t="shared" si="142"/>
        <v>19397.385000000002</v>
      </c>
      <c r="L45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4599" s="7">
        <f t="shared" si="143"/>
        <v>18621.489600000001</v>
      </c>
    </row>
    <row r="4600" spans="1:13" x14ac:dyDescent="0.3">
      <c r="A4600" s="6" t="s">
        <v>4684</v>
      </c>
      <c r="B4600" s="28">
        <v>43104</v>
      </c>
      <c r="C4600" s="6" t="s">
        <v>24</v>
      </c>
      <c r="D4600" s="6" t="s">
        <v>120</v>
      </c>
      <c r="E4600" s="6" t="str">
        <f>VLOOKUP(tbl_transactions[[#This Row],[Product_ID]],tbl_Items[],2,)</f>
        <v>Digital</v>
      </c>
      <c r="F4600" s="6" t="str">
        <f>VLOOKUP(tbl_transactions[[#This Row],[Product_ID]],tbl_Items[],3,)</f>
        <v>Palladium</v>
      </c>
      <c r="G4600" s="6" t="s">
        <v>12</v>
      </c>
      <c r="H4600" s="6" t="s">
        <v>9</v>
      </c>
      <c r="I46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4600" s="30">
        <v>1</v>
      </c>
      <c r="K4600" s="7">
        <f t="shared" si="142"/>
        <v>10602.020000000002</v>
      </c>
      <c r="L46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00" s="7">
        <f t="shared" si="143"/>
        <v>10602.020000000002</v>
      </c>
    </row>
    <row r="4601" spans="1:13" x14ac:dyDescent="0.3">
      <c r="A4601" s="6" t="s">
        <v>4685</v>
      </c>
      <c r="B4601" s="28">
        <v>43104</v>
      </c>
      <c r="C4601" s="6" t="s">
        <v>24</v>
      </c>
      <c r="D4601" s="6" t="s">
        <v>95</v>
      </c>
      <c r="E4601" s="6" t="str">
        <f>VLOOKUP(tbl_transactions[[#This Row],[Product_ID]],tbl_Items[],2,)</f>
        <v>Automatic</v>
      </c>
      <c r="F4601" s="6" t="str">
        <f>VLOOKUP(tbl_transactions[[#This Row],[Product_ID]],tbl_Items[],3,)</f>
        <v>Platinum</v>
      </c>
      <c r="G4601" s="6" t="s">
        <v>12</v>
      </c>
      <c r="H4601" s="6" t="s">
        <v>9</v>
      </c>
      <c r="I46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601" s="30">
        <v>3</v>
      </c>
      <c r="K4601" s="7">
        <f t="shared" si="142"/>
        <v>6945.75</v>
      </c>
      <c r="L46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01" s="7">
        <f t="shared" si="143"/>
        <v>6945.75</v>
      </c>
    </row>
    <row r="4602" spans="1:13" x14ac:dyDescent="0.3">
      <c r="A4602" s="6" t="s">
        <v>4686</v>
      </c>
      <c r="B4602" s="28">
        <v>43104</v>
      </c>
      <c r="C4602" s="6" t="s">
        <v>24</v>
      </c>
      <c r="D4602" s="6" t="s">
        <v>81</v>
      </c>
      <c r="E4602" s="6" t="str">
        <f>VLOOKUP(tbl_transactions[[#This Row],[Product_ID]],tbl_Items[],2,)</f>
        <v>Chronograph</v>
      </c>
      <c r="F4602" s="6" t="str">
        <f>VLOOKUP(tbl_transactions[[#This Row],[Product_ID]],tbl_Items[],3,)</f>
        <v>Palladium</v>
      </c>
      <c r="G4602" s="6" t="s">
        <v>12</v>
      </c>
      <c r="H4602" s="6" t="s">
        <v>9</v>
      </c>
      <c r="I46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4602" s="30">
        <v>2</v>
      </c>
      <c r="K4602" s="7">
        <f t="shared" si="142"/>
        <v>23716.000000000004</v>
      </c>
      <c r="L46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711.48000000000013</v>
      </c>
      <c r="M4602" s="7">
        <f t="shared" si="143"/>
        <v>23004.520000000004</v>
      </c>
    </row>
    <row r="4603" spans="1:13" x14ac:dyDescent="0.3">
      <c r="A4603" s="6" t="s">
        <v>4687</v>
      </c>
      <c r="B4603" s="28">
        <v>43104</v>
      </c>
      <c r="C4603" s="6" t="s">
        <v>24</v>
      </c>
      <c r="D4603" s="6" t="s">
        <v>103</v>
      </c>
      <c r="E4603" s="6" t="str">
        <f>VLOOKUP(tbl_transactions[[#This Row],[Product_ID]],tbl_Items[],2,)</f>
        <v>Automatic</v>
      </c>
      <c r="F4603" s="6" t="str">
        <f>VLOOKUP(tbl_transactions[[#This Row],[Product_ID]],tbl_Items[],3,)</f>
        <v>Palladium</v>
      </c>
      <c r="G4603" s="6" t="s">
        <v>12</v>
      </c>
      <c r="H4603" s="6" t="s">
        <v>9</v>
      </c>
      <c r="I46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603" s="30">
        <v>1</v>
      </c>
      <c r="K4603" s="7">
        <f t="shared" si="142"/>
        <v>6808.3775999999998</v>
      </c>
      <c r="L46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03" s="7">
        <f t="shared" si="143"/>
        <v>6808.3775999999998</v>
      </c>
    </row>
    <row r="4604" spans="1:13" x14ac:dyDescent="0.3">
      <c r="A4604" s="6" t="s">
        <v>4688</v>
      </c>
      <c r="B4604" s="28">
        <v>43104</v>
      </c>
      <c r="C4604" s="6" t="s">
        <v>11</v>
      </c>
      <c r="D4604" s="6" t="s">
        <v>77</v>
      </c>
      <c r="E4604" s="6" t="str">
        <f>VLOOKUP(tbl_transactions[[#This Row],[Product_ID]],tbl_Items[],2,)</f>
        <v>Chronograph</v>
      </c>
      <c r="F4604" s="6" t="str">
        <f>VLOOKUP(tbl_transactions[[#This Row],[Product_ID]],tbl_Items[],3,)</f>
        <v>Gold</v>
      </c>
      <c r="G4604" s="6" t="s">
        <v>8</v>
      </c>
      <c r="H4604" s="6" t="s">
        <v>13</v>
      </c>
      <c r="I46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604" s="30">
        <v>1</v>
      </c>
      <c r="K4604" s="7">
        <f t="shared" si="142"/>
        <v>3087</v>
      </c>
      <c r="L46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04" s="7">
        <f t="shared" si="143"/>
        <v>3087</v>
      </c>
    </row>
    <row r="4605" spans="1:13" x14ac:dyDescent="0.3">
      <c r="A4605" s="6" t="s">
        <v>4689</v>
      </c>
      <c r="B4605" s="28">
        <v>43104</v>
      </c>
      <c r="C4605" s="6" t="s">
        <v>24</v>
      </c>
      <c r="D4605" s="6" t="s">
        <v>119</v>
      </c>
      <c r="E4605" s="6" t="str">
        <f>VLOOKUP(tbl_transactions[[#This Row],[Product_ID]],tbl_Items[],2,)</f>
        <v>Digital</v>
      </c>
      <c r="F4605" s="6" t="str">
        <f>VLOOKUP(tbl_transactions[[#This Row],[Product_ID]],tbl_Items[],3,)</f>
        <v>Palladium</v>
      </c>
      <c r="G4605" s="6" t="s">
        <v>12</v>
      </c>
      <c r="H4605" s="6" t="s">
        <v>9</v>
      </c>
      <c r="I46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605" s="30">
        <v>1</v>
      </c>
      <c r="K4605" s="7">
        <f t="shared" si="142"/>
        <v>10294.758</v>
      </c>
      <c r="L46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05" s="7">
        <f t="shared" si="143"/>
        <v>10294.758</v>
      </c>
    </row>
    <row r="4606" spans="1:13" x14ac:dyDescent="0.3">
      <c r="A4606" s="6" t="s">
        <v>4690</v>
      </c>
      <c r="B4606" s="28">
        <v>43104</v>
      </c>
      <c r="C4606" s="6" t="s">
        <v>11</v>
      </c>
      <c r="D4606" s="6" t="s">
        <v>109</v>
      </c>
      <c r="E4606" s="6" t="str">
        <f>VLOOKUP(tbl_transactions[[#This Row],[Product_ID]],tbl_Items[],2,)</f>
        <v>Digital</v>
      </c>
      <c r="F4606" s="6" t="str">
        <f>VLOOKUP(tbl_transactions[[#This Row],[Product_ID]],tbl_Items[],3,)</f>
        <v>Platinum</v>
      </c>
      <c r="G4606" s="6" t="s">
        <v>12</v>
      </c>
      <c r="H4606" s="6" t="s">
        <v>9</v>
      </c>
      <c r="I46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606" s="30">
        <v>2</v>
      </c>
      <c r="K4606" s="7">
        <f t="shared" si="142"/>
        <v>20527.092000000001</v>
      </c>
      <c r="L46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4606" s="7">
        <f t="shared" si="143"/>
        <v>19295.466479999999</v>
      </c>
    </row>
    <row r="4607" spans="1:13" x14ac:dyDescent="0.3">
      <c r="A4607" s="6" t="s">
        <v>4691</v>
      </c>
      <c r="B4607" s="28">
        <v>43104</v>
      </c>
      <c r="C4607" s="6" t="s">
        <v>11</v>
      </c>
      <c r="D4607" s="6" t="s">
        <v>88</v>
      </c>
      <c r="E4607" s="6" t="str">
        <f>VLOOKUP(tbl_transactions[[#This Row],[Product_ID]],tbl_Items[],2,)</f>
        <v>Automatic</v>
      </c>
      <c r="F4607" s="6" t="str">
        <f>VLOOKUP(tbl_transactions[[#This Row],[Product_ID]],tbl_Items[],3,)</f>
        <v>Platinum</v>
      </c>
      <c r="G4607" s="6" t="s">
        <v>12</v>
      </c>
      <c r="H4607" s="6" t="s">
        <v>9</v>
      </c>
      <c r="I46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607" s="30">
        <v>2</v>
      </c>
      <c r="K4607" s="7">
        <f t="shared" si="142"/>
        <v>4703.2650000000003</v>
      </c>
      <c r="L46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07" s="7">
        <f t="shared" si="143"/>
        <v>4703.2650000000003</v>
      </c>
    </row>
    <row r="4608" spans="1:13" x14ac:dyDescent="0.3">
      <c r="A4608" s="6" t="s">
        <v>4692</v>
      </c>
      <c r="B4608" s="28">
        <v>43104</v>
      </c>
      <c r="C4608" s="6" t="s">
        <v>11</v>
      </c>
      <c r="D4608" s="6" t="s">
        <v>117</v>
      </c>
      <c r="E4608" s="6" t="str">
        <f>VLOOKUP(tbl_transactions[[#This Row],[Product_ID]],tbl_Items[],2,)</f>
        <v>Digital</v>
      </c>
      <c r="F4608" s="6" t="str">
        <f>VLOOKUP(tbl_transactions[[#This Row],[Product_ID]],tbl_Items[],3,)</f>
        <v>Palladium</v>
      </c>
      <c r="G4608" s="6" t="s">
        <v>12</v>
      </c>
      <c r="H4608" s="6" t="s">
        <v>9</v>
      </c>
      <c r="I46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608" s="30">
        <v>2</v>
      </c>
      <c r="K4608" s="7">
        <f t="shared" si="142"/>
        <v>20539.575000000001</v>
      </c>
      <c r="L46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4608" s="7">
        <f t="shared" si="143"/>
        <v>19923.387750000002</v>
      </c>
    </row>
    <row r="4609" spans="1:13" x14ac:dyDescent="0.3">
      <c r="A4609" s="6" t="s">
        <v>4693</v>
      </c>
      <c r="B4609" s="28">
        <v>43104</v>
      </c>
      <c r="C4609" s="6" t="s">
        <v>24</v>
      </c>
      <c r="D4609" s="6" t="s">
        <v>97</v>
      </c>
      <c r="E4609" s="6" t="str">
        <f>VLOOKUP(tbl_transactions[[#This Row],[Product_ID]],tbl_Items[],2,)</f>
        <v>Automatic</v>
      </c>
      <c r="F4609" s="6" t="str">
        <f>VLOOKUP(tbl_transactions[[#This Row],[Product_ID]],tbl_Items[],3,)</f>
        <v>Gold</v>
      </c>
      <c r="G4609" s="6" t="s">
        <v>12</v>
      </c>
      <c r="H4609" s="6" t="s">
        <v>9</v>
      </c>
      <c r="I46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609" s="30">
        <v>3</v>
      </c>
      <c r="K4609" s="7">
        <f t="shared" si="142"/>
        <v>8985.9347999999991</v>
      </c>
      <c r="L46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09" s="7">
        <f t="shared" si="143"/>
        <v>8985.9347999999991</v>
      </c>
    </row>
    <row r="4610" spans="1:13" x14ac:dyDescent="0.3">
      <c r="A4610" s="6" t="s">
        <v>4694</v>
      </c>
      <c r="B4610" s="28">
        <v>43105</v>
      </c>
      <c r="C4610" s="6" t="s">
        <v>11</v>
      </c>
      <c r="D4610" s="6" t="s">
        <v>97</v>
      </c>
      <c r="E4610" s="6" t="str">
        <f>VLOOKUP(tbl_transactions[[#This Row],[Product_ID]],tbl_Items[],2,)</f>
        <v>Automatic</v>
      </c>
      <c r="F4610" s="6" t="str">
        <f>VLOOKUP(tbl_transactions[[#This Row],[Product_ID]],tbl_Items[],3,)</f>
        <v>Gold</v>
      </c>
      <c r="G4610" s="6" t="s">
        <v>12</v>
      </c>
      <c r="H4610" s="6" t="s">
        <v>9</v>
      </c>
      <c r="I46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610" s="30">
        <v>2</v>
      </c>
      <c r="K4610" s="7">
        <f t="shared" ref="K4610:K4673" si="144">I4610*J4610</f>
        <v>5990.6232</v>
      </c>
      <c r="L46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10" s="7">
        <f t="shared" ref="M4610:M4673" si="145">K4610-L4610</f>
        <v>5990.6232</v>
      </c>
    </row>
    <row r="4611" spans="1:13" x14ac:dyDescent="0.3">
      <c r="A4611" s="6" t="s">
        <v>4695</v>
      </c>
      <c r="B4611" s="28">
        <v>43105</v>
      </c>
      <c r="C4611" s="6" t="s">
        <v>24</v>
      </c>
      <c r="D4611" s="6" t="s">
        <v>94</v>
      </c>
      <c r="E4611" s="6" t="str">
        <f>VLOOKUP(tbl_transactions[[#This Row],[Product_ID]],tbl_Items[],2,)</f>
        <v>Automatic</v>
      </c>
      <c r="F4611" s="6" t="str">
        <f>VLOOKUP(tbl_transactions[[#This Row],[Product_ID]],tbl_Items[],3,)</f>
        <v>Platinum</v>
      </c>
      <c r="G4611" s="6" t="s">
        <v>12</v>
      </c>
      <c r="H4611" s="6" t="s">
        <v>13</v>
      </c>
      <c r="I46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611" s="30">
        <v>1</v>
      </c>
      <c r="K4611" s="7">
        <f t="shared" si="144"/>
        <v>2845.9200000000005</v>
      </c>
      <c r="L46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11" s="7">
        <f t="shared" si="145"/>
        <v>2845.9200000000005</v>
      </c>
    </row>
    <row r="4612" spans="1:13" x14ac:dyDescent="0.3">
      <c r="A4612" s="6" t="s">
        <v>4696</v>
      </c>
      <c r="B4612" s="28">
        <v>43105</v>
      </c>
      <c r="C4612" s="6" t="s">
        <v>11</v>
      </c>
      <c r="D4612" s="6" t="s">
        <v>104</v>
      </c>
      <c r="E4612" s="6" t="str">
        <f>VLOOKUP(tbl_transactions[[#This Row],[Product_ID]],tbl_Items[],2,)</f>
        <v>Automatic</v>
      </c>
      <c r="F4612" s="6" t="str">
        <f>VLOOKUP(tbl_transactions[[#This Row],[Product_ID]],tbl_Items[],3,)</f>
        <v>Palladium</v>
      </c>
      <c r="G4612" s="6" t="s">
        <v>12</v>
      </c>
      <c r="H4612" s="6" t="s">
        <v>9</v>
      </c>
      <c r="I46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612" s="30">
        <v>4</v>
      </c>
      <c r="K4612" s="7">
        <f t="shared" si="144"/>
        <v>36062.840000000004</v>
      </c>
      <c r="L46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4612" s="7">
        <f t="shared" si="145"/>
        <v>34980.954800000007</v>
      </c>
    </row>
    <row r="4613" spans="1:13" x14ac:dyDescent="0.3">
      <c r="A4613" s="6" t="s">
        <v>4697</v>
      </c>
      <c r="B4613" s="28">
        <v>43105</v>
      </c>
      <c r="C4613" s="6" t="s">
        <v>15</v>
      </c>
      <c r="D4613" s="6" t="s">
        <v>94</v>
      </c>
      <c r="E4613" s="6" t="str">
        <f>VLOOKUP(tbl_transactions[[#This Row],[Product_ID]],tbl_Items[],2,)</f>
        <v>Automatic</v>
      </c>
      <c r="F4613" s="6" t="str">
        <f>VLOOKUP(tbl_transactions[[#This Row],[Product_ID]],tbl_Items[],3,)</f>
        <v>Platinum</v>
      </c>
      <c r="G4613" s="6" t="s">
        <v>12</v>
      </c>
      <c r="H4613" s="6" t="s">
        <v>9</v>
      </c>
      <c r="I46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613" s="30">
        <v>4</v>
      </c>
      <c r="K4613" s="7">
        <f t="shared" si="144"/>
        <v>11383.680000000002</v>
      </c>
      <c r="L46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13" s="7">
        <f t="shared" si="145"/>
        <v>11383.680000000002</v>
      </c>
    </row>
    <row r="4614" spans="1:13" x14ac:dyDescent="0.3">
      <c r="A4614" s="6" t="s">
        <v>4698</v>
      </c>
      <c r="B4614" s="28">
        <v>43105</v>
      </c>
      <c r="C4614" s="6" t="s">
        <v>11</v>
      </c>
      <c r="D4614" s="6" t="s">
        <v>83</v>
      </c>
      <c r="E4614" s="6" t="str">
        <f>VLOOKUP(tbl_transactions[[#This Row],[Product_ID]],tbl_Items[],2,)</f>
        <v>Chronograph</v>
      </c>
      <c r="F4614" s="6" t="str">
        <f>VLOOKUP(tbl_transactions[[#This Row],[Product_ID]],tbl_Items[],3,)</f>
        <v>Palladium</v>
      </c>
      <c r="G4614" s="6" t="s">
        <v>12</v>
      </c>
      <c r="H4614" s="6" t="s">
        <v>9</v>
      </c>
      <c r="I46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4614" s="30">
        <v>3</v>
      </c>
      <c r="K4614" s="7">
        <f t="shared" si="144"/>
        <v>14966.4375</v>
      </c>
      <c r="L46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14" s="7">
        <f t="shared" si="145"/>
        <v>14966.4375</v>
      </c>
    </row>
    <row r="4615" spans="1:13" x14ac:dyDescent="0.3">
      <c r="A4615" s="6" t="s">
        <v>4699</v>
      </c>
      <c r="B4615" s="28">
        <v>43105</v>
      </c>
      <c r="C4615" s="6" t="s">
        <v>24</v>
      </c>
      <c r="D4615" s="6" t="s">
        <v>109</v>
      </c>
      <c r="E4615" s="6" t="str">
        <f>VLOOKUP(tbl_transactions[[#This Row],[Product_ID]],tbl_Items[],2,)</f>
        <v>Digital</v>
      </c>
      <c r="F4615" s="6" t="str">
        <f>VLOOKUP(tbl_transactions[[#This Row],[Product_ID]],tbl_Items[],3,)</f>
        <v>Platinum</v>
      </c>
      <c r="G4615" s="6" t="s">
        <v>12</v>
      </c>
      <c r="H4615" s="6" t="s">
        <v>13</v>
      </c>
      <c r="I46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615" s="30">
        <v>1</v>
      </c>
      <c r="K4615" s="7">
        <f t="shared" si="144"/>
        <v>10263.546</v>
      </c>
      <c r="L46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15" s="7">
        <f t="shared" si="145"/>
        <v>10263.546</v>
      </c>
    </row>
    <row r="4616" spans="1:13" x14ac:dyDescent="0.3">
      <c r="A4616" s="6" t="s">
        <v>4700</v>
      </c>
      <c r="B4616" s="28">
        <v>43105</v>
      </c>
      <c r="C4616" s="6" t="s">
        <v>24</v>
      </c>
      <c r="D4616" s="6" t="s">
        <v>117</v>
      </c>
      <c r="E4616" s="6" t="str">
        <f>VLOOKUP(tbl_transactions[[#This Row],[Product_ID]],tbl_Items[],2,)</f>
        <v>Digital</v>
      </c>
      <c r="F4616" s="6" t="str">
        <f>VLOOKUP(tbl_transactions[[#This Row],[Product_ID]],tbl_Items[],3,)</f>
        <v>Palladium</v>
      </c>
      <c r="G4616" s="6" t="s">
        <v>12</v>
      </c>
      <c r="H4616" s="6" t="s">
        <v>9</v>
      </c>
      <c r="I46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616" s="30">
        <v>4</v>
      </c>
      <c r="K4616" s="7">
        <f t="shared" si="144"/>
        <v>41079.15</v>
      </c>
      <c r="L46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4616" s="7">
        <f t="shared" si="145"/>
        <v>39846.775500000003</v>
      </c>
    </row>
    <row r="4617" spans="1:13" x14ac:dyDescent="0.3">
      <c r="A4617" s="6" t="s">
        <v>4701</v>
      </c>
      <c r="B4617" s="28">
        <v>43105</v>
      </c>
      <c r="C4617" s="6" t="s">
        <v>24</v>
      </c>
      <c r="D4617" s="6" t="s">
        <v>60</v>
      </c>
      <c r="E4617" s="6" t="str">
        <f>VLOOKUP(tbl_transactions[[#This Row],[Product_ID]],tbl_Items[],2,)</f>
        <v>Chronograph</v>
      </c>
      <c r="F4617" s="6" t="str">
        <f>VLOOKUP(tbl_transactions[[#This Row],[Product_ID]],tbl_Items[],3,)</f>
        <v>Platinum</v>
      </c>
      <c r="G4617" s="6" t="s">
        <v>8</v>
      </c>
      <c r="H4617" s="6" t="s">
        <v>9</v>
      </c>
      <c r="I46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4617" s="30">
        <v>1</v>
      </c>
      <c r="K4617" s="7">
        <f t="shared" si="144"/>
        <v>10299.960000000001</v>
      </c>
      <c r="L46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17" s="7">
        <f t="shared" si="145"/>
        <v>10299.960000000001</v>
      </c>
    </row>
    <row r="4618" spans="1:13" x14ac:dyDescent="0.3">
      <c r="A4618" s="6" t="s">
        <v>4702</v>
      </c>
      <c r="B4618" s="28">
        <v>43106</v>
      </c>
      <c r="C4618" s="6" t="s">
        <v>24</v>
      </c>
      <c r="D4618" s="6" t="s">
        <v>114</v>
      </c>
      <c r="E4618" s="6" t="str">
        <f>VLOOKUP(tbl_transactions[[#This Row],[Product_ID]],tbl_Items[],2,)</f>
        <v>Digital</v>
      </c>
      <c r="F4618" s="6" t="str">
        <f>VLOOKUP(tbl_transactions[[#This Row],[Product_ID]],tbl_Items[],3,)</f>
        <v>Palladium</v>
      </c>
      <c r="G4618" s="6" t="s">
        <v>12</v>
      </c>
      <c r="H4618" s="6" t="s">
        <v>9</v>
      </c>
      <c r="I46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4618" s="30">
        <v>2</v>
      </c>
      <c r="K4618" s="7">
        <f t="shared" si="144"/>
        <v>21820.680000000004</v>
      </c>
      <c r="L46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4618" s="7">
        <f t="shared" si="145"/>
        <v>21166.059600000004</v>
      </c>
    </row>
    <row r="4619" spans="1:13" x14ac:dyDescent="0.3">
      <c r="A4619" s="6" t="s">
        <v>4703</v>
      </c>
      <c r="B4619" s="28">
        <v>43106</v>
      </c>
      <c r="C4619" s="6" t="s">
        <v>24</v>
      </c>
      <c r="D4619" s="6" t="s">
        <v>110</v>
      </c>
      <c r="E4619" s="6" t="str">
        <f>VLOOKUP(tbl_transactions[[#This Row],[Product_ID]],tbl_Items[],2,)</f>
        <v>Digital</v>
      </c>
      <c r="F4619" s="6" t="str">
        <f>VLOOKUP(tbl_transactions[[#This Row],[Product_ID]],tbl_Items[],3,)</f>
        <v>Platinum</v>
      </c>
      <c r="G4619" s="6" t="s">
        <v>12</v>
      </c>
      <c r="H4619" s="6" t="s">
        <v>9</v>
      </c>
      <c r="I46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619" s="30">
        <v>3</v>
      </c>
      <c r="K4619" s="7">
        <f t="shared" si="144"/>
        <v>17688.510000000002</v>
      </c>
      <c r="L46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4619" s="7">
        <f t="shared" si="145"/>
        <v>16627.199400000001</v>
      </c>
    </row>
    <row r="4620" spans="1:13" x14ac:dyDescent="0.3">
      <c r="A4620" s="6" t="s">
        <v>4704</v>
      </c>
      <c r="B4620" s="28">
        <v>43106</v>
      </c>
      <c r="C4620" s="6" t="s">
        <v>24</v>
      </c>
      <c r="D4620" s="6" t="s">
        <v>103</v>
      </c>
      <c r="E4620" s="6" t="str">
        <f>VLOOKUP(tbl_transactions[[#This Row],[Product_ID]],tbl_Items[],2,)</f>
        <v>Automatic</v>
      </c>
      <c r="F4620" s="6" t="str">
        <f>VLOOKUP(tbl_transactions[[#This Row],[Product_ID]],tbl_Items[],3,)</f>
        <v>Palladium</v>
      </c>
      <c r="G4620" s="6" t="s">
        <v>12</v>
      </c>
      <c r="H4620" s="6" t="s">
        <v>9</v>
      </c>
      <c r="I46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620" s="30">
        <v>2</v>
      </c>
      <c r="K4620" s="7">
        <f t="shared" si="144"/>
        <v>13616.7552</v>
      </c>
      <c r="L46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20" s="7">
        <f t="shared" si="145"/>
        <v>13616.7552</v>
      </c>
    </row>
    <row r="4621" spans="1:13" x14ac:dyDescent="0.3">
      <c r="A4621" s="6" t="s">
        <v>4705</v>
      </c>
      <c r="B4621" s="28">
        <v>43106</v>
      </c>
      <c r="C4621" s="6" t="s">
        <v>24</v>
      </c>
      <c r="D4621" s="6" t="s">
        <v>7007</v>
      </c>
      <c r="E4621" s="6" t="str">
        <f>VLOOKUP(tbl_transactions[[#This Row],[Product_ID]],tbl_Items[],2,)</f>
        <v>Digital</v>
      </c>
      <c r="F4621" s="6" t="str">
        <f>VLOOKUP(tbl_transactions[[#This Row],[Product_ID]],tbl_Items[],3,)</f>
        <v>Gold</v>
      </c>
      <c r="G4621" s="6" t="s">
        <v>12</v>
      </c>
      <c r="H4621" s="6" t="s">
        <v>9</v>
      </c>
      <c r="I46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621" s="30">
        <v>1</v>
      </c>
      <c r="K4621" s="7">
        <f t="shared" si="144"/>
        <v>9100.3788000000004</v>
      </c>
      <c r="L46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21" s="7">
        <f t="shared" si="145"/>
        <v>9100.3788000000004</v>
      </c>
    </row>
    <row r="4622" spans="1:13" x14ac:dyDescent="0.3">
      <c r="A4622" s="6" t="s">
        <v>4706</v>
      </c>
      <c r="B4622" s="28">
        <v>43106</v>
      </c>
      <c r="C4622" s="6" t="s">
        <v>24</v>
      </c>
      <c r="D4622" s="6" t="s">
        <v>117</v>
      </c>
      <c r="E4622" s="6" t="str">
        <f>VLOOKUP(tbl_transactions[[#This Row],[Product_ID]],tbl_Items[],2,)</f>
        <v>Digital</v>
      </c>
      <c r="F4622" s="6" t="str">
        <f>VLOOKUP(tbl_transactions[[#This Row],[Product_ID]],tbl_Items[],3,)</f>
        <v>Palladium</v>
      </c>
      <c r="G4622" s="6" t="s">
        <v>12</v>
      </c>
      <c r="H4622" s="6" t="s">
        <v>9</v>
      </c>
      <c r="I46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622" s="30">
        <v>4</v>
      </c>
      <c r="K4622" s="7">
        <f t="shared" si="144"/>
        <v>41079.15</v>
      </c>
      <c r="L46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4622" s="7">
        <f t="shared" si="145"/>
        <v>39846.775500000003</v>
      </c>
    </row>
    <row r="4623" spans="1:13" x14ac:dyDescent="0.3">
      <c r="A4623" s="6" t="s">
        <v>4707</v>
      </c>
      <c r="B4623" s="28">
        <v>43106</v>
      </c>
      <c r="C4623" s="6" t="s">
        <v>11</v>
      </c>
      <c r="D4623" s="6" t="s">
        <v>95</v>
      </c>
      <c r="E4623" s="6" t="str">
        <f>VLOOKUP(tbl_transactions[[#This Row],[Product_ID]],tbl_Items[],2,)</f>
        <v>Automatic</v>
      </c>
      <c r="F4623" s="6" t="str">
        <f>VLOOKUP(tbl_transactions[[#This Row],[Product_ID]],tbl_Items[],3,)</f>
        <v>Platinum</v>
      </c>
      <c r="G4623" s="6" t="s">
        <v>12</v>
      </c>
      <c r="H4623" s="6" t="s">
        <v>9</v>
      </c>
      <c r="I46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623" s="30">
        <v>3</v>
      </c>
      <c r="K4623" s="7">
        <f t="shared" si="144"/>
        <v>6945.75</v>
      </c>
      <c r="L46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23" s="7">
        <f t="shared" si="145"/>
        <v>6945.75</v>
      </c>
    </row>
    <row r="4624" spans="1:13" x14ac:dyDescent="0.3">
      <c r="A4624" s="6" t="s">
        <v>4708</v>
      </c>
      <c r="B4624" s="28">
        <v>43107</v>
      </c>
      <c r="C4624" s="6" t="s">
        <v>15</v>
      </c>
      <c r="D4624" s="6" t="s">
        <v>92</v>
      </c>
      <c r="E4624" s="6" t="str">
        <f>VLOOKUP(tbl_transactions[[#This Row],[Product_ID]],tbl_Items[],2,)</f>
        <v>Automatic</v>
      </c>
      <c r="F4624" s="6" t="str">
        <f>VLOOKUP(tbl_transactions[[#This Row],[Product_ID]],tbl_Items[],3,)</f>
        <v>Platinum</v>
      </c>
      <c r="G4624" s="6" t="s">
        <v>12</v>
      </c>
      <c r="H4624" s="6" t="s">
        <v>9</v>
      </c>
      <c r="I46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624" s="30">
        <v>1</v>
      </c>
      <c r="K4624" s="7">
        <f t="shared" si="144"/>
        <v>2243.1023999999998</v>
      </c>
      <c r="L46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24" s="7">
        <f t="shared" si="145"/>
        <v>2243.1023999999998</v>
      </c>
    </row>
    <row r="4625" spans="1:13" x14ac:dyDescent="0.3">
      <c r="A4625" s="6" t="s">
        <v>4709</v>
      </c>
      <c r="B4625" s="28">
        <v>43107</v>
      </c>
      <c r="C4625" s="6" t="s">
        <v>24</v>
      </c>
      <c r="D4625" s="6" t="s">
        <v>112</v>
      </c>
      <c r="E4625" s="6" t="str">
        <f>VLOOKUP(tbl_transactions[[#This Row],[Product_ID]],tbl_Items[],2,)</f>
        <v>Digital</v>
      </c>
      <c r="F4625" s="6" t="str">
        <f>VLOOKUP(tbl_transactions[[#This Row],[Product_ID]],tbl_Items[],3,)</f>
        <v>Gold</v>
      </c>
      <c r="G4625" s="6" t="s">
        <v>12</v>
      </c>
      <c r="H4625" s="6" t="s">
        <v>9</v>
      </c>
      <c r="I46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625" s="30">
        <v>1</v>
      </c>
      <c r="K4625" s="7">
        <f t="shared" si="144"/>
        <v>6137.3196000000007</v>
      </c>
      <c r="L46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25" s="7">
        <f t="shared" si="145"/>
        <v>6137.3196000000007</v>
      </c>
    </row>
    <row r="4626" spans="1:13" x14ac:dyDescent="0.3">
      <c r="A4626" s="6" t="s">
        <v>4710</v>
      </c>
      <c r="B4626" s="28">
        <v>43107</v>
      </c>
      <c r="C4626" s="6" t="s">
        <v>24</v>
      </c>
      <c r="D4626" s="6" t="s">
        <v>74</v>
      </c>
      <c r="E4626" s="6" t="str">
        <f>VLOOKUP(tbl_transactions[[#This Row],[Product_ID]],tbl_Items[],2,)</f>
        <v>Chronograph</v>
      </c>
      <c r="F4626" s="6" t="str">
        <f>VLOOKUP(tbl_transactions[[#This Row],[Product_ID]],tbl_Items[],3,)</f>
        <v>Gold</v>
      </c>
      <c r="G4626" s="6" t="s">
        <v>8</v>
      </c>
      <c r="H4626" s="6" t="s">
        <v>9</v>
      </c>
      <c r="I46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626" s="30">
        <v>2</v>
      </c>
      <c r="K4626" s="7">
        <f t="shared" si="144"/>
        <v>4674.6000000000004</v>
      </c>
      <c r="L46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26" s="7">
        <f t="shared" si="145"/>
        <v>4674.6000000000004</v>
      </c>
    </row>
    <row r="4627" spans="1:13" x14ac:dyDescent="0.3">
      <c r="A4627" s="6" t="s">
        <v>4711</v>
      </c>
      <c r="B4627" s="28">
        <v>43107</v>
      </c>
      <c r="C4627" s="6" t="s">
        <v>24</v>
      </c>
      <c r="D4627" s="6" t="s">
        <v>101</v>
      </c>
      <c r="E4627" s="6" t="str">
        <f>VLOOKUP(tbl_transactions[[#This Row],[Product_ID]],tbl_Items[],2,)</f>
        <v>Automatic</v>
      </c>
      <c r="F4627" s="6" t="str">
        <f>VLOOKUP(tbl_transactions[[#This Row],[Product_ID]],tbl_Items[],3,)</f>
        <v>Palladium</v>
      </c>
      <c r="G4627" s="6" t="s">
        <v>12</v>
      </c>
      <c r="H4627" s="6" t="s">
        <v>9</v>
      </c>
      <c r="I46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4627" s="30">
        <v>1</v>
      </c>
      <c r="K4627" s="7">
        <f t="shared" si="144"/>
        <v>2583.3500000000004</v>
      </c>
      <c r="L46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27" s="7">
        <f t="shared" si="145"/>
        <v>2583.3500000000004</v>
      </c>
    </row>
    <row r="4628" spans="1:13" x14ac:dyDescent="0.3">
      <c r="A4628" s="6" t="s">
        <v>4712</v>
      </c>
      <c r="B4628" s="28">
        <v>43107</v>
      </c>
      <c r="C4628" s="6" t="s">
        <v>24</v>
      </c>
      <c r="D4628" s="6" t="s">
        <v>113</v>
      </c>
      <c r="E4628" s="6" t="str">
        <f>VLOOKUP(tbl_transactions[[#This Row],[Product_ID]],tbl_Items[],2,)</f>
        <v>Digital</v>
      </c>
      <c r="F4628" s="6" t="str">
        <f>VLOOKUP(tbl_transactions[[#This Row],[Product_ID]],tbl_Items[],3,)</f>
        <v>Palladium</v>
      </c>
      <c r="G4628" s="6" t="s">
        <v>12</v>
      </c>
      <c r="H4628" s="6" t="s">
        <v>9</v>
      </c>
      <c r="I46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628" s="30">
        <v>2</v>
      </c>
      <c r="K4628" s="7">
        <f t="shared" si="144"/>
        <v>18288.1512</v>
      </c>
      <c r="L46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4628" s="7">
        <f t="shared" si="145"/>
        <v>17739.506664</v>
      </c>
    </row>
    <row r="4629" spans="1:13" x14ac:dyDescent="0.3">
      <c r="A4629" s="6" t="s">
        <v>4713</v>
      </c>
      <c r="B4629" s="28">
        <v>43107</v>
      </c>
      <c r="C4629" s="6" t="s">
        <v>7</v>
      </c>
      <c r="D4629" s="6" t="s">
        <v>114</v>
      </c>
      <c r="E4629" s="6" t="str">
        <f>VLOOKUP(tbl_transactions[[#This Row],[Product_ID]],tbl_Items[],2,)</f>
        <v>Digital</v>
      </c>
      <c r="F4629" s="6" t="str">
        <f>VLOOKUP(tbl_transactions[[#This Row],[Product_ID]],tbl_Items[],3,)</f>
        <v>Palladium</v>
      </c>
      <c r="G4629" s="6" t="s">
        <v>12</v>
      </c>
      <c r="H4629" s="6" t="s">
        <v>9</v>
      </c>
      <c r="I46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4629" s="30">
        <v>3</v>
      </c>
      <c r="K4629" s="7">
        <f t="shared" si="144"/>
        <v>32731.020000000004</v>
      </c>
      <c r="L46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4629" s="7">
        <f t="shared" si="145"/>
        <v>31749.089400000004</v>
      </c>
    </row>
    <row r="4630" spans="1:13" x14ac:dyDescent="0.3">
      <c r="A4630" s="6" t="s">
        <v>4714</v>
      </c>
      <c r="B4630" s="28">
        <v>43107</v>
      </c>
      <c r="C4630" s="6" t="s">
        <v>11</v>
      </c>
      <c r="D4630" s="6" t="s">
        <v>115</v>
      </c>
      <c r="E4630" s="6" t="str">
        <f>VLOOKUP(tbl_transactions[[#This Row],[Product_ID]],tbl_Items[],2,)</f>
        <v>Digital</v>
      </c>
      <c r="F4630" s="6" t="str">
        <f>VLOOKUP(tbl_transactions[[#This Row],[Product_ID]],tbl_Items[],3,)</f>
        <v>Gold</v>
      </c>
      <c r="G4630" s="6" t="s">
        <v>12</v>
      </c>
      <c r="H4630" s="6" t="s">
        <v>9</v>
      </c>
      <c r="I46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630" s="30">
        <v>1</v>
      </c>
      <c r="K4630" s="7">
        <f t="shared" si="144"/>
        <v>9698.692500000001</v>
      </c>
      <c r="L46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30" s="7">
        <f t="shared" si="145"/>
        <v>9698.692500000001</v>
      </c>
    </row>
    <row r="4631" spans="1:13" x14ac:dyDescent="0.3">
      <c r="A4631" s="6" t="s">
        <v>4715</v>
      </c>
      <c r="B4631" s="28">
        <v>43108</v>
      </c>
      <c r="C4631" s="6" t="s">
        <v>24</v>
      </c>
      <c r="D4631" s="6" t="s">
        <v>116</v>
      </c>
      <c r="E4631" s="6" t="str">
        <f>VLOOKUP(tbl_transactions[[#This Row],[Product_ID]],tbl_Items[],2,)</f>
        <v>Digital</v>
      </c>
      <c r="F4631" s="6" t="str">
        <f>VLOOKUP(tbl_transactions[[#This Row],[Product_ID]],tbl_Items[],3,)</f>
        <v>Gold</v>
      </c>
      <c r="G4631" s="6" t="s">
        <v>12</v>
      </c>
      <c r="H4631" s="6" t="s">
        <v>9</v>
      </c>
      <c r="I46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631" s="30">
        <v>4</v>
      </c>
      <c r="K4631" s="7">
        <f t="shared" si="144"/>
        <v>22826.376</v>
      </c>
      <c r="L46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4631" s="7">
        <f t="shared" si="145"/>
        <v>21913.320960000001</v>
      </c>
    </row>
    <row r="4632" spans="1:13" x14ac:dyDescent="0.3">
      <c r="A4632" s="6" t="s">
        <v>4716</v>
      </c>
      <c r="B4632" s="28">
        <v>43108</v>
      </c>
      <c r="C4632" s="6" t="s">
        <v>24</v>
      </c>
      <c r="D4632" s="6" t="s">
        <v>92</v>
      </c>
      <c r="E4632" s="6" t="str">
        <f>VLOOKUP(tbl_transactions[[#This Row],[Product_ID]],tbl_Items[],2,)</f>
        <v>Automatic</v>
      </c>
      <c r="F4632" s="6" t="str">
        <f>VLOOKUP(tbl_transactions[[#This Row],[Product_ID]],tbl_Items[],3,)</f>
        <v>Platinum</v>
      </c>
      <c r="G4632" s="6" t="s">
        <v>12</v>
      </c>
      <c r="H4632" s="6" t="s">
        <v>9</v>
      </c>
      <c r="I46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632" s="30">
        <v>4</v>
      </c>
      <c r="K4632" s="7">
        <f t="shared" si="144"/>
        <v>8972.409599999999</v>
      </c>
      <c r="L46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32" s="7">
        <f t="shared" si="145"/>
        <v>8972.409599999999</v>
      </c>
    </row>
    <row r="4633" spans="1:13" x14ac:dyDescent="0.3">
      <c r="A4633" s="6" t="s">
        <v>4717</v>
      </c>
      <c r="B4633" s="28">
        <v>43108</v>
      </c>
      <c r="C4633" s="6" t="s">
        <v>24</v>
      </c>
      <c r="D4633" s="6" t="s">
        <v>110</v>
      </c>
      <c r="E4633" s="6" t="str">
        <f>VLOOKUP(tbl_transactions[[#This Row],[Product_ID]],tbl_Items[],2,)</f>
        <v>Digital</v>
      </c>
      <c r="F4633" s="6" t="str">
        <f>VLOOKUP(tbl_transactions[[#This Row],[Product_ID]],tbl_Items[],3,)</f>
        <v>Platinum</v>
      </c>
      <c r="G4633" s="6" t="s">
        <v>12</v>
      </c>
      <c r="H4633" s="6" t="s">
        <v>9</v>
      </c>
      <c r="I46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633" s="30">
        <v>2</v>
      </c>
      <c r="K4633" s="7">
        <f t="shared" si="144"/>
        <v>11792.340000000002</v>
      </c>
      <c r="L46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33" s="7">
        <f t="shared" si="145"/>
        <v>11792.340000000002</v>
      </c>
    </row>
    <row r="4634" spans="1:13" x14ac:dyDescent="0.3">
      <c r="A4634" s="6" t="s">
        <v>4718</v>
      </c>
      <c r="B4634" s="28">
        <v>43108</v>
      </c>
      <c r="C4634" s="6" t="s">
        <v>11</v>
      </c>
      <c r="D4634" s="6" t="s">
        <v>119</v>
      </c>
      <c r="E4634" s="6" t="str">
        <f>VLOOKUP(tbl_transactions[[#This Row],[Product_ID]],tbl_Items[],2,)</f>
        <v>Digital</v>
      </c>
      <c r="F4634" s="6" t="str">
        <f>VLOOKUP(tbl_transactions[[#This Row],[Product_ID]],tbl_Items[],3,)</f>
        <v>Palladium</v>
      </c>
      <c r="G4634" s="6" t="s">
        <v>12</v>
      </c>
      <c r="H4634" s="6" t="s">
        <v>9</v>
      </c>
      <c r="I46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634" s="30">
        <v>4</v>
      </c>
      <c r="K4634" s="7">
        <f t="shared" si="144"/>
        <v>41179.031999999999</v>
      </c>
      <c r="L46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4634" s="7">
        <f t="shared" si="145"/>
        <v>39943.661039999999</v>
      </c>
    </row>
    <row r="4635" spans="1:13" x14ac:dyDescent="0.3">
      <c r="A4635" s="6" t="s">
        <v>4719</v>
      </c>
      <c r="B4635" s="28">
        <v>43108</v>
      </c>
      <c r="C4635" s="6" t="s">
        <v>24</v>
      </c>
      <c r="D4635" s="6" t="s">
        <v>112</v>
      </c>
      <c r="E4635" s="6" t="str">
        <f>VLOOKUP(tbl_transactions[[#This Row],[Product_ID]],tbl_Items[],2,)</f>
        <v>Digital</v>
      </c>
      <c r="F4635" s="6" t="str">
        <f>VLOOKUP(tbl_transactions[[#This Row],[Product_ID]],tbl_Items[],3,)</f>
        <v>Gold</v>
      </c>
      <c r="G4635" s="6" t="s">
        <v>12</v>
      </c>
      <c r="H4635" s="6" t="s">
        <v>9</v>
      </c>
      <c r="I46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635" s="30">
        <v>1</v>
      </c>
      <c r="K4635" s="7">
        <f t="shared" si="144"/>
        <v>6137.3196000000007</v>
      </c>
      <c r="L46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35" s="7">
        <f t="shared" si="145"/>
        <v>6137.3196000000007</v>
      </c>
    </row>
    <row r="4636" spans="1:13" x14ac:dyDescent="0.3">
      <c r="A4636" s="6" t="s">
        <v>4720</v>
      </c>
      <c r="B4636" s="28">
        <v>43109</v>
      </c>
      <c r="C4636" s="6" t="s">
        <v>24</v>
      </c>
      <c r="D4636" s="6" t="s">
        <v>116</v>
      </c>
      <c r="E4636" s="6" t="str">
        <f>VLOOKUP(tbl_transactions[[#This Row],[Product_ID]],tbl_Items[],2,)</f>
        <v>Digital</v>
      </c>
      <c r="F4636" s="6" t="str">
        <f>VLOOKUP(tbl_transactions[[#This Row],[Product_ID]],tbl_Items[],3,)</f>
        <v>Gold</v>
      </c>
      <c r="G4636" s="6" t="s">
        <v>12</v>
      </c>
      <c r="H4636" s="6" t="s">
        <v>9</v>
      </c>
      <c r="I46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636" s="30">
        <v>3</v>
      </c>
      <c r="K4636" s="7">
        <f t="shared" si="144"/>
        <v>17119.781999999999</v>
      </c>
      <c r="L46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4636" s="7">
        <f t="shared" si="145"/>
        <v>16434.990719999998</v>
      </c>
    </row>
    <row r="4637" spans="1:13" x14ac:dyDescent="0.3">
      <c r="A4637" s="6" t="s">
        <v>4721</v>
      </c>
      <c r="B4637" s="28">
        <v>43109</v>
      </c>
      <c r="C4637" s="6" t="s">
        <v>11</v>
      </c>
      <c r="D4637" s="6" t="s">
        <v>88</v>
      </c>
      <c r="E4637" s="6" t="str">
        <f>VLOOKUP(tbl_transactions[[#This Row],[Product_ID]],tbl_Items[],2,)</f>
        <v>Automatic</v>
      </c>
      <c r="F4637" s="6" t="str">
        <f>VLOOKUP(tbl_transactions[[#This Row],[Product_ID]],tbl_Items[],3,)</f>
        <v>Platinum</v>
      </c>
      <c r="G4637" s="6" t="s">
        <v>12</v>
      </c>
      <c r="H4637" s="6" t="s">
        <v>9</v>
      </c>
      <c r="I46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637" s="30">
        <v>2</v>
      </c>
      <c r="K4637" s="7">
        <f t="shared" si="144"/>
        <v>4703.2650000000003</v>
      </c>
      <c r="L46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37" s="7">
        <f t="shared" si="145"/>
        <v>4703.2650000000003</v>
      </c>
    </row>
    <row r="4638" spans="1:13" x14ac:dyDescent="0.3">
      <c r="A4638" s="6" t="s">
        <v>4722</v>
      </c>
      <c r="B4638" s="28">
        <v>43109</v>
      </c>
      <c r="C4638" s="6" t="s">
        <v>24</v>
      </c>
      <c r="D4638" s="6" t="s">
        <v>7006</v>
      </c>
      <c r="E4638" s="6" t="str">
        <f>VLOOKUP(tbl_transactions[[#This Row],[Product_ID]],tbl_Items[],2,)</f>
        <v>Automatic</v>
      </c>
      <c r="F4638" s="6" t="str">
        <f>VLOOKUP(tbl_transactions[[#This Row],[Product_ID]],tbl_Items[],3,)</f>
        <v>Gold</v>
      </c>
      <c r="G4638" s="6" t="s">
        <v>12</v>
      </c>
      <c r="H4638" s="6" t="s">
        <v>9</v>
      </c>
      <c r="I46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638" s="30">
        <v>4</v>
      </c>
      <c r="K4638" s="7">
        <f t="shared" si="144"/>
        <v>43051.8</v>
      </c>
      <c r="L46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4638" s="7">
        <f t="shared" si="145"/>
        <v>41329.728000000003</v>
      </c>
    </row>
    <row r="4639" spans="1:13" x14ac:dyDescent="0.3">
      <c r="A4639" s="6" t="s">
        <v>4723</v>
      </c>
      <c r="B4639" s="28">
        <v>43109</v>
      </c>
      <c r="C4639" s="6" t="s">
        <v>24</v>
      </c>
      <c r="D4639" s="6" t="s">
        <v>7006</v>
      </c>
      <c r="E4639" s="6" t="str">
        <f>VLOOKUP(tbl_transactions[[#This Row],[Product_ID]],tbl_Items[],2,)</f>
        <v>Automatic</v>
      </c>
      <c r="F4639" s="6" t="str">
        <f>VLOOKUP(tbl_transactions[[#This Row],[Product_ID]],tbl_Items[],3,)</f>
        <v>Gold</v>
      </c>
      <c r="G4639" s="6" t="s">
        <v>12</v>
      </c>
      <c r="H4639" s="6" t="s">
        <v>13</v>
      </c>
      <c r="I46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639" s="30">
        <v>2</v>
      </c>
      <c r="K4639" s="7">
        <f t="shared" si="144"/>
        <v>21525.9</v>
      </c>
      <c r="L46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4639" s="7">
        <f t="shared" si="145"/>
        <v>20664.864000000001</v>
      </c>
    </row>
    <row r="4640" spans="1:13" x14ac:dyDescent="0.3">
      <c r="A4640" s="6" t="s">
        <v>4724</v>
      </c>
      <c r="B4640" s="28">
        <v>43109</v>
      </c>
      <c r="C4640" s="6" t="s">
        <v>11</v>
      </c>
      <c r="D4640" s="6" t="s">
        <v>7007</v>
      </c>
      <c r="E4640" s="6" t="str">
        <f>VLOOKUP(tbl_transactions[[#This Row],[Product_ID]],tbl_Items[],2,)</f>
        <v>Digital</v>
      </c>
      <c r="F4640" s="6" t="str">
        <f>VLOOKUP(tbl_transactions[[#This Row],[Product_ID]],tbl_Items[],3,)</f>
        <v>Gold</v>
      </c>
      <c r="G4640" s="6" t="s">
        <v>12</v>
      </c>
      <c r="H4640" s="6" t="s">
        <v>9</v>
      </c>
      <c r="I46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640" s="30">
        <v>2</v>
      </c>
      <c r="K4640" s="7">
        <f t="shared" si="144"/>
        <v>18200.757600000001</v>
      </c>
      <c r="L46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4640" s="7">
        <f t="shared" si="145"/>
        <v>17472.727296000001</v>
      </c>
    </row>
    <row r="4641" spans="1:13" x14ac:dyDescent="0.3">
      <c r="A4641" s="6" t="s">
        <v>4725</v>
      </c>
      <c r="B4641" s="28">
        <v>43109</v>
      </c>
      <c r="C4641" s="6" t="s">
        <v>7</v>
      </c>
      <c r="D4641" s="6" t="s">
        <v>78</v>
      </c>
      <c r="E4641" s="6" t="str">
        <f>VLOOKUP(tbl_transactions[[#This Row],[Product_ID]],tbl_Items[],2,)</f>
        <v>Chronograph</v>
      </c>
      <c r="F4641" s="6" t="str">
        <f>VLOOKUP(tbl_transactions[[#This Row],[Product_ID]],tbl_Items[],3,)</f>
        <v>Gold</v>
      </c>
      <c r="G4641" s="6" t="s">
        <v>8</v>
      </c>
      <c r="H4641" s="6" t="s">
        <v>9</v>
      </c>
      <c r="I46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641" s="30">
        <v>2</v>
      </c>
      <c r="K4641" s="7">
        <f t="shared" si="144"/>
        <v>11444.4</v>
      </c>
      <c r="L46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41" s="7">
        <f t="shared" si="145"/>
        <v>11444.4</v>
      </c>
    </row>
    <row r="4642" spans="1:13" x14ac:dyDescent="0.3">
      <c r="A4642" s="6" t="s">
        <v>4726</v>
      </c>
      <c r="B4642" s="28">
        <v>43109</v>
      </c>
      <c r="C4642" s="6" t="s">
        <v>11</v>
      </c>
      <c r="D4642" s="6" t="s">
        <v>74</v>
      </c>
      <c r="E4642" s="6" t="str">
        <f>VLOOKUP(tbl_transactions[[#This Row],[Product_ID]],tbl_Items[],2,)</f>
        <v>Chronograph</v>
      </c>
      <c r="F4642" s="6" t="str">
        <f>VLOOKUP(tbl_transactions[[#This Row],[Product_ID]],tbl_Items[],3,)</f>
        <v>Gold</v>
      </c>
      <c r="G4642" s="6" t="s">
        <v>8</v>
      </c>
      <c r="H4642" s="6" t="s">
        <v>9</v>
      </c>
      <c r="I46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642" s="30">
        <v>1</v>
      </c>
      <c r="K4642" s="7">
        <f t="shared" si="144"/>
        <v>2337.3000000000002</v>
      </c>
      <c r="L46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42" s="7">
        <f t="shared" si="145"/>
        <v>2337.3000000000002</v>
      </c>
    </row>
    <row r="4643" spans="1:13" x14ac:dyDescent="0.3">
      <c r="A4643" s="6" t="s">
        <v>4727</v>
      </c>
      <c r="B4643" s="28">
        <v>43110</v>
      </c>
      <c r="C4643" s="6" t="s">
        <v>24</v>
      </c>
      <c r="D4643" s="6" t="s">
        <v>103</v>
      </c>
      <c r="E4643" s="6" t="str">
        <f>VLOOKUP(tbl_transactions[[#This Row],[Product_ID]],tbl_Items[],2,)</f>
        <v>Automatic</v>
      </c>
      <c r="F4643" s="6" t="str">
        <f>VLOOKUP(tbl_transactions[[#This Row],[Product_ID]],tbl_Items[],3,)</f>
        <v>Palladium</v>
      </c>
      <c r="G4643" s="6" t="s">
        <v>12</v>
      </c>
      <c r="H4643" s="6" t="s">
        <v>9</v>
      </c>
      <c r="I46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643" s="30">
        <v>3</v>
      </c>
      <c r="K4643" s="7">
        <f t="shared" si="144"/>
        <v>20425.132799999999</v>
      </c>
      <c r="L46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4643" s="7">
        <f t="shared" si="145"/>
        <v>19812.378816</v>
      </c>
    </row>
    <row r="4644" spans="1:13" x14ac:dyDescent="0.3">
      <c r="A4644" s="6" t="s">
        <v>4728</v>
      </c>
      <c r="B4644" s="28">
        <v>43110</v>
      </c>
      <c r="C4644" s="6" t="s">
        <v>7</v>
      </c>
      <c r="D4644" s="6" t="s">
        <v>71</v>
      </c>
      <c r="E4644" s="6" t="str">
        <f>VLOOKUP(tbl_transactions[[#This Row],[Product_ID]],tbl_Items[],2,)</f>
        <v>Chronograph</v>
      </c>
      <c r="F4644" s="6" t="str">
        <f>VLOOKUP(tbl_transactions[[#This Row],[Product_ID]],tbl_Items[],3,)</f>
        <v>Platinum</v>
      </c>
      <c r="G4644" s="6" t="s">
        <v>8</v>
      </c>
      <c r="H4644" s="6" t="s">
        <v>9</v>
      </c>
      <c r="I46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4644" s="30">
        <v>3</v>
      </c>
      <c r="K4644" s="7">
        <f t="shared" si="144"/>
        <v>6897.851999999999</v>
      </c>
      <c r="L46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44" s="7">
        <f t="shared" si="145"/>
        <v>6897.851999999999</v>
      </c>
    </row>
    <row r="4645" spans="1:13" x14ac:dyDescent="0.3">
      <c r="A4645" s="6" t="s">
        <v>4729</v>
      </c>
      <c r="B4645" s="28">
        <v>43110</v>
      </c>
      <c r="C4645" s="6" t="s">
        <v>24</v>
      </c>
      <c r="D4645" s="6" t="s">
        <v>7005</v>
      </c>
      <c r="E4645" s="6" t="str">
        <f>VLOOKUP(tbl_transactions[[#This Row],[Product_ID]],tbl_Items[],2,)</f>
        <v>Automatic</v>
      </c>
      <c r="F4645" s="6" t="str">
        <f>VLOOKUP(tbl_transactions[[#This Row],[Product_ID]],tbl_Items[],3,)</f>
        <v>Gold</v>
      </c>
      <c r="G4645" s="6" t="s">
        <v>12</v>
      </c>
      <c r="H4645" s="6" t="s">
        <v>13</v>
      </c>
      <c r="I46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645" s="30">
        <v>1</v>
      </c>
      <c r="K4645" s="7">
        <f t="shared" si="144"/>
        <v>6266.61</v>
      </c>
      <c r="L46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45" s="7">
        <f t="shared" si="145"/>
        <v>6266.61</v>
      </c>
    </row>
    <row r="4646" spans="1:13" x14ac:dyDescent="0.3">
      <c r="A4646" s="6" t="s">
        <v>4730</v>
      </c>
      <c r="B4646" s="28">
        <v>43110</v>
      </c>
      <c r="C4646" s="6" t="s">
        <v>24</v>
      </c>
      <c r="D4646" s="6" t="s">
        <v>109</v>
      </c>
      <c r="E4646" s="6" t="str">
        <f>VLOOKUP(tbl_transactions[[#This Row],[Product_ID]],tbl_Items[],2,)</f>
        <v>Digital</v>
      </c>
      <c r="F4646" s="6" t="str">
        <f>VLOOKUP(tbl_transactions[[#This Row],[Product_ID]],tbl_Items[],3,)</f>
        <v>Platinum</v>
      </c>
      <c r="G4646" s="6" t="s">
        <v>12</v>
      </c>
      <c r="H4646" s="6" t="s">
        <v>9</v>
      </c>
      <c r="I46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646" s="30">
        <v>2</v>
      </c>
      <c r="K4646" s="7">
        <f t="shared" si="144"/>
        <v>20527.092000000001</v>
      </c>
      <c r="L46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4646" s="7">
        <f t="shared" si="145"/>
        <v>19295.466479999999</v>
      </c>
    </row>
    <row r="4647" spans="1:13" x14ac:dyDescent="0.3">
      <c r="A4647" s="6" t="s">
        <v>4731</v>
      </c>
      <c r="B4647" s="28">
        <v>43110</v>
      </c>
      <c r="C4647" s="6" t="s">
        <v>11</v>
      </c>
      <c r="D4647" s="6" t="s">
        <v>74</v>
      </c>
      <c r="E4647" s="6" t="str">
        <f>VLOOKUP(tbl_transactions[[#This Row],[Product_ID]],tbl_Items[],2,)</f>
        <v>Chronograph</v>
      </c>
      <c r="F4647" s="6" t="str">
        <f>VLOOKUP(tbl_transactions[[#This Row],[Product_ID]],tbl_Items[],3,)</f>
        <v>Gold</v>
      </c>
      <c r="G4647" s="6" t="s">
        <v>8</v>
      </c>
      <c r="H4647" s="6" t="s">
        <v>9</v>
      </c>
      <c r="I46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647" s="30">
        <v>4</v>
      </c>
      <c r="K4647" s="7">
        <f t="shared" si="144"/>
        <v>9349.2000000000007</v>
      </c>
      <c r="L46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47" s="7">
        <f t="shared" si="145"/>
        <v>9349.2000000000007</v>
      </c>
    </row>
    <row r="4648" spans="1:13" x14ac:dyDescent="0.3">
      <c r="A4648" s="6" t="s">
        <v>4732</v>
      </c>
      <c r="B4648" s="28">
        <v>43110</v>
      </c>
      <c r="C4648" s="6" t="s">
        <v>11</v>
      </c>
      <c r="D4648" s="6" t="s">
        <v>111</v>
      </c>
      <c r="E4648" s="6" t="str">
        <f>VLOOKUP(tbl_transactions[[#This Row],[Product_ID]],tbl_Items[],2,)</f>
        <v>Digital</v>
      </c>
      <c r="F4648" s="6" t="str">
        <f>VLOOKUP(tbl_transactions[[#This Row],[Product_ID]],tbl_Items[],3,)</f>
        <v>Gold</v>
      </c>
      <c r="G4648" s="6" t="s">
        <v>12</v>
      </c>
      <c r="H4648" s="6" t="s">
        <v>9</v>
      </c>
      <c r="I46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4648" s="30">
        <v>1</v>
      </c>
      <c r="K4648" s="7">
        <f t="shared" si="144"/>
        <v>5876.1792000000005</v>
      </c>
      <c r="L46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48" s="7">
        <f t="shared" si="145"/>
        <v>5876.1792000000005</v>
      </c>
    </row>
    <row r="4649" spans="1:13" x14ac:dyDescent="0.3">
      <c r="A4649" s="6" t="s">
        <v>4733</v>
      </c>
      <c r="B4649" s="28">
        <v>43110</v>
      </c>
      <c r="C4649" s="6" t="s">
        <v>24</v>
      </c>
      <c r="D4649" s="6" t="s">
        <v>108</v>
      </c>
      <c r="E4649" s="6" t="str">
        <f>VLOOKUP(tbl_transactions[[#This Row],[Product_ID]],tbl_Items[],2,)</f>
        <v>Digital</v>
      </c>
      <c r="F4649" s="6" t="str">
        <f>VLOOKUP(tbl_transactions[[#This Row],[Product_ID]],tbl_Items[],3,)</f>
        <v>Platinum</v>
      </c>
      <c r="G4649" s="6" t="s">
        <v>12</v>
      </c>
      <c r="H4649" s="6" t="s">
        <v>9</v>
      </c>
      <c r="I46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4649" s="30">
        <v>2</v>
      </c>
      <c r="K4649" s="7">
        <f t="shared" si="144"/>
        <v>12888.225</v>
      </c>
      <c r="L46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49" s="7">
        <f t="shared" si="145"/>
        <v>12888.225</v>
      </c>
    </row>
    <row r="4650" spans="1:13" x14ac:dyDescent="0.3">
      <c r="A4650" s="6" t="s">
        <v>4734</v>
      </c>
      <c r="B4650" s="28">
        <v>43111</v>
      </c>
      <c r="C4650" s="6" t="s">
        <v>11</v>
      </c>
      <c r="D4650" s="6" t="s">
        <v>89</v>
      </c>
      <c r="E4650" s="6" t="str">
        <f>VLOOKUP(tbl_transactions[[#This Row],[Product_ID]],tbl_Items[],2,)</f>
        <v>Automatic</v>
      </c>
      <c r="F4650" s="6" t="str">
        <f>VLOOKUP(tbl_transactions[[#This Row],[Product_ID]],tbl_Items[],3,)</f>
        <v>Platinum</v>
      </c>
      <c r="G4650" s="6" t="s">
        <v>12</v>
      </c>
      <c r="H4650" s="6" t="s">
        <v>13</v>
      </c>
      <c r="I46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4650" s="30">
        <v>4</v>
      </c>
      <c r="K4650" s="7">
        <f t="shared" si="144"/>
        <v>20478.040000000005</v>
      </c>
      <c r="L46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4650" s="7">
        <f t="shared" si="145"/>
        <v>19249.357600000003</v>
      </c>
    </row>
    <row r="4651" spans="1:13" x14ac:dyDescent="0.3">
      <c r="A4651" s="6" t="s">
        <v>4735</v>
      </c>
      <c r="B4651" s="28">
        <v>43111</v>
      </c>
      <c r="C4651" s="6" t="s">
        <v>24</v>
      </c>
      <c r="D4651" s="6" t="s">
        <v>118</v>
      </c>
      <c r="E4651" s="6" t="str">
        <f>VLOOKUP(tbl_transactions[[#This Row],[Product_ID]],tbl_Items[],2,)</f>
        <v>Digital</v>
      </c>
      <c r="F4651" s="6" t="str">
        <f>VLOOKUP(tbl_transactions[[#This Row],[Product_ID]],tbl_Items[],3,)</f>
        <v>Palladium</v>
      </c>
      <c r="G4651" s="6" t="s">
        <v>12</v>
      </c>
      <c r="H4651" s="6" t="s">
        <v>9</v>
      </c>
      <c r="I46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651" s="30">
        <v>4</v>
      </c>
      <c r="K4651" s="7">
        <f t="shared" si="144"/>
        <v>24878.044800000003</v>
      </c>
      <c r="L46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4651" s="7">
        <f t="shared" si="145"/>
        <v>24131.703456000003</v>
      </c>
    </row>
    <row r="4652" spans="1:13" x14ac:dyDescent="0.3">
      <c r="A4652" s="6" t="s">
        <v>4736</v>
      </c>
      <c r="B4652" s="28">
        <v>43111</v>
      </c>
      <c r="C4652" s="6" t="s">
        <v>24</v>
      </c>
      <c r="D4652" s="6" t="s">
        <v>71</v>
      </c>
      <c r="E4652" s="6" t="str">
        <f>VLOOKUP(tbl_transactions[[#This Row],[Product_ID]],tbl_Items[],2,)</f>
        <v>Chronograph</v>
      </c>
      <c r="F4652" s="6" t="str">
        <f>VLOOKUP(tbl_transactions[[#This Row],[Product_ID]],tbl_Items[],3,)</f>
        <v>Platinum</v>
      </c>
      <c r="G4652" s="6" t="s">
        <v>8</v>
      </c>
      <c r="H4652" s="6" t="s">
        <v>9</v>
      </c>
      <c r="I46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4652" s="30">
        <v>3</v>
      </c>
      <c r="K4652" s="7">
        <f t="shared" si="144"/>
        <v>6897.851999999999</v>
      </c>
      <c r="L46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52" s="7">
        <f t="shared" si="145"/>
        <v>6897.851999999999</v>
      </c>
    </row>
    <row r="4653" spans="1:13" x14ac:dyDescent="0.3">
      <c r="A4653" s="6" t="s">
        <v>4737</v>
      </c>
      <c r="B4653" s="28">
        <v>43111</v>
      </c>
      <c r="C4653" s="6" t="s">
        <v>11</v>
      </c>
      <c r="D4653" s="6" t="s">
        <v>95</v>
      </c>
      <c r="E4653" s="6" t="str">
        <f>VLOOKUP(tbl_transactions[[#This Row],[Product_ID]],tbl_Items[],2,)</f>
        <v>Automatic</v>
      </c>
      <c r="F4653" s="6" t="str">
        <f>VLOOKUP(tbl_transactions[[#This Row],[Product_ID]],tbl_Items[],3,)</f>
        <v>Platinum</v>
      </c>
      <c r="G4653" s="6" t="s">
        <v>12</v>
      </c>
      <c r="H4653" s="6" t="s">
        <v>9</v>
      </c>
      <c r="I46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653" s="30">
        <v>1</v>
      </c>
      <c r="K4653" s="7">
        <f t="shared" si="144"/>
        <v>2315.25</v>
      </c>
      <c r="L46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53" s="7">
        <f t="shared" si="145"/>
        <v>2315.25</v>
      </c>
    </row>
    <row r="4654" spans="1:13" x14ac:dyDescent="0.3">
      <c r="A4654" s="6" t="s">
        <v>4738</v>
      </c>
      <c r="B4654" s="28">
        <v>43111</v>
      </c>
      <c r="C4654" s="6" t="s">
        <v>24</v>
      </c>
      <c r="D4654" s="6" t="s">
        <v>66</v>
      </c>
      <c r="E4654" s="6" t="str">
        <f>VLOOKUP(tbl_transactions[[#This Row],[Product_ID]],tbl_Items[],2,)</f>
        <v>Chronograph</v>
      </c>
      <c r="F4654" s="6" t="str">
        <f>VLOOKUP(tbl_transactions[[#This Row],[Product_ID]],tbl_Items[],3,)</f>
        <v>Platinum</v>
      </c>
      <c r="G4654" s="6" t="s">
        <v>8</v>
      </c>
      <c r="H4654" s="6" t="s">
        <v>9</v>
      </c>
      <c r="I46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4654" s="30">
        <v>4</v>
      </c>
      <c r="K4654" s="7">
        <f t="shared" si="144"/>
        <v>39535.199999999997</v>
      </c>
      <c r="L46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4654" s="7">
        <f t="shared" si="145"/>
        <v>34790.975999999995</v>
      </c>
    </row>
    <row r="4655" spans="1:13" x14ac:dyDescent="0.3">
      <c r="A4655" s="6" t="s">
        <v>4739</v>
      </c>
      <c r="B4655" s="28">
        <v>43111</v>
      </c>
      <c r="C4655" s="6" t="s">
        <v>7</v>
      </c>
      <c r="D4655" s="6" t="s">
        <v>95</v>
      </c>
      <c r="E4655" s="6" t="str">
        <f>VLOOKUP(tbl_transactions[[#This Row],[Product_ID]],tbl_Items[],2,)</f>
        <v>Automatic</v>
      </c>
      <c r="F4655" s="6" t="str">
        <f>VLOOKUP(tbl_transactions[[#This Row],[Product_ID]],tbl_Items[],3,)</f>
        <v>Platinum</v>
      </c>
      <c r="G4655" s="6" t="s">
        <v>12</v>
      </c>
      <c r="H4655" s="6" t="s">
        <v>9</v>
      </c>
      <c r="I46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655" s="30">
        <v>1</v>
      </c>
      <c r="K4655" s="7">
        <f t="shared" si="144"/>
        <v>2315.25</v>
      </c>
      <c r="L46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55" s="7">
        <f t="shared" si="145"/>
        <v>2315.25</v>
      </c>
    </row>
    <row r="4656" spans="1:13" x14ac:dyDescent="0.3">
      <c r="A4656" s="6" t="s">
        <v>4740</v>
      </c>
      <c r="B4656" s="28">
        <v>43111</v>
      </c>
      <c r="C4656" s="6" t="s">
        <v>11</v>
      </c>
      <c r="D4656" s="6" t="s">
        <v>76</v>
      </c>
      <c r="E4656" s="6" t="str">
        <f>VLOOKUP(tbl_transactions[[#This Row],[Product_ID]],tbl_Items[],2,)</f>
        <v>Chronograph</v>
      </c>
      <c r="F4656" s="6" t="str">
        <f>VLOOKUP(tbl_transactions[[#This Row],[Product_ID]],tbl_Items[],3,)</f>
        <v>Gold</v>
      </c>
      <c r="G4656" s="6" t="s">
        <v>8</v>
      </c>
      <c r="H4656" s="6" t="s">
        <v>9</v>
      </c>
      <c r="I46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4656" s="30">
        <v>4</v>
      </c>
      <c r="K4656" s="7">
        <f t="shared" si="144"/>
        <v>9155.52</v>
      </c>
      <c r="L46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56" s="7">
        <f t="shared" si="145"/>
        <v>9155.52</v>
      </c>
    </row>
    <row r="4657" spans="1:13" x14ac:dyDescent="0.3">
      <c r="A4657" s="6" t="s">
        <v>4741</v>
      </c>
      <c r="B4657" s="28">
        <v>43112</v>
      </c>
      <c r="C4657" s="6" t="s">
        <v>24</v>
      </c>
      <c r="D4657" s="6" t="s">
        <v>119</v>
      </c>
      <c r="E4657" s="6" t="str">
        <f>VLOOKUP(tbl_transactions[[#This Row],[Product_ID]],tbl_Items[],2,)</f>
        <v>Digital</v>
      </c>
      <c r="F4657" s="6" t="str">
        <f>VLOOKUP(tbl_transactions[[#This Row],[Product_ID]],tbl_Items[],3,)</f>
        <v>Palladium</v>
      </c>
      <c r="G4657" s="6" t="s">
        <v>12</v>
      </c>
      <c r="H4657" s="6" t="s">
        <v>9</v>
      </c>
      <c r="I46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657" s="30">
        <v>2</v>
      </c>
      <c r="K4657" s="7">
        <f t="shared" si="144"/>
        <v>20589.516</v>
      </c>
      <c r="L46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4657" s="7">
        <f t="shared" si="145"/>
        <v>19971.83052</v>
      </c>
    </row>
    <row r="4658" spans="1:13" x14ac:dyDescent="0.3">
      <c r="A4658" s="6" t="s">
        <v>4742</v>
      </c>
      <c r="B4658" s="28">
        <v>43112</v>
      </c>
      <c r="C4658" s="6" t="s">
        <v>24</v>
      </c>
      <c r="D4658" s="6" t="s">
        <v>109</v>
      </c>
      <c r="E4658" s="6" t="str">
        <f>VLOOKUP(tbl_transactions[[#This Row],[Product_ID]],tbl_Items[],2,)</f>
        <v>Digital</v>
      </c>
      <c r="F4658" s="6" t="str">
        <f>VLOOKUP(tbl_transactions[[#This Row],[Product_ID]],tbl_Items[],3,)</f>
        <v>Platinum</v>
      </c>
      <c r="G4658" s="6" t="s">
        <v>12</v>
      </c>
      <c r="H4658" s="6" t="s">
        <v>9</v>
      </c>
      <c r="I46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658" s="30">
        <v>1</v>
      </c>
      <c r="K4658" s="7">
        <f t="shared" si="144"/>
        <v>10263.546</v>
      </c>
      <c r="L46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58" s="7">
        <f t="shared" si="145"/>
        <v>10263.546</v>
      </c>
    </row>
    <row r="4659" spans="1:13" x14ac:dyDescent="0.3">
      <c r="A4659" s="6" t="s">
        <v>4743</v>
      </c>
      <c r="B4659" s="28">
        <v>43112</v>
      </c>
      <c r="C4659" s="6" t="s">
        <v>24</v>
      </c>
      <c r="D4659" s="6" t="s">
        <v>116</v>
      </c>
      <c r="E4659" s="6" t="str">
        <f>VLOOKUP(tbl_transactions[[#This Row],[Product_ID]],tbl_Items[],2,)</f>
        <v>Digital</v>
      </c>
      <c r="F4659" s="6" t="str">
        <f>VLOOKUP(tbl_transactions[[#This Row],[Product_ID]],tbl_Items[],3,)</f>
        <v>Gold</v>
      </c>
      <c r="G4659" s="6" t="s">
        <v>12</v>
      </c>
      <c r="H4659" s="6" t="s">
        <v>9</v>
      </c>
      <c r="I46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659" s="30">
        <v>2</v>
      </c>
      <c r="K4659" s="7">
        <f t="shared" si="144"/>
        <v>11413.188</v>
      </c>
      <c r="L46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59" s="7">
        <f t="shared" si="145"/>
        <v>11413.188</v>
      </c>
    </row>
    <row r="4660" spans="1:13" x14ac:dyDescent="0.3">
      <c r="A4660" s="6" t="s">
        <v>4744</v>
      </c>
      <c r="B4660" s="28">
        <v>43112</v>
      </c>
      <c r="C4660" s="6" t="s">
        <v>24</v>
      </c>
      <c r="D4660" s="6" t="s">
        <v>120</v>
      </c>
      <c r="E4660" s="6" t="str">
        <f>VLOOKUP(tbl_transactions[[#This Row],[Product_ID]],tbl_Items[],2,)</f>
        <v>Digital</v>
      </c>
      <c r="F4660" s="6" t="str">
        <f>VLOOKUP(tbl_transactions[[#This Row],[Product_ID]],tbl_Items[],3,)</f>
        <v>Palladium</v>
      </c>
      <c r="G4660" s="6" t="s">
        <v>12</v>
      </c>
      <c r="H4660" s="6" t="s">
        <v>9</v>
      </c>
      <c r="I46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4660" s="30">
        <v>4</v>
      </c>
      <c r="K4660" s="7">
        <f t="shared" si="144"/>
        <v>42408.080000000009</v>
      </c>
      <c r="L46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4660" s="7">
        <f t="shared" si="145"/>
        <v>41135.837600000006</v>
      </c>
    </row>
    <row r="4661" spans="1:13" x14ac:dyDescent="0.3">
      <c r="A4661" s="6" t="s">
        <v>4745</v>
      </c>
      <c r="B4661" s="28">
        <v>43112</v>
      </c>
      <c r="C4661" s="6" t="s">
        <v>11</v>
      </c>
      <c r="D4661" s="6" t="s">
        <v>113</v>
      </c>
      <c r="E4661" s="6" t="str">
        <f>VLOOKUP(tbl_transactions[[#This Row],[Product_ID]],tbl_Items[],2,)</f>
        <v>Digital</v>
      </c>
      <c r="F4661" s="6" t="str">
        <f>VLOOKUP(tbl_transactions[[#This Row],[Product_ID]],tbl_Items[],3,)</f>
        <v>Palladium</v>
      </c>
      <c r="G4661" s="6" t="s">
        <v>12</v>
      </c>
      <c r="H4661" s="6" t="s">
        <v>13</v>
      </c>
      <c r="I46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661" s="30">
        <v>4</v>
      </c>
      <c r="K4661" s="7">
        <f t="shared" si="144"/>
        <v>36576.3024</v>
      </c>
      <c r="L46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4661" s="7">
        <f t="shared" si="145"/>
        <v>35479.013328000001</v>
      </c>
    </row>
    <row r="4662" spans="1:13" x14ac:dyDescent="0.3">
      <c r="A4662" s="6" t="s">
        <v>4746</v>
      </c>
      <c r="B4662" s="28">
        <v>43113</v>
      </c>
      <c r="C4662" s="6" t="s">
        <v>24</v>
      </c>
      <c r="D4662" s="6" t="s">
        <v>7008</v>
      </c>
      <c r="E4662" s="6" t="str">
        <f>VLOOKUP(tbl_transactions[[#This Row],[Product_ID]],tbl_Items[],2,)</f>
        <v>Digital</v>
      </c>
      <c r="F4662" s="6" t="str">
        <f>VLOOKUP(tbl_transactions[[#This Row],[Product_ID]],tbl_Items[],3,)</f>
        <v>Gold</v>
      </c>
      <c r="G4662" s="6" t="s">
        <v>12</v>
      </c>
      <c r="H4662" s="6" t="s">
        <v>9</v>
      </c>
      <c r="I46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662" s="30">
        <v>3</v>
      </c>
      <c r="K4662" s="7">
        <f t="shared" si="144"/>
        <v>32223.510000000006</v>
      </c>
      <c r="L46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4662" s="7">
        <f t="shared" si="145"/>
        <v>30934.569600000006</v>
      </c>
    </row>
    <row r="4663" spans="1:13" x14ac:dyDescent="0.3">
      <c r="A4663" s="6" t="s">
        <v>4747</v>
      </c>
      <c r="B4663" s="28">
        <v>43113</v>
      </c>
      <c r="C4663" s="6" t="s">
        <v>24</v>
      </c>
      <c r="D4663" s="6" t="s">
        <v>67</v>
      </c>
      <c r="E4663" s="6" t="str">
        <f>VLOOKUP(tbl_transactions[[#This Row],[Product_ID]],tbl_Items[],2,)</f>
        <v>Chronograph</v>
      </c>
      <c r="F4663" s="6" t="str">
        <f>VLOOKUP(tbl_transactions[[#This Row],[Product_ID]],tbl_Items[],3,)</f>
        <v>Platinum</v>
      </c>
      <c r="G4663" s="6" t="s">
        <v>8</v>
      </c>
      <c r="H4663" s="6" t="s">
        <v>9</v>
      </c>
      <c r="I46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663" s="30">
        <v>4</v>
      </c>
      <c r="K4663" s="7">
        <f t="shared" si="144"/>
        <v>5292</v>
      </c>
      <c r="L46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63" s="7">
        <f t="shared" si="145"/>
        <v>5292</v>
      </c>
    </row>
    <row r="4664" spans="1:13" x14ac:dyDescent="0.3">
      <c r="A4664" s="6" t="s">
        <v>4748</v>
      </c>
      <c r="B4664" s="28">
        <v>43113</v>
      </c>
      <c r="C4664" s="6" t="s">
        <v>11</v>
      </c>
      <c r="D4664" s="6" t="s">
        <v>76</v>
      </c>
      <c r="E4664" s="6" t="str">
        <f>VLOOKUP(tbl_transactions[[#This Row],[Product_ID]],tbl_Items[],2,)</f>
        <v>Chronograph</v>
      </c>
      <c r="F4664" s="6" t="str">
        <f>VLOOKUP(tbl_transactions[[#This Row],[Product_ID]],tbl_Items[],3,)</f>
        <v>Gold</v>
      </c>
      <c r="G4664" s="6" t="s">
        <v>8</v>
      </c>
      <c r="H4664" s="6" t="s">
        <v>13</v>
      </c>
      <c r="I46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4664" s="30">
        <v>4</v>
      </c>
      <c r="K4664" s="7">
        <f t="shared" si="144"/>
        <v>9155.52</v>
      </c>
      <c r="L46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64" s="7">
        <f t="shared" si="145"/>
        <v>9155.52</v>
      </c>
    </row>
    <row r="4665" spans="1:13" x14ac:dyDescent="0.3">
      <c r="A4665" s="6" t="s">
        <v>4749</v>
      </c>
      <c r="B4665" s="28">
        <v>43113</v>
      </c>
      <c r="C4665" s="6" t="s">
        <v>24</v>
      </c>
      <c r="D4665" s="6" t="s">
        <v>108</v>
      </c>
      <c r="E4665" s="6" t="str">
        <f>VLOOKUP(tbl_transactions[[#This Row],[Product_ID]],tbl_Items[],2,)</f>
        <v>Digital</v>
      </c>
      <c r="F4665" s="6" t="str">
        <f>VLOOKUP(tbl_transactions[[#This Row],[Product_ID]],tbl_Items[],3,)</f>
        <v>Platinum</v>
      </c>
      <c r="G4665" s="6" t="s">
        <v>12</v>
      </c>
      <c r="H4665" s="6" t="s">
        <v>9</v>
      </c>
      <c r="I46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4665" s="30">
        <v>3</v>
      </c>
      <c r="K4665" s="7">
        <f t="shared" si="144"/>
        <v>19332.337500000001</v>
      </c>
      <c r="L46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4665" s="7">
        <f t="shared" si="145"/>
        <v>18172.397250000002</v>
      </c>
    </row>
    <row r="4666" spans="1:13" x14ac:dyDescent="0.3">
      <c r="A4666" s="6" t="s">
        <v>4750</v>
      </c>
      <c r="B4666" s="28">
        <v>43113</v>
      </c>
      <c r="C4666" s="6" t="s">
        <v>15</v>
      </c>
      <c r="D4666" s="6" t="s">
        <v>81</v>
      </c>
      <c r="E4666" s="6" t="str">
        <f>VLOOKUP(tbl_transactions[[#This Row],[Product_ID]],tbl_Items[],2,)</f>
        <v>Chronograph</v>
      </c>
      <c r="F4666" s="6" t="str">
        <f>VLOOKUP(tbl_transactions[[#This Row],[Product_ID]],tbl_Items[],3,)</f>
        <v>Palladium</v>
      </c>
      <c r="G4666" s="6" t="s">
        <v>12</v>
      </c>
      <c r="H4666" s="6" t="s">
        <v>9</v>
      </c>
      <c r="I46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4666" s="30">
        <v>2</v>
      </c>
      <c r="K4666" s="7">
        <f t="shared" si="144"/>
        <v>23716.000000000004</v>
      </c>
      <c r="L46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711.48000000000013</v>
      </c>
      <c r="M4666" s="7">
        <f t="shared" si="145"/>
        <v>23004.520000000004</v>
      </c>
    </row>
    <row r="4667" spans="1:13" x14ac:dyDescent="0.3">
      <c r="A4667" s="6" t="s">
        <v>4751</v>
      </c>
      <c r="B4667" s="28">
        <v>43113</v>
      </c>
      <c r="C4667" s="6" t="s">
        <v>24</v>
      </c>
      <c r="D4667" s="6" t="s">
        <v>96</v>
      </c>
      <c r="E4667" s="6" t="str">
        <f>VLOOKUP(tbl_transactions[[#This Row],[Product_ID]],tbl_Items[],2,)</f>
        <v>Automatic</v>
      </c>
      <c r="F4667" s="6" t="str">
        <f>VLOOKUP(tbl_transactions[[#This Row],[Product_ID]],tbl_Items[],3,)</f>
        <v>Gold</v>
      </c>
      <c r="G4667" s="6" t="s">
        <v>12</v>
      </c>
      <c r="H4667" s="6" t="s">
        <v>13</v>
      </c>
      <c r="I46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4667" s="30">
        <v>1</v>
      </c>
      <c r="K4667" s="7">
        <f t="shared" si="144"/>
        <v>5676.4224000000004</v>
      </c>
      <c r="L46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67" s="7">
        <f t="shared" si="145"/>
        <v>5676.4224000000004</v>
      </c>
    </row>
    <row r="4668" spans="1:13" x14ac:dyDescent="0.3">
      <c r="A4668" s="6" t="s">
        <v>4752</v>
      </c>
      <c r="B4668" s="28">
        <v>43113</v>
      </c>
      <c r="C4668" s="6" t="s">
        <v>7</v>
      </c>
      <c r="D4668" s="6" t="s">
        <v>115</v>
      </c>
      <c r="E4668" s="6" t="str">
        <f>VLOOKUP(tbl_transactions[[#This Row],[Product_ID]],tbl_Items[],2,)</f>
        <v>Digital</v>
      </c>
      <c r="F4668" s="6" t="str">
        <f>VLOOKUP(tbl_transactions[[#This Row],[Product_ID]],tbl_Items[],3,)</f>
        <v>Gold</v>
      </c>
      <c r="G4668" s="6" t="s">
        <v>12</v>
      </c>
      <c r="H4668" s="6" t="s">
        <v>13</v>
      </c>
      <c r="I46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668" s="30">
        <v>4</v>
      </c>
      <c r="K4668" s="7">
        <f t="shared" si="144"/>
        <v>38794.770000000004</v>
      </c>
      <c r="L46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4668" s="7">
        <f t="shared" si="145"/>
        <v>37242.979200000002</v>
      </c>
    </row>
    <row r="4669" spans="1:13" x14ac:dyDescent="0.3">
      <c r="A4669" s="6" t="s">
        <v>4753</v>
      </c>
      <c r="B4669" s="28">
        <v>43113</v>
      </c>
      <c r="C4669" s="6" t="s">
        <v>24</v>
      </c>
      <c r="D4669" s="6" t="s">
        <v>119</v>
      </c>
      <c r="E4669" s="6" t="str">
        <f>VLOOKUP(tbl_transactions[[#This Row],[Product_ID]],tbl_Items[],2,)</f>
        <v>Digital</v>
      </c>
      <c r="F4669" s="6" t="str">
        <f>VLOOKUP(tbl_transactions[[#This Row],[Product_ID]],tbl_Items[],3,)</f>
        <v>Palladium</v>
      </c>
      <c r="G4669" s="6" t="s">
        <v>12</v>
      </c>
      <c r="H4669" s="6" t="s">
        <v>9</v>
      </c>
      <c r="I46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669" s="30">
        <v>1</v>
      </c>
      <c r="K4669" s="7">
        <f t="shared" si="144"/>
        <v>10294.758</v>
      </c>
      <c r="L46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69" s="7">
        <f t="shared" si="145"/>
        <v>10294.758</v>
      </c>
    </row>
    <row r="4670" spans="1:13" x14ac:dyDescent="0.3">
      <c r="A4670" s="6" t="s">
        <v>4754</v>
      </c>
      <c r="B4670" s="28">
        <v>43113</v>
      </c>
      <c r="C4670" s="6" t="s">
        <v>7</v>
      </c>
      <c r="D4670" s="6" t="s">
        <v>88</v>
      </c>
      <c r="E4670" s="6" t="str">
        <f>VLOOKUP(tbl_transactions[[#This Row],[Product_ID]],tbl_Items[],2,)</f>
        <v>Automatic</v>
      </c>
      <c r="F4670" s="6" t="str">
        <f>VLOOKUP(tbl_transactions[[#This Row],[Product_ID]],tbl_Items[],3,)</f>
        <v>Platinum</v>
      </c>
      <c r="G4670" s="6" t="s">
        <v>12</v>
      </c>
      <c r="H4670" s="6" t="s">
        <v>9</v>
      </c>
      <c r="I46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670" s="30">
        <v>3</v>
      </c>
      <c r="K4670" s="7">
        <f t="shared" si="144"/>
        <v>7054.8975000000009</v>
      </c>
      <c r="L46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70" s="7">
        <f t="shared" si="145"/>
        <v>7054.8975000000009</v>
      </c>
    </row>
    <row r="4671" spans="1:13" x14ac:dyDescent="0.3">
      <c r="A4671" s="6" t="s">
        <v>4755</v>
      </c>
      <c r="B4671" s="28">
        <v>43113</v>
      </c>
      <c r="C4671" s="6" t="s">
        <v>24</v>
      </c>
      <c r="D4671" s="6" t="s">
        <v>7008</v>
      </c>
      <c r="E4671" s="6" t="str">
        <f>VLOOKUP(tbl_transactions[[#This Row],[Product_ID]],tbl_Items[],2,)</f>
        <v>Digital</v>
      </c>
      <c r="F4671" s="6" t="str">
        <f>VLOOKUP(tbl_transactions[[#This Row],[Product_ID]],tbl_Items[],3,)</f>
        <v>Gold</v>
      </c>
      <c r="G4671" s="6" t="s">
        <v>12</v>
      </c>
      <c r="H4671" s="6" t="s">
        <v>9</v>
      </c>
      <c r="I46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671" s="30">
        <v>1</v>
      </c>
      <c r="K4671" s="7">
        <f t="shared" si="144"/>
        <v>10741.170000000002</v>
      </c>
      <c r="L46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71" s="7">
        <f t="shared" si="145"/>
        <v>10741.170000000002</v>
      </c>
    </row>
    <row r="4672" spans="1:13" x14ac:dyDescent="0.3">
      <c r="A4672" s="6" t="s">
        <v>4756</v>
      </c>
      <c r="B4672" s="28">
        <v>43114</v>
      </c>
      <c r="C4672" s="6" t="s">
        <v>15</v>
      </c>
      <c r="D4672" s="6" t="s">
        <v>116</v>
      </c>
      <c r="E4672" s="6" t="str">
        <f>VLOOKUP(tbl_transactions[[#This Row],[Product_ID]],tbl_Items[],2,)</f>
        <v>Digital</v>
      </c>
      <c r="F4672" s="6" t="str">
        <f>VLOOKUP(tbl_transactions[[#This Row],[Product_ID]],tbl_Items[],3,)</f>
        <v>Gold</v>
      </c>
      <c r="G4672" s="6" t="s">
        <v>12</v>
      </c>
      <c r="H4672" s="6" t="s">
        <v>9</v>
      </c>
      <c r="I46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672" s="30">
        <v>2</v>
      </c>
      <c r="K4672" s="7">
        <f t="shared" si="144"/>
        <v>11413.188</v>
      </c>
      <c r="L46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72" s="7">
        <f t="shared" si="145"/>
        <v>11413.188</v>
      </c>
    </row>
    <row r="4673" spans="1:13" x14ac:dyDescent="0.3">
      <c r="A4673" s="6" t="s">
        <v>4757</v>
      </c>
      <c r="B4673" s="28">
        <v>43114</v>
      </c>
      <c r="C4673" s="6" t="s">
        <v>24</v>
      </c>
      <c r="D4673" s="6" t="s">
        <v>120</v>
      </c>
      <c r="E4673" s="6" t="str">
        <f>VLOOKUP(tbl_transactions[[#This Row],[Product_ID]],tbl_Items[],2,)</f>
        <v>Digital</v>
      </c>
      <c r="F4673" s="6" t="str">
        <f>VLOOKUP(tbl_transactions[[#This Row],[Product_ID]],tbl_Items[],3,)</f>
        <v>Palladium</v>
      </c>
      <c r="G4673" s="6" t="s">
        <v>12</v>
      </c>
      <c r="H4673" s="6" t="s">
        <v>9</v>
      </c>
      <c r="I46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4673" s="30">
        <v>1</v>
      </c>
      <c r="K4673" s="7">
        <f t="shared" si="144"/>
        <v>10602.020000000002</v>
      </c>
      <c r="L46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73" s="7">
        <f t="shared" si="145"/>
        <v>10602.020000000002</v>
      </c>
    </row>
    <row r="4674" spans="1:13" x14ac:dyDescent="0.3">
      <c r="A4674" s="6" t="s">
        <v>4758</v>
      </c>
      <c r="B4674" s="28">
        <v>43114</v>
      </c>
      <c r="C4674" s="6" t="s">
        <v>24</v>
      </c>
      <c r="D4674" s="6" t="s">
        <v>88</v>
      </c>
      <c r="E4674" s="6" t="str">
        <f>VLOOKUP(tbl_transactions[[#This Row],[Product_ID]],tbl_Items[],2,)</f>
        <v>Automatic</v>
      </c>
      <c r="F4674" s="6" t="str">
        <f>VLOOKUP(tbl_transactions[[#This Row],[Product_ID]],tbl_Items[],3,)</f>
        <v>Platinum</v>
      </c>
      <c r="G4674" s="6" t="s">
        <v>12</v>
      </c>
      <c r="H4674" s="6" t="s">
        <v>9</v>
      </c>
      <c r="I46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674" s="30">
        <v>3</v>
      </c>
      <c r="K4674" s="7">
        <f t="shared" ref="K4674:K4737" si="146">I4674*J4674</f>
        <v>7054.8975000000009</v>
      </c>
      <c r="L46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74" s="7">
        <f t="shared" ref="M4674:M4737" si="147">K4674-L4674</f>
        <v>7054.8975000000009</v>
      </c>
    </row>
    <row r="4675" spans="1:13" x14ac:dyDescent="0.3">
      <c r="A4675" s="6" t="s">
        <v>4759</v>
      </c>
      <c r="B4675" s="28">
        <v>43114</v>
      </c>
      <c r="C4675" s="6" t="s">
        <v>7</v>
      </c>
      <c r="D4675" s="6" t="s">
        <v>109</v>
      </c>
      <c r="E4675" s="6" t="str">
        <f>VLOOKUP(tbl_transactions[[#This Row],[Product_ID]],tbl_Items[],2,)</f>
        <v>Digital</v>
      </c>
      <c r="F4675" s="6" t="str">
        <f>VLOOKUP(tbl_transactions[[#This Row],[Product_ID]],tbl_Items[],3,)</f>
        <v>Platinum</v>
      </c>
      <c r="G4675" s="6" t="s">
        <v>12</v>
      </c>
      <c r="H4675" s="6" t="s">
        <v>9</v>
      </c>
      <c r="I46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675" s="30">
        <v>4</v>
      </c>
      <c r="K4675" s="7">
        <f t="shared" si="146"/>
        <v>41054.184000000001</v>
      </c>
      <c r="L46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2463.2510400000001</v>
      </c>
      <c r="M4675" s="7">
        <f t="shared" si="147"/>
        <v>38590.932959999998</v>
      </c>
    </row>
    <row r="4676" spans="1:13" x14ac:dyDescent="0.3">
      <c r="A4676" s="6" t="s">
        <v>4760</v>
      </c>
      <c r="B4676" s="28">
        <v>43114</v>
      </c>
      <c r="C4676" s="6" t="s">
        <v>24</v>
      </c>
      <c r="D4676" s="6" t="s">
        <v>7008</v>
      </c>
      <c r="E4676" s="6" t="str">
        <f>VLOOKUP(tbl_transactions[[#This Row],[Product_ID]],tbl_Items[],2,)</f>
        <v>Digital</v>
      </c>
      <c r="F4676" s="6" t="str">
        <f>VLOOKUP(tbl_transactions[[#This Row],[Product_ID]],tbl_Items[],3,)</f>
        <v>Gold</v>
      </c>
      <c r="G4676" s="6" t="s">
        <v>12</v>
      </c>
      <c r="H4676" s="6" t="s">
        <v>9</v>
      </c>
      <c r="I46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676" s="30">
        <v>4</v>
      </c>
      <c r="K4676" s="7">
        <f t="shared" si="146"/>
        <v>42964.680000000008</v>
      </c>
      <c r="L46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4676" s="7">
        <f t="shared" si="147"/>
        <v>41246.092800000006</v>
      </c>
    </row>
    <row r="4677" spans="1:13" x14ac:dyDescent="0.3">
      <c r="A4677" s="6" t="s">
        <v>4761</v>
      </c>
      <c r="B4677" s="28">
        <v>43115</v>
      </c>
      <c r="C4677" s="6" t="s">
        <v>24</v>
      </c>
      <c r="D4677" s="6" t="s">
        <v>118</v>
      </c>
      <c r="E4677" s="6" t="str">
        <f>VLOOKUP(tbl_transactions[[#This Row],[Product_ID]],tbl_Items[],2,)</f>
        <v>Digital</v>
      </c>
      <c r="F4677" s="6" t="str">
        <f>VLOOKUP(tbl_transactions[[#This Row],[Product_ID]],tbl_Items[],3,)</f>
        <v>Palladium</v>
      </c>
      <c r="G4677" s="6" t="s">
        <v>12</v>
      </c>
      <c r="H4677" s="6" t="s">
        <v>9</v>
      </c>
      <c r="I46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677" s="30">
        <v>1</v>
      </c>
      <c r="K4677" s="7">
        <f t="shared" si="146"/>
        <v>6219.5112000000008</v>
      </c>
      <c r="L46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77" s="7">
        <f t="shared" si="147"/>
        <v>6219.5112000000008</v>
      </c>
    </row>
    <row r="4678" spans="1:13" x14ac:dyDescent="0.3">
      <c r="A4678" s="6" t="s">
        <v>4762</v>
      </c>
      <c r="B4678" s="28">
        <v>43115</v>
      </c>
      <c r="C4678" s="6" t="s">
        <v>24</v>
      </c>
      <c r="D4678" s="6" t="s">
        <v>7008</v>
      </c>
      <c r="E4678" s="6" t="str">
        <f>VLOOKUP(tbl_transactions[[#This Row],[Product_ID]],tbl_Items[],2,)</f>
        <v>Digital</v>
      </c>
      <c r="F4678" s="6" t="str">
        <f>VLOOKUP(tbl_transactions[[#This Row],[Product_ID]],tbl_Items[],3,)</f>
        <v>Gold</v>
      </c>
      <c r="G4678" s="6" t="s">
        <v>12</v>
      </c>
      <c r="H4678" s="6" t="s">
        <v>13</v>
      </c>
      <c r="I46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678" s="30">
        <v>2</v>
      </c>
      <c r="K4678" s="7">
        <f t="shared" si="146"/>
        <v>21482.340000000004</v>
      </c>
      <c r="L46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4678" s="7">
        <f t="shared" si="147"/>
        <v>20623.046400000003</v>
      </c>
    </row>
    <row r="4679" spans="1:13" x14ac:dyDescent="0.3">
      <c r="A4679" s="6" t="s">
        <v>4763</v>
      </c>
      <c r="B4679" s="28">
        <v>43115</v>
      </c>
      <c r="C4679" s="6" t="s">
        <v>24</v>
      </c>
      <c r="D4679" s="6" t="s">
        <v>66</v>
      </c>
      <c r="E4679" s="6" t="str">
        <f>VLOOKUP(tbl_transactions[[#This Row],[Product_ID]],tbl_Items[],2,)</f>
        <v>Chronograph</v>
      </c>
      <c r="F4679" s="6" t="str">
        <f>VLOOKUP(tbl_transactions[[#This Row],[Product_ID]],tbl_Items[],3,)</f>
        <v>Platinum</v>
      </c>
      <c r="G4679" s="6" t="s">
        <v>8</v>
      </c>
      <c r="H4679" s="6" t="s">
        <v>9</v>
      </c>
      <c r="I46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4679" s="30">
        <v>4</v>
      </c>
      <c r="K4679" s="7">
        <f t="shared" si="146"/>
        <v>39535.199999999997</v>
      </c>
      <c r="L46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4679" s="7">
        <f t="shared" si="147"/>
        <v>34790.975999999995</v>
      </c>
    </row>
    <row r="4680" spans="1:13" x14ac:dyDescent="0.3">
      <c r="A4680" s="6" t="s">
        <v>4764</v>
      </c>
      <c r="B4680" s="28">
        <v>43115</v>
      </c>
      <c r="C4680" s="6" t="s">
        <v>24</v>
      </c>
      <c r="D4680" s="6" t="s">
        <v>118</v>
      </c>
      <c r="E4680" s="6" t="str">
        <f>VLOOKUP(tbl_transactions[[#This Row],[Product_ID]],tbl_Items[],2,)</f>
        <v>Digital</v>
      </c>
      <c r="F4680" s="6" t="str">
        <f>VLOOKUP(tbl_transactions[[#This Row],[Product_ID]],tbl_Items[],3,)</f>
        <v>Palladium</v>
      </c>
      <c r="G4680" s="6" t="s">
        <v>12</v>
      </c>
      <c r="H4680" s="6" t="s">
        <v>9</v>
      </c>
      <c r="I46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680" s="30">
        <v>2</v>
      </c>
      <c r="K4680" s="7">
        <f t="shared" si="146"/>
        <v>12439.022400000002</v>
      </c>
      <c r="L46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80" s="7">
        <f t="shared" si="147"/>
        <v>12439.022400000002</v>
      </c>
    </row>
    <row r="4681" spans="1:13" x14ac:dyDescent="0.3">
      <c r="A4681" s="6" t="s">
        <v>4765</v>
      </c>
      <c r="B4681" s="28">
        <v>43115</v>
      </c>
      <c r="C4681" s="6" t="s">
        <v>24</v>
      </c>
      <c r="D4681" s="6" t="s">
        <v>7005</v>
      </c>
      <c r="E4681" s="6" t="str">
        <f>VLOOKUP(tbl_transactions[[#This Row],[Product_ID]],tbl_Items[],2,)</f>
        <v>Automatic</v>
      </c>
      <c r="F4681" s="6" t="str">
        <f>VLOOKUP(tbl_transactions[[#This Row],[Product_ID]],tbl_Items[],3,)</f>
        <v>Gold</v>
      </c>
      <c r="G4681" s="6" t="s">
        <v>12</v>
      </c>
      <c r="H4681" s="6" t="s">
        <v>9</v>
      </c>
      <c r="I46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681" s="30">
        <v>2</v>
      </c>
      <c r="K4681" s="7">
        <f t="shared" si="146"/>
        <v>12533.22</v>
      </c>
      <c r="L46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81" s="7">
        <f t="shared" si="147"/>
        <v>12533.22</v>
      </c>
    </row>
    <row r="4682" spans="1:13" x14ac:dyDescent="0.3">
      <c r="A4682" s="6" t="s">
        <v>4766</v>
      </c>
      <c r="B4682" s="28">
        <v>43116</v>
      </c>
      <c r="C4682" s="6" t="s">
        <v>15</v>
      </c>
      <c r="D4682" s="6" t="s">
        <v>108</v>
      </c>
      <c r="E4682" s="6" t="str">
        <f>VLOOKUP(tbl_transactions[[#This Row],[Product_ID]],tbl_Items[],2,)</f>
        <v>Digital</v>
      </c>
      <c r="F4682" s="6" t="str">
        <f>VLOOKUP(tbl_transactions[[#This Row],[Product_ID]],tbl_Items[],3,)</f>
        <v>Platinum</v>
      </c>
      <c r="G4682" s="6" t="s">
        <v>12</v>
      </c>
      <c r="H4682" s="6" t="s">
        <v>13</v>
      </c>
      <c r="I46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4682" s="30">
        <v>1</v>
      </c>
      <c r="K4682" s="7">
        <f t="shared" si="146"/>
        <v>6444.1125000000002</v>
      </c>
      <c r="L46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82" s="7">
        <f t="shared" si="147"/>
        <v>6444.1125000000002</v>
      </c>
    </row>
    <row r="4683" spans="1:13" x14ac:dyDescent="0.3">
      <c r="A4683" s="6" t="s">
        <v>4767</v>
      </c>
      <c r="B4683" s="28">
        <v>43116</v>
      </c>
      <c r="C4683" s="6" t="s">
        <v>11</v>
      </c>
      <c r="D4683" s="6" t="s">
        <v>92</v>
      </c>
      <c r="E4683" s="6" t="str">
        <f>VLOOKUP(tbl_transactions[[#This Row],[Product_ID]],tbl_Items[],2,)</f>
        <v>Automatic</v>
      </c>
      <c r="F4683" s="6" t="str">
        <f>VLOOKUP(tbl_transactions[[#This Row],[Product_ID]],tbl_Items[],3,)</f>
        <v>Platinum</v>
      </c>
      <c r="G4683" s="6" t="s">
        <v>12</v>
      </c>
      <c r="H4683" s="6" t="s">
        <v>9</v>
      </c>
      <c r="I46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683" s="30">
        <v>3</v>
      </c>
      <c r="K4683" s="7">
        <f t="shared" si="146"/>
        <v>6729.3071999999993</v>
      </c>
      <c r="L46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83" s="7">
        <f t="shared" si="147"/>
        <v>6729.3071999999993</v>
      </c>
    </row>
    <row r="4684" spans="1:13" x14ac:dyDescent="0.3">
      <c r="A4684" s="6" t="s">
        <v>4768</v>
      </c>
      <c r="B4684" s="28">
        <v>43116</v>
      </c>
      <c r="C4684" s="6" t="s">
        <v>11</v>
      </c>
      <c r="D4684" s="6" t="s">
        <v>74</v>
      </c>
      <c r="E4684" s="6" t="str">
        <f>VLOOKUP(tbl_transactions[[#This Row],[Product_ID]],tbl_Items[],2,)</f>
        <v>Chronograph</v>
      </c>
      <c r="F4684" s="6" t="str">
        <f>VLOOKUP(tbl_transactions[[#This Row],[Product_ID]],tbl_Items[],3,)</f>
        <v>Gold</v>
      </c>
      <c r="G4684" s="6" t="s">
        <v>8</v>
      </c>
      <c r="H4684" s="6" t="s">
        <v>9</v>
      </c>
      <c r="I46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684" s="30">
        <v>4</v>
      </c>
      <c r="K4684" s="7">
        <f t="shared" si="146"/>
        <v>9349.2000000000007</v>
      </c>
      <c r="L46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84" s="7">
        <f t="shared" si="147"/>
        <v>9349.2000000000007</v>
      </c>
    </row>
    <row r="4685" spans="1:13" x14ac:dyDescent="0.3">
      <c r="A4685" s="6" t="s">
        <v>4769</v>
      </c>
      <c r="B4685" s="28">
        <v>43116</v>
      </c>
      <c r="C4685" s="6" t="s">
        <v>15</v>
      </c>
      <c r="D4685" s="6" t="s">
        <v>94</v>
      </c>
      <c r="E4685" s="6" t="str">
        <f>VLOOKUP(tbl_transactions[[#This Row],[Product_ID]],tbl_Items[],2,)</f>
        <v>Automatic</v>
      </c>
      <c r="F4685" s="6" t="str">
        <f>VLOOKUP(tbl_transactions[[#This Row],[Product_ID]],tbl_Items[],3,)</f>
        <v>Platinum</v>
      </c>
      <c r="G4685" s="6" t="s">
        <v>12</v>
      </c>
      <c r="H4685" s="6" t="s">
        <v>9</v>
      </c>
      <c r="I46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685" s="30">
        <v>4</v>
      </c>
      <c r="K4685" s="7">
        <f t="shared" si="146"/>
        <v>11383.680000000002</v>
      </c>
      <c r="L46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85" s="7">
        <f t="shared" si="147"/>
        <v>11383.680000000002</v>
      </c>
    </row>
    <row r="4686" spans="1:13" x14ac:dyDescent="0.3">
      <c r="A4686" s="6" t="s">
        <v>4770</v>
      </c>
      <c r="B4686" s="28">
        <v>43116</v>
      </c>
      <c r="C4686" s="6" t="s">
        <v>11</v>
      </c>
      <c r="D4686" s="6" t="s">
        <v>92</v>
      </c>
      <c r="E4686" s="6" t="str">
        <f>VLOOKUP(tbl_transactions[[#This Row],[Product_ID]],tbl_Items[],2,)</f>
        <v>Automatic</v>
      </c>
      <c r="F4686" s="6" t="str">
        <f>VLOOKUP(tbl_transactions[[#This Row],[Product_ID]],tbl_Items[],3,)</f>
        <v>Platinum</v>
      </c>
      <c r="G4686" s="6" t="s">
        <v>12</v>
      </c>
      <c r="H4686" s="6" t="s">
        <v>9</v>
      </c>
      <c r="I46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686" s="30">
        <v>1</v>
      </c>
      <c r="K4686" s="7">
        <f t="shared" si="146"/>
        <v>2243.1023999999998</v>
      </c>
      <c r="L46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86" s="7">
        <f t="shared" si="147"/>
        <v>2243.1023999999998</v>
      </c>
    </row>
    <row r="4687" spans="1:13" x14ac:dyDescent="0.3">
      <c r="A4687" s="6" t="s">
        <v>4771</v>
      </c>
      <c r="B4687" s="28">
        <v>43116</v>
      </c>
      <c r="C4687" s="6" t="s">
        <v>24</v>
      </c>
      <c r="D4687" s="6" t="s">
        <v>7005</v>
      </c>
      <c r="E4687" s="6" t="str">
        <f>VLOOKUP(tbl_transactions[[#This Row],[Product_ID]],tbl_Items[],2,)</f>
        <v>Automatic</v>
      </c>
      <c r="F4687" s="6" t="str">
        <f>VLOOKUP(tbl_transactions[[#This Row],[Product_ID]],tbl_Items[],3,)</f>
        <v>Gold</v>
      </c>
      <c r="G4687" s="6" t="s">
        <v>12</v>
      </c>
      <c r="H4687" s="6" t="s">
        <v>9</v>
      </c>
      <c r="I46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687" s="30">
        <v>3</v>
      </c>
      <c r="K4687" s="7">
        <f t="shared" si="146"/>
        <v>18799.829999999998</v>
      </c>
      <c r="L46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4687" s="7">
        <f t="shared" si="147"/>
        <v>18047.836799999997</v>
      </c>
    </row>
    <row r="4688" spans="1:13" x14ac:dyDescent="0.3">
      <c r="A4688" s="6" t="s">
        <v>4772</v>
      </c>
      <c r="B4688" s="28">
        <v>43116</v>
      </c>
      <c r="C4688" s="6" t="s">
        <v>11</v>
      </c>
      <c r="D4688" s="6" t="s">
        <v>120</v>
      </c>
      <c r="E4688" s="6" t="str">
        <f>VLOOKUP(tbl_transactions[[#This Row],[Product_ID]],tbl_Items[],2,)</f>
        <v>Digital</v>
      </c>
      <c r="F4688" s="6" t="str">
        <f>VLOOKUP(tbl_transactions[[#This Row],[Product_ID]],tbl_Items[],3,)</f>
        <v>Palladium</v>
      </c>
      <c r="G4688" s="6" t="s">
        <v>12</v>
      </c>
      <c r="H4688" s="6" t="s">
        <v>9</v>
      </c>
      <c r="I46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4688" s="30">
        <v>4</v>
      </c>
      <c r="K4688" s="7">
        <f t="shared" si="146"/>
        <v>42408.080000000009</v>
      </c>
      <c r="L46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4688" s="7">
        <f t="shared" si="147"/>
        <v>41135.837600000006</v>
      </c>
    </row>
    <row r="4689" spans="1:13" x14ac:dyDescent="0.3">
      <c r="A4689" s="6" t="s">
        <v>4773</v>
      </c>
      <c r="B4689" s="28">
        <v>43116</v>
      </c>
      <c r="C4689" s="6" t="s">
        <v>24</v>
      </c>
      <c r="D4689" s="6" t="s">
        <v>81</v>
      </c>
      <c r="E4689" s="6" t="str">
        <f>VLOOKUP(tbl_transactions[[#This Row],[Product_ID]],tbl_Items[],2,)</f>
        <v>Chronograph</v>
      </c>
      <c r="F4689" s="6" t="str">
        <f>VLOOKUP(tbl_transactions[[#This Row],[Product_ID]],tbl_Items[],3,)</f>
        <v>Palladium</v>
      </c>
      <c r="G4689" s="6" t="s">
        <v>12</v>
      </c>
      <c r="H4689" s="6" t="s">
        <v>9</v>
      </c>
      <c r="I46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4689" s="30">
        <v>4</v>
      </c>
      <c r="K4689" s="7">
        <f t="shared" si="146"/>
        <v>47432.000000000007</v>
      </c>
      <c r="L46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4689" s="7">
        <f t="shared" si="147"/>
        <v>46009.040000000008</v>
      </c>
    </row>
    <row r="4690" spans="1:13" x14ac:dyDescent="0.3">
      <c r="A4690" s="6" t="s">
        <v>4774</v>
      </c>
      <c r="B4690" s="28">
        <v>43116</v>
      </c>
      <c r="C4690" s="6" t="s">
        <v>11</v>
      </c>
      <c r="D4690" s="6" t="s">
        <v>83</v>
      </c>
      <c r="E4690" s="6" t="str">
        <f>VLOOKUP(tbl_transactions[[#This Row],[Product_ID]],tbl_Items[],2,)</f>
        <v>Chronograph</v>
      </c>
      <c r="F4690" s="6" t="str">
        <f>VLOOKUP(tbl_transactions[[#This Row],[Product_ID]],tbl_Items[],3,)</f>
        <v>Palladium</v>
      </c>
      <c r="G4690" s="6" t="s">
        <v>12</v>
      </c>
      <c r="H4690" s="6" t="s">
        <v>13</v>
      </c>
      <c r="I46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4690" s="30">
        <v>4</v>
      </c>
      <c r="K4690" s="7">
        <f t="shared" si="146"/>
        <v>19955.25</v>
      </c>
      <c r="L46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4690" s="7">
        <f t="shared" si="147"/>
        <v>19356.592499999999</v>
      </c>
    </row>
    <row r="4691" spans="1:13" x14ac:dyDescent="0.3">
      <c r="A4691" s="6" t="s">
        <v>4775</v>
      </c>
      <c r="B4691" s="28">
        <v>43116</v>
      </c>
      <c r="C4691" s="6" t="s">
        <v>24</v>
      </c>
      <c r="D4691" s="6" t="s">
        <v>100</v>
      </c>
      <c r="E4691" s="6" t="str">
        <f>VLOOKUP(tbl_transactions[[#This Row],[Product_ID]],tbl_Items[],2,)</f>
        <v>Automatic</v>
      </c>
      <c r="F4691" s="6" t="str">
        <f>VLOOKUP(tbl_transactions[[#This Row],[Product_ID]],tbl_Items[],3,)</f>
        <v>Palladium</v>
      </c>
      <c r="G4691" s="6" t="s">
        <v>12</v>
      </c>
      <c r="H4691" s="6" t="s">
        <v>9</v>
      </c>
      <c r="I46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691" s="30">
        <v>1</v>
      </c>
      <c r="K4691" s="7">
        <f t="shared" si="146"/>
        <v>6015.2400000000007</v>
      </c>
      <c r="L46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91" s="7">
        <f t="shared" si="147"/>
        <v>6015.2400000000007</v>
      </c>
    </row>
    <row r="4692" spans="1:13" x14ac:dyDescent="0.3">
      <c r="A4692" s="6" t="s">
        <v>4776</v>
      </c>
      <c r="B4692" s="28">
        <v>43117</v>
      </c>
      <c r="C4692" s="6" t="s">
        <v>24</v>
      </c>
      <c r="D4692" s="6" t="s">
        <v>94</v>
      </c>
      <c r="E4692" s="6" t="str">
        <f>VLOOKUP(tbl_transactions[[#This Row],[Product_ID]],tbl_Items[],2,)</f>
        <v>Automatic</v>
      </c>
      <c r="F4692" s="6" t="str">
        <f>VLOOKUP(tbl_transactions[[#This Row],[Product_ID]],tbl_Items[],3,)</f>
        <v>Platinum</v>
      </c>
      <c r="G4692" s="6" t="s">
        <v>12</v>
      </c>
      <c r="H4692" s="6" t="s">
        <v>9</v>
      </c>
      <c r="I46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692" s="30">
        <v>3</v>
      </c>
      <c r="K4692" s="7">
        <f t="shared" si="146"/>
        <v>8537.760000000002</v>
      </c>
      <c r="L46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92" s="7">
        <f t="shared" si="147"/>
        <v>8537.760000000002</v>
      </c>
    </row>
    <row r="4693" spans="1:13" x14ac:dyDescent="0.3">
      <c r="A4693" s="6" t="s">
        <v>4777</v>
      </c>
      <c r="B4693" s="28">
        <v>43117</v>
      </c>
      <c r="C4693" s="6" t="s">
        <v>24</v>
      </c>
      <c r="D4693" s="6" t="s">
        <v>117</v>
      </c>
      <c r="E4693" s="6" t="str">
        <f>VLOOKUP(tbl_transactions[[#This Row],[Product_ID]],tbl_Items[],2,)</f>
        <v>Digital</v>
      </c>
      <c r="F4693" s="6" t="str">
        <f>VLOOKUP(tbl_transactions[[#This Row],[Product_ID]],tbl_Items[],3,)</f>
        <v>Palladium</v>
      </c>
      <c r="G4693" s="6" t="s">
        <v>12</v>
      </c>
      <c r="H4693" s="6" t="s">
        <v>9</v>
      </c>
      <c r="I46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693" s="30">
        <v>3</v>
      </c>
      <c r="K4693" s="7">
        <f t="shared" si="146"/>
        <v>30809.362500000003</v>
      </c>
      <c r="L46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4693" s="7">
        <f t="shared" si="147"/>
        <v>29885.081625000003</v>
      </c>
    </row>
    <row r="4694" spans="1:13" x14ac:dyDescent="0.3">
      <c r="A4694" s="6" t="s">
        <v>4778</v>
      </c>
      <c r="B4694" s="28">
        <v>43117</v>
      </c>
      <c r="C4694" s="6" t="s">
        <v>24</v>
      </c>
      <c r="D4694" s="6" t="s">
        <v>81</v>
      </c>
      <c r="E4694" s="6" t="str">
        <f>VLOOKUP(tbl_transactions[[#This Row],[Product_ID]],tbl_Items[],2,)</f>
        <v>Chronograph</v>
      </c>
      <c r="F4694" s="6" t="str">
        <f>VLOOKUP(tbl_transactions[[#This Row],[Product_ID]],tbl_Items[],3,)</f>
        <v>Palladium</v>
      </c>
      <c r="G4694" s="6" t="s">
        <v>12</v>
      </c>
      <c r="H4694" s="6" t="s">
        <v>9</v>
      </c>
      <c r="I46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4694" s="30">
        <v>2</v>
      </c>
      <c r="K4694" s="7">
        <f t="shared" si="146"/>
        <v>23716.000000000004</v>
      </c>
      <c r="L46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711.48000000000013</v>
      </c>
      <c r="M4694" s="7">
        <f t="shared" si="147"/>
        <v>23004.520000000004</v>
      </c>
    </row>
    <row r="4695" spans="1:13" x14ac:dyDescent="0.3">
      <c r="A4695" s="6" t="s">
        <v>4779</v>
      </c>
      <c r="B4695" s="28">
        <v>43117</v>
      </c>
      <c r="C4695" s="6" t="s">
        <v>11</v>
      </c>
      <c r="D4695" s="6" t="s">
        <v>102</v>
      </c>
      <c r="E4695" s="6" t="str">
        <f>VLOOKUP(tbl_transactions[[#This Row],[Product_ID]],tbl_Items[],2,)</f>
        <v>Automatic</v>
      </c>
      <c r="F4695" s="6" t="str">
        <f>VLOOKUP(tbl_transactions[[#This Row],[Product_ID]],tbl_Items[],3,)</f>
        <v>Palladium</v>
      </c>
      <c r="G4695" s="6" t="s">
        <v>12</v>
      </c>
      <c r="H4695" s="6" t="s">
        <v>9</v>
      </c>
      <c r="I46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4695" s="30">
        <v>1</v>
      </c>
      <c r="K4695" s="7">
        <f t="shared" si="146"/>
        <v>8786.1779999999999</v>
      </c>
      <c r="L46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95" s="7">
        <f t="shared" si="147"/>
        <v>8786.1779999999999</v>
      </c>
    </row>
    <row r="4696" spans="1:13" x14ac:dyDescent="0.3">
      <c r="A4696" s="6" t="s">
        <v>4780</v>
      </c>
      <c r="B4696" s="28">
        <v>43117</v>
      </c>
      <c r="C4696" s="6" t="s">
        <v>24</v>
      </c>
      <c r="D4696" s="6" t="s">
        <v>116</v>
      </c>
      <c r="E4696" s="6" t="str">
        <f>VLOOKUP(tbl_transactions[[#This Row],[Product_ID]],tbl_Items[],2,)</f>
        <v>Digital</v>
      </c>
      <c r="F4696" s="6" t="str">
        <f>VLOOKUP(tbl_transactions[[#This Row],[Product_ID]],tbl_Items[],3,)</f>
        <v>Gold</v>
      </c>
      <c r="G4696" s="6" t="s">
        <v>12</v>
      </c>
      <c r="H4696" s="6" t="s">
        <v>9</v>
      </c>
      <c r="I46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696" s="30">
        <v>1</v>
      </c>
      <c r="K4696" s="7">
        <f t="shared" si="146"/>
        <v>5706.5940000000001</v>
      </c>
      <c r="L46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96" s="7">
        <f t="shared" si="147"/>
        <v>5706.5940000000001</v>
      </c>
    </row>
    <row r="4697" spans="1:13" x14ac:dyDescent="0.3">
      <c r="A4697" s="6" t="s">
        <v>4781</v>
      </c>
      <c r="B4697" s="28">
        <v>43117</v>
      </c>
      <c r="C4697" s="6" t="s">
        <v>24</v>
      </c>
      <c r="D4697" s="6" t="s">
        <v>77</v>
      </c>
      <c r="E4697" s="6" t="str">
        <f>VLOOKUP(tbl_transactions[[#This Row],[Product_ID]],tbl_Items[],2,)</f>
        <v>Chronograph</v>
      </c>
      <c r="F4697" s="6" t="str">
        <f>VLOOKUP(tbl_transactions[[#This Row],[Product_ID]],tbl_Items[],3,)</f>
        <v>Gold</v>
      </c>
      <c r="G4697" s="6" t="s">
        <v>8</v>
      </c>
      <c r="H4697" s="6" t="s">
        <v>9</v>
      </c>
      <c r="I46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697" s="30">
        <v>3</v>
      </c>
      <c r="K4697" s="7">
        <f t="shared" si="146"/>
        <v>9261</v>
      </c>
      <c r="L46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97" s="7">
        <f t="shared" si="147"/>
        <v>9261</v>
      </c>
    </row>
    <row r="4698" spans="1:13" x14ac:dyDescent="0.3">
      <c r="A4698" s="6" t="s">
        <v>4782</v>
      </c>
      <c r="B4698" s="28">
        <v>43117</v>
      </c>
      <c r="C4698" s="6" t="s">
        <v>11</v>
      </c>
      <c r="D4698" s="6" t="s">
        <v>76</v>
      </c>
      <c r="E4698" s="6" t="str">
        <f>VLOOKUP(tbl_transactions[[#This Row],[Product_ID]],tbl_Items[],2,)</f>
        <v>Chronograph</v>
      </c>
      <c r="F4698" s="6" t="str">
        <f>VLOOKUP(tbl_transactions[[#This Row],[Product_ID]],tbl_Items[],3,)</f>
        <v>Gold</v>
      </c>
      <c r="G4698" s="6" t="s">
        <v>8</v>
      </c>
      <c r="H4698" s="6" t="s">
        <v>9</v>
      </c>
      <c r="I46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4698" s="30">
        <v>3</v>
      </c>
      <c r="K4698" s="7">
        <f t="shared" si="146"/>
        <v>6866.64</v>
      </c>
      <c r="L46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698" s="7">
        <f t="shared" si="147"/>
        <v>6866.64</v>
      </c>
    </row>
    <row r="4699" spans="1:13" x14ac:dyDescent="0.3">
      <c r="A4699" s="6" t="s">
        <v>4783</v>
      </c>
      <c r="B4699" s="28">
        <v>43117</v>
      </c>
      <c r="C4699" s="6" t="s">
        <v>11</v>
      </c>
      <c r="D4699" s="6" t="s">
        <v>119</v>
      </c>
      <c r="E4699" s="6" t="str">
        <f>VLOOKUP(tbl_transactions[[#This Row],[Product_ID]],tbl_Items[],2,)</f>
        <v>Digital</v>
      </c>
      <c r="F4699" s="6" t="str">
        <f>VLOOKUP(tbl_transactions[[#This Row],[Product_ID]],tbl_Items[],3,)</f>
        <v>Palladium</v>
      </c>
      <c r="G4699" s="6" t="s">
        <v>12</v>
      </c>
      <c r="H4699" s="6" t="s">
        <v>9</v>
      </c>
      <c r="I46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699" s="30">
        <v>3</v>
      </c>
      <c r="K4699" s="7">
        <f t="shared" si="146"/>
        <v>30884.273999999998</v>
      </c>
      <c r="L46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4699" s="7">
        <f t="shared" si="147"/>
        <v>29957.745779999997</v>
      </c>
    </row>
    <row r="4700" spans="1:13" x14ac:dyDescent="0.3">
      <c r="A4700" s="6" t="s">
        <v>4784</v>
      </c>
      <c r="B4700" s="28">
        <v>43118</v>
      </c>
      <c r="C4700" s="6" t="s">
        <v>24</v>
      </c>
      <c r="D4700" s="6" t="s">
        <v>7005</v>
      </c>
      <c r="E4700" s="6" t="str">
        <f>VLOOKUP(tbl_transactions[[#This Row],[Product_ID]],tbl_Items[],2,)</f>
        <v>Automatic</v>
      </c>
      <c r="F4700" s="6" t="str">
        <f>VLOOKUP(tbl_transactions[[#This Row],[Product_ID]],tbl_Items[],3,)</f>
        <v>Gold</v>
      </c>
      <c r="G4700" s="6" t="s">
        <v>12</v>
      </c>
      <c r="H4700" s="6" t="s">
        <v>9</v>
      </c>
      <c r="I47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700" s="30">
        <v>4</v>
      </c>
      <c r="K4700" s="7">
        <f t="shared" si="146"/>
        <v>25066.44</v>
      </c>
      <c r="L47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4700" s="7">
        <f t="shared" si="147"/>
        <v>24063.7824</v>
      </c>
    </row>
    <row r="4701" spans="1:13" x14ac:dyDescent="0.3">
      <c r="A4701" s="6" t="s">
        <v>4785</v>
      </c>
      <c r="B4701" s="28">
        <v>43118</v>
      </c>
      <c r="C4701" s="6" t="s">
        <v>11</v>
      </c>
      <c r="D4701" s="6" t="s">
        <v>7008</v>
      </c>
      <c r="E4701" s="6" t="str">
        <f>VLOOKUP(tbl_transactions[[#This Row],[Product_ID]],tbl_Items[],2,)</f>
        <v>Digital</v>
      </c>
      <c r="F4701" s="6" t="str">
        <f>VLOOKUP(tbl_transactions[[#This Row],[Product_ID]],tbl_Items[],3,)</f>
        <v>Gold</v>
      </c>
      <c r="G4701" s="6" t="s">
        <v>12</v>
      </c>
      <c r="H4701" s="6" t="s">
        <v>9</v>
      </c>
      <c r="I47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701" s="30">
        <v>1</v>
      </c>
      <c r="K4701" s="7">
        <f t="shared" si="146"/>
        <v>10741.170000000002</v>
      </c>
      <c r="L47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01" s="7">
        <f t="shared" si="147"/>
        <v>10741.170000000002</v>
      </c>
    </row>
    <row r="4702" spans="1:13" x14ac:dyDescent="0.3">
      <c r="A4702" s="6" t="s">
        <v>4786</v>
      </c>
      <c r="B4702" s="28">
        <v>43118</v>
      </c>
      <c r="C4702" s="6" t="s">
        <v>24</v>
      </c>
      <c r="D4702" s="6" t="s">
        <v>7006</v>
      </c>
      <c r="E4702" s="6" t="str">
        <f>VLOOKUP(tbl_transactions[[#This Row],[Product_ID]],tbl_Items[],2,)</f>
        <v>Automatic</v>
      </c>
      <c r="F4702" s="6" t="str">
        <f>VLOOKUP(tbl_transactions[[#This Row],[Product_ID]],tbl_Items[],3,)</f>
        <v>Gold</v>
      </c>
      <c r="G4702" s="6" t="s">
        <v>12</v>
      </c>
      <c r="H4702" s="6" t="s">
        <v>9</v>
      </c>
      <c r="I47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702" s="30">
        <v>1</v>
      </c>
      <c r="K4702" s="7">
        <f t="shared" si="146"/>
        <v>10762.95</v>
      </c>
      <c r="L47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02" s="7">
        <f t="shared" si="147"/>
        <v>10762.95</v>
      </c>
    </row>
    <row r="4703" spans="1:13" x14ac:dyDescent="0.3">
      <c r="A4703" s="6" t="s">
        <v>4787</v>
      </c>
      <c r="B4703" s="28">
        <v>43118</v>
      </c>
      <c r="C4703" s="6" t="s">
        <v>7</v>
      </c>
      <c r="D4703" s="6" t="s">
        <v>117</v>
      </c>
      <c r="E4703" s="6" t="str">
        <f>VLOOKUP(tbl_transactions[[#This Row],[Product_ID]],tbl_Items[],2,)</f>
        <v>Digital</v>
      </c>
      <c r="F4703" s="6" t="str">
        <f>VLOOKUP(tbl_transactions[[#This Row],[Product_ID]],tbl_Items[],3,)</f>
        <v>Palladium</v>
      </c>
      <c r="G4703" s="6" t="s">
        <v>12</v>
      </c>
      <c r="H4703" s="6" t="s">
        <v>13</v>
      </c>
      <c r="I47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703" s="30">
        <v>2</v>
      </c>
      <c r="K4703" s="7">
        <f t="shared" si="146"/>
        <v>20539.575000000001</v>
      </c>
      <c r="L47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4703" s="7">
        <f t="shared" si="147"/>
        <v>19923.387750000002</v>
      </c>
    </row>
    <row r="4704" spans="1:13" x14ac:dyDescent="0.3">
      <c r="A4704" s="6" t="s">
        <v>4788</v>
      </c>
      <c r="B4704" s="28">
        <v>43118</v>
      </c>
      <c r="C4704" s="6" t="s">
        <v>11</v>
      </c>
      <c r="D4704" s="6" t="s">
        <v>97</v>
      </c>
      <c r="E4704" s="6" t="str">
        <f>VLOOKUP(tbl_transactions[[#This Row],[Product_ID]],tbl_Items[],2,)</f>
        <v>Automatic</v>
      </c>
      <c r="F4704" s="6" t="str">
        <f>VLOOKUP(tbl_transactions[[#This Row],[Product_ID]],tbl_Items[],3,)</f>
        <v>Gold</v>
      </c>
      <c r="G4704" s="6" t="s">
        <v>12</v>
      </c>
      <c r="H4704" s="6" t="s">
        <v>9</v>
      </c>
      <c r="I47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704" s="30">
        <v>4</v>
      </c>
      <c r="K4704" s="7">
        <f t="shared" si="146"/>
        <v>11981.2464</v>
      </c>
      <c r="L47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04" s="7">
        <f t="shared" si="147"/>
        <v>11981.2464</v>
      </c>
    </row>
    <row r="4705" spans="1:13" x14ac:dyDescent="0.3">
      <c r="A4705" s="6" t="s">
        <v>4789</v>
      </c>
      <c r="B4705" s="28">
        <v>43118</v>
      </c>
      <c r="C4705" s="6" t="s">
        <v>24</v>
      </c>
      <c r="D4705" s="6" t="s">
        <v>99</v>
      </c>
      <c r="E4705" s="6" t="str">
        <f>VLOOKUP(tbl_transactions[[#This Row],[Product_ID]],tbl_Items[],2,)</f>
        <v>Automatic</v>
      </c>
      <c r="F4705" s="6" t="str">
        <f>VLOOKUP(tbl_transactions[[#This Row],[Product_ID]],tbl_Items[],3,)</f>
        <v>Gold</v>
      </c>
      <c r="G4705" s="6" t="s">
        <v>12</v>
      </c>
      <c r="H4705" s="6" t="s">
        <v>9</v>
      </c>
      <c r="I47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705" s="30">
        <v>1</v>
      </c>
      <c r="K4705" s="7">
        <f t="shared" si="146"/>
        <v>5682.6647999999996</v>
      </c>
      <c r="L47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05" s="7">
        <f t="shared" si="147"/>
        <v>5682.6647999999996</v>
      </c>
    </row>
    <row r="4706" spans="1:13" x14ac:dyDescent="0.3">
      <c r="A4706" s="6" t="s">
        <v>4790</v>
      </c>
      <c r="B4706" s="28">
        <v>43118</v>
      </c>
      <c r="C4706" s="6" t="s">
        <v>24</v>
      </c>
      <c r="D4706" s="6" t="s">
        <v>114</v>
      </c>
      <c r="E4706" s="6" t="str">
        <f>VLOOKUP(tbl_transactions[[#This Row],[Product_ID]],tbl_Items[],2,)</f>
        <v>Digital</v>
      </c>
      <c r="F4706" s="6" t="str">
        <f>VLOOKUP(tbl_transactions[[#This Row],[Product_ID]],tbl_Items[],3,)</f>
        <v>Palladium</v>
      </c>
      <c r="G4706" s="6" t="s">
        <v>12</v>
      </c>
      <c r="H4706" s="6" t="s">
        <v>9</v>
      </c>
      <c r="I47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4706" s="30">
        <v>4</v>
      </c>
      <c r="K4706" s="7">
        <f t="shared" si="146"/>
        <v>43641.360000000008</v>
      </c>
      <c r="L47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4706" s="7">
        <f t="shared" si="147"/>
        <v>42332.119200000008</v>
      </c>
    </row>
    <row r="4707" spans="1:13" x14ac:dyDescent="0.3">
      <c r="A4707" s="6" t="s">
        <v>4791</v>
      </c>
      <c r="B4707" s="28">
        <v>43118</v>
      </c>
      <c r="C4707" s="6" t="s">
        <v>7</v>
      </c>
      <c r="D4707" s="6" t="s">
        <v>79</v>
      </c>
      <c r="E4707" s="6" t="str">
        <f>VLOOKUP(tbl_transactions[[#This Row],[Product_ID]],tbl_Items[],2,)</f>
        <v>Chronograph</v>
      </c>
      <c r="F4707" s="6" t="str">
        <f>VLOOKUP(tbl_transactions[[#This Row],[Product_ID]],tbl_Items[],3,)</f>
        <v>Palladium</v>
      </c>
      <c r="G4707" s="6" t="s">
        <v>8</v>
      </c>
      <c r="H4707" s="6" t="s">
        <v>9</v>
      </c>
      <c r="I47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707" s="30">
        <v>2</v>
      </c>
      <c r="K4707" s="7">
        <f t="shared" si="146"/>
        <v>4671.3960000000006</v>
      </c>
      <c r="L47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07" s="7">
        <f t="shared" si="147"/>
        <v>4671.3960000000006</v>
      </c>
    </row>
    <row r="4708" spans="1:13" x14ac:dyDescent="0.3">
      <c r="A4708" s="6" t="s">
        <v>4792</v>
      </c>
      <c r="B4708" s="28">
        <v>43118</v>
      </c>
      <c r="C4708" s="6" t="s">
        <v>24</v>
      </c>
      <c r="D4708" s="6" t="s">
        <v>77</v>
      </c>
      <c r="E4708" s="6" t="str">
        <f>VLOOKUP(tbl_transactions[[#This Row],[Product_ID]],tbl_Items[],2,)</f>
        <v>Chronograph</v>
      </c>
      <c r="F4708" s="6" t="str">
        <f>VLOOKUP(tbl_transactions[[#This Row],[Product_ID]],tbl_Items[],3,)</f>
        <v>Gold</v>
      </c>
      <c r="G4708" s="6" t="s">
        <v>8</v>
      </c>
      <c r="H4708" s="6" t="s">
        <v>9</v>
      </c>
      <c r="I47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708" s="30">
        <v>2</v>
      </c>
      <c r="K4708" s="7">
        <f t="shared" si="146"/>
        <v>6174</v>
      </c>
      <c r="L47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08" s="7">
        <f t="shared" si="147"/>
        <v>6174</v>
      </c>
    </row>
    <row r="4709" spans="1:13" x14ac:dyDescent="0.3">
      <c r="A4709" s="6" t="s">
        <v>4793</v>
      </c>
      <c r="B4709" s="28">
        <v>43118</v>
      </c>
      <c r="C4709" s="6" t="s">
        <v>24</v>
      </c>
      <c r="D4709" s="6" t="s">
        <v>77</v>
      </c>
      <c r="E4709" s="6" t="str">
        <f>VLOOKUP(tbl_transactions[[#This Row],[Product_ID]],tbl_Items[],2,)</f>
        <v>Chronograph</v>
      </c>
      <c r="F4709" s="6" t="str">
        <f>VLOOKUP(tbl_transactions[[#This Row],[Product_ID]],tbl_Items[],3,)</f>
        <v>Gold</v>
      </c>
      <c r="G4709" s="6" t="s">
        <v>8</v>
      </c>
      <c r="H4709" s="6" t="s">
        <v>9</v>
      </c>
      <c r="I47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709" s="30">
        <v>4</v>
      </c>
      <c r="K4709" s="7">
        <f t="shared" si="146"/>
        <v>12348</v>
      </c>
      <c r="L47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09" s="7">
        <f t="shared" si="147"/>
        <v>12348</v>
      </c>
    </row>
    <row r="4710" spans="1:13" x14ac:dyDescent="0.3">
      <c r="A4710" s="6" t="s">
        <v>4794</v>
      </c>
      <c r="B4710" s="28">
        <v>43119</v>
      </c>
      <c r="C4710" s="6" t="s">
        <v>24</v>
      </c>
      <c r="D4710" s="6" t="s">
        <v>7007</v>
      </c>
      <c r="E4710" s="6" t="str">
        <f>VLOOKUP(tbl_transactions[[#This Row],[Product_ID]],tbl_Items[],2,)</f>
        <v>Digital</v>
      </c>
      <c r="F4710" s="6" t="str">
        <f>VLOOKUP(tbl_transactions[[#This Row],[Product_ID]],tbl_Items[],3,)</f>
        <v>Gold</v>
      </c>
      <c r="G4710" s="6" t="s">
        <v>12</v>
      </c>
      <c r="H4710" s="6" t="s">
        <v>13</v>
      </c>
      <c r="I47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710" s="30">
        <v>4</v>
      </c>
      <c r="K4710" s="7">
        <f t="shared" si="146"/>
        <v>36401.515200000002</v>
      </c>
      <c r="L47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4710" s="7">
        <f t="shared" si="147"/>
        <v>34945.454592000002</v>
      </c>
    </row>
    <row r="4711" spans="1:13" x14ac:dyDescent="0.3">
      <c r="A4711" s="6" t="s">
        <v>4795</v>
      </c>
      <c r="B4711" s="28">
        <v>43119</v>
      </c>
      <c r="C4711" s="6" t="s">
        <v>24</v>
      </c>
      <c r="D4711" s="6" t="s">
        <v>81</v>
      </c>
      <c r="E4711" s="6" t="str">
        <f>VLOOKUP(tbl_transactions[[#This Row],[Product_ID]],tbl_Items[],2,)</f>
        <v>Chronograph</v>
      </c>
      <c r="F4711" s="6" t="str">
        <f>VLOOKUP(tbl_transactions[[#This Row],[Product_ID]],tbl_Items[],3,)</f>
        <v>Palladium</v>
      </c>
      <c r="G4711" s="6" t="s">
        <v>12</v>
      </c>
      <c r="H4711" s="6" t="s">
        <v>9</v>
      </c>
      <c r="I47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4711" s="30">
        <v>1</v>
      </c>
      <c r="K4711" s="7">
        <f t="shared" si="146"/>
        <v>11858.000000000002</v>
      </c>
      <c r="L47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1" s="7">
        <f t="shared" si="147"/>
        <v>11858.000000000002</v>
      </c>
    </row>
    <row r="4712" spans="1:13" x14ac:dyDescent="0.3">
      <c r="A4712" s="6" t="s">
        <v>4796</v>
      </c>
      <c r="B4712" s="28">
        <v>43119</v>
      </c>
      <c r="C4712" s="6" t="s">
        <v>11</v>
      </c>
      <c r="D4712" s="6" t="s">
        <v>84</v>
      </c>
      <c r="E4712" s="6" t="str">
        <f>VLOOKUP(tbl_transactions[[#This Row],[Product_ID]],tbl_Items[],2,)</f>
        <v>Automatic</v>
      </c>
      <c r="F4712" s="6" t="str">
        <f>VLOOKUP(tbl_transactions[[#This Row],[Product_ID]],tbl_Items[],3,)</f>
        <v>Platinum</v>
      </c>
      <c r="G4712" s="6" t="s">
        <v>12</v>
      </c>
      <c r="H4712" s="6" t="s">
        <v>9</v>
      </c>
      <c r="I47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712" s="30">
        <v>3</v>
      </c>
      <c r="K4712" s="7">
        <f t="shared" si="146"/>
        <v>7021.8225000000002</v>
      </c>
      <c r="L47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2" s="7">
        <f t="shared" si="147"/>
        <v>7021.8225000000002</v>
      </c>
    </row>
    <row r="4713" spans="1:13" x14ac:dyDescent="0.3">
      <c r="A4713" s="6" t="s">
        <v>4797</v>
      </c>
      <c r="B4713" s="28">
        <v>43119</v>
      </c>
      <c r="C4713" s="6" t="s">
        <v>24</v>
      </c>
      <c r="D4713" s="6" t="s">
        <v>116</v>
      </c>
      <c r="E4713" s="6" t="str">
        <f>VLOOKUP(tbl_transactions[[#This Row],[Product_ID]],tbl_Items[],2,)</f>
        <v>Digital</v>
      </c>
      <c r="F4713" s="6" t="str">
        <f>VLOOKUP(tbl_transactions[[#This Row],[Product_ID]],tbl_Items[],3,)</f>
        <v>Gold</v>
      </c>
      <c r="G4713" s="6" t="s">
        <v>12</v>
      </c>
      <c r="H4713" s="6" t="s">
        <v>13</v>
      </c>
      <c r="I47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713" s="30">
        <v>3</v>
      </c>
      <c r="K4713" s="7">
        <f t="shared" si="146"/>
        <v>17119.781999999999</v>
      </c>
      <c r="L47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4713" s="7">
        <f t="shared" si="147"/>
        <v>16434.990719999998</v>
      </c>
    </row>
    <row r="4714" spans="1:13" x14ac:dyDescent="0.3">
      <c r="A4714" s="6" t="s">
        <v>4798</v>
      </c>
      <c r="B4714" s="28">
        <v>43119</v>
      </c>
      <c r="C4714" s="6" t="s">
        <v>24</v>
      </c>
      <c r="D4714" s="6" t="s">
        <v>105</v>
      </c>
      <c r="E4714" s="6" t="str">
        <f>VLOOKUP(tbl_transactions[[#This Row],[Product_ID]],tbl_Items[],2,)</f>
        <v>Digital</v>
      </c>
      <c r="F4714" s="6" t="str">
        <f>VLOOKUP(tbl_transactions[[#This Row],[Product_ID]],tbl_Items[],3,)</f>
        <v>Platinum</v>
      </c>
      <c r="G4714" s="6" t="s">
        <v>12</v>
      </c>
      <c r="H4714" s="6" t="s">
        <v>9</v>
      </c>
      <c r="I47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4714" s="30">
        <v>2</v>
      </c>
      <c r="K4714" s="7">
        <f t="shared" si="146"/>
        <v>11739.873600000001</v>
      </c>
      <c r="L47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4" s="7">
        <f t="shared" si="147"/>
        <v>11739.873600000001</v>
      </c>
    </row>
    <row r="4715" spans="1:13" x14ac:dyDescent="0.3">
      <c r="A4715" s="6" t="s">
        <v>4799</v>
      </c>
      <c r="B4715" s="28">
        <v>43120</v>
      </c>
      <c r="C4715" s="6" t="s">
        <v>24</v>
      </c>
      <c r="D4715" s="6" t="s">
        <v>67</v>
      </c>
      <c r="E4715" s="6" t="str">
        <f>VLOOKUP(tbl_transactions[[#This Row],[Product_ID]],tbl_Items[],2,)</f>
        <v>Chronograph</v>
      </c>
      <c r="F4715" s="6" t="str">
        <f>VLOOKUP(tbl_transactions[[#This Row],[Product_ID]],tbl_Items[],3,)</f>
        <v>Platinum</v>
      </c>
      <c r="G4715" s="6" t="s">
        <v>8</v>
      </c>
      <c r="H4715" s="6" t="s">
        <v>9</v>
      </c>
      <c r="I47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715" s="30">
        <v>3</v>
      </c>
      <c r="K4715" s="7">
        <f t="shared" si="146"/>
        <v>3969</v>
      </c>
      <c r="L47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5" s="7">
        <f t="shared" si="147"/>
        <v>3969</v>
      </c>
    </row>
    <row r="4716" spans="1:13" x14ac:dyDescent="0.3">
      <c r="A4716" s="6" t="s">
        <v>4800</v>
      </c>
      <c r="B4716" s="28">
        <v>43120</v>
      </c>
      <c r="C4716" s="6" t="s">
        <v>11</v>
      </c>
      <c r="D4716" s="6" t="s">
        <v>78</v>
      </c>
      <c r="E4716" s="6" t="str">
        <f>VLOOKUP(tbl_transactions[[#This Row],[Product_ID]],tbl_Items[],2,)</f>
        <v>Chronograph</v>
      </c>
      <c r="F4716" s="6" t="str">
        <f>VLOOKUP(tbl_transactions[[#This Row],[Product_ID]],tbl_Items[],3,)</f>
        <v>Gold</v>
      </c>
      <c r="G4716" s="6" t="s">
        <v>8</v>
      </c>
      <c r="H4716" s="6" t="s">
        <v>9</v>
      </c>
      <c r="I47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716" s="30">
        <v>2</v>
      </c>
      <c r="K4716" s="7">
        <f t="shared" si="146"/>
        <v>11444.4</v>
      </c>
      <c r="L47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6" s="7">
        <f t="shared" si="147"/>
        <v>11444.4</v>
      </c>
    </row>
    <row r="4717" spans="1:13" x14ac:dyDescent="0.3">
      <c r="A4717" s="6" t="s">
        <v>4801</v>
      </c>
      <c r="B4717" s="28">
        <v>43120</v>
      </c>
      <c r="C4717" s="6" t="s">
        <v>7</v>
      </c>
      <c r="D4717" s="6" t="s">
        <v>89</v>
      </c>
      <c r="E4717" s="6" t="str">
        <f>VLOOKUP(tbl_transactions[[#This Row],[Product_ID]],tbl_Items[],2,)</f>
        <v>Automatic</v>
      </c>
      <c r="F4717" s="6" t="str">
        <f>VLOOKUP(tbl_transactions[[#This Row],[Product_ID]],tbl_Items[],3,)</f>
        <v>Platinum</v>
      </c>
      <c r="G4717" s="6" t="s">
        <v>12</v>
      </c>
      <c r="H4717" s="6" t="s">
        <v>9</v>
      </c>
      <c r="I47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4717" s="30">
        <v>1</v>
      </c>
      <c r="K4717" s="7">
        <f t="shared" si="146"/>
        <v>5119.5100000000011</v>
      </c>
      <c r="L47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7" s="7">
        <f t="shared" si="147"/>
        <v>5119.5100000000011</v>
      </c>
    </row>
    <row r="4718" spans="1:13" x14ac:dyDescent="0.3">
      <c r="A4718" s="6" t="s">
        <v>4802</v>
      </c>
      <c r="B4718" s="28">
        <v>43120</v>
      </c>
      <c r="C4718" s="6" t="s">
        <v>11</v>
      </c>
      <c r="D4718" s="6" t="s">
        <v>74</v>
      </c>
      <c r="E4718" s="6" t="str">
        <f>VLOOKUP(tbl_transactions[[#This Row],[Product_ID]],tbl_Items[],2,)</f>
        <v>Chronograph</v>
      </c>
      <c r="F4718" s="6" t="str">
        <f>VLOOKUP(tbl_transactions[[#This Row],[Product_ID]],tbl_Items[],3,)</f>
        <v>Gold</v>
      </c>
      <c r="G4718" s="6" t="s">
        <v>8</v>
      </c>
      <c r="H4718" s="6" t="s">
        <v>13</v>
      </c>
      <c r="I47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718" s="30">
        <v>3</v>
      </c>
      <c r="K4718" s="7">
        <f t="shared" si="146"/>
        <v>7011.9000000000005</v>
      </c>
      <c r="L47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8" s="7">
        <f t="shared" si="147"/>
        <v>7011.9000000000005</v>
      </c>
    </row>
    <row r="4719" spans="1:13" x14ac:dyDescent="0.3">
      <c r="A4719" s="6" t="s">
        <v>4803</v>
      </c>
      <c r="B4719" s="28">
        <v>43120</v>
      </c>
      <c r="C4719" s="6" t="s">
        <v>7</v>
      </c>
      <c r="D4719" s="6" t="s">
        <v>7005</v>
      </c>
      <c r="E4719" s="6" t="str">
        <f>VLOOKUP(tbl_transactions[[#This Row],[Product_ID]],tbl_Items[],2,)</f>
        <v>Automatic</v>
      </c>
      <c r="F4719" s="6" t="str">
        <f>VLOOKUP(tbl_transactions[[#This Row],[Product_ID]],tbl_Items[],3,)</f>
        <v>Gold</v>
      </c>
      <c r="G4719" s="6" t="s">
        <v>12</v>
      </c>
      <c r="H4719" s="6" t="s">
        <v>9</v>
      </c>
      <c r="I47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719" s="30">
        <v>2</v>
      </c>
      <c r="K4719" s="7">
        <f t="shared" si="146"/>
        <v>12533.22</v>
      </c>
      <c r="L47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19" s="7">
        <f t="shared" si="147"/>
        <v>12533.22</v>
      </c>
    </row>
    <row r="4720" spans="1:13" x14ac:dyDescent="0.3">
      <c r="A4720" s="6" t="s">
        <v>4804</v>
      </c>
      <c r="B4720" s="28">
        <v>43120</v>
      </c>
      <c r="C4720" s="6" t="s">
        <v>24</v>
      </c>
      <c r="D4720" s="6" t="s">
        <v>116</v>
      </c>
      <c r="E4720" s="6" t="str">
        <f>VLOOKUP(tbl_transactions[[#This Row],[Product_ID]],tbl_Items[],2,)</f>
        <v>Digital</v>
      </c>
      <c r="F4720" s="6" t="str">
        <f>VLOOKUP(tbl_transactions[[#This Row],[Product_ID]],tbl_Items[],3,)</f>
        <v>Gold</v>
      </c>
      <c r="G4720" s="6" t="s">
        <v>12</v>
      </c>
      <c r="H4720" s="6" t="s">
        <v>9</v>
      </c>
      <c r="I47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720" s="30">
        <v>2</v>
      </c>
      <c r="K4720" s="7">
        <f t="shared" si="146"/>
        <v>11413.188</v>
      </c>
      <c r="L47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20" s="7">
        <f t="shared" si="147"/>
        <v>11413.188</v>
      </c>
    </row>
    <row r="4721" spans="1:13" x14ac:dyDescent="0.3">
      <c r="A4721" s="6" t="s">
        <v>4805</v>
      </c>
      <c r="B4721" s="28">
        <v>43121</v>
      </c>
      <c r="C4721" s="6" t="s">
        <v>24</v>
      </c>
      <c r="D4721" s="6" t="s">
        <v>104</v>
      </c>
      <c r="E4721" s="6" t="str">
        <f>VLOOKUP(tbl_transactions[[#This Row],[Product_ID]],tbl_Items[],2,)</f>
        <v>Automatic</v>
      </c>
      <c r="F4721" s="6" t="str">
        <f>VLOOKUP(tbl_transactions[[#This Row],[Product_ID]],tbl_Items[],3,)</f>
        <v>Palladium</v>
      </c>
      <c r="G4721" s="6" t="s">
        <v>12</v>
      </c>
      <c r="H4721" s="6" t="s">
        <v>9</v>
      </c>
      <c r="I47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721" s="30">
        <v>4</v>
      </c>
      <c r="K4721" s="7">
        <f t="shared" si="146"/>
        <v>36062.840000000004</v>
      </c>
      <c r="L47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4721" s="7">
        <f t="shared" si="147"/>
        <v>34980.954800000007</v>
      </c>
    </row>
    <row r="4722" spans="1:13" x14ac:dyDescent="0.3">
      <c r="A4722" s="6" t="s">
        <v>4806</v>
      </c>
      <c r="B4722" s="28">
        <v>43121</v>
      </c>
      <c r="C4722" s="6" t="s">
        <v>24</v>
      </c>
      <c r="D4722" s="6" t="s">
        <v>99</v>
      </c>
      <c r="E4722" s="6" t="str">
        <f>VLOOKUP(tbl_transactions[[#This Row],[Product_ID]],tbl_Items[],2,)</f>
        <v>Automatic</v>
      </c>
      <c r="F4722" s="6" t="str">
        <f>VLOOKUP(tbl_transactions[[#This Row],[Product_ID]],tbl_Items[],3,)</f>
        <v>Gold</v>
      </c>
      <c r="G4722" s="6" t="s">
        <v>12</v>
      </c>
      <c r="H4722" s="6" t="s">
        <v>9</v>
      </c>
      <c r="I47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722" s="30">
        <v>1</v>
      </c>
      <c r="K4722" s="7">
        <f t="shared" si="146"/>
        <v>5682.6647999999996</v>
      </c>
      <c r="L47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22" s="7">
        <f t="shared" si="147"/>
        <v>5682.6647999999996</v>
      </c>
    </row>
    <row r="4723" spans="1:13" x14ac:dyDescent="0.3">
      <c r="A4723" s="6" t="s">
        <v>4807</v>
      </c>
      <c r="B4723" s="28">
        <v>43122</v>
      </c>
      <c r="C4723" s="6" t="s">
        <v>24</v>
      </c>
      <c r="D4723" s="6" t="s">
        <v>97</v>
      </c>
      <c r="E4723" s="6" t="str">
        <f>VLOOKUP(tbl_transactions[[#This Row],[Product_ID]],tbl_Items[],2,)</f>
        <v>Automatic</v>
      </c>
      <c r="F4723" s="6" t="str">
        <f>VLOOKUP(tbl_transactions[[#This Row],[Product_ID]],tbl_Items[],3,)</f>
        <v>Gold</v>
      </c>
      <c r="G4723" s="6" t="s">
        <v>12</v>
      </c>
      <c r="H4723" s="6" t="s">
        <v>9</v>
      </c>
      <c r="I47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723" s="30">
        <v>2</v>
      </c>
      <c r="K4723" s="7">
        <f t="shared" si="146"/>
        <v>5990.6232</v>
      </c>
      <c r="L47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23" s="7">
        <f t="shared" si="147"/>
        <v>5990.6232</v>
      </c>
    </row>
    <row r="4724" spans="1:13" x14ac:dyDescent="0.3">
      <c r="A4724" s="6" t="s">
        <v>4808</v>
      </c>
      <c r="B4724" s="28">
        <v>43122</v>
      </c>
      <c r="C4724" s="6" t="s">
        <v>24</v>
      </c>
      <c r="D4724" s="6" t="s">
        <v>118</v>
      </c>
      <c r="E4724" s="6" t="str">
        <f>VLOOKUP(tbl_transactions[[#This Row],[Product_ID]],tbl_Items[],2,)</f>
        <v>Digital</v>
      </c>
      <c r="F4724" s="6" t="str">
        <f>VLOOKUP(tbl_transactions[[#This Row],[Product_ID]],tbl_Items[],3,)</f>
        <v>Palladium</v>
      </c>
      <c r="G4724" s="6" t="s">
        <v>12</v>
      </c>
      <c r="H4724" s="6" t="s">
        <v>9</v>
      </c>
      <c r="I47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724" s="30">
        <v>1</v>
      </c>
      <c r="K4724" s="7">
        <f t="shared" si="146"/>
        <v>6219.5112000000008</v>
      </c>
      <c r="L47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24" s="7">
        <f t="shared" si="147"/>
        <v>6219.5112000000008</v>
      </c>
    </row>
    <row r="4725" spans="1:13" x14ac:dyDescent="0.3">
      <c r="A4725" s="6" t="s">
        <v>4809</v>
      </c>
      <c r="B4725" s="28">
        <v>43122</v>
      </c>
      <c r="C4725" s="6" t="s">
        <v>24</v>
      </c>
      <c r="D4725" s="6" t="s">
        <v>113</v>
      </c>
      <c r="E4725" s="6" t="str">
        <f>VLOOKUP(tbl_transactions[[#This Row],[Product_ID]],tbl_Items[],2,)</f>
        <v>Digital</v>
      </c>
      <c r="F4725" s="6" t="str">
        <f>VLOOKUP(tbl_transactions[[#This Row],[Product_ID]],tbl_Items[],3,)</f>
        <v>Palladium</v>
      </c>
      <c r="G4725" s="6" t="s">
        <v>12</v>
      </c>
      <c r="H4725" s="6" t="s">
        <v>9</v>
      </c>
      <c r="I47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725" s="30">
        <v>1</v>
      </c>
      <c r="K4725" s="7">
        <f t="shared" si="146"/>
        <v>9144.0756000000001</v>
      </c>
      <c r="L47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25" s="7">
        <f t="shared" si="147"/>
        <v>9144.0756000000001</v>
      </c>
    </row>
    <row r="4726" spans="1:13" x14ac:dyDescent="0.3">
      <c r="A4726" s="6" t="s">
        <v>4810</v>
      </c>
      <c r="B4726" s="28">
        <v>43122</v>
      </c>
      <c r="C4726" s="6" t="s">
        <v>24</v>
      </c>
      <c r="D4726" s="6" t="s">
        <v>115</v>
      </c>
      <c r="E4726" s="6" t="str">
        <f>VLOOKUP(tbl_transactions[[#This Row],[Product_ID]],tbl_Items[],2,)</f>
        <v>Digital</v>
      </c>
      <c r="F4726" s="6" t="str">
        <f>VLOOKUP(tbl_transactions[[#This Row],[Product_ID]],tbl_Items[],3,)</f>
        <v>Gold</v>
      </c>
      <c r="G4726" s="6" t="s">
        <v>12</v>
      </c>
      <c r="H4726" s="6" t="s">
        <v>9</v>
      </c>
      <c r="I47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726" s="30">
        <v>4</v>
      </c>
      <c r="K4726" s="7">
        <f t="shared" si="146"/>
        <v>38794.770000000004</v>
      </c>
      <c r="L47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4726" s="7">
        <f t="shared" si="147"/>
        <v>37242.979200000002</v>
      </c>
    </row>
    <row r="4727" spans="1:13" x14ac:dyDescent="0.3">
      <c r="A4727" s="6" t="s">
        <v>4811</v>
      </c>
      <c r="B4727" s="28">
        <v>43122</v>
      </c>
      <c r="C4727" s="6" t="s">
        <v>24</v>
      </c>
      <c r="D4727" s="6" t="s">
        <v>89</v>
      </c>
      <c r="E4727" s="6" t="str">
        <f>VLOOKUP(tbl_transactions[[#This Row],[Product_ID]],tbl_Items[],2,)</f>
        <v>Automatic</v>
      </c>
      <c r="F4727" s="6" t="str">
        <f>VLOOKUP(tbl_transactions[[#This Row],[Product_ID]],tbl_Items[],3,)</f>
        <v>Platinum</v>
      </c>
      <c r="G4727" s="6" t="s">
        <v>12</v>
      </c>
      <c r="H4727" s="6" t="s">
        <v>9</v>
      </c>
      <c r="I47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4727" s="30">
        <v>3</v>
      </c>
      <c r="K4727" s="7">
        <f t="shared" si="146"/>
        <v>15358.530000000002</v>
      </c>
      <c r="L47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921.51180000000011</v>
      </c>
      <c r="M4727" s="7">
        <f t="shared" si="147"/>
        <v>14437.018200000002</v>
      </c>
    </row>
    <row r="4728" spans="1:13" x14ac:dyDescent="0.3">
      <c r="A4728" s="6" t="s">
        <v>4812</v>
      </c>
      <c r="B4728" s="28">
        <v>43122</v>
      </c>
      <c r="C4728" s="6" t="s">
        <v>24</v>
      </c>
      <c r="D4728" s="6" t="s">
        <v>119</v>
      </c>
      <c r="E4728" s="6" t="str">
        <f>VLOOKUP(tbl_transactions[[#This Row],[Product_ID]],tbl_Items[],2,)</f>
        <v>Digital</v>
      </c>
      <c r="F4728" s="6" t="str">
        <f>VLOOKUP(tbl_transactions[[#This Row],[Product_ID]],tbl_Items[],3,)</f>
        <v>Palladium</v>
      </c>
      <c r="G4728" s="6" t="s">
        <v>12</v>
      </c>
      <c r="H4728" s="6" t="s">
        <v>9</v>
      </c>
      <c r="I47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728" s="30">
        <v>3</v>
      </c>
      <c r="K4728" s="7">
        <f t="shared" si="146"/>
        <v>30884.273999999998</v>
      </c>
      <c r="L47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4728" s="7">
        <f t="shared" si="147"/>
        <v>29957.745779999997</v>
      </c>
    </row>
    <row r="4729" spans="1:13" x14ac:dyDescent="0.3">
      <c r="A4729" s="6" t="s">
        <v>4813</v>
      </c>
      <c r="B4729" s="28">
        <v>43122</v>
      </c>
      <c r="C4729" s="6" t="s">
        <v>11</v>
      </c>
      <c r="D4729" s="6" t="s">
        <v>102</v>
      </c>
      <c r="E4729" s="6" t="str">
        <f>VLOOKUP(tbl_transactions[[#This Row],[Product_ID]],tbl_Items[],2,)</f>
        <v>Automatic</v>
      </c>
      <c r="F4729" s="6" t="str">
        <f>VLOOKUP(tbl_transactions[[#This Row],[Product_ID]],tbl_Items[],3,)</f>
        <v>Palladium</v>
      </c>
      <c r="G4729" s="6" t="s">
        <v>12</v>
      </c>
      <c r="H4729" s="6" t="s">
        <v>9</v>
      </c>
      <c r="I47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4729" s="30">
        <v>3</v>
      </c>
      <c r="K4729" s="7">
        <f t="shared" si="146"/>
        <v>26358.534</v>
      </c>
      <c r="L47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4729" s="7">
        <f t="shared" si="147"/>
        <v>25567.777979999999</v>
      </c>
    </row>
    <row r="4730" spans="1:13" x14ac:dyDescent="0.3">
      <c r="A4730" s="6" t="s">
        <v>4814</v>
      </c>
      <c r="B4730" s="28">
        <v>43122</v>
      </c>
      <c r="C4730" s="6" t="s">
        <v>24</v>
      </c>
      <c r="D4730" s="6" t="s">
        <v>104</v>
      </c>
      <c r="E4730" s="6" t="str">
        <f>VLOOKUP(tbl_transactions[[#This Row],[Product_ID]],tbl_Items[],2,)</f>
        <v>Automatic</v>
      </c>
      <c r="F4730" s="6" t="str">
        <f>VLOOKUP(tbl_transactions[[#This Row],[Product_ID]],tbl_Items[],3,)</f>
        <v>Palladium</v>
      </c>
      <c r="G4730" s="6" t="s">
        <v>12</v>
      </c>
      <c r="H4730" s="6" t="s">
        <v>9</v>
      </c>
      <c r="I47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730" s="30">
        <v>4</v>
      </c>
      <c r="K4730" s="7">
        <f t="shared" si="146"/>
        <v>36062.840000000004</v>
      </c>
      <c r="L47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4730" s="7">
        <f t="shared" si="147"/>
        <v>34980.954800000007</v>
      </c>
    </row>
    <row r="4731" spans="1:13" x14ac:dyDescent="0.3">
      <c r="A4731" s="6" t="s">
        <v>4815</v>
      </c>
      <c r="B4731" s="28">
        <v>43123</v>
      </c>
      <c r="C4731" s="6" t="s">
        <v>11</v>
      </c>
      <c r="D4731" s="6" t="s">
        <v>78</v>
      </c>
      <c r="E4731" s="6" t="str">
        <f>VLOOKUP(tbl_transactions[[#This Row],[Product_ID]],tbl_Items[],2,)</f>
        <v>Chronograph</v>
      </c>
      <c r="F4731" s="6" t="str">
        <f>VLOOKUP(tbl_transactions[[#This Row],[Product_ID]],tbl_Items[],3,)</f>
        <v>Gold</v>
      </c>
      <c r="G4731" s="6" t="s">
        <v>8</v>
      </c>
      <c r="H4731" s="6" t="s">
        <v>9</v>
      </c>
      <c r="I47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731" s="30">
        <v>1</v>
      </c>
      <c r="K4731" s="7">
        <f t="shared" si="146"/>
        <v>5722.2</v>
      </c>
      <c r="L47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31" s="7">
        <f t="shared" si="147"/>
        <v>5722.2</v>
      </c>
    </row>
    <row r="4732" spans="1:13" x14ac:dyDescent="0.3">
      <c r="A4732" s="6" t="s">
        <v>4816</v>
      </c>
      <c r="B4732" s="28">
        <v>43123</v>
      </c>
      <c r="C4732" s="6" t="s">
        <v>24</v>
      </c>
      <c r="D4732" s="6" t="s">
        <v>78</v>
      </c>
      <c r="E4732" s="6" t="str">
        <f>VLOOKUP(tbl_transactions[[#This Row],[Product_ID]],tbl_Items[],2,)</f>
        <v>Chronograph</v>
      </c>
      <c r="F4732" s="6" t="str">
        <f>VLOOKUP(tbl_transactions[[#This Row],[Product_ID]],tbl_Items[],3,)</f>
        <v>Gold</v>
      </c>
      <c r="G4732" s="6" t="s">
        <v>8</v>
      </c>
      <c r="H4732" s="6" t="s">
        <v>9</v>
      </c>
      <c r="I47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732" s="30">
        <v>1</v>
      </c>
      <c r="K4732" s="7">
        <f t="shared" si="146"/>
        <v>5722.2</v>
      </c>
      <c r="L47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32" s="7">
        <f t="shared" si="147"/>
        <v>5722.2</v>
      </c>
    </row>
    <row r="4733" spans="1:13" x14ac:dyDescent="0.3">
      <c r="A4733" s="6" t="s">
        <v>4817</v>
      </c>
      <c r="B4733" s="28">
        <v>43123</v>
      </c>
      <c r="C4733" s="6" t="s">
        <v>24</v>
      </c>
      <c r="D4733" s="6" t="s">
        <v>105</v>
      </c>
      <c r="E4733" s="6" t="str">
        <f>VLOOKUP(tbl_transactions[[#This Row],[Product_ID]],tbl_Items[],2,)</f>
        <v>Digital</v>
      </c>
      <c r="F4733" s="6" t="str">
        <f>VLOOKUP(tbl_transactions[[#This Row],[Product_ID]],tbl_Items[],3,)</f>
        <v>Platinum</v>
      </c>
      <c r="G4733" s="6" t="s">
        <v>12</v>
      </c>
      <c r="H4733" s="6" t="s">
        <v>13</v>
      </c>
      <c r="I47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4733" s="30">
        <v>4</v>
      </c>
      <c r="K4733" s="7">
        <f t="shared" si="146"/>
        <v>23479.747200000002</v>
      </c>
      <c r="L47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4733" s="7">
        <f t="shared" si="147"/>
        <v>22070.962368</v>
      </c>
    </row>
    <row r="4734" spans="1:13" x14ac:dyDescent="0.3">
      <c r="A4734" s="6" t="s">
        <v>4818</v>
      </c>
      <c r="B4734" s="28">
        <v>43123</v>
      </c>
      <c r="C4734" s="6" t="s">
        <v>24</v>
      </c>
      <c r="D4734" s="6" t="s">
        <v>7006</v>
      </c>
      <c r="E4734" s="6" t="str">
        <f>VLOOKUP(tbl_transactions[[#This Row],[Product_ID]],tbl_Items[],2,)</f>
        <v>Automatic</v>
      </c>
      <c r="F4734" s="6" t="str">
        <f>VLOOKUP(tbl_transactions[[#This Row],[Product_ID]],tbl_Items[],3,)</f>
        <v>Gold</v>
      </c>
      <c r="G4734" s="6" t="s">
        <v>12</v>
      </c>
      <c r="H4734" s="6" t="s">
        <v>9</v>
      </c>
      <c r="I47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734" s="30">
        <v>4</v>
      </c>
      <c r="K4734" s="7">
        <f t="shared" si="146"/>
        <v>43051.8</v>
      </c>
      <c r="L47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4734" s="7">
        <f t="shared" si="147"/>
        <v>41329.728000000003</v>
      </c>
    </row>
    <row r="4735" spans="1:13" x14ac:dyDescent="0.3">
      <c r="A4735" s="6" t="s">
        <v>4819</v>
      </c>
      <c r="B4735" s="28">
        <v>43123</v>
      </c>
      <c r="C4735" s="6" t="s">
        <v>24</v>
      </c>
      <c r="D4735" s="6" t="s">
        <v>79</v>
      </c>
      <c r="E4735" s="6" t="str">
        <f>VLOOKUP(tbl_transactions[[#This Row],[Product_ID]],tbl_Items[],2,)</f>
        <v>Chronograph</v>
      </c>
      <c r="F4735" s="6" t="str">
        <f>VLOOKUP(tbl_transactions[[#This Row],[Product_ID]],tbl_Items[],3,)</f>
        <v>Palladium</v>
      </c>
      <c r="G4735" s="6" t="s">
        <v>8</v>
      </c>
      <c r="H4735" s="6" t="s">
        <v>9</v>
      </c>
      <c r="I47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735" s="30">
        <v>1</v>
      </c>
      <c r="K4735" s="7">
        <f t="shared" si="146"/>
        <v>2335.6980000000003</v>
      </c>
      <c r="L47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35" s="7">
        <f t="shared" si="147"/>
        <v>2335.6980000000003</v>
      </c>
    </row>
    <row r="4736" spans="1:13" x14ac:dyDescent="0.3">
      <c r="A4736" s="6" t="s">
        <v>4820</v>
      </c>
      <c r="B4736" s="28">
        <v>43123</v>
      </c>
      <c r="C4736" s="6" t="s">
        <v>7</v>
      </c>
      <c r="D4736" s="6" t="s">
        <v>115</v>
      </c>
      <c r="E4736" s="6" t="str">
        <f>VLOOKUP(tbl_transactions[[#This Row],[Product_ID]],tbl_Items[],2,)</f>
        <v>Digital</v>
      </c>
      <c r="F4736" s="6" t="str">
        <f>VLOOKUP(tbl_transactions[[#This Row],[Product_ID]],tbl_Items[],3,)</f>
        <v>Gold</v>
      </c>
      <c r="G4736" s="6" t="s">
        <v>12</v>
      </c>
      <c r="H4736" s="6" t="s">
        <v>9</v>
      </c>
      <c r="I47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736" s="30">
        <v>1</v>
      </c>
      <c r="K4736" s="7">
        <f t="shared" si="146"/>
        <v>9698.692500000001</v>
      </c>
      <c r="L47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36" s="7">
        <f t="shared" si="147"/>
        <v>9698.692500000001</v>
      </c>
    </row>
    <row r="4737" spans="1:13" x14ac:dyDescent="0.3">
      <c r="A4737" s="6" t="s">
        <v>4821</v>
      </c>
      <c r="B4737" s="28">
        <v>43123</v>
      </c>
      <c r="C4737" s="6" t="s">
        <v>11</v>
      </c>
      <c r="D4737" s="6" t="s">
        <v>7007</v>
      </c>
      <c r="E4737" s="6" t="str">
        <f>VLOOKUP(tbl_transactions[[#This Row],[Product_ID]],tbl_Items[],2,)</f>
        <v>Digital</v>
      </c>
      <c r="F4737" s="6" t="str">
        <f>VLOOKUP(tbl_transactions[[#This Row],[Product_ID]],tbl_Items[],3,)</f>
        <v>Gold</v>
      </c>
      <c r="G4737" s="6" t="s">
        <v>12</v>
      </c>
      <c r="H4737" s="6" t="s">
        <v>9</v>
      </c>
      <c r="I47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737" s="30">
        <v>1</v>
      </c>
      <c r="K4737" s="7">
        <f t="shared" si="146"/>
        <v>9100.3788000000004</v>
      </c>
      <c r="L47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37" s="7">
        <f t="shared" si="147"/>
        <v>9100.3788000000004</v>
      </c>
    </row>
    <row r="4738" spans="1:13" x14ac:dyDescent="0.3">
      <c r="A4738" s="6" t="s">
        <v>4822</v>
      </c>
      <c r="B4738" s="28">
        <v>43123</v>
      </c>
      <c r="C4738" s="6" t="s">
        <v>24</v>
      </c>
      <c r="D4738" s="6" t="s">
        <v>111</v>
      </c>
      <c r="E4738" s="6" t="str">
        <f>VLOOKUP(tbl_transactions[[#This Row],[Product_ID]],tbl_Items[],2,)</f>
        <v>Digital</v>
      </c>
      <c r="F4738" s="6" t="str">
        <f>VLOOKUP(tbl_transactions[[#This Row],[Product_ID]],tbl_Items[],3,)</f>
        <v>Gold</v>
      </c>
      <c r="G4738" s="6" t="s">
        <v>12</v>
      </c>
      <c r="H4738" s="6" t="s">
        <v>9</v>
      </c>
      <c r="I47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4738" s="30">
        <v>3</v>
      </c>
      <c r="K4738" s="7">
        <f t="shared" ref="K4738:K4801" si="148">I4738*J4738</f>
        <v>17628.537600000003</v>
      </c>
      <c r="L47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4738" s="7">
        <f t="shared" ref="M4738:M4801" si="149">K4738-L4738</f>
        <v>16923.396096000004</v>
      </c>
    </row>
    <row r="4739" spans="1:13" x14ac:dyDescent="0.3">
      <c r="A4739" s="6" t="s">
        <v>4823</v>
      </c>
      <c r="B4739" s="28">
        <v>43123</v>
      </c>
      <c r="C4739" s="6" t="s">
        <v>11</v>
      </c>
      <c r="D4739" s="6" t="s">
        <v>113</v>
      </c>
      <c r="E4739" s="6" t="str">
        <f>VLOOKUP(tbl_transactions[[#This Row],[Product_ID]],tbl_Items[],2,)</f>
        <v>Digital</v>
      </c>
      <c r="F4739" s="6" t="str">
        <f>VLOOKUP(tbl_transactions[[#This Row],[Product_ID]],tbl_Items[],3,)</f>
        <v>Palladium</v>
      </c>
      <c r="G4739" s="6" t="s">
        <v>12</v>
      </c>
      <c r="H4739" s="6" t="s">
        <v>9</v>
      </c>
      <c r="I47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739" s="30">
        <v>3</v>
      </c>
      <c r="K4739" s="7">
        <f t="shared" si="148"/>
        <v>27432.2268</v>
      </c>
      <c r="L47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4739" s="7">
        <f t="shared" si="149"/>
        <v>26609.259996000001</v>
      </c>
    </row>
    <row r="4740" spans="1:13" x14ac:dyDescent="0.3">
      <c r="A4740" s="6" t="s">
        <v>4824</v>
      </c>
      <c r="B4740" s="28">
        <v>43123</v>
      </c>
      <c r="C4740" s="6" t="s">
        <v>24</v>
      </c>
      <c r="D4740" s="6" t="s">
        <v>97</v>
      </c>
      <c r="E4740" s="6" t="str">
        <f>VLOOKUP(tbl_transactions[[#This Row],[Product_ID]],tbl_Items[],2,)</f>
        <v>Automatic</v>
      </c>
      <c r="F4740" s="6" t="str">
        <f>VLOOKUP(tbl_transactions[[#This Row],[Product_ID]],tbl_Items[],3,)</f>
        <v>Gold</v>
      </c>
      <c r="G4740" s="6" t="s">
        <v>12</v>
      </c>
      <c r="H4740" s="6" t="s">
        <v>9</v>
      </c>
      <c r="I47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740" s="30">
        <v>1</v>
      </c>
      <c r="K4740" s="7">
        <f t="shared" si="148"/>
        <v>2995.3116</v>
      </c>
      <c r="L47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40" s="7">
        <f t="shared" si="149"/>
        <v>2995.3116</v>
      </c>
    </row>
    <row r="4741" spans="1:13" x14ac:dyDescent="0.3">
      <c r="A4741" s="6" t="s">
        <v>4825</v>
      </c>
      <c r="B4741" s="28">
        <v>43123</v>
      </c>
      <c r="C4741" s="6" t="s">
        <v>24</v>
      </c>
      <c r="D4741" s="6" t="s">
        <v>100</v>
      </c>
      <c r="E4741" s="6" t="str">
        <f>VLOOKUP(tbl_transactions[[#This Row],[Product_ID]],tbl_Items[],2,)</f>
        <v>Automatic</v>
      </c>
      <c r="F4741" s="6" t="str">
        <f>VLOOKUP(tbl_transactions[[#This Row],[Product_ID]],tbl_Items[],3,)</f>
        <v>Palladium</v>
      </c>
      <c r="G4741" s="6" t="s">
        <v>12</v>
      </c>
      <c r="H4741" s="6" t="s">
        <v>13</v>
      </c>
      <c r="I47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741" s="30">
        <v>1</v>
      </c>
      <c r="K4741" s="7">
        <f t="shared" si="148"/>
        <v>6015.2400000000007</v>
      </c>
      <c r="L47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41" s="7">
        <f t="shared" si="149"/>
        <v>6015.2400000000007</v>
      </c>
    </row>
    <row r="4742" spans="1:13" x14ac:dyDescent="0.3">
      <c r="A4742" s="6" t="s">
        <v>4826</v>
      </c>
      <c r="B4742" s="28">
        <v>43124</v>
      </c>
      <c r="C4742" s="6" t="s">
        <v>24</v>
      </c>
      <c r="D4742" s="6" t="s">
        <v>92</v>
      </c>
      <c r="E4742" s="6" t="str">
        <f>VLOOKUP(tbl_transactions[[#This Row],[Product_ID]],tbl_Items[],2,)</f>
        <v>Automatic</v>
      </c>
      <c r="F4742" s="6" t="str">
        <f>VLOOKUP(tbl_transactions[[#This Row],[Product_ID]],tbl_Items[],3,)</f>
        <v>Platinum</v>
      </c>
      <c r="G4742" s="6" t="s">
        <v>12</v>
      </c>
      <c r="H4742" s="6" t="s">
        <v>9</v>
      </c>
      <c r="I47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742" s="30">
        <v>2</v>
      </c>
      <c r="K4742" s="7">
        <f t="shared" si="148"/>
        <v>4486.2047999999995</v>
      </c>
      <c r="L47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42" s="7">
        <f t="shared" si="149"/>
        <v>4486.2047999999995</v>
      </c>
    </row>
    <row r="4743" spans="1:13" x14ac:dyDescent="0.3">
      <c r="A4743" s="6" t="s">
        <v>4827</v>
      </c>
      <c r="B4743" s="28">
        <v>43124</v>
      </c>
      <c r="C4743" s="6" t="s">
        <v>24</v>
      </c>
      <c r="D4743" s="6" t="s">
        <v>83</v>
      </c>
      <c r="E4743" s="6" t="str">
        <f>VLOOKUP(tbl_transactions[[#This Row],[Product_ID]],tbl_Items[],2,)</f>
        <v>Chronograph</v>
      </c>
      <c r="F4743" s="6" t="str">
        <f>VLOOKUP(tbl_transactions[[#This Row],[Product_ID]],tbl_Items[],3,)</f>
        <v>Palladium</v>
      </c>
      <c r="G4743" s="6" t="s">
        <v>12</v>
      </c>
      <c r="H4743" s="6" t="s">
        <v>9</v>
      </c>
      <c r="I47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4743" s="30">
        <v>4</v>
      </c>
      <c r="K4743" s="7">
        <f t="shared" si="148"/>
        <v>19955.25</v>
      </c>
      <c r="L47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4743" s="7">
        <f t="shared" si="149"/>
        <v>19356.592499999999</v>
      </c>
    </row>
    <row r="4744" spans="1:13" x14ac:dyDescent="0.3">
      <c r="A4744" s="6" t="s">
        <v>4828</v>
      </c>
      <c r="B4744" s="28">
        <v>43124</v>
      </c>
      <c r="C4744" s="6" t="s">
        <v>11</v>
      </c>
      <c r="D4744" s="6" t="s">
        <v>95</v>
      </c>
      <c r="E4744" s="6" t="str">
        <f>VLOOKUP(tbl_transactions[[#This Row],[Product_ID]],tbl_Items[],2,)</f>
        <v>Automatic</v>
      </c>
      <c r="F4744" s="6" t="str">
        <f>VLOOKUP(tbl_transactions[[#This Row],[Product_ID]],tbl_Items[],3,)</f>
        <v>Platinum</v>
      </c>
      <c r="G4744" s="6" t="s">
        <v>12</v>
      </c>
      <c r="H4744" s="6" t="s">
        <v>9</v>
      </c>
      <c r="I47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744" s="30">
        <v>1</v>
      </c>
      <c r="K4744" s="7">
        <f t="shared" si="148"/>
        <v>2315.25</v>
      </c>
      <c r="L47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44" s="7">
        <f t="shared" si="149"/>
        <v>2315.25</v>
      </c>
    </row>
    <row r="4745" spans="1:13" x14ac:dyDescent="0.3">
      <c r="A4745" s="6" t="s">
        <v>4829</v>
      </c>
      <c r="B4745" s="28">
        <v>43124</v>
      </c>
      <c r="C4745" s="6" t="s">
        <v>11</v>
      </c>
      <c r="D4745" s="6" t="s">
        <v>74</v>
      </c>
      <c r="E4745" s="6" t="str">
        <f>VLOOKUP(tbl_transactions[[#This Row],[Product_ID]],tbl_Items[],2,)</f>
        <v>Chronograph</v>
      </c>
      <c r="F4745" s="6" t="str">
        <f>VLOOKUP(tbl_transactions[[#This Row],[Product_ID]],tbl_Items[],3,)</f>
        <v>Gold</v>
      </c>
      <c r="G4745" s="6" t="s">
        <v>8</v>
      </c>
      <c r="H4745" s="6" t="s">
        <v>9</v>
      </c>
      <c r="I47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745" s="30">
        <v>2</v>
      </c>
      <c r="K4745" s="7">
        <f t="shared" si="148"/>
        <v>4674.6000000000004</v>
      </c>
      <c r="L47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45" s="7">
        <f t="shared" si="149"/>
        <v>4674.6000000000004</v>
      </c>
    </row>
    <row r="4746" spans="1:13" x14ac:dyDescent="0.3">
      <c r="A4746" s="6" t="s">
        <v>4830</v>
      </c>
      <c r="B4746" s="28">
        <v>43124</v>
      </c>
      <c r="C4746" s="6" t="s">
        <v>7</v>
      </c>
      <c r="D4746" s="6" t="s">
        <v>77</v>
      </c>
      <c r="E4746" s="6" t="str">
        <f>VLOOKUP(tbl_transactions[[#This Row],[Product_ID]],tbl_Items[],2,)</f>
        <v>Chronograph</v>
      </c>
      <c r="F4746" s="6" t="str">
        <f>VLOOKUP(tbl_transactions[[#This Row],[Product_ID]],tbl_Items[],3,)</f>
        <v>Gold</v>
      </c>
      <c r="G4746" s="6" t="s">
        <v>8</v>
      </c>
      <c r="H4746" s="6" t="s">
        <v>9</v>
      </c>
      <c r="I47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746" s="30">
        <v>2</v>
      </c>
      <c r="K4746" s="7">
        <f t="shared" si="148"/>
        <v>6174</v>
      </c>
      <c r="L47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46" s="7">
        <f t="shared" si="149"/>
        <v>6174</v>
      </c>
    </row>
    <row r="4747" spans="1:13" x14ac:dyDescent="0.3">
      <c r="A4747" s="6" t="s">
        <v>4831</v>
      </c>
      <c r="B4747" s="28">
        <v>43124</v>
      </c>
      <c r="C4747" s="6" t="s">
        <v>24</v>
      </c>
      <c r="D4747" s="6" t="s">
        <v>7007</v>
      </c>
      <c r="E4747" s="6" t="str">
        <f>VLOOKUP(tbl_transactions[[#This Row],[Product_ID]],tbl_Items[],2,)</f>
        <v>Digital</v>
      </c>
      <c r="F4747" s="6" t="str">
        <f>VLOOKUP(tbl_transactions[[#This Row],[Product_ID]],tbl_Items[],3,)</f>
        <v>Gold</v>
      </c>
      <c r="G4747" s="6" t="s">
        <v>12</v>
      </c>
      <c r="H4747" s="6" t="s">
        <v>9</v>
      </c>
      <c r="I47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747" s="30">
        <v>4</v>
      </c>
      <c r="K4747" s="7">
        <f t="shared" si="148"/>
        <v>36401.515200000002</v>
      </c>
      <c r="L47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4747" s="7">
        <f t="shared" si="149"/>
        <v>34945.454592000002</v>
      </c>
    </row>
    <row r="4748" spans="1:13" x14ac:dyDescent="0.3">
      <c r="A4748" s="6" t="s">
        <v>4832</v>
      </c>
      <c r="B4748" s="28">
        <v>43124</v>
      </c>
      <c r="C4748" s="6" t="s">
        <v>15</v>
      </c>
      <c r="D4748" s="6" t="s">
        <v>7007</v>
      </c>
      <c r="E4748" s="6" t="str">
        <f>VLOOKUP(tbl_transactions[[#This Row],[Product_ID]],tbl_Items[],2,)</f>
        <v>Digital</v>
      </c>
      <c r="F4748" s="6" t="str">
        <f>VLOOKUP(tbl_transactions[[#This Row],[Product_ID]],tbl_Items[],3,)</f>
        <v>Gold</v>
      </c>
      <c r="G4748" s="6" t="s">
        <v>12</v>
      </c>
      <c r="H4748" s="6" t="s">
        <v>9</v>
      </c>
      <c r="I47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748" s="30">
        <v>3</v>
      </c>
      <c r="K4748" s="7">
        <f t="shared" si="148"/>
        <v>27301.136400000003</v>
      </c>
      <c r="L47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1092.0454560000001</v>
      </c>
      <c r="M4748" s="7">
        <f t="shared" si="149"/>
        <v>26209.090944000003</v>
      </c>
    </row>
    <row r="4749" spans="1:13" x14ac:dyDescent="0.3">
      <c r="A4749" s="6" t="s">
        <v>4833</v>
      </c>
      <c r="B4749" s="28">
        <v>43124</v>
      </c>
      <c r="C4749" s="6" t="s">
        <v>15</v>
      </c>
      <c r="D4749" s="6" t="s">
        <v>104</v>
      </c>
      <c r="E4749" s="6" t="str">
        <f>VLOOKUP(tbl_transactions[[#This Row],[Product_ID]],tbl_Items[],2,)</f>
        <v>Automatic</v>
      </c>
      <c r="F4749" s="6" t="str">
        <f>VLOOKUP(tbl_transactions[[#This Row],[Product_ID]],tbl_Items[],3,)</f>
        <v>Palladium</v>
      </c>
      <c r="G4749" s="6" t="s">
        <v>12</v>
      </c>
      <c r="H4749" s="6" t="s">
        <v>9</v>
      </c>
      <c r="I47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749" s="30">
        <v>4</v>
      </c>
      <c r="K4749" s="7">
        <f t="shared" si="148"/>
        <v>36062.840000000004</v>
      </c>
      <c r="L47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4749" s="7">
        <f t="shared" si="149"/>
        <v>34980.954800000007</v>
      </c>
    </row>
    <row r="4750" spans="1:13" x14ac:dyDescent="0.3">
      <c r="A4750" s="6" t="s">
        <v>4834</v>
      </c>
      <c r="B4750" s="28">
        <v>43124</v>
      </c>
      <c r="C4750" s="6" t="s">
        <v>15</v>
      </c>
      <c r="D4750" s="6" t="s">
        <v>99</v>
      </c>
      <c r="E4750" s="6" t="str">
        <f>VLOOKUP(tbl_transactions[[#This Row],[Product_ID]],tbl_Items[],2,)</f>
        <v>Automatic</v>
      </c>
      <c r="F4750" s="6" t="str">
        <f>VLOOKUP(tbl_transactions[[#This Row],[Product_ID]],tbl_Items[],3,)</f>
        <v>Gold</v>
      </c>
      <c r="G4750" s="6" t="s">
        <v>12</v>
      </c>
      <c r="H4750" s="6" t="s">
        <v>9</v>
      </c>
      <c r="I47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750" s="30">
        <v>4</v>
      </c>
      <c r="K4750" s="7">
        <f t="shared" si="148"/>
        <v>22730.659199999998</v>
      </c>
      <c r="L47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4750" s="7">
        <f t="shared" si="149"/>
        <v>21821.432831999999</v>
      </c>
    </row>
    <row r="4751" spans="1:13" x14ac:dyDescent="0.3">
      <c r="A4751" s="6" t="s">
        <v>4835</v>
      </c>
      <c r="B4751" s="28">
        <v>43124</v>
      </c>
      <c r="C4751" s="6" t="s">
        <v>7</v>
      </c>
      <c r="D4751" s="6" t="s">
        <v>110</v>
      </c>
      <c r="E4751" s="6" t="str">
        <f>VLOOKUP(tbl_transactions[[#This Row],[Product_ID]],tbl_Items[],2,)</f>
        <v>Digital</v>
      </c>
      <c r="F4751" s="6" t="str">
        <f>VLOOKUP(tbl_transactions[[#This Row],[Product_ID]],tbl_Items[],3,)</f>
        <v>Platinum</v>
      </c>
      <c r="G4751" s="6" t="s">
        <v>12</v>
      </c>
      <c r="H4751" s="6" t="s">
        <v>9</v>
      </c>
      <c r="I47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751" s="30">
        <v>1</v>
      </c>
      <c r="K4751" s="7">
        <f t="shared" si="148"/>
        <v>5896.170000000001</v>
      </c>
      <c r="L47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1" s="7">
        <f t="shared" si="149"/>
        <v>5896.170000000001</v>
      </c>
    </row>
    <row r="4752" spans="1:13" x14ac:dyDescent="0.3">
      <c r="A4752" s="6" t="s">
        <v>4836</v>
      </c>
      <c r="B4752" s="28">
        <v>43125</v>
      </c>
      <c r="C4752" s="6" t="s">
        <v>24</v>
      </c>
      <c r="D4752" s="6" t="s">
        <v>67</v>
      </c>
      <c r="E4752" s="6" t="str">
        <f>VLOOKUP(tbl_transactions[[#This Row],[Product_ID]],tbl_Items[],2,)</f>
        <v>Chronograph</v>
      </c>
      <c r="F4752" s="6" t="str">
        <f>VLOOKUP(tbl_transactions[[#This Row],[Product_ID]],tbl_Items[],3,)</f>
        <v>Platinum</v>
      </c>
      <c r="G4752" s="6" t="s">
        <v>8</v>
      </c>
      <c r="H4752" s="6" t="s">
        <v>9</v>
      </c>
      <c r="I47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752" s="30">
        <v>4</v>
      </c>
      <c r="K4752" s="7">
        <f t="shared" si="148"/>
        <v>5292</v>
      </c>
      <c r="L47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2" s="7">
        <f t="shared" si="149"/>
        <v>5292</v>
      </c>
    </row>
    <row r="4753" spans="1:13" x14ac:dyDescent="0.3">
      <c r="A4753" s="6" t="s">
        <v>4837</v>
      </c>
      <c r="B4753" s="28">
        <v>43125</v>
      </c>
      <c r="C4753" s="6" t="s">
        <v>24</v>
      </c>
      <c r="D4753" s="6" t="s">
        <v>7008</v>
      </c>
      <c r="E4753" s="6" t="str">
        <f>VLOOKUP(tbl_transactions[[#This Row],[Product_ID]],tbl_Items[],2,)</f>
        <v>Digital</v>
      </c>
      <c r="F4753" s="6" t="str">
        <f>VLOOKUP(tbl_transactions[[#This Row],[Product_ID]],tbl_Items[],3,)</f>
        <v>Gold</v>
      </c>
      <c r="G4753" s="6" t="s">
        <v>12</v>
      </c>
      <c r="H4753" s="6" t="s">
        <v>9</v>
      </c>
      <c r="I47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753" s="30">
        <v>4</v>
      </c>
      <c r="K4753" s="7">
        <f t="shared" si="148"/>
        <v>42964.680000000008</v>
      </c>
      <c r="L47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4753" s="7">
        <f t="shared" si="149"/>
        <v>41246.092800000006</v>
      </c>
    </row>
    <row r="4754" spans="1:13" x14ac:dyDescent="0.3">
      <c r="A4754" s="6" t="s">
        <v>4838</v>
      </c>
      <c r="B4754" s="28">
        <v>43125</v>
      </c>
      <c r="C4754" s="6" t="s">
        <v>24</v>
      </c>
      <c r="D4754" s="6" t="s">
        <v>101</v>
      </c>
      <c r="E4754" s="6" t="str">
        <f>VLOOKUP(tbl_transactions[[#This Row],[Product_ID]],tbl_Items[],2,)</f>
        <v>Automatic</v>
      </c>
      <c r="F4754" s="6" t="str">
        <f>VLOOKUP(tbl_transactions[[#This Row],[Product_ID]],tbl_Items[],3,)</f>
        <v>Palladium</v>
      </c>
      <c r="G4754" s="6" t="s">
        <v>12</v>
      </c>
      <c r="H4754" s="6" t="s">
        <v>9</v>
      </c>
      <c r="I47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4754" s="30">
        <v>2</v>
      </c>
      <c r="K4754" s="7">
        <f t="shared" si="148"/>
        <v>5166.7000000000007</v>
      </c>
      <c r="L47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4" s="7">
        <f t="shared" si="149"/>
        <v>5166.7000000000007</v>
      </c>
    </row>
    <row r="4755" spans="1:13" x14ac:dyDescent="0.3">
      <c r="A4755" s="6" t="s">
        <v>4839</v>
      </c>
      <c r="B4755" s="28">
        <v>43125</v>
      </c>
      <c r="C4755" s="6" t="s">
        <v>24</v>
      </c>
      <c r="D4755" s="6" t="s">
        <v>115</v>
      </c>
      <c r="E4755" s="6" t="str">
        <f>VLOOKUP(tbl_transactions[[#This Row],[Product_ID]],tbl_Items[],2,)</f>
        <v>Digital</v>
      </c>
      <c r="F4755" s="6" t="str">
        <f>VLOOKUP(tbl_transactions[[#This Row],[Product_ID]],tbl_Items[],3,)</f>
        <v>Gold</v>
      </c>
      <c r="G4755" s="6" t="s">
        <v>12</v>
      </c>
      <c r="H4755" s="6" t="s">
        <v>13</v>
      </c>
      <c r="I47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755" s="30">
        <v>1</v>
      </c>
      <c r="K4755" s="7">
        <f t="shared" si="148"/>
        <v>9698.692500000001</v>
      </c>
      <c r="L47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5" s="7">
        <f t="shared" si="149"/>
        <v>9698.692500000001</v>
      </c>
    </row>
    <row r="4756" spans="1:13" x14ac:dyDescent="0.3">
      <c r="A4756" s="6" t="s">
        <v>4840</v>
      </c>
      <c r="B4756" s="28">
        <v>43125</v>
      </c>
      <c r="C4756" s="6" t="s">
        <v>11</v>
      </c>
      <c r="D4756" s="6" t="s">
        <v>92</v>
      </c>
      <c r="E4756" s="6" t="str">
        <f>VLOOKUP(tbl_transactions[[#This Row],[Product_ID]],tbl_Items[],2,)</f>
        <v>Automatic</v>
      </c>
      <c r="F4756" s="6" t="str">
        <f>VLOOKUP(tbl_transactions[[#This Row],[Product_ID]],tbl_Items[],3,)</f>
        <v>Platinum</v>
      </c>
      <c r="G4756" s="6" t="s">
        <v>12</v>
      </c>
      <c r="H4756" s="6" t="s">
        <v>9</v>
      </c>
      <c r="I47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756" s="30">
        <v>3</v>
      </c>
      <c r="K4756" s="7">
        <f t="shared" si="148"/>
        <v>6729.3071999999993</v>
      </c>
      <c r="L47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6" s="7">
        <f t="shared" si="149"/>
        <v>6729.3071999999993</v>
      </c>
    </row>
    <row r="4757" spans="1:13" x14ac:dyDescent="0.3">
      <c r="A4757" s="6" t="s">
        <v>4841</v>
      </c>
      <c r="B4757" s="28">
        <v>43125</v>
      </c>
      <c r="C4757" s="6" t="s">
        <v>7</v>
      </c>
      <c r="D4757" s="6" t="s">
        <v>94</v>
      </c>
      <c r="E4757" s="6" t="str">
        <f>VLOOKUP(tbl_transactions[[#This Row],[Product_ID]],tbl_Items[],2,)</f>
        <v>Automatic</v>
      </c>
      <c r="F4757" s="6" t="str">
        <f>VLOOKUP(tbl_transactions[[#This Row],[Product_ID]],tbl_Items[],3,)</f>
        <v>Platinum</v>
      </c>
      <c r="G4757" s="6" t="s">
        <v>12</v>
      </c>
      <c r="H4757" s="6" t="s">
        <v>9</v>
      </c>
      <c r="I47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757" s="30">
        <v>1</v>
      </c>
      <c r="K4757" s="7">
        <f t="shared" si="148"/>
        <v>2845.9200000000005</v>
      </c>
      <c r="L47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7" s="7">
        <f t="shared" si="149"/>
        <v>2845.9200000000005</v>
      </c>
    </row>
    <row r="4758" spans="1:13" x14ac:dyDescent="0.3">
      <c r="A4758" s="6" t="s">
        <v>4842</v>
      </c>
      <c r="B4758" s="28">
        <v>43126</v>
      </c>
      <c r="C4758" s="6" t="s">
        <v>24</v>
      </c>
      <c r="D4758" s="6" t="s">
        <v>77</v>
      </c>
      <c r="E4758" s="6" t="str">
        <f>VLOOKUP(tbl_transactions[[#This Row],[Product_ID]],tbl_Items[],2,)</f>
        <v>Chronograph</v>
      </c>
      <c r="F4758" s="6" t="str">
        <f>VLOOKUP(tbl_transactions[[#This Row],[Product_ID]],tbl_Items[],3,)</f>
        <v>Gold</v>
      </c>
      <c r="G4758" s="6" t="s">
        <v>8</v>
      </c>
      <c r="H4758" s="6" t="s">
        <v>9</v>
      </c>
      <c r="I47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758" s="30">
        <v>2</v>
      </c>
      <c r="K4758" s="7">
        <f t="shared" si="148"/>
        <v>6174</v>
      </c>
      <c r="L47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8" s="7">
        <f t="shared" si="149"/>
        <v>6174</v>
      </c>
    </row>
    <row r="4759" spans="1:13" x14ac:dyDescent="0.3">
      <c r="A4759" s="6" t="s">
        <v>4843</v>
      </c>
      <c r="B4759" s="28">
        <v>43126</v>
      </c>
      <c r="C4759" s="6" t="s">
        <v>11</v>
      </c>
      <c r="D4759" s="6" t="s">
        <v>112</v>
      </c>
      <c r="E4759" s="6" t="str">
        <f>VLOOKUP(tbl_transactions[[#This Row],[Product_ID]],tbl_Items[],2,)</f>
        <v>Digital</v>
      </c>
      <c r="F4759" s="6" t="str">
        <f>VLOOKUP(tbl_transactions[[#This Row],[Product_ID]],tbl_Items[],3,)</f>
        <v>Gold</v>
      </c>
      <c r="G4759" s="6" t="s">
        <v>12</v>
      </c>
      <c r="H4759" s="6" t="s">
        <v>9</v>
      </c>
      <c r="I47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759" s="30">
        <v>2</v>
      </c>
      <c r="K4759" s="7">
        <f t="shared" si="148"/>
        <v>12274.639200000001</v>
      </c>
      <c r="L47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59" s="7">
        <f t="shared" si="149"/>
        <v>12274.639200000001</v>
      </c>
    </row>
    <row r="4760" spans="1:13" x14ac:dyDescent="0.3">
      <c r="A4760" s="6" t="s">
        <v>4844</v>
      </c>
      <c r="B4760" s="28">
        <v>43126</v>
      </c>
      <c r="C4760" s="6" t="s">
        <v>24</v>
      </c>
      <c r="D4760" s="6" t="s">
        <v>71</v>
      </c>
      <c r="E4760" s="6" t="str">
        <f>VLOOKUP(tbl_transactions[[#This Row],[Product_ID]],tbl_Items[],2,)</f>
        <v>Chronograph</v>
      </c>
      <c r="F4760" s="6" t="str">
        <f>VLOOKUP(tbl_transactions[[#This Row],[Product_ID]],tbl_Items[],3,)</f>
        <v>Platinum</v>
      </c>
      <c r="G4760" s="6" t="s">
        <v>8</v>
      </c>
      <c r="H4760" s="6" t="s">
        <v>9</v>
      </c>
      <c r="I47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4760" s="30">
        <v>1</v>
      </c>
      <c r="K4760" s="7">
        <f t="shared" si="148"/>
        <v>2299.2839999999997</v>
      </c>
      <c r="L47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60" s="7">
        <f t="shared" si="149"/>
        <v>2299.2839999999997</v>
      </c>
    </row>
    <row r="4761" spans="1:13" x14ac:dyDescent="0.3">
      <c r="A4761" s="6" t="s">
        <v>4845</v>
      </c>
      <c r="B4761" s="28">
        <v>43126</v>
      </c>
      <c r="C4761" s="6" t="s">
        <v>11</v>
      </c>
      <c r="D4761" s="6" t="s">
        <v>115</v>
      </c>
      <c r="E4761" s="6" t="str">
        <f>VLOOKUP(tbl_transactions[[#This Row],[Product_ID]],tbl_Items[],2,)</f>
        <v>Digital</v>
      </c>
      <c r="F4761" s="6" t="str">
        <f>VLOOKUP(tbl_transactions[[#This Row],[Product_ID]],tbl_Items[],3,)</f>
        <v>Gold</v>
      </c>
      <c r="G4761" s="6" t="s">
        <v>12</v>
      </c>
      <c r="H4761" s="6" t="s">
        <v>9</v>
      </c>
      <c r="I47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761" s="30">
        <v>2</v>
      </c>
      <c r="K4761" s="7">
        <f t="shared" si="148"/>
        <v>19397.385000000002</v>
      </c>
      <c r="L47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4761" s="7">
        <f t="shared" si="149"/>
        <v>18621.489600000001</v>
      </c>
    </row>
    <row r="4762" spans="1:13" x14ac:dyDescent="0.3">
      <c r="A4762" s="6" t="s">
        <v>4846</v>
      </c>
      <c r="B4762" s="28">
        <v>43126</v>
      </c>
      <c r="C4762" s="6" t="s">
        <v>24</v>
      </c>
      <c r="D4762" s="6" t="s">
        <v>67</v>
      </c>
      <c r="E4762" s="6" t="str">
        <f>VLOOKUP(tbl_transactions[[#This Row],[Product_ID]],tbl_Items[],2,)</f>
        <v>Chronograph</v>
      </c>
      <c r="F4762" s="6" t="str">
        <f>VLOOKUP(tbl_transactions[[#This Row],[Product_ID]],tbl_Items[],3,)</f>
        <v>Platinum</v>
      </c>
      <c r="G4762" s="6" t="s">
        <v>8</v>
      </c>
      <c r="H4762" s="6" t="s">
        <v>9</v>
      </c>
      <c r="I47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762" s="30">
        <v>3</v>
      </c>
      <c r="K4762" s="7">
        <f t="shared" si="148"/>
        <v>3969</v>
      </c>
      <c r="L47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62" s="7">
        <f t="shared" si="149"/>
        <v>3969</v>
      </c>
    </row>
    <row r="4763" spans="1:13" x14ac:dyDescent="0.3">
      <c r="A4763" s="6" t="s">
        <v>4847</v>
      </c>
      <c r="B4763" s="28">
        <v>43126</v>
      </c>
      <c r="C4763" s="6" t="s">
        <v>24</v>
      </c>
      <c r="D4763" s="6" t="s">
        <v>118</v>
      </c>
      <c r="E4763" s="6" t="str">
        <f>VLOOKUP(tbl_transactions[[#This Row],[Product_ID]],tbl_Items[],2,)</f>
        <v>Digital</v>
      </c>
      <c r="F4763" s="6" t="str">
        <f>VLOOKUP(tbl_transactions[[#This Row],[Product_ID]],tbl_Items[],3,)</f>
        <v>Palladium</v>
      </c>
      <c r="G4763" s="6" t="s">
        <v>12</v>
      </c>
      <c r="H4763" s="6" t="s">
        <v>13</v>
      </c>
      <c r="I47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763" s="30">
        <v>3</v>
      </c>
      <c r="K4763" s="7">
        <f t="shared" si="148"/>
        <v>18658.533600000002</v>
      </c>
      <c r="L47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4763" s="7">
        <f t="shared" si="149"/>
        <v>18098.777592000002</v>
      </c>
    </row>
    <row r="4764" spans="1:13" x14ac:dyDescent="0.3">
      <c r="A4764" s="6" t="s">
        <v>4848</v>
      </c>
      <c r="B4764" s="28">
        <v>43126</v>
      </c>
      <c r="C4764" s="6" t="s">
        <v>11</v>
      </c>
      <c r="D4764" s="6" t="s">
        <v>110</v>
      </c>
      <c r="E4764" s="6" t="str">
        <f>VLOOKUP(tbl_transactions[[#This Row],[Product_ID]],tbl_Items[],2,)</f>
        <v>Digital</v>
      </c>
      <c r="F4764" s="6" t="str">
        <f>VLOOKUP(tbl_transactions[[#This Row],[Product_ID]],tbl_Items[],3,)</f>
        <v>Platinum</v>
      </c>
      <c r="G4764" s="6" t="s">
        <v>12</v>
      </c>
      <c r="H4764" s="6" t="s">
        <v>9</v>
      </c>
      <c r="I47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764" s="30">
        <v>3</v>
      </c>
      <c r="K4764" s="7">
        <f t="shared" si="148"/>
        <v>17688.510000000002</v>
      </c>
      <c r="L47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4764" s="7">
        <f t="shared" si="149"/>
        <v>16627.199400000001</v>
      </c>
    </row>
    <row r="4765" spans="1:13" x14ac:dyDescent="0.3">
      <c r="A4765" s="6" t="s">
        <v>4849</v>
      </c>
      <c r="B4765" s="28">
        <v>43126</v>
      </c>
      <c r="C4765" s="6" t="s">
        <v>15</v>
      </c>
      <c r="D4765" s="6" t="s">
        <v>84</v>
      </c>
      <c r="E4765" s="6" t="str">
        <f>VLOOKUP(tbl_transactions[[#This Row],[Product_ID]],tbl_Items[],2,)</f>
        <v>Automatic</v>
      </c>
      <c r="F4765" s="6" t="str">
        <f>VLOOKUP(tbl_transactions[[#This Row],[Product_ID]],tbl_Items[],3,)</f>
        <v>Platinum</v>
      </c>
      <c r="G4765" s="6" t="s">
        <v>12</v>
      </c>
      <c r="H4765" s="6" t="s">
        <v>9</v>
      </c>
      <c r="I47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765" s="30">
        <v>4</v>
      </c>
      <c r="K4765" s="7">
        <f t="shared" si="148"/>
        <v>9362.43</v>
      </c>
      <c r="L47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65" s="7">
        <f t="shared" si="149"/>
        <v>9362.43</v>
      </c>
    </row>
    <row r="4766" spans="1:13" x14ac:dyDescent="0.3">
      <c r="A4766" s="6" t="s">
        <v>4850</v>
      </c>
      <c r="B4766" s="28">
        <v>43126</v>
      </c>
      <c r="C4766" s="6" t="s">
        <v>24</v>
      </c>
      <c r="D4766" s="6" t="s">
        <v>7005</v>
      </c>
      <c r="E4766" s="6" t="str">
        <f>VLOOKUP(tbl_transactions[[#This Row],[Product_ID]],tbl_Items[],2,)</f>
        <v>Automatic</v>
      </c>
      <c r="F4766" s="6" t="str">
        <f>VLOOKUP(tbl_transactions[[#This Row],[Product_ID]],tbl_Items[],3,)</f>
        <v>Gold</v>
      </c>
      <c r="G4766" s="6" t="s">
        <v>12</v>
      </c>
      <c r="H4766" s="6" t="s">
        <v>9</v>
      </c>
      <c r="I47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766" s="30">
        <v>2</v>
      </c>
      <c r="K4766" s="7">
        <f t="shared" si="148"/>
        <v>12533.22</v>
      </c>
      <c r="L47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66" s="7">
        <f t="shared" si="149"/>
        <v>12533.22</v>
      </c>
    </row>
    <row r="4767" spans="1:13" x14ac:dyDescent="0.3">
      <c r="A4767" s="6" t="s">
        <v>4851</v>
      </c>
      <c r="B4767" s="28">
        <v>43127</v>
      </c>
      <c r="C4767" s="6" t="s">
        <v>24</v>
      </c>
      <c r="D4767" s="6" t="s">
        <v>113</v>
      </c>
      <c r="E4767" s="6" t="str">
        <f>VLOOKUP(tbl_transactions[[#This Row],[Product_ID]],tbl_Items[],2,)</f>
        <v>Digital</v>
      </c>
      <c r="F4767" s="6" t="str">
        <f>VLOOKUP(tbl_transactions[[#This Row],[Product_ID]],tbl_Items[],3,)</f>
        <v>Palladium</v>
      </c>
      <c r="G4767" s="6" t="s">
        <v>12</v>
      </c>
      <c r="H4767" s="6" t="s">
        <v>9</v>
      </c>
      <c r="I47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767" s="30">
        <v>3</v>
      </c>
      <c r="K4767" s="7">
        <f t="shared" si="148"/>
        <v>27432.2268</v>
      </c>
      <c r="L47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4767" s="7">
        <f t="shared" si="149"/>
        <v>26609.259996000001</v>
      </c>
    </row>
    <row r="4768" spans="1:13" x14ac:dyDescent="0.3">
      <c r="A4768" s="6" t="s">
        <v>4852</v>
      </c>
      <c r="B4768" s="28">
        <v>43127</v>
      </c>
      <c r="C4768" s="6" t="s">
        <v>24</v>
      </c>
      <c r="D4768" s="6" t="s">
        <v>116</v>
      </c>
      <c r="E4768" s="6" t="str">
        <f>VLOOKUP(tbl_transactions[[#This Row],[Product_ID]],tbl_Items[],2,)</f>
        <v>Digital</v>
      </c>
      <c r="F4768" s="6" t="str">
        <f>VLOOKUP(tbl_transactions[[#This Row],[Product_ID]],tbl_Items[],3,)</f>
        <v>Gold</v>
      </c>
      <c r="G4768" s="6" t="s">
        <v>12</v>
      </c>
      <c r="H4768" s="6" t="s">
        <v>9</v>
      </c>
      <c r="I47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768" s="30">
        <v>1</v>
      </c>
      <c r="K4768" s="7">
        <f t="shared" si="148"/>
        <v>5706.5940000000001</v>
      </c>
      <c r="L47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68" s="7">
        <f t="shared" si="149"/>
        <v>5706.5940000000001</v>
      </c>
    </row>
    <row r="4769" spans="1:13" x14ac:dyDescent="0.3">
      <c r="A4769" s="6" t="s">
        <v>4853</v>
      </c>
      <c r="B4769" s="28">
        <v>43127</v>
      </c>
      <c r="C4769" s="6" t="s">
        <v>24</v>
      </c>
      <c r="D4769" s="6" t="s">
        <v>60</v>
      </c>
      <c r="E4769" s="6" t="str">
        <f>VLOOKUP(tbl_transactions[[#This Row],[Product_ID]],tbl_Items[],2,)</f>
        <v>Chronograph</v>
      </c>
      <c r="F4769" s="6" t="str">
        <f>VLOOKUP(tbl_transactions[[#This Row],[Product_ID]],tbl_Items[],3,)</f>
        <v>Platinum</v>
      </c>
      <c r="G4769" s="6" t="s">
        <v>8</v>
      </c>
      <c r="H4769" s="6" t="s">
        <v>9</v>
      </c>
      <c r="I47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4769" s="30">
        <v>3</v>
      </c>
      <c r="K4769" s="7">
        <f t="shared" si="148"/>
        <v>30899.880000000005</v>
      </c>
      <c r="L47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4769" s="7">
        <f t="shared" si="149"/>
        <v>27191.894400000005</v>
      </c>
    </row>
    <row r="4770" spans="1:13" x14ac:dyDescent="0.3">
      <c r="A4770" s="6" t="s">
        <v>4854</v>
      </c>
      <c r="B4770" s="28">
        <v>43127</v>
      </c>
      <c r="C4770" s="6" t="s">
        <v>24</v>
      </c>
      <c r="D4770" s="6" t="s">
        <v>7005</v>
      </c>
      <c r="E4770" s="6" t="str">
        <f>VLOOKUP(tbl_transactions[[#This Row],[Product_ID]],tbl_Items[],2,)</f>
        <v>Automatic</v>
      </c>
      <c r="F4770" s="6" t="str">
        <f>VLOOKUP(tbl_transactions[[#This Row],[Product_ID]],tbl_Items[],3,)</f>
        <v>Gold</v>
      </c>
      <c r="G4770" s="6" t="s">
        <v>12</v>
      </c>
      <c r="H4770" s="6" t="s">
        <v>9</v>
      </c>
      <c r="I47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770" s="30">
        <v>4</v>
      </c>
      <c r="K4770" s="7">
        <f t="shared" si="148"/>
        <v>25066.44</v>
      </c>
      <c r="L47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4770" s="7">
        <f t="shared" si="149"/>
        <v>24063.7824</v>
      </c>
    </row>
    <row r="4771" spans="1:13" x14ac:dyDescent="0.3">
      <c r="A4771" s="6" t="s">
        <v>4855</v>
      </c>
      <c r="B4771" s="28">
        <v>43127</v>
      </c>
      <c r="C4771" s="6" t="s">
        <v>24</v>
      </c>
      <c r="D4771" s="6" t="s">
        <v>94</v>
      </c>
      <c r="E4771" s="6" t="str">
        <f>VLOOKUP(tbl_transactions[[#This Row],[Product_ID]],tbl_Items[],2,)</f>
        <v>Automatic</v>
      </c>
      <c r="F4771" s="6" t="str">
        <f>VLOOKUP(tbl_transactions[[#This Row],[Product_ID]],tbl_Items[],3,)</f>
        <v>Platinum</v>
      </c>
      <c r="G4771" s="6" t="s">
        <v>12</v>
      </c>
      <c r="H4771" s="6" t="s">
        <v>9</v>
      </c>
      <c r="I47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771" s="30">
        <v>3</v>
      </c>
      <c r="K4771" s="7">
        <f t="shared" si="148"/>
        <v>8537.760000000002</v>
      </c>
      <c r="L47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71" s="7">
        <f t="shared" si="149"/>
        <v>8537.760000000002</v>
      </c>
    </row>
    <row r="4772" spans="1:13" x14ac:dyDescent="0.3">
      <c r="A4772" s="6" t="s">
        <v>4856</v>
      </c>
      <c r="B4772" s="28">
        <v>43128</v>
      </c>
      <c r="C4772" s="6" t="s">
        <v>24</v>
      </c>
      <c r="D4772" s="6" t="s">
        <v>110</v>
      </c>
      <c r="E4772" s="6" t="str">
        <f>VLOOKUP(tbl_transactions[[#This Row],[Product_ID]],tbl_Items[],2,)</f>
        <v>Digital</v>
      </c>
      <c r="F4772" s="6" t="str">
        <f>VLOOKUP(tbl_transactions[[#This Row],[Product_ID]],tbl_Items[],3,)</f>
        <v>Platinum</v>
      </c>
      <c r="G4772" s="6" t="s">
        <v>12</v>
      </c>
      <c r="H4772" s="6" t="s">
        <v>9</v>
      </c>
      <c r="I47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772" s="30">
        <v>2</v>
      </c>
      <c r="K4772" s="7">
        <f t="shared" si="148"/>
        <v>11792.340000000002</v>
      </c>
      <c r="L47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72" s="7">
        <f t="shared" si="149"/>
        <v>11792.340000000002</v>
      </c>
    </row>
    <row r="4773" spans="1:13" x14ac:dyDescent="0.3">
      <c r="A4773" s="6" t="s">
        <v>4857</v>
      </c>
      <c r="B4773" s="28">
        <v>43128</v>
      </c>
      <c r="C4773" s="6" t="s">
        <v>24</v>
      </c>
      <c r="D4773" s="6" t="s">
        <v>103</v>
      </c>
      <c r="E4773" s="6" t="str">
        <f>VLOOKUP(tbl_transactions[[#This Row],[Product_ID]],tbl_Items[],2,)</f>
        <v>Automatic</v>
      </c>
      <c r="F4773" s="6" t="str">
        <f>VLOOKUP(tbl_transactions[[#This Row],[Product_ID]],tbl_Items[],3,)</f>
        <v>Palladium</v>
      </c>
      <c r="G4773" s="6" t="s">
        <v>12</v>
      </c>
      <c r="H4773" s="6" t="s">
        <v>9</v>
      </c>
      <c r="I47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773" s="30">
        <v>4</v>
      </c>
      <c r="K4773" s="7">
        <f t="shared" si="148"/>
        <v>27233.510399999999</v>
      </c>
      <c r="L47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4773" s="7">
        <f t="shared" si="149"/>
        <v>26416.505087999998</v>
      </c>
    </row>
    <row r="4774" spans="1:13" x14ac:dyDescent="0.3">
      <c r="A4774" s="6" t="s">
        <v>4858</v>
      </c>
      <c r="B4774" s="28">
        <v>43128</v>
      </c>
      <c r="C4774" s="6" t="s">
        <v>24</v>
      </c>
      <c r="D4774" s="6" t="s">
        <v>7006</v>
      </c>
      <c r="E4774" s="6" t="str">
        <f>VLOOKUP(tbl_transactions[[#This Row],[Product_ID]],tbl_Items[],2,)</f>
        <v>Automatic</v>
      </c>
      <c r="F4774" s="6" t="str">
        <f>VLOOKUP(tbl_transactions[[#This Row],[Product_ID]],tbl_Items[],3,)</f>
        <v>Gold</v>
      </c>
      <c r="G4774" s="6" t="s">
        <v>12</v>
      </c>
      <c r="H4774" s="6" t="s">
        <v>9</v>
      </c>
      <c r="I47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774" s="30">
        <v>2</v>
      </c>
      <c r="K4774" s="7">
        <f t="shared" si="148"/>
        <v>21525.9</v>
      </c>
      <c r="L47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4774" s="7">
        <f t="shared" si="149"/>
        <v>20664.864000000001</v>
      </c>
    </row>
    <row r="4775" spans="1:13" x14ac:dyDescent="0.3">
      <c r="A4775" s="6" t="s">
        <v>4859</v>
      </c>
      <c r="B4775" s="28">
        <v>43128</v>
      </c>
      <c r="C4775" s="6" t="s">
        <v>24</v>
      </c>
      <c r="D4775" s="6" t="s">
        <v>92</v>
      </c>
      <c r="E4775" s="6" t="str">
        <f>VLOOKUP(tbl_transactions[[#This Row],[Product_ID]],tbl_Items[],2,)</f>
        <v>Automatic</v>
      </c>
      <c r="F4775" s="6" t="str">
        <f>VLOOKUP(tbl_transactions[[#This Row],[Product_ID]],tbl_Items[],3,)</f>
        <v>Platinum</v>
      </c>
      <c r="G4775" s="6" t="s">
        <v>12</v>
      </c>
      <c r="H4775" s="6" t="s">
        <v>9</v>
      </c>
      <c r="I47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775" s="30">
        <v>4</v>
      </c>
      <c r="K4775" s="7">
        <f t="shared" si="148"/>
        <v>8972.409599999999</v>
      </c>
      <c r="L47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75" s="7">
        <f t="shared" si="149"/>
        <v>8972.409599999999</v>
      </c>
    </row>
    <row r="4776" spans="1:13" x14ac:dyDescent="0.3">
      <c r="A4776" s="6" t="s">
        <v>4860</v>
      </c>
      <c r="B4776" s="28">
        <v>43128</v>
      </c>
      <c r="C4776" s="6" t="s">
        <v>24</v>
      </c>
      <c r="D4776" s="6" t="s">
        <v>79</v>
      </c>
      <c r="E4776" s="6" t="str">
        <f>VLOOKUP(tbl_transactions[[#This Row],[Product_ID]],tbl_Items[],2,)</f>
        <v>Chronograph</v>
      </c>
      <c r="F4776" s="6" t="str">
        <f>VLOOKUP(tbl_transactions[[#This Row],[Product_ID]],tbl_Items[],3,)</f>
        <v>Palladium</v>
      </c>
      <c r="G4776" s="6" t="s">
        <v>8</v>
      </c>
      <c r="H4776" s="6" t="s">
        <v>13</v>
      </c>
      <c r="I47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776" s="30">
        <v>3</v>
      </c>
      <c r="K4776" s="7">
        <f t="shared" si="148"/>
        <v>7007.094000000001</v>
      </c>
      <c r="L47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76" s="7">
        <f t="shared" si="149"/>
        <v>7007.094000000001</v>
      </c>
    </row>
    <row r="4777" spans="1:13" x14ac:dyDescent="0.3">
      <c r="A4777" s="6" t="s">
        <v>4861</v>
      </c>
      <c r="B4777" s="28">
        <v>43128</v>
      </c>
      <c r="C4777" s="6" t="s">
        <v>11</v>
      </c>
      <c r="D4777" s="6" t="s">
        <v>111</v>
      </c>
      <c r="E4777" s="6" t="str">
        <f>VLOOKUP(tbl_transactions[[#This Row],[Product_ID]],tbl_Items[],2,)</f>
        <v>Digital</v>
      </c>
      <c r="F4777" s="6" t="str">
        <f>VLOOKUP(tbl_transactions[[#This Row],[Product_ID]],tbl_Items[],3,)</f>
        <v>Gold</v>
      </c>
      <c r="G4777" s="6" t="s">
        <v>12</v>
      </c>
      <c r="H4777" s="6" t="s">
        <v>9</v>
      </c>
      <c r="I47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4777" s="30">
        <v>2</v>
      </c>
      <c r="K4777" s="7">
        <f t="shared" si="148"/>
        <v>11752.358400000001</v>
      </c>
      <c r="L47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77" s="7">
        <f t="shared" si="149"/>
        <v>11752.358400000001</v>
      </c>
    </row>
    <row r="4778" spans="1:13" x14ac:dyDescent="0.3">
      <c r="A4778" s="6" t="s">
        <v>4862</v>
      </c>
      <c r="B4778" s="28">
        <v>43128</v>
      </c>
      <c r="C4778" s="6" t="s">
        <v>24</v>
      </c>
      <c r="D4778" s="6" t="s">
        <v>67</v>
      </c>
      <c r="E4778" s="6" t="str">
        <f>VLOOKUP(tbl_transactions[[#This Row],[Product_ID]],tbl_Items[],2,)</f>
        <v>Chronograph</v>
      </c>
      <c r="F4778" s="6" t="str">
        <f>VLOOKUP(tbl_transactions[[#This Row],[Product_ID]],tbl_Items[],3,)</f>
        <v>Platinum</v>
      </c>
      <c r="G4778" s="6" t="s">
        <v>8</v>
      </c>
      <c r="H4778" s="6" t="s">
        <v>9</v>
      </c>
      <c r="I47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778" s="30">
        <v>3</v>
      </c>
      <c r="K4778" s="7">
        <f t="shared" si="148"/>
        <v>3969</v>
      </c>
      <c r="L47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78" s="7">
        <f t="shared" si="149"/>
        <v>3969</v>
      </c>
    </row>
    <row r="4779" spans="1:13" x14ac:dyDescent="0.3">
      <c r="A4779" s="6" t="s">
        <v>4863</v>
      </c>
      <c r="B4779" s="28">
        <v>43128</v>
      </c>
      <c r="C4779" s="6" t="s">
        <v>11</v>
      </c>
      <c r="D4779" s="6" t="s">
        <v>110</v>
      </c>
      <c r="E4779" s="6" t="str">
        <f>VLOOKUP(tbl_transactions[[#This Row],[Product_ID]],tbl_Items[],2,)</f>
        <v>Digital</v>
      </c>
      <c r="F4779" s="6" t="str">
        <f>VLOOKUP(tbl_transactions[[#This Row],[Product_ID]],tbl_Items[],3,)</f>
        <v>Platinum</v>
      </c>
      <c r="G4779" s="6" t="s">
        <v>12</v>
      </c>
      <c r="H4779" s="6" t="s">
        <v>9</v>
      </c>
      <c r="I47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779" s="30">
        <v>4</v>
      </c>
      <c r="K4779" s="7">
        <f t="shared" si="148"/>
        <v>23584.680000000004</v>
      </c>
      <c r="L47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4779" s="7">
        <f t="shared" si="149"/>
        <v>22169.599200000004</v>
      </c>
    </row>
    <row r="4780" spans="1:13" x14ac:dyDescent="0.3">
      <c r="A4780" s="6" t="s">
        <v>4864</v>
      </c>
      <c r="B4780" s="28">
        <v>43128</v>
      </c>
      <c r="C4780" s="6" t="s">
        <v>15</v>
      </c>
      <c r="D4780" s="6" t="s">
        <v>110</v>
      </c>
      <c r="E4780" s="6" t="str">
        <f>VLOOKUP(tbl_transactions[[#This Row],[Product_ID]],tbl_Items[],2,)</f>
        <v>Digital</v>
      </c>
      <c r="F4780" s="6" t="str">
        <f>VLOOKUP(tbl_transactions[[#This Row],[Product_ID]],tbl_Items[],3,)</f>
        <v>Platinum</v>
      </c>
      <c r="G4780" s="6" t="s">
        <v>12</v>
      </c>
      <c r="H4780" s="6" t="s">
        <v>13</v>
      </c>
      <c r="I47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780" s="30">
        <v>1</v>
      </c>
      <c r="K4780" s="7">
        <f t="shared" si="148"/>
        <v>5896.170000000001</v>
      </c>
      <c r="L47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80" s="7">
        <f t="shared" si="149"/>
        <v>5896.170000000001</v>
      </c>
    </row>
    <row r="4781" spans="1:13" x14ac:dyDescent="0.3">
      <c r="A4781" s="6" t="s">
        <v>4865</v>
      </c>
      <c r="B4781" s="28">
        <v>43129</v>
      </c>
      <c r="C4781" s="6" t="s">
        <v>11</v>
      </c>
      <c r="D4781" s="6" t="s">
        <v>78</v>
      </c>
      <c r="E4781" s="6" t="str">
        <f>VLOOKUP(tbl_transactions[[#This Row],[Product_ID]],tbl_Items[],2,)</f>
        <v>Chronograph</v>
      </c>
      <c r="F4781" s="6" t="str">
        <f>VLOOKUP(tbl_transactions[[#This Row],[Product_ID]],tbl_Items[],3,)</f>
        <v>Gold</v>
      </c>
      <c r="G4781" s="6" t="s">
        <v>8</v>
      </c>
      <c r="H4781" s="6" t="s">
        <v>9</v>
      </c>
      <c r="I47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781" s="30">
        <v>4</v>
      </c>
      <c r="K4781" s="7">
        <f t="shared" si="148"/>
        <v>22888.799999999999</v>
      </c>
      <c r="L47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4781" s="7">
        <f t="shared" si="149"/>
        <v>21057.696</v>
      </c>
    </row>
    <row r="4782" spans="1:13" x14ac:dyDescent="0.3">
      <c r="A4782" s="6" t="s">
        <v>4866</v>
      </c>
      <c r="B4782" s="28">
        <v>43129</v>
      </c>
      <c r="C4782" s="6" t="s">
        <v>24</v>
      </c>
      <c r="D4782" s="6" t="s">
        <v>100</v>
      </c>
      <c r="E4782" s="6" t="str">
        <f>VLOOKUP(tbl_transactions[[#This Row],[Product_ID]],tbl_Items[],2,)</f>
        <v>Automatic</v>
      </c>
      <c r="F4782" s="6" t="str">
        <f>VLOOKUP(tbl_transactions[[#This Row],[Product_ID]],tbl_Items[],3,)</f>
        <v>Palladium</v>
      </c>
      <c r="G4782" s="6" t="s">
        <v>12</v>
      </c>
      <c r="H4782" s="6" t="s">
        <v>9</v>
      </c>
      <c r="I47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782" s="30">
        <v>1</v>
      </c>
      <c r="K4782" s="7">
        <f t="shared" si="148"/>
        <v>6015.2400000000007</v>
      </c>
      <c r="L47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82" s="7">
        <f t="shared" si="149"/>
        <v>6015.2400000000007</v>
      </c>
    </row>
    <row r="4783" spans="1:13" x14ac:dyDescent="0.3">
      <c r="A4783" s="6" t="s">
        <v>4867</v>
      </c>
      <c r="B4783" s="28">
        <v>43129</v>
      </c>
      <c r="C4783" s="6" t="s">
        <v>11</v>
      </c>
      <c r="D4783" s="6" t="s">
        <v>78</v>
      </c>
      <c r="E4783" s="6" t="str">
        <f>VLOOKUP(tbl_transactions[[#This Row],[Product_ID]],tbl_Items[],2,)</f>
        <v>Chronograph</v>
      </c>
      <c r="F4783" s="6" t="str">
        <f>VLOOKUP(tbl_transactions[[#This Row],[Product_ID]],tbl_Items[],3,)</f>
        <v>Gold</v>
      </c>
      <c r="G4783" s="6" t="s">
        <v>8</v>
      </c>
      <c r="H4783" s="6" t="s">
        <v>9</v>
      </c>
      <c r="I47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783" s="30">
        <v>3</v>
      </c>
      <c r="K4783" s="7">
        <f t="shared" si="148"/>
        <v>17166.599999999999</v>
      </c>
      <c r="L47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4783" s="7">
        <f t="shared" si="149"/>
        <v>15793.271999999999</v>
      </c>
    </row>
    <row r="4784" spans="1:13" x14ac:dyDescent="0.3">
      <c r="A4784" s="6" t="s">
        <v>4868</v>
      </c>
      <c r="B4784" s="28">
        <v>43129</v>
      </c>
      <c r="C4784" s="6" t="s">
        <v>24</v>
      </c>
      <c r="D4784" s="6" t="s">
        <v>104</v>
      </c>
      <c r="E4784" s="6" t="str">
        <f>VLOOKUP(tbl_transactions[[#This Row],[Product_ID]],tbl_Items[],2,)</f>
        <v>Automatic</v>
      </c>
      <c r="F4784" s="6" t="str">
        <f>VLOOKUP(tbl_transactions[[#This Row],[Product_ID]],tbl_Items[],3,)</f>
        <v>Palladium</v>
      </c>
      <c r="G4784" s="6" t="s">
        <v>12</v>
      </c>
      <c r="H4784" s="6" t="s">
        <v>13</v>
      </c>
      <c r="I47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784" s="30">
        <v>2</v>
      </c>
      <c r="K4784" s="7">
        <f t="shared" si="148"/>
        <v>18031.420000000002</v>
      </c>
      <c r="L47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4784" s="7">
        <f t="shared" si="149"/>
        <v>17490.477400000003</v>
      </c>
    </row>
    <row r="4785" spans="1:13" x14ac:dyDescent="0.3">
      <c r="A4785" s="6" t="s">
        <v>4869</v>
      </c>
      <c r="B4785" s="28">
        <v>43129</v>
      </c>
      <c r="C4785" s="6" t="s">
        <v>11</v>
      </c>
      <c r="D4785" s="6" t="s">
        <v>88</v>
      </c>
      <c r="E4785" s="6" t="str">
        <f>VLOOKUP(tbl_transactions[[#This Row],[Product_ID]],tbl_Items[],2,)</f>
        <v>Automatic</v>
      </c>
      <c r="F4785" s="6" t="str">
        <f>VLOOKUP(tbl_transactions[[#This Row],[Product_ID]],tbl_Items[],3,)</f>
        <v>Platinum</v>
      </c>
      <c r="G4785" s="6" t="s">
        <v>12</v>
      </c>
      <c r="H4785" s="6" t="s">
        <v>9</v>
      </c>
      <c r="I47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785" s="30">
        <v>1</v>
      </c>
      <c r="K4785" s="7">
        <f t="shared" si="148"/>
        <v>2351.6325000000002</v>
      </c>
      <c r="L47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85" s="7">
        <f t="shared" si="149"/>
        <v>2351.6325000000002</v>
      </c>
    </row>
    <row r="4786" spans="1:13" x14ac:dyDescent="0.3">
      <c r="A4786" s="6" t="s">
        <v>4870</v>
      </c>
      <c r="B4786" s="28">
        <v>43129</v>
      </c>
      <c r="C4786" s="6" t="s">
        <v>7</v>
      </c>
      <c r="D4786" s="6" t="s">
        <v>108</v>
      </c>
      <c r="E4786" s="6" t="str">
        <f>VLOOKUP(tbl_transactions[[#This Row],[Product_ID]],tbl_Items[],2,)</f>
        <v>Digital</v>
      </c>
      <c r="F4786" s="6" t="str">
        <f>VLOOKUP(tbl_transactions[[#This Row],[Product_ID]],tbl_Items[],3,)</f>
        <v>Platinum</v>
      </c>
      <c r="G4786" s="6" t="s">
        <v>12</v>
      </c>
      <c r="H4786" s="6" t="s">
        <v>9</v>
      </c>
      <c r="I47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4786" s="30">
        <v>1</v>
      </c>
      <c r="K4786" s="7">
        <f t="shared" si="148"/>
        <v>6444.1125000000002</v>
      </c>
      <c r="L47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86" s="7">
        <f t="shared" si="149"/>
        <v>6444.1125000000002</v>
      </c>
    </row>
    <row r="4787" spans="1:13" x14ac:dyDescent="0.3">
      <c r="A4787" s="6" t="s">
        <v>4871</v>
      </c>
      <c r="B4787" s="28">
        <v>43129</v>
      </c>
      <c r="C4787" s="6" t="s">
        <v>24</v>
      </c>
      <c r="D4787" s="6" t="s">
        <v>84</v>
      </c>
      <c r="E4787" s="6" t="str">
        <f>VLOOKUP(tbl_transactions[[#This Row],[Product_ID]],tbl_Items[],2,)</f>
        <v>Automatic</v>
      </c>
      <c r="F4787" s="6" t="str">
        <f>VLOOKUP(tbl_transactions[[#This Row],[Product_ID]],tbl_Items[],3,)</f>
        <v>Platinum</v>
      </c>
      <c r="G4787" s="6" t="s">
        <v>12</v>
      </c>
      <c r="H4787" s="6" t="s">
        <v>9</v>
      </c>
      <c r="I47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787" s="30">
        <v>2</v>
      </c>
      <c r="K4787" s="7">
        <f t="shared" si="148"/>
        <v>4681.2150000000001</v>
      </c>
      <c r="L47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87" s="7">
        <f t="shared" si="149"/>
        <v>4681.2150000000001</v>
      </c>
    </row>
    <row r="4788" spans="1:13" x14ac:dyDescent="0.3">
      <c r="A4788" s="6" t="s">
        <v>4872</v>
      </c>
      <c r="B4788" s="28">
        <v>43129</v>
      </c>
      <c r="C4788" s="6" t="s">
        <v>24</v>
      </c>
      <c r="D4788" s="6" t="s">
        <v>96</v>
      </c>
      <c r="E4788" s="6" t="str">
        <f>VLOOKUP(tbl_transactions[[#This Row],[Product_ID]],tbl_Items[],2,)</f>
        <v>Automatic</v>
      </c>
      <c r="F4788" s="6" t="str">
        <f>VLOOKUP(tbl_transactions[[#This Row],[Product_ID]],tbl_Items[],3,)</f>
        <v>Gold</v>
      </c>
      <c r="G4788" s="6" t="s">
        <v>12</v>
      </c>
      <c r="H4788" s="6" t="s">
        <v>13</v>
      </c>
      <c r="I47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4788" s="30">
        <v>1</v>
      </c>
      <c r="K4788" s="7">
        <f t="shared" si="148"/>
        <v>5676.4224000000004</v>
      </c>
      <c r="L47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88" s="7">
        <f t="shared" si="149"/>
        <v>5676.4224000000004</v>
      </c>
    </row>
    <row r="4789" spans="1:13" x14ac:dyDescent="0.3">
      <c r="A4789" s="6" t="s">
        <v>4873</v>
      </c>
      <c r="B4789" s="28">
        <v>43130</v>
      </c>
      <c r="C4789" s="6" t="s">
        <v>15</v>
      </c>
      <c r="D4789" s="6" t="s">
        <v>104</v>
      </c>
      <c r="E4789" s="6" t="str">
        <f>VLOOKUP(tbl_transactions[[#This Row],[Product_ID]],tbl_Items[],2,)</f>
        <v>Automatic</v>
      </c>
      <c r="F4789" s="6" t="str">
        <f>VLOOKUP(tbl_transactions[[#This Row],[Product_ID]],tbl_Items[],3,)</f>
        <v>Palladium</v>
      </c>
      <c r="G4789" s="6" t="s">
        <v>12</v>
      </c>
      <c r="H4789" s="6" t="s">
        <v>9</v>
      </c>
      <c r="I47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789" s="30">
        <v>3</v>
      </c>
      <c r="K4789" s="7">
        <f t="shared" si="148"/>
        <v>27047.130000000005</v>
      </c>
      <c r="L47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4789" s="7">
        <f t="shared" si="149"/>
        <v>26235.716100000005</v>
      </c>
    </row>
    <row r="4790" spans="1:13" x14ac:dyDescent="0.3">
      <c r="A4790" s="6" t="s">
        <v>4874</v>
      </c>
      <c r="B4790" s="28">
        <v>43130</v>
      </c>
      <c r="C4790" s="6" t="s">
        <v>7</v>
      </c>
      <c r="D4790" s="6" t="s">
        <v>7006</v>
      </c>
      <c r="E4790" s="6" t="str">
        <f>VLOOKUP(tbl_transactions[[#This Row],[Product_ID]],tbl_Items[],2,)</f>
        <v>Automatic</v>
      </c>
      <c r="F4790" s="6" t="str">
        <f>VLOOKUP(tbl_transactions[[#This Row],[Product_ID]],tbl_Items[],3,)</f>
        <v>Gold</v>
      </c>
      <c r="G4790" s="6" t="s">
        <v>12</v>
      </c>
      <c r="H4790" s="6" t="s">
        <v>9</v>
      </c>
      <c r="I47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790" s="30">
        <v>4</v>
      </c>
      <c r="K4790" s="7">
        <f t="shared" si="148"/>
        <v>43051.8</v>
      </c>
      <c r="L47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4790" s="7">
        <f t="shared" si="149"/>
        <v>41329.728000000003</v>
      </c>
    </row>
    <row r="4791" spans="1:13" x14ac:dyDescent="0.3">
      <c r="A4791" s="6" t="s">
        <v>4875</v>
      </c>
      <c r="B4791" s="28">
        <v>43130</v>
      </c>
      <c r="C4791" s="6" t="s">
        <v>24</v>
      </c>
      <c r="D4791" s="6" t="s">
        <v>60</v>
      </c>
      <c r="E4791" s="6" t="str">
        <f>VLOOKUP(tbl_transactions[[#This Row],[Product_ID]],tbl_Items[],2,)</f>
        <v>Chronograph</v>
      </c>
      <c r="F4791" s="6" t="str">
        <f>VLOOKUP(tbl_transactions[[#This Row],[Product_ID]],tbl_Items[],3,)</f>
        <v>Platinum</v>
      </c>
      <c r="G4791" s="6" t="s">
        <v>8</v>
      </c>
      <c r="H4791" s="6" t="s">
        <v>9</v>
      </c>
      <c r="I47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4791" s="30">
        <v>3</v>
      </c>
      <c r="K4791" s="7">
        <f t="shared" si="148"/>
        <v>30899.880000000005</v>
      </c>
      <c r="L47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4791" s="7">
        <f t="shared" si="149"/>
        <v>27191.894400000005</v>
      </c>
    </row>
    <row r="4792" spans="1:13" x14ac:dyDescent="0.3">
      <c r="A4792" s="6" t="s">
        <v>4876</v>
      </c>
      <c r="B4792" s="28">
        <v>43130</v>
      </c>
      <c r="C4792" s="6" t="s">
        <v>24</v>
      </c>
      <c r="D4792" s="6" t="s">
        <v>66</v>
      </c>
      <c r="E4792" s="6" t="str">
        <f>VLOOKUP(tbl_transactions[[#This Row],[Product_ID]],tbl_Items[],2,)</f>
        <v>Chronograph</v>
      </c>
      <c r="F4792" s="6" t="str">
        <f>VLOOKUP(tbl_transactions[[#This Row],[Product_ID]],tbl_Items[],3,)</f>
        <v>Platinum</v>
      </c>
      <c r="G4792" s="6" t="s">
        <v>8</v>
      </c>
      <c r="H4792" s="6" t="s">
        <v>9</v>
      </c>
      <c r="I47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4792" s="30">
        <v>1</v>
      </c>
      <c r="K4792" s="7">
        <f t="shared" si="148"/>
        <v>9883.7999999999993</v>
      </c>
      <c r="L47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92" s="7">
        <f t="shared" si="149"/>
        <v>9883.7999999999993</v>
      </c>
    </row>
    <row r="4793" spans="1:13" x14ac:dyDescent="0.3">
      <c r="A4793" s="6" t="s">
        <v>4877</v>
      </c>
      <c r="B4793" s="28">
        <v>43130</v>
      </c>
      <c r="C4793" s="6" t="s">
        <v>15</v>
      </c>
      <c r="D4793" s="6" t="s">
        <v>112</v>
      </c>
      <c r="E4793" s="6" t="str">
        <f>VLOOKUP(tbl_transactions[[#This Row],[Product_ID]],tbl_Items[],2,)</f>
        <v>Digital</v>
      </c>
      <c r="F4793" s="6" t="str">
        <f>VLOOKUP(tbl_transactions[[#This Row],[Product_ID]],tbl_Items[],3,)</f>
        <v>Gold</v>
      </c>
      <c r="G4793" s="6" t="s">
        <v>12</v>
      </c>
      <c r="H4793" s="6" t="s">
        <v>9</v>
      </c>
      <c r="I47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793" s="30">
        <v>3</v>
      </c>
      <c r="K4793" s="7">
        <f t="shared" si="148"/>
        <v>18411.9588</v>
      </c>
      <c r="L47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4793" s="7">
        <f t="shared" si="149"/>
        <v>17675.480448000002</v>
      </c>
    </row>
    <row r="4794" spans="1:13" x14ac:dyDescent="0.3">
      <c r="A4794" s="6" t="s">
        <v>4878</v>
      </c>
      <c r="B4794" s="28">
        <v>43130</v>
      </c>
      <c r="C4794" s="6" t="s">
        <v>24</v>
      </c>
      <c r="D4794" s="6" t="s">
        <v>7007</v>
      </c>
      <c r="E4794" s="6" t="str">
        <f>VLOOKUP(tbl_transactions[[#This Row],[Product_ID]],tbl_Items[],2,)</f>
        <v>Digital</v>
      </c>
      <c r="F4794" s="6" t="str">
        <f>VLOOKUP(tbl_transactions[[#This Row],[Product_ID]],tbl_Items[],3,)</f>
        <v>Gold</v>
      </c>
      <c r="G4794" s="6" t="s">
        <v>12</v>
      </c>
      <c r="H4794" s="6" t="s">
        <v>9</v>
      </c>
      <c r="I47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794" s="30">
        <v>2</v>
      </c>
      <c r="K4794" s="7">
        <f t="shared" si="148"/>
        <v>18200.757600000001</v>
      </c>
      <c r="L47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4794" s="7">
        <f t="shared" si="149"/>
        <v>17472.727296000001</v>
      </c>
    </row>
    <row r="4795" spans="1:13" x14ac:dyDescent="0.3">
      <c r="A4795" s="6" t="s">
        <v>4879</v>
      </c>
      <c r="B4795" s="28">
        <v>43131</v>
      </c>
      <c r="C4795" s="6" t="s">
        <v>24</v>
      </c>
      <c r="D4795" s="6" t="s">
        <v>97</v>
      </c>
      <c r="E4795" s="6" t="str">
        <f>VLOOKUP(tbl_transactions[[#This Row],[Product_ID]],tbl_Items[],2,)</f>
        <v>Automatic</v>
      </c>
      <c r="F4795" s="6" t="str">
        <f>VLOOKUP(tbl_transactions[[#This Row],[Product_ID]],tbl_Items[],3,)</f>
        <v>Gold</v>
      </c>
      <c r="G4795" s="6" t="s">
        <v>12</v>
      </c>
      <c r="H4795" s="6" t="s">
        <v>9</v>
      </c>
      <c r="I47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795" s="30">
        <v>3</v>
      </c>
      <c r="K4795" s="7">
        <f t="shared" si="148"/>
        <v>8985.9347999999991</v>
      </c>
      <c r="L47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95" s="7">
        <f t="shared" si="149"/>
        <v>8985.9347999999991</v>
      </c>
    </row>
    <row r="4796" spans="1:13" x14ac:dyDescent="0.3">
      <c r="A4796" s="6" t="s">
        <v>4880</v>
      </c>
      <c r="B4796" s="28">
        <v>43131</v>
      </c>
      <c r="C4796" s="6" t="s">
        <v>15</v>
      </c>
      <c r="D4796" s="6" t="s">
        <v>116</v>
      </c>
      <c r="E4796" s="6" t="str">
        <f>VLOOKUP(tbl_transactions[[#This Row],[Product_ID]],tbl_Items[],2,)</f>
        <v>Digital</v>
      </c>
      <c r="F4796" s="6" t="str">
        <f>VLOOKUP(tbl_transactions[[#This Row],[Product_ID]],tbl_Items[],3,)</f>
        <v>Gold</v>
      </c>
      <c r="G4796" s="6" t="s">
        <v>12</v>
      </c>
      <c r="H4796" s="6" t="s">
        <v>9</v>
      </c>
      <c r="I47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796" s="30">
        <v>2</v>
      </c>
      <c r="K4796" s="7">
        <f t="shared" si="148"/>
        <v>11413.188</v>
      </c>
      <c r="L47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96" s="7">
        <f t="shared" si="149"/>
        <v>11413.188</v>
      </c>
    </row>
    <row r="4797" spans="1:13" x14ac:dyDescent="0.3">
      <c r="A4797" s="6" t="s">
        <v>4881</v>
      </c>
      <c r="B4797" s="28">
        <v>43131</v>
      </c>
      <c r="C4797" s="6" t="s">
        <v>24</v>
      </c>
      <c r="D4797" s="6" t="s">
        <v>105</v>
      </c>
      <c r="E4797" s="6" t="str">
        <f>VLOOKUP(tbl_transactions[[#This Row],[Product_ID]],tbl_Items[],2,)</f>
        <v>Digital</v>
      </c>
      <c r="F4797" s="6" t="str">
        <f>VLOOKUP(tbl_transactions[[#This Row],[Product_ID]],tbl_Items[],3,)</f>
        <v>Platinum</v>
      </c>
      <c r="G4797" s="6" t="s">
        <v>12</v>
      </c>
      <c r="H4797" s="6" t="s">
        <v>9</v>
      </c>
      <c r="I47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4797" s="30">
        <v>1</v>
      </c>
      <c r="K4797" s="7">
        <f t="shared" si="148"/>
        <v>5869.9368000000004</v>
      </c>
      <c r="L47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97" s="7">
        <f t="shared" si="149"/>
        <v>5869.9368000000004</v>
      </c>
    </row>
    <row r="4798" spans="1:13" x14ac:dyDescent="0.3">
      <c r="A4798" s="6" t="s">
        <v>4882</v>
      </c>
      <c r="B4798" s="28">
        <v>43131</v>
      </c>
      <c r="C4798" s="6" t="s">
        <v>7</v>
      </c>
      <c r="D4798" s="6" t="s">
        <v>82</v>
      </c>
      <c r="E4798" s="6" t="str">
        <f>VLOOKUP(tbl_transactions[[#This Row],[Product_ID]],tbl_Items[],2,)</f>
        <v>Chronograph</v>
      </c>
      <c r="F4798" s="6" t="str">
        <f>VLOOKUP(tbl_transactions[[#This Row],[Product_ID]],tbl_Items[],3,)</f>
        <v>Palladium</v>
      </c>
      <c r="G4798" s="6" t="s">
        <v>12</v>
      </c>
      <c r="H4798" s="6" t="s">
        <v>9</v>
      </c>
      <c r="I47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4798" s="30">
        <v>1</v>
      </c>
      <c r="K4798" s="7">
        <f t="shared" si="148"/>
        <v>7803</v>
      </c>
      <c r="L47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98" s="7">
        <f t="shared" si="149"/>
        <v>7803</v>
      </c>
    </row>
    <row r="4799" spans="1:13" x14ac:dyDescent="0.3">
      <c r="A4799" s="6" t="s">
        <v>4883</v>
      </c>
      <c r="B4799" s="28">
        <v>43131</v>
      </c>
      <c r="C4799" s="6" t="s">
        <v>11</v>
      </c>
      <c r="D4799" s="6" t="s">
        <v>82</v>
      </c>
      <c r="E4799" s="6" t="str">
        <f>VLOOKUP(tbl_transactions[[#This Row],[Product_ID]],tbl_Items[],2,)</f>
        <v>Chronograph</v>
      </c>
      <c r="F4799" s="6" t="str">
        <f>VLOOKUP(tbl_transactions[[#This Row],[Product_ID]],tbl_Items[],3,)</f>
        <v>Palladium</v>
      </c>
      <c r="G4799" s="6" t="s">
        <v>12</v>
      </c>
      <c r="H4799" s="6" t="s">
        <v>9</v>
      </c>
      <c r="I47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4799" s="30">
        <v>1</v>
      </c>
      <c r="K4799" s="7">
        <f t="shared" si="148"/>
        <v>7803</v>
      </c>
      <c r="L47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799" s="7">
        <f t="shared" si="149"/>
        <v>7803</v>
      </c>
    </row>
    <row r="4800" spans="1:13" x14ac:dyDescent="0.3">
      <c r="A4800" s="6" t="s">
        <v>4884</v>
      </c>
      <c r="B4800" s="28">
        <v>43131</v>
      </c>
      <c r="C4800" s="6" t="s">
        <v>11</v>
      </c>
      <c r="D4800" s="6" t="s">
        <v>116</v>
      </c>
      <c r="E4800" s="6" t="str">
        <f>VLOOKUP(tbl_transactions[[#This Row],[Product_ID]],tbl_Items[],2,)</f>
        <v>Digital</v>
      </c>
      <c r="F4800" s="6" t="str">
        <f>VLOOKUP(tbl_transactions[[#This Row],[Product_ID]],tbl_Items[],3,)</f>
        <v>Gold</v>
      </c>
      <c r="G4800" s="6" t="s">
        <v>12</v>
      </c>
      <c r="H4800" s="6" t="s">
        <v>9</v>
      </c>
      <c r="I48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800" s="30">
        <v>4</v>
      </c>
      <c r="K4800" s="7">
        <f t="shared" si="148"/>
        <v>22826.376</v>
      </c>
      <c r="L48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4800" s="7">
        <f t="shared" si="149"/>
        <v>21913.320960000001</v>
      </c>
    </row>
    <row r="4801" spans="1:13" x14ac:dyDescent="0.3">
      <c r="A4801" s="6" t="s">
        <v>4885</v>
      </c>
      <c r="B4801" s="28">
        <v>43131</v>
      </c>
      <c r="C4801" s="6" t="s">
        <v>24</v>
      </c>
      <c r="D4801" s="6" t="s">
        <v>104</v>
      </c>
      <c r="E4801" s="6" t="str">
        <f>VLOOKUP(tbl_transactions[[#This Row],[Product_ID]],tbl_Items[],2,)</f>
        <v>Automatic</v>
      </c>
      <c r="F4801" s="6" t="str">
        <f>VLOOKUP(tbl_transactions[[#This Row],[Product_ID]],tbl_Items[],3,)</f>
        <v>Palladium</v>
      </c>
      <c r="G4801" s="6" t="s">
        <v>12</v>
      </c>
      <c r="H4801" s="6" t="s">
        <v>9</v>
      </c>
      <c r="I48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801" s="30">
        <v>1</v>
      </c>
      <c r="K4801" s="7">
        <f t="shared" si="148"/>
        <v>9015.7100000000009</v>
      </c>
      <c r="L48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01" s="7">
        <f t="shared" si="149"/>
        <v>9015.7100000000009</v>
      </c>
    </row>
    <row r="4802" spans="1:13" x14ac:dyDescent="0.3">
      <c r="A4802" s="6" t="s">
        <v>4886</v>
      </c>
      <c r="B4802" s="28">
        <v>43132</v>
      </c>
      <c r="C4802" s="6" t="s">
        <v>24</v>
      </c>
      <c r="D4802" s="6" t="s">
        <v>95</v>
      </c>
      <c r="E4802" s="6" t="str">
        <f>VLOOKUP(tbl_transactions[[#This Row],[Product_ID]],tbl_Items[],2,)</f>
        <v>Automatic</v>
      </c>
      <c r="F4802" s="6" t="str">
        <f>VLOOKUP(tbl_transactions[[#This Row],[Product_ID]],tbl_Items[],3,)</f>
        <v>Platinum</v>
      </c>
      <c r="G4802" s="6" t="s">
        <v>12</v>
      </c>
      <c r="H4802" s="6" t="s">
        <v>9</v>
      </c>
      <c r="I48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802" s="30">
        <v>3</v>
      </c>
      <c r="K4802" s="7">
        <f t="shared" ref="K4802:K4865" si="150">I4802*J4802</f>
        <v>6945.75</v>
      </c>
      <c r="L48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02" s="7">
        <f t="shared" ref="M4802:M4865" si="151">K4802-L4802</f>
        <v>6945.75</v>
      </c>
    </row>
    <row r="4803" spans="1:13" x14ac:dyDescent="0.3">
      <c r="A4803" s="6" t="s">
        <v>4887</v>
      </c>
      <c r="B4803" s="28">
        <v>43132</v>
      </c>
      <c r="C4803" s="6" t="s">
        <v>11</v>
      </c>
      <c r="D4803" s="6" t="s">
        <v>115</v>
      </c>
      <c r="E4803" s="6" t="str">
        <f>VLOOKUP(tbl_transactions[[#This Row],[Product_ID]],tbl_Items[],2,)</f>
        <v>Digital</v>
      </c>
      <c r="F4803" s="6" t="str">
        <f>VLOOKUP(tbl_transactions[[#This Row],[Product_ID]],tbl_Items[],3,)</f>
        <v>Gold</v>
      </c>
      <c r="G4803" s="6" t="s">
        <v>12</v>
      </c>
      <c r="H4803" s="6" t="s">
        <v>13</v>
      </c>
      <c r="I48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803" s="30">
        <v>4</v>
      </c>
      <c r="K4803" s="7">
        <f t="shared" si="150"/>
        <v>38794.770000000004</v>
      </c>
      <c r="L48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4803" s="7">
        <f t="shared" si="151"/>
        <v>37242.979200000002</v>
      </c>
    </row>
    <row r="4804" spans="1:13" x14ac:dyDescent="0.3">
      <c r="A4804" s="6" t="s">
        <v>4888</v>
      </c>
      <c r="B4804" s="28">
        <v>43132</v>
      </c>
      <c r="C4804" s="6" t="s">
        <v>24</v>
      </c>
      <c r="D4804" s="6" t="s">
        <v>102</v>
      </c>
      <c r="E4804" s="6" t="str">
        <f>VLOOKUP(tbl_transactions[[#This Row],[Product_ID]],tbl_Items[],2,)</f>
        <v>Automatic</v>
      </c>
      <c r="F4804" s="6" t="str">
        <f>VLOOKUP(tbl_transactions[[#This Row],[Product_ID]],tbl_Items[],3,)</f>
        <v>Palladium</v>
      </c>
      <c r="G4804" s="6" t="s">
        <v>12</v>
      </c>
      <c r="H4804" s="6" t="s">
        <v>13</v>
      </c>
      <c r="I48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4804" s="30">
        <v>3</v>
      </c>
      <c r="K4804" s="7">
        <f t="shared" si="150"/>
        <v>26358.534</v>
      </c>
      <c r="L48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4804" s="7">
        <f t="shared" si="151"/>
        <v>25567.777979999999</v>
      </c>
    </row>
    <row r="4805" spans="1:13" x14ac:dyDescent="0.3">
      <c r="A4805" s="6" t="s">
        <v>4889</v>
      </c>
      <c r="B4805" s="28">
        <v>43132</v>
      </c>
      <c r="C4805" s="6" t="s">
        <v>15</v>
      </c>
      <c r="D4805" s="6" t="s">
        <v>81</v>
      </c>
      <c r="E4805" s="6" t="str">
        <f>VLOOKUP(tbl_transactions[[#This Row],[Product_ID]],tbl_Items[],2,)</f>
        <v>Chronograph</v>
      </c>
      <c r="F4805" s="6" t="str">
        <f>VLOOKUP(tbl_transactions[[#This Row],[Product_ID]],tbl_Items[],3,)</f>
        <v>Palladium</v>
      </c>
      <c r="G4805" s="6" t="s">
        <v>12</v>
      </c>
      <c r="H4805" s="6" t="s">
        <v>13</v>
      </c>
      <c r="I48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4805" s="30">
        <v>3</v>
      </c>
      <c r="K4805" s="7">
        <f t="shared" si="150"/>
        <v>35574.000000000007</v>
      </c>
      <c r="L48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4805" s="7">
        <f t="shared" si="151"/>
        <v>34506.780000000006</v>
      </c>
    </row>
    <row r="4806" spans="1:13" x14ac:dyDescent="0.3">
      <c r="A4806" s="6" t="s">
        <v>4890</v>
      </c>
      <c r="B4806" s="28">
        <v>43132</v>
      </c>
      <c r="C4806" s="6" t="s">
        <v>24</v>
      </c>
      <c r="D4806" s="6" t="s">
        <v>102</v>
      </c>
      <c r="E4806" s="6" t="str">
        <f>VLOOKUP(tbl_transactions[[#This Row],[Product_ID]],tbl_Items[],2,)</f>
        <v>Automatic</v>
      </c>
      <c r="F4806" s="6" t="str">
        <f>VLOOKUP(tbl_transactions[[#This Row],[Product_ID]],tbl_Items[],3,)</f>
        <v>Palladium</v>
      </c>
      <c r="G4806" s="6" t="s">
        <v>12</v>
      </c>
      <c r="H4806" s="6" t="s">
        <v>9</v>
      </c>
      <c r="I48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4806" s="30">
        <v>1</v>
      </c>
      <c r="K4806" s="7">
        <f t="shared" si="150"/>
        <v>8786.1779999999999</v>
      </c>
      <c r="L48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06" s="7">
        <f t="shared" si="151"/>
        <v>8786.1779999999999</v>
      </c>
    </row>
    <row r="4807" spans="1:13" x14ac:dyDescent="0.3">
      <c r="A4807" s="6" t="s">
        <v>4891</v>
      </c>
      <c r="B4807" s="28">
        <v>43132</v>
      </c>
      <c r="C4807" s="6" t="s">
        <v>15</v>
      </c>
      <c r="D4807" s="6" t="s">
        <v>79</v>
      </c>
      <c r="E4807" s="6" t="str">
        <f>VLOOKUP(tbl_transactions[[#This Row],[Product_ID]],tbl_Items[],2,)</f>
        <v>Chronograph</v>
      </c>
      <c r="F4807" s="6" t="str">
        <f>VLOOKUP(tbl_transactions[[#This Row],[Product_ID]],tbl_Items[],3,)</f>
        <v>Palladium</v>
      </c>
      <c r="G4807" s="6" t="s">
        <v>8</v>
      </c>
      <c r="H4807" s="6" t="s">
        <v>9</v>
      </c>
      <c r="I48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807" s="30">
        <v>1</v>
      </c>
      <c r="K4807" s="7">
        <f t="shared" si="150"/>
        <v>2335.6980000000003</v>
      </c>
      <c r="L48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07" s="7">
        <f t="shared" si="151"/>
        <v>2335.6980000000003</v>
      </c>
    </row>
    <row r="4808" spans="1:13" x14ac:dyDescent="0.3">
      <c r="A4808" s="6" t="s">
        <v>4892</v>
      </c>
      <c r="B4808" s="28">
        <v>43132</v>
      </c>
      <c r="C4808" s="6" t="s">
        <v>24</v>
      </c>
      <c r="D4808" s="6" t="s">
        <v>116</v>
      </c>
      <c r="E4808" s="6" t="str">
        <f>VLOOKUP(tbl_transactions[[#This Row],[Product_ID]],tbl_Items[],2,)</f>
        <v>Digital</v>
      </c>
      <c r="F4808" s="6" t="str">
        <f>VLOOKUP(tbl_transactions[[#This Row],[Product_ID]],tbl_Items[],3,)</f>
        <v>Gold</v>
      </c>
      <c r="G4808" s="6" t="s">
        <v>12</v>
      </c>
      <c r="H4808" s="6" t="s">
        <v>9</v>
      </c>
      <c r="I48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808" s="30">
        <v>4</v>
      </c>
      <c r="K4808" s="7">
        <f t="shared" si="150"/>
        <v>22826.376</v>
      </c>
      <c r="L48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4808" s="7">
        <f t="shared" si="151"/>
        <v>21913.320960000001</v>
      </c>
    </row>
    <row r="4809" spans="1:13" x14ac:dyDescent="0.3">
      <c r="A4809" s="6" t="s">
        <v>4893</v>
      </c>
      <c r="B4809" s="28">
        <v>43132</v>
      </c>
      <c r="C4809" s="6" t="s">
        <v>24</v>
      </c>
      <c r="D4809" s="6" t="s">
        <v>7008</v>
      </c>
      <c r="E4809" s="6" t="str">
        <f>VLOOKUP(tbl_transactions[[#This Row],[Product_ID]],tbl_Items[],2,)</f>
        <v>Digital</v>
      </c>
      <c r="F4809" s="6" t="str">
        <f>VLOOKUP(tbl_transactions[[#This Row],[Product_ID]],tbl_Items[],3,)</f>
        <v>Gold</v>
      </c>
      <c r="G4809" s="6" t="s">
        <v>12</v>
      </c>
      <c r="H4809" s="6" t="s">
        <v>9</v>
      </c>
      <c r="I48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809" s="30">
        <v>3</v>
      </c>
      <c r="K4809" s="7">
        <f t="shared" si="150"/>
        <v>32223.510000000006</v>
      </c>
      <c r="L48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4809" s="7">
        <f t="shared" si="151"/>
        <v>30934.569600000006</v>
      </c>
    </row>
    <row r="4810" spans="1:13" x14ac:dyDescent="0.3">
      <c r="A4810" s="6" t="s">
        <v>4894</v>
      </c>
      <c r="B4810" s="28">
        <v>43133</v>
      </c>
      <c r="C4810" s="6" t="s">
        <v>24</v>
      </c>
      <c r="D4810" s="6" t="s">
        <v>78</v>
      </c>
      <c r="E4810" s="6" t="str">
        <f>VLOOKUP(tbl_transactions[[#This Row],[Product_ID]],tbl_Items[],2,)</f>
        <v>Chronograph</v>
      </c>
      <c r="F4810" s="6" t="str">
        <f>VLOOKUP(tbl_transactions[[#This Row],[Product_ID]],tbl_Items[],3,)</f>
        <v>Gold</v>
      </c>
      <c r="G4810" s="6" t="s">
        <v>8</v>
      </c>
      <c r="H4810" s="6" t="s">
        <v>9</v>
      </c>
      <c r="I48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810" s="30">
        <v>3</v>
      </c>
      <c r="K4810" s="7">
        <f t="shared" si="150"/>
        <v>17166.599999999999</v>
      </c>
      <c r="L48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4810" s="7">
        <f t="shared" si="151"/>
        <v>15793.271999999999</v>
      </c>
    </row>
    <row r="4811" spans="1:13" x14ac:dyDescent="0.3">
      <c r="A4811" s="6" t="s">
        <v>4895</v>
      </c>
      <c r="B4811" s="28">
        <v>43133</v>
      </c>
      <c r="C4811" s="6" t="s">
        <v>11</v>
      </c>
      <c r="D4811" s="6" t="s">
        <v>112</v>
      </c>
      <c r="E4811" s="6" t="str">
        <f>VLOOKUP(tbl_transactions[[#This Row],[Product_ID]],tbl_Items[],2,)</f>
        <v>Digital</v>
      </c>
      <c r="F4811" s="6" t="str">
        <f>VLOOKUP(tbl_transactions[[#This Row],[Product_ID]],tbl_Items[],3,)</f>
        <v>Gold</v>
      </c>
      <c r="G4811" s="6" t="s">
        <v>12</v>
      </c>
      <c r="H4811" s="6" t="s">
        <v>9</v>
      </c>
      <c r="I48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811" s="30">
        <v>2</v>
      </c>
      <c r="K4811" s="7">
        <f t="shared" si="150"/>
        <v>12274.639200000001</v>
      </c>
      <c r="L48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11" s="7">
        <f t="shared" si="151"/>
        <v>12274.639200000001</v>
      </c>
    </row>
    <row r="4812" spans="1:13" x14ac:dyDescent="0.3">
      <c r="A4812" s="6" t="s">
        <v>4896</v>
      </c>
      <c r="B4812" s="28">
        <v>43133</v>
      </c>
      <c r="C4812" s="6" t="s">
        <v>24</v>
      </c>
      <c r="D4812" s="6" t="s">
        <v>67</v>
      </c>
      <c r="E4812" s="6" t="str">
        <f>VLOOKUP(tbl_transactions[[#This Row],[Product_ID]],tbl_Items[],2,)</f>
        <v>Chronograph</v>
      </c>
      <c r="F4812" s="6" t="str">
        <f>VLOOKUP(tbl_transactions[[#This Row],[Product_ID]],tbl_Items[],3,)</f>
        <v>Platinum</v>
      </c>
      <c r="G4812" s="6" t="s">
        <v>8</v>
      </c>
      <c r="H4812" s="6" t="s">
        <v>13</v>
      </c>
      <c r="I48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812" s="30">
        <v>2</v>
      </c>
      <c r="K4812" s="7">
        <f t="shared" si="150"/>
        <v>2646</v>
      </c>
      <c r="L48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12" s="7">
        <f t="shared" si="151"/>
        <v>2646</v>
      </c>
    </row>
    <row r="4813" spans="1:13" x14ac:dyDescent="0.3">
      <c r="A4813" s="6" t="s">
        <v>4897</v>
      </c>
      <c r="B4813" s="28">
        <v>43133</v>
      </c>
      <c r="C4813" s="6" t="s">
        <v>24</v>
      </c>
      <c r="D4813" s="6" t="s">
        <v>110</v>
      </c>
      <c r="E4813" s="6" t="str">
        <f>VLOOKUP(tbl_transactions[[#This Row],[Product_ID]],tbl_Items[],2,)</f>
        <v>Digital</v>
      </c>
      <c r="F4813" s="6" t="str">
        <f>VLOOKUP(tbl_transactions[[#This Row],[Product_ID]],tbl_Items[],3,)</f>
        <v>Platinum</v>
      </c>
      <c r="G4813" s="6" t="s">
        <v>12</v>
      </c>
      <c r="H4813" s="6" t="s">
        <v>9</v>
      </c>
      <c r="I48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813" s="30">
        <v>1</v>
      </c>
      <c r="K4813" s="7">
        <f t="shared" si="150"/>
        <v>5896.170000000001</v>
      </c>
      <c r="L48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13" s="7">
        <f t="shared" si="151"/>
        <v>5896.170000000001</v>
      </c>
    </row>
    <row r="4814" spans="1:13" x14ac:dyDescent="0.3">
      <c r="A4814" s="6" t="s">
        <v>4898</v>
      </c>
      <c r="B4814" s="28">
        <v>43133</v>
      </c>
      <c r="C4814" s="6" t="s">
        <v>11</v>
      </c>
      <c r="D4814" s="6" t="s">
        <v>115</v>
      </c>
      <c r="E4814" s="6" t="str">
        <f>VLOOKUP(tbl_transactions[[#This Row],[Product_ID]],tbl_Items[],2,)</f>
        <v>Digital</v>
      </c>
      <c r="F4814" s="6" t="str">
        <f>VLOOKUP(tbl_transactions[[#This Row],[Product_ID]],tbl_Items[],3,)</f>
        <v>Gold</v>
      </c>
      <c r="G4814" s="6" t="s">
        <v>12</v>
      </c>
      <c r="H4814" s="6" t="s">
        <v>9</v>
      </c>
      <c r="I48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814" s="30">
        <v>2</v>
      </c>
      <c r="K4814" s="7">
        <f t="shared" si="150"/>
        <v>19397.385000000002</v>
      </c>
      <c r="L48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4814" s="7">
        <f t="shared" si="151"/>
        <v>18621.489600000001</v>
      </c>
    </row>
    <row r="4815" spans="1:13" x14ac:dyDescent="0.3">
      <c r="A4815" s="6" t="s">
        <v>4899</v>
      </c>
      <c r="B4815" s="28">
        <v>43133</v>
      </c>
      <c r="C4815" s="6" t="s">
        <v>7</v>
      </c>
      <c r="D4815" s="6" t="s">
        <v>100</v>
      </c>
      <c r="E4815" s="6" t="str">
        <f>VLOOKUP(tbl_transactions[[#This Row],[Product_ID]],tbl_Items[],2,)</f>
        <v>Automatic</v>
      </c>
      <c r="F4815" s="6" t="str">
        <f>VLOOKUP(tbl_transactions[[#This Row],[Product_ID]],tbl_Items[],3,)</f>
        <v>Palladium</v>
      </c>
      <c r="G4815" s="6" t="s">
        <v>12</v>
      </c>
      <c r="H4815" s="6" t="s">
        <v>9</v>
      </c>
      <c r="I48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815" s="30">
        <v>3</v>
      </c>
      <c r="K4815" s="7">
        <f t="shared" si="150"/>
        <v>18045.72</v>
      </c>
      <c r="L48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4815" s="7">
        <f t="shared" si="151"/>
        <v>17504.348400000003</v>
      </c>
    </row>
    <row r="4816" spans="1:13" x14ac:dyDescent="0.3">
      <c r="A4816" s="6" t="s">
        <v>4900</v>
      </c>
      <c r="B4816" s="28">
        <v>43134</v>
      </c>
      <c r="C4816" s="6" t="s">
        <v>24</v>
      </c>
      <c r="D4816" s="6" t="s">
        <v>67</v>
      </c>
      <c r="E4816" s="6" t="str">
        <f>VLOOKUP(tbl_transactions[[#This Row],[Product_ID]],tbl_Items[],2,)</f>
        <v>Chronograph</v>
      </c>
      <c r="F4816" s="6" t="str">
        <f>VLOOKUP(tbl_transactions[[#This Row],[Product_ID]],tbl_Items[],3,)</f>
        <v>Platinum</v>
      </c>
      <c r="G4816" s="6" t="s">
        <v>8</v>
      </c>
      <c r="H4816" s="6" t="s">
        <v>9</v>
      </c>
      <c r="I48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816" s="30">
        <v>2</v>
      </c>
      <c r="K4816" s="7">
        <f t="shared" si="150"/>
        <v>2646</v>
      </c>
      <c r="L48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16" s="7">
        <f t="shared" si="151"/>
        <v>2646</v>
      </c>
    </row>
    <row r="4817" spans="1:13" x14ac:dyDescent="0.3">
      <c r="A4817" s="6" t="s">
        <v>4901</v>
      </c>
      <c r="B4817" s="28">
        <v>43134</v>
      </c>
      <c r="C4817" s="6" t="s">
        <v>24</v>
      </c>
      <c r="D4817" s="6" t="s">
        <v>7005</v>
      </c>
      <c r="E4817" s="6" t="str">
        <f>VLOOKUP(tbl_transactions[[#This Row],[Product_ID]],tbl_Items[],2,)</f>
        <v>Automatic</v>
      </c>
      <c r="F4817" s="6" t="str">
        <f>VLOOKUP(tbl_transactions[[#This Row],[Product_ID]],tbl_Items[],3,)</f>
        <v>Gold</v>
      </c>
      <c r="G4817" s="6" t="s">
        <v>12</v>
      </c>
      <c r="H4817" s="6" t="s">
        <v>9</v>
      </c>
      <c r="I48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817" s="30">
        <v>1</v>
      </c>
      <c r="K4817" s="7">
        <f t="shared" si="150"/>
        <v>6266.61</v>
      </c>
      <c r="L48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17" s="7">
        <f t="shared" si="151"/>
        <v>6266.61</v>
      </c>
    </row>
    <row r="4818" spans="1:13" x14ac:dyDescent="0.3">
      <c r="A4818" s="6" t="s">
        <v>4902</v>
      </c>
      <c r="B4818" s="28">
        <v>43134</v>
      </c>
      <c r="C4818" s="6" t="s">
        <v>7</v>
      </c>
      <c r="D4818" s="6" t="s">
        <v>88</v>
      </c>
      <c r="E4818" s="6" t="str">
        <f>VLOOKUP(tbl_transactions[[#This Row],[Product_ID]],tbl_Items[],2,)</f>
        <v>Automatic</v>
      </c>
      <c r="F4818" s="6" t="str">
        <f>VLOOKUP(tbl_transactions[[#This Row],[Product_ID]],tbl_Items[],3,)</f>
        <v>Platinum</v>
      </c>
      <c r="G4818" s="6" t="s">
        <v>12</v>
      </c>
      <c r="H4818" s="6" t="s">
        <v>9</v>
      </c>
      <c r="I48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818" s="30">
        <v>4</v>
      </c>
      <c r="K4818" s="7">
        <f t="shared" si="150"/>
        <v>9406.5300000000007</v>
      </c>
      <c r="L48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18" s="7">
        <f t="shared" si="151"/>
        <v>9406.5300000000007</v>
      </c>
    </row>
    <row r="4819" spans="1:13" x14ac:dyDescent="0.3">
      <c r="A4819" s="6" t="s">
        <v>4903</v>
      </c>
      <c r="B4819" s="28">
        <v>43135</v>
      </c>
      <c r="C4819" s="6" t="s">
        <v>11</v>
      </c>
      <c r="D4819" s="6" t="s">
        <v>119</v>
      </c>
      <c r="E4819" s="6" t="str">
        <f>VLOOKUP(tbl_transactions[[#This Row],[Product_ID]],tbl_Items[],2,)</f>
        <v>Digital</v>
      </c>
      <c r="F4819" s="6" t="str">
        <f>VLOOKUP(tbl_transactions[[#This Row],[Product_ID]],tbl_Items[],3,)</f>
        <v>Palladium</v>
      </c>
      <c r="G4819" s="6" t="s">
        <v>12</v>
      </c>
      <c r="H4819" s="6" t="s">
        <v>9</v>
      </c>
      <c r="I48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819" s="30">
        <v>4</v>
      </c>
      <c r="K4819" s="7">
        <f t="shared" si="150"/>
        <v>41179.031999999999</v>
      </c>
      <c r="L48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4819" s="7">
        <f t="shared" si="151"/>
        <v>39943.661039999999</v>
      </c>
    </row>
    <row r="4820" spans="1:13" x14ac:dyDescent="0.3">
      <c r="A4820" s="6" t="s">
        <v>4904</v>
      </c>
      <c r="B4820" s="28">
        <v>43135</v>
      </c>
      <c r="C4820" s="6" t="s">
        <v>15</v>
      </c>
      <c r="D4820" s="6" t="s">
        <v>113</v>
      </c>
      <c r="E4820" s="6" t="str">
        <f>VLOOKUP(tbl_transactions[[#This Row],[Product_ID]],tbl_Items[],2,)</f>
        <v>Digital</v>
      </c>
      <c r="F4820" s="6" t="str">
        <f>VLOOKUP(tbl_transactions[[#This Row],[Product_ID]],tbl_Items[],3,)</f>
        <v>Palladium</v>
      </c>
      <c r="G4820" s="6" t="s">
        <v>12</v>
      </c>
      <c r="H4820" s="6" t="s">
        <v>9</v>
      </c>
      <c r="I48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820" s="30">
        <v>3</v>
      </c>
      <c r="K4820" s="7">
        <f t="shared" si="150"/>
        <v>27432.2268</v>
      </c>
      <c r="L48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4820" s="7">
        <f t="shared" si="151"/>
        <v>26609.259996000001</v>
      </c>
    </row>
    <row r="4821" spans="1:13" x14ac:dyDescent="0.3">
      <c r="A4821" s="6" t="s">
        <v>4905</v>
      </c>
      <c r="B4821" s="28">
        <v>43135</v>
      </c>
      <c r="C4821" s="6" t="s">
        <v>24</v>
      </c>
      <c r="D4821" s="6" t="s">
        <v>7005</v>
      </c>
      <c r="E4821" s="6" t="str">
        <f>VLOOKUP(tbl_transactions[[#This Row],[Product_ID]],tbl_Items[],2,)</f>
        <v>Automatic</v>
      </c>
      <c r="F4821" s="6" t="str">
        <f>VLOOKUP(tbl_transactions[[#This Row],[Product_ID]],tbl_Items[],3,)</f>
        <v>Gold</v>
      </c>
      <c r="G4821" s="6" t="s">
        <v>12</v>
      </c>
      <c r="H4821" s="6" t="s">
        <v>9</v>
      </c>
      <c r="I48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821" s="30">
        <v>2</v>
      </c>
      <c r="K4821" s="7">
        <f t="shared" si="150"/>
        <v>12533.22</v>
      </c>
      <c r="L48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21" s="7">
        <f t="shared" si="151"/>
        <v>12533.22</v>
      </c>
    </row>
    <row r="4822" spans="1:13" x14ac:dyDescent="0.3">
      <c r="A4822" s="6" t="s">
        <v>4906</v>
      </c>
      <c r="B4822" s="28">
        <v>43135</v>
      </c>
      <c r="C4822" s="6" t="s">
        <v>24</v>
      </c>
      <c r="D4822" s="6" t="s">
        <v>97</v>
      </c>
      <c r="E4822" s="6" t="str">
        <f>VLOOKUP(tbl_transactions[[#This Row],[Product_ID]],tbl_Items[],2,)</f>
        <v>Automatic</v>
      </c>
      <c r="F4822" s="6" t="str">
        <f>VLOOKUP(tbl_transactions[[#This Row],[Product_ID]],tbl_Items[],3,)</f>
        <v>Gold</v>
      </c>
      <c r="G4822" s="6" t="s">
        <v>12</v>
      </c>
      <c r="H4822" s="6" t="s">
        <v>9</v>
      </c>
      <c r="I48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822" s="30">
        <v>2</v>
      </c>
      <c r="K4822" s="7">
        <f t="shared" si="150"/>
        <v>5990.6232</v>
      </c>
      <c r="L48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22" s="7">
        <f t="shared" si="151"/>
        <v>5990.6232</v>
      </c>
    </row>
    <row r="4823" spans="1:13" x14ac:dyDescent="0.3">
      <c r="A4823" s="6" t="s">
        <v>4907</v>
      </c>
      <c r="B4823" s="28">
        <v>43135</v>
      </c>
      <c r="C4823" s="6" t="s">
        <v>7</v>
      </c>
      <c r="D4823" s="6" t="s">
        <v>109</v>
      </c>
      <c r="E4823" s="6" t="str">
        <f>VLOOKUP(tbl_transactions[[#This Row],[Product_ID]],tbl_Items[],2,)</f>
        <v>Digital</v>
      </c>
      <c r="F4823" s="6" t="str">
        <f>VLOOKUP(tbl_transactions[[#This Row],[Product_ID]],tbl_Items[],3,)</f>
        <v>Platinum</v>
      </c>
      <c r="G4823" s="6" t="s">
        <v>12</v>
      </c>
      <c r="H4823" s="6" t="s">
        <v>9</v>
      </c>
      <c r="I48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823" s="30">
        <v>4</v>
      </c>
      <c r="K4823" s="7">
        <f t="shared" si="150"/>
        <v>41054.184000000001</v>
      </c>
      <c r="L48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2463.2510400000001</v>
      </c>
      <c r="M4823" s="7">
        <f t="shared" si="151"/>
        <v>38590.932959999998</v>
      </c>
    </row>
    <row r="4824" spans="1:13" x14ac:dyDescent="0.3">
      <c r="A4824" s="6" t="s">
        <v>4908</v>
      </c>
      <c r="B4824" s="28">
        <v>43135</v>
      </c>
      <c r="C4824" s="6" t="s">
        <v>24</v>
      </c>
      <c r="D4824" s="6" t="s">
        <v>92</v>
      </c>
      <c r="E4824" s="6" t="str">
        <f>VLOOKUP(tbl_transactions[[#This Row],[Product_ID]],tbl_Items[],2,)</f>
        <v>Automatic</v>
      </c>
      <c r="F4824" s="6" t="str">
        <f>VLOOKUP(tbl_transactions[[#This Row],[Product_ID]],tbl_Items[],3,)</f>
        <v>Platinum</v>
      </c>
      <c r="G4824" s="6" t="s">
        <v>12</v>
      </c>
      <c r="H4824" s="6" t="s">
        <v>9</v>
      </c>
      <c r="I48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824" s="30">
        <v>1</v>
      </c>
      <c r="K4824" s="7">
        <f t="shared" si="150"/>
        <v>2243.1023999999998</v>
      </c>
      <c r="L48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24" s="7">
        <f t="shared" si="151"/>
        <v>2243.1023999999998</v>
      </c>
    </row>
    <row r="4825" spans="1:13" x14ac:dyDescent="0.3">
      <c r="A4825" s="6" t="s">
        <v>4909</v>
      </c>
      <c r="B4825" s="28">
        <v>43135</v>
      </c>
      <c r="C4825" s="6" t="s">
        <v>11</v>
      </c>
      <c r="D4825" s="6" t="s">
        <v>97</v>
      </c>
      <c r="E4825" s="6" t="str">
        <f>VLOOKUP(tbl_transactions[[#This Row],[Product_ID]],tbl_Items[],2,)</f>
        <v>Automatic</v>
      </c>
      <c r="F4825" s="6" t="str">
        <f>VLOOKUP(tbl_transactions[[#This Row],[Product_ID]],tbl_Items[],3,)</f>
        <v>Gold</v>
      </c>
      <c r="G4825" s="6" t="s">
        <v>12</v>
      </c>
      <c r="H4825" s="6" t="s">
        <v>9</v>
      </c>
      <c r="I48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825" s="30">
        <v>3</v>
      </c>
      <c r="K4825" s="7">
        <f t="shared" si="150"/>
        <v>8985.9347999999991</v>
      </c>
      <c r="L48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25" s="7">
        <f t="shared" si="151"/>
        <v>8985.9347999999991</v>
      </c>
    </row>
    <row r="4826" spans="1:13" x14ac:dyDescent="0.3">
      <c r="A4826" s="6" t="s">
        <v>4910</v>
      </c>
      <c r="B4826" s="28">
        <v>43136</v>
      </c>
      <c r="C4826" s="6" t="s">
        <v>24</v>
      </c>
      <c r="D4826" s="6" t="s">
        <v>105</v>
      </c>
      <c r="E4826" s="6" t="str">
        <f>VLOOKUP(tbl_transactions[[#This Row],[Product_ID]],tbl_Items[],2,)</f>
        <v>Digital</v>
      </c>
      <c r="F4826" s="6" t="str">
        <f>VLOOKUP(tbl_transactions[[#This Row],[Product_ID]],tbl_Items[],3,)</f>
        <v>Platinum</v>
      </c>
      <c r="G4826" s="6" t="s">
        <v>12</v>
      </c>
      <c r="H4826" s="6" t="s">
        <v>9</v>
      </c>
      <c r="I48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4826" s="30">
        <v>4</v>
      </c>
      <c r="K4826" s="7">
        <f t="shared" si="150"/>
        <v>23479.747200000002</v>
      </c>
      <c r="L48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4826" s="7">
        <f t="shared" si="151"/>
        <v>22070.962368</v>
      </c>
    </row>
    <row r="4827" spans="1:13" x14ac:dyDescent="0.3">
      <c r="A4827" s="6" t="s">
        <v>4911</v>
      </c>
      <c r="B4827" s="28">
        <v>43136</v>
      </c>
      <c r="C4827" s="6" t="s">
        <v>24</v>
      </c>
      <c r="D4827" s="6" t="s">
        <v>84</v>
      </c>
      <c r="E4827" s="6" t="str">
        <f>VLOOKUP(tbl_transactions[[#This Row],[Product_ID]],tbl_Items[],2,)</f>
        <v>Automatic</v>
      </c>
      <c r="F4827" s="6" t="str">
        <f>VLOOKUP(tbl_transactions[[#This Row],[Product_ID]],tbl_Items[],3,)</f>
        <v>Platinum</v>
      </c>
      <c r="G4827" s="6" t="s">
        <v>12</v>
      </c>
      <c r="H4827" s="6" t="s">
        <v>9</v>
      </c>
      <c r="I48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827" s="30">
        <v>3</v>
      </c>
      <c r="K4827" s="7">
        <f t="shared" si="150"/>
        <v>7021.8225000000002</v>
      </c>
      <c r="L48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27" s="7">
        <f t="shared" si="151"/>
        <v>7021.8225000000002</v>
      </c>
    </row>
    <row r="4828" spans="1:13" x14ac:dyDescent="0.3">
      <c r="A4828" s="6" t="s">
        <v>4912</v>
      </c>
      <c r="B4828" s="28">
        <v>43136</v>
      </c>
      <c r="C4828" s="6" t="s">
        <v>24</v>
      </c>
      <c r="D4828" s="6" t="s">
        <v>102</v>
      </c>
      <c r="E4828" s="6" t="str">
        <f>VLOOKUP(tbl_transactions[[#This Row],[Product_ID]],tbl_Items[],2,)</f>
        <v>Automatic</v>
      </c>
      <c r="F4828" s="6" t="str">
        <f>VLOOKUP(tbl_transactions[[#This Row],[Product_ID]],tbl_Items[],3,)</f>
        <v>Palladium</v>
      </c>
      <c r="G4828" s="6" t="s">
        <v>12</v>
      </c>
      <c r="H4828" s="6" t="s">
        <v>9</v>
      </c>
      <c r="I48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4828" s="30">
        <v>2</v>
      </c>
      <c r="K4828" s="7">
        <f t="shared" si="150"/>
        <v>17572.356</v>
      </c>
      <c r="L48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4828" s="7">
        <f t="shared" si="151"/>
        <v>17045.185320000001</v>
      </c>
    </row>
    <row r="4829" spans="1:13" x14ac:dyDescent="0.3">
      <c r="A4829" s="6" t="s">
        <v>4913</v>
      </c>
      <c r="B4829" s="28">
        <v>43136</v>
      </c>
      <c r="C4829" s="6" t="s">
        <v>24</v>
      </c>
      <c r="D4829" s="6" t="s">
        <v>77</v>
      </c>
      <c r="E4829" s="6" t="str">
        <f>VLOOKUP(tbl_transactions[[#This Row],[Product_ID]],tbl_Items[],2,)</f>
        <v>Chronograph</v>
      </c>
      <c r="F4829" s="6" t="str">
        <f>VLOOKUP(tbl_transactions[[#This Row],[Product_ID]],tbl_Items[],3,)</f>
        <v>Gold</v>
      </c>
      <c r="G4829" s="6" t="s">
        <v>8</v>
      </c>
      <c r="H4829" s="6" t="s">
        <v>9</v>
      </c>
      <c r="I48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829" s="30">
        <v>2</v>
      </c>
      <c r="K4829" s="7">
        <f t="shared" si="150"/>
        <v>6174</v>
      </c>
      <c r="L48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29" s="7">
        <f t="shared" si="151"/>
        <v>6174</v>
      </c>
    </row>
    <row r="4830" spans="1:13" x14ac:dyDescent="0.3">
      <c r="A4830" s="6" t="s">
        <v>4914</v>
      </c>
      <c r="B4830" s="28">
        <v>43137</v>
      </c>
      <c r="C4830" s="6" t="s">
        <v>24</v>
      </c>
      <c r="D4830" s="6" t="s">
        <v>66</v>
      </c>
      <c r="E4830" s="6" t="str">
        <f>VLOOKUP(tbl_transactions[[#This Row],[Product_ID]],tbl_Items[],2,)</f>
        <v>Chronograph</v>
      </c>
      <c r="F4830" s="6" t="str">
        <f>VLOOKUP(tbl_transactions[[#This Row],[Product_ID]],tbl_Items[],3,)</f>
        <v>Platinum</v>
      </c>
      <c r="G4830" s="6" t="s">
        <v>8</v>
      </c>
      <c r="H4830" s="6" t="s">
        <v>9</v>
      </c>
      <c r="I48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4830" s="30">
        <v>2</v>
      </c>
      <c r="K4830" s="7">
        <f t="shared" si="150"/>
        <v>19767.599999999999</v>
      </c>
      <c r="L48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4830" s="7">
        <f t="shared" si="151"/>
        <v>17395.487999999998</v>
      </c>
    </row>
    <row r="4831" spans="1:13" x14ac:dyDescent="0.3">
      <c r="A4831" s="6" t="s">
        <v>4915</v>
      </c>
      <c r="B4831" s="28">
        <v>43137</v>
      </c>
      <c r="C4831" s="6" t="s">
        <v>24</v>
      </c>
      <c r="D4831" s="6" t="s">
        <v>83</v>
      </c>
      <c r="E4831" s="6" t="str">
        <f>VLOOKUP(tbl_transactions[[#This Row],[Product_ID]],tbl_Items[],2,)</f>
        <v>Chronograph</v>
      </c>
      <c r="F4831" s="6" t="str">
        <f>VLOOKUP(tbl_transactions[[#This Row],[Product_ID]],tbl_Items[],3,)</f>
        <v>Palladium</v>
      </c>
      <c r="G4831" s="6" t="s">
        <v>12</v>
      </c>
      <c r="H4831" s="6" t="s">
        <v>9</v>
      </c>
      <c r="I48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4831" s="30">
        <v>1</v>
      </c>
      <c r="K4831" s="7">
        <f t="shared" si="150"/>
        <v>4988.8125</v>
      </c>
      <c r="L48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31" s="7">
        <f t="shared" si="151"/>
        <v>4988.8125</v>
      </c>
    </row>
    <row r="4832" spans="1:13" x14ac:dyDescent="0.3">
      <c r="A4832" s="6" t="s">
        <v>4916</v>
      </c>
      <c r="B4832" s="28">
        <v>43137</v>
      </c>
      <c r="C4832" s="6" t="s">
        <v>7</v>
      </c>
      <c r="D4832" s="6" t="s">
        <v>7008</v>
      </c>
      <c r="E4832" s="6" t="str">
        <f>VLOOKUP(tbl_transactions[[#This Row],[Product_ID]],tbl_Items[],2,)</f>
        <v>Digital</v>
      </c>
      <c r="F4832" s="6" t="str">
        <f>VLOOKUP(tbl_transactions[[#This Row],[Product_ID]],tbl_Items[],3,)</f>
        <v>Gold</v>
      </c>
      <c r="G4832" s="6" t="s">
        <v>12</v>
      </c>
      <c r="H4832" s="6" t="s">
        <v>9</v>
      </c>
      <c r="I48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832" s="30">
        <v>1</v>
      </c>
      <c r="K4832" s="7">
        <f t="shared" si="150"/>
        <v>10741.170000000002</v>
      </c>
      <c r="L48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32" s="7">
        <f t="shared" si="151"/>
        <v>10741.170000000002</v>
      </c>
    </row>
    <row r="4833" spans="1:13" x14ac:dyDescent="0.3">
      <c r="A4833" s="6" t="s">
        <v>4917</v>
      </c>
      <c r="B4833" s="28">
        <v>43137</v>
      </c>
      <c r="C4833" s="6" t="s">
        <v>24</v>
      </c>
      <c r="D4833" s="6" t="s">
        <v>84</v>
      </c>
      <c r="E4833" s="6" t="str">
        <f>VLOOKUP(tbl_transactions[[#This Row],[Product_ID]],tbl_Items[],2,)</f>
        <v>Automatic</v>
      </c>
      <c r="F4833" s="6" t="str">
        <f>VLOOKUP(tbl_transactions[[#This Row],[Product_ID]],tbl_Items[],3,)</f>
        <v>Platinum</v>
      </c>
      <c r="G4833" s="6" t="s">
        <v>12</v>
      </c>
      <c r="H4833" s="6" t="s">
        <v>9</v>
      </c>
      <c r="I48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833" s="30">
        <v>2</v>
      </c>
      <c r="K4833" s="7">
        <f t="shared" si="150"/>
        <v>4681.2150000000001</v>
      </c>
      <c r="L48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33" s="7">
        <f t="shared" si="151"/>
        <v>4681.2150000000001</v>
      </c>
    </row>
    <row r="4834" spans="1:13" x14ac:dyDescent="0.3">
      <c r="A4834" s="6" t="s">
        <v>4918</v>
      </c>
      <c r="B4834" s="28">
        <v>43137</v>
      </c>
      <c r="C4834" s="6" t="s">
        <v>24</v>
      </c>
      <c r="D4834" s="6" t="s">
        <v>94</v>
      </c>
      <c r="E4834" s="6" t="str">
        <f>VLOOKUP(tbl_transactions[[#This Row],[Product_ID]],tbl_Items[],2,)</f>
        <v>Automatic</v>
      </c>
      <c r="F4834" s="6" t="str">
        <f>VLOOKUP(tbl_transactions[[#This Row],[Product_ID]],tbl_Items[],3,)</f>
        <v>Platinum</v>
      </c>
      <c r="G4834" s="6" t="s">
        <v>12</v>
      </c>
      <c r="H4834" s="6" t="s">
        <v>9</v>
      </c>
      <c r="I48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834" s="30">
        <v>2</v>
      </c>
      <c r="K4834" s="7">
        <f t="shared" si="150"/>
        <v>5691.8400000000011</v>
      </c>
      <c r="L48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34" s="7">
        <f t="shared" si="151"/>
        <v>5691.8400000000011</v>
      </c>
    </row>
    <row r="4835" spans="1:13" x14ac:dyDescent="0.3">
      <c r="A4835" s="6" t="s">
        <v>4919</v>
      </c>
      <c r="B4835" s="28">
        <v>43137</v>
      </c>
      <c r="C4835" s="6" t="s">
        <v>24</v>
      </c>
      <c r="D4835" s="6" t="s">
        <v>110</v>
      </c>
      <c r="E4835" s="6" t="str">
        <f>VLOOKUP(tbl_transactions[[#This Row],[Product_ID]],tbl_Items[],2,)</f>
        <v>Digital</v>
      </c>
      <c r="F4835" s="6" t="str">
        <f>VLOOKUP(tbl_transactions[[#This Row],[Product_ID]],tbl_Items[],3,)</f>
        <v>Platinum</v>
      </c>
      <c r="G4835" s="6" t="s">
        <v>12</v>
      </c>
      <c r="H4835" s="6" t="s">
        <v>9</v>
      </c>
      <c r="I48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835" s="30">
        <v>3</v>
      </c>
      <c r="K4835" s="7">
        <f t="shared" si="150"/>
        <v>17688.510000000002</v>
      </c>
      <c r="L48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4835" s="7">
        <f t="shared" si="151"/>
        <v>16627.199400000001</v>
      </c>
    </row>
    <row r="4836" spans="1:13" x14ac:dyDescent="0.3">
      <c r="A4836" s="6" t="s">
        <v>4920</v>
      </c>
      <c r="B4836" s="28">
        <v>43137</v>
      </c>
      <c r="C4836" s="6" t="s">
        <v>7</v>
      </c>
      <c r="D4836" s="6" t="s">
        <v>115</v>
      </c>
      <c r="E4836" s="6" t="str">
        <f>VLOOKUP(tbl_transactions[[#This Row],[Product_ID]],tbl_Items[],2,)</f>
        <v>Digital</v>
      </c>
      <c r="F4836" s="6" t="str">
        <f>VLOOKUP(tbl_transactions[[#This Row],[Product_ID]],tbl_Items[],3,)</f>
        <v>Gold</v>
      </c>
      <c r="G4836" s="6" t="s">
        <v>12</v>
      </c>
      <c r="H4836" s="6" t="s">
        <v>9</v>
      </c>
      <c r="I48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836" s="30">
        <v>4</v>
      </c>
      <c r="K4836" s="7">
        <f t="shared" si="150"/>
        <v>38794.770000000004</v>
      </c>
      <c r="L48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4836" s="7">
        <f t="shared" si="151"/>
        <v>37242.979200000002</v>
      </c>
    </row>
    <row r="4837" spans="1:13" x14ac:dyDescent="0.3">
      <c r="A4837" s="6" t="s">
        <v>4921</v>
      </c>
      <c r="B4837" s="28">
        <v>43137</v>
      </c>
      <c r="C4837" s="6" t="s">
        <v>7</v>
      </c>
      <c r="D4837" s="6" t="s">
        <v>117</v>
      </c>
      <c r="E4837" s="6" t="str">
        <f>VLOOKUP(tbl_transactions[[#This Row],[Product_ID]],tbl_Items[],2,)</f>
        <v>Digital</v>
      </c>
      <c r="F4837" s="6" t="str">
        <f>VLOOKUP(tbl_transactions[[#This Row],[Product_ID]],tbl_Items[],3,)</f>
        <v>Palladium</v>
      </c>
      <c r="G4837" s="6" t="s">
        <v>12</v>
      </c>
      <c r="H4837" s="6" t="s">
        <v>9</v>
      </c>
      <c r="I48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837" s="30">
        <v>1</v>
      </c>
      <c r="K4837" s="7">
        <f t="shared" si="150"/>
        <v>10269.7875</v>
      </c>
      <c r="L48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37" s="7">
        <f t="shared" si="151"/>
        <v>10269.7875</v>
      </c>
    </row>
    <row r="4838" spans="1:13" x14ac:dyDescent="0.3">
      <c r="A4838" s="6" t="s">
        <v>4922</v>
      </c>
      <c r="B4838" s="28">
        <v>43137</v>
      </c>
      <c r="C4838" s="6" t="s">
        <v>11</v>
      </c>
      <c r="D4838" s="6" t="s">
        <v>74</v>
      </c>
      <c r="E4838" s="6" t="str">
        <f>VLOOKUP(tbl_transactions[[#This Row],[Product_ID]],tbl_Items[],2,)</f>
        <v>Chronograph</v>
      </c>
      <c r="F4838" s="6" t="str">
        <f>VLOOKUP(tbl_transactions[[#This Row],[Product_ID]],tbl_Items[],3,)</f>
        <v>Gold</v>
      </c>
      <c r="G4838" s="6" t="s">
        <v>8</v>
      </c>
      <c r="H4838" s="6" t="s">
        <v>9</v>
      </c>
      <c r="I48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838" s="30">
        <v>2</v>
      </c>
      <c r="K4838" s="7">
        <f t="shared" si="150"/>
        <v>4674.6000000000004</v>
      </c>
      <c r="L48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38" s="7">
        <f t="shared" si="151"/>
        <v>4674.6000000000004</v>
      </c>
    </row>
    <row r="4839" spans="1:13" x14ac:dyDescent="0.3">
      <c r="A4839" s="6" t="s">
        <v>4923</v>
      </c>
      <c r="B4839" s="28">
        <v>43137</v>
      </c>
      <c r="C4839" s="6" t="s">
        <v>11</v>
      </c>
      <c r="D4839" s="6" t="s">
        <v>105</v>
      </c>
      <c r="E4839" s="6" t="str">
        <f>VLOOKUP(tbl_transactions[[#This Row],[Product_ID]],tbl_Items[],2,)</f>
        <v>Digital</v>
      </c>
      <c r="F4839" s="6" t="str">
        <f>VLOOKUP(tbl_transactions[[#This Row],[Product_ID]],tbl_Items[],3,)</f>
        <v>Platinum</v>
      </c>
      <c r="G4839" s="6" t="s">
        <v>12</v>
      </c>
      <c r="H4839" s="6" t="s">
        <v>9</v>
      </c>
      <c r="I48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4839" s="30">
        <v>2</v>
      </c>
      <c r="K4839" s="7">
        <f t="shared" si="150"/>
        <v>11739.873600000001</v>
      </c>
      <c r="L48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39" s="7">
        <f t="shared" si="151"/>
        <v>11739.873600000001</v>
      </c>
    </row>
    <row r="4840" spans="1:13" x14ac:dyDescent="0.3">
      <c r="A4840" s="6" t="s">
        <v>4924</v>
      </c>
      <c r="B4840" s="28">
        <v>43137</v>
      </c>
      <c r="C4840" s="6" t="s">
        <v>11</v>
      </c>
      <c r="D4840" s="6" t="s">
        <v>94</v>
      </c>
      <c r="E4840" s="6" t="str">
        <f>VLOOKUP(tbl_transactions[[#This Row],[Product_ID]],tbl_Items[],2,)</f>
        <v>Automatic</v>
      </c>
      <c r="F4840" s="6" t="str">
        <f>VLOOKUP(tbl_transactions[[#This Row],[Product_ID]],tbl_Items[],3,)</f>
        <v>Platinum</v>
      </c>
      <c r="G4840" s="6" t="s">
        <v>12</v>
      </c>
      <c r="H4840" s="6" t="s">
        <v>9</v>
      </c>
      <c r="I48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840" s="30">
        <v>1</v>
      </c>
      <c r="K4840" s="7">
        <f t="shared" si="150"/>
        <v>2845.9200000000005</v>
      </c>
      <c r="L48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40" s="7">
        <f t="shared" si="151"/>
        <v>2845.9200000000005</v>
      </c>
    </row>
    <row r="4841" spans="1:13" x14ac:dyDescent="0.3">
      <c r="A4841" s="6" t="s">
        <v>4925</v>
      </c>
      <c r="B4841" s="28">
        <v>43138</v>
      </c>
      <c r="C4841" s="6" t="s">
        <v>7</v>
      </c>
      <c r="D4841" s="6" t="s">
        <v>67</v>
      </c>
      <c r="E4841" s="6" t="str">
        <f>VLOOKUP(tbl_transactions[[#This Row],[Product_ID]],tbl_Items[],2,)</f>
        <v>Chronograph</v>
      </c>
      <c r="F4841" s="6" t="str">
        <f>VLOOKUP(tbl_transactions[[#This Row],[Product_ID]],tbl_Items[],3,)</f>
        <v>Platinum</v>
      </c>
      <c r="G4841" s="6" t="s">
        <v>8</v>
      </c>
      <c r="H4841" s="6" t="s">
        <v>9</v>
      </c>
      <c r="I48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841" s="30">
        <v>1</v>
      </c>
      <c r="K4841" s="7">
        <f t="shared" si="150"/>
        <v>1323</v>
      </c>
      <c r="L48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41" s="7">
        <f t="shared" si="151"/>
        <v>1323</v>
      </c>
    </row>
    <row r="4842" spans="1:13" x14ac:dyDescent="0.3">
      <c r="A4842" s="6" t="s">
        <v>4926</v>
      </c>
      <c r="B4842" s="28">
        <v>43139</v>
      </c>
      <c r="C4842" s="6" t="s">
        <v>24</v>
      </c>
      <c r="D4842" s="6" t="s">
        <v>112</v>
      </c>
      <c r="E4842" s="6" t="str">
        <f>VLOOKUP(tbl_transactions[[#This Row],[Product_ID]],tbl_Items[],2,)</f>
        <v>Digital</v>
      </c>
      <c r="F4842" s="6" t="str">
        <f>VLOOKUP(tbl_transactions[[#This Row],[Product_ID]],tbl_Items[],3,)</f>
        <v>Gold</v>
      </c>
      <c r="G4842" s="6" t="s">
        <v>12</v>
      </c>
      <c r="H4842" s="6" t="s">
        <v>9</v>
      </c>
      <c r="I48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842" s="30">
        <v>2</v>
      </c>
      <c r="K4842" s="7">
        <f t="shared" si="150"/>
        <v>12274.639200000001</v>
      </c>
      <c r="L48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42" s="7">
        <f t="shared" si="151"/>
        <v>12274.639200000001</v>
      </c>
    </row>
    <row r="4843" spans="1:13" x14ac:dyDescent="0.3">
      <c r="A4843" s="6" t="s">
        <v>4927</v>
      </c>
      <c r="B4843" s="28">
        <v>43139</v>
      </c>
      <c r="C4843" s="6" t="s">
        <v>24</v>
      </c>
      <c r="D4843" s="6" t="s">
        <v>88</v>
      </c>
      <c r="E4843" s="6" t="str">
        <f>VLOOKUP(tbl_transactions[[#This Row],[Product_ID]],tbl_Items[],2,)</f>
        <v>Automatic</v>
      </c>
      <c r="F4843" s="6" t="str">
        <f>VLOOKUP(tbl_transactions[[#This Row],[Product_ID]],tbl_Items[],3,)</f>
        <v>Platinum</v>
      </c>
      <c r="G4843" s="6" t="s">
        <v>12</v>
      </c>
      <c r="H4843" s="6" t="s">
        <v>13</v>
      </c>
      <c r="I48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843" s="30">
        <v>2</v>
      </c>
      <c r="K4843" s="7">
        <f t="shared" si="150"/>
        <v>4703.2650000000003</v>
      </c>
      <c r="L48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43" s="7">
        <f t="shared" si="151"/>
        <v>4703.2650000000003</v>
      </c>
    </row>
    <row r="4844" spans="1:13" x14ac:dyDescent="0.3">
      <c r="A4844" s="6" t="s">
        <v>4928</v>
      </c>
      <c r="B4844" s="28">
        <v>43139</v>
      </c>
      <c r="C4844" s="6" t="s">
        <v>24</v>
      </c>
      <c r="D4844" s="6" t="s">
        <v>113</v>
      </c>
      <c r="E4844" s="6" t="str">
        <f>VLOOKUP(tbl_transactions[[#This Row],[Product_ID]],tbl_Items[],2,)</f>
        <v>Digital</v>
      </c>
      <c r="F4844" s="6" t="str">
        <f>VLOOKUP(tbl_transactions[[#This Row],[Product_ID]],tbl_Items[],3,)</f>
        <v>Palladium</v>
      </c>
      <c r="G4844" s="6" t="s">
        <v>12</v>
      </c>
      <c r="H4844" s="6" t="s">
        <v>9</v>
      </c>
      <c r="I48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844" s="30">
        <v>4</v>
      </c>
      <c r="K4844" s="7">
        <f t="shared" si="150"/>
        <v>36576.3024</v>
      </c>
      <c r="L48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4844" s="7">
        <f t="shared" si="151"/>
        <v>35479.013328000001</v>
      </c>
    </row>
    <row r="4845" spans="1:13" x14ac:dyDescent="0.3">
      <c r="A4845" s="6" t="s">
        <v>4929</v>
      </c>
      <c r="B4845" s="28">
        <v>43139</v>
      </c>
      <c r="C4845" s="6" t="s">
        <v>24</v>
      </c>
      <c r="D4845" s="6" t="s">
        <v>119</v>
      </c>
      <c r="E4845" s="6" t="str">
        <f>VLOOKUP(tbl_transactions[[#This Row],[Product_ID]],tbl_Items[],2,)</f>
        <v>Digital</v>
      </c>
      <c r="F4845" s="6" t="str">
        <f>VLOOKUP(tbl_transactions[[#This Row],[Product_ID]],tbl_Items[],3,)</f>
        <v>Palladium</v>
      </c>
      <c r="G4845" s="6" t="s">
        <v>12</v>
      </c>
      <c r="H4845" s="6" t="s">
        <v>9</v>
      </c>
      <c r="I48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845" s="30">
        <v>1</v>
      </c>
      <c r="K4845" s="7">
        <f t="shared" si="150"/>
        <v>10294.758</v>
      </c>
      <c r="L48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45" s="7">
        <f t="shared" si="151"/>
        <v>10294.758</v>
      </c>
    </row>
    <row r="4846" spans="1:13" x14ac:dyDescent="0.3">
      <c r="A4846" s="6" t="s">
        <v>4930</v>
      </c>
      <c r="B4846" s="28">
        <v>43139</v>
      </c>
      <c r="C4846" s="6" t="s">
        <v>24</v>
      </c>
      <c r="D4846" s="6" t="s">
        <v>78</v>
      </c>
      <c r="E4846" s="6" t="str">
        <f>VLOOKUP(tbl_transactions[[#This Row],[Product_ID]],tbl_Items[],2,)</f>
        <v>Chronograph</v>
      </c>
      <c r="F4846" s="6" t="str">
        <f>VLOOKUP(tbl_transactions[[#This Row],[Product_ID]],tbl_Items[],3,)</f>
        <v>Gold</v>
      </c>
      <c r="G4846" s="6" t="s">
        <v>8</v>
      </c>
      <c r="H4846" s="6" t="s">
        <v>9</v>
      </c>
      <c r="I48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846" s="30">
        <v>1</v>
      </c>
      <c r="K4846" s="7">
        <f t="shared" si="150"/>
        <v>5722.2</v>
      </c>
      <c r="L48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46" s="7">
        <f t="shared" si="151"/>
        <v>5722.2</v>
      </c>
    </row>
    <row r="4847" spans="1:13" x14ac:dyDescent="0.3">
      <c r="A4847" s="6" t="s">
        <v>4931</v>
      </c>
      <c r="B4847" s="28">
        <v>43140</v>
      </c>
      <c r="C4847" s="6" t="s">
        <v>24</v>
      </c>
      <c r="D4847" s="6" t="s">
        <v>115</v>
      </c>
      <c r="E4847" s="6" t="str">
        <f>VLOOKUP(tbl_transactions[[#This Row],[Product_ID]],tbl_Items[],2,)</f>
        <v>Digital</v>
      </c>
      <c r="F4847" s="6" t="str">
        <f>VLOOKUP(tbl_transactions[[#This Row],[Product_ID]],tbl_Items[],3,)</f>
        <v>Gold</v>
      </c>
      <c r="G4847" s="6" t="s">
        <v>12</v>
      </c>
      <c r="H4847" s="6" t="s">
        <v>9</v>
      </c>
      <c r="I48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847" s="30">
        <v>4</v>
      </c>
      <c r="K4847" s="7">
        <f t="shared" si="150"/>
        <v>38794.770000000004</v>
      </c>
      <c r="L48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4847" s="7">
        <f t="shared" si="151"/>
        <v>37242.979200000002</v>
      </c>
    </row>
    <row r="4848" spans="1:13" x14ac:dyDescent="0.3">
      <c r="A4848" s="6" t="s">
        <v>4932</v>
      </c>
      <c r="B4848" s="28">
        <v>43140</v>
      </c>
      <c r="C4848" s="6" t="s">
        <v>24</v>
      </c>
      <c r="D4848" s="6" t="s">
        <v>115</v>
      </c>
      <c r="E4848" s="6" t="str">
        <f>VLOOKUP(tbl_transactions[[#This Row],[Product_ID]],tbl_Items[],2,)</f>
        <v>Digital</v>
      </c>
      <c r="F4848" s="6" t="str">
        <f>VLOOKUP(tbl_transactions[[#This Row],[Product_ID]],tbl_Items[],3,)</f>
        <v>Gold</v>
      </c>
      <c r="G4848" s="6" t="s">
        <v>12</v>
      </c>
      <c r="H4848" s="6" t="s">
        <v>9</v>
      </c>
      <c r="I48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848" s="30">
        <v>3</v>
      </c>
      <c r="K4848" s="7">
        <f t="shared" si="150"/>
        <v>29096.077500000003</v>
      </c>
      <c r="L48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4848" s="7">
        <f t="shared" si="151"/>
        <v>27932.234400000001</v>
      </c>
    </row>
    <row r="4849" spans="1:13" x14ac:dyDescent="0.3">
      <c r="A4849" s="6" t="s">
        <v>4933</v>
      </c>
      <c r="B4849" s="28">
        <v>43140</v>
      </c>
      <c r="C4849" s="6" t="s">
        <v>7</v>
      </c>
      <c r="D4849" s="6" t="s">
        <v>74</v>
      </c>
      <c r="E4849" s="6" t="str">
        <f>VLOOKUP(tbl_transactions[[#This Row],[Product_ID]],tbl_Items[],2,)</f>
        <v>Chronograph</v>
      </c>
      <c r="F4849" s="6" t="str">
        <f>VLOOKUP(tbl_transactions[[#This Row],[Product_ID]],tbl_Items[],3,)</f>
        <v>Gold</v>
      </c>
      <c r="G4849" s="6" t="s">
        <v>8</v>
      </c>
      <c r="H4849" s="6" t="s">
        <v>9</v>
      </c>
      <c r="I48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849" s="30">
        <v>1</v>
      </c>
      <c r="K4849" s="7">
        <f t="shared" si="150"/>
        <v>2337.3000000000002</v>
      </c>
      <c r="L48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49" s="7">
        <f t="shared" si="151"/>
        <v>2337.3000000000002</v>
      </c>
    </row>
    <row r="4850" spans="1:13" x14ac:dyDescent="0.3">
      <c r="A4850" s="6" t="s">
        <v>4934</v>
      </c>
      <c r="B4850" s="28">
        <v>43141</v>
      </c>
      <c r="C4850" s="6" t="s">
        <v>24</v>
      </c>
      <c r="D4850" s="6" t="s">
        <v>113</v>
      </c>
      <c r="E4850" s="6" t="str">
        <f>VLOOKUP(tbl_transactions[[#This Row],[Product_ID]],tbl_Items[],2,)</f>
        <v>Digital</v>
      </c>
      <c r="F4850" s="6" t="str">
        <f>VLOOKUP(tbl_transactions[[#This Row],[Product_ID]],tbl_Items[],3,)</f>
        <v>Palladium</v>
      </c>
      <c r="G4850" s="6" t="s">
        <v>12</v>
      </c>
      <c r="H4850" s="6" t="s">
        <v>9</v>
      </c>
      <c r="I48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850" s="30">
        <v>4</v>
      </c>
      <c r="K4850" s="7">
        <f t="shared" si="150"/>
        <v>36576.3024</v>
      </c>
      <c r="L48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4850" s="7">
        <f t="shared" si="151"/>
        <v>35479.013328000001</v>
      </c>
    </row>
    <row r="4851" spans="1:13" x14ac:dyDescent="0.3">
      <c r="A4851" s="6" t="s">
        <v>4935</v>
      </c>
      <c r="B4851" s="28">
        <v>43141</v>
      </c>
      <c r="C4851" s="6" t="s">
        <v>24</v>
      </c>
      <c r="D4851" s="6" t="s">
        <v>114</v>
      </c>
      <c r="E4851" s="6" t="str">
        <f>VLOOKUP(tbl_transactions[[#This Row],[Product_ID]],tbl_Items[],2,)</f>
        <v>Digital</v>
      </c>
      <c r="F4851" s="6" t="str">
        <f>VLOOKUP(tbl_transactions[[#This Row],[Product_ID]],tbl_Items[],3,)</f>
        <v>Palladium</v>
      </c>
      <c r="G4851" s="6" t="s">
        <v>12</v>
      </c>
      <c r="H4851" s="6" t="s">
        <v>9</v>
      </c>
      <c r="I48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4851" s="30">
        <v>4</v>
      </c>
      <c r="K4851" s="7">
        <f t="shared" si="150"/>
        <v>43641.360000000008</v>
      </c>
      <c r="L48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4851" s="7">
        <f t="shared" si="151"/>
        <v>42332.119200000008</v>
      </c>
    </row>
    <row r="4852" spans="1:13" x14ac:dyDescent="0.3">
      <c r="A4852" s="6" t="s">
        <v>4936</v>
      </c>
      <c r="B4852" s="28">
        <v>43141</v>
      </c>
      <c r="C4852" s="6" t="s">
        <v>24</v>
      </c>
      <c r="D4852" s="6" t="s">
        <v>79</v>
      </c>
      <c r="E4852" s="6" t="str">
        <f>VLOOKUP(tbl_transactions[[#This Row],[Product_ID]],tbl_Items[],2,)</f>
        <v>Chronograph</v>
      </c>
      <c r="F4852" s="6" t="str">
        <f>VLOOKUP(tbl_transactions[[#This Row],[Product_ID]],tbl_Items[],3,)</f>
        <v>Palladium</v>
      </c>
      <c r="G4852" s="6" t="s">
        <v>8</v>
      </c>
      <c r="H4852" s="6" t="s">
        <v>9</v>
      </c>
      <c r="I48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852" s="30">
        <v>2</v>
      </c>
      <c r="K4852" s="7">
        <f t="shared" si="150"/>
        <v>4671.3960000000006</v>
      </c>
      <c r="L48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52" s="7">
        <f t="shared" si="151"/>
        <v>4671.3960000000006</v>
      </c>
    </row>
    <row r="4853" spans="1:13" x14ac:dyDescent="0.3">
      <c r="A4853" s="6" t="s">
        <v>4937</v>
      </c>
      <c r="B4853" s="28">
        <v>43141</v>
      </c>
      <c r="C4853" s="6" t="s">
        <v>24</v>
      </c>
      <c r="D4853" s="6" t="s">
        <v>92</v>
      </c>
      <c r="E4853" s="6" t="str">
        <f>VLOOKUP(tbl_transactions[[#This Row],[Product_ID]],tbl_Items[],2,)</f>
        <v>Automatic</v>
      </c>
      <c r="F4853" s="6" t="str">
        <f>VLOOKUP(tbl_transactions[[#This Row],[Product_ID]],tbl_Items[],3,)</f>
        <v>Platinum</v>
      </c>
      <c r="G4853" s="6" t="s">
        <v>12</v>
      </c>
      <c r="H4853" s="6" t="s">
        <v>9</v>
      </c>
      <c r="I48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853" s="30">
        <v>1</v>
      </c>
      <c r="K4853" s="7">
        <f t="shared" si="150"/>
        <v>2243.1023999999998</v>
      </c>
      <c r="L48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53" s="7">
        <f t="shared" si="151"/>
        <v>2243.1023999999998</v>
      </c>
    </row>
    <row r="4854" spans="1:13" x14ac:dyDescent="0.3">
      <c r="A4854" s="6" t="s">
        <v>4938</v>
      </c>
      <c r="B4854" s="28">
        <v>43142</v>
      </c>
      <c r="C4854" s="6" t="s">
        <v>11</v>
      </c>
      <c r="D4854" s="6" t="s">
        <v>89</v>
      </c>
      <c r="E4854" s="6" t="str">
        <f>VLOOKUP(tbl_transactions[[#This Row],[Product_ID]],tbl_Items[],2,)</f>
        <v>Automatic</v>
      </c>
      <c r="F4854" s="6" t="str">
        <f>VLOOKUP(tbl_transactions[[#This Row],[Product_ID]],tbl_Items[],3,)</f>
        <v>Platinum</v>
      </c>
      <c r="G4854" s="6" t="s">
        <v>12</v>
      </c>
      <c r="H4854" s="6" t="s">
        <v>13</v>
      </c>
      <c r="I48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4854" s="30">
        <v>4</v>
      </c>
      <c r="K4854" s="7">
        <f t="shared" si="150"/>
        <v>20478.040000000005</v>
      </c>
      <c r="L48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4854" s="7">
        <f t="shared" si="151"/>
        <v>19249.357600000003</v>
      </c>
    </row>
    <row r="4855" spans="1:13" x14ac:dyDescent="0.3">
      <c r="A4855" s="6" t="s">
        <v>4939</v>
      </c>
      <c r="B4855" s="28">
        <v>43142</v>
      </c>
      <c r="C4855" s="6" t="s">
        <v>15</v>
      </c>
      <c r="D4855" s="6" t="s">
        <v>78</v>
      </c>
      <c r="E4855" s="6" t="str">
        <f>VLOOKUP(tbl_transactions[[#This Row],[Product_ID]],tbl_Items[],2,)</f>
        <v>Chronograph</v>
      </c>
      <c r="F4855" s="6" t="str">
        <f>VLOOKUP(tbl_transactions[[#This Row],[Product_ID]],tbl_Items[],3,)</f>
        <v>Gold</v>
      </c>
      <c r="G4855" s="6" t="s">
        <v>8</v>
      </c>
      <c r="H4855" s="6" t="s">
        <v>13</v>
      </c>
      <c r="I48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855" s="30">
        <v>4</v>
      </c>
      <c r="K4855" s="7">
        <f t="shared" si="150"/>
        <v>22888.799999999999</v>
      </c>
      <c r="L48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4855" s="7">
        <f t="shared" si="151"/>
        <v>21057.696</v>
      </c>
    </row>
    <row r="4856" spans="1:13" x14ac:dyDescent="0.3">
      <c r="A4856" s="6" t="s">
        <v>4940</v>
      </c>
      <c r="B4856" s="28">
        <v>43142</v>
      </c>
      <c r="C4856" s="6" t="s">
        <v>7</v>
      </c>
      <c r="D4856" s="6" t="s">
        <v>7008</v>
      </c>
      <c r="E4856" s="6" t="str">
        <f>VLOOKUP(tbl_transactions[[#This Row],[Product_ID]],tbl_Items[],2,)</f>
        <v>Digital</v>
      </c>
      <c r="F4856" s="6" t="str">
        <f>VLOOKUP(tbl_transactions[[#This Row],[Product_ID]],tbl_Items[],3,)</f>
        <v>Gold</v>
      </c>
      <c r="G4856" s="6" t="s">
        <v>12</v>
      </c>
      <c r="H4856" s="6" t="s">
        <v>9</v>
      </c>
      <c r="I48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856" s="30">
        <v>3</v>
      </c>
      <c r="K4856" s="7">
        <f t="shared" si="150"/>
        <v>32223.510000000006</v>
      </c>
      <c r="L48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4856" s="7">
        <f t="shared" si="151"/>
        <v>30934.569600000006</v>
      </c>
    </row>
    <row r="4857" spans="1:13" x14ac:dyDescent="0.3">
      <c r="A4857" s="6" t="s">
        <v>4941</v>
      </c>
      <c r="B4857" s="28">
        <v>43143</v>
      </c>
      <c r="C4857" s="6" t="s">
        <v>24</v>
      </c>
      <c r="D4857" s="6" t="s">
        <v>101</v>
      </c>
      <c r="E4857" s="6" t="str">
        <f>VLOOKUP(tbl_transactions[[#This Row],[Product_ID]],tbl_Items[],2,)</f>
        <v>Automatic</v>
      </c>
      <c r="F4857" s="6" t="str">
        <f>VLOOKUP(tbl_transactions[[#This Row],[Product_ID]],tbl_Items[],3,)</f>
        <v>Palladium</v>
      </c>
      <c r="G4857" s="6" t="s">
        <v>12</v>
      </c>
      <c r="H4857" s="6" t="s">
        <v>9</v>
      </c>
      <c r="I48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4857" s="30">
        <v>4</v>
      </c>
      <c r="K4857" s="7">
        <f t="shared" si="150"/>
        <v>10333.400000000001</v>
      </c>
      <c r="L48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57" s="7">
        <f t="shared" si="151"/>
        <v>10333.400000000001</v>
      </c>
    </row>
    <row r="4858" spans="1:13" x14ac:dyDescent="0.3">
      <c r="A4858" s="6" t="s">
        <v>4942</v>
      </c>
      <c r="B4858" s="28">
        <v>43143</v>
      </c>
      <c r="C4858" s="6" t="s">
        <v>15</v>
      </c>
      <c r="D4858" s="6" t="s">
        <v>115</v>
      </c>
      <c r="E4858" s="6" t="str">
        <f>VLOOKUP(tbl_transactions[[#This Row],[Product_ID]],tbl_Items[],2,)</f>
        <v>Digital</v>
      </c>
      <c r="F4858" s="6" t="str">
        <f>VLOOKUP(tbl_transactions[[#This Row],[Product_ID]],tbl_Items[],3,)</f>
        <v>Gold</v>
      </c>
      <c r="G4858" s="6" t="s">
        <v>12</v>
      </c>
      <c r="H4858" s="6" t="s">
        <v>9</v>
      </c>
      <c r="I48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858" s="30">
        <v>1</v>
      </c>
      <c r="K4858" s="7">
        <f t="shared" si="150"/>
        <v>9698.692500000001</v>
      </c>
      <c r="L48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58" s="7">
        <f t="shared" si="151"/>
        <v>9698.692500000001</v>
      </c>
    </row>
    <row r="4859" spans="1:13" x14ac:dyDescent="0.3">
      <c r="A4859" s="6" t="s">
        <v>4943</v>
      </c>
      <c r="B4859" s="28">
        <v>43143</v>
      </c>
      <c r="C4859" s="6" t="s">
        <v>24</v>
      </c>
      <c r="D4859" s="6" t="s">
        <v>112</v>
      </c>
      <c r="E4859" s="6" t="str">
        <f>VLOOKUP(tbl_transactions[[#This Row],[Product_ID]],tbl_Items[],2,)</f>
        <v>Digital</v>
      </c>
      <c r="F4859" s="6" t="str">
        <f>VLOOKUP(tbl_transactions[[#This Row],[Product_ID]],tbl_Items[],3,)</f>
        <v>Gold</v>
      </c>
      <c r="G4859" s="6" t="s">
        <v>12</v>
      </c>
      <c r="H4859" s="6" t="s">
        <v>9</v>
      </c>
      <c r="I48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859" s="30">
        <v>3</v>
      </c>
      <c r="K4859" s="7">
        <f t="shared" si="150"/>
        <v>18411.9588</v>
      </c>
      <c r="L48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4859" s="7">
        <f t="shared" si="151"/>
        <v>17675.480448000002</v>
      </c>
    </row>
    <row r="4860" spans="1:13" x14ac:dyDescent="0.3">
      <c r="A4860" s="6" t="s">
        <v>4944</v>
      </c>
      <c r="B4860" s="28">
        <v>43143</v>
      </c>
      <c r="C4860" s="6" t="s">
        <v>11</v>
      </c>
      <c r="D4860" s="6" t="s">
        <v>96</v>
      </c>
      <c r="E4860" s="6" t="str">
        <f>VLOOKUP(tbl_transactions[[#This Row],[Product_ID]],tbl_Items[],2,)</f>
        <v>Automatic</v>
      </c>
      <c r="F4860" s="6" t="str">
        <f>VLOOKUP(tbl_transactions[[#This Row],[Product_ID]],tbl_Items[],3,)</f>
        <v>Gold</v>
      </c>
      <c r="G4860" s="6" t="s">
        <v>12</v>
      </c>
      <c r="H4860" s="6" t="s">
        <v>9</v>
      </c>
      <c r="I48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4860" s="30">
        <v>2</v>
      </c>
      <c r="K4860" s="7">
        <f t="shared" si="150"/>
        <v>11352.844800000001</v>
      </c>
      <c r="L48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60" s="7">
        <f t="shared" si="151"/>
        <v>11352.844800000001</v>
      </c>
    </row>
    <row r="4861" spans="1:13" x14ac:dyDescent="0.3">
      <c r="A4861" s="6" t="s">
        <v>4945</v>
      </c>
      <c r="B4861" s="28">
        <v>43144</v>
      </c>
      <c r="C4861" s="6" t="s">
        <v>24</v>
      </c>
      <c r="D4861" s="6" t="s">
        <v>97</v>
      </c>
      <c r="E4861" s="6" t="str">
        <f>VLOOKUP(tbl_transactions[[#This Row],[Product_ID]],tbl_Items[],2,)</f>
        <v>Automatic</v>
      </c>
      <c r="F4861" s="6" t="str">
        <f>VLOOKUP(tbl_transactions[[#This Row],[Product_ID]],tbl_Items[],3,)</f>
        <v>Gold</v>
      </c>
      <c r="G4861" s="6" t="s">
        <v>12</v>
      </c>
      <c r="H4861" s="6" t="s">
        <v>9</v>
      </c>
      <c r="I48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861" s="30">
        <v>2</v>
      </c>
      <c r="K4861" s="7">
        <f t="shared" si="150"/>
        <v>5990.6232</v>
      </c>
      <c r="L48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61" s="7">
        <f t="shared" si="151"/>
        <v>5990.6232</v>
      </c>
    </row>
    <row r="4862" spans="1:13" x14ac:dyDescent="0.3">
      <c r="A4862" s="6" t="s">
        <v>4946</v>
      </c>
      <c r="B4862" s="28">
        <v>43144</v>
      </c>
      <c r="C4862" s="6" t="s">
        <v>24</v>
      </c>
      <c r="D4862" s="6" t="s">
        <v>103</v>
      </c>
      <c r="E4862" s="6" t="str">
        <f>VLOOKUP(tbl_transactions[[#This Row],[Product_ID]],tbl_Items[],2,)</f>
        <v>Automatic</v>
      </c>
      <c r="F4862" s="6" t="str">
        <f>VLOOKUP(tbl_transactions[[#This Row],[Product_ID]],tbl_Items[],3,)</f>
        <v>Palladium</v>
      </c>
      <c r="G4862" s="6" t="s">
        <v>12</v>
      </c>
      <c r="H4862" s="6" t="s">
        <v>13</v>
      </c>
      <c r="I48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862" s="30">
        <v>3</v>
      </c>
      <c r="K4862" s="7">
        <f t="shared" si="150"/>
        <v>20425.132799999999</v>
      </c>
      <c r="L48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4862" s="7">
        <f t="shared" si="151"/>
        <v>19812.378816</v>
      </c>
    </row>
    <row r="4863" spans="1:13" x14ac:dyDescent="0.3">
      <c r="A4863" s="6" t="s">
        <v>4947</v>
      </c>
      <c r="B4863" s="28">
        <v>43144</v>
      </c>
      <c r="C4863" s="6" t="s">
        <v>24</v>
      </c>
      <c r="D4863" s="6" t="s">
        <v>95</v>
      </c>
      <c r="E4863" s="6" t="str">
        <f>VLOOKUP(tbl_transactions[[#This Row],[Product_ID]],tbl_Items[],2,)</f>
        <v>Automatic</v>
      </c>
      <c r="F4863" s="6" t="str">
        <f>VLOOKUP(tbl_transactions[[#This Row],[Product_ID]],tbl_Items[],3,)</f>
        <v>Platinum</v>
      </c>
      <c r="G4863" s="6" t="s">
        <v>12</v>
      </c>
      <c r="H4863" s="6" t="s">
        <v>9</v>
      </c>
      <c r="I48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863" s="30">
        <v>2</v>
      </c>
      <c r="K4863" s="7">
        <f t="shared" si="150"/>
        <v>4630.5</v>
      </c>
      <c r="L48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63" s="7">
        <f t="shared" si="151"/>
        <v>4630.5</v>
      </c>
    </row>
    <row r="4864" spans="1:13" x14ac:dyDescent="0.3">
      <c r="A4864" s="6" t="s">
        <v>4948</v>
      </c>
      <c r="B4864" s="28">
        <v>43144</v>
      </c>
      <c r="C4864" s="6" t="s">
        <v>24</v>
      </c>
      <c r="D4864" s="6" t="s">
        <v>74</v>
      </c>
      <c r="E4864" s="6" t="str">
        <f>VLOOKUP(tbl_transactions[[#This Row],[Product_ID]],tbl_Items[],2,)</f>
        <v>Chronograph</v>
      </c>
      <c r="F4864" s="6" t="str">
        <f>VLOOKUP(tbl_transactions[[#This Row],[Product_ID]],tbl_Items[],3,)</f>
        <v>Gold</v>
      </c>
      <c r="G4864" s="6" t="s">
        <v>8</v>
      </c>
      <c r="H4864" s="6" t="s">
        <v>13</v>
      </c>
      <c r="I48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864" s="30">
        <v>4</v>
      </c>
      <c r="K4864" s="7">
        <f t="shared" si="150"/>
        <v>9349.2000000000007</v>
      </c>
      <c r="L48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64" s="7">
        <f t="shared" si="151"/>
        <v>9349.2000000000007</v>
      </c>
    </row>
    <row r="4865" spans="1:13" x14ac:dyDescent="0.3">
      <c r="A4865" s="6" t="s">
        <v>4949</v>
      </c>
      <c r="B4865" s="28">
        <v>43144</v>
      </c>
      <c r="C4865" s="6" t="s">
        <v>11</v>
      </c>
      <c r="D4865" s="6" t="s">
        <v>120</v>
      </c>
      <c r="E4865" s="6" t="str">
        <f>VLOOKUP(tbl_transactions[[#This Row],[Product_ID]],tbl_Items[],2,)</f>
        <v>Digital</v>
      </c>
      <c r="F4865" s="6" t="str">
        <f>VLOOKUP(tbl_transactions[[#This Row],[Product_ID]],tbl_Items[],3,)</f>
        <v>Palladium</v>
      </c>
      <c r="G4865" s="6" t="s">
        <v>12</v>
      </c>
      <c r="H4865" s="6" t="s">
        <v>13</v>
      </c>
      <c r="I48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4865" s="30">
        <v>2</v>
      </c>
      <c r="K4865" s="7">
        <f t="shared" si="150"/>
        <v>21204.040000000005</v>
      </c>
      <c r="L48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4865" s="7">
        <f t="shared" si="151"/>
        <v>20567.918800000003</v>
      </c>
    </row>
    <row r="4866" spans="1:13" x14ac:dyDescent="0.3">
      <c r="A4866" s="6" t="s">
        <v>4950</v>
      </c>
      <c r="B4866" s="28">
        <v>43144</v>
      </c>
      <c r="C4866" s="6" t="s">
        <v>11</v>
      </c>
      <c r="D4866" s="6" t="s">
        <v>113</v>
      </c>
      <c r="E4866" s="6" t="str">
        <f>VLOOKUP(tbl_transactions[[#This Row],[Product_ID]],tbl_Items[],2,)</f>
        <v>Digital</v>
      </c>
      <c r="F4866" s="6" t="str">
        <f>VLOOKUP(tbl_transactions[[#This Row],[Product_ID]],tbl_Items[],3,)</f>
        <v>Palladium</v>
      </c>
      <c r="G4866" s="6" t="s">
        <v>12</v>
      </c>
      <c r="H4866" s="6" t="s">
        <v>9</v>
      </c>
      <c r="I48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866" s="30">
        <v>4</v>
      </c>
      <c r="K4866" s="7">
        <f t="shared" ref="K4866:K4929" si="152">I4866*J4866</f>
        <v>36576.3024</v>
      </c>
      <c r="L48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4866" s="7">
        <f t="shared" ref="M4866:M4929" si="153">K4866-L4866</f>
        <v>35479.013328000001</v>
      </c>
    </row>
    <row r="4867" spans="1:13" x14ac:dyDescent="0.3">
      <c r="A4867" s="6" t="s">
        <v>4951</v>
      </c>
      <c r="B4867" s="28">
        <v>43145</v>
      </c>
      <c r="C4867" s="6" t="s">
        <v>15</v>
      </c>
      <c r="D4867" s="6" t="s">
        <v>71</v>
      </c>
      <c r="E4867" s="6" t="str">
        <f>VLOOKUP(tbl_transactions[[#This Row],[Product_ID]],tbl_Items[],2,)</f>
        <v>Chronograph</v>
      </c>
      <c r="F4867" s="6" t="str">
        <f>VLOOKUP(tbl_transactions[[#This Row],[Product_ID]],tbl_Items[],3,)</f>
        <v>Platinum</v>
      </c>
      <c r="G4867" s="6" t="s">
        <v>8</v>
      </c>
      <c r="H4867" s="6" t="s">
        <v>9</v>
      </c>
      <c r="I48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4867" s="30">
        <v>1</v>
      </c>
      <c r="K4867" s="7">
        <f t="shared" si="152"/>
        <v>2299.2839999999997</v>
      </c>
      <c r="L48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67" s="7">
        <f t="shared" si="153"/>
        <v>2299.2839999999997</v>
      </c>
    </row>
    <row r="4868" spans="1:13" x14ac:dyDescent="0.3">
      <c r="A4868" s="6" t="s">
        <v>4952</v>
      </c>
      <c r="B4868" s="28">
        <v>43145</v>
      </c>
      <c r="C4868" s="6" t="s">
        <v>24</v>
      </c>
      <c r="D4868" s="6" t="s">
        <v>101</v>
      </c>
      <c r="E4868" s="6" t="str">
        <f>VLOOKUP(tbl_transactions[[#This Row],[Product_ID]],tbl_Items[],2,)</f>
        <v>Automatic</v>
      </c>
      <c r="F4868" s="6" t="str">
        <f>VLOOKUP(tbl_transactions[[#This Row],[Product_ID]],tbl_Items[],3,)</f>
        <v>Palladium</v>
      </c>
      <c r="G4868" s="6" t="s">
        <v>12</v>
      </c>
      <c r="H4868" s="6" t="s">
        <v>9</v>
      </c>
      <c r="I48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4868" s="30">
        <v>4</v>
      </c>
      <c r="K4868" s="7">
        <f t="shared" si="152"/>
        <v>10333.400000000001</v>
      </c>
      <c r="L48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68" s="7">
        <f t="shared" si="153"/>
        <v>10333.400000000001</v>
      </c>
    </row>
    <row r="4869" spans="1:13" x14ac:dyDescent="0.3">
      <c r="A4869" s="6" t="s">
        <v>4953</v>
      </c>
      <c r="B4869" s="28">
        <v>43145</v>
      </c>
      <c r="C4869" s="6" t="s">
        <v>24</v>
      </c>
      <c r="D4869" s="6" t="s">
        <v>101</v>
      </c>
      <c r="E4869" s="6" t="str">
        <f>VLOOKUP(tbl_transactions[[#This Row],[Product_ID]],tbl_Items[],2,)</f>
        <v>Automatic</v>
      </c>
      <c r="F4869" s="6" t="str">
        <f>VLOOKUP(tbl_transactions[[#This Row],[Product_ID]],tbl_Items[],3,)</f>
        <v>Palladium</v>
      </c>
      <c r="G4869" s="6" t="s">
        <v>12</v>
      </c>
      <c r="H4869" s="6" t="s">
        <v>9</v>
      </c>
      <c r="I48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4869" s="30">
        <v>2</v>
      </c>
      <c r="K4869" s="7">
        <f t="shared" si="152"/>
        <v>5166.7000000000007</v>
      </c>
      <c r="L48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69" s="7">
        <f t="shared" si="153"/>
        <v>5166.7000000000007</v>
      </c>
    </row>
    <row r="4870" spans="1:13" x14ac:dyDescent="0.3">
      <c r="A4870" s="6" t="s">
        <v>4954</v>
      </c>
      <c r="B4870" s="28">
        <v>43145</v>
      </c>
      <c r="C4870" s="6" t="s">
        <v>24</v>
      </c>
      <c r="D4870" s="6" t="s">
        <v>119</v>
      </c>
      <c r="E4870" s="6" t="str">
        <f>VLOOKUP(tbl_transactions[[#This Row],[Product_ID]],tbl_Items[],2,)</f>
        <v>Digital</v>
      </c>
      <c r="F4870" s="6" t="str">
        <f>VLOOKUP(tbl_transactions[[#This Row],[Product_ID]],tbl_Items[],3,)</f>
        <v>Palladium</v>
      </c>
      <c r="G4870" s="6" t="s">
        <v>12</v>
      </c>
      <c r="H4870" s="6" t="s">
        <v>9</v>
      </c>
      <c r="I48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870" s="30">
        <v>3</v>
      </c>
      <c r="K4870" s="7">
        <f t="shared" si="152"/>
        <v>30884.273999999998</v>
      </c>
      <c r="L48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4870" s="7">
        <f t="shared" si="153"/>
        <v>29957.745779999997</v>
      </c>
    </row>
    <row r="4871" spans="1:13" x14ac:dyDescent="0.3">
      <c r="A4871" s="6" t="s">
        <v>4955</v>
      </c>
      <c r="B4871" s="28">
        <v>43145</v>
      </c>
      <c r="C4871" s="6" t="s">
        <v>24</v>
      </c>
      <c r="D4871" s="6" t="s">
        <v>95</v>
      </c>
      <c r="E4871" s="6" t="str">
        <f>VLOOKUP(tbl_transactions[[#This Row],[Product_ID]],tbl_Items[],2,)</f>
        <v>Automatic</v>
      </c>
      <c r="F4871" s="6" t="str">
        <f>VLOOKUP(tbl_transactions[[#This Row],[Product_ID]],tbl_Items[],3,)</f>
        <v>Platinum</v>
      </c>
      <c r="G4871" s="6" t="s">
        <v>12</v>
      </c>
      <c r="H4871" s="6" t="s">
        <v>9</v>
      </c>
      <c r="I48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871" s="30">
        <v>2</v>
      </c>
      <c r="K4871" s="7">
        <f t="shared" si="152"/>
        <v>4630.5</v>
      </c>
      <c r="L48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71" s="7">
        <f t="shared" si="153"/>
        <v>4630.5</v>
      </c>
    </row>
    <row r="4872" spans="1:13" x14ac:dyDescent="0.3">
      <c r="A4872" s="6" t="s">
        <v>4956</v>
      </c>
      <c r="B4872" s="28">
        <v>43145</v>
      </c>
      <c r="C4872" s="6" t="s">
        <v>24</v>
      </c>
      <c r="D4872" s="6" t="s">
        <v>71</v>
      </c>
      <c r="E4872" s="6" t="str">
        <f>VLOOKUP(tbl_transactions[[#This Row],[Product_ID]],tbl_Items[],2,)</f>
        <v>Chronograph</v>
      </c>
      <c r="F4872" s="6" t="str">
        <f>VLOOKUP(tbl_transactions[[#This Row],[Product_ID]],tbl_Items[],3,)</f>
        <v>Platinum</v>
      </c>
      <c r="G4872" s="6" t="s">
        <v>8</v>
      </c>
      <c r="H4872" s="6" t="s">
        <v>9</v>
      </c>
      <c r="I48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4872" s="30">
        <v>1</v>
      </c>
      <c r="K4872" s="7">
        <f t="shared" si="152"/>
        <v>2299.2839999999997</v>
      </c>
      <c r="L48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72" s="7">
        <f t="shared" si="153"/>
        <v>2299.2839999999997</v>
      </c>
    </row>
    <row r="4873" spans="1:13" x14ac:dyDescent="0.3">
      <c r="A4873" s="6" t="s">
        <v>4957</v>
      </c>
      <c r="B4873" s="28">
        <v>43145</v>
      </c>
      <c r="C4873" s="6" t="s">
        <v>11</v>
      </c>
      <c r="D4873" s="6" t="s">
        <v>74</v>
      </c>
      <c r="E4873" s="6" t="str">
        <f>VLOOKUP(tbl_transactions[[#This Row],[Product_ID]],tbl_Items[],2,)</f>
        <v>Chronograph</v>
      </c>
      <c r="F4873" s="6" t="str">
        <f>VLOOKUP(tbl_transactions[[#This Row],[Product_ID]],tbl_Items[],3,)</f>
        <v>Gold</v>
      </c>
      <c r="G4873" s="6" t="s">
        <v>8</v>
      </c>
      <c r="H4873" s="6" t="s">
        <v>9</v>
      </c>
      <c r="I48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873" s="30">
        <v>1</v>
      </c>
      <c r="K4873" s="7">
        <f t="shared" si="152"/>
        <v>2337.3000000000002</v>
      </c>
      <c r="L48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73" s="7">
        <f t="shared" si="153"/>
        <v>2337.3000000000002</v>
      </c>
    </row>
    <row r="4874" spans="1:13" x14ac:dyDescent="0.3">
      <c r="A4874" s="6" t="s">
        <v>4958</v>
      </c>
      <c r="B4874" s="28">
        <v>43145</v>
      </c>
      <c r="C4874" s="6" t="s">
        <v>11</v>
      </c>
      <c r="D4874" s="6" t="s">
        <v>100</v>
      </c>
      <c r="E4874" s="6" t="str">
        <f>VLOOKUP(tbl_transactions[[#This Row],[Product_ID]],tbl_Items[],2,)</f>
        <v>Automatic</v>
      </c>
      <c r="F4874" s="6" t="str">
        <f>VLOOKUP(tbl_transactions[[#This Row],[Product_ID]],tbl_Items[],3,)</f>
        <v>Palladium</v>
      </c>
      <c r="G4874" s="6" t="s">
        <v>12</v>
      </c>
      <c r="H4874" s="6" t="s">
        <v>9</v>
      </c>
      <c r="I48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874" s="30">
        <v>1</v>
      </c>
      <c r="K4874" s="7">
        <f t="shared" si="152"/>
        <v>6015.2400000000007</v>
      </c>
      <c r="L48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74" s="7">
        <f t="shared" si="153"/>
        <v>6015.2400000000007</v>
      </c>
    </row>
    <row r="4875" spans="1:13" x14ac:dyDescent="0.3">
      <c r="A4875" s="6" t="s">
        <v>4959</v>
      </c>
      <c r="B4875" s="28">
        <v>43145</v>
      </c>
      <c r="C4875" s="6" t="s">
        <v>11</v>
      </c>
      <c r="D4875" s="6" t="s">
        <v>103</v>
      </c>
      <c r="E4875" s="6" t="str">
        <f>VLOOKUP(tbl_transactions[[#This Row],[Product_ID]],tbl_Items[],2,)</f>
        <v>Automatic</v>
      </c>
      <c r="F4875" s="6" t="str">
        <f>VLOOKUP(tbl_transactions[[#This Row],[Product_ID]],tbl_Items[],3,)</f>
        <v>Palladium</v>
      </c>
      <c r="G4875" s="6" t="s">
        <v>12</v>
      </c>
      <c r="H4875" s="6" t="s">
        <v>9</v>
      </c>
      <c r="I48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875" s="30">
        <v>1</v>
      </c>
      <c r="K4875" s="7">
        <f t="shared" si="152"/>
        <v>6808.3775999999998</v>
      </c>
      <c r="L48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75" s="7">
        <f t="shared" si="153"/>
        <v>6808.3775999999998</v>
      </c>
    </row>
    <row r="4876" spans="1:13" x14ac:dyDescent="0.3">
      <c r="A4876" s="6" t="s">
        <v>4960</v>
      </c>
      <c r="B4876" s="28">
        <v>43145</v>
      </c>
      <c r="C4876" s="6" t="s">
        <v>11</v>
      </c>
      <c r="D4876" s="6" t="s">
        <v>99</v>
      </c>
      <c r="E4876" s="6" t="str">
        <f>VLOOKUP(tbl_transactions[[#This Row],[Product_ID]],tbl_Items[],2,)</f>
        <v>Automatic</v>
      </c>
      <c r="F4876" s="6" t="str">
        <f>VLOOKUP(tbl_transactions[[#This Row],[Product_ID]],tbl_Items[],3,)</f>
        <v>Gold</v>
      </c>
      <c r="G4876" s="6" t="s">
        <v>12</v>
      </c>
      <c r="H4876" s="6" t="s">
        <v>9</v>
      </c>
      <c r="I48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876" s="30">
        <v>1</v>
      </c>
      <c r="K4876" s="7">
        <f t="shared" si="152"/>
        <v>5682.6647999999996</v>
      </c>
      <c r="L48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76" s="7">
        <f t="shared" si="153"/>
        <v>5682.6647999999996</v>
      </c>
    </row>
    <row r="4877" spans="1:13" x14ac:dyDescent="0.3">
      <c r="A4877" s="6" t="s">
        <v>4961</v>
      </c>
      <c r="B4877" s="28">
        <v>43146</v>
      </c>
      <c r="C4877" s="6" t="s">
        <v>24</v>
      </c>
      <c r="D4877" s="6" t="s">
        <v>117</v>
      </c>
      <c r="E4877" s="6" t="str">
        <f>VLOOKUP(tbl_transactions[[#This Row],[Product_ID]],tbl_Items[],2,)</f>
        <v>Digital</v>
      </c>
      <c r="F4877" s="6" t="str">
        <f>VLOOKUP(tbl_transactions[[#This Row],[Product_ID]],tbl_Items[],3,)</f>
        <v>Palladium</v>
      </c>
      <c r="G4877" s="6" t="s">
        <v>12</v>
      </c>
      <c r="H4877" s="6" t="s">
        <v>9</v>
      </c>
      <c r="I48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877" s="30">
        <v>2</v>
      </c>
      <c r="K4877" s="7">
        <f t="shared" si="152"/>
        <v>20539.575000000001</v>
      </c>
      <c r="L48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4877" s="7">
        <f t="shared" si="153"/>
        <v>19923.387750000002</v>
      </c>
    </row>
    <row r="4878" spans="1:13" x14ac:dyDescent="0.3">
      <c r="A4878" s="6" t="s">
        <v>4962</v>
      </c>
      <c r="B4878" s="28">
        <v>43146</v>
      </c>
      <c r="C4878" s="6" t="s">
        <v>11</v>
      </c>
      <c r="D4878" s="6" t="s">
        <v>116</v>
      </c>
      <c r="E4878" s="6" t="str">
        <f>VLOOKUP(tbl_transactions[[#This Row],[Product_ID]],tbl_Items[],2,)</f>
        <v>Digital</v>
      </c>
      <c r="F4878" s="6" t="str">
        <f>VLOOKUP(tbl_transactions[[#This Row],[Product_ID]],tbl_Items[],3,)</f>
        <v>Gold</v>
      </c>
      <c r="G4878" s="6" t="s">
        <v>12</v>
      </c>
      <c r="H4878" s="6" t="s">
        <v>9</v>
      </c>
      <c r="I48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878" s="30">
        <v>1</v>
      </c>
      <c r="K4878" s="7">
        <f t="shared" si="152"/>
        <v>5706.5940000000001</v>
      </c>
      <c r="L48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78" s="7">
        <f t="shared" si="153"/>
        <v>5706.5940000000001</v>
      </c>
    </row>
    <row r="4879" spans="1:13" x14ac:dyDescent="0.3">
      <c r="A4879" s="6" t="s">
        <v>4963</v>
      </c>
      <c r="B4879" s="28">
        <v>43146</v>
      </c>
      <c r="C4879" s="6" t="s">
        <v>24</v>
      </c>
      <c r="D4879" s="6" t="s">
        <v>117</v>
      </c>
      <c r="E4879" s="6" t="str">
        <f>VLOOKUP(tbl_transactions[[#This Row],[Product_ID]],tbl_Items[],2,)</f>
        <v>Digital</v>
      </c>
      <c r="F4879" s="6" t="str">
        <f>VLOOKUP(tbl_transactions[[#This Row],[Product_ID]],tbl_Items[],3,)</f>
        <v>Palladium</v>
      </c>
      <c r="G4879" s="6" t="s">
        <v>12</v>
      </c>
      <c r="H4879" s="6" t="s">
        <v>9</v>
      </c>
      <c r="I48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879" s="30">
        <v>4</v>
      </c>
      <c r="K4879" s="7">
        <f t="shared" si="152"/>
        <v>41079.15</v>
      </c>
      <c r="L48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4879" s="7">
        <f t="shared" si="153"/>
        <v>39846.775500000003</v>
      </c>
    </row>
    <row r="4880" spans="1:13" x14ac:dyDescent="0.3">
      <c r="A4880" s="6" t="s">
        <v>4964</v>
      </c>
      <c r="B4880" s="28">
        <v>43146</v>
      </c>
      <c r="C4880" s="6" t="s">
        <v>11</v>
      </c>
      <c r="D4880" s="6" t="s">
        <v>99</v>
      </c>
      <c r="E4880" s="6" t="str">
        <f>VLOOKUP(tbl_transactions[[#This Row],[Product_ID]],tbl_Items[],2,)</f>
        <v>Automatic</v>
      </c>
      <c r="F4880" s="6" t="str">
        <f>VLOOKUP(tbl_transactions[[#This Row],[Product_ID]],tbl_Items[],3,)</f>
        <v>Gold</v>
      </c>
      <c r="G4880" s="6" t="s">
        <v>12</v>
      </c>
      <c r="H4880" s="6" t="s">
        <v>9</v>
      </c>
      <c r="I48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880" s="30">
        <v>4</v>
      </c>
      <c r="K4880" s="7">
        <f t="shared" si="152"/>
        <v>22730.659199999998</v>
      </c>
      <c r="L48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4880" s="7">
        <f t="shared" si="153"/>
        <v>21821.432831999999</v>
      </c>
    </row>
    <row r="4881" spans="1:13" x14ac:dyDescent="0.3">
      <c r="A4881" s="6" t="s">
        <v>4965</v>
      </c>
      <c r="B4881" s="28">
        <v>43146</v>
      </c>
      <c r="C4881" s="6" t="s">
        <v>24</v>
      </c>
      <c r="D4881" s="6" t="s">
        <v>113</v>
      </c>
      <c r="E4881" s="6" t="str">
        <f>VLOOKUP(tbl_transactions[[#This Row],[Product_ID]],tbl_Items[],2,)</f>
        <v>Digital</v>
      </c>
      <c r="F4881" s="6" t="str">
        <f>VLOOKUP(tbl_transactions[[#This Row],[Product_ID]],tbl_Items[],3,)</f>
        <v>Palladium</v>
      </c>
      <c r="G4881" s="6" t="s">
        <v>12</v>
      </c>
      <c r="H4881" s="6" t="s">
        <v>9</v>
      </c>
      <c r="I48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881" s="30">
        <v>3</v>
      </c>
      <c r="K4881" s="7">
        <f t="shared" si="152"/>
        <v>27432.2268</v>
      </c>
      <c r="L48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4881" s="7">
        <f t="shared" si="153"/>
        <v>26609.259996000001</v>
      </c>
    </row>
    <row r="4882" spans="1:13" x14ac:dyDescent="0.3">
      <c r="A4882" s="6" t="s">
        <v>4966</v>
      </c>
      <c r="B4882" s="28">
        <v>43146</v>
      </c>
      <c r="C4882" s="6" t="s">
        <v>11</v>
      </c>
      <c r="D4882" s="6" t="s">
        <v>7006</v>
      </c>
      <c r="E4882" s="6" t="str">
        <f>VLOOKUP(tbl_transactions[[#This Row],[Product_ID]],tbl_Items[],2,)</f>
        <v>Automatic</v>
      </c>
      <c r="F4882" s="6" t="str">
        <f>VLOOKUP(tbl_transactions[[#This Row],[Product_ID]],tbl_Items[],3,)</f>
        <v>Gold</v>
      </c>
      <c r="G4882" s="6" t="s">
        <v>12</v>
      </c>
      <c r="H4882" s="6" t="s">
        <v>9</v>
      </c>
      <c r="I48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882" s="30">
        <v>4</v>
      </c>
      <c r="K4882" s="7">
        <f t="shared" si="152"/>
        <v>43051.8</v>
      </c>
      <c r="L48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4882" s="7">
        <f t="shared" si="153"/>
        <v>41329.728000000003</v>
      </c>
    </row>
    <row r="4883" spans="1:13" x14ac:dyDescent="0.3">
      <c r="A4883" s="6" t="s">
        <v>4967</v>
      </c>
      <c r="B4883" s="28">
        <v>43147</v>
      </c>
      <c r="C4883" s="6" t="s">
        <v>11</v>
      </c>
      <c r="D4883" s="6" t="s">
        <v>79</v>
      </c>
      <c r="E4883" s="6" t="str">
        <f>VLOOKUP(tbl_transactions[[#This Row],[Product_ID]],tbl_Items[],2,)</f>
        <v>Chronograph</v>
      </c>
      <c r="F4883" s="6" t="str">
        <f>VLOOKUP(tbl_transactions[[#This Row],[Product_ID]],tbl_Items[],3,)</f>
        <v>Palladium</v>
      </c>
      <c r="G4883" s="6" t="s">
        <v>8</v>
      </c>
      <c r="H4883" s="6" t="s">
        <v>9</v>
      </c>
      <c r="I48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883" s="30">
        <v>2</v>
      </c>
      <c r="K4883" s="7">
        <f t="shared" si="152"/>
        <v>4671.3960000000006</v>
      </c>
      <c r="L48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83" s="7">
        <f t="shared" si="153"/>
        <v>4671.3960000000006</v>
      </c>
    </row>
    <row r="4884" spans="1:13" x14ac:dyDescent="0.3">
      <c r="A4884" s="6" t="s">
        <v>4968</v>
      </c>
      <c r="B4884" s="28">
        <v>43147</v>
      </c>
      <c r="C4884" s="6" t="s">
        <v>24</v>
      </c>
      <c r="D4884" s="6" t="s">
        <v>88</v>
      </c>
      <c r="E4884" s="6" t="str">
        <f>VLOOKUP(tbl_transactions[[#This Row],[Product_ID]],tbl_Items[],2,)</f>
        <v>Automatic</v>
      </c>
      <c r="F4884" s="6" t="str">
        <f>VLOOKUP(tbl_transactions[[#This Row],[Product_ID]],tbl_Items[],3,)</f>
        <v>Platinum</v>
      </c>
      <c r="G4884" s="6" t="s">
        <v>12</v>
      </c>
      <c r="H4884" s="6" t="s">
        <v>9</v>
      </c>
      <c r="I48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884" s="30">
        <v>2</v>
      </c>
      <c r="K4884" s="7">
        <f t="shared" si="152"/>
        <v>4703.2650000000003</v>
      </c>
      <c r="L48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84" s="7">
        <f t="shared" si="153"/>
        <v>4703.2650000000003</v>
      </c>
    </row>
    <row r="4885" spans="1:13" x14ac:dyDescent="0.3">
      <c r="A4885" s="6" t="s">
        <v>4969</v>
      </c>
      <c r="B4885" s="28">
        <v>43148</v>
      </c>
      <c r="C4885" s="6" t="s">
        <v>24</v>
      </c>
      <c r="D4885" s="6" t="s">
        <v>97</v>
      </c>
      <c r="E4885" s="6" t="str">
        <f>VLOOKUP(tbl_transactions[[#This Row],[Product_ID]],tbl_Items[],2,)</f>
        <v>Automatic</v>
      </c>
      <c r="F4885" s="6" t="str">
        <f>VLOOKUP(tbl_transactions[[#This Row],[Product_ID]],tbl_Items[],3,)</f>
        <v>Gold</v>
      </c>
      <c r="G4885" s="6" t="s">
        <v>12</v>
      </c>
      <c r="H4885" s="6" t="s">
        <v>9</v>
      </c>
      <c r="I48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885" s="30">
        <v>3</v>
      </c>
      <c r="K4885" s="7">
        <f t="shared" si="152"/>
        <v>8985.9347999999991</v>
      </c>
      <c r="L48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85" s="7">
        <f t="shared" si="153"/>
        <v>8985.9347999999991</v>
      </c>
    </row>
    <row r="4886" spans="1:13" x14ac:dyDescent="0.3">
      <c r="A4886" s="6" t="s">
        <v>4970</v>
      </c>
      <c r="B4886" s="28">
        <v>43148</v>
      </c>
      <c r="C4886" s="6" t="s">
        <v>7</v>
      </c>
      <c r="D4886" s="6" t="s">
        <v>104</v>
      </c>
      <c r="E4886" s="6" t="str">
        <f>VLOOKUP(tbl_transactions[[#This Row],[Product_ID]],tbl_Items[],2,)</f>
        <v>Automatic</v>
      </c>
      <c r="F4886" s="6" t="str">
        <f>VLOOKUP(tbl_transactions[[#This Row],[Product_ID]],tbl_Items[],3,)</f>
        <v>Palladium</v>
      </c>
      <c r="G4886" s="6" t="s">
        <v>12</v>
      </c>
      <c r="H4886" s="6" t="s">
        <v>9</v>
      </c>
      <c r="I48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886" s="30">
        <v>3</v>
      </c>
      <c r="K4886" s="7">
        <f t="shared" si="152"/>
        <v>27047.130000000005</v>
      </c>
      <c r="L48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4886" s="7">
        <f t="shared" si="153"/>
        <v>26235.716100000005</v>
      </c>
    </row>
    <row r="4887" spans="1:13" x14ac:dyDescent="0.3">
      <c r="A4887" s="6" t="s">
        <v>4971</v>
      </c>
      <c r="B4887" s="28">
        <v>43148</v>
      </c>
      <c r="C4887" s="6" t="s">
        <v>24</v>
      </c>
      <c r="D4887" s="6" t="s">
        <v>118</v>
      </c>
      <c r="E4887" s="6" t="str">
        <f>VLOOKUP(tbl_transactions[[#This Row],[Product_ID]],tbl_Items[],2,)</f>
        <v>Digital</v>
      </c>
      <c r="F4887" s="6" t="str">
        <f>VLOOKUP(tbl_transactions[[#This Row],[Product_ID]],tbl_Items[],3,)</f>
        <v>Palladium</v>
      </c>
      <c r="G4887" s="6" t="s">
        <v>12</v>
      </c>
      <c r="H4887" s="6" t="s">
        <v>9</v>
      </c>
      <c r="I48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887" s="30">
        <v>2</v>
      </c>
      <c r="K4887" s="7">
        <f t="shared" si="152"/>
        <v>12439.022400000002</v>
      </c>
      <c r="L48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87" s="7">
        <f t="shared" si="153"/>
        <v>12439.022400000002</v>
      </c>
    </row>
    <row r="4888" spans="1:13" x14ac:dyDescent="0.3">
      <c r="A4888" s="6" t="s">
        <v>4972</v>
      </c>
      <c r="B4888" s="28">
        <v>43148</v>
      </c>
      <c r="C4888" s="6" t="s">
        <v>24</v>
      </c>
      <c r="D4888" s="6" t="s">
        <v>66</v>
      </c>
      <c r="E4888" s="6" t="str">
        <f>VLOOKUP(tbl_transactions[[#This Row],[Product_ID]],tbl_Items[],2,)</f>
        <v>Chronograph</v>
      </c>
      <c r="F4888" s="6" t="str">
        <f>VLOOKUP(tbl_transactions[[#This Row],[Product_ID]],tbl_Items[],3,)</f>
        <v>Platinum</v>
      </c>
      <c r="G4888" s="6" t="s">
        <v>8</v>
      </c>
      <c r="H4888" s="6" t="s">
        <v>9</v>
      </c>
      <c r="I48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4888" s="30">
        <v>3</v>
      </c>
      <c r="K4888" s="7">
        <f t="shared" si="152"/>
        <v>29651.399999999998</v>
      </c>
      <c r="L48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4888" s="7">
        <f t="shared" si="153"/>
        <v>26093.231999999996</v>
      </c>
    </row>
    <row r="4889" spans="1:13" x14ac:dyDescent="0.3">
      <c r="A4889" s="6" t="s">
        <v>4973</v>
      </c>
      <c r="B4889" s="28">
        <v>43148</v>
      </c>
      <c r="C4889" s="6" t="s">
        <v>24</v>
      </c>
      <c r="D4889" s="6" t="s">
        <v>76</v>
      </c>
      <c r="E4889" s="6" t="str">
        <f>VLOOKUP(tbl_transactions[[#This Row],[Product_ID]],tbl_Items[],2,)</f>
        <v>Chronograph</v>
      </c>
      <c r="F4889" s="6" t="str">
        <f>VLOOKUP(tbl_transactions[[#This Row],[Product_ID]],tbl_Items[],3,)</f>
        <v>Gold</v>
      </c>
      <c r="G4889" s="6" t="s">
        <v>8</v>
      </c>
      <c r="H4889" s="6" t="s">
        <v>13</v>
      </c>
      <c r="I48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4889" s="30">
        <v>4</v>
      </c>
      <c r="K4889" s="7">
        <f t="shared" si="152"/>
        <v>9155.52</v>
      </c>
      <c r="L48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89" s="7">
        <f t="shared" si="153"/>
        <v>9155.52</v>
      </c>
    </row>
    <row r="4890" spans="1:13" x14ac:dyDescent="0.3">
      <c r="A4890" s="6" t="s">
        <v>4974</v>
      </c>
      <c r="B4890" s="28">
        <v>43148</v>
      </c>
      <c r="C4890" s="6" t="s">
        <v>24</v>
      </c>
      <c r="D4890" s="6" t="s">
        <v>114</v>
      </c>
      <c r="E4890" s="6" t="str">
        <f>VLOOKUP(tbl_transactions[[#This Row],[Product_ID]],tbl_Items[],2,)</f>
        <v>Digital</v>
      </c>
      <c r="F4890" s="6" t="str">
        <f>VLOOKUP(tbl_transactions[[#This Row],[Product_ID]],tbl_Items[],3,)</f>
        <v>Palladium</v>
      </c>
      <c r="G4890" s="6" t="s">
        <v>12</v>
      </c>
      <c r="H4890" s="6" t="s">
        <v>9</v>
      </c>
      <c r="I48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4890" s="30">
        <v>1</v>
      </c>
      <c r="K4890" s="7">
        <f t="shared" si="152"/>
        <v>10910.340000000002</v>
      </c>
      <c r="L48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0" s="7">
        <f t="shared" si="153"/>
        <v>10910.340000000002</v>
      </c>
    </row>
    <row r="4891" spans="1:13" x14ac:dyDescent="0.3">
      <c r="A4891" s="6" t="s">
        <v>4975</v>
      </c>
      <c r="B4891" s="28">
        <v>43148</v>
      </c>
      <c r="C4891" s="6" t="s">
        <v>24</v>
      </c>
      <c r="D4891" s="6" t="s">
        <v>111</v>
      </c>
      <c r="E4891" s="6" t="str">
        <f>VLOOKUP(tbl_transactions[[#This Row],[Product_ID]],tbl_Items[],2,)</f>
        <v>Digital</v>
      </c>
      <c r="F4891" s="6" t="str">
        <f>VLOOKUP(tbl_transactions[[#This Row],[Product_ID]],tbl_Items[],3,)</f>
        <v>Gold</v>
      </c>
      <c r="G4891" s="6" t="s">
        <v>12</v>
      </c>
      <c r="H4891" s="6" t="s">
        <v>9</v>
      </c>
      <c r="I48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4891" s="30">
        <v>1</v>
      </c>
      <c r="K4891" s="7">
        <f t="shared" si="152"/>
        <v>5876.1792000000005</v>
      </c>
      <c r="L48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1" s="7">
        <f t="shared" si="153"/>
        <v>5876.1792000000005</v>
      </c>
    </row>
    <row r="4892" spans="1:13" x14ac:dyDescent="0.3">
      <c r="A4892" s="6" t="s">
        <v>4976</v>
      </c>
      <c r="B4892" s="28">
        <v>43149</v>
      </c>
      <c r="C4892" s="6" t="s">
        <v>24</v>
      </c>
      <c r="D4892" s="6" t="s">
        <v>67</v>
      </c>
      <c r="E4892" s="6" t="str">
        <f>VLOOKUP(tbl_transactions[[#This Row],[Product_ID]],tbl_Items[],2,)</f>
        <v>Chronograph</v>
      </c>
      <c r="F4892" s="6" t="str">
        <f>VLOOKUP(tbl_transactions[[#This Row],[Product_ID]],tbl_Items[],3,)</f>
        <v>Platinum</v>
      </c>
      <c r="G4892" s="6" t="s">
        <v>8</v>
      </c>
      <c r="H4892" s="6" t="s">
        <v>9</v>
      </c>
      <c r="I48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892" s="30">
        <v>1</v>
      </c>
      <c r="K4892" s="7">
        <f t="shared" si="152"/>
        <v>1323</v>
      </c>
      <c r="L48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2" s="7">
        <f t="shared" si="153"/>
        <v>1323</v>
      </c>
    </row>
    <row r="4893" spans="1:13" x14ac:dyDescent="0.3">
      <c r="A4893" s="6" t="s">
        <v>4977</v>
      </c>
      <c r="B4893" s="28">
        <v>43149</v>
      </c>
      <c r="C4893" s="6" t="s">
        <v>7</v>
      </c>
      <c r="D4893" s="6" t="s">
        <v>110</v>
      </c>
      <c r="E4893" s="6" t="str">
        <f>VLOOKUP(tbl_transactions[[#This Row],[Product_ID]],tbl_Items[],2,)</f>
        <v>Digital</v>
      </c>
      <c r="F4893" s="6" t="str">
        <f>VLOOKUP(tbl_transactions[[#This Row],[Product_ID]],tbl_Items[],3,)</f>
        <v>Platinum</v>
      </c>
      <c r="G4893" s="6" t="s">
        <v>12</v>
      </c>
      <c r="H4893" s="6" t="s">
        <v>13</v>
      </c>
      <c r="I48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893" s="30">
        <v>2</v>
      </c>
      <c r="K4893" s="7">
        <f t="shared" si="152"/>
        <v>11792.340000000002</v>
      </c>
      <c r="L48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3" s="7">
        <f t="shared" si="153"/>
        <v>11792.340000000002</v>
      </c>
    </row>
    <row r="4894" spans="1:13" x14ac:dyDescent="0.3">
      <c r="A4894" s="6" t="s">
        <v>4978</v>
      </c>
      <c r="B4894" s="28">
        <v>43149</v>
      </c>
      <c r="C4894" s="6" t="s">
        <v>24</v>
      </c>
      <c r="D4894" s="6" t="s">
        <v>89</v>
      </c>
      <c r="E4894" s="6" t="str">
        <f>VLOOKUP(tbl_transactions[[#This Row],[Product_ID]],tbl_Items[],2,)</f>
        <v>Automatic</v>
      </c>
      <c r="F4894" s="6" t="str">
        <f>VLOOKUP(tbl_transactions[[#This Row],[Product_ID]],tbl_Items[],3,)</f>
        <v>Platinum</v>
      </c>
      <c r="G4894" s="6" t="s">
        <v>12</v>
      </c>
      <c r="H4894" s="6" t="s">
        <v>9</v>
      </c>
      <c r="I48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4894" s="30">
        <v>2</v>
      </c>
      <c r="K4894" s="7">
        <f t="shared" si="152"/>
        <v>10239.020000000002</v>
      </c>
      <c r="L48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4" s="7">
        <f t="shared" si="153"/>
        <v>10239.020000000002</v>
      </c>
    </row>
    <row r="4895" spans="1:13" x14ac:dyDescent="0.3">
      <c r="A4895" s="6" t="s">
        <v>4979</v>
      </c>
      <c r="B4895" s="28">
        <v>43149</v>
      </c>
      <c r="C4895" s="6" t="s">
        <v>24</v>
      </c>
      <c r="D4895" s="6" t="s">
        <v>116</v>
      </c>
      <c r="E4895" s="6" t="str">
        <f>VLOOKUP(tbl_transactions[[#This Row],[Product_ID]],tbl_Items[],2,)</f>
        <v>Digital</v>
      </c>
      <c r="F4895" s="6" t="str">
        <f>VLOOKUP(tbl_transactions[[#This Row],[Product_ID]],tbl_Items[],3,)</f>
        <v>Gold</v>
      </c>
      <c r="G4895" s="6" t="s">
        <v>12</v>
      </c>
      <c r="H4895" s="6" t="s">
        <v>9</v>
      </c>
      <c r="I48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895" s="30">
        <v>4</v>
      </c>
      <c r="K4895" s="7">
        <f t="shared" si="152"/>
        <v>22826.376</v>
      </c>
      <c r="L48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4895" s="7">
        <f t="shared" si="153"/>
        <v>21913.320960000001</v>
      </c>
    </row>
    <row r="4896" spans="1:13" x14ac:dyDescent="0.3">
      <c r="A4896" s="6" t="s">
        <v>4980</v>
      </c>
      <c r="B4896" s="28">
        <v>43149</v>
      </c>
      <c r="C4896" s="6" t="s">
        <v>24</v>
      </c>
      <c r="D4896" s="6" t="s">
        <v>110</v>
      </c>
      <c r="E4896" s="6" t="str">
        <f>VLOOKUP(tbl_transactions[[#This Row],[Product_ID]],tbl_Items[],2,)</f>
        <v>Digital</v>
      </c>
      <c r="F4896" s="6" t="str">
        <f>VLOOKUP(tbl_transactions[[#This Row],[Product_ID]],tbl_Items[],3,)</f>
        <v>Platinum</v>
      </c>
      <c r="G4896" s="6" t="s">
        <v>12</v>
      </c>
      <c r="H4896" s="6" t="s">
        <v>9</v>
      </c>
      <c r="I48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896" s="30">
        <v>2</v>
      </c>
      <c r="K4896" s="7">
        <f t="shared" si="152"/>
        <v>11792.340000000002</v>
      </c>
      <c r="L48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6" s="7">
        <f t="shared" si="153"/>
        <v>11792.340000000002</v>
      </c>
    </row>
    <row r="4897" spans="1:13" x14ac:dyDescent="0.3">
      <c r="A4897" s="6" t="s">
        <v>4981</v>
      </c>
      <c r="B4897" s="28">
        <v>43149</v>
      </c>
      <c r="C4897" s="6" t="s">
        <v>7</v>
      </c>
      <c r="D4897" s="6" t="s">
        <v>84</v>
      </c>
      <c r="E4897" s="6" t="str">
        <f>VLOOKUP(tbl_transactions[[#This Row],[Product_ID]],tbl_Items[],2,)</f>
        <v>Automatic</v>
      </c>
      <c r="F4897" s="6" t="str">
        <f>VLOOKUP(tbl_transactions[[#This Row],[Product_ID]],tbl_Items[],3,)</f>
        <v>Platinum</v>
      </c>
      <c r="G4897" s="6" t="s">
        <v>12</v>
      </c>
      <c r="H4897" s="6" t="s">
        <v>13</v>
      </c>
      <c r="I48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897" s="30">
        <v>1</v>
      </c>
      <c r="K4897" s="7">
        <f t="shared" si="152"/>
        <v>2340.6075000000001</v>
      </c>
      <c r="L48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7" s="7">
        <f t="shared" si="153"/>
        <v>2340.6075000000001</v>
      </c>
    </row>
    <row r="4898" spans="1:13" x14ac:dyDescent="0.3">
      <c r="A4898" s="6" t="s">
        <v>4982</v>
      </c>
      <c r="B4898" s="28">
        <v>43150</v>
      </c>
      <c r="C4898" s="6" t="s">
        <v>24</v>
      </c>
      <c r="D4898" s="6" t="s">
        <v>101</v>
      </c>
      <c r="E4898" s="6" t="str">
        <f>VLOOKUP(tbl_transactions[[#This Row],[Product_ID]],tbl_Items[],2,)</f>
        <v>Automatic</v>
      </c>
      <c r="F4898" s="6" t="str">
        <f>VLOOKUP(tbl_transactions[[#This Row],[Product_ID]],tbl_Items[],3,)</f>
        <v>Palladium</v>
      </c>
      <c r="G4898" s="6" t="s">
        <v>12</v>
      </c>
      <c r="H4898" s="6" t="s">
        <v>13</v>
      </c>
      <c r="I48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4898" s="30">
        <v>1</v>
      </c>
      <c r="K4898" s="7">
        <f t="shared" si="152"/>
        <v>2583.3500000000004</v>
      </c>
      <c r="L48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898" s="7">
        <f t="shared" si="153"/>
        <v>2583.3500000000004</v>
      </c>
    </row>
    <row r="4899" spans="1:13" x14ac:dyDescent="0.3">
      <c r="A4899" s="6" t="s">
        <v>4983</v>
      </c>
      <c r="B4899" s="28">
        <v>43150</v>
      </c>
      <c r="C4899" s="6" t="s">
        <v>24</v>
      </c>
      <c r="D4899" s="6" t="s">
        <v>104</v>
      </c>
      <c r="E4899" s="6" t="str">
        <f>VLOOKUP(tbl_transactions[[#This Row],[Product_ID]],tbl_Items[],2,)</f>
        <v>Automatic</v>
      </c>
      <c r="F4899" s="6" t="str">
        <f>VLOOKUP(tbl_transactions[[#This Row],[Product_ID]],tbl_Items[],3,)</f>
        <v>Palladium</v>
      </c>
      <c r="G4899" s="6" t="s">
        <v>12</v>
      </c>
      <c r="H4899" s="6" t="s">
        <v>9</v>
      </c>
      <c r="I48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899" s="30">
        <v>3</v>
      </c>
      <c r="K4899" s="7">
        <f t="shared" si="152"/>
        <v>27047.130000000005</v>
      </c>
      <c r="L48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4899" s="7">
        <f t="shared" si="153"/>
        <v>26235.716100000005</v>
      </c>
    </row>
    <row r="4900" spans="1:13" x14ac:dyDescent="0.3">
      <c r="A4900" s="6" t="s">
        <v>4984</v>
      </c>
      <c r="B4900" s="28">
        <v>43150</v>
      </c>
      <c r="C4900" s="6" t="s">
        <v>15</v>
      </c>
      <c r="D4900" s="6" t="s">
        <v>101</v>
      </c>
      <c r="E4900" s="6" t="str">
        <f>VLOOKUP(tbl_transactions[[#This Row],[Product_ID]],tbl_Items[],2,)</f>
        <v>Automatic</v>
      </c>
      <c r="F4900" s="6" t="str">
        <f>VLOOKUP(tbl_transactions[[#This Row],[Product_ID]],tbl_Items[],3,)</f>
        <v>Palladium</v>
      </c>
      <c r="G4900" s="6" t="s">
        <v>12</v>
      </c>
      <c r="H4900" s="6" t="s">
        <v>9</v>
      </c>
      <c r="I49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4900" s="30">
        <v>4</v>
      </c>
      <c r="K4900" s="7">
        <f t="shared" si="152"/>
        <v>10333.400000000001</v>
      </c>
      <c r="L49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0" s="7">
        <f t="shared" si="153"/>
        <v>10333.400000000001</v>
      </c>
    </row>
    <row r="4901" spans="1:13" x14ac:dyDescent="0.3">
      <c r="A4901" s="6" t="s">
        <v>4985</v>
      </c>
      <c r="B4901" s="28">
        <v>43150</v>
      </c>
      <c r="C4901" s="6" t="s">
        <v>11</v>
      </c>
      <c r="D4901" s="6" t="s">
        <v>71</v>
      </c>
      <c r="E4901" s="6" t="str">
        <f>VLOOKUP(tbl_transactions[[#This Row],[Product_ID]],tbl_Items[],2,)</f>
        <v>Chronograph</v>
      </c>
      <c r="F4901" s="6" t="str">
        <f>VLOOKUP(tbl_transactions[[#This Row],[Product_ID]],tbl_Items[],3,)</f>
        <v>Platinum</v>
      </c>
      <c r="G4901" s="6" t="s">
        <v>8</v>
      </c>
      <c r="H4901" s="6" t="s">
        <v>9</v>
      </c>
      <c r="I49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4901" s="30">
        <v>3</v>
      </c>
      <c r="K4901" s="7">
        <f t="shared" si="152"/>
        <v>6897.851999999999</v>
      </c>
      <c r="L49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1" s="7">
        <f t="shared" si="153"/>
        <v>6897.851999999999</v>
      </c>
    </row>
    <row r="4902" spans="1:13" x14ac:dyDescent="0.3">
      <c r="A4902" s="6" t="s">
        <v>4986</v>
      </c>
      <c r="B4902" s="28">
        <v>43150</v>
      </c>
      <c r="C4902" s="6" t="s">
        <v>24</v>
      </c>
      <c r="D4902" s="6" t="s">
        <v>100</v>
      </c>
      <c r="E4902" s="6" t="str">
        <f>VLOOKUP(tbl_transactions[[#This Row],[Product_ID]],tbl_Items[],2,)</f>
        <v>Automatic</v>
      </c>
      <c r="F4902" s="6" t="str">
        <f>VLOOKUP(tbl_transactions[[#This Row],[Product_ID]],tbl_Items[],3,)</f>
        <v>Palladium</v>
      </c>
      <c r="G4902" s="6" t="s">
        <v>12</v>
      </c>
      <c r="H4902" s="6" t="s">
        <v>9</v>
      </c>
      <c r="I49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902" s="30">
        <v>2</v>
      </c>
      <c r="K4902" s="7">
        <f t="shared" si="152"/>
        <v>12030.480000000001</v>
      </c>
      <c r="L49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2" s="7">
        <f t="shared" si="153"/>
        <v>12030.480000000001</v>
      </c>
    </row>
    <row r="4903" spans="1:13" x14ac:dyDescent="0.3">
      <c r="A4903" s="6" t="s">
        <v>4987</v>
      </c>
      <c r="B4903" s="28">
        <v>43150</v>
      </c>
      <c r="C4903" s="6" t="s">
        <v>24</v>
      </c>
      <c r="D4903" s="6" t="s">
        <v>67</v>
      </c>
      <c r="E4903" s="6" t="str">
        <f>VLOOKUP(tbl_transactions[[#This Row],[Product_ID]],tbl_Items[],2,)</f>
        <v>Chronograph</v>
      </c>
      <c r="F4903" s="6" t="str">
        <f>VLOOKUP(tbl_transactions[[#This Row],[Product_ID]],tbl_Items[],3,)</f>
        <v>Platinum</v>
      </c>
      <c r="G4903" s="6" t="s">
        <v>8</v>
      </c>
      <c r="H4903" s="6" t="s">
        <v>9</v>
      </c>
      <c r="I49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903" s="30">
        <v>1</v>
      </c>
      <c r="K4903" s="7">
        <f t="shared" si="152"/>
        <v>1323</v>
      </c>
      <c r="L49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3" s="7">
        <f t="shared" si="153"/>
        <v>1323</v>
      </c>
    </row>
    <row r="4904" spans="1:13" x14ac:dyDescent="0.3">
      <c r="A4904" s="6" t="s">
        <v>4988</v>
      </c>
      <c r="B4904" s="28">
        <v>43150</v>
      </c>
      <c r="C4904" s="6" t="s">
        <v>24</v>
      </c>
      <c r="D4904" s="6" t="s">
        <v>104</v>
      </c>
      <c r="E4904" s="6" t="str">
        <f>VLOOKUP(tbl_transactions[[#This Row],[Product_ID]],tbl_Items[],2,)</f>
        <v>Automatic</v>
      </c>
      <c r="F4904" s="6" t="str">
        <f>VLOOKUP(tbl_transactions[[#This Row],[Product_ID]],tbl_Items[],3,)</f>
        <v>Palladium</v>
      </c>
      <c r="G4904" s="6" t="s">
        <v>12</v>
      </c>
      <c r="H4904" s="6" t="s">
        <v>9</v>
      </c>
      <c r="I49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904" s="30">
        <v>3</v>
      </c>
      <c r="K4904" s="7">
        <f t="shared" si="152"/>
        <v>27047.130000000005</v>
      </c>
      <c r="L49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4904" s="7">
        <f t="shared" si="153"/>
        <v>26235.716100000005</v>
      </c>
    </row>
    <row r="4905" spans="1:13" x14ac:dyDescent="0.3">
      <c r="A4905" s="6" t="s">
        <v>4989</v>
      </c>
      <c r="B4905" s="28">
        <v>43151</v>
      </c>
      <c r="C4905" s="6" t="s">
        <v>24</v>
      </c>
      <c r="D4905" s="6" t="s">
        <v>95</v>
      </c>
      <c r="E4905" s="6" t="str">
        <f>VLOOKUP(tbl_transactions[[#This Row],[Product_ID]],tbl_Items[],2,)</f>
        <v>Automatic</v>
      </c>
      <c r="F4905" s="6" t="str">
        <f>VLOOKUP(tbl_transactions[[#This Row],[Product_ID]],tbl_Items[],3,)</f>
        <v>Platinum</v>
      </c>
      <c r="G4905" s="6" t="s">
        <v>12</v>
      </c>
      <c r="H4905" s="6" t="s">
        <v>9</v>
      </c>
      <c r="I49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905" s="30">
        <v>4</v>
      </c>
      <c r="K4905" s="7">
        <f t="shared" si="152"/>
        <v>9261</v>
      </c>
      <c r="L49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5" s="7">
        <f t="shared" si="153"/>
        <v>9261</v>
      </c>
    </row>
    <row r="4906" spans="1:13" x14ac:dyDescent="0.3">
      <c r="A4906" s="6" t="s">
        <v>4990</v>
      </c>
      <c r="B4906" s="28">
        <v>43151</v>
      </c>
      <c r="C4906" s="6" t="s">
        <v>24</v>
      </c>
      <c r="D4906" s="6" t="s">
        <v>99</v>
      </c>
      <c r="E4906" s="6" t="str">
        <f>VLOOKUP(tbl_transactions[[#This Row],[Product_ID]],tbl_Items[],2,)</f>
        <v>Automatic</v>
      </c>
      <c r="F4906" s="6" t="str">
        <f>VLOOKUP(tbl_transactions[[#This Row],[Product_ID]],tbl_Items[],3,)</f>
        <v>Gold</v>
      </c>
      <c r="G4906" s="6" t="s">
        <v>12</v>
      </c>
      <c r="H4906" s="6" t="s">
        <v>9</v>
      </c>
      <c r="I49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906" s="30">
        <v>1</v>
      </c>
      <c r="K4906" s="7">
        <f t="shared" si="152"/>
        <v>5682.6647999999996</v>
      </c>
      <c r="L49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6" s="7">
        <f t="shared" si="153"/>
        <v>5682.6647999999996</v>
      </c>
    </row>
    <row r="4907" spans="1:13" x14ac:dyDescent="0.3">
      <c r="A4907" s="6" t="s">
        <v>4991</v>
      </c>
      <c r="B4907" s="28">
        <v>43151</v>
      </c>
      <c r="C4907" s="6" t="s">
        <v>24</v>
      </c>
      <c r="D4907" s="6" t="s">
        <v>109</v>
      </c>
      <c r="E4907" s="6" t="str">
        <f>VLOOKUP(tbl_transactions[[#This Row],[Product_ID]],tbl_Items[],2,)</f>
        <v>Digital</v>
      </c>
      <c r="F4907" s="6" t="str">
        <f>VLOOKUP(tbl_transactions[[#This Row],[Product_ID]],tbl_Items[],3,)</f>
        <v>Platinum</v>
      </c>
      <c r="G4907" s="6" t="s">
        <v>12</v>
      </c>
      <c r="H4907" s="6" t="s">
        <v>13</v>
      </c>
      <c r="I49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907" s="30">
        <v>1</v>
      </c>
      <c r="K4907" s="7">
        <f t="shared" si="152"/>
        <v>10263.546</v>
      </c>
      <c r="L49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7" s="7">
        <f t="shared" si="153"/>
        <v>10263.546</v>
      </c>
    </row>
    <row r="4908" spans="1:13" x14ac:dyDescent="0.3">
      <c r="A4908" s="6" t="s">
        <v>4992</v>
      </c>
      <c r="B4908" s="28">
        <v>43151</v>
      </c>
      <c r="C4908" s="6" t="s">
        <v>11</v>
      </c>
      <c r="D4908" s="6" t="s">
        <v>92</v>
      </c>
      <c r="E4908" s="6" t="str">
        <f>VLOOKUP(tbl_transactions[[#This Row],[Product_ID]],tbl_Items[],2,)</f>
        <v>Automatic</v>
      </c>
      <c r="F4908" s="6" t="str">
        <f>VLOOKUP(tbl_transactions[[#This Row],[Product_ID]],tbl_Items[],3,)</f>
        <v>Platinum</v>
      </c>
      <c r="G4908" s="6" t="s">
        <v>12</v>
      </c>
      <c r="H4908" s="6" t="s">
        <v>9</v>
      </c>
      <c r="I49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908" s="30">
        <v>2</v>
      </c>
      <c r="K4908" s="7">
        <f t="shared" si="152"/>
        <v>4486.2047999999995</v>
      </c>
      <c r="L49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8" s="7">
        <f t="shared" si="153"/>
        <v>4486.2047999999995</v>
      </c>
    </row>
    <row r="4909" spans="1:13" x14ac:dyDescent="0.3">
      <c r="A4909" s="6" t="s">
        <v>4993</v>
      </c>
      <c r="B4909" s="28">
        <v>43151</v>
      </c>
      <c r="C4909" s="6" t="s">
        <v>24</v>
      </c>
      <c r="D4909" s="6" t="s">
        <v>88</v>
      </c>
      <c r="E4909" s="6" t="str">
        <f>VLOOKUP(tbl_transactions[[#This Row],[Product_ID]],tbl_Items[],2,)</f>
        <v>Automatic</v>
      </c>
      <c r="F4909" s="6" t="str">
        <f>VLOOKUP(tbl_transactions[[#This Row],[Product_ID]],tbl_Items[],3,)</f>
        <v>Platinum</v>
      </c>
      <c r="G4909" s="6" t="s">
        <v>12</v>
      </c>
      <c r="H4909" s="6" t="s">
        <v>9</v>
      </c>
      <c r="I49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909" s="30">
        <v>1</v>
      </c>
      <c r="K4909" s="7">
        <f t="shared" si="152"/>
        <v>2351.6325000000002</v>
      </c>
      <c r="L49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09" s="7">
        <f t="shared" si="153"/>
        <v>2351.6325000000002</v>
      </c>
    </row>
    <row r="4910" spans="1:13" x14ac:dyDescent="0.3">
      <c r="A4910" s="6" t="s">
        <v>4994</v>
      </c>
      <c r="B4910" s="28">
        <v>43151</v>
      </c>
      <c r="C4910" s="6" t="s">
        <v>11</v>
      </c>
      <c r="D4910" s="6" t="s">
        <v>60</v>
      </c>
      <c r="E4910" s="6" t="str">
        <f>VLOOKUP(tbl_transactions[[#This Row],[Product_ID]],tbl_Items[],2,)</f>
        <v>Chronograph</v>
      </c>
      <c r="F4910" s="6" t="str">
        <f>VLOOKUP(tbl_transactions[[#This Row],[Product_ID]],tbl_Items[],3,)</f>
        <v>Platinum</v>
      </c>
      <c r="G4910" s="6" t="s">
        <v>8</v>
      </c>
      <c r="H4910" s="6" t="s">
        <v>13</v>
      </c>
      <c r="I49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4910" s="30">
        <v>1</v>
      </c>
      <c r="K4910" s="7">
        <f t="shared" si="152"/>
        <v>10299.960000000001</v>
      </c>
      <c r="L49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10" s="7">
        <f t="shared" si="153"/>
        <v>10299.960000000001</v>
      </c>
    </row>
    <row r="4911" spans="1:13" x14ac:dyDescent="0.3">
      <c r="A4911" s="6" t="s">
        <v>4995</v>
      </c>
      <c r="B4911" s="28">
        <v>43151</v>
      </c>
      <c r="C4911" s="6" t="s">
        <v>11</v>
      </c>
      <c r="D4911" s="6" t="s">
        <v>7006</v>
      </c>
      <c r="E4911" s="6" t="str">
        <f>VLOOKUP(tbl_transactions[[#This Row],[Product_ID]],tbl_Items[],2,)</f>
        <v>Automatic</v>
      </c>
      <c r="F4911" s="6" t="str">
        <f>VLOOKUP(tbl_transactions[[#This Row],[Product_ID]],tbl_Items[],3,)</f>
        <v>Gold</v>
      </c>
      <c r="G4911" s="6" t="s">
        <v>12</v>
      </c>
      <c r="H4911" s="6" t="s">
        <v>9</v>
      </c>
      <c r="I49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911" s="30">
        <v>1</v>
      </c>
      <c r="K4911" s="7">
        <f t="shared" si="152"/>
        <v>10762.95</v>
      </c>
      <c r="L49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11" s="7">
        <f t="shared" si="153"/>
        <v>10762.95</v>
      </c>
    </row>
    <row r="4912" spans="1:13" x14ac:dyDescent="0.3">
      <c r="A4912" s="6" t="s">
        <v>4996</v>
      </c>
      <c r="B4912" s="28">
        <v>43152</v>
      </c>
      <c r="C4912" s="6" t="s">
        <v>11</v>
      </c>
      <c r="D4912" s="6" t="s">
        <v>79</v>
      </c>
      <c r="E4912" s="6" t="str">
        <f>VLOOKUP(tbl_transactions[[#This Row],[Product_ID]],tbl_Items[],2,)</f>
        <v>Chronograph</v>
      </c>
      <c r="F4912" s="6" t="str">
        <f>VLOOKUP(tbl_transactions[[#This Row],[Product_ID]],tbl_Items[],3,)</f>
        <v>Palladium</v>
      </c>
      <c r="G4912" s="6" t="s">
        <v>8</v>
      </c>
      <c r="H4912" s="6" t="s">
        <v>9</v>
      </c>
      <c r="I49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912" s="30">
        <v>1</v>
      </c>
      <c r="K4912" s="7">
        <f t="shared" si="152"/>
        <v>2335.6980000000003</v>
      </c>
      <c r="L49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12" s="7">
        <f t="shared" si="153"/>
        <v>2335.6980000000003</v>
      </c>
    </row>
    <row r="4913" spans="1:13" x14ac:dyDescent="0.3">
      <c r="A4913" s="6" t="s">
        <v>4997</v>
      </c>
      <c r="B4913" s="28">
        <v>43152</v>
      </c>
      <c r="C4913" s="6" t="s">
        <v>11</v>
      </c>
      <c r="D4913" s="6" t="s">
        <v>84</v>
      </c>
      <c r="E4913" s="6" t="str">
        <f>VLOOKUP(tbl_transactions[[#This Row],[Product_ID]],tbl_Items[],2,)</f>
        <v>Automatic</v>
      </c>
      <c r="F4913" s="6" t="str">
        <f>VLOOKUP(tbl_transactions[[#This Row],[Product_ID]],tbl_Items[],3,)</f>
        <v>Platinum</v>
      </c>
      <c r="G4913" s="6" t="s">
        <v>12</v>
      </c>
      <c r="H4913" s="6" t="s">
        <v>13</v>
      </c>
      <c r="I49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913" s="30">
        <v>4</v>
      </c>
      <c r="K4913" s="7">
        <f t="shared" si="152"/>
        <v>9362.43</v>
      </c>
      <c r="L49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13" s="7">
        <f t="shared" si="153"/>
        <v>9362.43</v>
      </c>
    </row>
    <row r="4914" spans="1:13" x14ac:dyDescent="0.3">
      <c r="A4914" s="6" t="s">
        <v>4998</v>
      </c>
      <c r="B4914" s="28">
        <v>43152</v>
      </c>
      <c r="C4914" s="6" t="s">
        <v>24</v>
      </c>
      <c r="D4914" s="6" t="s">
        <v>67</v>
      </c>
      <c r="E4914" s="6" t="str">
        <f>VLOOKUP(tbl_transactions[[#This Row],[Product_ID]],tbl_Items[],2,)</f>
        <v>Chronograph</v>
      </c>
      <c r="F4914" s="6" t="str">
        <f>VLOOKUP(tbl_transactions[[#This Row],[Product_ID]],tbl_Items[],3,)</f>
        <v>Platinum</v>
      </c>
      <c r="G4914" s="6" t="s">
        <v>8</v>
      </c>
      <c r="H4914" s="6" t="s">
        <v>9</v>
      </c>
      <c r="I49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914" s="30">
        <v>3</v>
      </c>
      <c r="K4914" s="7">
        <f t="shared" si="152"/>
        <v>3969</v>
      </c>
      <c r="L49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14" s="7">
        <f t="shared" si="153"/>
        <v>3969</v>
      </c>
    </row>
    <row r="4915" spans="1:13" x14ac:dyDescent="0.3">
      <c r="A4915" s="6" t="s">
        <v>4999</v>
      </c>
      <c r="B4915" s="28">
        <v>43153</v>
      </c>
      <c r="C4915" s="6" t="s">
        <v>24</v>
      </c>
      <c r="D4915" s="6" t="s">
        <v>78</v>
      </c>
      <c r="E4915" s="6" t="str">
        <f>VLOOKUP(tbl_transactions[[#This Row],[Product_ID]],tbl_Items[],2,)</f>
        <v>Chronograph</v>
      </c>
      <c r="F4915" s="6" t="str">
        <f>VLOOKUP(tbl_transactions[[#This Row],[Product_ID]],tbl_Items[],3,)</f>
        <v>Gold</v>
      </c>
      <c r="G4915" s="6" t="s">
        <v>8</v>
      </c>
      <c r="H4915" s="6" t="s">
        <v>9</v>
      </c>
      <c r="I49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4915" s="30">
        <v>3</v>
      </c>
      <c r="K4915" s="7">
        <f t="shared" si="152"/>
        <v>17166.599999999999</v>
      </c>
      <c r="L49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4915" s="7">
        <f t="shared" si="153"/>
        <v>15793.271999999999</v>
      </c>
    </row>
    <row r="4916" spans="1:13" x14ac:dyDescent="0.3">
      <c r="A4916" s="6" t="s">
        <v>5000</v>
      </c>
      <c r="B4916" s="28">
        <v>43153</v>
      </c>
      <c r="C4916" s="6" t="s">
        <v>24</v>
      </c>
      <c r="D4916" s="6" t="s">
        <v>74</v>
      </c>
      <c r="E4916" s="6" t="str">
        <f>VLOOKUP(tbl_transactions[[#This Row],[Product_ID]],tbl_Items[],2,)</f>
        <v>Chronograph</v>
      </c>
      <c r="F4916" s="6" t="str">
        <f>VLOOKUP(tbl_transactions[[#This Row],[Product_ID]],tbl_Items[],3,)</f>
        <v>Gold</v>
      </c>
      <c r="G4916" s="6" t="s">
        <v>8</v>
      </c>
      <c r="H4916" s="6" t="s">
        <v>9</v>
      </c>
      <c r="I49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4916" s="30">
        <v>1</v>
      </c>
      <c r="K4916" s="7">
        <f t="shared" si="152"/>
        <v>2337.3000000000002</v>
      </c>
      <c r="L49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16" s="7">
        <f t="shared" si="153"/>
        <v>2337.3000000000002</v>
      </c>
    </row>
    <row r="4917" spans="1:13" x14ac:dyDescent="0.3">
      <c r="A4917" s="6" t="s">
        <v>5001</v>
      </c>
      <c r="B4917" s="28">
        <v>43153</v>
      </c>
      <c r="C4917" s="6" t="s">
        <v>24</v>
      </c>
      <c r="D4917" s="6" t="s">
        <v>114</v>
      </c>
      <c r="E4917" s="6" t="str">
        <f>VLOOKUP(tbl_transactions[[#This Row],[Product_ID]],tbl_Items[],2,)</f>
        <v>Digital</v>
      </c>
      <c r="F4917" s="6" t="str">
        <f>VLOOKUP(tbl_transactions[[#This Row],[Product_ID]],tbl_Items[],3,)</f>
        <v>Palladium</v>
      </c>
      <c r="G4917" s="6" t="s">
        <v>12</v>
      </c>
      <c r="H4917" s="6" t="s">
        <v>9</v>
      </c>
      <c r="I49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4917" s="30">
        <v>3</v>
      </c>
      <c r="K4917" s="7">
        <f t="shared" si="152"/>
        <v>32731.020000000004</v>
      </c>
      <c r="L49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4917" s="7">
        <f t="shared" si="153"/>
        <v>31749.089400000004</v>
      </c>
    </row>
    <row r="4918" spans="1:13" x14ac:dyDescent="0.3">
      <c r="A4918" s="6" t="s">
        <v>5002</v>
      </c>
      <c r="B4918" s="28">
        <v>43154</v>
      </c>
      <c r="C4918" s="6" t="s">
        <v>24</v>
      </c>
      <c r="D4918" s="6" t="s">
        <v>118</v>
      </c>
      <c r="E4918" s="6" t="str">
        <f>VLOOKUP(tbl_transactions[[#This Row],[Product_ID]],tbl_Items[],2,)</f>
        <v>Digital</v>
      </c>
      <c r="F4918" s="6" t="str">
        <f>VLOOKUP(tbl_transactions[[#This Row],[Product_ID]],tbl_Items[],3,)</f>
        <v>Palladium</v>
      </c>
      <c r="G4918" s="6" t="s">
        <v>12</v>
      </c>
      <c r="H4918" s="6" t="s">
        <v>9</v>
      </c>
      <c r="I49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918" s="30">
        <v>1</v>
      </c>
      <c r="K4918" s="7">
        <f t="shared" si="152"/>
        <v>6219.5112000000008</v>
      </c>
      <c r="L49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18" s="7">
        <f t="shared" si="153"/>
        <v>6219.5112000000008</v>
      </c>
    </row>
    <row r="4919" spans="1:13" x14ac:dyDescent="0.3">
      <c r="A4919" s="6" t="s">
        <v>5003</v>
      </c>
      <c r="B4919" s="28">
        <v>43154</v>
      </c>
      <c r="C4919" s="6" t="s">
        <v>24</v>
      </c>
      <c r="D4919" s="6" t="s">
        <v>7006</v>
      </c>
      <c r="E4919" s="6" t="str">
        <f>VLOOKUP(tbl_transactions[[#This Row],[Product_ID]],tbl_Items[],2,)</f>
        <v>Automatic</v>
      </c>
      <c r="F4919" s="6" t="str">
        <f>VLOOKUP(tbl_transactions[[#This Row],[Product_ID]],tbl_Items[],3,)</f>
        <v>Gold</v>
      </c>
      <c r="G4919" s="6" t="s">
        <v>12</v>
      </c>
      <c r="H4919" s="6" t="s">
        <v>9</v>
      </c>
      <c r="I49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919" s="30">
        <v>2</v>
      </c>
      <c r="K4919" s="7">
        <f t="shared" si="152"/>
        <v>21525.9</v>
      </c>
      <c r="L49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4919" s="7">
        <f t="shared" si="153"/>
        <v>20664.864000000001</v>
      </c>
    </row>
    <row r="4920" spans="1:13" x14ac:dyDescent="0.3">
      <c r="A4920" s="6" t="s">
        <v>5004</v>
      </c>
      <c r="B4920" s="28">
        <v>43154</v>
      </c>
      <c r="C4920" s="6" t="s">
        <v>24</v>
      </c>
      <c r="D4920" s="6" t="s">
        <v>7006</v>
      </c>
      <c r="E4920" s="6" t="str">
        <f>VLOOKUP(tbl_transactions[[#This Row],[Product_ID]],tbl_Items[],2,)</f>
        <v>Automatic</v>
      </c>
      <c r="F4920" s="6" t="str">
        <f>VLOOKUP(tbl_transactions[[#This Row],[Product_ID]],tbl_Items[],3,)</f>
        <v>Gold</v>
      </c>
      <c r="G4920" s="6" t="s">
        <v>12</v>
      </c>
      <c r="H4920" s="6" t="s">
        <v>13</v>
      </c>
      <c r="I49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920" s="30">
        <v>2</v>
      </c>
      <c r="K4920" s="7">
        <f t="shared" si="152"/>
        <v>21525.9</v>
      </c>
      <c r="L49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4920" s="7">
        <f t="shared" si="153"/>
        <v>20664.864000000001</v>
      </c>
    </row>
    <row r="4921" spans="1:13" x14ac:dyDescent="0.3">
      <c r="A4921" s="6" t="s">
        <v>5005</v>
      </c>
      <c r="B4921" s="28">
        <v>43155</v>
      </c>
      <c r="C4921" s="6" t="s">
        <v>24</v>
      </c>
      <c r="D4921" s="6" t="s">
        <v>119</v>
      </c>
      <c r="E4921" s="6" t="str">
        <f>VLOOKUP(tbl_transactions[[#This Row],[Product_ID]],tbl_Items[],2,)</f>
        <v>Digital</v>
      </c>
      <c r="F4921" s="6" t="str">
        <f>VLOOKUP(tbl_transactions[[#This Row],[Product_ID]],tbl_Items[],3,)</f>
        <v>Palladium</v>
      </c>
      <c r="G4921" s="6" t="s">
        <v>12</v>
      </c>
      <c r="H4921" s="6" t="s">
        <v>9</v>
      </c>
      <c r="I49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921" s="30">
        <v>3</v>
      </c>
      <c r="K4921" s="7">
        <f t="shared" si="152"/>
        <v>30884.273999999998</v>
      </c>
      <c r="L49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4921" s="7">
        <f t="shared" si="153"/>
        <v>29957.745779999997</v>
      </c>
    </row>
    <row r="4922" spans="1:13" x14ac:dyDescent="0.3">
      <c r="A4922" s="6" t="s">
        <v>5006</v>
      </c>
      <c r="B4922" s="28">
        <v>43155</v>
      </c>
      <c r="C4922" s="6" t="s">
        <v>15</v>
      </c>
      <c r="D4922" s="6" t="s">
        <v>101</v>
      </c>
      <c r="E4922" s="6" t="str">
        <f>VLOOKUP(tbl_transactions[[#This Row],[Product_ID]],tbl_Items[],2,)</f>
        <v>Automatic</v>
      </c>
      <c r="F4922" s="6" t="str">
        <f>VLOOKUP(tbl_transactions[[#This Row],[Product_ID]],tbl_Items[],3,)</f>
        <v>Palladium</v>
      </c>
      <c r="G4922" s="6" t="s">
        <v>12</v>
      </c>
      <c r="H4922" s="6" t="s">
        <v>9</v>
      </c>
      <c r="I49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4922" s="30">
        <v>1</v>
      </c>
      <c r="K4922" s="7">
        <f t="shared" si="152"/>
        <v>2583.3500000000004</v>
      </c>
      <c r="L49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22" s="7">
        <f t="shared" si="153"/>
        <v>2583.3500000000004</v>
      </c>
    </row>
    <row r="4923" spans="1:13" x14ac:dyDescent="0.3">
      <c r="A4923" s="6" t="s">
        <v>5007</v>
      </c>
      <c r="B4923" s="28">
        <v>43155</v>
      </c>
      <c r="C4923" s="6" t="s">
        <v>11</v>
      </c>
      <c r="D4923" s="6" t="s">
        <v>116</v>
      </c>
      <c r="E4923" s="6" t="str">
        <f>VLOOKUP(tbl_transactions[[#This Row],[Product_ID]],tbl_Items[],2,)</f>
        <v>Digital</v>
      </c>
      <c r="F4923" s="6" t="str">
        <f>VLOOKUP(tbl_transactions[[#This Row],[Product_ID]],tbl_Items[],3,)</f>
        <v>Gold</v>
      </c>
      <c r="G4923" s="6" t="s">
        <v>12</v>
      </c>
      <c r="H4923" s="6" t="s">
        <v>9</v>
      </c>
      <c r="I49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923" s="30">
        <v>2</v>
      </c>
      <c r="K4923" s="7">
        <f t="shared" si="152"/>
        <v>11413.188</v>
      </c>
      <c r="L49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23" s="7">
        <f t="shared" si="153"/>
        <v>11413.188</v>
      </c>
    </row>
    <row r="4924" spans="1:13" x14ac:dyDescent="0.3">
      <c r="A4924" s="6" t="s">
        <v>5008</v>
      </c>
      <c r="B4924" s="28">
        <v>43155</v>
      </c>
      <c r="C4924" s="6" t="s">
        <v>11</v>
      </c>
      <c r="D4924" s="6" t="s">
        <v>117</v>
      </c>
      <c r="E4924" s="6" t="str">
        <f>VLOOKUP(tbl_transactions[[#This Row],[Product_ID]],tbl_Items[],2,)</f>
        <v>Digital</v>
      </c>
      <c r="F4924" s="6" t="str">
        <f>VLOOKUP(tbl_transactions[[#This Row],[Product_ID]],tbl_Items[],3,)</f>
        <v>Palladium</v>
      </c>
      <c r="G4924" s="6" t="s">
        <v>12</v>
      </c>
      <c r="H4924" s="6" t="s">
        <v>9</v>
      </c>
      <c r="I49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924" s="30">
        <v>4</v>
      </c>
      <c r="K4924" s="7">
        <f t="shared" si="152"/>
        <v>41079.15</v>
      </c>
      <c r="L49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4924" s="7">
        <f t="shared" si="153"/>
        <v>39846.775500000003</v>
      </c>
    </row>
    <row r="4925" spans="1:13" x14ac:dyDescent="0.3">
      <c r="A4925" s="6" t="s">
        <v>5009</v>
      </c>
      <c r="B4925" s="28">
        <v>43155</v>
      </c>
      <c r="C4925" s="6" t="s">
        <v>24</v>
      </c>
      <c r="D4925" s="6" t="s">
        <v>100</v>
      </c>
      <c r="E4925" s="6" t="str">
        <f>VLOOKUP(tbl_transactions[[#This Row],[Product_ID]],tbl_Items[],2,)</f>
        <v>Automatic</v>
      </c>
      <c r="F4925" s="6" t="str">
        <f>VLOOKUP(tbl_transactions[[#This Row],[Product_ID]],tbl_Items[],3,)</f>
        <v>Palladium</v>
      </c>
      <c r="G4925" s="6" t="s">
        <v>12</v>
      </c>
      <c r="H4925" s="6" t="s">
        <v>9</v>
      </c>
      <c r="I49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925" s="30">
        <v>3</v>
      </c>
      <c r="K4925" s="7">
        <f t="shared" si="152"/>
        <v>18045.72</v>
      </c>
      <c r="L49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4925" s="7">
        <f t="shared" si="153"/>
        <v>17504.348400000003</v>
      </c>
    </row>
    <row r="4926" spans="1:13" x14ac:dyDescent="0.3">
      <c r="A4926" s="6" t="s">
        <v>5010</v>
      </c>
      <c r="B4926" s="28">
        <v>43156</v>
      </c>
      <c r="C4926" s="6" t="s">
        <v>24</v>
      </c>
      <c r="D4926" s="6" t="s">
        <v>71</v>
      </c>
      <c r="E4926" s="6" t="str">
        <f>VLOOKUP(tbl_transactions[[#This Row],[Product_ID]],tbl_Items[],2,)</f>
        <v>Chronograph</v>
      </c>
      <c r="F4926" s="6" t="str">
        <f>VLOOKUP(tbl_transactions[[#This Row],[Product_ID]],tbl_Items[],3,)</f>
        <v>Platinum</v>
      </c>
      <c r="G4926" s="6" t="s">
        <v>8</v>
      </c>
      <c r="H4926" s="6" t="s">
        <v>9</v>
      </c>
      <c r="I49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4926" s="30">
        <v>4</v>
      </c>
      <c r="K4926" s="7">
        <f t="shared" si="152"/>
        <v>9197.1359999999986</v>
      </c>
      <c r="L49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26" s="7">
        <f t="shared" si="153"/>
        <v>9197.1359999999986</v>
      </c>
    </row>
    <row r="4927" spans="1:13" x14ac:dyDescent="0.3">
      <c r="A4927" s="6" t="s">
        <v>5011</v>
      </c>
      <c r="B4927" s="28">
        <v>43156</v>
      </c>
      <c r="C4927" s="6" t="s">
        <v>24</v>
      </c>
      <c r="D4927" s="6" t="s">
        <v>95</v>
      </c>
      <c r="E4927" s="6" t="str">
        <f>VLOOKUP(tbl_transactions[[#This Row],[Product_ID]],tbl_Items[],2,)</f>
        <v>Automatic</v>
      </c>
      <c r="F4927" s="6" t="str">
        <f>VLOOKUP(tbl_transactions[[#This Row],[Product_ID]],tbl_Items[],3,)</f>
        <v>Platinum</v>
      </c>
      <c r="G4927" s="6" t="s">
        <v>12</v>
      </c>
      <c r="H4927" s="6" t="s">
        <v>9</v>
      </c>
      <c r="I49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927" s="30">
        <v>4</v>
      </c>
      <c r="K4927" s="7">
        <f t="shared" si="152"/>
        <v>9261</v>
      </c>
      <c r="L49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27" s="7">
        <f t="shared" si="153"/>
        <v>9261</v>
      </c>
    </row>
    <row r="4928" spans="1:13" x14ac:dyDescent="0.3">
      <c r="A4928" s="6" t="s">
        <v>5012</v>
      </c>
      <c r="B4928" s="28">
        <v>43156</v>
      </c>
      <c r="C4928" s="6" t="s">
        <v>24</v>
      </c>
      <c r="D4928" s="6" t="s">
        <v>109</v>
      </c>
      <c r="E4928" s="6" t="str">
        <f>VLOOKUP(tbl_transactions[[#This Row],[Product_ID]],tbl_Items[],2,)</f>
        <v>Digital</v>
      </c>
      <c r="F4928" s="6" t="str">
        <f>VLOOKUP(tbl_transactions[[#This Row],[Product_ID]],tbl_Items[],3,)</f>
        <v>Platinum</v>
      </c>
      <c r="G4928" s="6" t="s">
        <v>12</v>
      </c>
      <c r="H4928" s="6" t="s">
        <v>13</v>
      </c>
      <c r="I49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928" s="30">
        <v>3</v>
      </c>
      <c r="K4928" s="7">
        <f t="shared" si="152"/>
        <v>30790.637999999999</v>
      </c>
      <c r="L49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4928" s="7">
        <f t="shared" si="153"/>
        <v>28943.199720000001</v>
      </c>
    </row>
    <row r="4929" spans="1:13" x14ac:dyDescent="0.3">
      <c r="A4929" s="6" t="s">
        <v>5013</v>
      </c>
      <c r="B4929" s="28">
        <v>43156</v>
      </c>
      <c r="C4929" s="6" t="s">
        <v>11</v>
      </c>
      <c r="D4929" s="6" t="s">
        <v>104</v>
      </c>
      <c r="E4929" s="6" t="str">
        <f>VLOOKUP(tbl_transactions[[#This Row],[Product_ID]],tbl_Items[],2,)</f>
        <v>Automatic</v>
      </c>
      <c r="F4929" s="6" t="str">
        <f>VLOOKUP(tbl_transactions[[#This Row],[Product_ID]],tbl_Items[],3,)</f>
        <v>Palladium</v>
      </c>
      <c r="G4929" s="6" t="s">
        <v>12</v>
      </c>
      <c r="H4929" s="6" t="s">
        <v>9</v>
      </c>
      <c r="I49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929" s="30">
        <v>1</v>
      </c>
      <c r="K4929" s="7">
        <f t="shared" si="152"/>
        <v>9015.7100000000009</v>
      </c>
      <c r="L49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29" s="7">
        <f t="shared" si="153"/>
        <v>9015.7100000000009</v>
      </c>
    </row>
    <row r="4930" spans="1:13" x14ac:dyDescent="0.3">
      <c r="A4930" s="6" t="s">
        <v>5014</v>
      </c>
      <c r="B4930" s="28">
        <v>43156</v>
      </c>
      <c r="C4930" s="6" t="s">
        <v>24</v>
      </c>
      <c r="D4930" s="6" t="s">
        <v>7005</v>
      </c>
      <c r="E4930" s="6" t="str">
        <f>VLOOKUP(tbl_transactions[[#This Row],[Product_ID]],tbl_Items[],2,)</f>
        <v>Automatic</v>
      </c>
      <c r="F4930" s="6" t="str">
        <f>VLOOKUP(tbl_transactions[[#This Row],[Product_ID]],tbl_Items[],3,)</f>
        <v>Gold</v>
      </c>
      <c r="G4930" s="6" t="s">
        <v>12</v>
      </c>
      <c r="H4930" s="6" t="s">
        <v>9</v>
      </c>
      <c r="I49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930" s="30">
        <v>1</v>
      </c>
      <c r="K4930" s="7">
        <f t="shared" ref="K4930:K4993" si="154">I4930*J4930</f>
        <v>6266.61</v>
      </c>
      <c r="L49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30" s="7">
        <f t="shared" ref="M4930:M4993" si="155">K4930-L4930</f>
        <v>6266.61</v>
      </c>
    </row>
    <row r="4931" spans="1:13" x14ac:dyDescent="0.3">
      <c r="A4931" s="6" t="s">
        <v>5015</v>
      </c>
      <c r="B4931" s="28">
        <v>43156</v>
      </c>
      <c r="C4931" s="6" t="s">
        <v>7</v>
      </c>
      <c r="D4931" s="6" t="s">
        <v>7007</v>
      </c>
      <c r="E4931" s="6" t="str">
        <f>VLOOKUP(tbl_transactions[[#This Row],[Product_ID]],tbl_Items[],2,)</f>
        <v>Digital</v>
      </c>
      <c r="F4931" s="6" t="str">
        <f>VLOOKUP(tbl_transactions[[#This Row],[Product_ID]],tbl_Items[],3,)</f>
        <v>Gold</v>
      </c>
      <c r="G4931" s="6" t="s">
        <v>12</v>
      </c>
      <c r="H4931" s="6" t="s">
        <v>9</v>
      </c>
      <c r="I49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931" s="30">
        <v>1</v>
      </c>
      <c r="K4931" s="7">
        <f t="shared" si="154"/>
        <v>9100.3788000000004</v>
      </c>
      <c r="L49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31" s="7">
        <f t="shared" si="155"/>
        <v>9100.3788000000004</v>
      </c>
    </row>
    <row r="4932" spans="1:13" x14ac:dyDescent="0.3">
      <c r="A4932" s="6" t="s">
        <v>5016</v>
      </c>
      <c r="B4932" s="28">
        <v>43157</v>
      </c>
      <c r="C4932" s="6" t="s">
        <v>24</v>
      </c>
      <c r="D4932" s="6" t="s">
        <v>92</v>
      </c>
      <c r="E4932" s="6" t="str">
        <f>VLOOKUP(tbl_transactions[[#This Row],[Product_ID]],tbl_Items[],2,)</f>
        <v>Automatic</v>
      </c>
      <c r="F4932" s="6" t="str">
        <f>VLOOKUP(tbl_transactions[[#This Row],[Product_ID]],tbl_Items[],3,)</f>
        <v>Platinum</v>
      </c>
      <c r="G4932" s="6" t="s">
        <v>12</v>
      </c>
      <c r="H4932" s="6" t="s">
        <v>9</v>
      </c>
      <c r="I49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932" s="30">
        <v>4</v>
      </c>
      <c r="K4932" s="7">
        <f t="shared" si="154"/>
        <v>8972.409599999999</v>
      </c>
      <c r="L49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32" s="7">
        <f t="shared" si="155"/>
        <v>8972.409599999999</v>
      </c>
    </row>
    <row r="4933" spans="1:13" x14ac:dyDescent="0.3">
      <c r="A4933" s="6" t="s">
        <v>5017</v>
      </c>
      <c r="B4933" s="28">
        <v>43157</v>
      </c>
      <c r="C4933" s="6" t="s">
        <v>24</v>
      </c>
      <c r="D4933" s="6" t="s">
        <v>89</v>
      </c>
      <c r="E4933" s="6" t="str">
        <f>VLOOKUP(tbl_transactions[[#This Row],[Product_ID]],tbl_Items[],2,)</f>
        <v>Automatic</v>
      </c>
      <c r="F4933" s="6" t="str">
        <f>VLOOKUP(tbl_transactions[[#This Row],[Product_ID]],tbl_Items[],3,)</f>
        <v>Platinum</v>
      </c>
      <c r="G4933" s="6" t="s">
        <v>12</v>
      </c>
      <c r="H4933" s="6" t="s">
        <v>9</v>
      </c>
      <c r="I49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4933" s="30">
        <v>4</v>
      </c>
      <c r="K4933" s="7">
        <f t="shared" si="154"/>
        <v>20478.040000000005</v>
      </c>
      <c r="L49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4933" s="7">
        <f t="shared" si="155"/>
        <v>19249.357600000003</v>
      </c>
    </row>
    <row r="4934" spans="1:13" x14ac:dyDescent="0.3">
      <c r="A4934" s="6" t="s">
        <v>5018</v>
      </c>
      <c r="B4934" s="28">
        <v>43157</v>
      </c>
      <c r="C4934" s="6" t="s">
        <v>11</v>
      </c>
      <c r="D4934" s="6" t="s">
        <v>109</v>
      </c>
      <c r="E4934" s="6" t="str">
        <f>VLOOKUP(tbl_transactions[[#This Row],[Product_ID]],tbl_Items[],2,)</f>
        <v>Digital</v>
      </c>
      <c r="F4934" s="6" t="str">
        <f>VLOOKUP(tbl_transactions[[#This Row],[Product_ID]],tbl_Items[],3,)</f>
        <v>Platinum</v>
      </c>
      <c r="G4934" s="6" t="s">
        <v>12</v>
      </c>
      <c r="H4934" s="6" t="s">
        <v>9</v>
      </c>
      <c r="I49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4934" s="30">
        <v>3</v>
      </c>
      <c r="K4934" s="7">
        <f t="shared" si="154"/>
        <v>30790.637999999999</v>
      </c>
      <c r="L49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4934" s="7">
        <f t="shared" si="155"/>
        <v>28943.199720000001</v>
      </c>
    </row>
    <row r="4935" spans="1:13" x14ac:dyDescent="0.3">
      <c r="A4935" s="6" t="s">
        <v>5019</v>
      </c>
      <c r="B4935" s="28">
        <v>43157</v>
      </c>
      <c r="C4935" s="6" t="s">
        <v>24</v>
      </c>
      <c r="D4935" s="6" t="s">
        <v>99</v>
      </c>
      <c r="E4935" s="6" t="str">
        <f>VLOOKUP(tbl_transactions[[#This Row],[Product_ID]],tbl_Items[],2,)</f>
        <v>Automatic</v>
      </c>
      <c r="F4935" s="6" t="str">
        <f>VLOOKUP(tbl_transactions[[#This Row],[Product_ID]],tbl_Items[],3,)</f>
        <v>Gold</v>
      </c>
      <c r="G4935" s="6" t="s">
        <v>12</v>
      </c>
      <c r="H4935" s="6" t="s">
        <v>9</v>
      </c>
      <c r="I49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935" s="30">
        <v>1</v>
      </c>
      <c r="K4935" s="7">
        <f t="shared" si="154"/>
        <v>5682.6647999999996</v>
      </c>
      <c r="L49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35" s="7">
        <f t="shared" si="155"/>
        <v>5682.6647999999996</v>
      </c>
    </row>
    <row r="4936" spans="1:13" x14ac:dyDescent="0.3">
      <c r="A4936" s="6" t="s">
        <v>5020</v>
      </c>
      <c r="B4936" s="28">
        <v>43157</v>
      </c>
      <c r="C4936" s="6" t="s">
        <v>11</v>
      </c>
      <c r="D4936" s="6" t="s">
        <v>7006</v>
      </c>
      <c r="E4936" s="6" t="str">
        <f>VLOOKUP(tbl_transactions[[#This Row],[Product_ID]],tbl_Items[],2,)</f>
        <v>Automatic</v>
      </c>
      <c r="F4936" s="6" t="str">
        <f>VLOOKUP(tbl_transactions[[#This Row],[Product_ID]],tbl_Items[],3,)</f>
        <v>Gold</v>
      </c>
      <c r="G4936" s="6" t="s">
        <v>12</v>
      </c>
      <c r="H4936" s="6" t="s">
        <v>9</v>
      </c>
      <c r="I49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4936" s="30">
        <v>2</v>
      </c>
      <c r="K4936" s="7">
        <f t="shared" si="154"/>
        <v>21525.9</v>
      </c>
      <c r="L49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4936" s="7">
        <f t="shared" si="155"/>
        <v>20664.864000000001</v>
      </c>
    </row>
    <row r="4937" spans="1:13" x14ac:dyDescent="0.3">
      <c r="A4937" s="6" t="s">
        <v>5021</v>
      </c>
      <c r="B4937" s="28">
        <v>43157</v>
      </c>
      <c r="C4937" s="6" t="s">
        <v>11</v>
      </c>
      <c r="D4937" s="6" t="s">
        <v>94</v>
      </c>
      <c r="E4937" s="6" t="str">
        <f>VLOOKUP(tbl_transactions[[#This Row],[Product_ID]],tbl_Items[],2,)</f>
        <v>Automatic</v>
      </c>
      <c r="F4937" s="6" t="str">
        <f>VLOOKUP(tbl_transactions[[#This Row],[Product_ID]],tbl_Items[],3,)</f>
        <v>Platinum</v>
      </c>
      <c r="G4937" s="6" t="s">
        <v>12</v>
      </c>
      <c r="H4937" s="6" t="s">
        <v>9</v>
      </c>
      <c r="I49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937" s="30">
        <v>3</v>
      </c>
      <c r="K4937" s="7">
        <f t="shared" si="154"/>
        <v>8537.760000000002</v>
      </c>
      <c r="L49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37" s="7">
        <f t="shared" si="155"/>
        <v>8537.760000000002</v>
      </c>
    </row>
    <row r="4938" spans="1:13" x14ac:dyDescent="0.3">
      <c r="A4938" s="6" t="s">
        <v>5022</v>
      </c>
      <c r="B4938" s="28">
        <v>43157</v>
      </c>
      <c r="C4938" s="6" t="s">
        <v>24</v>
      </c>
      <c r="D4938" s="6" t="s">
        <v>79</v>
      </c>
      <c r="E4938" s="6" t="str">
        <f>VLOOKUP(tbl_transactions[[#This Row],[Product_ID]],tbl_Items[],2,)</f>
        <v>Chronograph</v>
      </c>
      <c r="F4938" s="6" t="str">
        <f>VLOOKUP(tbl_transactions[[#This Row],[Product_ID]],tbl_Items[],3,)</f>
        <v>Palladium</v>
      </c>
      <c r="G4938" s="6" t="s">
        <v>8</v>
      </c>
      <c r="H4938" s="6" t="s">
        <v>9</v>
      </c>
      <c r="I49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938" s="30">
        <v>3</v>
      </c>
      <c r="K4938" s="7">
        <f t="shared" si="154"/>
        <v>7007.094000000001</v>
      </c>
      <c r="L49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38" s="7">
        <f t="shared" si="155"/>
        <v>7007.094000000001</v>
      </c>
    </row>
    <row r="4939" spans="1:13" x14ac:dyDescent="0.3">
      <c r="A4939" s="6" t="s">
        <v>5023</v>
      </c>
      <c r="B4939" s="28">
        <v>43158</v>
      </c>
      <c r="C4939" s="6" t="s">
        <v>7</v>
      </c>
      <c r="D4939" s="6" t="s">
        <v>112</v>
      </c>
      <c r="E4939" s="6" t="str">
        <f>VLOOKUP(tbl_transactions[[#This Row],[Product_ID]],tbl_Items[],2,)</f>
        <v>Digital</v>
      </c>
      <c r="F4939" s="6" t="str">
        <f>VLOOKUP(tbl_transactions[[#This Row],[Product_ID]],tbl_Items[],3,)</f>
        <v>Gold</v>
      </c>
      <c r="G4939" s="6" t="s">
        <v>12</v>
      </c>
      <c r="H4939" s="6" t="s">
        <v>9</v>
      </c>
      <c r="I49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939" s="30">
        <v>1</v>
      </c>
      <c r="K4939" s="7">
        <f t="shared" si="154"/>
        <v>6137.3196000000007</v>
      </c>
      <c r="L49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39" s="7">
        <f t="shared" si="155"/>
        <v>6137.3196000000007</v>
      </c>
    </row>
    <row r="4940" spans="1:13" x14ac:dyDescent="0.3">
      <c r="A4940" s="6" t="s">
        <v>5024</v>
      </c>
      <c r="B4940" s="28">
        <v>43158</v>
      </c>
      <c r="C4940" s="6" t="s">
        <v>24</v>
      </c>
      <c r="D4940" s="6" t="s">
        <v>108</v>
      </c>
      <c r="E4940" s="6" t="str">
        <f>VLOOKUP(tbl_transactions[[#This Row],[Product_ID]],tbl_Items[],2,)</f>
        <v>Digital</v>
      </c>
      <c r="F4940" s="6" t="str">
        <f>VLOOKUP(tbl_transactions[[#This Row],[Product_ID]],tbl_Items[],3,)</f>
        <v>Platinum</v>
      </c>
      <c r="G4940" s="6" t="s">
        <v>12</v>
      </c>
      <c r="H4940" s="6" t="s">
        <v>9</v>
      </c>
      <c r="I49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4940" s="30">
        <v>1</v>
      </c>
      <c r="K4940" s="7">
        <f t="shared" si="154"/>
        <v>6444.1125000000002</v>
      </c>
      <c r="L49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0" s="7">
        <f t="shared" si="155"/>
        <v>6444.1125000000002</v>
      </c>
    </row>
    <row r="4941" spans="1:13" x14ac:dyDescent="0.3">
      <c r="A4941" s="6" t="s">
        <v>5025</v>
      </c>
      <c r="B4941" s="28">
        <v>43158</v>
      </c>
      <c r="C4941" s="6" t="s">
        <v>24</v>
      </c>
      <c r="D4941" s="6" t="s">
        <v>94</v>
      </c>
      <c r="E4941" s="6" t="str">
        <f>VLOOKUP(tbl_transactions[[#This Row],[Product_ID]],tbl_Items[],2,)</f>
        <v>Automatic</v>
      </c>
      <c r="F4941" s="6" t="str">
        <f>VLOOKUP(tbl_transactions[[#This Row],[Product_ID]],tbl_Items[],3,)</f>
        <v>Platinum</v>
      </c>
      <c r="G4941" s="6" t="s">
        <v>12</v>
      </c>
      <c r="H4941" s="6" t="s">
        <v>9</v>
      </c>
      <c r="I49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941" s="30">
        <v>1</v>
      </c>
      <c r="K4941" s="7">
        <f t="shared" si="154"/>
        <v>2845.9200000000005</v>
      </c>
      <c r="L49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1" s="7">
        <f t="shared" si="155"/>
        <v>2845.9200000000005</v>
      </c>
    </row>
    <row r="4942" spans="1:13" x14ac:dyDescent="0.3">
      <c r="A4942" s="6" t="s">
        <v>5026</v>
      </c>
      <c r="B4942" s="28">
        <v>43158</v>
      </c>
      <c r="C4942" s="6" t="s">
        <v>11</v>
      </c>
      <c r="D4942" s="6" t="s">
        <v>89</v>
      </c>
      <c r="E4942" s="6" t="str">
        <f>VLOOKUP(tbl_transactions[[#This Row],[Product_ID]],tbl_Items[],2,)</f>
        <v>Automatic</v>
      </c>
      <c r="F4942" s="6" t="str">
        <f>VLOOKUP(tbl_transactions[[#This Row],[Product_ID]],tbl_Items[],3,)</f>
        <v>Platinum</v>
      </c>
      <c r="G4942" s="6" t="s">
        <v>12</v>
      </c>
      <c r="H4942" s="6" t="s">
        <v>9</v>
      </c>
      <c r="I49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4942" s="30">
        <v>1</v>
      </c>
      <c r="K4942" s="7">
        <f t="shared" si="154"/>
        <v>5119.5100000000011</v>
      </c>
      <c r="L49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2" s="7">
        <f t="shared" si="155"/>
        <v>5119.5100000000011</v>
      </c>
    </row>
    <row r="4943" spans="1:13" x14ac:dyDescent="0.3">
      <c r="A4943" s="6" t="s">
        <v>5027</v>
      </c>
      <c r="B4943" s="28">
        <v>43158</v>
      </c>
      <c r="C4943" s="6" t="s">
        <v>24</v>
      </c>
      <c r="D4943" s="6" t="s">
        <v>103</v>
      </c>
      <c r="E4943" s="6" t="str">
        <f>VLOOKUP(tbl_transactions[[#This Row],[Product_ID]],tbl_Items[],2,)</f>
        <v>Automatic</v>
      </c>
      <c r="F4943" s="6" t="str">
        <f>VLOOKUP(tbl_transactions[[#This Row],[Product_ID]],tbl_Items[],3,)</f>
        <v>Palladium</v>
      </c>
      <c r="G4943" s="6" t="s">
        <v>12</v>
      </c>
      <c r="H4943" s="6" t="s">
        <v>9</v>
      </c>
      <c r="I49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943" s="30">
        <v>3</v>
      </c>
      <c r="K4943" s="7">
        <f t="shared" si="154"/>
        <v>20425.132799999999</v>
      </c>
      <c r="L49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4943" s="7">
        <f t="shared" si="155"/>
        <v>19812.378816</v>
      </c>
    </row>
    <row r="4944" spans="1:13" x14ac:dyDescent="0.3">
      <c r="A4944" s="6" t="s">
        <v>5028</v>
      </c>
      <c r="B4944" s="28">
        <v>43159</v>
      </c>
      <c r="C4944" s="6" t="s">
        <v>24</v>
      </c>
      <c r="D4944" s="6" t="s">
        <v>95</v>
      </c>
      <c r="E4944" s="6" t="str">
        <f>VLOOKUP(tbl_transactions[[#This Row],[Product_ID]],tbl_Items[],2,)</f>
        <v>Automatic</v>
      </c>
      <c r="F4944" s="6" t="str">
        <f>VLOOKUP(tbl_transactions[[#This Row],[Product_ID]],tbl_Items[],3,)</f>
        <v>Platinum</v>
      </c>
      <c r="G4944" s="6" t="s">
        <v>12</v>
      </c>
      <c r="H4944" s="6" t="s">
        <v>13</v>
      </c>
      <c r="I49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944" s="30">
        <v>2</v>
      </c>
      <c r="K4944" s="7">
        <f t="shared" si="154"/>
        <v>4630.5</v>
      </c>
      <c r="L49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4" s="7">
        <f t="shared" si="155"/>
        <v>4630.5</v>
      </c>
    </row>
    <row r="4945" spans="1:13" x14ac:dyDescent="0.3">
      <c r="A4945" s="6" t="s">
        <v>5029</v>
      </c>
      <c r="B4945" s="28">
        <v>43159</v>
      </c>
      <c r="C4945" s="6" t="s">
        <v>24</v>
      </c>
      <c r="D4945" s="6" t="s">
        <v>66</v>
      </c>
      <c r="E4945" s="6" t="str">
        <f>VLOOKUP(tbl_transactions[[#This Row],[Product_ID]],tbl_Items[],2,)</f>
        <v>Chronograph</v>
      </c>
      <c r="F4945" s="6" t="str">
        <f>VLOOKUP(tbl_transactions[[#This Row],[Product_ID]],tbl_Items[],3,)</f>
        <v>Platinum</v>
      </c>
      <c r="G4945" s="6" t="s">
        <v>8</v>
      </c>
      <c r="H4945" s="6" t="s">
        <v>9</v>
      </c>
      <c r="I49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4945" s="30">
        <v>4</v>
      </c>
      <c r="K4945" s="7">
        <f t="shared" si="154"/>
        <v>39535.199999999997</v>
      </c>
      <c r="L49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4945" s="7">
        <f t="shared" si="155"/>
        <v>34790.975999999995</v>
      </c>
    </row>
    <row r="4946" spans="1:13" x14ac:dyDescent="0.3">
      <c r="A4946" s="6" t="s">
        <v>5030</v>
      </c>
      <c r="B4946" s="28">
        <v>43159</v>
      </c>
      <c r="C4946" s="6" t="s">
        <v>24</v>
      </c>
      <c r="D4946" s="6" t="s">
        <v>82</v>
      </c>
      <c r="E4946" s="6" t="str">
        <f>VLOOKUP(tbl_transactions[[#This Row],[Product_ID]],tbl_Items[],2,)</f>
        <v>Chronograph</v>
      </c>
      <c r="F4946" s="6" t="str">
        <f>VLOOKUP(tbl_transactions[[#This Row],[Product_ID]],tbl_Items[],3,)</f>
        <v>Palladium</v>
      </c>
      <c r="G4946" s="6" t="s">
        <v>12</v>
      </c>
      <c r="H4946" s="6" t="s">
        <v>9</v>
      </c>
      <c r="I49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4946" s="30">
        <v>1</v>
      </c>
      <c r="K4946" s="7">
        <f t="shared" si="154"/>
        <v>7803</v>
      </c>
      <c r="L49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6" s="7">
        <f t="shared" si="155"/>
        <v>7803</v>
      </c>
    </row>
    <row r="4947" spans="1:13" x14ac:dyDescent="0.3">
      <c r="A4947" s="6" t="s">
        <v>5031</v>
      </c>
      <c r="B4947" s="28">
        <v>43159</v>
      </c>
      <c r="C4947" s="6" t="s">
        <v>24</v>
      </c>
      <c r="D4947" s="6" t="s">
        <v>100</v>
      </c>
      <c r="E4947" s="6" t="str">
        <f>VLOOKUP(tbl_transactions[[#This Row],[Product_ID]],tbl_Items[],2,)</f>
        <v>Automatic</v>
      </c>
      <c r="F4947" s="6" t="str">
        <f>VLOOKUP(tbl_transactions[[#This Row],[Product_ID]],tbl_Items[],3,)</f>
        <v>Palladium</v>
      </c>
      <c r="G4947" s="6" t="s">
        <v>12</v>
      </c>
      <c r="H4947" s="6" t="s">
        <v>9</v>
      </c>
      <c r="I49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947" s="30">
        <v>2</v>
      </c>
      <c r="K4947" s="7">
        <f t="shared" si="154"/>
        <v>12030.480000000001</v>
      </c>
      <c r="L49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7" s="7">
        <f t="shared" si="155"/>
        <v>12030.480000000001</v>
      </c>
    </row>
    <row r="4948" spans="1:13" x14ac:dyDescent="0.3">
      <c r="A4948" s="6" t="s">
        <v>5032</v>
      </c>
      <c r="B4948" s="28">
        <v>43159</v>
      </c>
      <c r="C4948" s="6" t="s">
        <v>11</v>
      </c>
      <c r="D4948" s="6" t="s">
        <v>94</v>
      </c>
      <c r="E4948" s="6" t="str">
        <f>VLOOKUP(tbl_transactions[[#This Row],[Product_ID]],tbl_Items[],2,)</f>
        <v>Automatic</v>
      </c>
      <c r="F4948" s="6" t="str">
        <f>VLOOKUP(tbl_transactions[[#This Row],[Product_ID]],tbl_Items[],3,)</f>
        <v>Platinum</v>
      </c>
      <c r="G4948" s="6" t="s">
        <v>12</v>
      </c>
      <c r="H4948" s="6" t="s">
        <v>9</v>
      </c>
      <c r="I49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948" s="30">
        <v>2</v>
      </c>
      <c r="K4948" s="7">
        <f t="shared" si="154"/>
        <v>5691.8400000000011</v>
      </c>
      <c r="L49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8" s="7">
        <f t="shared" si="155"/>
        <v>5691.8400000000011</v>
      </c>
    </row>
    <row r="4949" spans="1:13" x14ac:dyDescent="0.3">
      <c r="A4949" s="6" t="s">
        <v>5033</v>
      </c>
      <c r="B4949" s="28">
        <v>43160</v>
      </c>
      <c r="C4949" s="6" t="s">
        <v>24</v>
      </c>
      <c r="D4949" s="6" t="s">
        <v>76</v>
      </c>
      <c r="E4949" s="6" t="str">
        <f>VLOOKUP(tbl_transactions[[#This Row],[Product_ID]],tbl_Items[],2,)</f>
        <v>Chronograph</v>
      </c>
      <c r="F4949" s="6" t="str">
        <f>VLOOKUP(tbl_transactions[[#This Row],[Product_ID]],tbl_Items[],3,)</f>
        <v>Gold</v>
      </c>
      <c r="G4949" s="6" t="s">
        <v>8</v>
      </c>
      <c r="H4949" s="6" t="s">
        <v>13</v>
      </c>
      <c r="I49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4949" s="30">
        <v>3</v>
      </c>
      <c r="K4949" s="7">
        <f t="shared" si="154"/>
        <v>6866.64</v>
      </c>
      <c r="L49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49" s="7">
        <f t="shared" si="155"/>
        <v>6866.64</v>
      </c>
    </row>
    <row r="4950" spans="1:13" x14ac:dyDescent="0.3">
      <c r="A4950" s="6" t="s">
        <v>5034</v>
      </c>
      <c r="B4950" s="28">
        <v>43160</v>
      </c>
      <c r="C4950" s="6" t="s">
        <v>11</v>
      </c>
      <c r="D4950" s="6" t="s">
        <v>113</v>
      </c>
      <c r="E4950" s="6" t="str">
        <f>VLOOKUP(tbl_transactions[[#This Row],[Product_ID]],tbl_Items[],2,)</f>
        <v>Digital</v>
      </c>
      <c r="F4950" s="6" t="str">
        <f>VLOOKUP(tbl_transactions[[#This Row],[Product_ID]],tbl_Items[],3,)</f>
        <v>Palladium</v>
      </c>
      <c r="G4950" s="6" t="s">
        <v>12</v>
      </c>
      <c r="H4950" s="6" t="s">
        <v>9</v>
      </c>
      <c r="I49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4950" s="30">
        <v>1</v>
      </c>
      <c r="K4950" s="7">
        <f t="shared" si="154"/>
        <v>9144.0756000000001</v>
      </c>
      <c r="L49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50" s="7">
        <f t="shared" si="155"/>
        <v>9144.0756000000001</v>
      </c>
    </row>
    <row r="4951" spans="1:13" x14ac:dyDescent="0.3">
      <c r="A4951" s="6" t="s">
        <v>5035</v>
      </c>
      <c r="B4951" s="28">
        <v>43160</v>
      </c>
      <c r="C4951" s="6" t="s">
        <v>24</v>
      </c>
      <c r="D4951" s="6" t="s">
        <v>92</v>
      </c>
      <c r="E4951" s="6" t="str">
        <f>VLOOKUP(tbl_transactions[[#This Row],[Product_ID]],tbl_Items[],2,)</f>
        <v>Automatic</v>
      </c>
      <c r="F4951" s="6" t="str">
        <f>VLOOKUP(tbl_transactions[[#This Row],[Product_ID]],tbl_Items[],3,)</f>
        <v>Platinum</v>
      </c>
      <c r="G4951" s="6" t="s">
        <v>12</v>
      </c>
      <c r="H4951" s="6" t="s">
        <v>9</v>
      </c>
      <c r="I49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951" s="30">
        <v>1</v>
      </c>
      <c r="K4951" s="7">
        <f t="shared" si="154"/>
        <v>2243.1023999999998</v>
      </c>
      <c r="L49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51" s="7">
        <f t="shared" si="155"/>
        <v>2243.1023999999998</v>
      </c>
    </row>
    <row r="4952" spans="1:13" x14ac:dyDescent="0.3">
      <c r="A4952" s="6" t="s">
        <v>5036</v>
      </c>
      <c r="B4952" s="28">
        <v>43160</v>
      </c>
      <c r="C4952" s="6" t="s">
        <v>24</v>
      </c>
      <c r="D4952" s="6" t="s">
        <v>105</v>
      </c>
      <c r="E4952" s="6" t="str">
        <f>VLOOKUP(tbl_transactions[[#This Row],[Product_ID]],tbl_Items[],2,)</f>
        <v>Digital</v>
      </c>
      <c r="F4952" s="6" t="str">
        <f>VLOOKUP(tbl_transactions[[#This Row],[Product_ID]],tbl_Items[],3,)</f>
        <v>Platinum</v>
      </c>
      <c r="G4952" s="6" t="s">
        <v>12</v>
      </c>
      <c r="H4952" s="6" t="s">
        <v>9</v>
      </c>
      <c r="I49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4952" s="30">
        <v>2</v>
      </c>
      <c r="K4952" s="7">
        <f t="shared" si="154"/>
        <v>11739.873600000001</v>
      </c>
      <c r="L49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52" s="7">
        <f t="shared" si="155"/>
        <v>11739.873600000001</v>
      </c>
    </row>
    <row r="4953" spans="1:13" x14ac:dyDescent="0.3">
      <c r="A4953" s="6" t="s">
        <v>5037</v>
      </c>
      <c r="B4953" s="28">
        <v>43160</v>
      </c>
      <c r="C4953" s="6" t="s">
        <v>11</v>
      </c>
      <c r="D4953" s="6" t="s">
        <v>79</v>
      </c>
      <c r="E4953" s="6" t="str">
        <f>VLOOKUP(tbl_transactions[[#This Row],[Product_ID]],tbl_Items[],2,)</f>
        <v>Chronograph</v>
      </c>
      <c r="F4953" s="6" t="str">
        <f>VLOOKUP(tbl_transactions[[#This Row],[Product_ID]],tbl_Items[],3,)</f>
        <v>Palladium</v>
      </c>
      <c r="G4953" s="6" t="s">
        <v>8</v>
      </c>
      <c r="H4953" s="6" t="s">
        <v>9</v>
      </c>
      <c r="I49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4953" s="30">
        <v>2</v>
      </c>
      <c r="K4953" s="7">
        <f t="shared" si="154"/>
        <v>4671.3960000000006</v>
      </c>
      <c r="L49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53" s="7">
        <f t="shared" si="155"/>
        <v>4671.3960000000006</v>
      </c>
    </row>
    <row r="4954" spans="1:13" x14ac:dyDescent="0.3">
      <c r="A4954" s="6" t="s">
        <v>5038</v>
      </c>
      <c r="B4954" s="28">
        <v>43160</v>
      </c>
      <c r="C4954" s="6" t="s">
        <v>24</v>
      </c>
      <c r="D4954" s="6" t="s">
        <v>82</v>
      </c>
      <c r="E4954" s="6" t="str">
        <f>VLOOKUP(tbl_transactions[[#This Row],[Product_ID]],tbl_Items[],2,)</f>
        <v>Chronograph</v>
      </c>
      <c r="F4954" s="6" t="str">
        <f>VLOOKUP(tbl_transactions[[#This Row],[Product_ID]],tbl_Items[],3,)</f>
        <v>Palladium</v>
      </c>
      <c r="G4954" s="6" t="s">
        <v>12</v>
      </c>
      <c r="H4954" s="6" t="s">
        <v>13</v>
      </c>
      <c r="I49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4954" s="30">
        <v>4</v>
      </c>
      <c r="K4954" s="7">
        <f t="shared" si="154"/>
        <v>31212</v>
      </c>
      <c r="L49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936.36</v>
      </c>
      <c r="M4954" s="7">
        <f t="shared" si="155"/>
        <v>30275.64</v>
      </c>
    </row>
    <row r="4955" spans="1:13" x14ac:dyDescent="0.3">
      <c r="A4955" s="6" t="s">
        <v>5039</v>
      </c>
      <c r="B4955" s="28">
        <v>43160</v>
      </c>
      <c r="C4955" s="6" t="s">
        <v>11</v>
      </c>
      <c r="D4955" s="6" t="s">
        <v>92</v>
      </c>
      <c r="E4955" s="6" t="str">
        <f>VLOOKUP(tbl_transactions[[#This Row],[Product_ID]],tbl_Items[],2,)</f>
        <v>Automatic</v>
      </c>
      <c r="F4955" s="6" t="str">
        <f>VLOOKUP(tbl_transactions[[#This Row],[Product_ID]],tbl_Items[],3,)</f>
        <v>Platinum</v>
      </c>
      <c r="G4955" s="6" t="s">
        <v>12</v>
      </c>
      <c r="H4955" s="6" t="s">
        <v>9</v>
      </c>
      <c r="I49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955" s="30">
        <v>2</v>
      </c>
      <c r="K4955" s="7">
        <f t="shared" si="154"/>
        <v>4486.2047999999995</v>
      </c>
      <c r="L49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55" s="7">
        <f t="shared" si="155"/>
        <v>4486.2047999999995</v>
      </c>
    </row>
    <row r="4956" spans="1:13" x14ac:dyDescent="0.3">
      <c r="A4956" s="6" t="s">
        <v>5040</v>
      </c>
      <c r="B4956" s="28">
        <v>43160</v>
      </c>
      <c r="C4956" s="6" t="s">
        <v>7</v>
      </c>
      <c r="D4956" s="6" t="s">
        <v>100</v>
      </c>
      <c r="E4956" s="6" t="str">
        <f>VLOOKUP(tbl_transactions[[#This Row],[Product_ID]],tbl_Items[],2,)</f>
        <v>Automatic</v>
      </c>
      <c r="F4956" s="6" t="str">
        <f>VLOOKUP(tbl_transactions[[#This Row],[Product_ID]],tbl_Items[],3,)</f>
        <v>Palladium</v>
      </c>
      <c r="G4956" s="6" t="s">
        <v>12</v>
      </c>
      <c r="H4956" s="6" t="s">
        <v>9</v>
      </c>
      <c r="I49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956" s="30">
        <v>4</v>
      </c>
      <c r="K4956" s="7">
        <f t="shared" si="154"/>
        <v>24060.960000000003</v>
      </c>
      <c r="L49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4956" s="7">
        <f t="shared" si="155"/>
        <v>23339.131200000003</v>
      </c>
    </row>
    <row r="4957" spans="1:13" x14ac:dyDescent="0.3">
      <c r="A4957" s="6" t="s">
        <v>5041</v>
      </c>
      <c r="B4957" s="28">
        <v>43160</v>
      </c>
      <c r="C4957" s="6" t="s">
        <v>7</v>
      </c>
      <c r="D4957" s="6" t="s">
        <v>67</v>
      </c>
      <c r="E4957" s="6" t="str">
        <f>VLOOKUP(tbl_transactions[[#This Row],[Product_ID]],tbl_Items[],2,)</f>
        <v>Chronograph</v>
      </c>
      <c r="F4957" s="6" t="str">
        <f>VLOOKUP(tbl_transactions[[#This Row],[Product_ID]],tbl_Items[],3,)</f>
        <v>Platinum</v>
      </c>
      <c r="G4957" s="6" t="s">
        <v>8</v>
      </c>
      <c r="H4957" s="6" t="s">
        <v>9</v>
      </c>
      <c r="I49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957" s="30">
        <v>3</v>
      </c>
      <c r="K4957" s="7">
        <f t="shared" si="154"/>
        <v>3969</v>
      </c>
      <c r="L49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57" s="7">
        <f t="shared" si="155"/>
        <v>3969</v>
      </c>
    </row>
    <row r="4958" spans="1:13" x14ac:dyDescent="0.3">
      <c r="A4958" s="6" t="s">
        <v>5042</v>
      </c>
      <c r="B4958" s="28">
        <v>43161</v>
      </c>
      <c r="C4958" s="6" t="s">
        <v>24</v>
      </c>
      <c r="D4958" s="6" t="s">
        <v>95</v>
      </c>
      <c r="E4958" s="6" t="str">
        <f>VLOOKUP(tbl_transactions[[#This Row],[Product_ID]],tbl_Items[],2,)</f>
        <v>Automatic</v>
      </c>
      <c r="F4958" s="6" t="str">
        <f>VLOOKUP(tbl_transactions[[#This Row],[Product_ID]],tbl_Items[],3,)</f>
        <v>Platinum</v>
      </c>
      <c r="G4958" s="6" t="s">
        <v>12</v>
      </c>
      <c r="H4958" s="6" t="s">
        <v>13</v>
      </c>
      <c r="I49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4958" s="30">
        <v>2</v>
      </c>
      <c r="K4958" s="7">
        <f t="shared" si="154"/>
        <v>4630.5</v>
      </c>
      <c r="L49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58" s="7">
        <f t="shared" si="155"/>
        <v>4630.5</v>
      </c>
    </row>
    <row r="4959" spans="1:13" x14ac:dyDescent="0.3">
      <c r="A4959" s="6" t="s">
        <v>5043</v>
      </c>
      <c r="B4959" s="28">
        <v>43161</v>
      </c>
      <c r="C4959" s="6" t="s">
        <v>24</v>
      </c>
      <c r="D4959" s="6" t="s">
        <v>103</v>
      </c>
      <c r="E4959" s="6" t="str">
        <f>VLOOKUP(tbl_transactions[[#This Row],[Product_ID]],tbl_Items[],2,)</f>
        <v>Automatic</v>
      </c>
      <c r="F4959" s="6" t="str">
        <f>VLOOKUP(tbl_transactions[[#This Row],[Product_ID]],tbl_Items[],3,)</f>
        <v>Palladium</v>
      </c>
      <c r="G4959" s="6" t="s">
        <v>12</v>
      </c>
      <c r="H4959" s="6" t="s">
        <v>9</v>
      </c>
      <c r="I49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959" s="30">
        <v>4</v>
      </c>
      <c r="K4959" s="7">
        <f t="shared" si="154"/>
        <v>27233.510399999999</v>
      </c>
      <c r="L49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4959" s="7">
        <f t="shared" si="155"/>
        <v>26416.505087999998</v>
      </c>
    </row>
    <row r="4960" spans="1:13" x14ac:dyDescent="0.3">
      <c r="A4960" s="6" t="s">
        <v>5044</v>
      </c>
      <c r="B4960" s="28">
        <v>43161</v>
      </c>
      <c r="C4960" s="6" t="s">
        <v>24</v>
      </c>
      <c r="D4960" s="6" t="s">
        <v>105</v>
      </c>
      <c r="E4960" s="6" t="str">
        <f>VLOOKUP(tbl_transactions[[#This Row],[Product_ID]],tbl_Items[],2,)</f>
        <v>Digital</v>
      </c>
      <c r="F4960" s="6" t="str">
        <f>VLOOKUP(tbl_transactions[[#This Row],[Product_ID]],tbl_Items[],3,)</f>
        <v>Platinum</v>
      </c>
      <c r="G4960" s="6" t="s">
        <v>12</v>
      </c>
      <c r="H4960" s="6" t="s">
        <v>9</v>
      </c>
      <c r="I49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4960" s="30">
        <v>2</v>
      </c>
      <c r="K4960" s="7">
        <f t="shared" si="154"/>
        <v>11739.873600000001</v>
      </c>
      <c r="L49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60" s="7">
        <f t="shared" si="155"/>
        <v>11739.873600000001</v>
      </c>
    </row>
    <row r="4961" spans="1:13" x14ac:dyDescent="0.3">
      <c r="A4961" s="6" t="s">
        <v>5045</v>
      </c>
      <c r="B4961" s="28">
        <v>43161</v>
      </c>
      <c r="C4961" s="6" t="s">
        <v>24</v>
      </c>
      <c r="D4961" s="6" t="s">
        <v>84</v>
      </c>
      <c r="E4961" s="6" t="str">
        <f>VLOOKUP(tbl_transactions[[#This Row],[Product_ID]],tbl_Items[],2,)</f>
        <v>Automatic</v>
      </c>
      <c r="F4961" s="6" t="str">
        <f>VLOOKUP(tbl_transactions[[#This Row],[Product_ID]],tbl_Items[],3,)</f>
        <v>Platinum</v>
      </c>
      <c r="G4961" s="6" t="s">
        <v>12</v>
      </c>
      <c r="H4961" s="6" t="s">
        <v>9</v>
      </c>
      <c r="I49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961" s="30">
        <v>1</v>
      </c>
      <c r="K4961" s="7">
        <f t="shared" si="154"/>
        <v>2340.6075000000001</v>
      </c>
      <c r="L49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61" s="7">
        <f t="shared" si="155"/>
        <v>2340.6075000000001</v>
      </c>
    </row>
    <row r="4962" spans="1:13" x14ac:dyDescent="0.3">
      <c r="A4962" s="6" t="s">
        <v>5046</v>
      </c>
      <c r="B4962" s="28">
        <v>43161</v>
      </c>
      <c r="C4962" s="6" t="s">
        <v>24</v>
      </c>
      <c r="D4962" s="6" t="s">
        <v>117</v>
      </c>
      <c r="E4962" s="6" t="str">
        <f>VLOOKUP(tbl_transactions[[#This Row],[Product_ID]],tbl_Items[],2,)</f>
        <v>Digital</v>
      </c>
      <c r="F4962" s="6" t="str">
        <f>VLOOKUP(tbl_transactions[[#This Row],[Product_ID]],tbl_Items[],3,)</f>
        <v>Palladium</v>
      </c>
      <c r="G4962" s="6" t="s">
        <v>12</v>
      </c>
      <c r="H4962" s="6" t="s">
        <v>13</v>
      </c>
      <c r="I49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4962" s="30">
        <v>4</v>
      </c>
      <c r="K4962" s="7">
        <f t="shared" si="154"/>
        <v>41079.15</v>
      </c>
      <c r="L49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4962" s="7">
        <f t="shared" si="155"/>
        <v>39846.775500000003</v>
      </c>
    </row>
    <row r="4963" spans="1:13" x14ac:dyDescent="0.3">
      <c r="A4963" s="6" t="s">
        <v>5047</v>
      </c>
      <c r="B4963" s="28">
        <v>43162</v>
      </c>
      <c r="C4963" s="6" t="s">
        <v>15</v>
      </c>
      <c r="D4963" s="6" t="s">
        <v>76</v>
      </c>
      <c r="E4963" s="6" t="str">
        <f>VLOOKUP(tbl_transactions[[#This Row],[Product_ID]],tbl_Items[],2,)</f>
        <v>Chronograph</v>
      </c>
      <c r="F4963" s="6" t="str">
        <f>VLOOKUP(tbl_transactions[[#This Row],[Product_ID]],tbl_Items[],3,)</f>
        <v>Gold</v>
      </c>
      <c r="G4963" s="6" t="s">
        <v>8</v>
      </c>
      <c r="H4963" s="6" t="s">
        <v>9</v>
      </c>
      <c r="I49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4963" s="30">
        <v>1</v>
      </c>
      <c r="K4963" s="7">
        <f t="shared" si="154"/>
        <v>2288.88</v>
      </c>
      <c r="L49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63" s="7">
        <f t="shared" si="155"/>
        <v>2288.88</v>
      </c>
    </row>
    <row r="4964" spans="1:13" x14ac:dyDescent="0.3">
      <c r="A4964" s="6" t="s">
        <v>5048</v>
      </c>
      <c r="B4964" s="28">
        <v>43162</v>
      </c>
      <c r="C4964" s="6" t="s">
        <v>24</v>
      </c>
      <c r="D4964" s="6" t="s">
        <v>99</v>
      </c>
      <c r="E4964" s="6" t="str">
        <f>VLOOKUP(tbl_transactions[[#This Row],[Product_ID]],tbl_Items[],2,)</f>
        <v>Automatic</v>
      </c>
      <c r="F4964" s="6" t="str">
        <f>VLOOKUP(tbl_transactions[[#This Row],[Product_ID]],tbl_Items[],3,)</f>
        <v>Gold</v>
      </c>
      <c r="G4964" s="6" t="s">
        <v>12</v>
      </c>
      <c r="H4964" s="6" t="s">
        <v>13</v>
      </c>
      <c r="I49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964" s="30">
        <v>4</v>
      </c>
      <c r="K4964" s="7">
        <f t="shared" si="154"/>
        <v>22730.659199999998</v>
      </c>
      <c r="L49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4964" s="7">
        <f t="shared" si="155"/>
        <v>21821.432831999999</v>
      </c>
    </row>
    <row r="4965" spans="1:13" x14ac:dyDescent="0.3">
      <c r="A4965" s="6" t="s">
        <v>5049</v>
      </c>
      <c r="B4965" s="28">
        <v>43162</v>
      </c>
      <c r="C4965" s="6" t="s">
        <v>7</v>
      </c>
      <c r="D4965" s="6" t="s">
        <v>110</v>
      </c>
      <c r="E4965" s="6" t="str">
        <f>VLOOKUP(tbl_transactions[[#This Row],[Product_ID]],tbl_Items[],2,)</f>
        <v>Digital</v>
      </c>
      <c r="F4965" s="6" t="str">
        <f>VLOOKUP(tbl_transactions[[#This Row],[Product_ID]],tbl_Items[],3,)</f>
        <v>Platinum</v>
      </c>
      <c r="G4965" s="6" t="s">
        <v>12</v>
      </c>
      <c r="H4965" s="6" t="s">
        <v>9</v>
      </c>
      <c r="I49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965" s="30">
        <v>2</v>
      </c>
      <c r="K4965" s="7">
        <f t="shared" si="154"/>
        <v>11792.340000000002</v>
      </c>
      <c r="L49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65" s="7">
        <f t="shared" si="155"/>
        <v>11792.340000000002</v>
      </c>
    </row>
    <row r="4966" spans="1:13" x14ac:dyDescent="0.3">
      <c r="A4966" s="6" t="s">
        <v>5050</v>
      </c>
      <c r="B4966" s="28">
        <v>43162</v>
      </c>
      <c r="C4966" s="6" t="s">
        <v>24</v>
      </c>
      <c r="D4966" s="6" t="s">
        <v>120</v>
      </c>
      <c r="E4966" s="6" t="str">
        <f>VLOOKUP(tbl_transactions[[#This Row],[Product_ID]],tbl_Items[],2,)</f>
        <v>Digital</v>
      </c>
      <c r="F4966" s="6" t="str">
        <f>VLOOKUP(tbl_transactions[[#This Row],[Product_ID]],tbl_Items[],3,)</f>
        <v>Palladium</v>
      </c>
      <c r="G4966" s="6" t="s">
        <v>12</v>
      </c>
      <c r="H4966" s="6" t="s">
        <v>9</v>
      </c>
      <c r="I49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4966" s="30">
        <v>1</v>
      </c>
      <c r="K4966" s="7">
        <f t="shared" si="154"/>
        <v>10602.020000000002</v>
      </c>
      <c r="L49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66" s="7">
        <f t="shared" si="155"/>
        <v>10602.020000000002</v>
      </c>
    </row>
    <row r="4967" spans="1:13" x14ac:dyDescent="0.3">
      <c r="A4967" s="6" t="s">
        <v>5051</v>
      </c>
      <c r="B4967" s="28">
        <v>43162</v>
      </c>
      <c r="C4967" s="6" t="s">
        <v>24</v>
      </c>
      <c r="D4967" s="6" t="s">
        <v>7005</v>
      </c>
      <c r="E4967" s="6" t="str">
        <f>VLOOKUP(tbl_transactions[[#This Row],[Product_ID]],tbl_Items[],2,)</f>
        <v>Automatic</v>
      </c>
      <c r="F4967" s="6" t="str">
        <f>VLOOKUP(tbl_transactions[[#This Row],[Product_ID]],tbl_Items[],3,)</f>
        <v>Gold</v>
      </c>
      <c r="G4967" s="6" t="s">
        <v>12</v>
      </c>
      <c r="H4967" s="6" t="s">
        <v>9</v>
      </c>
      <c r="I49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4967" s="30">
        <v>1</v>
      </c>
      <c r="K4967" s="7">
        <f t="shared" si="154"/>
        <v>6266.61</v>
      </c>
      <c r="L49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67" s="7">
        <f t="shared" si="155"/>
        <v>6266.61</v>
      </c>
    </row>
    <row r="4968" spans="1:13" x14ac:dyDescent="0.3">
      <c r="A4968" s="6" t="s">
        <v>5052</v>
      </c>
      <c r="B4968" s="28">
        <v>43162</v>
      </c>
      <c r="C4968" s="6" t="s">
        <v>24</v>
      </c>
      <c r="D4968" s="6" t="s">
        <v>108</v>
      </c>
      <c r="E4968" s="6" t="str">
        <f>VLOOKUP(tbl_transactions[[#This Row],[Product_ID]],tbl_Items[],2,)</f>
        <v>Digital</v>
      </c>
      <c r="F4968" s="6" t="str">
        <f>VLOOKUP(tbl_transactions[[#This Row],[Product_ID]],tbl_Items[],3,)</f>
        <v>Platinum</v>
      </c>
      <c r="G4968" s="6" t="s">
        <v>12</v>
      </c>
      <c r="H4968" s="6" t="s">
        <v>9</v>
      </c>
      <c r="I49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4968" s="30">
        <v>2</v>
      </c>
      <c r="K4968" s="7">
        <f t="shared" si="154"/>
        <v>12888.225</v>
      </c>
      <c r="L49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68" s="7">
        <f t="shared" si="155"/>
        <v>12888.225</v>
      </c>
    </row>
    <row r="4969" spans="1:13" x14ac:dyDescent="0.3">
      <c r="A4969" s="6" t="s">
        <v>5053</v>
      </c>
      <c r="B4969" s="28">
        <v>43163</v>
      </c>
      <c r="C4969" s="6" t="s">
        <v>15</v>
      </c>
      <c r="D4969" s="6" t="s">
        <v>110</v>
      </c>
      <c r="E4969" s="6" t="str">
        <f>VLOOKUP(tbl_transactions[[#This Row],[Product_ID]],tbl_Items[],2,)</f>
        <v>Digital</v>
      </c>
      <c r="F4969" s="6" t="str">
        <f>VLOOKUP(tbl_transactions[[#This Row],[Product_ID]],tbl_Items[],3,)</f>
        <v>Platinum</v>
      </c>
      <c r="G4969" s="6" t="s">
        <v>12</v>
      </c>
      <c r="H4969" s="6" t="s">
        <v>9</v>
      </c>
      <c r="I49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4969" s="30">
        <v>3</v>
      </c>
      <c r="K4969" s="7">
        <f t="shared" si="154"/>
        <v>17688.510000000002</v>
      </c>
      <c r="L49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4969" s="7">
        <f t="shared" si="155"/>
        <v>16627.199400000001</v>
      </c>
    </row>
    <row r="4970" spans="1:13" x14ac:dyDescent="0.3">
      <c r="A4970" s="6" t="s">
        <v>5054</v>
      </c>
      <c r="B4970" s="28">
        <v>43163</v>
      </c>
      <c r="C4970" s="6" t="s">
        <v>24</v>
      </c>
      <c r="D4970" s="6" t="s">
        <v>67</v>
      </c>
      <c r="E4970" s="6" t="str">
        <f>VLOOKUP(tbl_transactions[[#This Row],[Product_ID]],tbl_Items[],2,)</f>
        <v>Chronograph</v>
      </c>
      <c r="F4970" s="6" t="str">
        <f>VLOOKUP(tbl_transactions[[#This Row],[Product_ID]],tbl_Items[],3,)</f>
        <v>Platinum</v>
      </c>
      <c r="G4970" s="6" t="s">
        <v>8</v>
      </c>
      <c r="H4970" s="6" t="s">
        <v>9</v>
      </c>
      <c r="I49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970" s="30">
        <v>1</v>
      </c>
      <c r="K4970" s="7">
        <f t="shared" si="154"/>
        <v>1323</v>
      </c>
      <c r="L49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0" s="7">
        <f t="shared" si="155"/>
        <v>1323</v>
      </c>
    </row>
    <row r="4971" spans="1:13" x14ac:dyDescent="0.3">
      <c r="A4971" s="6" t="s">
        <v>5055</v>
      </c>
      <c r="B4971" s="28">
        <v>43163</v>
      </c>
      <c r="C4971" s="6" t="s">
        <v>24</v>
      </c>
      <c r="D4971" s="6" t="s">
        <v>114</v>
      </c>
      <c r="E4971" s="6" t="str">
        <f>VLOOKUP(tbl_transactions[[#This Row],[Product_ID]],tbl_Items[],2,)</f>
        <v>Digital</v>
      </c>
      <c r="F4971" s="6" t="str">
        <f>VLOOKUP(tbl_transactions[[#This Row],[Product_ID]],tbl_Items[],3,)</f>
        <v>Palladium</v>
      </c>
      <c r="G4971" s="6" t="s">
        <v>12</v>
      </c>
      <c r="H4971" s="6" t="s">
        <v>9</v>
      </c>
      <c r="I49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4971" s="30">
        <v>1</v>
      </c>
      <c r="K4971" s="7">
        <f t="shared" si="154"/>
        <v>10910.340000000002</v>
      </c>
      <c r="L49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1" s="7">
        <f t="shared" si="155"/>
        <v>10910.340000000002</v>
      </c>
    </row>
    <row r="4972" spans="1:13" x14ac:dyDescent="0.3">
      <c r="A4972" s="6" t="s">
        <v>5056</v>
      </c>
      <c r="B4972" s="28">
        <v>43163</v>
      </c>
      <c r="C4972" s="6" t="s">
        <v>7</v>
      </c>
      <c r="D4972" s="6" t="s">
        <v>112</v>
      </c>
      <c r="E4972" s="6" t="str">
        <f>VLOOKUP(tbl_transactions[[#This Row],[Product_ID]],tbl_Items[],2,)</f>
        <v>Digital</v>
      </c>
      <c r="F4972" s="6" t="str">
        <f>VLOOKUP(tbl_transactions[[#This Row],[Product_ID]],tbl_Items[],3,)</f>
        <v>Gold</v>
      </c>
      <c r="G4972" s="6" t="s">
        <v>12</v>
      </c>
      <c r="H4972" s="6" t="s">
        <v>9</v>
      </c>
      <c r="I49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972" s="30">
        <v>1</v>
      </c>
      <c r="K4972" s="7">
        <f t="shared" si="154"/>
        <v>6137.3196000000007</v>
      </c>
      <c r="L49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2" s="7">
        <f t="shared" si="155"/>
        <v>6137.3196000000007</v>
      </c>
    </row>
    <row r="4973" spans="1:13" x14ac:dyDescent="0.3">
      <c r="A4973" s="6" t="s">
        <v>5057</v>
      </c>
      <c r="B4973" s="28">
        <v>43163</v>
      </c>
      <c r="C4973" s="6" t="s">
        <v>11</v>
      </c>
      <c r="D4973" s="6" t="s">
        <v>97</v>
      </c>
      <c r="E4973" s="6" t="str">
        <f>VLOOKUP(tbl_transactions[[#This Row],[Product_ID]],tbl_Items[],2,)</f>
        <v>Automatic</v>
      </c>
      <c r="F4973" s="6" t="str">
        <f>VLOOKUP(tbl_transactions[[#This Row],[Product_ID]],tbl_Items[],3,)</f>
        <v>Gold</v>
      </c>
      <c r="G4973" s="6" t="s">
        <v>12</v>
      </c>
      <c r="H4973" s="6" t="s">
        <v>13</v>
      </c>
      <c r="I49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4973" s="30">
        <v>2</v>
      </c>
      <c r="K4973" s="7">
        <f t="shared" si="154"/>
        <v>5990.6232</v>
      </c>
      <c r="L49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3" s="7">
        <f t="shared" si="155"/>
        <v>5990.6232</v>
      </c>
    </row>
    <row r="4974" spans="1:13" x14ac:dyDescent="0.3">
      <c r="A4974" s="6" t="s">
        <v>5058</v>
      </c>
      <c r="B4974" s="28">
        <v>43164</v>
      </c>
      <c r="C4974" s="6" t="s">
        <v>24</v>
      </c>
      <c r="D4974" s="6" t="s">
        <v>67</v>
      </c>
      <c r="E4974" s="6" t="str">
        <f>VLOOKUP(tbl_transactions[[#This Row],[Product_ID]],tbl_Items[],2,)</f>
        <v>Chronograph</v>
      </c>
      <c r="F4974" s="6" t="str">
        <f>VLOOKUP(tbl_transactions[[#This Row],[Product_ID]],tbl_Items[],3,)</f>
        <v>Platinum</v>
      </c>
      <c r="G4974" s="6" t="s">
        <v>8</v>
      </c>
      <c r="H4974" s="6" t="s">
        <v>9</v>
      </c>
      <c r="I49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4974" s="30">
        <v>4</v>
      </c>
      <c r="K4974" s="7">
        <f t="shared" si="154"/>
        <v>5292</v>
      </c>
      <c r="L49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4" s="7">
        <f t="shared" si="155"/>
        <v>5292</v>
      </c>
    </row>
    <row r="4975" spans="1:13" x14ac:dyDescent="0.3">
      <c r="A4975" s="6" t="s">
        <v>5059</v>
      </c>
      <c r="B4975" s="28">
        <v>43164</v>
      </c>
      <c r="C4975" s="6" t="s">
        <v>24</v>
      </c>
      <c r="D4975" s="6" t="s">
        <v>103</v>
      </c>
      <c r="E4975" s="6" t="str">
        <f>VLOOKUP(tbl_transactions[[#This Row],[Product_ID]],tbl_Items[],2,)</f>
        <v>Automatic</v>
      </c>
      <c r="F4975" s="6" t="str">
        <f>VLOOKUP(tbl_transactions[[#This Row],[Product_ID]],tbl_Items[],3,)</f>
        <v>Palladium</v>
      </c>
      <c r="G4975" s="6" t="s">
        <v>12</v>
      </c>
      <c r="H4975" s="6" t="s">
        <v>9</v>
      </c>
      <c r="I49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975" s="30">
        <v>2</v>
      </c>
      <c r="K4975" s="7">
        <f t="shared" si="154"/>
        <v>13616.7552</v>
      </c>
      <c r="L49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5" s="7">
        <f t="shared" si="155"/>
        <v>13616.7552</v>
      </c>
    </row>
    <row r="4976" spans="1:13" x14ac:dyDescent="0.3">
      <c r="A4976" s="6" t="s">
        <v>5060</v>
      </c>
      <c r="B4976" s="28">
        <v>43164</v>
      </c>
      <c r="C4976" s="6" t="s">
        <v>24</v>
      </c>
      <c r="D4976" s="6" t="s">
        <v>104</v>
      </c>
      <c r="E4976" s="6" t="str">
        <f>VLOOKUP(tbl_transactions[[#This Row],[Product_ID]],tbl_Items[],2,)</f>
        <v>Automatic</v>
      </c>
      <c r="F4976" s="6" t="str">
        <f>VLOOKUP(tbl_transactions[[#This Row],[Product_ID]],tbl_Items[],3,)</f>
        <v>Palladium</v>
      </c>
      <c r="G4976" s="6" t="s">
        <v>12</v>
      </c>
      <c r="H4976" s="6" t="s">
        <v>13</v>
      </c>
      <c r="I49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4976" s="30">
        <v>4</v>
      </c>
      <c r="K4976" s="7">
        <f t="shared" si="154"/>
        <v>36062.840000000004</v>
      </c>
      <c r="L49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4976" s="7">
        <f t="shared" si="155"/>
        <v>34980.954800000007</v>
      </c>
    </row>
    <row r="4977" spans="1:13" x14ac:dyDescent="0.3">
      <c r="A4977" s="6" t="s">
        <v>5061</v>
      </c>
      <c r="B4977" s="28">
        <v>43164</v>
      </c>
      <c r="C4977" s="6" t="s">
        <v>24</v>
      </c>
      <c r="D4977" s="6" t="s">
        <v>77</v>
      </c>
      <c r="E4977" s="6" t="str">
        <f>VLOOKUP(tbl_transactions[[#This Row],[Product_ID]],tbl_Items[],2,)</f>
        <v>Chronograph</v>
      </c>
      <c r="F4977" s="6" t="str">
        <f>VLOOKUP(tbl_transactions[[#This Row],[Product_ID]],tbl_Items[],3,)</f>
        <v>Gold</v>
      </c>
      <c r="G4977" s="6" t="s">
        <v>8</v>
      </c>
      <c r="H4977" s="6" t="s">
        <v>9</v>
      </c>
      <c r="I49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4977" s="30">
        <v>4</v>
      </c>
      <c r="K4977" s="7">
        <f t="shared" si="154"/>
        <v>12348</v>
      </c>
      <c r="L49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7" s="7">
        <f t="shared" si="155"/>
        <v>12348</v>
      </c>
    </row>
    <row r="4978" spans="1:13" x14ac:dyDescent="0.3">
      <c r="A4978" s="6" t="s">
        <v>5062</v>
      </c>
      <c r="B4978" s="28">
        <v>43164</v>
      </c>
      <c r="C4978" s="6" t="s">
        <v>24</v>
      </c>
      <c r="D4978" s="6" t="s">
        <v>84</v>
      </c>
      <c r="E4978" s="6" t="str">
        <f>VLOOKUP(tbl_transactions[[#This Row],[Product_ID]],tbl_Items[],2,)</f>
        <v>Automatic</v>
      </c>
      <c r="F4978" s="6" t="str">
        <f>VLOOKUP(tbl_transactions[[#This Row],[Product_ID]],tbl_Items[],3,)</f>
        <v>Platinum</v>
      </c>
      <c r="G4978" s="6" t="s">
        <v>12</v>
      </c>
      <c r="H4978" s="6" t="s">
        <v>9</v>
      </c>
      <c r="I49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4978" s="30">
        <v>4</v>
      </c>
      <c r="K4978" s="7">
        <f t="shared" si="154"/>
        <v>9362.43</v>
      </c>
      <c r="L49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8" s="7">
        <f t="shared" si="155"/>
        <v>9362.43</v>
      </c>
    </row>
    <row r="4979" spans="1:13" x14ac:dyDescent="0.3">
      <c r="A4979" s="6" t="s">
        <v>5063</v>
      </c>
      <c r="B4979" s="28">
        <v>43164</v>
      </c>
      <c r="C4979" s="6" t="s">
        <v>7</v>
      </c>
      <c r="D4979" s="6" t="s">
        <v>94</v>
      </c>
      <c r="E4979" s="6" t="str">
        <f>VLOOKUP(tbl_transactions[[#This Row],[Product_ID]],tbl_Items[],2,)</f>
        <v>Automatic</v>
      </c>
      <c r="F4979" s="6" t="str">
        <f>VLOOKUP(tbl_transactions[[#This Row],[Product_ID]],tbl_Items[],3,)</f>
        <v>Platinum</v>
      </c>
      <c r="G4979" s="6" t="s">
        <v>12</v>
      </c>
      <c r="H4979" s="6" t="s">
        <v>9</v>
      </c>
      <c r="I49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4979" s="30">
        <v>1</v>
      </c>
      <c r="K4979" s="7">
        <f t="shared" si="154"/>
        <v>2845.9200000000005</v>
      </c>
      <c r="L49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79" s="7">
        <f t="shared" si="155"/>
        <v>2845.9200000000005</v>
      </c>
    </row>
    <row r="4980" spans="1:13" x14ac:dyDescent="0.3">
      <c r="A4980" s="6" t="s">
        <v>5064</v>
      </c>
      <c r="B4980" s="28">
        <v>43164</v>
      </c>
      <c r="C4980" s="6" t="s">
        <v>7</v>
      </c>
      <c r="D4980" s="6" t="s">
        <v>60</v>
      </c>
      <c r="E4980" s="6" t="str">
        <f>VLOOKUP(tbl_transactions[[#This Row],[Product_ID]],tbl_Items[],2,)</f>
        <v>Chronograph</v>
      </c>
      <c r="F4980" s="6" t="str">
        <f>VLOOKUP(tbl_transactions[[#This Row],[Product_ID]],tbl_Items[],3,)</f>
        <v>Platinum</v>
      </c>
      <c r="G4980" s="6" t="s">
        <v>8</v>
      </c>
      <c r="H4980" s="6" t="s">
        <v>9</v>
      </c>
      <c r="I49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4980" s="30">
        <v>1</v>
      </c>
      <c r="K4980" s="7">
        <f t="shared" si="154"/>
        <v>10299.960000000001</v>
      </c>
      <c r="L49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80" s="7">
        <f t="shared" si="155"/>
        <v>10299.960000000001</v>
      </c>
    </row>
    <row r="4981" spans="1:13" x14ac:dyDescent="0.3">
      <c r="A4981" s="6" t="s">
        <v>5065</v>
      </c>
      <c r="B4981" s="28">
        <v>43165</v>
      </c>
      <c r="C4981" s="6" t="s">
        <v>11</v>
      </c>
      <c r="D4981" s="6" t="s">
        <v>112</v>
      </c>
      <c r="E4981" s="6" t="str">
        <f>VLOOKUP(tbl_transactions[[#This Row],[Product_ID]],tbl_Items[],2,)</f>
        <v>Digital</v>
      </c>
      <c r="F4981" s="6" t="str">
        <f>VLOOKUP(tbl_transactions[[#This Row],[Product_ID]],tbl_Items[],3,)</f>
        <v>Gold</v>
      </c>
      <c r="G4981" s="6" t="s">
        <v>12</v>
      </c>
      <c r="H4981" s="6" t="s">
        <v>9</v>
      </c>
      <c r="I49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4981" s="30">
        <v>1</v>
      </c>
      <c r="K4981" s="7">
        <f t="shared" si="154"/>
        <v>6137.3196000000007</v>
      </c>
      <c r="L49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81" s="7">
        <f t="shared" si="155"/>
        <v>6137.3196000000007</v>
      </c>
    </row>
    <row r="4982" spans="1:13" x14ac:dyDescent="0.3">
      <c r="A4982" s="6" t="s">
        <v>5066</v>
      </c>
      <c r="B4982" s="28">
        <v>43165</v>
      </c>
      <c r="C4982" s="6" t="s">
        <v>24</v>
      </c>
      <c r="D4982" s="6" t="s">
        <v>7008</v>
      </c>
      <c r="E4982" s="6" t="str">
        <f>VLOOKUP(tbl_transactions[[#This Row],[Product_ID]],tbl_Items[],2,)</f>
        <v>Digital</v>
      </c>
      <c r="F4982" s="6" t="str">
        <f>VLOOKUP(tbl_transactions[[#This Row],[Product_ID]],tbl_Items[],3,)</f>
        <v>Gold</v>
      </c>
      <c r="G4982" s="6" t="s">
        <v>12</v>
      </c>
      <c r="H4982" s="6" t="s">
        <v>9</v>
      </c>
      <c r="I49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4982" s="30">
        <v>1</v>
      </c>
      <c r="K4982" s="7">
        <f t="shared" si="154"/>
        <v>10741.170000000002</v>
      </c>
      <c r="L49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82" s="7">
        <f t="shared" si="155"/>
        <v>10741.170000000002</v>
      </c>
    </row>
    <row r="4983" spans="1:13" x14ac:dyDescent="0.3">
      <c r="A4983" s="6" t="s">
        <v>5067</v>
      </c>
      <c r="B4983" s="28">
        <v>43165</v>
      </c>
      <c r="C4983" s="6" t="s">
        <v>24</v>
      </c>
      <c r="D4983" s="6" t="s">
        <v>83</v>
      </c>
      <c r="E4983" s="6" t="str">
        <f>VLOOKUP(tbl_transactions[[#This Row],[Product_ID]],tbl_Items[],2,)</f>
        <v>Chronograph</v>
      </c>
      <c r="F4983" s="6" t="str">
        <f>VLOOKUP(tbl_transactions[[#This Row],[Product_ID]],tbl_Items[],3,)</f>
        <v>Palladium</v>
      </c>
      <c r="G4983" s="6" t="s">
        <v>12</v>
      </c>
      <c r="H4983" s="6" t="s">
        <v>9</v>
      </c>
      <c r="I49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4983" s="30">
        <v>4</v>
      </c>
      <c r="K4983" s="7">
        <f t="shared" si="154"/>
        <v>19955.25</v>
      </c>
      <c r="L49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4983" s="7">
        <f t="shared" si="155"/>
        <v>19356.592499999999</v>
      </c>
    </row>
    <row r="4984" spans="1:13" x14ac:dyDescent="0.3">
      <c r="A4984" s="6" t="s">
        <v>5068</v>
      </c>
      <c r="B4984" s="28">
        <v>43165</v>
      </c>
      <c r="C4984" s="6" t="s">
        <v>24</v>
      </c>
      <c r="D4984" s="6" t="s">
        <v>119</v>
      </c>
      <c r="E4984" s="6" t="str">
        <f>VLOOKUP(tbl_transactions[[#This Row],[Product_ID]],tbl_Items[],2,)</f>
        <v>Digital</v>
      </c>
      <c r="F4984" s="6" t="str">
        <f>VLOOKUP(tbl_transactions[[#This Row],[Product_ID]],tbl_Items[],3,)</f>
        <v>Palladium</v>
      </c>
      <c r="G4984" s="6" t="s">
        <v>12</v>
      </c>
      <c r="H4984" s="6" t="s">
        <v>9</v>
      </c>
      <c r="I49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4984" s="30">
        <v>3</v>
      </c>
      <c r="K4984" s="7">
        <f t="shared" si="154"/>
        <v>30884.273999999998</v>
      </c>
      <c r="L49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4984" s="7">
        <f t="shared" si="155"/>
        <v>29957.745779999997</v>
      </c>
    </row>
    <row r="4985" spans="1:13" x14ac:dyDescent="0.3">
      <c r="A4985" s="6" t="s">
        <v>5069</v>
      </c>
      <c r="B4985" s="28">
        <v>43165</v>
      </c>
      <c r="C4985" s="6" t="s">
        <v>24</v>
      </c>
      <c r="D4985" s="6" t="s">
        <v>100</v>
      </c>
      <c r="E4985" s="6" t="str">
        <f>VLOOKUP(tbl_transactions[[#This Row],[Product_ID]],tbl_Items[],2,)</f>
        <v>Automatic</v>
      </c>
      <c r="F4985" s="6" t="str">
        <f>VLOOKUP(tbl_transactions[[#This Row],[Product_ID]],tbl_Items[],3,)</f>
        <v>Palladium</v>
      </c>
      <c r="G4985" s="6" t="s">
        <v>12</v>
      </c>
      <c r="H4985" s="6" t="s">
        <v>9</v>
      </c>
      <c r="I49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985" s="30">
        <v>2</v>
      </c>
      <c r="K4985" s="7">
        <f t="shared" si="154"/>
        <v>12030.480000000001</v>
      </c>
      <c r="L49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85" s="7">
        <f t="shared" si="155"/>
        <v>12030.480000000001</v>
      </c>
    </row>
    <row r="4986" spans="1:13" x14ac:dyDescent="0.3">
      <c r="A4986" s="6" t="s">
        <v>5070</v>
      </c>
      <c r="B4986" s="28">
        <v>43166</v>
      </c>
      <c r="C4986" s="6" t="s">
        <v>24</v>
      </c>
      <c r="D4986" s="6" t="s">
        <v>111</v>
      </c>
      <c r="E4986" s="6" t="str">
        <f>VLOOKUP(tbl_transactions[[#This Row],[Product_ID]],tbl_Items[],2,)</f>
        <v>Digital</v>
      </c>
      <c r="F4986" s="6" t="str">
        <f>VLOOKUP(tbl_transactions[[#This Row],[Product_ID]],tbl_Items[],3,)</f>
        <v>Gold</v>
      </c>
      <c r="G4986" s="6" t="s">
        <v>12</v>
      </c>
      <c r="H4986" s="6" t="s">
        <v>9</v>
      </c>
      <c r="I49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4986" s="30">
        <v>3</v>
      </c>
      <c r="K4986" s="7">
        <f t="shared" si="154"/>
        <v>17628.537600000003</v>
      </c>
      <c r="L49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4986" s="7">
        <f t="shared" si="155"/>
        <v>16923.396096000004</v>
      </c>
    </row>
    <row r="4987" spans="1:13" x14ac:dyDescent="0.3">
      <c r="A4987" s="6" t="s">
        <v>5071</v>
      </c>
      <c r="B4987" s="28">
        <v>43166</v>
      </c>
      <c r="C4987" s="6" t="s">
        <v>24</v>
      </c>
      <c r="D4987" s="6" t="s">
        <v>115</v>
      </c>
      <c r="E4987" s="6" t="str">
        <f>VLOOKUP(tbl_transactions[[#This Row],[Product_ID]],tbl_Items[],2,)</f>
        <v>Digital</v>
      </c>
      <c r="F4987" s="6" t="str">
        <f>VLOOKUP(tbl_transactions[[#This Row],[Product_ID]],tbl_Items[],3,)</f>
        <v>Gold</v>
      </c>
      <c r="G4987" s="6" t="s">
        <v>12</v>
      </c>
      <c r="H4987" s="6" t="s">
        <v>9</v>
      </c>
      <c r="I49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4987" s="30">
        <v>1</v>
      </c>
      <c r="K4987" s="7">
        <f t="shared" si="154"/>
        <v>9698.692500000001</v>
      </c>
      <c r="L49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87" s="7">
        <f t="shared" si="155"/>
        <v>9698.692500000001</v>
      </c>
    </row>
    <row r="4988" spans="1:13" x14ac:dyDescent="0.3">
      <c r="A4988" s="6" t="s">
        <v>5072</v>
      </c>
      <c r="B4988" s="28">
        <v>43166</v>
      </c>
      <c r="C4988" s="6" t="s">
        <v>24</v>
      </c>
      <c r="D4988" s="6" t="s">
        <v>116</v>
      </c>
      <c r="E4988" s="6" t="str">
        <f>VLOOKUP(tbl_transactions[[#This Row],[Product_ID]],tbl_Items[],2,)</f>
        <v>Digital</v>
      </c>
      <c r="F4988" s="6" t="str">
        <f>VLOOKUP(tbl_transactions[[#This Row],[Product_ID]],tbl_Items[],3,)</f>
        <v>Gold</v>
      </c>
      <c r="G4988" s="6" t="s">
        <v>12</v>
      </c>
      <c r="H4988" s="6" t="s">
        <v>9</v>
      </c>
      <c r="I49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988" s="30">
        <v>4</v>
      </c>
      <c r="K4988" s="7">
        <f t="shared" si="154"/>
        <v>22826.376</v>
      </c>
      <c r="L49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4988" s="7">
        <f t="shared" si="155"/>
        <v>21913.320960000001</v>
      </c>
    </row>
    <row r="4989" spans="1:13" x14ac:dyDescent="0.3">
      <c r="A4989" s="6" t="s">
        <v>5073</v>
      </c>
      <c r="B4989" s="28">
        <v>43167</v>
      </c>
      <c r="C4989" s="6" t="s">
        <v>24</v>
      </c>
      <c r="D4989" s="6" t="s">
        <v>116</v>
      </c>
      <c r="E4989" s="6" t="str">
        <f>VLOOKUP(tbl_transactions[[#This Row],[Product_ID]],tbl_Items[],2,)</f>
        <v>Digital</v>
      </c>
      <c r="F4989" s="6" t="str">
        <f>VLOOKUP(tbl_transactions[[#This Row],[Product_ID]],tbl_Items[],3,)</f>
        <v>Gold</v>
      </c>
      <c r="G4989" s="6" t="s">
        <v>12</v>
      </c>
      <c r="H4989" s="6" t="s">
        <v>9</v>
      </c>
      <c r="I49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4989" s="30">
        <v>3</v>
      </c>
      <c r="K4989" s="7">
        <f t="shared" si="154"/>
        <v>17119.781999999999</v>
      </c>
      <c r="L49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4989" s="7">
        <f t="shared" si="155"/>
        <v>16434.990719999998</v>
      </c>
    </row>
    <row r="4990" spans="1:13" x14ac:dyDescent="0.3">
      <c r="A4990" s="6" t="s">
        <v>5074</v>
      </c>
      <c r="B4990" s="28">
        <v>43168</v>
      </c>
      <c r="C4990" s="6" t="s">
        <v>11</v>
      </c>
      <c r="D4990" s="6" t="s">
        <v>100</v>
      </c>
      <c r="E4990" s="6" t="str">
        <f>VLOOKUP(tbl_transactions[[#This Row],[Product_ID]],tbl_Items[],2,)</f>
        <v>Automatic</v>
      </c>
      <c r="F4990" s="6" t="str">
        <f>VLOOKUP(tbl_transactions[[#This Row],[Product_ID]],tbl_Items[],3,)</f>
        <v>Palladium</v>
      </c>
      <c r="G4990" s="6" t="s">
        <v>12</v>
      </c>
      <c r="H4990" s="6" t="s">
        <v>9</v>
      </c>
      <c r="I49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4990" s="30">
        <v>1</v>
      </c>
      <c r="K4990" s="7">
        <f t="shared" si="154"/>
        <v>6015.2400000000007</v>
      </c>
      <c r="L49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90" s="7">
        <f t="shared" si="155"/>
        <v>6015.2400000000007</v>
      </c>
    </row>
    <row r="4991" spans="1:13" x14ac:dyDescent="0.3">
      <c r="A4991" s="6" t="s">
        <v>5075</v>
      </c>
      <c r="B4991" s="28">
        <v>43168</v>
      </c>
      <c r="C4991" s="6" t="s">
        <v>11</v>
      </c>
      <c r="D4991" s="6" t="s">
        <v>108</v>
      </c>
      <c r="E4991" s="6" t="str">
        <f>VLOOKUP(tbl_transactions[[#This Row],[Product_ID]],tbl_Items[],2,)</f>
        <v>Digital</v>
      </c>
      <c r="F4991" s="6" t="str">
        <f>VLOOKUP(tbl_transactions[[#This Row],[Product_ID]],tbl_Items[],3,)</f>
        <v>Platinum</v>
      </c>
      <c r="G4991" s="6" t="s">
        <v>12</v>
      </c>
      <c r="H4991" s="6" t="s">
        <v>9</v>
      </c>
      <c r="I49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4991" s="30">
        <v>4</v>
      </c>
      <c r="K4991" s="7">
        <f t="shared" si="154"/>
        <v>25776.45</v>
      </c>
      <c r="L49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4991" s="7">
        <f t="shared" si="155"/>
        <v>24229.863000000001</v>
      </c>
    </row>
    <row r="4992" spans="1:13" x14ac:dyDescent="0.3">
      <c r="A4992" s="6" t="s">
        <v>5076</v>
      </c>
      <c r="B4992" s="28">
        <v>43168</v>
      </c>
      <c r="C4992" s="6" t="s">
        <v>24</v>
      </c>
      <c r="D4992" s="6" t="s">
        <v>118</v>
      </c>
      <c r="E4992" s="6" t="str">
        <f>VLOOKUP(tbl_transactions[[#This Row],[Product_ID]],tbl_Items[],2,)</f>
        <v>Digital</v>
      </c>
      <c r="F4992" s="6" t="str">
        <f>VLOOKUP(tbl_transactions[[#This Row],[Product_ID]],tbl_Items[],3,)</f>
        <v>Palladium</v>
      </c>
      <c r="G4992" s="6" t="s">
        <v>12</v>
      </c>
      <c r="H4992" s="6" t="s">
        <v>13</v>
      </c>
      <c r="I49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4992" s="30">
        <v>4</v>
      </c>
      <c r="K4992" s="7">
        <f t="shared" si="154"/>
        <v>24878.044800000003</v>
      </c>
      <c r="L49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4992" s="7">
        <f t="shared" si="155"/>
        <v>24131.703456000003</v>
      </c>
    </row>
    <row r="4993" spans="1:13" x14ac:dyDescent="0.3">
      <c r="A4993" s="6" t="s">
        <v>5077</v>
      </c>
      <c r="B4993" s="28">
        <v>43168</v>
      </c>
      <c r="C4993" s="6" t="s">
        <v>24</v>
      </c>
      <c r="D4993" s="6" t="s">
        <v>88</v>
      </c>
      <c r="E4993" s="6" t="str">
        <f>VLOOKUP(tbl_transactions[[#This Row],[Product_ID]],tbl_Items[],2,)</f>
        <v>Automatic</v>
      </c>
      <c r="F4993" s="6" t="str">
        <f>VLOOKUP(tbl_transactions[[#This Row],[Product_ID]],tbl_Items[],3,)</f>
        <v>Platinum</v>
      </c>
      <c r="G4993" s="6" t="s">
        <v>12</v>
      </c>
      <c r="H4993" s="6" t="s">
        <v>13</v>
      </c>
      <c r="I49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4993" s="30">
        <v>1</v>
      </c>
      <c r="K4993" s="7">
        <f t="shared" si="154"/>
        <v>2351.6325000000002</v>
      </c>
      <c r="L49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93" s="7">
        <f t="shared" si="155"/>
        <v>2351.6325000000002</v>
      </c>
    </row>
    <row r="4994" spans="1:13" x14ac:dyDescent="0.3">
      <c r="A4994" s="6" t="s">
        <v>5078</v>
      </c>
      <c r="B4994" s="28">
        <v>43168</v>
      </c>
      <c r="C4994" s="6" t="s">
        <v>11</v>
      </c>
      <c r="D4994" s="6" t="s">
        <v>103</v>
      </c>
      <c r="E4994" s="6" t="str">
        <f>VLOOKUP(tbl_transactions[[#This Row],[Product_ID]],tbl_Items[],2,)</f>
        <v>Automatic</v>
      </c>
      <c r="F4994" s="6" t="str">
        <f>VLOOKUP(tbl_transactions[[#This Row],[Product_ID]],tbl_Items[],3,)</f>
        <v>Palladium</v>
      </c>
      <c r="G4994" s="6" t="s">
        <v>12</v>
      </c>
      <c r="H4994" s="6" t="s">
        <v>13</v>
      </c>
      <c r="I49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4994" s="30">
        <v>4</v>
      </c>
      <c r="K4994" s="7">
        <f t="shared" ref="K4994:K5057" si="156">I4994*J4994</f>
        <v>27233.510399999999</v>
      </c>
      <c r="L49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4994" s="7">
        <f t="shared" ref="M4994:M5057" si="157">K4994-L4994</f>
        <v>26416.505087999998</v>
      </c>
    </row>
    <row r="4995" spans="1:13" x14ac:dyDescent="0.3">
      <c r="A4995" s="6" t="s">
        <v>5079</v>
      </c>
      <c r="B4995" s="28">
        <v>43168</v>
      </c>
      <c r="C4995" s="6" t="s">
        <v>11</v>
      </c>
      <c r="D4995" s="6" t="s">
        <v>99</v>
      </c>
      <c r="E4995" s="6" t="str">
        <f>VLOOKUP(tbl_transactions[[#This Row],[Product_ID]],tbl_Items[],2,)</f>
        <v>Automatic</v>
      </c>
      <c r="F4995" s="6" t="str">
        <f>VLOOKUP(tbl_transactions[[#This Row],[Product_ID]],tbl_Items[],3,)</f>
        <v>Gold</v>
      </c>
      <c r="G4995" s="6" t="s">
        <v>12</v>
      </c>
      <c r="H4995" s="6" t="s">
        <v>9</v>
      </c>
      <c r="I49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4995" s="30">
        <v>3</v>
      </c>
      <c r="K4995" s="7">
        <f t="shared" si="156"/>
        <v>17047.9944</v>
      </c>
      <c r="L49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4995" s="7">
        <f t="shared" si="157"/>
        <v>16366.074623999999</v>
      </c>
    </row>
    <row r="4996" spans="1:13" x14ac:dyDescent="0.3">
      <c r="A4996" s="6" t="s">
        <v>5080</v>
      </c>
      <c r="B4996" s="28">
        <v>43168</v>
      </c>
      <c r="C4996" s="6" t="s">
        <v>24</v>
      </c>
      <c r="D4996" s="6" t="s">
        <v>7007</v>
      </c>
      <c r="E4996" s="6" t="str">
        <f>VLOOKUP(tbl_transactions[[#This Row],[Product_ID]],tbl_Items[],2,)</f>
        <v>Digital</v>
      </c>
      <c r="F4996" s="6" t="str">
        <f>VLOOKUP(tbl_transactions[[#This Row],[Product_ID]],tbl_Items[],3,)</f>
        <v>Gold</v>
      </c>
      <c r="G4996" s="6" t="s">
        <v>12</v>
      </c>
      <c r="H4996" s="6" t="s">
        <v>9</v>
      </c>
      <c r="I49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4996" s="30">
        <v>1</v>
      </c>
      <c r="K4996" s="7">
        <f t="shared" si="156"/>
        <v>9100.3788000000004</v>
      </c>
      <c r="L49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96" s="7">
        <f t="shared" si="157"/>
        <v>9100.3788000000004</v>
      </c>
    </row>
    <row r="4997" spans="1:13" x14ac:dyDescent="0.3">
      <c r="A4997" s="6" t="s">
        <v>5081</v>
      </c>
      <c r="B4997" s="28">
        <v>43168</v>
      </c>
      <c r="C4997" s="6" t="s">
        <v>24</v>
      </c>
      <c r="D4997" s="6" t="s">
        <v>102</v>
      </c>
      <c r="E4997" s="6" t="str">
        <f>VLOOKUP(tbl_transactions[[#This Row],[Product_ID]],tbl_Items[],2,)</f>
        <v>Automatic</v>
      </c>
      <c r="F4997" s="6" t="str">
        <f>VLOOKUP(tbl_transactions[[#This Row],[Product_ID]],tbl_Items[],3,)</f>
        <v>Palladium</v>
      </c>
      <c r="G4997" s="6" t="s">
        <v>12</v>
      </c>
      <c r="H4997" s="6" t="s">
        <v>9</v>
      </c>
      <c r="I49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4997" s="30">
        <v>1</v>
      </c>
      <c r="K4997" s="7">
        <f t="shared" si="156"/>
        <v>8786.1779999999999</v>
      </c>
      <c r="L49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97" s="7">
        <f t="shared" si="157"/>
        <v>8786.1779999999999</v>
      </c>
    </row>
    <row r="4998" spans="1:13" x14ac:dyDescent="0.3">
      <c r="A4998" s="6" t="s">
        <v>5082</v>
      </c>
      <c r="B4998" s="28">
        <v>43168</v>
      </c>
      <c r="C4998" s="6" t="s">
        <v>11</v>
      </c>
      <c r="D4998" s="6" t="s">
        <v>92</v>
      </c>
      <c r="E4998" s="6" t="str">
        <f>VLOOKUP(tbl_transactions[[#This Row],[Product_ID]],tbl_Items[],2,)</f>
        <v>Automatic</v>
      </c>
      <c r="F4998" s="6" t="str">
        <f>VLOOKUP(tbl_transactions[[#This Row],[Product_ID]],tbl_Items[],3,)</f>
        <v>Platinum</v>
      </c>
      <c r="G4998" s="6" t="s">
        <v>12</v>
      </c>
      <c r="H4998" s="6" t="s">
        <v>9</v>
      </c>
      <c r="I49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4998" s="30">
        <v>1</v>
      </c>
      <c r="K4998" s="7">
        <f t="shared" si="156"/>
        <v>2243.1023999999998</v>
      </c>
      <c r="L49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98" s="7">
        <f t="shared" si="157"/>
        <v>2243.1023999999998</v>
      </c>
    </row>
    <row r="4999" spans="1:13" x14ac:dyDescent="0.3">
      <c r="A4999" s="6" t="s">
        <v>5083</v>
      </c>
      <c r="B4999" s="28">
        <v>43169</v>
      </c>
      <c r="C4999" s="6" t="s">
        <v>7</v>
      </c>
      <c r="D4999" s="6" t="s">
        <v>76</v>
      </c>
      <c r="E4999" s="6" t="str">
        <f>VLOOKUP(tbl_transactions[[#This Row],[Product_ID]],tbl_Items[],2,)</f>
        <v>Chronograph</v>
      </c>
      <c r="F4999" s="6" t="str">
        <f>VLOOKUP(tbl_transactions[[#This Row],[Product_ID]],tbl_Items[],3,)</f>
        <v>Gold</v>
      </c>
      <c r="G4999" s="6" t="s">
        <v>8</v>
      </c>
      <c r="H4999" s="6" t="s">
        <v>9</v>
      </c>
      <c r="I49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4999" s="30">
        <v>4</v>
      </c>
      <c r="K4999" s="7">
        <f t="shared" si="156"/>
        <v>9155.52</v>
      </c>
      <c r="L49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4999" s="7">
        <f t="shared" si="157"/>
        <v>9155.52</v>
      </c>
    </row>
    <row r="5000" spans="1:13" x14ac:dyDescent="0.3">
      <c r="A5000" s="6" t="s">
        <v>5084</v>
      </c>
      <c r="B5000" s="28">
        <v>43169</v>
      </c>
      <c r="C5000" s="6" t="s">
        <v>7</v>
      </c>
      <c r="D5000" s="6" t="s">
        <v>82</v>
      </c>
      <c r="E5000" s="6" t="str">
        <f>VLOOKUP(tbl_transactions[[#This Row],[Product_ID]],tbl_Items[],2,)</f>
        <v>Chronograph</v>
      </c>
      <c r="F5000" s="6" t="str">
        <f>VLOOKUP(tbl_transactions[[#This Row],[Product_ID]],tbl_Items[],3,)</f>
        <v>Palladium</v>
      </c>
      <c r="G5000" s="6" t="s">
        <v>12</v>
      </c>
      <c r="H5000" s="6" t="s">
        <v>9</v>
      </c>
      <c r="I50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000" s="30">
        <v>1</v>
      </c>
      <c r="K5000" s="7">
        <f t="shared" si="156"/>
        <v>7803</v>
      </c>
      <c r="L50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0" s="7">
        <f t="shared" si="157"/>
        <v>7803</v>
      </c>
    </row>
    <row r="5001" spans="1:13" x14ac:dyDescent="0.3">
      <c r="A5001" s="6" t="s">
        <v>5085</v>
      </c>
      <c r="B5001" s="28">
        <v>43169</v>
      </c>
      <c r="C5001" s="6" t="s">
        <v>11</v>
      </c>
      <c r="D5001" s="6" t="s">
        <v>7007</v>
      </c>
      <c r="E5001" s="6" t="str">
        <f>VLOOKUP(tbl_transactions[[#This Row],[Product_ID]],tbl_Items[],2,)</f>
        <v>Digital</v>
      </c>
      <c r="F5001" s="6" t="str">
        <f>VLOOKUP(tbl_transactions[[#This Row],[Product_ID]],tbl_Items[],3,)</f>
        <v>Gold</v>
      </c>
      <c r="G5001" s="6" t="s">
        <v>12</v>
      </c>
      <c r="H5001" s="6" t="s">
        <v>9</v>
      </c>
      <c r="I50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001" s="30">
        <v>1</v>
      </c>
      <c r="K5001" s="7">
        <f t="shared" si="156"/>
        <v>9100.3788000000004</v>
      </c>
      <c r="L50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1" s="7">
        <f t="shared" si="157"/>
        <v>9100.3788000000004</v>
      </c>
    </row>
    <row r="5002" spans="1:13" x14ac:dyDescent="0.3">
      <c r="A5002" s="6" t="s">
        <v>5086</v>
      </c>
      <c r="B5002" s="28">
        <v>43169</v>
      </c>
      <c r="C5002" s="6" t="s">
        <v>24</v>
      </c>
      <c r="D5002" s="6" t="s">
        <v>110</v>
      </c>
      <c r="E5002" s="6" t="str">
        <f>VLOOKUP(tbl_transactions[[#This Row],[Product_ID]],tbl_Items[],2,)</f>
        <v>Digital</v>
      </c>
      <c r="F5002" s="6" t="str">
        <f>VLOOKUP(tbl_transactions[[#This Row],[Product_ID]],tbl_Items[],3,)</f>
        <v>Platinum</v>
      </c>
      <c r="G5002" s="6" t="s">
        <v>12</v>
      </c>
      <c r="H5002" s="6" t="s">
        <v>9</v>
      </c>
      <c r="I50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002" s="30">
        <v>2</v>
      </c>
      <c r="K5002" s="7">
        <f t="shared" si="156"/>
        <v>11792.340000000002</v>
      </c>
      <c r="L50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2" s="7">
        <f t="shared" si="157"/>
        <v>11792.340000000002</v>
      </c>
    </row>
    <row r="5003" spans="1:13" x14ac:dyDescent="0.3">
      <c r="A5003" s="6" t="s">
        <v>5087</v>
      </c>
      <c r="B5003" s="28">
        <v>43169</v>
      </c>
      <c r="C5003" s="6" t="s">
        <v>24</v>
      </c>
      <c r="D5003" s="6" t="s">
        <v>110</v>
      </c>
      <c r="E5003" s="6" t="str">
        <f>VLOOKUP(tbl_transactions[[#This Row],[Product_ID]],tbl_Items[],2,)</f>
        <v>Digital</v>
      </c>
      <c r="F5003" s="6" t="str">
        <f>VLOOKUP(tbl_transactions[[#This Row],[Product_ID]],tbl_Items[],3,)</f>
        <v>Platinum</v>
      </c>
      <c r="G5003" s="6" t="s">
        <v>12</v>
      </c>
      <c r="H5003" s="6" t="s">
        <v>9</v>
      </c>
      <c r="I50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003" s="30">
        <v>1</v>
      </c>
      <c r="K5003" s="7">
        <f t="shared" si="156"/>
        <v>5896.170000000001</v>
      </c>
      <c r="L50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3" s="7">
        <f t="shared" si="157"/>
        <v>5896.170000000001</v>
      </c>
    </row>
    <row r="5004" spans="1:13" x14ac:dyDescent="0.3">
      <c r="A5004" s="6" t="s">
        <v>5088</v>
      </c>
      <c r="B5004" s="28">
        <v>43169</v>
      </c>
      <c r="C5004" s="6" t="s">
        <v>24</v>
      </c>
      <c r="D5004" s="6" t="s">
        <v>95</v>
      </c>
      <c r="E5004" s="6" t="str">
        <f>VLOOKUP(tbl_transactions[[#This Row],[Product_ID]],tbl_Items[],2,)</f>
        <v>Automatic</v>
      </c>
      <c r="F5004" s="6" t="str">
        <f>VLOOKUP(tbl_transactions[[#This Row],[Product_ID]],tbl_Items[],3,)</f>
        <v>Platinum</v>
      </c>
      <c r="G5004" s="6" t="s">
        <v>12</v>
      </c>
      <c r="H5004" s="6" t="s">
        <v>9</v>
      </c>
      <c r="I50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004" s="30">
        <v>2</v>
      </c>
      <c r="K5004" s="7">
        <f t="shared" si="156"/>
        <v>4630.5</v>
      </c>
      <c r="L50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4" s="7">
        <f t="shared" si="157"/>
        <v>4630.5</v>
      </c>
    </row>
    <row r="5005" spans="1:13" x14ac:dyDescent="0.3">
      <c r="A5005" s="6" t="s">
        <v>5089</v>
      </c>
      <c r="B5005" s="28">
        <v>43169</v>
      </c>
      <c r="C5005" s="6" t="s">
        <v>24</v>
      </c>
      <c r="D5005" s="6" t="s">
        <v>111</v>
      </c>
      <c r="E5005" s="6" t="str">
        <f>VLOOKUP(tbl_transactions[[#This Row],[Product_ID]],tbl_Items[],2,)</f>
        <v>Digital</v>
      </c>
      <c r="F5005" s="6" t="str">
        <f>VLOOKUP(tbl_transactions[[#This Row],[Product_ID]],tbl_Items[],3,)</f>
        <v>Gold</v>
      </c>
      <c r="G5005" s="6" t="s">
        <v>12</v>
      </c>
      <c r="H5005" s="6" t="s">
        <v>9</v>
      </c>
      <c r="I50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005" s="30">
        <v>1</v>
      </c>
      <c r="K5005" s="7">
        <f t="shared" si="156"/>
        <v>5876.1792000000005</v>
      </c>
      <c r="L50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5" s="7">
        <f t="shared" si="157"/>
        <v>5876.1792000000005</v>
      </c>
    </row>
    <row r="5006" spans="1:13" x14ac:dyDescent="0.3">
      <c r="A5006" s="6" t="s">
        <v>5090</v>
      </c>
      <c r="B5006" s="28">
        <v>43169</v>
      </c>
      <c r="C5006" s="6" t="s">
        <v>24</v>
      </c>
      <c r="D5006" s="6" t="s">
        <v>71</v>
      </c>
      <c r="E5006" s="6" t="str">
        <f>VLOOKUP(tbl_transactions[[#This Row],[Product_ID]],tbl_Items[],2,)</f>
        <v>Chronograph</v>
      </c>
      <c r="F5006" s="6" t="str">
        <f>VLOOKUP(tbl_transactions[[#This Row],[Product_ID]],tbl_Items[],3,)</f>
        <v>Platinum</v>
      </c>
      <c r="G5006" s="6" t="s">
        <v>8</v>
      </c>
      <c r="H5006" s="6" t="s">
        <v>9</v>
      </c>
      <c r="I50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006" s="30">
        <v>1</v>
      </c>
      <c r="K5006" s="7">
        <f t="shared" si="156"/>
        <v>2299.2839999999997</v>
      </c>
      <c r="L50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6" s="7">
        <f t="shared" si="157"/>
        <v>2299.2839999999997</v>
      </c>
    </row>
    <row r="5007" spans="1:13" x14ac:dyDescent="0.3">
      <c r="A5007" s="6" t="s">
        <v>5091</v>
      </c>
      <c r="B5007" s="28">
        <v>43170</v>
      </c>
      <c r="C5007" s="6" t="s">
        <v>11</v>
      </c>
      <c r="D5007" s="6" t="s">
        <v>88</v>
      </c>
      <c r="E5007" s="6" t="str">
        <f>VLOOKUP(tbl_transactions[[#This Row],[Product_ID]],tbl_Items[],2,)</f>
        <v>Automatic</v>
      </c>
      <c r="F5007" s="6" t="str">
        <f>VLOOKUP(tbl_transactions[[#This Row],[Product_ID]],tbl_Items[],3,)</f>
        <v>Platinum</v>
      </c>
      <c r="G5007" s="6" t="s">
        <v>12</v>
      </c>
      <c r="H5007" s="6" t="s">
        <v>9</v>
      </c>
      <c r="I50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007" s="30">
        <v>4</v>
      </c>
      <c r="K5007" s="7">
        <f t="shared" si="156"/>
        <v>9406.5300000000007</v>
      </c>
      <c r="L50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7" s="7">
        <f t="shared" si="157"/>
        <v>9406.5300000000007</v>
      </c>
    </row>
    <row r="5008" spans="1:13" x14ac:dyDescent="0.3">
      <c r="A5008" s="6" t="s">
        <v>5092</v>
      </c>
      <c r="B5008" s="28">
        <v>43170</v>
      </c>
      <c r="C5008" s="6" t="s">
        <v>24</v>
      </c>
      <c r="D5008" s="6" t="s">
        <v>81</v>
      </c>
      <c r="E5008" s="6" t="str">
        <f>VLOOKUP(tbl_transactions[[#This Row],[Product_ID]],tbl_Items[],2,)</f>
        <v>Chronograph</v>
      </c>
      <c r="F5008" s="6" t="str">
        <f>VLOOKUP(tbl_transactions[[#This Row],[Product_ID]],tbl_Items[],3,)</f>
        <v>Palladium</v>
      </c>
      <c r="G5008" s="6" t="s">
        <v>12</v>
      </c>
      <c r="H5008" s="6" t="s">
        <v>9</v>
      </c>
      <c r="I50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008" s="30">
        <v>3</v>
      </c>
      <c r="K5008" s="7">
        <f t="shared" si="156"/>
        <v>35574.000000000007</v>
      </c>
      <c r="L50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5008" s="7">
        <f t="shared" si="157"/>
        <v>34506.780000000006</v>
      </c>
    </row>
    <row r="5009" spans="1:13" x14ac:dyDescent="0.3">
      <c r="A5009" s="6" t="s">
        <v>5093</v>
      </c>
      <c r="B5009" s="28">
        <v>43170</v>
      </c>
      <c r="C5009" s="6" t="s">
        <v>11</v>
      </c>
      <c r="D5009" s="6" t="s">
        <v>105</v>
      </c>
      <c r="E5009" s="6" t="str">
        <f>VLOOKUP(tbl_transactions[[#This Row],[Product_ID]],tbl_Items[],2,)</f>
        <v>Digital</v>
      </c>
      <c r="F5009" s="6" t="str">
        <f>VLOOKUP(tbl_transactions[[#This Row],[Product_ID]],tbl_Items[],3,)</f>
        <v>Platinum</v>
      </c>
      <c r="G5009" s="6" t="s">
        <v>12</v>
      </c>
      <c r="H5009" s="6" t="s">
        <v>9</v>
      </c>
      <c r="I50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009" s="30">
        <v>2</v>
      </c>
      <c r="K5009" s="7">
        <f t="shared" si="156"/>
        <v>11739.873600000001</v>
      </c>
      <c r="L50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09" s="7">
        <f t="shared" si="157"/>
        <v>11739.873600000001</v>
      </c>
    </row>
    <row r="5010" spans="1:13" x14ac:dyDescent="0.3">
      <c r="A5010" s="6" t="s">
        <v>5094</v>
      </c>
      <c r="B5010" s="28">
        <v>43170</v>
      </c>
      <c r="C5010" s="6" t="s">
        <v>24</v>
      </c>
      <c r="D5010" s="6" t="s">
        <v>115</v>
      </c>
      <c r="E5010" s="6" t="str">
        <f>VLOOKUP(tbl_transactions[[#This Row],[Product_ID]],tbl_Items[],2,)</f>
        <v>Digital</v>
      </c>
      <c r="F5010" s="6" t="str">
        <f>VLOOKUP(tbl_transactions[[#This Row],[Product_ID]],tbl_Items[],3,)</f>
        <v>Gold</v>
      </c>
      <c r="G5010" s="6" t="s">
        <v>12</v>
      </c>
      <c r="H5010" s="6" t="s">
        <v>13</v>
      </c>
      <c r="I50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010" s="30">
        <v>3</v>
      </c>
      <c r="K5010" s="7">
        <f t="shared" si="156"/>
        <v>29096.077500000003</v>
      </c>
      <c r="L50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5010" s="7">
        <f t="shared" si="157"/>
        <v>27932.234400000001</v>
      </c>
    </row>
    <row r="5011" spans="1:13" x14ac:dyDescent="0.3">
      <c r="A5011" s="6" t="s">
        <v>5095</v>
      </c>
      <c r="B5011" s="28">
        <v>43170</v>
      </c>
      <c r="C5011" s="6" t="s">
        <v>24</v>
      </c>
      <c r="D5011" s="6" t="s">
        <v>111</v>
      </c>
      <c r="E5011" s="6" t="str">
        <f>VLOOKUP(tbl_transactions[[#This Row],[Product_ID]],tbl_Items[],2,)</f>
        <v>Digital</v>
      </c>
      <c r="F5011" s="6" t="str">
        <f>VLOOKUP(tbl_transactions[[#This Row],[Product_ID]],tbl_Items[],3,)</f>
        <v>Gold</v>
      </c>
      <c r="G5011" s="6" t="s">
        <v>12</v>
      </c>
      <c r="H5011" s="6" t="s">
        <v>9</v>
      </c>
      <c r="I50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011" s="30">
        <v>4</v>
      </c>
      <c r="K5011" s="7">
        <f t="shared" si="156"/>
        <v>23504.716800000002</v>
      </c>
      <c r="L50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5011" s="7">
        <f t="shared" si="157"/>
        <v>22564.528128000002</v>
      </c>
    </row>
    <row r="5012" spans="1:13" x14ac:dyDescent="0.3">
      <c r="A5012" s="6" t="s">
        <v>5096</v>
      </c>
      <c r="B5012" s="28">
        <v>43170</v>
      </c>
      <c r="C5012" s="6" t="s">
        <v>15</v>
      </c>
      <c r="D5012" s="6" t="s">
        <v>96</v>
      </c>
      <c r="E5012" s="6" t="str">
        <f>VLOOKUP(tbl_transactions[[#This Row],[Product_ID]],tbl_Items[],2,)</f>
        <v>Automatic</v>
      </c>
      <c r="F5012" s="6" t="str">
        <f>VLOOKUP(tbl_transactions[[#This Row],[Product_ID]],tbl_Items[],3,)</f>
        <v>Gold</v>
      </c>
      <c r="G5012" s="6" t="s">
        <v>12</v>
      </c>
      <c r="H5012" s="6" t="s">
        <v>9</v>
      </c>
      <c r="I50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012" s="30">
        <v>2</v>
      </c>
      <c r="K5012" s="7">
        <f t="shared" si="156"/>
        <v>11352.844800000001</v>
      </c>
      <c r="L50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12" s="7">
        <f t="shared" si="157"/>
        <v>11352.844800000001</v>
      </c>
    </row>
    <row r="5013" spans="1:13" x14ac:dyDescent="0.3">
      <c r="A5013" s="6" t="s">
        <v>5097</v>
      </c>
      <c r="B5013" s="28">
        <v>43170</v>
      </c>
      <c r="C5013" s="6" t="s">
        <v>24</v>
      </c>
      <c r="D5013" s="6" t="s">
        <v>71</v>
      </c>
      <c r="E5013" s="6" t="str">
        <f>VLOOKUP(tbl_transactions[[#This Row],[Product_ID]],tbl_Items[],2,)</f>
        <v>Chronograph</v>
      </c>
      <c r="F5013" s="6" t="str">
        <f>VLOOKUP(tbl_transactions[[#This Row],[Product_ID]],tbl_Items[],3,)</f>
        <v>Platinum</v>
      </c>
      <c r="G5013" s="6" t="s">
        <v>8</v>
      </c>
      <c r="H5013" s="6" t="s">
        <v>13</v>
      </c>
      <c r="I50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013" s="30">
        <v>2</v>
      </c>
      <c r="K5013" s="7">
        <f t="shared" si="156"/>
        <v>4598.5679999999993</v>
      </c>
      <c r="L50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13" s="7">
        <f t="shared" si="157"/>
        <v>4598.5679999999993</v>
      </c>
    </row>
    <row r="5014" spans="1:13" x14ac:dyDescent="0.3">
      <c r="A5014" s="6" t="s">
        <v>5098</v>
      </c>
      <c r="B5014" s="28">
        <v>43170</v>
      </c>
      <c r="C5014" s="6" t="s">
        <v>24</v>
      </c>
      <c r="D5014" s="6" t="s">
        <v>96</v>
      </c>
      <c r="E5014" s="6" t="str">
        <f>VLOOKUP(tbl_transactions[[#This Row],[Product_ID]],tbl_Items[],2,)</f>
        <v>Automatic</v>
      </c>
      <c r="F5014" s="6" t="str">
        <f>VLOOKUP(tbl_transactions[[#This Row],[Product_ID]],tbl_Items[],3,)</f>
        <v>Gold</v>
      </c>
      <c r="G5014" s="6" t="s">
        <v>12</v>
      </c>
      <c r="H5014" s="6" t="s">
        <v>9</v>
      </c>
      <c r="I50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014" s="30">
        <v>3</v>
      </c>
      <c r="K5014" s="7">
        <f t="shared" si="156"/>
        <v>17029.267200000002</v>
      </c>
      <c r="L50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681.17068800000004</v>
      </c>
      <c r="M5014" s="7">
        <f t="shared" si="157"/>
        <v>16348.096512000002</v>
      </c>
    </row>
    <row r="5015" spans="1:13" x14ac:dyDescent="0.3">
      <c r="A5015" s="6" t="s">
        <v>5099</v>
      </c>
      <c r="B5015" s="28">
        <v>43170</v>
      </c>
      <c r="C5015" s="6" t="s">
        <v>7</v>
      </c>
      <c r="D5015" s="6" t="s">
        <v>116</v>
      </c>
      <c r="E5015" s="6" t="str">
        <f>VLOOKUP(tbl_transactions[[#This Row],[Product_ID]],tbl_Items[],2,)</f>
        <v>Digital</v>
      </c>
      <c r="F5015" s="6" t="str">
        <f>VLOOKUP(tbl_transactions[[#This Row],[Product_ID]],tbl_Items[],3,)</f>
        <v>Gold</v>
      </c>
      <c r="G5015" s="6" t="s">
        <v>12</v>
      </c>
      <c r="H5015" s="6" t="s">
        <v>13</v>
      </c>
      <c r="I50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015" s="30">
        <v>4</v>
      </c>
      <c r="K5015" s="7">
        <f t="shared" si="156"/>
        <v>22826.376</v>
      </c>
      <c r="L50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5015" s="7">
        <f t="shared" si="157"/>
        <v>21913.320960000001</v>
      </c>
    </row>
    <row r="5016" spans="1:13" x14ac:dyDescent="0.3">
      <c r="A5016" s="6" t="s">
        <v>5100</v>
      </c>
      <c r="B5016" s="28">
        <v>43171</v>
      </c>
      <c r="C5016" s="6" t="s">
        <v>24</v>
      </c>
      <c r="D5016" s="6" t="s">
        <v>118</v>
      </c>
      <c r="E5016" s="6" t="str">
        <f>VLOOKUP(tbl_transactions[[#This Row],[Product_ID]],tbl_Items[],2,)</f>
        <v>Digital</v>
      </c>
      <c r="F5016" s="6" t="str">
        <f>VLOOKUP(tbl_transactions[[#This Row],[Product_ID]],tbl_Items[],3,)</f>
        <v>Palladium</v>
      </c>
      <c r="G5016" s="6" t="s">
        <v>12</v>
      </c>
      <c r="H5016" s="6" t="s">
        <v>13</v>
      </c>
      <c r="I50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016" s="30">
        <v>4</v>
      </c>
      <c r="K5016" s="7">
        <f t="shared" si="156"/>
        <v>24878.044800000003</v>
      </c>
      <c r="L50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5016" s="7">
        <f t="shared" si="157"/>
        <v>24131.703456000003</v>
      </c>
    </row>
    <row r="5017" spans="1:13" x14ac:dyDescent="0.3">
      <c r="A5017" s="6" t="s">
        <v>5101</v>
      </c>
      <c r="B5017" s="28">
        <v>43171</v>
      </c>
      <c r="C5017" s="6" t="s">
        <v>24</v>
      </c>
      <c r="D5017" s="6" t="s">
        <v>95</v>
      </c>
      <c r="E5017" s="6" t="str">
        <f>VLOOKUP(tbl_transactions[[#This Row],[Product_ID]],tbl_Items[],2,)</f>
        <v>Automatic</v>
      </c>
      <c r="F5017" s="6" t="str">
        <f>VLOOKUP(tbl_transactions[[#This Row],[Product_ID]],tbl_Items[],3,)</f>
        <v>Platinum</v>
      </c>
      <c r="G5017" s="6" t="s">
        <v>12</v>
      </c>
      <c r="H5017" s="6" t="s">
        <v>9</v>
      </c>
      <c r="I50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017" s="30">
        <v>2</v>
      </c>
      <c r="K5017" s="7">
        <f t="shared" si="156"/>
        <v>4630.5</v>
      </c>
      <c r="L50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17" s="7">
        <f t="shared" si="157"/>
        <v>4630.5</v>
      </c>
    </row>
    <row r="5018" spans="1:13" x14ac:dyDescent="0.3">
      <c r="A5018" s="6" t="s">
        <v>5102</v>
      </c>
      <c r="B5018" s="28">
        <v>43171</v>
      </c>
      <c r="C5018" s="6" t="s">
        <v>24</v>
      </c>
      <c r="D5018" s="6" t="s">
        <v>60</v>
      </c>
      <c r="E5018" s="6" t="str">
        <f>VLOOKUP(tbl_transactions[[#This Row],[Product_ID]],tbl_Items[],2,)</f>
        <v>Chronograph</v>
      </c>
      <c r="F5018" s="6" t="str">
        <f>VLOOKUP(tbl_transactions[[#This Row],[Product_ID]],tbl_Items[],3,)</f>
        <v>Platinum</v>
      </c>
      <c r="G5018" s="6" t="s">
        <v>8</v>
      </c>
      <c r="H5018" s="6" t="s">
        <v>9</v>
      </c>
      <c r="I50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018" s="30">
        <v>1</v>
      </c>
      <c r="K5018" s="7">
        <f t="shared" si="156"/>
        <v>10299.960000000001</v>
      </c>
      <c r="L50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18" s="7">
        <f t="shared" si="157"/>
        <v>10299.960000000001</v>
      </c>
    </row>
    <row r="5019" spans="1:13" x14ac:dyDescent="0.3">
      <c r="A5019" s="6" t="s">
        <v>5103</v>
      </c>
      <c r="B5019" s="28">
        <v>43172</v>
      </c>
      <c r="C5019" s="6" t="s">
        <v>11</v>
      </c>
      <c r="D5019" s="6" t="s">
        <v>100</v>
      </c>
      <c r="E5019" s="6" t="str">
        <f>VLOOKUP(tbl_transactions[[#This Row],[Product_ID]],tbl_Items[],2,)</f>
        <v>Automatic</v>
      </c>
      <c r="F5019" s="6" t="str">
        <f>VLOOKUP(tbl_transactions[[#This Row],[Product_ID]],tbl_Items[],3,)</f>
        <v>Palladium</v>
      </c>
      <c r="G5019" s="6" t="s">
        <v>12</v>
      </c>
      <c r="H5019" s="6" t="s">
        <v>9</v>
      </c>
      <c r="I50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019" s="30">
        <v>1</v>
      </c>
      <c r="K5019" s="7">
        <f t="shared" si="156"/>
        <v>6015.2400000000007</v>
      </c>
      <c r="L50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19" s="7">
        <f t="shared" si="157"/>
        <v>6015.2400000000007</v>
      </c>
    </row>
    <row r="5020" spans="1:13" x14ac:dyDescent="0.3">
      <c r="A5020" s="6" t="s">
        <v>5104</v>
      </c>
      <c r="B5020" s="28">
        <v>43172</v>
      </c>
      <c r="C5020" s="6" t="s">
        <v>24</v>
      </c>
      <c r="D5020" s="6" t="s">
        <v>114</v>
      </c>
      <c r="E5020" s="6" t="str">
        <f>VLOOKUP(tbl_transactions[[#This Row],[Product_ID]],tbl_Items[],2,)</f>
        <v>Digital</v>
      </c>
      <c r="F5020" s="6" t="str">
        <f>VLOOKUP(tbl_transactions[[#This Row],[Product_ID]],tbl_Items[],3,)</f>
        <v>Palladium</v>
      </c>
      <c r="G5020" s="6" t="s">
        <v>12</v>
      </c>
      <c r="H5020" s="6" t="s">
        <v>9</v>
      </c>
      <c r="I50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020" s="30">
        <v>4</v>
      </c>
      <c r="K5020" s="7">
        <f t="shared" si="156"/>
        <v>43641.360000000008</v>
      </c>
      <c r="L50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5020" s="7">
        <f t="shared" si="157"/>
        <v>42332.119200000008</v>
      </c>
    </row>
    <row r="5021" spans="1:13" x14ac:dyDescent="0.3">
      <c r="A5021" s="6" t="s">
        <v>5105</v>
      </c>
      <c r="B5021" s="28">
        <v>43172</v>
      </c>
      <c r="C5021" s="6" t="s">
        <v>11</v>
      </c>
      <c r="D5021" s="6" t="s">
        <v>119</v>
      </c>
      <c r="E5021" s="6" t="str">
        <f>VLOOKUP(tbl_transactions[[#This Row],[Product_ID]],tbl_Items[],2,)</f>
        <v>Digital</v>
      </c>
      <c r="F5021" s="6" t="str">
        <f>VLOOKUP(tbl_transactions[[#This Row],[Product_ID]],tbl_Items[],3,)</f>
        <v>Palladium</v>
      </c>
      <c r="G5021" s="6" t="s">
        <v>12</v>
      </c>
      <c r="H5021" s="6" t="s">
        <v>9</v>
      </c>
      <c r="I50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021" s="30">
        <v>1</v>
      </c>
      <c r="K5021" s="7">
        <f t="shared" si="156"/>
        <v>10294.758</v>
      </c>
      <c r="L50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21" s="7">
        <f t="shared" si="157"/>
        <v>10294.758</v>
      </c>
    </row>
    <row r="5022" spans="1:13" x14ac:dyDescent="0.3">
      <c r="A5022" s="6" t="s">
        <v>5106</v>
      </c>
      <c r="B5022" s="28">
        <v>43172</v>
      </c>
      <c r="C5022" s="6" t="s">
        <v>24</v>
      </c>
      <c r="D5022" s="6" t="s">
        <v>102</v>
      </c>
      <c r="E5022" s="6" t="str">
        <f>VLOOKUP(tbl_transactions[[#This Row],[Product_ID]],tbl_Items[],2,)</f>
        <v>Automatic</v>
      </c>
      <c r="F5022" s="6" t="str">
        <f>VLOOKUP(tbl_transactions[[#This Row],[Product_ID]],tbl_Items[],3,)</f>
        <v>Palladium</v>
      </c>
      <c r="G5022" s="6" t="s">
        <v>12</v>
      </c>
      <c r="H5022" s="6" t="s">
        <v>9</v>
      </c>
      <c r="I50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022" s="30">
        <v>3</v>
      </c>
      <c r="K5022" s="7">
        <f t="shared" si="156"/>
        <v>26358.534</v>
      </c>
      <c r="L50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5022" s="7">
        <f t="shared" si="157"/>
        <v>25567.777979999999</v>
      </c>
    </row>
    <row r="5023" spans="1:13" x14ac:dyDescent="0.3">
      <c r="A5023" s="6" t="s">
        <v>5107</v>
      </c>
      <c r="B5023" s="28">
        <v>43172</v>
      </c>
      <c r="C5023" s="6" t="s">
        <v>24</v>
      </c>
      <c r="D5023" s="6" t="s">
        <v>120</v>
      </c>
      <c r="E5023" s="6" t="str">
        <f>VLOOKUP(tbl_transactions[[#This Row],[Product_ID]],tbl_Items[],2,)</f>
        <v>Digital</v>
      </c>
      <c r="F5023" s="6" t="str">
        <f>VLOOKUP(tbl_transactions[[#This Row],[Product_ID]],tbl_Items[],3,)</f>
        <v>Palladium</v>
      </c>
      <c r="G5023" s="6" t="s">
        <v>12</v>
      </c>
      <c r="H5023" s="6" t="s">
        <v>9</v>
      </c>
      <c r="I50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023" s="30">
        <v>3</v>
      </c>
      <c r="K5023" s="7">
        <f t="shared" si="156"/>
        <v>31806.060000000005</v>
      </c>
      <c r="L50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5023" s="7">
        <f t="shared" si="157"/>
        <v>30851.878200000006</v>
      </c>
    </row>
    <row r="5024" spans="1:13" x14ac:dyDescent="0.3">
      <c r="A5024" s="6" t="s">
        <v>5108</v>
      </c>
      <c r="B5024" s="28">
        <v>43173</v>
      </c>
      <c r="C5024" s="6" t="s">
        <v>24</v>
      </c>
      <c r="D5024" s="6" t="s">
        <v>117</v>
      </c>
      <c r="E5024" s="6" t="str">
        <f>VLOOKUP(tbl_transactions[[#This Row],[Product_ID]],tbl_Items[],2,)</f>
        <v>Digital</v>
      </c>
      <c r="F5024" s="6" t="str">
        <f>VLOOKUP(tbl_transactions[[#This Row],[Product_ID]],tbl_Items[],3,)</f>
        <v>Palladium</v>
      </c>
      <c r="G5024" s="6" t="s">
        <v>12</v>
      </c>
      <c r="H5024" s="6" t="s">
        <v>9</v>
      </c>
      <c r="I50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024" s="30">
        <v>2</v>
      </c>
      <c r="K5024" s="7">
        <f t="shared" si="156"/>
        <v>20539.575000000001</v>
      </c>
      <c r="L50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5024" s="7">
        <f t="shared" si="157"/>
        <v>19923.387750000002</v>
      </c>
    </row>
    <row r="5025" spans="1:13" x14ac:dyDescent="0.3">
      <c r="A5025" s="6" t="s">
        <v>5109</v>
      </c>
      <c r="B5025" s="28">
        <v>43173</v>
      </c>
      <c r="C5025" s="6" t="s">
        <v>24</v>
      </c>
      <c r="D5025" s="6" t="s">
        <v>108</v>
      </c>
      <c r="E5025" s="6" t="str">
        <f>VLOOKUP(tbl_transactions[[#This Row],[Product_ID]],tbl_Items[],2,)</f>
        <v>Digital</v>
      </c>
      <c r="F5025" s="6" t="str">
        <f>VLOOKUP(tbl_transactions[[#This Row],[Product_ID]],tbl_Items[],3,)</f>
        <v>Platinum</v>
      </c>
      <c r="G5025" s="6" t="s">
        <v>12</v>
      </c>
      <c r="H5025" s="6" t="s">
        <v>9</v>
      </c>
      <c r="I50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025" s="30">
        <v>3</v>
      </c>
      <c r="K5025" s="7">
        <f t="shared" si="156"/>
        <v>19332.337500000001</v>
      </c>
      <c r="L50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5025" s="7">
        <f t="shared" si="157"/>
        <v>18172.397250000002</v>
      </c>
    </row>
    <row r="5026" spans="1:13" x14ac:dyDescent="0.3">
      <c r="A5026" s="6" t="s">
        <v>5110</v>
      </c>
      <c r="B5026" s="28">
        <v>43173</v>
      </c>
      <c r="C5026" s="6" t="s">
        <v>11</v>
      </c>
      <c r="D5026" s="6" t="s">
        <v>7008</v>
      </c>
      <c r="E5026" s="6" t="str">
        <f>VLOOKUP(tbl_transactions[[#This Row],[Product_ID]],tbl_Items[],2,)</f>
        <v>Digital</v>
      </c>
      <c r="F5026" s="6" t="str">
        <f>VLOOKUP(tbl_transactions[[#This Row],[Product_ID]],tbl_Items[],3,)</f>
        <v>Gold</v>
      </c>
      <c r="G5026" s="6" t="s">
        <v>12</v>
      </c>
      <c r="H5026" s="6" t="s">
        <v>13</v>
      </c>
      <c r="I50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026" s="30">
        <v>1</v>
      </c>
      <c r="K5026" s="7">
        <f t="shared" si="156"/>
        <v>10741.170000000002</v>
      </c>
      <c r="L50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26" s="7">
        <f t="shared" si="157"/>
        <v>10741.170000000002</v>
      </c>
    </row>
    <row r="5027" spans="1:13" x14ac:dyDescent="0.3">
      <c r="A5027" s="6" t="s">
        <v>5111</v>
      </c>
      <c r="B5027" s="28">
        <v>43173</v>
      </c>
      <c r="C5027" s="6" t="s">
        <v>24</v>
      </c>
      <c r="D5027" s="6" t="s">
        <v>92</v>
      </c>
      <c r="E5027" s="6" t="str">
        <f>VLOOKUP(tbl_transactions[[#This Row],[Product_ID]],tbl_Items[],2,)</f>
        <v>Automatic</v>
      </c>
      <c r="F5027" s="6" t="str">
        <f>VLOOKUP(tbl_transactions[[#This Row],[Product_ID]],tbl_Items[],3,)</f>
        <v>Platinum</v>
      </c>
      <c r="G5027" s="6" t="s">
        <v>12</v>
      </c>
      <c r="H5027" s="6" t="s">
        <v>9</v>
      </c>
      <c r="I50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027" s="30">
        <v>2</v>
      </c>
      <c r="K5027" s="7">
        <f t="shared" si="156"/>
        <v>4486.2047999999995</v>
      </c>
      <c r="L50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27" s="7">
        <f t="shared" si="157"/>
        <v>4486.2047999999995</v>
      </c>
    </row>
    <row r="5028" spans="1:13" x14ac:dyDescent="0.3">
      <c r="A5028" s="6" t="s">
        <v>5112</v>
      </c>
      <c r="B5028" s="28">
        <v>43173</v>
      </c>
      <c r="C5028" s="6" t="s">
        <v>24</v>
      </c>
      <c r="D5028" s="6" t="s">
        <v>77</v>
      </c>
      <c r="E5028" s="6" t="str">
        <f>VLOOKUP(tbl_transactions[[#This Row],[Product_ID]],tbl_Items[],2,)</f>
        <v>Chronograph</v>
      </c>
      <c r="F5028" s="6" t="str">
        <f>VLOOKUP(tbl_transactions[[#This Row],[Product_ID]],tbl_Items[],3,)</f>
        <v>Gold</v>
      </c>
      <c r="G5028" s="6" t="s">
        <v>8</v>
      </c>
      <c r="H5028" s="6" t="s">
        <v>9</v>
      </c>
      <c r="I50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028" s="30">
        <v>1</v>
      </c>
      <c r="K5028" s="7">
        <f t="shared" si="156"/>
        <v>3087</v>
      </c>
      <c r="L50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28" s="7">
        <f t="shared" si="157"/>
        <v>3087</v>
      </c>
    </row>
    <row r="5029" spans="1:13" x14ac:dyDescent="0.3">
      <c r="A5029" s="6" t="s">
        <v>5113</v>
      </c>
      <c r="B5029" s="28">
        <v>43173</v>
      </c>
      <c r="C5029" s="6" t="s">
        <v>24</v>
      </c>
      <c r="D5029" s="6" t="s">
        <v>79</v>
      </c>
      <c r="E5029" s="6" t="str">
        <f>VLOOKUP(tbl_transactions[[#This Row],[Product_ID]],tbl_Items[],2,)</f>
        <v>Chronograph</v>
      </c>
      <c r="F5029" s="6" t="str">
        <f>VLOOKUP(tbl_transactions[[#This Row],[Product_ID]],tbl_Items[],3,)</f>
        <v>Palladium</v>
      </c>
      <c r="G5029" s="6" t="s">
        <v>8</v>
      </c>
      <c r="H5029" s="6" t="s">
        <v>9</v>
      </c>
      <c r="I50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029" s="30">
        <v>1</v>
      </c>
      <c r="K5029" s="7">
        <f t="shared" si="156"/>
        <v>2335.6980000000003</v>
      </c>
      <c r="L50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29" s="7">
        <f t="shared" si="157"/>
        <v>2335.6980000000003</v>
      </c>
    </row>
    <row r="5030" spans="1:13" x14ac:dyDescent="0.3">
      <c r="A5030" s="6" t="s">
        <v>5114</v>
      </c>
      <c r="B5030" s="28">
        <v>43173</v>
      </c>
      <c r="C5030" s="6" t="s">
        <v>11</v>
      </c>
      <c r="D5030" s="6" t="s">
        <v>66</v>
      </c>
      <c r="E5030" s="6" t="str">
        <f>VLOOKUP(tbl_transactions[[#This Row],[Product_ID]],tbl_Items[],2,)</f>
        <v>Chronograph</v>
      </c>
      <c r="F5030" s="6" t="str">
        <f>VLOOKUP(tbl_transactions[[#This Row],[Product_ID]],tbl_Items[],3,)</f>
        <v>Platinum</v>
      </c>
      <c r="G5030" s="6" t="s">
        <v>8</v>
      </c>
      <c r="H5030" s="6" t="s">
        <v>9</v>
      </c>
      <c r="I50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030" s="30">
        <v>3</v>
      </c>
      <c r="K5030" s="7">
        <f t="shared" si="156"/>
        <v>29651.399999999998</v>
      </c>
      <c r="L50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030" s="7">
        <f t="shared" si="157"/>
        <v>26093.231999999996</v>
      </c>
    </row>
    <row r="5031" spans="1:13" x14ac:dyDescent="0.3">
      <c r="A5031" s="6" t="s">
        <v>5115</v>
      </c>
      <c r="B5031" s="28">
        <v>43173</v>
      </c>
      <c r="C5031" s="6" t="s">
        <v>24</v>
      </c>
      <c r="D5031" s="6" t="s">
        <v>77</v>
      </c>
      <c r="E5031" s="6" t="str">
        <f>VLOOKUP(tbl_transactions[[#This Row],[Product_ID]],tbl_Items[],2,)</f>
        <v>Chronograph</v>
      </c>
      <c r="F5031" s="6" t="str">
        <f>VLOOKUP(tbl_transactions[[#This Row],[Product_ID]],tbl_Items[],3,)</f>
        <v>Gold</v>
      </c>
      <c r="G5031" s="6" t="s">
        <v>8</v>
      </c>
      <c r="H5031" s="6" t="s">
        <v>9</v>
      </c>
      <c r="I50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031" s="30">
        <v>3</v>
      </c>
      <c r="K5031" s="7">
        <f t="shared" si="156"/>
        <v>9261</v>
      </c>
      <c r="L50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31" s="7">
        <f t="shared" si="157"/>
        <v>9261</v>
      </c>
    </row>
    <row r="5032" spans="1:13" x14ac:dyDescent="0.3">
      <c r="A5032" s="6" t="s">
        <v>5116</v>
      </c>
      <c r="B5032" s="28">
        <v>43173</v>
      </c>
      <c r="C5032" s="6" t="s">
        <v>24</v>
      </c>
      <c r="D5032" s="6" t="s">
        <v>95</v>
      </c>
      <c r="E5032" s="6" t="str">
        <f>VLOOKUP(tbl_transactions[[#This Row],[Product_ID]],tbl_Items[],2,)</f>
        <v>Automatic</v>
      </c>
      <c r="F5032" s="6" t="str">
        <f>VLOOKUP(tbl_transactions[[#This Row],[Product_ID]],tbl_Items[],3,)</f>
        <v>Platinum</v>
      </c>
      <c r="G5032" s="6" t="s">
        <v>12</v>
      </c>
      <c r="H5032" s="6" t="s">
        <v>9</v>
      </c>
      <c r="I50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032" s="30">
        <v>2</v>
      </c>
      <c r="K5032" s="7">
        <f t="shared" si="156"/>
        <v>4630.5</v>
      </c>
      <c r="L50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32" s="7">
        <f t="shared" si="157"/>
        <v>4630.5</v>
      </c>
    </row>
    <row r="5033" spans="1:13" x14ac:dyDescent="0.3">
      <c r="A5033" s="6" t="s">
        <v>5117</v>
      </c>
      <c r="B5033" s="28">
        <v>43174</v>
      </c>
      <c r="C5033" s="6" t="s">
        <v>24</v>
      </c>
      <c r="D5033" s="6" t="s">
        <v>120</v>
      </c>
      <c r="E5033" s="6" t="str">
        <f>VLOOKUP(tbl_transactions[[#This Row],[Product_ID]],tbl_Items[],2,)</f>
        <v>Digital</v>
      </c>
      <c r="F5033" s="6" t="str">
        <f>VLOOKUP(tbl_transactions[[#This Row],[Product_ID]],tbl_Items[],3,)</f>
        <v>Palladium</v>
      </c>
      <c r="G5033" s="6" t="s">
        <v>12</v>
      </c>
      <c r="H5033" s="6" t="s">
        <v>9</v>
      </c>
      <c r="I50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033" s="30">
        <v>1</v>
      </c>
      <c r="K5033" s="7">
        <f t="shared" si="156"/>
        <v>10602.020000000002</v>
      </c>
      <c r="L50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33" s="7">
        <f t="shared" si="157"/>
        <v>10602.020000000002</v>
      </c>
    </row>
    <row r="5034" spans="1:13" x14ac:dyDescent="0.3">
      <c r="A5034" s="6" t="s">
        <v>5118</v>
      </c>
      <c r="B5034" s="28">
        <v>43174</v>
      </c>
      <c r="C5034" s="6" t="s">
        <v>15</v>
      </c>
      <c r="D5034" s="6" t="s">
        <v>88</v>
      </c>
      <c r="E5034" s="6" t="str">
        <f>VLOOKUP(tbl_transactions[[#This Row],[Product_ID]],tbl_Items[],2,)</f>
        <v>Automatic</v>
      </c>
      <c r="F5034" s="6" t="str">
        <f>VLOOKUP(tbl_transactions[[#This Row],[Product_ID]],tbl_Items[],3,)</f>
        <v>Platinum</v>
      </c>
      <c r="G5034" s="6" t="s">
        <v>12</v>
      </c>
      <c r="H5034" s="6" t="s">
        <v>9</v>
      </c>
      <c r="I50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034" s="30">
        <v>1</v>
      </c>
      <c r="K5034" s="7">
        <f t="shared" si="156"/>
        <v>2351.6325000000002</v>
      </c>
      <c r="L50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34" s="7">
        <f t="shared" si="157"/>
        <v>2351.6325000000002</v>
      </c>
    </row>
    <row r="5035" spans="1:13" x14ac:dyDescent="0.3">
      <c r="A5035" s="6" t="s">
        <v>5119</v>
      </c>
      <c r="B5035" s="28">
        <v>43174</v>
      </c>
      <c r="C5035" s="6" t="s">
        <v>24</v>
      </c>
      <c r="D5035" s="6" t="s">
        <v>115</v>
      </c>
      <c r="E5035" s="6" t="str">
        <f>VLOOKUP(tbl_transactions[[#This Row],[Product_ID]],tbl_Items[],2,)</f>
        <v>Digital</v>
      </c>
      <c r="F5035" s="6" t="str">
        <f>VLOOKUP(tbl_transactions[[#This Row],[Product_ID]],tbl_Items[],3,)</f>
        <v>Gold</v>
      </c>
      <c r="G5035" s="6" t="s">
        <v>12</v>
      </c>
      <c r="H5035" s="6" t="s">
        <v>13</v>
      </c>
      <c r="I50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035" s="30">
        <v>1</v>
      </c>
      <c r="K5035" s="7">
        <f t="shared" si="156"/>
        <v>9698.692500000001</v>
      </c>
      <c r="L50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35" s="7">
        <f t="shared" si="157"/>
        <v>9698.692500000001</v>
      </c>
    </row>
    <row r="5036" spans="1:13" x14ac:dyDescent="0.3">
      <c r="A5036" s="6" t="s">
        <v>5120</v>
      </c>
      <c r="B5036" s="28">
        <v>43174</v>
      </c>
      <c r="C5036" s="6" t="s">
        <v>24</v>
      </c>
      <c r="D5036" s="6" t="s">
        <v>115</v>
      </c>
      <c r="E5036" s="6" t="str">
        <f>VLOOKUP(tbl_transactions[[#This Row],[Product_ID]],tbl_Items[],2,)</f>
        <v>Digital</v>
      </c>
      <c r="F5036" s="6" t="str">
        <f>VLOOKUP(tbl_transactions[[#This Row],[Product_ID]],tbl_Items[],3,)</f>
        <v>Gold</v>
      </c>
      <c r="G5036" s="6" t="s">
        <v>12</v>
      </c>
      <c r="H5036" s="6" t="s">
        <v>9</v>
      </c>
      <c r="I50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036" s="30">
        <v>2</v>
      </c>
      <c r="K5036" s="7">
        <f t="shared" si="156"/>
        <v>19397.385000000002</v>
      </c>
      <c r="L50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5036" s="7">
        <f t="shared" si="157"/>
        <v>18621.489600000001</v>
      </c>
    </row>
    <row r="5037" spans="1:13" x14ac:dyDescent="0.3">
      <c r="A5037" s="6" t="s">
        <v>5121</v>
      </c>
      <c r="B5037" s="28">
        <v>43174</v>
      </c>
      <c r="C5037" s="6" t="s">
        <v>7</v>
      </c>
      <c r="D5037" s="6" t="s">
        <v>104</v>
      </c>
      <c r="E5037" s="6" t="str">
        <f>VLOOKUP(tbl_transactions[[#This Row],[Product_ID]],tbl_Items[],2,)</f>
        <v>Automatic</v>
      </c>
      <c r="F5037" s="6" t="str">
        <f>VLOOKUP(tbl_transactions[[#This Row],[Product_ID]],tbl_Items[],3,)</f>
        <v>Palladium</v>
      </c>
      <c r="G5037" s="6" t="s">
        <v>12</v>
      </c>
      <c r="H5037" s="6" t="s">
        <v>9</v>
      </c>
      <c r="I50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037" s="30">
        <v>1</v>
      </c>
      <c r="K5037" s="7">
        <f t="shared" si="156"/>
        <v>9015.7100000000009</v>
      </c>
      <c r="L50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37" s="7">
        <f t="shared" si="157"/>
        <v>9015.7100000000009</v>
      </c>
    </row>
    <row r="5038" spans="1:13" x14ac:dyDescent="0.3">
      <c r="A5038" s="6" t="s">
        <v>5122</v>
      </c>
      <c r="B5038" s="28">
        <v>43174</v>
      </c>
      <c r="C5038" s="6" t="s">
        <v>24</v>
      </c>
      <c r="D5038" s="6" t="s">
        <v>105</v>
      </c>
      <c r="E5038" s="6" t="str">
        <f>VLOOKUP(tbl_transactions[[#This Row],[Product_ID]],tbl_Items[],2,)</f>
        <v>Digital</v>
      </c>
      <c r="F5038" s="6" t="str">
        <f>VLOOKUP(tbl_transactions[[#This Row],[Product_ID]],tbl_Items[],3,)</f>
        <v>Platinum</v>
      </c>
      <c r="G5038" s="6" t="s">
        <v>12</v>
      </c>
      <c r="H5038" s="6" t="s">
        <v>9</v>
      </c>
      <c r="I50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038" s="30">
        <v>2</v>
      </c>
      <c r="K5038" s="7">
        <f t="shared" si="156"/>
        <v>11739.873600000001</v>
      </c>
      <c r="L50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38" s="7">
        <f t="shared" si="157"/>
        <v>11739.873600000001</v>
      </c>
    </row>
    <row r="5039" spans="1:13" x14ac:dyDescent="0.3">
      <c r="A5039" s="6" t="s">
        <v>5123</v>
      </c>
      <c r="B5039" s="28">
        <v>43174</v>
      </c>
      <c r="C5039" s="6" t="s">
        <v>24</v>
      </c>
      <c r="D5039" s="6" t="s">
        <v>74</v>
      </c>
      <c r="E5039" s="6" t="str">
        <f>VLOOKUP(tbl_transactions[[#This Row],[Product_ID]],tbl_Items[],2,)</f>
        <v>Chronograph</v>
      </c>
      <c r="F5039" s="6" t="str">
        <f>VLOOKUP(tbl_transactions[[#This Row],[Product_ID]],tbl_Items[],3,)</f>
        <v>Gold</v>
      </c>
      <c r="G5039" s="6" t="s">
        <v>8</v>
      </c>
      <c r="H5039" s="6" t="s">
        <v>9</v>
      </c>
      <c r="I50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039" s="30">
        <v>1</v>
      </c>
      <c r="K5039" s="7">
        <f t="shared" si="156"/>
        <v>2337.3000000000002</v>
      </c>
      <c r="L50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39" s="7">
        <f t="shared" si="157"/>
        <v>2337.3000000000002</v>
      </c>
    </row>
    <row r="5040" spans="1:13" x14ac:dyDescent="0.3">
      <c r="A5040" s="6" t="s">
        <v>5124</v>
      </c>
      <c r="B5040" s="28">
        <v>43174</v>
      </c>
      <c r="C5040" s="6" t="s">
        <v>24</v>
      </c>
      <c r="D5040" s="6" t="s">
        <v>60</v>
      </c>
      <c r="E5040" s="6" t="str">
        <f>VLOOKUP(tbl_transactions[[#This Row],[Product_ID]],tbl_Items[],2,)</f>
        <v>Chronograph</v>
      </c>
      <c r="F5040" s="6" t="str">
        <f>VLOOKUP(tbl_transactions[[#This Row],[Product_ID]],tbl_Items[],3,)</f>
        <v>Platinum</v>
      </c>
      <c r="G5040" s="6" t="s">
        <v>8</v>
      </c>
      <c r="H5040" s="6" t="s">
        <v>9</v>
      </c>
      <c r="I50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040" s="30">
        <v>3</v>
      </c>
      <c r="K5040" s="7">
        <f t="shared" si="156"/>
        <v>30899.880000000005</v>
      </c>
      <c r="L50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5040" s="7">
        <f t="shared" si="157"/>
        <v>27191.894400000005</v>
      </c>
    </row>
    <row r="5041" spans="1:13" x14ac:dyDescent="0.3">
      <c r="A5041" s="6" t="s">
        <v>5125</v>
      </c>
      <c r="B5041" s="28">
        <v>43174</v>
      </c>
      <c r="C5041" s="6" t="s">
        <v>24</v>
      </c>
      <c r="D5041" s="6" t="s">
        <v>66</v>
      </c>
      <c r="E5041" s="6" t="str">
        <f>VLOOKUP(tbl_transactions[[#This Row],[Product_ID]],tbl_Items[],2,)</f>
        <v>Chronograph</v>
      </c>
      <c r="F5041" s="6" t="str">
        <f>VLOOKUP(tbl_transactions[[#This Row],[Product_ID]],tbl_Items[],3,)</f>
        <v>Platinum</v>
      </c>
      <c r="G5041" s="6" t="s">
        <v>8</v>
      </c>
      <c r="H5041" s="6" t="s">
        <v>9</v>
      </c>
      <c r="I50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041" s="30">
        <v>4</v>
      </c>
      <c r="K5041" s="7">
        <f t="shared" si="156"/>
        <v>39535.199999999997</v>
      </c>
      <c r="L50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041" s="7">
        <f t="shared" si="157"/>
        <v>34790.975999999995</v>
      </c>
    </row>
    <row r="5042" spans="1:13" x14ac:dyDescent="0.3">
      <c r="A5042" s="6" t="s">
        <v>5126</v>
      </c>
      <c r="B5042" s="28">
        <v>43174</v>
      </c>
      <c r="C5042" s="6" t="s">
        <v>24</v>
      </c>
      <c r="D5042" s="6" t="s">
        <v>103</v>
      </c>
      <c r="E5042" s="6" t="str">
        <f>VLOOKUP(tbl_transactions[[#This Row],[Product_ID]],tbl_Items[],2,)</f>
        <v>Automatic</v>
      </c>
      <c r="F5042" s="6" t="str">
        <f>VLOOKUP(tbl_transactions[[#This Row],[Product_ID]],tbl_Items[],3,)</f>
        <v>Palladium</v>
      </c>
      <c r="G5042" s="6" t="s">
        <v>12</v>
      </c>
      <c r="H5042" s="6" t="s">
        <v>9</v>
      </c>
      <c r="I50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042" s="30">
        <v>3</v>
      </c>
      <c r="K5042" s="7">
        <f t="shared" si="156"/>
        <v>20425.132799999999</v>
      </c>
      <c r="L50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5042" s="7">
        <f t="shared" si="157"/>
        <v>19812.378816</v>
      </c>
    </row>
    <row r="5043" spans="1:13" x14ac:dyDescent="0.3">
      <c r="A5043" s="6" t="s">
        <v>5127</v>
      </c>
      <c r="B5043" s="28">
        <v>43174</v>
      </c>
      <c r="C5043" s="6" t="s">
        <v>11</v>
      </c>
      <c r="D5043" s="6" t="s">
        <v>88</v>
      </c>
      <c r="E5043" s="6" t="str">
        <f>VLOOKUP(tbl_transactions[[#This Row],[Product_ID]],tbl_Items[],2,)</f>
        <v>Automatic</v>
      </c>
      <c r="F5043" s="6" t="str">
        <f>VLOOKUP(tbl_transactions[[#This Row],[Product_ID]],tbl_Items[],3,)</f>
        <v>Platinum</v>
      </c>
      <c r="G5043" s="6" t="s">
        <v>12</v>
      </c>
      <c r="H5043" s="6" t="s">
        <v>9</v>
      </c>
      <c r="I50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043" s="30">
        <v>4</v>
      </c>
      <c r="K5043" s="7">
        <f t="shared" si="156"/>
        <v>9406.5300000000007</v>
      </c>
      <c r="L50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43" s="7">
        <f t="shared" si="157"/>
        <v>9406.5300000000007</v>
      </c>
    </row>
    <row r="5044" spans="1:13" x14ac:dyDescent="0.3">
      <c r="A5044" s="6" t="s">
        <v>5128</v>
      </c>
      <c r="B5044" s="28">
        <v>43174</v>
      </c>
      <c r="C5044" s="6" t="s">
        <v>11</v>
      </c>
      <c r="D5044" s="6" t="s">
        <v>76</v>
      </c>
      <c r="E5044" s="6" t="str">
        <f>VLOOKUP(tbl_transactions[[#This Row],[Product_ID]],tbl_Items[],2,)</f>
        <v>Chronograph</v>
      </c>
      <c r="F5044" s="6" t="str">
        <f>VLOOKUP(tbl_transactions[[#This Row],[Product_ID]],tbl_Items[],3,)</f>
        <v>Gold</v>
      </c>
      <c r="G5044" s="6" t="s">
        <v>8</v>
      </c>
      <c r="H5044" s="6" t="s">
        <v>9</v>
      </c>
      <c r="I50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044" s="30">
        <v>1</v>
      </c>
      <c r="K5044" s="7">
        <f t="shared" si="156"/>
        <v>2288.88</v>
      </c>
      <c r="L50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44" s="7">
        <f t="shared" si="157"/>
        <v>2288.88</v>
      </c>
    </row>
    <row r="5045" spans="1:13" x14ac:dyDescent="0.3">
      <c r="A5045" s="6" t="s">
        <v>5129</v>
      </c>
      <c r="B5045" s="28">
        <v>43174</v>
      </c>
      <c r="C5045" s="6" t="s">
        <v>24</v>
      </c>
      <c r="D5045" s="6" t="s">
        <v>103</v>
      </c>
      <c r="E5045" s="6" t="str">
        <f>VLOOKUP(tbl_transactions[[#This Row],[Product_ID]],tbl_Items[],2,)</f>
        <v>Automatic</v>
      </c>
      <c r="F5045" s="6" t="str">
        <f>VLOOKUP(tbl_transactions[[#This Row],[Product_ID]],tbl_Items[],3,)</f>
        <v>Palladium</v>
      </c>
      <c r="G5045" s="6" t="s">
        <v>12</v>
      </c>
      <c r="H5045" s="6" t="s">
        <v>9</v>
      </c>
      <c r="I50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045" s="30">
        <v>1</v>
      </c>
      <c r="K5045" s="7">
        <f t="shared" si="156"/>
        <v>6808.3775999999998</v>
      </c>
      <c r="L50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45" s="7">
        <f t="shared" si="157"/>
        <v>6808.3775999999998</v>
      </c>
    </row>
    <row r="5046" spans="1:13" x14ac:dyDescent="0.3">
      <c r="A5046" s="6" t="s">
        <v>5130</v>
      </c>
      <c r="B5046" s="28">
        <v>43175</v>
      </c>
      <c r="C5046" s="6" t="s">
        <v>11</v>
      </c>
      <c r="D5046" s="6" t="s">
        <v>66</v>
      </c>
      <c r="E5046" s="6" t="str">
        <f>VLOOKUP(tbl_transactions[[#This Row],[Product_ID]],tbl_Items[],2,)</f>
        <v>Chronograph</v>
      </c>
      <c r="F5046" s="6" t="str">
        <f>VLOOKUP(tbl_transactions[[#This Row],[Product_ID]],tbl_Items[],3,)</f>
        <v>Platinum</v>
      </c>
      <c r="G5046" s="6" t="s">
        <v>8</v>
      </c>
      <c r="H5046" s="6" t="s">
        <v>9</v>
      </c>
      <c r="I50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046" s="30">
        <v>3</v>
      </c>
      <c r="K5046" s="7">
        <f t="shared" si="156"/>
        <v>29651.399999999998</v>
      </c>
      <c r="L50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046" s="7">
        <f t="shared" si="157"/>
        <v>26093.231999999996</v>
      </c>
    </row>
    <row r="5047" spans="1:13" x14ac:dyDescent="0.3">
      <c r="A5047" s="6" t="s">
        <v>5131</v>
      </c>
      <c r="B5047" s="28">
        <v>43175</v>
      </c>
      <c r="C5047" s="6" t="s">
        <v>24</v>
      </c>
      <c r="D5047" s="6" t="s">
        <v>81</v>
      </c>
      <c r="E5047" s="6" t="str">
        <f>VLOOKUP(tbl_transactions[[#This Row],[Product_ID]],tbl_Items[],2,)</f>
        <v>Chronograph</v>
      </c>
      <c r="F5047" s="6" t="str">
        <f>VLOOKUP(tbl_transactions[[#This Row],[Product_ID]],tbl_Items[],3,)</f>
        <v>Palladium</v>
      </c>
      <c r="G5047" s="6" t="s">
        <v>12</v>
      </c>
      <c r="H5047" s="6" t="s">
        <v>9</v>
      </c>
      <c r="I50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047" s="30">
        <v>4</v>
      </c>
      <c r="K5047" s="7">
        <f t="shared" si="156"/>
        <v>47432.000000000007</v>
      </c>
      <c r="L50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5047" s="7">
        <f t="shared" si="157"/>
        <v>46009.040000000008</v>
      </c>
    </row>
    <row r="5048" spans="1:13" x14ac:dyDescent="0.3">
      <c r="A5048" s="6" t="s">
        <v>5132</v>
      </c>
      <c r="B5048" s="28">
        <v>43175</v>
      </c>
      <c r="C5048" s="6" t="s">
        <v>24</v>
      </c>
      <c r="D5048" s="6" t="s">
        <v>89</v>
      </c>
      <c r="E5048" s="6" t="str">
        <f>VLOOKUP(tbl_transactions[[#This Row],[Product_ID]],tbl_Items[],2,)</f>
        <v>Automatic</v>
      </c>
      <c r="F5048" s="6" t="str">
        <f>VLOOKUP(tbl_transactions[[#This Row],[Product_ID]],tbl_Items[],3,)</f>
        <v>Platinum</v>
      </c>
      <c r="G5048" s="6" t="s">
        <v>12</v>
      </c>
      <c r="H5048" s="6" t="s">
        <v>9</v>
      </c>
      <c r="I50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048" s="30">
        <v>3</v>
      </c>
      <c r="K5048" s="7">
        <f t="shared" si="156"/>
        <v>15358.530000000002</v>
      </c>
      <c r="L50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921.51180000000011</v>
      </c>
      <c r="M5048" s="7">
        <f t="shared" si="157"/>
        <v>14437.018200000002</v>
      </c>
    </row>
    <row r="5049" spans="1:13" x14ac:dyDescent="0.3">
      <c r="A5049" s="6" t="s">
        <v>5133</v>
      </c>
      <c r="B5049" s="28">
        <v>43175</v>
      </c>
      <c r="C5049" s="6" t="s">
        <v>11</v>
      </c>
      <c r="D5049" s="6" t="s">
        <v>100</v>
      </c>
      <c r="E5049" s="6" t="str">
        <f>VLOOKUP(tbl_transactions[[#This Row],[Product_ID]],tbl_Items[],2,)</f>
        <v>Automatic</v>
      </c>
      <c r="F5049" s="6" t="str">
        <f>VLOOKUP(tbl_transactions[[#This Row],[Product_ID]],tbl_Items[],3,)</f>
        <v>Palladium</v>
      </c>
      <c r="G5049" s="6" t="s">
        <v>12</v>
      </c>
      <c r="H5049" s="6" t="s">
        <v>9</v>
      </c>
      <c r="I50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049" s="30">
        <v>1</v>
      </c>
      <c r="K5049" s="7">
        <f t="shared" si="156"/>
        <v>6015.2400000000007</v>
      </c>
      <c r="L50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49" s="7">
        <f t="shared" si="157"/>
        <v>6015.2400000000007</v>
      </c>
    </row>
    <row r="5050" spans="1:13" x14ac:dyDescent="0.3">
      <c r="A5050" s="6" t="s">
        <v>5134</v>
      </c>
      <c r="B5050" s="28">
        <v>43175</v>
      </c>
      <c r="C5050" s="6" t="s">
        <v>24</v>
      </c>
      <c r="D5050" s="6" t="s">
        <v>66</v>
      </c>
      <c r="E5050" s="6" t="str">
        <f>VLOOKUP(tbl_transactions[[#This Row],[Product_ID]],tbl_Items[],2,)</f>
        <v>Chronograph</v>
      </c>
      <c r="F5050" s="6" t="str">
        <f>VLOOKUP(tbl_transactions[[#This Row],[Product_ID]],tbl_Items[],3,)</f>
        <v>Platinum</v>
      </c>
      <c r="G5050" s="6" t="s">
        <v>8</v>
      </c>
      <c r="H5050" s="6" t="s">
        <v>9</v>
      </c>
      <c r="I50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050" s="30">
        <v>3</v>
      </c>
      <c r="K5050" s="7">
        <f t="shared" si="156"/>
        <v>29651.399999999998</v>
      </c>
      <c r="L50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050" s="7">
        <f t="shared" si="157"/>
        <v>26093.231999999996</v>
      </c>
    </row>
    <row r="5051" spans="1:13" x14ac:dyDescent="0.3">
      <c r="A5051" s="6" t="s">
        <v>5135</v>
      </c>
      <c r="B5051" s="28">
        <v>43176</v>
      </c>
      <c r="C5051" s="6" t="s">
        <v>24</v>
      </c>
      <c r="D5051" s="6" t="s">
        <v>77</v>
      </c>
      <c r="E5051" s="6" t="str">
        <f>VLOOKUP(tbl_transactions[[#This Row],[Product_ID]],tbl_Items[],2,)</f>
        <v>Chronograph</v>
      </c>
      <c r="F5051" s="6" t="str">
        <f>VLOOKUP(tbl_transactions[[#This Row],[Product_ID]],tbl_Items[],3,)</f>
        <v>Gold</v>
      </c>
      <c r="G5051" s="6" t="s">
        <v>8</v>
      </c>
      <c r="H5051" s="6" t="s">
        <v>9</v>
      </c>
      <c r="I50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051" s="30">
        <v>3</v>
      </c>
      <c r="K5051" s="7">
        <f t="shared" si="156"/>
        <v>9261</v>
      </c>
      <c r="L50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51" s="7">
        <f t="shared" si="157"/>
        <v>9261</v>
      </c>
    </row>
    <row r="5052" spans="1:13" x14ac:dyDescent="0.3">
      <c r="A5052" s="6" t="s">
        <v>5136</v>
      </c>
      <c r="B5052" s="28">
        <v>43176</v>
      </c>
      <c r="C5052" s="6" t="s">
        <v>11</v>
      </c>
      <c r="D5052" s="6" t="s">
        <v>74</v>
      </c>
      <c r="E5052" s="6" t="str">
        <f>VLOOKUP(tbl_transactions[[#This Row],[Product_ID]],tbl_Items[],2,)</f>
        <v>Chronograph</v>
      </c>
      <c r="F5052" s="6" t="str">
        <f>VLOOKUP(tbl_transactions[[#This Row],[Product_ID]],tbl_Items[],3,)</f>
        <v>Gold</v>
      </c>
      <c r="G5052" s="6" t="s">
        <v>8</v>
      </c>
      <c r="H5052" s="6" t="s">
        <v>9</v>
      </c>
      <c r="I50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052" s="30">
        <v>1</v>
      </c>
      <c r="K5052" s="7">
        <f t="shared" si="156"/>
        <v>2337.3000000000002</v>
      </c>
      <c r="L50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52" s="7">
        <f t="shared" si="157"/>
        <v>2337.3000000000002</v>
      </c>
    </row>
    <row r="5053" spans="1:13" x14ac:dyDescent="0.3">
      <c r="A5053" s="6" t="s">
        <v>5137</v>
      </c>
      <c r="B5053" s="28">
        <v>43176</v>
      </c>
      <c r="C5053" s="6" t="s">
        <v>7</v>
      </c>
      <c r="D5053" s="6" t="s">
        <v>94</v>
      </c>
      <c r="E5053" s="6" t="str">
        <f>VLOOKUP(tbl_transactions[[#This Row],[Product_ID]],tbl_Items[],2,)</f>
        <v>Automatic</v>
      </c>
      <c r="F5053" s="6" t="str">
        <f>VLOOKUP(tbl_transactions[[#This Row],[Product_ID]],tbl_Items[],3,)</f>
        <v>Platinum</v>
      </c>
      <c r="G5053" s="6" t="s">
        <v>12</v>
      </c>
      <c r="H5053" s="6" t="s">
        <v>9</v>
      </c>
      <c r="I50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053" s="30">
        <v>1</v>
      </c>
      <c r="K5053" s="7">
        <f t="shared" si="156"/>
        <v>2845.9200000000005</v>
      </c>
      <c r="L50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53" s="7">
        <f t="shared" si="157"/>
        <v>2845.9200000000005</v>
      </c>
    </row>
    <row r="5054" spans="1:13" x14ac:dyDescent="0.3">
      <c r="A5054" s="6" t="s">
        <v>5138</v>
      </c>
      <c r="B5054" s="28">
        <v>43177</v>
      </c>
      <c r="C5054" s="6" t="s">
        <v>24</v>
      </c>
      <c r="D5054" s="6" t="s">
        <v>71</v>
      </c>
      <c r="E5054" s="6" t="str">
        <f>VLOOKUP(tbl_transactions[[#This Row],[Product_ID]],tbl_Items[],2,)</f>
        <v>Chronograph</v>
      </c>
      <c r="F5054" s="6" t="str">
        <f>VLOOKUP(tbl_transactions[[#This Row],[Product_ID]],tbl_Items[],3,)</f>
        <v>Platinum</v>
      </c>
      <c r="G5054" s="6" t="s">
        <v>8</v>
      </c>
      <c r="H5054" s="6" t="s">
        <v>9</v>
      </c>
      <c r="I50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054" s="30">
        <v>4</v>
      </c>
      <c r="K5054" s="7">
        <f t="shared" si="156"/>
        <v>9197.1359999999986</v>
      </c>
      <c r="L50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54" s="7">
        <f t="shared" si="157"/>
        <v>9197.1359999999986</v>
      </c>
    </row>
    <row r="5055" spans="1:13" x14ac:dyDescent="0.3">
      <c r="A5055" s="6" t="s">
        <v>5139</v>
      </c>
      <c r="B5055" s="28">
        <v>43177</v>
      </c>
      <c r="C5055" s="6" t="s">
        <v>11</v>
      </c>
      <c r="D5055" s="6" t="s">
        <v>84</v>
      </c>
      <c r="E5055" s="6" t="str">
        <f>VLOOKUP(tbl_transactions[[#This Row],[Product_ID]],tbl_Items[],2,)</f>
        <v>Automatic</v>
      </c>
      <c r="F5055" s="6" t="str">
        <f>VLOOKUP(tbl_transactions[[#This Row],[Product_ID]],tbl_Items[],3,)</f>
        <v>Platinum</v>
      </c>
      <c r="G5055" s="6" t="s">
        <v>12</v>
      </c>
      <c r="H5055" s="6" t="s">
        <v>9</v>
      </c>
      <c r="I50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055" s="30">
        <v>1</v>
      </c>
      <c r="K5055" s="7">
        <f t="shared" si="156"/>
        <v>2340.6075000000001</v>
      </c>
      <c r="L50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55" s="7">
        <f t="shared" si="157"/>
        <v>2340.6075000000001</v>
      </c>
    </row>
    <row r="5056" spans="1:13" x14ac:dyDescent="0.3">
      <c r="A5056" s="6" t="s">
        <v>5140</v>
      </c>
      <c r="B5056" s="28">
        <v>43177</v>
      </c>
      <c r="C5056" s="6" t="s">
        <v>15</v>
      </c>
      <c r="D5056" s="6" t="s">
        <v>117</v>
      </c>
      <c r="E5056" s="6" t="str">
        <f>VLOOKUP(tbl_transactions[[#This Row],[Product_ID]],tbl_Items[],2,)</f>
        <v>Digital</v>
      </c>
      <c r="F5056" s="6" t="str">
        <f>VLOOKUP(tbl_transactions[[#This Row],[Product_ID]],tbl_Items[],3,)</f>
        <v>Palladium</v>
      </c>
      <c r="G5056" s="6" t="s">
        <v>12</v>
      </c>
      <c r="H5056" s="6" t="s">
        <v>9</v>
      </c>
      <c r="I50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056" s="30">
        <v>2</v>
      </c>
      <c r="K5056" s="7">
        <f t="shared" si="156"/>
        <v>20539.575000000001</v>
      </c>
      <c r="L50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5056" s="7">
        <f t="shared" si="157"/>
        <v>19923.387750000002</v>
      </c>
    </row>
    <row r="5057" spans="1:13" x14ac:dyDescent="0.3">
      <c r="A5057" s="6" t="s">
        <v>5141</v>
      </c>
      <c r="B5057" s="28">
        <v>43177</v>
      </c>
      <c r="C5057" s="6" t="s">
        <v>24</v>
      </c>
      <c r="D5057" s="6" t="s">
        <v>7008</v>
      </c>
      <c r="E5057" s="6" t="str">
        <f>VLOOKUP(tbl_transactions[[#This Row],[Product_ID]],tbl_Items[],2,)</f>
        <v>Digital</v>
      </c>
      <c r="F5057" s="6" t="str">
        <f>VLOOKUP(tbl_transactions[[#This Row],[Product_ID]],tbl_Items[],3,)</f>
        <v>Gold</v>
      </c>
      <c r="G5057" s="6" t="s">
        <v>12</v>
      </c>
      <c r="H5057" s="6" t="s">
        <v>9</v>
      </c>
      <c r="I50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057" s="30">
        <v>1</v>
      </c>
      <c r="K5057" s="7">
        <f t="shared" si="156"/>
        <v>10741.170000000002</v>
      </c>
      <c r="L50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57" s="7">
        <f t="shared" si="157"/>
        <v>10741.170000000002</v>
      </c>
    </row>
    <row r="5058" spans="1:13" x14ac:dyDescent="0.3">
      <c r="A5058" s="6" t="s">
        <v>5142</v>
      </c>
      <c r="B5058" s="28">
        <v>43177</v>
      </c>
      <c r="C5058" s="6" t="s">
        <v>24</v>
      </c>
      <c r="D5058" s="6" t="s">
        <v>66</v>
      </c>
      <c r="E5058" s="6" t="str">
        <f>VLOOKUP(tbl_transactions[[#This Row],[Product_ID]],tbl_Items[],2,)</f>
        <v>Chronograph</v>
      </c>
      <c r="F5058" s="6" t="str">
        <f>VLOOKUP(tbl_transactions[[#This Row],[Product_ID]],tbl_Items[],3,)</f>
        <v>Platinum</v>
      </c>
      <c r="G5058" s="6" t="s">
        <v>8</v>
      </c>
      <c r="H5058" s="6" t="s">
        <v>13</v>
      </c>
      <c r="I50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058" s="30">
        <v>1</v>
      </c>
      <c r="K5058" s="7">
        <f t="shared" ref="K5058:K5121" si="158">I5058*J5058</f>
        <v>9883.7999999999993</v>
      </c>
      <c r="L50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58" s="7">
        <f t="shared" ref="M5058:M5121" si="159">K5058-L5058</f>
        <v>9883.7999999999993</v>
      </c>
    </row>
    <row r="5059" spans="1:13" x14ac:dyDescent="0.3">
      <c r="A5059" s="6" t="s">
        <v>5143</v>
      </c>
      <c r="B5059" s="28">
        <v>43178</v>
      </c>
      <c r="C5059" s="6" t="s">
        <v>24</v>
      </c>
      <c r="D5059" s="6" t="s">
        <v>105</v>
      </c>
      <c r="E5059" s="6" t="str">
        <f>VLOOKUP(tbl_transactions[[#This Row],[Product_ID]],tbl_Items[],2,)</f>
        <v>Digital</v>
      </c>
      <c r="F5059" s="6" t="str">
        <f>VLOOKUP(tbl_transactions[[#This Row],[Product_ID]],tbl_Items[],3,)</f>
        <v>Platinum</v>
      </c>
      <c r="G5059" s="6" t="s">
        <v>12</v>
      </c>
      <c r="H5059" s="6" t="s">
        <v>9</v>
      </c>
      <c r="I50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059" s="30">
        <v>2</v>
      </c>
      <c r="K5059" s="7">
        <f t="shared" si="158"/>
        <v>11739.873600000001</v>
      </c>
      <c r="L50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59" s="7">
        <f t="shared" si="159"/>
        <v>11739.873600000001</v>
      </c>
    </row>
    <row r="5060" spans="1:13" x14ac:dyDescent="0.3">
      <c r="A5060" s="6" t="s">
        <v>5144</v>
      </c>
      <c r="B5060" s="28">
        <v>43178</v>
      </c>
      <c r="C5060" s="6" t="s">
        <v>7</v>
      </c>
      <c r="D5060" s="6" t="s">
        <v>79</v>
      </c>
      <c r="E5060" s="6" t="str">
        <f>VLOOKUP(tbl_transactions[[#This Row],[Product_ID]],tbl_Items[],2,)</f>
        <v>Chronograph</v>
      </c>
      <c r="F5060" s="6" t="str">
        <f>VLOOKUP(tbl_transactions[[#This Row],[Product_ID]],tbl_Items[],3,)</f>
        <v>Palladium</v>
      </c>
      <c r="G5060" s="6" t="s">
        <v>8</v>
      </c>
      <c r="H5060" s="6" t="s">
        <v>9</v>
      </c>
      <c r="I50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060" s="30">
        <v>1</v>
      </c>
      <c r="K5060" s="7">
        <f t="shared" si="158"/>
        <v>2335.6980000000003</v>
      </c>
      <c r="L50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60" s="7">
        <f t="shared" si="159"/>
        <v>2335.6980000000003</v>
      </c>
    </row>
    <row r="5061" spans="1:13" x14ac:dyDescent="0.3">
      <c r="A5061" s="6" t="s">
        <v>5145</v>
      </c>
      <c r="B5061" s="28">
        <v>43178</v>
      </c>
      <c r="C5061" s="6" t="s">
        <v>7</v>
      </c>
      <c r="D5061" s="6" t="s">
        <v>66</v>
      </c>
      <c r="E5061" s="6" t="str">
        <f>VLOOKUP(tbl_transactions[[#This Row],[Product_ID]],tbl_Items[],2,)</f>
        <v>Chronograph</v>
      </c>
      <c r="F5061" s="6" t="str">
        <f>VLOOKUP(tbl_transactions[[#This Row],[Product_ID]],tbl_Items[],3,)</f>
        <v>Platinum</v>
      </c>
      <c r="G5061" s="6" t="s">
        <v>8</v>
      </c>
      <c r="H5061" s="6" t="s">
        <v>9</v>
      </c>
      <c r="I50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061" s="30">
        <v>1</v>
      </c>
      <c r="K5061" s="7">
        <f t="shared" si="158"/>
        <v>9883.7999999999993</v>
      </c>
      <c r="L50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61" s="7">
        <f t="shared" si="159"/>
        <v>9883.7999999999993</v>
      </c>
    </row>
    <row r="5062" spans="1:13" x14ac:dyDescent="0.3">
      <c r="A5062" s="6" t="s">
        <v>5146</v>
      </c>
      <c r="B5062" s="28">
        <v>43178</v>
      </c>
      <c r="C5062" s="6" t="s">
        <v>24</v>
      </c>
      <c r="D5062" s="6" t="s">
        <v>7005</v>
      </c>
      <c r="E5062" s="6" t="str">
        <f>VLOOKUP(tbl_transactions[[#This Row],[Product_ID]],tbl_Items[],2,)</f>
        <v>Automatic</v>
      </c>
      <c r="F5062" s="6" t="str">
        <f>VLOOKUP(tbl_transactions[[#This Row],[Product_ID]],tbl_Items[],3,)</f>
        <v>Gold</v>
      </c>
      <c r="G5062" s="6" t="s">
        <v>12</v>
      </c>
      <c r="H5062" s="6" t="s">
        <v>9</v>
      </c>
      <c r="I50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062" s="30">
        <v>3</v>
      </c>
      <c r="K5062" s="7">
        <f t="shared" si="158"/>
        <v>18799.829999999998</v>
      </c>
      <c r="L50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5062" s="7">
        <f t="shared" si="159"/>
        <v>18047.836799999997</v>
      </c>
    </row>
    <row r="5063" spans="1:13" x14ac:dyDescent="0.3">
      <c r="A5063" s="6" t="s">
        <v>5147</v>
      </c>
      <c r="B5063" s="28">
        <v>43179</v>
      </c>
      <c r="C5063" s="6" t="s">
        <v>11</v>
      </c>
      <c r="D5063" s="6" t="s">
        <v>89</v>
      </c>
      <c r="E5063" s="6" t="str">
        <f>VLOOKUP(tbl_transactions[[#This Row],[Product_ID]],tbl_Items[],2,)</f>
        <v>Automatic</v>
      </c>
      <c r="F5063" s="6" t="str">
        <f>VLOOKUP(tbl_transactions[[#This Row],[Product_ID]],tbl_Items[],3,)</f>
        <v>Platinum</v>
      </c>
      <c r="G5063" s="6" t="s">
        <v>12</v>
      </c>
      <c r="H5063" s="6" t="s">
        <v>9</v>
      </c>
      <c r="I50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063" s="30">
        <v>2</v>
      </c>
      <c r="K5063" s="7">
        <f t="shared" si="158"/>
        <v>10239.020000000002</v>
      </c>
      <c r="L50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63" s="7">
        <f t="shared" si="159"/>
        <v>10239.020000000002</v>
      </c>
    </row>
    <row r="5064" spans="1:13" x14ac:dyDescent="0.3">
      <c r="A5064" s="6" t="s">
        <v>5148</v>
      </c>
      <c r="B5064" s="28">
        <v>43179</v>
      </c>
      <c r="C5064" s="6" t="s">
        <v>24</v>
      </c>
      <c r="D5064" s="6" t="s">
        <v>60</v>
      </c>
      <c r="E5064" s="6" t="str">
        <f>VLOOKUP(tbl_transactions[[#This Row],[Product_ID]],tbl_Items[],2,)</f>
        <v>Chronograph</v>
      </c>
      <c r="F5064" s="6" t="str">
        <f>VLOOKUP(tbl_transactions[[#This Row],[Product_ID]],tbl_Items[],3,)</f>
        <v>Platinum</v>
      </c>
      <c r="G5064" s="6" t="s">
        <v>8</v>
      </c>
      <c r="H5064" s="6" t="s">
        <v>9</v>
      </c>
      <c r="I50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064" s="30">
        <v>1</v>
      </c>
      <c r="K5064" s="7">
        <f t="shared" si="158"/>
        <v>10299.960000000001</v>
      </c>
      <c r="L50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64" s="7">
        <f t="shared" si="159"/>
        <v>10299.960000000001</v>
      </c>
    </row>
    <row r="5065" spans="1:13" x14ac:dyDescent="0.3">
      <c r="A5065" s="6" t="s">
        <v>5149</v>
      </c>
      <c r="B5065" s="28">
        <v>43179</v>
      </c>
      <c r="C5065" s="6" t="s">
        <v>24</v>
      </c>
      <c r="D5065" s="6" t="s">
        <v>120</v>
      </c>
      <c r="E5065" s="6" t="str">
        <f>VLOOKUP(tbl_transactions[[#This Row],[Product_ID]],tbl_Items[],2,)</f>
        <v>Digital</v>
      </c>
      <c r="F5065" s="6" t="str">
        <f>VLOOKUP(tbl_transactions[[#This Row],[Product_ID]],tbl_Items[],3,)</f>
        <v>Palladium</v>
      </c>
      <c r="G5065" s="6" t="s">
        <v>12</v>
      </c>
      <c r="H5065" s="6" t="s">
        <v>9</v>
      </c>
      <c r="I50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065" s="30">
        <v>4</v>
      </c>
      <c r="K5065" s="7">
        <f t="shared" si="158"/>
        <v>42408.080000000009</v>
      </c>
      <c r="L50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065" s="7">
        <f t="shared" si="159"/>
        <v>41135.837600000006</v>
      </c>
    </row>
    <row r="5066" spans="1:13" x14ac:dyDescent="0.3">
      <c r="A5066" s="6" t="s">
        <v>5150</v>
      </c>
      <c r="B5066" s="28">
        <v>43179</v>
      </c>
      <c r="C5066" s="6" t="s">
        <v>24</v>
      </c>
      <c r="D5066" s="6" t="s">
        <v>99</v>
      </c>
      <c r="E5066" s="6" t="str">
        <f>VLOOKUP(tbl_transactions[[#This Row],[Product_ID]],tbl_Items[],2,)</f>
        <v>Automatic</v>
      </c>
      <c r="F5066" s="6" t="str">
        <f>VLOOKUP(tbl_transactions[[#This Row],[Product_ID]],tbl_Items[],3,)</f>
        <v>Gold</v>
      </c>
      <c r="G5066" s="6" t="s">
        <v>12</v>
      </c>
      <c r="H5066" s="6" t="s">
        <v>9</v>
      </c>
      <c r="I50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066" s="30">
        <v>3</v>
      </c>
      <c r="K5066" s="7">
        <f t="shared" si="158"/>
        <v>17047.9944</v>
      </c>
      <c r="L50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5066" s="7">
        <f t="shared" si="159"/>
        <v>16366.074623999999</v>
      </c>
    </row>
    <row r="5067" spans="1:13" x14ac:dyDescent="0.3">
      <c r="A5067" s="6" t="s">
        <v>5151</v>
      </c>
      <c r="B5067" s="28">
        <v>43179</v>
      </c>
      <c r="C5067" s="6" t="s">
        <v>24</v>
      </c>
      <c r="D5067" s="6" t="s">
        <v>118</v>
      </c>
      <c r="E5067" s="6" t="str">
        <f>VLOOKUP(tbl_transactions[[#This Row],[Product_ID]],tbl_Items[],2,)</f>
        <v>Digital</v>
      </c>
      <c r="F5067" s="6" t="str">
        <f>VLOOKUP(tbl_transactions[[#This Row],[Product_ID]],tbl_Items[],3,)</f>
        <v>Palladium</v>
      </c>
      <c r="G5067" s="6" t="s">
        <v>12</v>
      </c>
      <c r="H5067" s="6" t="s">
        <v>9</v>
      </c>
      <c r="I50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067" s="30">
        <v>3</v>
      </c>
      <c r="K5067" s="7">
        <f t="shared" si="158"/>
        <v>18658.533600000002</v>
      </c>
      <c r="L50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067" s="7">
        <f t="shared" si="159"/>
        <v>18098.777592000002</v>
      </c>
    </row>
    <row r="5068" spans="1:13" x14ac:dyDescent="0.3">
      <c r="A5068" s="6" t="s">
        <v>5152</v>
      </c>
      <c r="B5068" s="28">
        <v>43179</v>
      </c>
      <c r="C5068" s="6" t="s">
        <v>24</v>
      </c>
      <c r="D5068" s="6" t="s">
        <v>103</v>
      </c>
      <c r="E5068" s="6" t="str">
        <f>VLOOKUP(tbl_transactions[[#This Row],[Product_ID]],tbl_Items[],2,)</f>
        <v>Automatic</v>
      </c>
      <c r="F5068" s="6" t="str">
        <f>VLOOKUP(tbl_transactions[[#This Row],[Product_ID]],tbl_Items[],3,)</f>
        <v>Palladium</v>
      </c>
      <c r="G5068" s="6" t="s">
        <v>12</v>
      </c>
      <c r="H5068" s="6" t="s">
        <v>9</v>
      </c>
      <c r="I50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068" s="30">
        <v>3</v>
      </c>
      <c r="K5068" s="7">
        <f t="shared" si="158"/>
        <v>20425.132799999999</v>
      </c>
      <c r="L50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5068" s="7">
        <f t="shared" si="159"/>
        <v>19812.378816</v>
      </c>
    </row>
    <row r="5069" spans="1:13" x14ac:dyDescent="0.3">
      <c r="A5069" s="6" t="s">
        <v>5153</v>
      </c>
      <c r="B5069" s="28">
        <v>43180</v>
      </c>
      <c r="C5069" s="6" t="s">
        <v>11</v>
      </c>
      <c r="D5069" s="6" t="s">
        <v>79</v>
      </c>
      <c r="E5069" s="6" t="str">
        <f>VLOOKUP(tbl_transactions[[#This Row],[Product_ID]],tbl_Items[],2,)</f>
        <v>Chronograph</v>
      </c>
      <c r="F5069" s="6" t="str">
        <f>VLOOKUP(tbl_transactions[[#This Row],[Product_ID]],tbl_Items[],3,)</f>
        <v>Palladium</v>
      </c>
      <c r="G5069" s="6" t="s">
        <v>8</v>
      </c>
      <c r="H5069" s="6" t="s">
        <v>9</v>
      </c>
      <c r="I50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069" s="30">
        <v>1</v>
      </c>
      <c r="K5069" s="7">
        <f t="shared" si="158"/>
        <v>2335.6980000000003</v>
      </c>
      <c r="L50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69" s="7">
        <f t="shared" si="159"/>
        <v>2335.6980000000003</v>
      </c>
    </row>
    <row r="5070" spans="1:13" x14ac:dyDescent="0.3">
      <c r="A5070" s="6" t="s">
        <v>5154</v>
      </c>
      <c r="B5070" s="28">
        <v>43180</v>
      </c>
      <c r="C5070" s="6" t="s">
        <v>24</v>
      </c>
      <c r="D5070" s="6" t="s">
        <v>82</v>
      </c>
      <c r="E5070" s="6" t="str">
        <f>VLOOKUP(tbl_transactions[[#This Row],[Product_ID]],tbl_Items[],2,)</f>
        <v>Chronograph</v>
      </c>
      <c r="F5070" s="6" t="str">
        <f>VLOOKUP(tbl_transactions[[#This Row],[Product_ID]],tbl_Items[],3,)</f>
        <v>Palladium</v>
      </c>
      <c r="G5070" s="6" t="s">
        <v>12</v>
      </c>
      <c r="H5070" s="6" t="s">
        <v>9</v>
      </c>
      <c r="I50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070" s="30">
        <v>3</v>
      </c>
      <c r="K5070" s="7">
        <f t="shared" si="158"/>
        <v>23409</v>
      </c>
      <c r="L50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070" s="7">
        <f t="shared" si="159"/>
        <v>22706.73</v>
      </c>
    </row>
    <row r="5071" spans="1:13" x14ac:dyDescent="0.3">
      <c r="A5071" s="6" t="s">
        <v>5155</v>
      </c>
      <c r="B5071" s="28">
        <v>43180</v>
      </c>
      <c r="C5071" s="6" t="s">
        <v>7</v>
      </c>
      <c r="D5071" s="6" t="s">
        <v>95</v>
      </c>
      <c r="E5071" s="6" t="str">
        <f>VLOOKUP(tbl_transactions[[#This Row],[Product_ID]],tbl_Items[],2,)</f>
        <v>Automatic</v>
      </c>
      <c r="F5071" s="6" t="str">
        <f>VLOOKUP(tbl_transactions[[#This Row],[Product_ID]],tbl_Items[],3,)</f>
        <v>Platinum</v>
      </c>
      <c r="G5071" s="6" t="s">
        <v>12</v>
      </c>
      <c r="H5071" s="6" t="s">
        <v>9</v>
      </c>
      <c r="I50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071" s="30">
        <v>1</v>
      </c>
      <c r="K5071" s="7">
        <f t="shared" si="158"/>
        <v>2315.25</v>
      </c>
      <c r="L50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71" s="7">
        <f t="shared" si="159"/>
        <v>2315.25</v>
      </c>
    </row>
    <row r="5072" spans="1:13" x14ac:dyDescent="0.3">
      <c r="A5072" s="6" t="s">
        <v>5156</v>
      </c>
      <c r="B5072" s="28">
        <v>43180</v>
      </c>
      <c r="C5072" s="6" t="s">
        <v>11</v>
      </c>
      <c r="D5072" s="6" t="s">
        <v>66</v>
      </c>
      <c r="E5072" s="6" t="str">
        <f>VLOOKUP(tbl_transactions[[#This Row],[Product_ID]],tbl_Items[],2,)</f>
        <v>Chronograph</v>
      </c>
      <c r="F5072" s="6" t="str">
        <f>VLOOKUP(tbl_transactions[[#This Row],[Product_ID]],tbl_Items[],3,)</f>
        <v>Platinum</v>
      </c>
      <c r="G5072" s="6" t="s">
        <v>8</v>
      </c>
      <c r="H5072" s="6" t="s">
        <v>9</v>
      </c>
      <c r="I50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072" s="30">
        <v>2</v>
      </c>
      <c r="K5072" s="7">
        <f t="shared" si="158"/>
        <v>19767.599999999999</v>
      </c>
      <c r="L50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072" s="7">
        <f t="shared" si="159"/>
        <v>17395.487999999998</v>
      </c>
    </row>
    <row r="5073" spans="1:13" x14ac:dyDescent="0.3">
      <c r="A5073" s="6" t="s">
        <v>5157</v>
      </c>
      <c r="B5073" s="28">
        <v>43180</v>
      </c>
      <c r="C5073" s="6" t="s">
        <v>11</v>
      </c>
      <c r="D5073" s="6" t="s">
        <v>116</v>
      </c>
      <c r="E5073" s="6" t="str">
        <f>VLOOKUP(tbl_transactions[[#This Row],[Product_ID]],tbl_Items[],2,)</f>
        <v>Digital</v>
      </c>
      <c r="F5073" s="6" t="str">
        <f>VLOOKUP(tbl_transactions[[#This Row],[Product_ID]],tbl_Items[],3,)</f>
        <v>Gold</v>
      </c>
      <c r="G5073" s="6" t="s">
        <v>12</v>
      </c>
      <c r="H5073" s="6" t="s">
        <v>9</v>
      </c>
      <c r="I50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073" s="30">
        <v>1</v>
      </c>
      <c r="K5073" s="7">
        <f t="shared" si="158"/>
        <v>5706.5940000000001</v>
      </c>
      <c r="L50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73" s="7">
        <f t="shared" si="159"/>
        <v>5706.5940000000001</v>
      </c>
    </row>
    <row r="5074" spans="1:13" x14ac:dyDescent="0.3">
      <c r="A5074" s="6" t="s">
        <v>5158</v>
      </c>
      <c r="B5074" s="28">
        <v>43180</v>
      </c>
      <c r="C5074" s="6" t="s">
        <v>24</v>
      </c>
      <c r="D5074" s="6" t="s">
        <v>113</v>
      </c>
      <c r="E5074" s="6" t="str">
        <f>VLOOKUP(tbl_transactions[[#This Row],[Product_ID]],tbl_Items[],2,)</f>
        <v>Digital</v>
      </c>
      <c r="F5074" s="6" t="str">
        <f>VLOOKUP(tbl_transactions[[#This Row],[Product_ID]],tbl_Items[],3,)</f>
        <v>Palladium</v>
      </c>
      <c r="G5074" s="6" t="s">
        <v>12</v>
      </c>
      <c r="H5074" s="6" t="s">
        <v>9</v>
      </c>
      <c r="I50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074" s="30">
        <v>2</v>
      </c>
      <c r="K5074" s="7">
        <f t="shared" si="158"/>
        <v>18288.1512</v>
      </c>
      <c r="L50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5074" s="7">
        <f t="shared" si="159"/>
        <v>17739.506664</v>
      </c>
    </row>
    <row r="5075" spans="1:13" x14ac:dyDescent="0.3">
      <c r="A5075" s="6" t="s">
        <v>5159</v>
      </c>
      <c r="B5075" s="28">
        <v>43181</v>
      </c>
      <c r="C5075" s="6" t="s">
        <v>11</v>
      </c>
      <c r="D5075" s="6" t="s">
        <v>104</v>
      </c>
      <c r="E5075" s="6" t="str">
        <f>VLOOKUP(tbl_transactions[[#This Row],[Product_ID]],tbl_Items[],2,)</f>
        <v>Automatic</v>
      </c>
      <c r="F5075" s="6" t="str">
        <f>VLOOKUP(tbl_transactions[[#This Row],[Product_ID]],tbl_Items[],3,)</f>
        <v>Palladium</v>
      </c>
      <c r="G5075" s="6" t="s">
        <v>12</v>
      </c>
      <c r="H5075" s="6" t="s">
        <v>9</v>
      </c>
      <c r="I50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075" s="30">
        <v>3</v>
      </c>
      <c r="K5075" s="7">
        <f t="shared" si="158"/>
        <v>27047.130000000005</v>
      </c>
      <c r="L50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5075" s="7">
        <f t="shared" si="159"/>
        <v>26235.716100000005</v>
      </c>
    </row>
    <row r="5076" spans="1:13" x14ac:dyDescent="0.3">
      <c r="A5076" s="6" t="s">
        <v>5160</v>
      </c>
      <c r="B5076" s="28">
        <v>43181</v>
      </c>
      <c r="C5076" s="6" t="s">
        <v>15</v>
      </c>
      <c r="D5076" s="6" t="s">
        <v>99</v>
      </c>
      <c r="E5076" s="6" t="str">
        <f>VLOOKUP(tbl_transactions[[#This Row],[Product_ID]],tbl_Items[],2,)</f>
        <v>Automatic</v>
      </c>
      <c r="F5076" s="6" t="str">
        <f>VLOOKUP(tbl_transactions[[#This Row],[Product_ID]],tbl_Items[],3,)</f>
        <v>Gold</v>
      </c>
      <c r="G5076" s="6" t="s">
        <v>12</v>
      </c>
      <c r="H5076" s="6" t="s">
        <v>9</v>
      </c>
      <c r="I50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076" s="30">
        <v>1</v>
      </c>
      <c r="K5076" s="7">
        <f t="shared" si="158"/>
        <v>5682.6647999999996</v>
      </c>
      <c r="L50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76" s="7">
        <f t="shared" si="159"/>
        <v>5682.6647999999996</v>
      </c>
    </row>
    <row r="5077" spans="1:13" x14ac:dyDescent="0.3">
      <c r="A5077" s="6" t="s">
        <v>5161</v>
      </c>
      <c r="B5077" s="28">
        <v>43181</v>
      </c>
      <c r="C5077" s="6" t="s">
        <v>24</v>
      </c>
      <c r="D5077" s="6" t="s">
        <v>104</v>
      </c>
      <c r="E5077" s="6" t="str">
        <f>VLOOKUP(tbl_transactions[[#This Row],[Product_ID]],tbl_Items[],2,)</f>
        <v>Automatic</v>
      </c>
      <c r="F5077" s="6" t="str">
        <f>VLOOKUP(tbl_transactions[[#This Row],[Product_ID]],tbl_Items[],3,)</f>
        <v>Palladium</v>
      </c>
      <c r="G5077" s="6" t="s">
        <v>12</v>
      </c>
      <c r="H5077" s="6" t="s">
        <v>13</v>
      </c>
      <c r="I50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077" s="30">
        <v>3</v>
      </c>
      <c r="K5077" s="7">
        <f t="shared" si="158"/>
        <v>27047.130000000005</v>
      </c>
      <c r="L50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5077" s="7">
        <f t="shared" si="159"/>
        <v>26235.716100000005</v>
      </c>
    </row>
    <row r="5078" spans="1:13" x14ac:dyDescent="0.3">
      <c r="A5078" s="6" t="s">
        <v>5162</v>
      </c>
      <c r="B5078" s="28">
        <v>43181</v>
      </c>
      <c r="C5078" s="6" t="s">
        <v>7</v>
      </c>
      <c r="D5078" s="6" t="s">
        <v>92</v>
      </c>
      <c r="E5078" s="6" t="str">
        <f>VLOOKUP(tbl_transactions[[#This Row],[Product_ID]],tbl_Items[],2,)</f>
        <v>Automatic</v>
      </c>
      <c r="F5078" s="6" t="str">
        <f>VLOOKUP(tbl_transactions[[#This Row],[Product_ID]],tbl_Items[],3,)</f>
        <v>Platinum</v>
      </c>
      <c r="G5078" s="6" t="s">
        <v>12</v>
      </c>
      <c r="H5078" s="6" t="s">
        <v>9</v>
      </c>
      <c r="I50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078" s="30">
        <v>1</v>
      </c>
      <c r="K5078" s="7">
        <f t="shared" si="158"/>
        <v>2243.1023999999998</v>
      </c>
      <c r="L50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78" s="7">
        <f t="shared" si="159"/>
        <v>2243.1023999999998</v>
      </c>
    </row>
    <row r="5079" spans="1:13" x14ac:dyDescent="0.3">
      <c r="A5079" s="6" t="s">
        <v>5163</v>
      </c>
      <c r="B5079" s="28">
        <v>43181</v>
      </c>
      <c r="C5079" s="6" t="s">
        <v>24</v>
      </c>
      <c r="D5079" s="6" t="s">
        <v>110</v>
      </c>
      <c r="E5079" s="6" t="str">
        <f>VLOOKUP(tbl_transactions[[#This Row],[Product_ID]],tbl_Items[],2,)</f>
        <v>Digital</v>
      </c>
      <c r="F5079" s="6" t="str">
        <f>VLOOKUP(tbl_transactions[[#This Row],[Product_ID]],tbl_Items[],3,)</f>
        <v>Platinum</v>
      </c>
      <c r="G5079" s="6" t="s">
        <v>12</v>
      </c>
      <c r="H5079" s="6" t="s">
        <v>9</v>
      </c>
      <c r="I50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079" s="30">
        <v>3</v>
      </c>
      <c r="K5079" s="7">
        <f t="shared" si="158"/>
        <v>17688.510000000002</v>
      </c>
      <c r="L50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5079" s="7">
        <f t="shared" si="159"/>
        <v>16627.199400000001</v>
      </c>
    </row>
    <row r="5080" spans="1:13" x14ac:dyDescent="0.3">
      <c r="A5080" s="6" t="s">
        <v>5164</v>
      </c>
      <c r="B5080" s="28">
        <v>43181</v>
      </c>
      <c r="C5080" s="6" t="s">
        <v>24</v>
      </c>
      <c r="D5080" s="6" t="s">
        <v>82</v>
      </c>
      <c r="E5080" s="6" t="str">
        <f>VLOOKUP(tbl_transactions[[#This Row],[Product_ID]],tbl_Items[],2,)</f>
        <v>Chronograph</v>
      </c>
      <c r="F5080" s="6" t="str">
        <f>VLOOKUP(tbl_transactions[[#This Row],[Product_ID]],tbl_Items[],3,)</f>
        <v>Palladium</v>
      </c>
      <c r="G5080" s="6" t="s">
        <v>12</v>
      </c>
      <c r="H5080" s="6" t="s">
        <v>9</v>
      </c>
      <c r="I50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080" s="30">
        <v>1</v>
      </c>
      <c r="K5080" s="7">
        <f t="shared" si="158"/>
        <v>7803</v>
      </c>
      <c r="L50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0" s="7">
        <f t="shared" si="159"/>
        <v>7803</v>
      </c>
    </row>
    <row r="5081" spans="1:13" x14ac:dyDescent="0.3">
      <c r="A5081" s="6" t="s">
        <v>5165</v>
      </c>
      <c r="B5081" s="28">
        <v>43182</v>
      </c>
      <c r="C5081" s="6" t="s">
        <v>24</v>
      </c>
      <c r="D5081" s="6" t="s">
        <v>76</v>
      </c>
      <c r="E5081" s="6" t="str">
        <f>VLOOKUP(tbl_transactions[[#This Row],[Product_ID]],tbl_Items[],2,)</f>
        <v>Chronograph</v>
      </c>
      <c r="F5081" s="6" t="str">
        <f>VLOOKUP(tbl_transactions[[#This Row],[Product_ID]],tbl_Items[],3,)</f>
        <v>Gold</v>
      </c>
      <c r="G5081" s="6" t="s">
        <v>8</v>
      </c>
      <c r="H5081" s="6" t="s">
        <v>9</v>
      </c>
      <c r="I50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081" s="30">
        <v>4</v>
      </c>
      <c r="K5081" s="7">
        <f t="shared" si="158"/>
        <v>9155.52</v>
      </c>
      <c r="L50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1" s="7">
        <f t="shared" si="159"/>
        <v>9155.52</v>
      </c>
    </row>
    <row r="5082" spans="1:13" x14ac:dyDescent="0.3">
      <c r="A5082" s="6" t="s">
        <v>5166</v>
      </c>
      <c r="B5082" s="28">
        <v>43182</v>
      </c>
      <c r="C5082" s="6" t="s">
        <v>11</v>
      </c>
      <c r="D5082" s="6" t="s">
        <v>74</v>
      </c>
      <c r="E5082" s="6" t="str">
        <f>VLOOKUP(tbl_transactions[[#This Row],[Product_ID]],tbl_Items[],2,)</f>
        <v>Chronograph</v>
      </c>
      <c r="F5082" s="6" t="str">
        <f>VLOOKUP(tbl_transactions[[#This Row],[Product_ID]],tbl_Items[],3,)</f>
        <v>Gold</v>
      </c>
      <c r="G5082" s="6" t="s">
        <v>8</v>
      </c>
      <c r="H5082" s="6" t="s">
        <v>9</v>
      </c>
      <c r="I50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082" s="30">
        <v>1</v>
      </c>
      <c r="K5082" s="7">
        <f t="shared" si="158"/>
        <v>2337.3000000000002</v>
      </c>
      <c r="L50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2" s="7">
        <f t="shared" si="159"/>
        <v>2337.3000000000002</v>
      </c>
    </row>
    <row r="5083" spans="1:13" x14ac:dyDescent="0.3">
      <c r="A5083" s="6" t="s">
        <v>5167</v>
      </c>
      <c r="B5083" s="28">
        <v>43182</v>
      </c>
      <c r="C5083" s="6" t="s">
        <v>24</v>
      </c>
      <c r="D5083" s="6" t="s">
        <v>79</v>
      </c>
      <c r="E5083" s="6" t="str">
        <f>VLOOKUP(tbl_transactions[[#This Row],[Product_ID]],tbl_Items[],2,)</f>
        <v>Chronograph</v>
      </c>
      <c r="F5083" s="6" t="str">
        <f>VLOOKUP(tbl_transactions[[#This Row],[Product_ID]],tbl_Items[],3,)</f>
        <v>Palladium</v>
      </c>
      <c r="G5083" s="6" t="s">
        <v>8</v>
      </c>
      <c r="H5083" s="6" t="s">
        <v>9</v>
      </c>
      <c r="I50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083" s="30">
        <v>4</v>
      </c>
      <c r="K5083" s="7">
        <f t="shared" si="158"/>
        <v>9342.7920000000013</v>
      </c>
      <c r="L50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3" s="7">
        <f t="shared" si="159"/>
        <v>9342.7920000000013</v>
      </c>
    </row>
    <row r="5084" spans="1:13" x14ac:dyDescent="0.3">
      <c r="A5084" s="6" t="s">
        <v>5168</v>
      </c>
      <c r="B5084" s="28">
        <v>43182</v>
      </c>
      <c r="C5084" s="6" t="s">
        <v>24</v>
      </c>
      <c r="D5084" s="6" t="s">
        <v>74</v>
      </c>
      <c r="E5084" s="6" t="str">
        <f>VLOOKUP(tbl_transactions[[#This Row],[Product_ID]],tbl_Items[],2,)</f>
        <v>Chronograph</v>
      </c>
      <c r="F5084" s="6" t="str">
        <f>VLOOKUP(tbl_transactions[[#This Row],[Product_ID]],tbl_Items[],3,)</f>
        <v>Gold</v>
      </c>
      <c r="G5084" s="6" t="s">
        <v>8</v>
      </c>
      <c r="H5084" s="6" t="s">
        <v>9</v>
      </c>
      <c r="I50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084" s="30">
        <v>3</v>
      </c>
      <c r="K5084" s="7">
        <f t="shared" si="158"/>
        <v>7011.9000000000005</v>
      </c>
      <c r="L50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4" s="7">
        <f t="shared" si="159"/>
        <v>7011.9000000000005</v>
      </c>
    </row>
    <row r="5085" spans="1:13" x14ac:dyDescent="0.3">
      <c r="A5085" s="6" t="s">
        <v>5169</v>
      </c>
      <c r="B5085" s="28">
        <v>43182</v>
      </c>
      <c r="C5085" s="6" t="s">
        <v>7</v>
      </c>
      <c r="D5085" s="6" t="s">
        <v>76</v>
      </c>
      <c r="E5085" s="6" t="str">
        <f>VLOOKUP(tbl_transactions[[#This Row],[Product_ID]],tbl_Items[],2,)</f>
        <v>Chronograph</v>
      </c>
      <c r="F5085" s="6" t="str">
        <f>VLOOKUP(tbl_transactions[[#This Row],[Product_ID]],tbl_Items[],3,)</f>
        <v>Gold</v>
      </c>
      <c r="G5085" s="6" t="s">
        <v>8</v>
      </c>
      <c r="H5085" s="6" t="s">
        <v>9</v>
      </c>
      <c r="I50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085" s="30">
        <v>4</v>
      </c>
      <c r="K5085" s="7">
        <f t="shared" si="158"/>
        <v>9155.52</v>
      </c>
      <c r="L50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5" s="7">
        <f t="shared" si="159"/>
        <v>9155.52</v>
      </c>
    </row>
    <row r="5086" spans="1:13" x14ac:dyDescent="0.3">
      <c r="A5086" s="6" t="s">
        <v>5170</v>
      </c>
      <c r="B5086" s="28">
        <v>43182</v>
      </c>
      <c r="C5086" s="6" t="s">
        <v>24</v>
      </c>
      <c r="D5086" s="6" t="s">
        <v>120</v>
      </c>
      <c r="E5086" s="6" t="str">
        <f>VLOOKUP(tbl_transactions[[#This Row],[Product_ID]],tbl_Items[],2,)</f>
        <v>Digital</v>
      </c>
      <c r="F5086" s="6" t="str">
        <f>VLOOKUP(tbl_transactions[[#This Row],[Product_ID]],tbl_Items[],3,)</f>
        <v>Palladium</v>
      </c>
      <c r="G5086" s="6" t="s">
        <v>12</v>
      </c>
      <c r="H5086" s="6" t="s">
        <v>9</v>
      </c>
      <c r="I50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086" s="30">
        <v>4</v>
      </c>
      <c r="K5086" s="7">
        <f t="shared" si="158"/>
        <v>42408.080000000009</v>
      </c>
      <c r="L50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086" s="7">
        <f t="shared" si="159"/>
        <v>41135.837600000006</v>
      </c>
    </row>
    <row r="5087" spans="1:13" x14ac:dyDescent="0.3">
      <c r="A5087" s="6" t="s">
        <v>5171</v>
      </c>
      <c r="B5087" s="28">
        <v>43183</v>
      </c>
      <c r="C5087" s="6" t="s">
        <v>11</v>
      </c>
      <c r="D5087" s="6" t="s">
        <v>112</v>
      </c>
      <c r="E5087" s="6" t="str">
        <f>VLOOKUP(tbl_transactions[[#This Row],[Product_ID]],tbl_Items[],2,)</f>
        <v>Digital</v>
      </c>
      <c r="F5087" s="6" t="str">
        <f>VLOOKUP(tbl_transactions[[#This Row],[Product_ID]],tbl_Items[],3,)</f>
        <v>Gold</v>
      </c>
      <c r="G5087" s="6" t="s">
        <v>12</v>
      </c>
      <c r="H5087" s="6" t="s">
        <v>9</v>
      </c>
      <c r="I50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087" s="30">
        <v>1</v>
      </c>
      <c r="K5087" s="7">
        <f t="shared" si="158"/>
        <v>6137.3196000000007</v>
      </c>
      <c r="L50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7" s="7">
        <f t="shared" si="159"/>
        <v>6137.3196000000007</v>
      </c>
    </row>
    <row r="5088" spans="1:13" x14ac:dyDescent="0.3">
      <c r="A5088" s="6" t="s">
        <v>5172</v>
      </c>
      <c r="B5088" s="28">
        <v>43183</v>
      </c>
      <c r="C5088" s="6" t="s">
        <v>24</v>
      </c>
      <c r="D5088" s="6" t="s">
        <v>66</v>
      </c>
      <c r="E5088" s="6" t="str">
        <f>VLOOKUP(tbl_transactions[[#This Row],[Product_ID]],tbl_Items[],2,)</f>
        <v>Chronograph</v>
      </c>
      <c r="F5088" s="6" t="str">
        <f>VLOOKUP(tbl_transactions[[#This Row],[Product_ID]],tbl_Items[],3,)</f>
        <v>Platinum</v>
      </c>
      <c r="G5088" s="6" t="s">
        <v>8</v>
      </c>
      <c r="H5088" s="6" t="s">
        <v>9</v>
      </c>
      <c r="I50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088" s="30">
        <v>1</v>
      </c>
      <c r="K5088" s="7">
        <f t="shared" si="158"/>
        <v>9883.7999999999993</v>
      </c>
      <c r="L50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8" s="7">
        <f t="shared" si="159"/>
        <v>9883.7999999999993</v>
      </c>
    </row>
    <row r="5089" spans="1:13" x14ac:dyDescent="0.3">
      <c r="A5089" s="6" t="s">
        <v>5173</v>
      </c>
      <c r="B5089" s="28">
        <v>43183</v>
      </c>
      <c r="C5089" s="6" t="s">
        <v>24</v>
      </c>
      <c r="D5089" s="6" t="s">
        <v>78</v>
      </c>
      <c r="E5089" s="6" t="str">
        <f>VLOOKUP(tbl_transactions[[#This Row],[Product_ID]],tbl_Items[],2,)</f>
        <v>Chronograph</v>
      </c>
      <c r="F5089" s="6" t="str">
        <f>VLOOKUP(tbl_transactions[[#This Row],[Product_ID]],tbl_Items[],3,)</f>
        <v>Gold</v>
      </c>
      <c r="G5089" s="6" t="s">
        <v>8</v>
      </c>
      <c r="H5089" s="6" t="s">
        <v>13</v>
      </c>
      <c r="I50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089" s="30">
        <v>1</v>
      </c>
      <c r="K5089" s="7">
        <f t="shared" si="158"/>
        <v>5722.2</v>
      </c>
      <c r="L50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89" s="7">
        <f t="shared" si="159"/>
        <v>5722.2</v>
      </c>
    </row>
    <row r="5090" spans="1:13" x14ac:dyDescent="0.3">
      <c r="A5090" s="6" t="s">
        <v>5174</v>
      </c>
      <c r="B5090" s="28">
        <v>43183</v>
      </c>
      <c r="C5090" s="6" t="s">
        <v>24</v>
      </c>
      <c r="D5090" s="6" t="s">
        <v>117</v>
      </c>
      <c r="E5090" s="6" t="str">
        <f>VLOOKUP(tbl_transactions[[#This Row],[Product_ID]],tbl_Items[],2,)</f>
        <v>Digital</v>
      </c>
      <c r="F5090" s="6" t="str">
        <f>VLOOKUP(tbl_transactions[[#This Row],[Product_ID]],tbl_Items[],3,)</f>
        <v>Palladium</v>
      </c>
      <c r="G5090" s="6" t="s">
        <v>12</v>
      </c>
      <c r="H5090" s="6" t="s">
        <v>9</v>
      </c>
      <c r="I50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090" s="30">
        <v>2</v>
      </c>
      <c r="K5090" s="7">
        <f t="shared" si="158"/>
        <v>20539.575000000001</v>
      </c>
      <c r="L50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5090" s="7">
        <f t="shared" si="159"/>
        <v>19923.387750000002</v>
      </c>
    </row>
    <row r="5091" spans="1:13" x14ac:dyDescent="0.3">
      <c r="A5091" s="6" t="s">
        <v>5175</v>
      </c>
      <c r="B5091" s="28">
        <v>43183</v>
      </c>
      <c r="C5091" s="6" t="s">
        <v>24</v>
      </c>
      <c r="D5091" s="6" t="s">
        <v>103</v>
      </c>
      <c r="E5091" s="6" t="str">
        <f>VLOOKUP(tbl_transactions[[#This Row],[Product_ID]],tbl_Items[],2,)</f>
        <v>Automatic</v>
      </c>
      <c r="F5091" s="6" t="str">
        <f>VLOOKUP(tbl_transactions[[#This Row],[Product_ID]],tbl_Items[],3,)</f>
        <v>Palladium</v>
      </c>
      <c r="G5091" s="6" t="s">
        <v>12</v>
      </c>
      <c r="H5091" s="6" t="s">
        <v>13</v>
      </c>
      <c r="I50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091" s="30">
        <v>1</v>
      </c>
      <c r="K5091" s="7">
        <f t="shared" si="158"/>
        <v>6808.3775999999998</v>
      </c>
      <c r="L50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91" s="7">
        <f t="shared" si="159"/>
        <v>6808.3775999999998</v>
      </c>
    </row>
    <row r="5092" spans="1:13" x14ac:dyDescent="0.3">
      <c r="A5092" s="6" t="s">
        <v>5176</v>
      </c>
      <c r="B5092" s="28">
        <v>43183</v>
      </c>
      <c r="C5092" s="6" t="s">
        <v>11</v>
      </c>
      <c r="D5092" s="6" t="s">
        <v>81</v>
      </c>
      <c r="E5092" s="6" t="str">
        <f>VLOOKUP(tbl_transactions[[#This Row],[Product_ID]],tbl_Items[],2,)</f>
        <v>Chronograph</v>
      </c>
      <c r="F5092" s="6" t="str">
        <f>VLOOKUP(tbl_transactions[[#This Row],[Product_ID]],tbl_Items[],3,)</f>
        <v>Palladium</v>
      </c>
      <c r="G5092" s="6" t="s">
        <v>12</v>
      </c>
      <c r="H5092" s="6" t="s">
        <v>9</v>
      </c>
      <c r="I50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092" s="30">
        <v>2</v>
      </c>
      <c r="K5092" s="7">
        <f t="shared" si="158"/>
        <v>23716.000000000004</v>
      </c>
      <c r="L50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711.48000000000013</v>
      </c>
      <c r="M5092" s="7">
        <f t="shared" si="159"/>
        <v>23004.520000000004</v>
      </c>
    </row>
    <row r="5093" spans="1:13" x14ac:dyDescent="0.3">
      <c r="A5093" s="6" t="s">
        <v>5177</v>
      </c>
      <c r="B5093" s="28">
        <v>43184</v>
      </c>
      <c r="C5093" s="6" t="s">
        <v>24</v>
      </c>
      <c r="D5093" s="6" t="s">
        <v>7005</v>
      </c>
      <c r="E5093" s="6" t="str">
        <f>VLOOKUP(tbl_transactions[[#This Row],[Product_ID]],tbl_Items[],2,)</f>
        <v>Automatic</v>
      </c>
      <c r="F5093" s="6" t="str">
        <f>VLOOKUP(tbl_transactions[[#This Row],[Product_ID]],tbl_Items[],3,)</f>
        <v>Gold</v>
      </c>
      <c r="G5093" s="6" t="s">
        <v>12</v>
      </c>
      <c r="H5093" s="6" t="s">
        <v>9</v>
      </c>
      <c r="I50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093" s="30">
        <v>4</v>
      </c>
      <c r="K5093" s="7">
        <f t="shared" si="158"/>
        <v>25066.44</v>
      </c>
      <c r="L50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5093" s="7">
        <f t="shared" si="159"/>
        <v>24063.7824</v>
      </c>
    </row>
    <row r="5094" spans="1:13" x14ac:dyDescent="0.3">
      <c r="A5094" s="6" t="s">
        <v>5178</v>
      </c>
      <c r="B5094" s="28">
        <v>43184</v>
      </c>
      <c r="C5094" s="6" t="s">
        <v>24</v>
      </c>
      <c r="D5094" s="6" t="s">
        <v>77</v>
      </c>
      <c r="E5094" s="6" t="str">
        <f>VLOOKUP(tbl_transactions[[#This Row],[Product_ID]],tbl_Items[],2,)</f>
        <v>Chronograph</v>
      </c>
      <c r="F5094" s="6" t="str">
        <f>VLOOKUP(tbl_transactions[[#This Row],[Product_ID]],tbl_Items[],3,)</f>
        <v>Gold</v>
      </c>
      <c r="G5094" s="6" t="s">
        <v>8</v>
      </c>
      <c r="H5094" s="6" t="s">
        <v>9</v>
      </c>
      <c r="I50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094" s="30">
        <v>2</v>
      </c>
      <c r="K5094" s="7">
        <f t="shared" si="158"/>
        <v>6174</v>
      </c>
      <c r="L50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94" s="7">
        <f t="shared" si="159"/>
        <v>6174</v>
      </c>
    </row>
    <row r="5095" spans="1:13" x14ac:dyDescent="0.3">
      <c r="A5095" s="6" t="s">
        <v>5179</v>
      </c>
      <c r="B5095" s="28">
        <v>43184</v>
      </c>
      <c r="C5095" s="6" t="s">
        <v>24</v>
      </c>
      <c r="D5095" s="6" t="s">
        <v>77</v>
      </c>
      <c r="E5095" s="6" t="str">
        <f>VLOOKUP(tbl_transactions[[#This Row],[Product_ID]],tbl_Items[],2,)</f>
        <v>Chronograph</v>
      </c>
      <c r="F5095" s="6" t="str">
        <f>VLOOKUP(tbl_transactions[[#This Row],[Product_ID]],tbl_Items[],3,)</f>
        <v>Gold</v>
      </c>
      <c r="G5095" s="6" t="s">
        <v>8</v>
      </c>
      <c r="H5095" s="6" t="s">
        <v>9</v>
      </c>
      <c r="I50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095" s="30">
        <v>1</v>
      </c>
      <c r="K5095" s="7">
        <f t="shared" si="158"/>
        <v>3087</v>
      </c>
      <c r="L50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95" s="7">
        <f t="shared" si="159"/>
        <v>3087</v>
      </c>
    </row>
    <row r="5096" spans="1:13" x14ac:dyDescent="0.3">
      <c r="A5096" s="6" t="s">
        <v>5180</v>
      </c>
      <c r="B5096" s="28">
        <v>43185</v>
      </c>
      <c r="C5096" s="6" t="s">
        <v>7</v>
      </c>
      <c r="D5096" s="6" t="s">
        <v>7007</v>
      </c>
      <c r="E5096" s="6" t="str">
        <f>VLOOKUP(tbl_transactions[[#This Row],[Product_ID]],tbl_Items[],2,)</f>
        <v>Digital</v>
      </c>
      <c r="F5096" s="6" t="str">
        <f>VLOOKUP(tbl_transactions[[#This Row],[Product_ID]],tbl_Items[],3,)</f>
        <v>Gold</v>
      </c>
      <c r="G5096" s="6" t="s">
        <v>12</v>
      </c>
      <c r="H5096" s="6" t="s">
        <v>9</v>
      </c>
      <c r="I50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096" s="30">
        <v>1</v>
      </c>
      <c r="K5096" s="7">
        <f t="shared" si="158"/>
        <v>9100.3788000000004</v>
      </c>
      <c r="L50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96" s="7">
        <f t="shared" si="159"/>
        <v>9100.3788000000004</v>
      </c>
    </row>
    <row r="5097" spans="1:13" x14ac:dyDescent="0.3">
      <c r="A5097" s="6" t="s">
        <v>5181</v>
      </c>
      <c r="B5097" s="28">
        <v>43185</v>
      </c>
      <c r="C5097" s="6" t="s">
        <v>11</v>
      </c>
      <c r="D5097" s="6" t="s">
        <v>110</v>
      </c>
      <c r="E5097" s="6" t="str">
        <f>VLOOKUP(tbl_transactions[[#This Row],[Product_ID]],tbl_Items[],2,)</f>
        <v>Digital</v>
      </c>
      <c r="F5097" s="6" t="str">
        <f>VLOOKUP(tbl_transactions[[#This Row],[Product_ID]],tbl_Items[],3,)</f>
        <v>Platinum</v>
      </c>
      <c r="G5097" s="6" t="s">
        <v>12</v>
      </c>
      <c r="H5097" s="6" t="s">
        <v>9</v>
      </c>
      <c r="I50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097" s="30">
        <v>1</v>
      </c>
      <c r="K5097" s="7">
        <f t="shared" si="158"/>
        <v>5896.170000000001</v>
      </c>
      <c r="L50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97" s="7">
        <f t="shared" si="159"/>
        <v>5896.170000000001</v>
      </c>
    </row>
    <row r="5098" spans="1:13" x14ac:dyDescent="0.3">
      <c r="A5098" s="6" t="s">
        <v>5182</v>
      </c>
      <c r="B5098" s="28">
        <v>43185</v>
      </c>
      <c r="C5098" s="6" t="s">
        <v>7</v>
      </c>
      <c r="D5098" s="6" t="s">
        <v>77</v>
      </c>
      <c r="E5098" s="6" t="str">
        <f>VLOOKUP(tbl_transactions[[#This Row],[Product_ID]],tbl_Items[],2,)</f>
        <v>Chronograph</v>
      </c>
      <c r="F5098" s="6" t="str">
        <f>VLOOKUP(tbl_transactions[[#This Row],[Product_ID]],tbl_Items[],3,)</f>
        <v>Gold</v>
      </c>
      <c r="G5098" s="6" t="s">
        <v>8</v>
      </c>
      <c r="H5098" s="6" t="s">
        <v>9</v>
      </c>
      <c r="I50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098" s="30">
        <v>1</v>
      </c>
      <c r="K5098" s="7">
        <f t="shared" si="158"/>
        <v>3087</v>
      </c>
      <c r="L50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098" s="7">
        <f t="shared" si="159"/>
        <v>3087</v>
      </c>
    </row>
    <row r="5099" spans="1:13" x14ac:dyDescent="0.3">
      <c r="A5099" s="6" t="s">
        <v>5183</v>
      </c>
      <c r="B5099" s="28">
        <v>43185</v>
      </c>
      <c r="C5099" s="6" t="s">
        <v>24</v>
      </c>
      <c r="D5099" s="6" t="s">
        <v>112</v>
      </c>
      <c r="E5099" s="6" t="str">
        <f>VLOOKUP(tbl_transactions[[#This Row],[Product_ID]],tbl_Items[],2,)</f>
        <v>Digital</v>
      </c>
      <c r="F5099" s="6" t="str">
        <f>VLOOKUP(tbl_transactions[[#This Row],[Product_ID]],tbl_Items[],3,)</f>
        <v>Gold</v>
      </c>
      <c r="G5099" s="6" t="s">
        <v>12</v>
      </c>
      <c r="H5099" s="6" t="s">
        <v>9</v>
      </c>
      <c r="I50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099" s="30">
        <v>3</v>
      </c>
      <c r="K5099" s="7">
        <f t="shared" si="158"/>
        <v>18411.9588</v>
      </c>
      <c r="L50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5099" s="7">
        <f t="shared" si="159"/>
        <v>17675.480448000002</v>
      </c>
    </row>
    <row r="5100" spans="1:13" x14ac:dyDescent="0.3">
      <c r="A5100" s="6" t="s">
        <v>5184</v>
      </c>
      <c r="B5100" s="28">
        <v>43185</v>
      </c>
      <c r="C5100" s="6" t="s">
        <v>7</v>
      </c>
      <c r="D5100" s="6" t="s">
        <v>78</v>
      </c>
      <c r="E5100" s="6" t="str">
        <f>VLOOKUP(tbl_transactions[[#This Row],[Product_ID]],tbl_Items[],2,)</f>
        <v>Chronograph</v>
      </c>
      <c r="F5100" s="6" t="str">
        <f>VLOOKUP(tbl_transactions[[#This Row],[Product_ID]],tbl_Items[],3,)</f>
        <v>Gold</v>
      </c>
      <c r="G5100" s="6" t="s">
        <v>8</v>
      </c>
      <c r="H5100" s="6" t="s">
        <v>9</v>
      </c>
      <c r="I51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100" s="30">
        <v>3</v>
      </c>
      <c r="K5100" s="7">
        <f t="shared" si="158"/>
        <v>17166.599999999999</v>
      </c>
      <c r="L51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5100" s="7">
        <f t="shared" si="159"/>
        <v>15793.271999999999</v>
      </c>
    </row>
    <row r="5101" spans="1:13" x14ac:dyDescent="0.3">
      <c r="A5101" s="6" t="s">
        <v>5185</v>
      </c>
      <c r="B5101" s="28">
        <v>43185</v>
      </c>
      <c r="C5101" s="6" t="s">
        <v>24</v>
      </c>
      <c r="D5101" s="6" t="s">
        <v>112</v>
      </c>
      <c r="E5101" s="6" t="str">
        <f>VLOOKUP(tbl_transactions[[#This Row],[Product_ID]],tbl_Items[],2,)</f>
        <v>Digital</v>
      </c>
      <c r="F5101" s="6" t="str">
        <f>VLOOKUP(tbl_transactions[[#This Row],[Product_ID]],tbl_Items[],3,)</f>
        <v>Gold</v>
      </c>
      <c r="G5101" s="6" t="s">
        <v>12</v>
      </c>
      <c r="H5101" s="6" t="s">
        <v>9</v>
      </c>
      <c r="I51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101" s="30">
        <v>3</v>
      </c>
      <c r="K5101" s="7">
        <f t="shared" si="158"/>
        <v>18411.9588</v>
      </c>
      <c r="L51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5101" s="7">
        <f t="shared" si="159"/>
        <v>17675.480448000002</v>
      </c>
    </row>
    <row r="5102" spans="1:13" x14ac:dyDescent="0.3">
      <c r="A5102" s="6" t="s">
        <v>5186</v>
      </c>
      <c r="B5102" s="28">
        <v>43185</v>
      </c>
      <c r="C5102" s="6" t="s">
        <v>24</v>
      </c>
      <c r="D5102" s="6" t="s">
        <v>76</v>
      </c>
      <c r="E5102" s="6" t="str">
        <f>VLOOKUP(tbl_transactions[[#This Row],[Product_ID]],tbl_Items[],2,)</f>
        <v>Chronograph</v>
      </c>
      <c r="F5102" s="6" t="str">
        <f>VLOOKUP(tbl_transactions[[#This Row],[Product_ID]],tbl_Items[],3,)</f>
        <v>Gold</v>
      </c>
      <c r="G5102" s="6" t="s">
        <v>8</v>
      </c>
      <c r="H5102" s="6" t="s">
        <v>9</v>
      </c>
      <c r="I51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102" s="30">
        <v>1</v>
      </c>
      <c r="K5102" s="7">
        <f t="shared" si="158"/>
        <v>2288.88</v>
      </c>
      <c r="L51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02" s="7">
        <f t="shared" si="159"/>
        <v>2288.88</v>
      </c>
    </row>
    <row r="5103" spans="1:13" x14ac:dyDescent="0.3">
      <c r="A5103" s="6" t="s">
        <v>5187</v>
      </c>
      <c r="B5103" s="28">
        <v>43186</v>
      </c>
      <c r="C5103" s="6" t="s">
        <v>11</v>
      </c>
      <c r="D5103" s="6" t="s">
        <v>79</v>
      </c>
      <c r="E5103" s="6" t="str">
        <f>VLOOKUP(tbl_transactions[[#This Row],[Product_ID]],tbl_Items[],2,)</f>
        <v>Chronograph</v>
      </c>
      <c r="F5103" s="6" t="str">
        <f>VLOOKUP(tbl_transactions[[#This Row],[Product_ID]],tbl_Items[],3,)</f>
        <v>Palladium</v>
      </c>
      <c r="G5103" s="6" t="s">
        <v>8</v>
      </c>
      <c r="H5103" s="6" t="s">
        <v>9</v>
      </c>
      <c r="I51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103" s="30">
        <v>1</v>
      </c>
      <c r="K5103" s="7">
        <f t="shared" si="158"/>
        <v>2335.6980000000003</v>
      </c>
      <c r="L51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03" s="7">
        <f t="shared" si="159"/>
        <v>2335.6980000000003</v>
      </c>
    </row>
    <row r="5104" spans="1:13" x14ac:dyDescent="0.3">
      <c r="A5104" s="6" t="s">
        <v>5188</v>
      </c>
      <c r="B5104" s="28">
        <v>43186</v>
      </c>
      <c r="C5104" s="6" t="s">
        <v>7</v>
      </c>
      <c r="D5104" s="6" t="s">
        <v>103</v>
      </c>
      <c r="E5104" s="6" t="str">
        <f>VLOOKUP(tbl_transactions[[#This Row],[Product_ID]],tbl_Items[],2,)</f>
        <v>Automatic</v>
      </c>
      <c r="F5104" s="6" t="str">
        <f>VLOOKUP(tbl_transactions[[#This Row],[Product_ID]],tbl_Items[],3,)</f>
        <v>Palladium</v>
      </c>
      <c r="G5104" s="6" t="s">
        <v>12</v>
      </c>
      <c r="H5104" s="6" t="s">
        <v>9</v>
      </c>
      <c r="I51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104" s="30">
        <v>3</v>
      </c>
      <c r="K5104" s="7">
        <f t="shared" si="158"/>
        <v>20425.132799999999</v>
      </c>
      <c r="L51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5104" s="7">
        <f t="shared" si="159"/>
        <v>19812.378816</v>
      </c>
    </row>
    <row r="5105" spans="1:13" x14ac:dyDescent="0.3">
      <c r="A5105" s="6" t="s">
        <v>5189</v>
      </c>
      <c r="B5105" s="28">
        <v>43186</v>
      </c>
      <c r="C5105" s="6" t="s">
        <v>7</v>
      </c>
      <c r="D5105" s="6" t="s">
        <v>92</v>
      </c>
      <c r="E5105" s="6" t="str">
        <f>VLOOKUP(tbl_transactions[[#This Row],[Product_ID]],tbl_Items[],2,)</f>
        <v>Automatic</v>
      </c>
      <c r="F5105" s="6" t="str">
        <f>VLOOKUP(tbl_transactions[[#This Row],[Product_ID]],tbl_Items[],3,)</f>
        <v>Platinum</v>
      </c>
      <c r="G5105" s="6" t="s">
        <v>12</v>
      </c>
      <c r="H5105" s="6" t="s">
        <v>9</v>
      </c>
      <c r="I51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105" s="30">
        <v>3</v>
      </c>
      <c r="K5105" s="7">
        <f t="shared" si="158"/>
        <v>6729.3071999999993</v>
      </c>
      <c r="L51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05" s="7">
        <f t="shared" si="159"/>
        <v>6729.3071999999993</v>
      </c>
    </row>
    <row r="5106" spans="1:13" x14ac:dyDescent="0.3">
      <c r="A5106" s="6" t="s">
        <v>5190</v>
      </c>
      <c r="B5106" s="28">
        <v>43187</v>
      </c>
      <c r="C5106" s="6" t="s">
        <v>7</v>
      </c>
      <c r="D5106" s="6" t="s">
        <v>71</v>
      </c>
      <c r="E5106" s="6" t="str">
        <f>VLOOKUP(tbl_transactions[[#This Row],[Product_ID]],tbl_Items[],2,)</f>
        <v>Chronograph</v>
      </c>
      <c r="F5106" s="6" t="str">
        <f>VLOOKUP(tbl_transactions[[#This Row],[Product_ID]],tbl_Items[],3,)</f>
        <v>Platinum</v>
      </c>
      <c r="G5106" s="6" t="s">
        <v>8</v>
      </c>
      <c r="H5106" s="6" t="s">
        <v>9</v>
      </c>
      <c r="I51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106" s="30">
        <v>2</v>
      </c>
      <c r="K5106" s="7">
        <f t="shared" si="158"/>
        <v>4598.5679999999993</v>
      </c>
      <c r="L51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06" s="7">
        <f t="shared" si="159"/>
        <v>4598.5679999999993</v>
      </c>
    </row>
    <row r="5107" spans="1:13" x14ac:dyDescent="0.3">
      <c r="A5107" s="6" t="s">
        <v>5191</v>
      </c>
      <c r="B5107" s="28">
        <v>43187</v>
      </c>
      <c r="C5107" s="6" t="s">
        <v>24</v>
      </c>
      <c r="D5107" s="6" t="s">
        <v>120</v>
      </c>
      <c r="E5107" s="6" t="str">
        <f>VLOOKUP(tbl_transactions[[#This Row],[Product_ID]],tbl_Items[],2,)</f>
        <v>Digital</v>
      </c>
      <c r="F5107" s="6" t="str">
        <f>VLOOKUP(tbl_transactions[[#This Row],[Product_ID]],tbl_Items[],3,)</f>
        <v>Palladium</v>
      </c>
      <c r="G5107" s="6" t="s">
        <v>12</v>
      </c>
      <c r="H5107" s="6" t="s">
        <v>9</v>
      </c>
      <c r="I51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107" s="30">
        <v>4</v>
      </c>
      <c r="K5107" s="7">
        <f t="shared" si="158"/>
        <v>42408.080000000009</v>
      </c>
      <c r="L51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107" s="7">
        <f t="shared" si="159"/>
        <v>41135.837600000006</v>
      </c>
    </row>
    <row r="5108" spans="1:13" x14ac:dyDescent="0.3">
      <c r="A5108" s="6" t="s">
        <v>5192</v>
      </c>
      <c r="B5108" s="28">
        <v>43187</v>
      </c>
      <c r="C5108" s="6" t="s">
        <v>24</v>
      </c>
      <c r="D5108" s="6" t="s">
        <v>116</v>
      </c>
      <c r="E5108" s="6" t="str">
        <f>VLOOKUP(tbl_transactions[[#This Row],[Product_ID]],tbl_Items[],2,)</f>
        <v>Digital</v>
      </c>
      <c r="F5108" s="6" t="str">
        <f>VLOOKUP(tbl_transactions[[#This Row],[Product_ID]],tbl_Items[],3,)</f>
        <v>Gold</v>
      </c>
      <c r="G5108" s="6" t="s">
        <v>12</v>
      </c>
      <c r="H5108" s="6" t="s">
        <v>9</v>
      </c>
      <c r="I51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108" s="30">
        <v>4</v>
      </c>
      <c r="K5108" s="7">
        <f t="shared" si="158"/>
        <v>22826.376</v>
      </c>
      <c r="L51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5108" s="7">
        <f t="shared" si="159"/>
        <v>21913.320960000001</v>
      </c>
    </row>
    <row r="5109" spans="1:13" x14ac:dyDescent="0.3">
      <c r="A5109" s="6" t="s">
        <v>5193</v>
      </c>
      <c r="B5109" s="28">
        <v>43187</v>
      </c>
      <c r="C5109" s="6" t="s">
        <v>24</v>
      </c>
      <c r="D5109" s="6" t="s">
        <v>7005</v>
      </c>
      <c r="E5109" s="6" t="str">
        <f>VLOOKUP(tbl_transactions[[#This Row],[Product_ID]],tbl_Items[],2,)</f>
        <v>Automatic</v>
      </c>
      <c r="F5109" s="6" t="str">
        <f>VLOOKUP(tbl_transactions[[#This Row],[Product_ID]],tbl_Items[],3,)</f>
        <v>Gold</v>
      </c>
      <c r="G5109" s="6" t="s">
        <v>12</v>
      </c>
      <c r="H5109" s="6" t="s">
        <v>13</v>
      </c>
      <c r="I51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109" s="30">
        <v>1</v>
      </c>
      <c r="K5109" s="7">
        <f t="shared" si="158"/>
        <v>6266.61</v>
      </c>
      <c r="L51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09" s="7">
        <f t="shared" si="159"/>
        <v>6266.61</v>
      </c>
    </row>
    <row r="5110" spans="1:13" x14ac:dyDescent="0.3">
      <c r="A5110" s="6" t="s">
        <v>5194</v>
      </c>
      <c r="B5110" s="28">
        <v>43188</v>
      </c>
      <c r="C5110" s="6" t="s">
        <v>24</v>
      </c>
      <c r="D5110" s="6" t="s">
        <v>111</v>
      </c>
      <c r="E5110" s="6" t="str">
        <f>VLOOKUP(tbl_transactions[[#This Row],[Product_ID]],tbl_Items[],2,)</f>
        <v>Digital</v>
      </c>
      <c r="F5110" s="6" t="str">
        <f>VLOOKUP(tbl_transactions[[#This Row],[Product_ID]],tbl_Items[],3,)</f>
        <v>Gold</v>
      </c>
      <c r="G5110" s="6" t="s">
        <v>12</v>
      </c>
      <c r="H5110" s="6" t="s">
        <v>9</v>
      </c>
      <c r="I51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110" s="30">
        <v>3</v>
      </c>
      <c r="K5110" s="7">
        <f t="shared" si="158"/>
        <v>17628.537600000003</v>
      </c>
      <c r="L51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5110" s="7">
        <f t="shared" si="159"/>
        <v>16923.396096000004</v>
      </c>
    </row>
    <row r="5111" spans="1:13" x14ac:dyDescent="0.3">
      <c r="A5111" s="6" t="s">
        <v>5195</v>
      </c>
      <c r="B5111" s="28">
        <v>43188</v>
      </c>
      <c r="C5111" s="6" t="s">
        <v>24</v>
      </c>
      <c r="D5111" s="6" t="s">
        <v>119</v>
      </c>
      <c r="E5111" s="6" t="str">
        <f>VLOOKUP(tbl_transactions[[#This Row],[Product_ID]],tbl_Items[],2,)</f>
        <v>Digital</v>
      </c>
      <c r="F5111" s="6" t="str">
        <f>VLOOKUP(tbl_transactions[[#This Row],[Product_ID]],tbl_Items[],3,)</f>
        <v>Palladium</v>
      </c>
      <c r="G5111" s="6" t="s">
        <v>12</v>
      </c>
      <c r="H5111" s="6" t="s">
        <v>9</v>
      </c>
      <c r="I51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111" s="30">
        <v>2</v>
      </c>
      <c r="K5111" s="7">
        <f t="shared" si="158"/>
        <v>20589.516</v>
      </c>
      <c r="L51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5111" s="7">
        <f t="shared" si="159"/>
        <v>19971.83052</v>
      </c>
    </row>
    <row r="5112" spans="1:13" x14ac:dyDescent="0.3">
      <c r="A5112" s="6" t="s">
        <v>5196</v>
      </c>
      <c r="B5112" s="28">
        <v>43188</v>
      </c>
      <c r="C5112" s="6" t="s">
        <v>7</v>
      </c>
      <c r="D5112" s="6" t="s">
        <v>66</v>
      </c>
      <c r="E5112" s="6" t="str">
        <f>VLOOKUP(tbl_transactions[[#This Row],[Product_ID]],tbl_Items[],2,)</f>
        <v>Chronograph</v>
      </c>
      <c r="F5112" s="6" t="str">
        <f>VLOOKUP(tbl_transactions[[#This Row],[Product_ID]],tbl_Items[],3,)</f>
        <v>Platinum</v>
      </c>
      <c r="G5112" s="6" t="s">
        <v>8</v>
      </c>
      <c r="H5112" s="6" t="s">
        <v>9</v>
      </c>
      <c r="I51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112" s="30">
        <v>2</v>
      </c>
      <c r="K5112" s="7">
        <f t="shared" si="158"/>
        <v>19767.599999999999</v>
      </c>
      <c r="L51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112" s="7">
        <f t="shared" si="159"/>
        <v>17395.487999999998</v>
      </c>
    </row>
    <row r="5113" spans="1:13" x14ac:dyDescent="0.3">
      <c r="A5113" s="6" t="s">
        <v>5197</v>
      </c>
      <c r="B5113" s="28">
        <v>43188</v>
      </c>
      <c r="C5113" s="6" t="s">
        <v>7</v>
      </c>
      <c r="D5113" s="6" t="s">
        <v>115</v>
      </c>
      <c r="E5113" s="6" t="str">
        <f>VLOOKUP(tbl_transactions[[#This Row],[Product_ID]],tbl_Items[],2,)</f>
        <v>Digital</v>
      </c>
      <c r="F5113" s="6" t="str">
        <f>VLOOKUP(tbl_transactions[[#This Row],[Product_ID]],tbl_Items[],3,)</f>
        <v>Gold</v>
      </c>
      <c r="G5113" s="6" t="s">
        <v>12</v>
      </c>
      <c r="H5113" s="6" t="s">
        <v>9</v>
      </c>
      <c r="I51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113" s="30">
        <v>3</v>
      </c>
      <c r="K5113" s="7">
        <f t="shared" si="158"/>
        <v>29096.077500000003</v>
      </c>
      <c r="L51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5113" s="7">
        <f t="shared" si="159"/>
        <v>27932.234400000001</v>
      </c>
    </row>
    <row r="5114" spans="1:13" x14ac:dyDescent="0.3">
      <c r="A5114" s="6" t="s">
        <v>5198</v>
      </c>
      <c r="B5114" s="28">
        <v>43188</v>
      </c>
      <c r="C5114" s="6" t="s">
        <v>24</v>
      </c>
      <c r="D5114" s="6" t="s">
        <v>111</v>
      </c>
      <c r="E5114" s="6" t="str">
        <f>VLOOKUP(tbl_transactions[[#This Row],[Product_ID]],tbl_Items[],2,)</f>
        <v>Digital</v>
      </c>
      <c r="F5114" s="6" t="str">
        <f>VLOOKUP(tbl_transactions[[#This Row],[Product_ID]],tbl_Items[],3,)</f>
        <v>Gold</v>
      </c>
      <c r="G5114" s="6" t="s">
        <v>12</v>
      </c>
      <c r="H5114" s="6" t="s">
        <v>9</v>
      </c>
      <c r="I51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114" s="30">
        <v>4</v>
      </c>
      <c r="K5114" s="7">
        <f t="shared" si="158"/>
        <v>23504.716800000002</v>
      </c>
      <c r="L51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5114" s="7">
        <f t="shared" si="159"/>
        <v>22564.528128000002</v>
      </c>
    </row>
    <row r="5115" spans="1:13" x14ac:dyDescent="0.3">
      <c r="A5115" s="6" t="s">
        <v>5199</v>
      </c>
      <c r="B5115" s="28">
        <v>43189</v>
      </c>
      <c r="C5115" s="6" t="s">
        <v>11</v>
      </c>
      <c r="D5115" s="6" t="s">
        <v>79</v>
      </c>
      <c r="E5115" s="6" t="str">
        <f>VLOOKUP(tbl_transactions[[#This Row],[Product_ID]],tbl_Items[],2,)</f>
        <v>Chronograph</v>
      </c>
      <c r="F5115" s="6" t="str">
        <f>VLOOKUP(tbl_transactions[[#This Row],[Product_ID]],tbl_Items[],3,)</f>
        <v>Palladium</v>
      </c>
      <c r="G5115" s="6" t="s">
        <v>8</v>
      </c>
      <c r="H5115" s="6" t="s">
        <v>9</v>
      </c>
      <c r="I51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115" s="30">
        <v>1</v>
      </c>
      <c r="K5115" s="7">
        <f t="shared" si="158"/>
        <v>2335.6980000000003</v>
      </c>
      <c r="L51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15" s="7">
        <f t="shared" si="159"/>
        <v>2335.6980000000003</v>
      </c>
    </row>
    <row r="5116" spans="1:13" x14ac:dyDescent="0.3">
      <c r="A5116" s="6" t="s">
        <v>5200</v>
      </c>
      <c r="B5116" s="28">
        <v>43189</v>
      </c>
      <c r="C5116" s="6" t="s">
        <v>24</v>
      </c>
      <c r="D5116" s="6" t="s">
        <v>105</v>
      </c>
      <c r="E5116" s="6" t="str">
        <f>VLOOKUP(tbl_transactions[[#This Row],[Product_ID]],tbl_Items[],2,)</f>
        <v>Digital</v>
      </c>
      <c r="F5116" s="6" t="str">
        <f>VLOOKUP(tbl_transactions[[#This Row],[Product_ID]],tbl_Items[],3,)</f>
        <v>Platinum</v>
      </c>
      <c r="G5116" s="6" t="s">
        <v>12</v>
      </c>
      <c r="H5116" s="6" t="s">
        <v>9</v>
      </c>
      <c r="I51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116" s="30">
        <v>2</v>
      </c>
      <c r="K5116" s="7">
        <f t="shared" si="158"/>
        <v>11739.873600000001</v>
      </c>
      <c r="L51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16" s="7">
        <f t="shared" si="159"/>
        <v>11739.873600000001</v>
      </c>
    </row>
    <row r="5117" spans="1:13" x14ac:dyDescent="0.3">
      <c r="A5117" s="6" t="s">
        <v>5201</v>
      </c>
      <c r="B5117" s="28">
        <v>43189</v>
      </c>
      <c r="C5117" s="6" t="s">
        <v>24</v>
      </c>
      <c r="D5117" s="6" t="s">
        <v>113</v>
      </c>
      <c r="E5117" s="6" t="str">
        <f>VLOOKUP(tbl_transactions[[#This Row],[Product_ID]],tbl_Items[],2,)</f>
        <v>Digital</v>
      </c>
      <c r="F5117" s="6" t="str">
        <f>VLOOKUP(tbl_transactions[[#This Row],[Product_ID]],tbl_Items[],3,)</f>
        <v>Palladium</v>
      </c>
      <c r="G5117" s="6" t="s">
        <v>12</v>
      </c>
      <c r="H5117" s="6" t="s">
        <v>9</v>
      </c>
      <c r="I51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117" s="30">
        <v>1</v>
      </c>
      <c r="K5117" s="7">
        <f t="shared" si="158"/>
        <v>9144.0756000000001</v>
      </c>
      <c r="L51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17" s="7">
        <f t="shared" si="159"/>
        <v>9144.0756000000001</v>
      </c>
    </row>
    <row r="5118" spans="1:13" x14ac:dyDescent="0.3">
      <c r="A5118" s="6" t="s">
        <v>5202</v>
      </c>
      <c r="B5118" s="28">
        <v>43189</v>
      </c>
      <c r="C5118" s="6" t="s">
        <v>24</v>
      </c>
      <c r="D5118" s="6" t="s">
        <v>113</v>
      </c>
      <c r="E5118" s="6" t="str">
        <f>VLOOKUP(tbl_transactions[[#This Row],[Product_ID]],tbl_Items[],2,)</f>
        <v>Digital</v>
      </c>
      <c r="F5118" s="6" t="str">
        <f>VLOOKUP(tbl_transactions[[#This Row],[Product_ID]],tbl_Items[],3,)</f>
        <v>Palladium</v>
      </c>
      <c r="G5118" s="6" t="s">
        <v>12</v>
      </c>
      <c r="H5118" s="6" t="s">
        <v>9</v>
      </c>
      <c r="I51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118" s="30">
        <v>2</v>
      </c>
      <c r="K5118" s="7">
        <f t="shared" si="158"/>
        <v>18288.1512</v>
      </c>
      <c r="L51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5118" s="7">
        <f t="shared" si="159"/>
        <v>17739.506664</v>
      </c>
    </row>
    <row r="5119" spans="1:13" x14ac:dyDescent="0.3">
      <c r="A5119" s="6" t="s">
        <v>5203</v>
      </c>
      <c r="B5119" s="28">
        <v>43189</v>
      </c>
      <c r="C5119" s="6" t="s">
        <v>11</v>
      </c>
      <c r="D5119" s="6" t="s">
        <v>97</v>
      </c>
      <c r="E5119" s="6" t="str">
        <f>VLOOKUP(tbl_transactions[[#This Row],[Product_ID]],tbl_Items[],2,)</f>
        <v>Automatic</v>
      </c>
      <c r="F5119" s="6" t="str">
        <f>VLOOKUP(tbl_transactions[[#This Row],[Product_ID]],tbl_Items[],3,)</f>
        <v>Gold</v>
      </c>
      <c r="G5119" s="6" t="s">
        <v>12</v>
      </c>
      <c r="H5119" s="6" t="s">
        <v>9</v>
      </c>
      <c r="I51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119" s="30">
        <v>4</v>
      </c>
      <c r="K5119" s="7">
        <f t="shared" si="158"/>
        <v>11981.2464</v>
      </c>
      <c r="L51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19" s="7">
        <f t="shared" si="159"/>
        <v>11981.2464</v>
      </c>
    </row>
    <row r="5120" spans="1:13" x14ac:dyDescent="0.3">
      <c r="A5120" s="6" t="s">
        <v>5204</v>
      </c>
      <c r="B5120" s="28">
        <v>43189</v>
      </c>
      <c r="C5120" s="6" t="s">
        <v>24</v>
      </c>
      <c r="D5120" s="6" t="s">
        <v>82</v>
      </c>
      <c r="E5120" s="6" t="str">
        <f>VLOOKUP(tbl_transactions[[#This Row],[Product_ID]],tbl_Items[],2,)</f>
        <v>Chronograph</v>
      </c>
      <c r="F5120" s="6" t="str">
        <f>VLOOKUP(tbl_transactions[[#This Row],[Product_ID]],tbl_Items[],3,)</f>
        <v>Palladium</v>
      </c>
      <c r="G5120" s="6" t="s">
        <v>12</v>
      </c>
      <c r="H5120" s="6" t="s">
        <v>9</v>
      </c>
      <c r="I51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120" s="30">
        <v>1</v>
      </c>
      <c r="K5120" s="7">
        <f t="shared" si="158"/>
        <v>7803</v>
      </c>
      <c r="L51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20" s="7">
        <f t="shared" si="159"/>
        <v>7803</v>
      </c>
    </row>
    <row r="5121" spans="1:13" x14ac:dyDescent="0.3">
      <c r="A5121" s="6" t="s">
        <v>5205</v>
      </c>
      <c r="B5121" s="28">
        <v>43189</v>
      </c>
      <c r="C5121" s="6" t="s">
        <v>11</v>
      </c>
      <c r="D5121" s="6" t="s">
        <v>71</v>
      </c>
      <c r="E5121" s="6" t="str">
        <f>VLOOKUP(tbl_transactions[[#This Row],[Product_ID]],tbl_Items[],2,)</f>
        <v>Chronograph</v>
      </c>
      <c r="F5121" s="6" t="str">
        <f>VLOOKUP(tbl_transactions[[#This Row],[Product_ID]],tbl_Items[],3,)</f>
        <v>Platinum</v>
      </c>
      <c r="G5121" s="6" t="s">
        <v>8</v>
      </c>
      <c r="H5121" s="6" t="s">
        <v>9</v>
      </c>
      <c r="I51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121" s="30">
        <v>4</v>
      </c>
      <c r="K5121" s="7">
        <f t="shared" si="158"/>
        <v>9197.1359999999986</v>
      </c>
      <c r="L51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21" s="7">
        <f t="shared" si="159"/>
        <v>9197.1359999999986</v>
      </c>
    </row>
    <row r="5122" spans="1:13" x14ac:dyDescent="0.3">
      <c r="A5122" s="6" t="s">
        <v>5206</v>
      </c>
      <c r="B5122" s="28">
        <v>43189</v>
      </c>
      <c r="C5122" s="6" t="s">
        <v>11</v>
      </c>
      <c r="D5122" s="6" t="s">
        <v>112</v>
      </c>
      <c r="E5122" s="6" t="str">
        <f>VLOOKUP(tbl_transactions[[#This Row],[Product_ID]],tbl_Items[],2,)</f>
        <v>Digital</v>
      </c>
      <c r="F5122" s="6" t="str">
        <f>VLOOKUP(tbl_transactions[[#This Row],[Product_ID]],tbl_Items[],3,)</f>
        <v>Gold</v>
      </c>
      <c r="G5122" s="6" t="s">
        <v>12</v>
      </c>
      <c r="H5122" s="6" t="s">
        <v>9</v>
      </c>
      <c r="I51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122" s="30">
        <v>1</v>
      </c>
      <c r="K5122" s="7">
        <f t="shared" ref="K5122:K5185" si="160">I5122*J5122</f>
        <v>6137.3196000000007</v>
      </c>
      <c r="L51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22" s="7">
        <f t="shared" ref="M5122:M5185" si="161">K5122-L5122</f>
        <v>6137.3196000000007</v>
      </c>
    </row>
    <row r="5123" spans="1:13" x14ac:dyDescent="0.3">
      <c r="A5123" s="6" t="s">
        <v>5207</v>
      </c>
      <c r="B5123" s="28">
        <v>43189</v>
      </c>
      <c r="C5123" s="6" t="s">
        <v>15</v>
      </c>
      <c r="D5123" s="6" t="s">
        <v>79</v>
      </c>
      <c r="E5123" s="6" t="str">
        <f>VLOOKUP(tbl_transactions[[#This Row],[Product_ID]],tbl_Items[],2,)</f>
        <v>Chronograph</v>
      </c>
      <c r="F5123" s="6" t="str">
        <f>VLOOKUP(tbl_transactions[[#This Row],[Product_ID]],tbl_Items[],3,)</f>
        <v>Palladium</v>
      </c>
      <c r="G5123" s="6" t="s">
        <v>8</v>
      </c>
      <c r="H5123" s="6" t="s">
        <v>9</v>
      </c>
      <c r="I51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123" s="30">
        <v>3</v>
      </c>
      <c r="K5123" s="7">
        <f t="shared" si="160"/>
        <v>7007.094000000001</v>
      </c>
      <c r="L51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23" s="7">
        <f t="shared" si="161"/>
        <v>7007.094000000001</v>
      </c>
    </row>
    <row r="5124" spans="1:13" x14ac:dyDescent="0.3">
      <c r="A5124" s="6" t="s">
        <v>5208</v>
      </c>
      <c r="B5124" s="28">
        <v>43189</v>
      </c>
      <c r="C5124" s="6" t="s">
        <v>24</v>
      </c>
      <c r="D5124" s="6" t="s">
        <v>81</v>
      </c>
      <c r="E5124" s="6" t="str">
        <f>VLOOKUP(tbl_transactions[[#This Row],[Product_ID]],tbl_Items[],2,)</f>
        <v>Chronograph</v>
      </c>
      <c r="F5124" s="6" t="str">
        <f>VLOOKUP(tbl_transactions[[#This Row],[Product_ID]],tbl_Items[],3,)</f>
        <v>Palladium</v>
      </c>
      <c r="G5124" s="6" t="s">
        <v>12</v>
      </c>
      <c r="H5124" s="6" t="s">
        <v>9</v>
      </c>
      <c r="I51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124" s="30">
        <v>1</v>
      </c>
      <c r="K5124" s="7">
        <f t="shared" si="160"/>
        <v>11858.000000000002</v>
      </c>
      <c r="L51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24" s="7">
        <f t="shared" si="161"/>
        <v>11858.000000000002</v>
      </c>
    </row>
    <row r="5125" spans="1:13" x14ac:dyDescent="0.3">
      <c r="A5125" s="6" t="s">
        <v>5209</v>
      </c>
      <c r="B5125" s="28">
        <v>43189</v>
      </c>
      <c r="C5125" s="6" t="s">
        <v>11</v>
      </c>
      <c r="D5125" s="6" t="s">
        <v>71</v>
      </c>
      <c r="E5125" s="6" t="str">
        <f>VLOOKUP(tbl_transactions[[#This Row],[Product_ID]],tbl_Items[],2,)</f>
        <v>Chronograph</v>
      </c>
      <c r="F5125" s="6" t="str">
        <f>VLOOKUP(tbl_transactions[[#This Row],[Product_ID]],tbl_Items[],3,)</f>
        <v>Platinum</v>
      </c>
      <c r="G5125" s="6" t="s">
        <v>8</v>
      </c>
      <c r="H5125" s="6" t="s">
        <v>9</v>
      </c>
      <c r="I51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125" s="30">
        <v>2</v>
      </c>
      <c r="K5125" s="7">
        <f t="shared" si="160"/>
        <v>4598.5679999999993</v>
      </c>
      <c r="L51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25" s="7">
        <f t="shared" si="161"/>
        <v>4598.5679999999993</v>
      </c>
    </row>
    <row r="5126" spans="1:13" x14ac:dyDescent="0.3">
      <c r="A5126" s="6" t="s">
        <v>5210</v>
      </c>
      <c r="B5126" s="28">
        <v>43189</v>
      </c>
      <c r="C5126" s="6" t="s">
        <v>24</v>
      </c>
      <c r="D5126" s="6" t="s">
        <v>115</v>
      </c>
      <c r="E5126" s="6" t="str">
        <f>VLOOKUP(tbl_transactions[[#This Row],[Product_ID]],tbl_Items[],2,)</f>
        <v>Digital</v>
      </c>
      <c r="F5126" s="6" t="str">
        <f>VLOOKUP(tbl_transactions[[#This Row],[Product_ID]],tbl_Items[],3,)</f>
        <v>Gold</v>
      </c>
      <c r="G5126" s="6" t="s">
        <v>12</v>
      </c>
      <c r="H5126" s="6" t="s">
        <v>9</v>
      </c>
      <c r="I51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126" s="30">
        <v>2</v>
      </c>
      <c r="K5126" s="7">
        <f t="shared" si="160"/>
        <v>19397.385000000002</v>
      </c>
      <c r="L51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5126" s="7">
        <f t="shared" si="161"/>
        <v>18621.489600000001</v>
      </c>
    </row>
    <row r="5127" spans="1:13" x14ac:dyDescent="0.3">
      <c r="A5127" s="6" t="s">
        <v>5211</v>
      </c>
      <c r="B5127" s="28">
        <v>43190</v>
      </c>
      <c r="C5127" s="6" t="s">
        <v>24</v>
      </c>
      <c r="D5127" s="6" t="s">
        <v>77</v>
      </c>
      <c r="E5127" s="6" t="str">
        <f>VLOOKUP(tbl_transactions[[#This Row],[Product_ID]],tbl_Items[],2,)</f>
        <v>Chronograph</v>
      </c>
      <c r="F5127" s="6" t="str">
        <f>VLOOKUP(tbl_transactions[[#This Row],[Product_ID]],tbl_Items[],3,)</f>
        <v>Gold</v>
      </c>
      <c r="G5127" s="6" t="s">
        <v>8</v>
      </c>
      <c r="H5127" s="6" t="s">
        <v>9</v>
      </c>
      <c r="I51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127" s="30">
        <v>2</v>
      </c>
      <c r="K5127" s="7">
        <f t="shared" si="160"/>
        <v>6174</v>
      </c>
      <c r="L51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27" s="7">
        <f t="shared" si="161"/>
        <v>6174</v>
      </c>
    </row>
    <row r="5128" spans="1:13" x14ac:dyDescent="0.3">
      <c r="A5128" s="6" t="s">
        <v>5212</v>
      </c>
      <c r="B5128" s="28">
        <v>43190</v>
      </c>
      <c r="C5128" s="6" t="s">
        <v>7</v>
      </c>
      <c r="D5128" s="6" t="s">
        <v>113</v>
      </c>
      <c r="E5128" s="6" t="str">
        <f>VLOOKUP(tbl_transactions[[#This Row],[Product_ID]],tbl_Items[],2,)</f>
        <v>Digital</v>
      </c>
      <c r="F5128" s="6" t="str">
        <f>VLOOKUP(tbl_transactions[[#This Row],[Product_ID]],tbl_Items[],3,)</f>
        <v>Palladium</v>
      </c>
      <c r="G5128" s="6" t="s">
        <v>12</v>
      </c>
      <c r="H5128" s="6" t="s">
        <v>9</v>
      </c>
      <c r="I51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128" s="30">
        <v>2</v>
      </c>
      <c r="K5128" s="7">
        <f t="shared" si="160"/>
        <v>18288.1512</v>
      </c>
      <c r="L51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5128" s="7">
        <f t="shared" si="161"/>
        <v>17739.506664</v>
      </c>
    </row>
    <row r="5129" spans="1:13" x14ac:dyDescent="0.3">
      <c r="A5129" s="6" t="s">
        <v>5213</v>
      </c>
      <c r="B5129" s="28">
        <v>43190</v>
      </c>
      <c r="C5129" s="6" t="s">
        <v>24</v>
      </c>
      <c r="D5129" s="6" t="s">
        <v>118</v>
      </c>
      <c r="E5129" s="6" t="str">
        <f>VLOOKUP(tbl_transactions[[#This Row],[Product_ID]],tbl_Items[],2,)</f>
        <v>Digital</v>
      </c>
      <c r="F5129" s="6" t="str">
        <f>VLOOKUP(tbl_transactions[[#This Row],[Product_ID]],tbl_Items[],3,)</f>
        <v>Palladium</v>
      </c>
      <c r="G5129" s="6" t="s">
        <v>12</v>
      </c>
      <c r="H5129" s="6" t="s">
        <v>9</v>
      </c>
      <c r="I51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129" s="30">
        <v>4</v>
      </c>
      <c r="K5129" s="7">
        <f t="shared" si="160"/>
        <v>24878.044800000003</v>
      </c>
      <c r="L51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5129" s="7">
        <f t="shared" si="161"/>
        <v>24131.703456000003</v>
      </c>
    </row>
    <row r="5130" spans="1:13" x14ac:dyDescent="0.3">
      <c r="A5130" s="6" t="s">
        <v>5214</v>
      </c>
      <c r="B5130" s="28">
        <v>43190</v>
      </c>
      <c r="C5130" s="6" t="s">
        <v>24</v>
      </c>
      <c r="D5130" s="6" t="s">
        <v>105</v>
      </c>
      <c r="E5130" s="6" t="str">
        <f>VLOOKUP(tbl_transactions[[#This Row],[Product_ID]],tbl_Items[],2,)</f>
        <v>Digital</v>
      </c>
      <c r="F5130" s="6" t="str">
        <f>VLOOKUP(tbl_transactions[[#This Row],[Product_ID]],tbl_Items[],3,)</f>
        <v>Platinum</v>
      </c>
      <c r="G5130" s="6" t="s">
        <v>12</v>
      </c>
      <c r="H5130" s="6" t="s">
        <v>9</v>
      </c>
      <c r="I51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130" s="30">
        <v>3</v>
      </c>
      <c r="K5130" s="7">
        <f t="shared" si="160"/>
        <v>17609.810400000002</v>
      </c>
      <c r="L51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5130" s="7">
        <f t="shared" si="161"/>
        <v>16553.221776000002</v>
      </c>
    </row>
    <row r="5131" spans="1:13" x14ac:dyDescent="0.3">
      <c r="A5131" s="6" t="s">
        <v>5215</v>
      </c>
      <c r="B5131" s="28">
        <v>43190</v>
      </c>
      <c r="C5131" s="6" t="s">
        <v>11</v>
      </c>
      <c r="D5131" s="6" t="s">
        <v>7007</v>
      </c>
      <c r="E5131" s="6" t="str">
        <f>VLOOKUP(tbl_transactions[[#This Row],[Product_ID]],tbl_Items[],2,)</f>
        <v>Digital</v>
      </c>
      <c r="F5131" s="6" t="str">
        <f>VLOOKUP(tbl_transactions[[#This Row],[Product_ID]],tbl_Items[],3,)</f>
        <v>Gold</v>
      </c>
      <c r="G5131" s="6" t="s">
        <v>12</v>
      </c>
      <c r="H5131" s="6" t="s">
        <v>13</v>
      </c>
      <c r="I51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131" s="30">
        <v>2</v>
      </c>
      <c r="K5131" s="7">
        <f t="shared" si="160"/>
        <v>18200.757600000001</v>
      </c>
      <c r="L51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5131" s="7">
        <f t="shared" si="161"/>
        <v>17472.727296000001</v>
      </c>
    </row>
    <row r="5132" spans="1:13" x14ac:dyDescent="0.3">
      <c r="A5132" s="6" t="s">
        <v>5216</v>
      </c>
      <c r="B5132" s="28">
        <v>43191</v>
      </c>
      <c r="C5132" s="6" t="s">
        <v>24</v>
      </c>
      <c r="D5132" s="6" t="s">
        <v>101</v>
      </c>
      <c r="E5132" s="6" t="str">
        <f>VLOOKUP(tbl_transactions[[#This Row],[Product_ID]],tbl_Items[],2,)</f>
        <v>Automatic</v>
      </c>
      <c r="F5132" s="6" t="str">
        <f>VLOOKUP(tbl_transactions[[#This Row],[Product_ID]],tbl_Items[],3,)</f>
        <v>Palladium</v>
      </c>
      <c r="G5132" s="6" t="s">
        <v>12</v>
      </c>
      <c r="H5132" s="6" t="s">
        <v>13</v>
      </c>
      <c r="I51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132" s="30">
        <v>3</v>
      </c>
      <c r="K5132" s="7">
        <f t="shared" si="160"/>
        <v>7750.0500000000011</v>
      </c>
      <c r="L51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32" s="7">
        <f t="shared" si="161"/>
        <v>7750.0500000000011</v>
      </c>
    </row>
    <row r="5133" spans="1:13" x14ac:dyDescent="0.3">
      <c r="A5133" s="6" t="s">
        <v>5217</v>
      </c>
      <c r="B5133" s="28">
        <v>43191</v>
      </c>
      <c r="C5133" s="6" t="s">
        <v>11</v>
      </c>
      <c r="D5133" s="6" t="s">
        <v>74</v>
      </c>
      <c r="E5133" s="6" t="str">
        <f>VLOOKUP(tbl_transactions[[#This Row],[Product_ID]],tbl_Items[],2,)</f>
        <v>Chronograph</v>
      </c>
      <c r="F5133" s="6" t="str">
        <f>VLOOKUP(tbl_transactions[[#This Row],[Product_ID]],tbl_Items[],3,)</f>
        <v>Gold</v>
      </c>
      <c r="G5133" s="6" t="s">
        <v>8</v>
      </c>
      <c r="H5133" s="6" t="s">
        <v>9</v>
      </c>
      <c r="I51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133" s="30">
        <v>3</v>
      </c>
      <c r="K5133" s="7">
        <f t="shared" si="160"/>
        <v>7011.9000000000005</v>
      </c>
      <c r="L51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33" s="7">
        <f t="shared" si="161"/>
        <v>7011.9000000000005</v>
      </c>
    </row>
    <row r="5134" spans="1:13" x14ac:dyDescent="0.3">
      <c r="A5134" s="6" t="s">
        <v>5218</v>
      </c>
      <c r="B5134" s="28">
        <v>43191</v>
      </c>
      <c r="C5134" s="6" t="s">
        <v>24</v>
      </c>
      <c r="D5134" s="6" t="s">
        <v>108</v>
      </c>
      <c r="E5134" s="6" t="str">
        <f>VLOOKUP(tbl_transactions[[#This Row],[Product_ID]],tbl_Items[],2,)</f>
        <v>Digital</v>
      </c>
      <c r="F5134" s="6" t="str">
        <f>VLOOKUP(tbl_transactions[[#This Row],[Product_ID]],tbl_Items[],3,)</f>
        <v>Platinum</v>
      </c>
      <c r="G5134" s="6" t="s">
        <v>12</v>
      </c>
      <c r="H5134" s="6" t="s">
        <v>9</v>
      </c>
      <c r="I51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134" s="30">
        <v>2</v>
      </c>
      <c r="K5134" s="7">
        <f t="shared" si="160"/>
        <v>12888.225</v>
      </c>
      <c r="L51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34" s="7">
        <f t="shared" si="161"/>
        <v>12888.225</v>
      </c>
    </row>
    <row r="5135" spans="1:13" x14ac:dyDescent="0.3">
      <c r="A5135" s="6" t="s">
        <v>5219</v>
      </c>
      <c r="B5135" s="28">
        <v>43191</v>
      </c>
      <c r="C5135" s="6" t="s">
        <v>11</v>
      </c>
      <c r="D5135" s="6" t="s">
        <v>82</v>
      </c>
      <c r="E5135" s="6" t="str">
        <f>VLOOKUP(tbl_transactions[[#This Row],[Product_ID]],tbl_Items[],2,)</f>
        <v>Chronograph</v>
      </c>
      <c r="F5135" s="6" t="str">
        <f>VLOOKUP(tbl_transactions[[#This Row],[Product_ID]],tbl_Items[],3,)</f>
        <v>Palladium</v>
      </c>
      <c r="G5135" s="6" t="s">
        <v>12</v>
      </c>
      <c r="H5135" s="6" t="s">
        <v>13</v>
      </c>
      <c r="I51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135" s="30">
        <v>2</v>
      </c>
      <c r="K5135" s="7">
        <f t="shared" si="160"/>
        <v>15606</v>
      </c>
      <c r="L51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468.18</v>
      </c>
      <c r="M5135" s="7">
        <f t="shared" si="161"/>
        <v>15137.82</v>
      </c>
    </row>
    <row r="5136" spans="1:13" x14ac:dyDescent="0.3">
      <c r="A5136" s="6" t="s">
        <v>5220</v>
      </c>
      <c r="B5136" s="28">
        <v>43191</v>
      </c>
      <c r="C5136" s="6" t="s">
        <v>24</v>
      </c>
      <c r="D5136" s="6" t="s">
        <v>116</v>
      </c>
      <c r="E5136" s="6" t="str">
        <f>VLOOKUP(tbl_transactions[[#This Row],[Product_ID]],tbl_Items[],2,)</f>
        <v>Digital</v>
      </c>
      <c r="F5136" s="6" t="str">
        <f>VLOOKUP(tbl_transactions[[#This Row],[Product_ID]],tbl_Items[],3,)</f>
        <v>Gold</v>
      </c>
      <c r="G5136" s="6" t="s">
        <v>12</v>
      </c>
      <c r="H5136" s="6" t="s">
        <v>13</v>
      </c>
      <c r="I51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136" s="30">
        <v>3</v>
      </c>
      <c r="K5136" s="7">
        <f t="shared" si="160"/>
        <v>17119.781999999999</v>
      </c>
      <c r="L51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5136" s="7">
        <f t="shared" si="161"/>
        <v>16434.990719999998</v>
      </c>
    </row>
    <row r="5137" spans="1:13" x14ac:dyDescent="0.3">
      <c r="A5137" s="6" t="s">
        <v>5221</v>
      </c>
      <c r="B5137" s="28">
        <v>43191</v>
      </c>
      <c r="C5137" s="6" t="s">
        <v>7</v>
      </c>
      <c r="D5137" s="6" t="s">
        <v>118</v>
      </c>
      <c r="E5137" s="6" t="str">
        <f>VLOOKUP(tbl_transactions[[#This Row],[Product_ID]],tbl_Items[],2,)</f>
        <v>Digital</v>
      </c>
      <c r="F5137" s="6" t="str">
        <f>VLOOKUP(tbl_transactions[[#This Row],[Product_ID]],tbl_Items[],3,)</f>
        <v>Palladium</v>
      </c>
      <c r="G5137" s="6" t="s">
        <v>12</v>
      </c>
      <c r="H5137" s="6" t="s">
        <v>9</v>
      </c>
      <c r="I51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137" s="30">
        <v>1</v>
      </c>
      <c r="K5137" s="7">
        <f t="shared" si="160"/>
        <v>6219.5112000000008</v>
      </c>
      <c r="L51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37" s="7">
        <f t="shared" si="161"/>
        <v>6219.5112000000008</v>
      </c>
    </row>
    <row r="5138" spans="1:13" x14ac:dyDescent="0.3">
      <c r="A5138" s="6" t="s">
        <v>5222</v>
      </c>
      <c r="B5138" s="28">
        <v>43191</v>
      </c>
      <c r="C5138" s="6" t="s">
        <v>24</v>
      </c>
      <c r="D5138" s="6" t="s">
        <v>115</v>
      </c>
      <c r="E5138" s="6" t="str">
        <f>VLOOKUP(tbl_transactions[[#This Row],[Product_ID]],tbl_Items[],2,)</f>
        <v>Digital</v>
      </c>
      <c r="F5138" s="6" t="str">
        <f>VLOOKUP(tbl_transactions[[#This Row],[Product_ID]],tbl_Items[],3,)</f>
        <v>Gold</v>
      </c>
      <c r="G5138" s="6" t="s">
        <v>12</v>
      </c>
      <c r="H5138" s="6" t="s">
        <v>9</v>
      </c>
      <c r="I51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138" s="30">
        <v>4</v>
      </c>
      <c r="K5138" s="7">
        <f t="shared" si="160"/>
        <v>38794.770000000004</v>
      </c>
      <c r="L51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138" s="7">
        <f t="shared" si="161"/>
        <v>37242.979200000002</v>
      </c>
    </row>
    <row r="5139" spans="1:13" x14ac:dyDescent="0.3">
      <c r="A5139" s="6" t="s">
        <v>5223</v>
      </c>
      <c r="B5139" s="28">
        <v>43191</v>
      </c>
      <c r="C5139" s="6" t="s">
        <v>24</v>
      </c>
      <c r="D5139" s="6" t="s">
        <v>82</v>
      </c>
      <c r="E5139" s="6" t="str">
        <f>VLOOKUP(tbl_transactions[[#This Row],[Product_ID]],tbl_Items[],2,)</f>
        <v>Chronograph</v>
      </c>
      <c r="F5139" s="6" t="str">
        <f>VLOOKUP(tbl_transactions[[#This Row],[Product_ID]],tbl_Items[],3,)</f>
        <v>Palladium</v>
      </c>
      <c r="G5139" s="6" t="s">
        <v>12</v>
      </c>
      <c r="H5139" s="6" t="s">
        <v>13</v>
      </c>
      <c r="I51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139" s="30">
        <v>3</v>
      </c>
      <c r="K5139" s="7">
        <f t="shared" si="160"/>
        <v>23409</v>
      </c>
      <c r="L51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139" s="7">
        <f t="shared" si="161"/>
        <v>22706.73</v>
      </c>
    </row>
    <row r="5140" spans="1:13" x14ac:dyDescent="0.3">
      <c r="A5140" s="6" t="s">
        <v>5224</v>
      </c>
      <c r="B5140" s="28">
        <v>43192</v>
      </c>
      <c r="C5140" s="6" t="s">
        <v>24</v>
      </c>
      <c r="D5140" s="6" t="s">
        <v>77</v>
      </c>
      <c r="E5140" s="6" t="str">
        <f>VLOOKUP(tbl_transactions[[#This Row],[Product_ID]],tbl_Items[],2,)</f>
        <v>Chronograph</v>
      </c>
      <c r="F5140" s="6" t="str">
        <f>VLOOKUP(tbl_transactions[[#This Row],[Product_ID]],tbl_Items[],3,)</f>
        <v>Gold</v>
      </c>
      <c r="G5140" s="6" t="s">
        <v>8</v>
      </c>
      <c r="H5140" s="6" t="s">
        <v>9</v>
      </c>
      <c r="I51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140" s="30">
        <v>2</v>
      </c>
      <c r="K5140" s="7">
        <f t="shared" si="160"/>
        <v>6174</v>
      </c>
      <c r="L51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40" s="7">
        <f t="shared" si="161"/>
        <v>6174</v>
      </c>
    </row>
    <row r="5141" spans="1:13" x14ac:dyDescent="0.3">
      <c r="A5141" s="6" t="s">
        <v>5225</v>
      </c>
      <c r="B5141" s="28">
        <v>43192</v>
      </c>
      <c r="C5141" s="6" t="s">
        <v>24</v>
      </c>
      <c r="D5141" s="6" t="s">
        <v>88</v>
      </c>
      <c r="E5141" s="6" t="str">
        <f>VLOOKUP(tbl_transactions[[#This Row],[Product_ID]],tbl_Items[],2,)</f>
        <v>Automatic</v>
      </c>
      <c r="F5141" s="6" t="str">
        <f>VLOOKUP(tbl_transactions[[#This Row],[Product_ID]],tbl_Items[],3,)</f>
        <v>Platinum</v>
      </c>
      <c r="G5141" s="6" t="s">
        <v>12</v>
      </c>
      <c r="H5141" s="6" t="s">
        <v>9</v>
      </c>
      <c r="I51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141" s="30">
        <v>4</v>
      </c>
      <c r="K5141" s="7">
        <f t="shared" si="160"/>
        <v>9406.5300000000007</v>
      </c>
      <c r="L51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41" s="7">
        <f t="shared" si="161"/>
        <v>9406.5300000000007</v>
      </c>
    </row>
    <row r="5142" spans="1:13" x14ac:dyDescent="0.3">
      <c r="A5142" s="6" t="s">
        <v>5226</v>
      </c>
      <c r="B5142" s="28">
        <v>43193</v>
      </c>
      <c r="C5142" s="6" t="s">
        <v>24</v>
      </c>
      <c r="D5142" s="6" t="s">
        <v>71</v>
      </c>
      <c r="E5142" s="6" t="str">
        <f>VLOOKUP(tbl_transactions[[#This Row],[Product_ID]],tbl_Items[],2,)</f>
        <v>Chronograph</v>
      </c>
      <c r="F5142" s="6" t="str">
        <f>VLOOKUP(tbl_transactions[[#This Row],[Product_ID]],tbl_Items[],3,)</f>
        <v>Platinum</v>
      </c>
      <c r="G5142" s="6" t="s">
        <v>8</v>
      </c>
      <c r="H5142" s="6" t="s">
        <v>9</v>
      </c>
      <c r="I51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142" s="30">
        <v>1</v>
      </c>
      <c r="K5142" s="7">
        <f t="shared" si="160"/>
        <v>2299.2839999999997</v>
      </c>
      <c r="L51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42" s="7">
        <f t="shared" si="161"/>
        <v>2299.2839999999997</v>
      </c>
    </row>
    <row r="5143" spans="1:13" x14ac:dyDescent="0.3">
      <c r="A5143" s="6" t="s">
        <v>5227</v>
      </c>
      <c r="B5143" s="28">
        <v>43193</v>
      </c>
      <c r="C5143" s="6" t="s">
        <v>24</v>
      </c>
      <c r="D5143" s="6" t="s">
        <v>118</v>
      </c>
      <c r="E5143" s="6" t="str">
        <f>VLOOKUP(tbl_transactions[[#This Row],[Product_ID]],tbl_Items[],2,)</f>
        <v>Digital</v>
      </c>
      <c r="F5143" s="6" t="str">
        <f>VLOOKUP(tbl_transactions[[#This Row],[Product_ID]],tbl_Items[],3,)</f>
        <v>Palladium</v>
      </c>
      <c r="G5143" s="6" t="s">
        <v>12</v>
      </c>
      <c r="H5143" s="6" t="s">
        <v>13</v>
      </c>
      <c r="I51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143" s="30">
        <v>2</v>
      </c>
      <c r="K5143" s="7">
        <f t="shared" si="160"/>
        <v>12439.022400000002</v>
      </c>
      <c r="L51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43" s="7">
        <f t="shared" si="161"/>
        <v>12439.022400000002</v>
      </c>
    </row>
    <row r="5144" spans="1:13" x14ac:dyDescent="0.3">
      <c r="A5144" s="6" t="s">
        <v>5228</v>
      </c>
      <c r="B5144" s="28">
        <v>43193</v>
      </c>
      <c r="C5144" s="6" t="s">
        <v>7</v>
      </c>
      <c r="D5144" s="6" t="s">
        <v>114</v>
      </c>
      <c r="E5144" s="6" t="str">
        <f>VLOOKUP(tbl_transactions[[#This Row],[Product_ID]],tbl_Items[],2,)</f>
        <v>Digital</v>
      </c>
      <c r="F5144" s="6" t="str">
        <f>VLOOKUP(tbl_transactions[[#This Row],[Product_ID]],tbl_Items[],3,)</f>
        <v>Palladium</v>
      </c>
      <c r="G5144" s="6" t="s">
        <v>12</v>
      </c>
      <c r="H5144" s="6" t="s">
        <v>9</v>
      </c>
      <c r="I51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144" s="30">
        <v>3</v>
      </c>
      <c r="K5144" s="7">
        <f t="shared" si="160"/>
        <v>32731.020000000004</v>
      </c>
      <c r="L51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5144" s="7">
        <f t="shared" si="161"/>
        <v>31749.089400000004</v>
      </c>
    </row>
    <row r="5145" spans="1:13" x14ac:dyDescent="0.3">
      <c r="A5145" s="6" t="s">
        <v>5229</v>
      </c>
      <c r="B5145" s="28">
        <v>43193</v>
      </c>
      <c r="C5145" s="6" t="s">
        <v>24</v>
      </c>
      <c r="D5145" s="6" t="s">
        <v>89</v>
      </c>
      <c r="E5145" s="6" t="str">
        <f>VLOOKUP(tbl_transactions[[#This Row],[Product_ID]],tbl_Items[],2,)</f>
        <v>Automatic</v>
      </c>
      <c r="F5145" s="6" t="str">
        <f>VLOOKUP(tbl_transactions[[#This Row],[Product_ID]],tbl_Items[],3,)</f>
        <v>Platinum</v>
      </c>
      <c r="G5145" s="6" t="s">
        <v>12</v>
      </c>
      <c r="H5145" s="6" t="s">
        <v>9</v>
      </c>
      <c r="I51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145" s="30">
        <v>2</v>
      </c>
      <c r="K5145" s="7">
        <f t="shared" si="160"/>
        <v>10239.020000000002</v>
      </c>
      <c r="L51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45" s="7">
        <f t="shared" si="161"/>
        <v>10239.020000000002</v>
      </c>
    </row>
    <row r="5146" spans="1:13" x14ac:dyDescent="0.3">
      <c r="A5146" s="6" t="s">
        <v>5230</v>
      </c>
      <c r="B5146" s="28">
        <v>43193</v>
      </c>
      <c r="C5146" s="6" t="s">
        <v>7</v>
      </c>
      <c r="D5146" s="6" t="s">
        <v>116</v>
      </c>
      <c r="E5146" s="6" t="str">
        <f>VLOOKUP(tbl_transactions[[#This Row],[Product_ID]],tbl_Items[],2,)</f>
        <v>Digital</v>
      </c>
      <c r="F5146" s="6" t="str">
        <f>VLOOKUP(tbl_transactions[[#This Row],[Product_ID]],tbl_Items[],3,)</f>
        <v>Gold</v>
      </c>
      <c r="G5146" s="6" t="s">
        <v>12</v>
      </c>
      <c r="H5146" s="6" t="s">
        <v>9</v>
      </c>
      <c r="I51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146" s="30">
        <v>1</v>
      </c>
      <c r="K5146" s="7">
        <f t="shared" si="160"/>
        <v>5706.5940000000001</v>
      </c>
      <c r="L51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46" s="7">
        <f t="shared" si="161"/>
        <v>5706.5940000000001</v>
      </c>
    </row>
    <row r="5147" spans="1:13" x14ac:dyDescent="0.3">
      <c r="A5147" s="6" t="s">
        <v>5231</v>
      </c>
      <c r="B5147" s="28">
        <v>43193</v>
      </c>
      <c r="C5147" s="6" t="s">
        <v>11</v>
      </c>
      <c r="D5147" s="6" t="s">
        <v>111</v>
      </c>
      <c r="E5147" s="6" t="str">
        <f>VLOOKUP(tbl_transactions[[#This Row],[Product_ID]],tbl_Items[],2,)</f>
        <v>Digital</v>
      </c>
      <c r="F5147" s="6" t="str">
        <f>VLOOKUP(tbl_transactions[[#This Row],[Product_ID]],tbl_Items[],3,)</f>
        <v>Gold</v>
      </c>
      <c r="G5147" s="6" t="s">
        <v>12</v>
      </c>
      <c r="H5147" s="6" t="s">
        <v>9</v>
      </c>
      <c r="I51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147" s="30">
        <v>4</v>
      </c>
      <c r="K5147" s="7">
        <f t="shared" si="160"/>
        <v>23504.716800000002</v>
      </c>
      <c r="L51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5147" s="7">
        <f t="shared" si="161"/>
        <v>22564.528128000002</v>
      </c>
    </row>
    <row r="5148" spans="1:13" x14ac:dyDescent="0.3">
      <c r="A5148" s="6" t="s">
        <v>5232</v>
      </c>
      <c r="B5148" s="28">
        <v>43193</v>
      </c>
      <c r="C5148" s="6" t="s">
        <v>24</v>
      </c>
      <c r="D5148" s="6" t="s">
        <v>94</v>
      </c>
      <c r="E5148" s="6" t="str">
        <f>VLOOKUP(tbl_transactions[[#This Row],[Product_ID]],tbl_Items[],2,)</f>
        <v>Automatic</v>
      </c>
      <c r="F5148" s="6" t="str">
        <f>VLOOKUP(tbl_transactions[[#This Row],[Product_ID]],tbl_Items[],3,)</f>
        <v>Platinum</v>
      </c>
      <c r="G5148" s="6" t="s">
        <v>12</v>
      </c>
      <c r="H5148" s="6" t="s">
        <v>9</v>
      </c>
      <c r="I51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148" s="30">
        <v>3</v>
      </c>
      <c r="K5148" s="7">
        <f t="shared" si="160"/>
        <v>8537.760000000002</v>
      </c>
      <c r="L51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48" s="7">
        <f t="shared" si="161"/>
        <v>8537.760000000002</v>
      </c>
    </row>
    <row r="5149" spans="1:13" x14ac:dyDescent="0.3">
      <c r="A5149" s="6" t="s">
        <v>5233</v>
      </c>
      <c r="B5149" s="28">
        <v>43193</v>
      </c>
      <c r="C5149" s="6" t="s">
        <v>24</v>
      </c>
      <c r="D5149" s="6" t="s">
        <v>7006</v>
      </c>
      <c r="E5149" s="6" t="str">
        <f>VLOOKUP(tbl_transactions[[#This Row],[Product_ID]],tbl_Items[],2,)</f>
        <v>Automatic</v>
      </c>
      <c r="F5149" s="6" t="str">
        <f>VLOOKUP(tbl_transactions[[#This Row],[Product_ID]],tbl_Items[],3,)</f>
        <v>Gold</v>
      </c>
      <c r="G5149" s="6" t="s">
        <v>12</v>
      </c>
      <c r="H5149" s="6" t="s">
        <v>13</v>
      </c>
      <c r="I51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149" s="30">
        <v>2</v>
      </c>
      <c r="K5149" s="7">
        <f t="shared" si="160"/>
        <v>21525.9</v>
      </c>
      <c r="L51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5149" s="7">
        <f t="shared" si="161"/>
        <v>20664.864000000001</v>
      </c>
    </row>
    <row r="5150" spans="1:13" x14ac:dyDescent="0.3">
      <c r="A5150" s="6" t="s">
        <v>5234</v>
      </c>
      <c r="B5150" s="28">
        <v>43193</v>
      </c>
      <c r="C5150" s="6" t="s">
        <v>15</v>
      </c>
      <c r="D5150" s="6" t="s">
        <v>97</v>
      </c>
      <c r="E5150" s="6" t="str">
        <f>VLOOKUP(tbl_transactions[[#This Row],[Product_ID]],tbl_Items[],2,)</f>
        <v>Automatic</v>
      </c>
      <c r="F5150" s="6" t="str">
        <f>VLOOKUP(tbl_transactions[[#This Row],[Product_ID]],tbl_Items[],3,)</f>
        <v>Gold</v>
      </c>
      <c r="G5150" s="6" t="s">
        <v>12</v>
      </c>
      <c r="H5150" s="6" t="s">
        <v>13</v>
      </c>
      <c r="I51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150" s="30">
        <v>2</v>
      </c>
      <c r="K5150" s="7">
        <f t="shared" si="160"/>
        <v>5990.6232</v>
      </c>
      <c r="L51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50" s="7">
        <f t="shared" si="161"/>
        <v>5990.6232</v>
      </c>
    </row>
    <row r="5151" spans="1:13" x14ac:dyDescent="0.3">
      <c r="A5151" s="6" t="s">
        <v>5235</v>
      </c>
      <c r="B5151" s="28">
        <v>43193</v>
      </c>
      <c r="C5151" s="6" t="s">
        <v>15</v>
      </c>
      <c r="D5151" s="6" t="s">
        <v>113</v>
      </c>
      <c r="E5151" s="6" t="str">
        <f>VLOOKUP(tbl_transactions[[#This Row],[Product_ID]],tbl_Items[],2,)</f>
        <v>Digital</v>
      </c>
      <c r="F5151" s="6" t="str">
        <f>VLOOKUP(tbl_transactions[[#This Row],[Product_ID]],tbl_Items[],3,)</f>
        <v>Palladium</v>
      </c>
      <c r="G5151" s="6" t="s">
        <v>12</v>
      </c>
      <c r="H5151" s="6" t="s">
        <v>9</v>
      </c>
      <c r="I51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151" s="30">
        <v>4</v>
      </c>
      <c r="K5151" s="7">
        <f t="shared" si="160"/>
        <v>36576.3024</v>
      </c>
      <c r="L51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5151" s="7">
        <f t="shared" si="161"/>
        <v>35479.013328000001</v>
      </c>
    </row>
    <row r="5152" spans="1:13" x14ac:dyDescent="0.3">
      <c r="A5152" s="6" t="s">
        <v>5236</v>
      </c>
      <c r="B5152" s="28">
        <v>43193</v>
      </c>
      <c r="C5152" s="6" t="s">
        <v>24</v>
      </c>
      <c r="D5152" s="6" t="s">
        <v>102</v>
      </c>
      <c r="E5152" s="6" t="str">
        <f>VLOOKUP(tbl_transactions[[#This Row],[Product_ID]],tbl_Items[],2,)</f>
        <v>Automatic</v>
      </c>
      <c r="F5152" s="6" t="str">
        <f>VLOOKUP(tbl_transactions[[#This Row],[Product_ID]],tbl_Items[],3,)</f>
        <v>Palladium</v>
      </c>
      <c r="G5152" s="6" t="s">
        <v>12</v>
      </c>
      <c r="H5152" s="6" t="s">
        <v>9</v>
      </c>
      <c r="I51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152" s="30">
        <v>1</v>
      </c>
      <c r="K5152" s="7">
        <f t="shared" si="160"/>
        <v>8786.1779999999999</v>
      </c>
      <c r="L51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52" s="7">
        <f t="shared" si="161"/>
        <v>8786.1779999999999</v>
      </c>
    </row>
    <row r="5153" spans="1:13" x14ac:dyDescent="0.3">
      <c r="A5153" s="6" t="s">
        <v>5237</v>
      </c>
      <c r="B5153" s="28">
        <v>43194</v>
      </c>
      <c r="C5153" s="6" t="s">
        <v>7</v>
      </c>
      <c r="D5153" s="6" t="s">
        <v>78</v>
      </c>
      <c r="E5153" s="6" t="str">
        <f>VLOOKUP(tbl_transactions[[#This Row],[Product_ID]],tbl_Items[],2,)</f>
        <v>Chronograph</v>
      </c>
      <c r="F5153" s="6" t="str">
        <f>VLOOKUP(tbl_transactions[[#This Row],[Product_ID]],tbl_Items[],3,)</f>
        <v>Gold</v>
      </c>
      <c r="G5153" s="6" t="s">
        <v>8</v>
      </c>
      <c r="H5153" s="6" t="s">
        <v>9</v>
      </c>
      <c r="I51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153" s="30">
        <v>3</v>
      </c>
      <c r="K5153" s="7">
        <f t="shared" si="160"/>
        <v>17166.599999999999</v>
      </c>
      <c r="L51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5153" s="7">
        <f t="shared" si="161"/>
        <v>15793.271999999999</v>
      </c>
    </row>
    <row r="5154" spans="1:13" x14ac:dyDescent="0.3">
      <c r="A5154" s="6" t="s">
        <v>5238</v>
      </c>
      <c r="B5154" s="28">
        <v>43194</v>
      </c>
      <c r="C5154" s="6" t="s">
        <v>24</v>
      </c>
      <c r="D5154" s="6" t="s">
        <v>97</v>
      </c>
      <c r="E5154" s="6" t="str">
        <f>VLOOKUP(tbl_transactions[[#This Row],[Product_ID]],tbl_Items[],2,)</f>
        <v>Automatic</v>
      </c>
      <c r="F5154" s="6" t="str">
        <f>VLOOKUP(tbl_transactions[[#This Row],[Product_ID]],tbl_Items[],3,)</f>
        <v>Gold</v>
      </c>
      <c r="G5154" s="6" t="s">
        <v>12</v>
      </c>
      <c r="H5154" s="6" t="s">
        <v>9</v>
      </c>
      <c r="I51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154" s="30">
        <v>1</v>
      </c>
      <c r="K5154" s="7">
        <f t="shared" si="160"/>
        <v>2995.3116</v>
      </c>
      <c r="L51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54" s="7">
        <f t="shared" si="161"/>
        <v>2995.3116</v>
      </c>
    </row>
    <row r="5155" spans="1:13" x14ac:dyDescent="0.3">
      <c r="A5155" s="6" t="s">
        <v>5239</v>
      </c>
      <c r="B5155" s="28">
        <v>43194</v>
      </c>
      <c r="C5155" s="6" t="s">
        <v>24</v>
      </c>
      <c r="D5155" s="6" t="s">
        <v>118</v>
      </c>
      <c r="E5155" s="6" t="str">
        <f>VLOOKUP(tbl_transactions[[#This Row],[Product_ID]],tbl_Items[],2,)</f>
        <v>Digital</v>
      </c>
      <c r="F5155" s="6" t="str">
        <f>VLOOKUP(tbl_transactions[[#This Row],[Product_ID]],tbl_Items[],3,)</f>
        <v>Palladium</v>
      </c>
      <c r="G5155" s="6" t="s">
        <v>12</v>
      </c>
      <c r="H5155" s="6" t="s">
        <v>9</v>
      </c>
      <c r="I51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155" s="30">
        <v>2</v>
      </c>
      <c r="K5155" s="7">
        <f t="shared" si="160"/>
        <v>12439.022400000002</v>
      </c>
      <c r="L51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55" s="7">
        <f t="shared" si="161"/>
        <v>12439.022400000002</v>
      </c>
    </row>
    <row r="5156" spans="1:13" x14ac:dyDescent="0.3">
      <c r="A5156" s="6" t="s">
        <v>5240</v>
      </c>
      <c r="B5156" s="28">
        <v>43194</v>
      </c>
      <c r="C5156" s="6" t="s">
        <v>24</v>
      </c>
      <c r="D5156" s="6" t="s">
        <v>115</v>
      </c>
      <c r="E5156" s="6" t="str">
        <f>VLOOKUP(tbl_transactions[[#This Row],[Product_ID]],tbl_Items[],2,)</f>
        <v>Digital</v>
      </c>
      <c r="F5156" s="6" t="str">
        <f>VLOOKUP(tbl_transactions[[#This Row],[Product_ID]],tbl_Items[],3,)</f>
        <v>Gold</v>
      </c>
      <c r="G5156" s="6" t="s">
        <v>12</v>
      </c>
      <c r="H5156" s="6" t="s">
        <v>9</v>
      </c>
      <c r="I51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156" s="30">
        <v>4</v>
      </c>
      <c r="K5156" s="7">
        <f t="shared" si="160"/>
        <v>38794.770000000004</v>
      </c>
      <c r="L51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156" s="7">
        <f t="shared" si="161"/>
        <v>37242.979200000002</v>
      </c>
    </row>
    <row r="5157" spans="1:13" x14ac:dyDescent="0.3">
      <c r="A5157" s="6" t="s">
        <v>5241</v>
      </c>
      <c r="B5157" s="28">
        <v>43194</v>
      </c>
      <c r="C5157" s="6" t="s">
        <v>15</v>
      </c>
      <c r="D5157" s="6" t="s">
        <v>7006</v>
      </c>
      <c r="E5157" s="6" t="str">
        <f>VLOOKUP(tbl_transactions[[#This Row],[Product_ID]],tbl_Items[],2,)</f>
        <v>Automatic</v>
      </c>
      <c r="F5157" s="6" t="str">
        <f>VLOOKUP(tbl_transactions[[#This Row],[Product_ID]],tbl_Items[],3,)</f>
        <v>Gold</v>
      </c>
      <c r="G5157" s="6" t="s">
        <v>12</v>
      </c>
      <c r="H5157" s="6" t="s">
        <v>9</v>
      </c>
      <c r="I51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157" s="30">
        <v>3</v>
      </c>
      <c r="K5157" s="7">
        <f t="shared" si="160"/>
        <v>32288.850000000002</v>
      </c>
      <c r="L51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1291.5540000000001</v>
      </c>
      <c r="M5157" s="7">
        <f t="shared" si="161"/>
        <v>30997.296000000002</v>
      </c>
    </row>
    <row r="5158" spans="1:13" x14ac:dyDescent="0.3">
      <c r="A5158" s="6" t="s">
        <v>5242</v>
      </c>
      <c r="B5158" s="28">
        <v>43194</v>
      </c>
      <c r="C5158" s="6" t="s">
        <v>24</v>
      </c>
      <c r="D5158" s="6" t="s">
        <v>89</v>
      </c>
      <c r="E5158" s="6" t="str">
        <f>VLOOKUP(tbl_transactions[[#This Row],[Product_ID]],tbl_Items[],2,)</f>
        <v>Automatic</v>
      </c>
      <c r="F5158" s="6" t="str">
        <f>VLOOKUP(tbl_transactions[[#This Row],[Product_ID]],tbl_Items[],3,)</f>
        <v>Platinum</v>
      </c>
      <c r="G5158" s="6" t="s">
        <v>12</v>
      </c>
      <c r="H5158" s="6" t="s">
        <v>9</v>
      </c>
      <c r="I51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158" s="30">
        <v>1</v>
      </c>
      <c r="K5158" s="7">
        <f t="shared" si="160"/>
        <v>5119.5100000000011</v>
      </c>
      <c r="L51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58" s="7">
        <f t="shared" si="161"/>
        <v>5119.5100000000011</v>
      </c>
    </row>
    <row r="5159" spans="1:13" x14ac:dyDescent="0.3">
      <c r="A5159" s="6" t="s">
        <v>5243</v>
      </c>
      <c r="B5159" s="28">
        <v>43195</v>
      </c>
      <c r="C5159" s="6" t="s">
        <v>24</v>
      </c>
      <c r="D5159" s="6" t="s">
        <v>71</v>
      </c>
      <c r="E5159" s="6" t="str">
        <f>VLOOKUP(tbl_transactions[[#This Row],[Product_ID]],tbl_Items[],2,)</f>
        <v>Chronograph</v>
      </c>
      <c r="F5159" s="6" t="str">
        <f>VLOOKUP(tbl_transactions[[#This Row],[Product_ID]],tbl_Items[],3,)</f>
        <v>Platinum</v>
      </c>
      <c r="G5159" s="6" t="s">
        <v>8</v>
      </c>
      <c r="H5159" s="6" t="s">
        <v>9</v>
      </c>
      <c r="I51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159" s="30">
        <v>2</v>
      </c>
      <c r="K5159" s="7">
        <f t="shared" si="160"/>
        <v>4598.5679999999993</v>
      </c>
      <c r="L51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59" s="7">
        <f t="shared" si="161"/>
        <v>4598.5679999999993</v>
      </c>
    </row>
    <row r="5160" spans="1:13" x14ac:dyDescent="0.3">
      <c r="A5160" s="6" t="s">
        <v>5244</v>
      </c>
      <c r="B5160" s="28">
        <v>43195</v>
      </c>
      <c r="C5160" s="6" t="s">
        <v>24</v>
      </c>
      <c r="D5160" s="6" t="s">
        <v>113</v>
      </c>
      <c r="E5160" s="6" t="str">
        <f>VLOOKUP(tbl_transactions[[#This Row],[Product_ID]],tbl_Items[],2,)</f>
        <v>Digital</v>
      </c>
      <c r="F5160" s="6" t="str">
        <f>VLOOKUP(tbl_transactions[[#This Row],[Product_ID]],tbl_Items[],3,)</f>
        <v>Palladium</v>
      </c>
      <c r="G5160" s="6" t="s">
        <v>12</v>
      </c>
      <c r="H5160" s="6" t="s">
        <v>9</v>
      </c>
      <c r="I51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160" s="30">
        <v>2</v>
      </c>
      <c r="K5160" s="7">
        <f t="shared" si="160"/>
        <v>18288.1512</v>
      </c>
      <c r="L51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5160" s="7">
        <f t="shared" si="161"/>
        <v>17739.506664</v>
      </c>
    </row>
    <row r="5161" spans="1:13" x14ac:dyDescent="0.3">
      <c r="A5161" s="6" t="s">
        <v>5245</v>
      </c>
      <c r="B5161" s="28">
        <v>43195</v>
      </c>
      <c r="C5161" s="6" t="s">
        <v>11</v>
      </c>
      <c r="D5161" s="6" t="s">
        <v>92</v>
      </c>
      <c r="E5161" s="6" t="str">
        <f>VLOOKUP(tbl_transactions[[#This Row],[Product_ID]],tbl_Items[],2,)</f>
        <v>Automatic</v>
      </c>
      <c r="F5161" s="6" t="str">
        <f>VLOOKUP(tbl_transactions[[#This Row],[Product_ID]],tbl_Items[],3,)</f>
        <v>Platinum</v>
      </c>
      <c r="G5161" s="6" t="s">
        <v>12</v>
      </c>
      <c r="H5161" s="6" t="s">
        <v>9</v>
      </c>
      <c r="I51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161" s="30">
        <v>2</v>
      </c>
      <c r="K5161" s="7">
        <f t="shared" si="160"/>
        <v>4486.2047999999995</v>
      </c>
      <c r="L51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61" s="7">
        <f t="shared" si="161"/>
        <v>4486.2047999999995</v>
      </c>
    </row>
    <row r="5162" spans="1:13" x14ac:dyDescent="0.3">
      <c r="A5162" s="6" t="s">
        <v>5246</v>
      </c>
      <c r="B5162" s="28">
        <v>43196</v>
      </c>
      <c r="C5162" s="6" t="s">
        <v>7</v>
      </c>
      <c r="D5162" s="6" t="s">
        <v>100</v>
      </c>
      <c r="E5162" s="6" t="str">
        <f>VLOOKUP(tbl_transactions[[#This Row],[Product_ID]],tbl_Items[],2,)</f>
        <v>Automatic</v>
      </c>
      <c r="F5162" s="6" t="str">
        <f>VLOOKUP(tbl_transactions[[#This Row],[Product_ID]],tbl_Items[],3,)</f>
        <v>Palladium</v>
      </c>
      <c r="G5162" s="6" t="s">
        <v>12</v>
      </c>
      <c r="H5162" s="6" t="s">
        <v>9</v>
      </c>
      <c r="I51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162" s="30">
        <v>1</v>
      </c>
      <c r="K5162" s="7">
        <f t="shared" si="160"/>
        <v>6015.2400000000007</v>
      </c>
      <c r="L51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62" s="7">
        <f t="shared" si="161"/>
        <v>6015.2400000000007</v>
      </c>
    </row>
    <row r="5163" spans="1:13" x14ac:dyDescent="0.3">
      <c r="A5163" s="6" t="s">
        <v>5247</v>
      </c>
      <c r="B5163" s="28">
        <v>43196</v>
      </c>
      <c r="C5163" s="6" t="s">
        <v>24</v>
      </c>
      <c r="D5163" s="6" t="s">
        <v>114</v>
      </c>
      <c r="E5163" s="6" t="str">
        <f>VLOOKUP(tbl_transactions[[#This Row],[Product_ID]],tbl_Items[],2,)</f>
        <v>Digital</v>
      </c>
      <c r="F5163" s="6" t="str">
        <f>VLOOKUP(tbl_transactions[[#This Row],[Product_ID]],tbl_Items[],3,)</f>
        <v>Palladium</v>
      </c>
      <c r="G5163" s="6" t="s">
        <v>12</v>
      </c>
      <c r="H5163" s="6" t="s">
        <v>9</v>
      </c>
      <c r="I51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163" s="30">
        <v>1</v>
      </c>
      <c r="K5163" s="7">
        <f t="shared" si="160"/>
        <v>10910.340000000002</v>
      </c>
      <c r="L51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63" s="7">
        <f t="shared" si="161"/>
        <v>10910.340000000002</v>
      </c>
    </row>
    <row r="5164" spans="1:13" x14ac:dyDescent="0.3">
      <c r="A5164" s="6" t="s">
        <v>5248</v>
      </c>
      <c r="B5164" s="28">
        <v>43196</v>
      </c>
      <c r="C5164" s="6" t="s">
        <v>24</v>
      </c>
      <c r="D5164" s="6" t="s">
        <v>78</v>
      </c>
      <c r="E5164" s="6" t="str">
        <f>VLOOKUP(tbl_transactions[[#This Row],[Product_ID]],tbl_Items[],2,)</f>
        <v>Chronograph</v>
      </c>
      <c r="F5164" s="6" t="str">
        <f>VLOOKUP(tbl_transactions[[#This Row],[Product_ID]],tbl_Items[],3,)</f>
        <v>Gold</v>
      </c>
      <c r="G5164" s="6" t="s">
        <v>8</v>
      </c>
      <c r="H5164" s="6" t="s">
        <v>9</v>
      </c>
      <c r="I51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164" s="30">
        <v>1</v>
      </c>
      <c r="K5164" s="7">
        <f t="shared" si="160"/>
        <v>5722.2</v>
      </c>
      <c r="L51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64" s="7">
        <f t="shared" si="161"/>
        <v>5722.2</v>
      </c>
    </row>
    <row r="5165" spans="1:13" x14ac:dyDescent="0.3">
      <c r="A5165" s="6" t="s">
        <v>5249</v>
      </c>
      <c r="B5165" s="28">
        <v>43196</v>
      </c>
      <c r="C5165" s="6" t="s">
        <v>24</v>
      </c>
      <c r="D5165" s="6" t="s">
        <v>118</v>
      </c>
      <c r="E5165" s="6" t="str">
        <f>VLOOKUP(tbl_transactions[[#This Row],[Product_ID]],tbl_Items[],2,)</f>
        <v>Digital</v>
      </c>
      <c r="F5165" s="6" t="str">
        <f>VLOOKUP(tbl_transactions[[#This Row],[Product_ID]],tbl_Items[],3,)</f>
        <v>Palladium</v>
      </c>
      <c r="G5165" s="6" t="s">
        <v>12</v>
      </c>
      <c r="H5165" s="6" t="s">
        <v>9</v>
      </c>
      <c r="I51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165" s="30">
        <v>3</v>
      </c>
      <c r="K5165" s="7">
        <f t="shared" si="160"/>
        <v>18658.533600000002</v>
      </c>
      <c r="L51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165" s="7">
        <f t="shared" si="161"/>
        <v>18098.777592000002</v>
      </c>
    </row>
    <row r="5166" spans="1:13" x14ac:dyDescent="0.3">
      <c r="A5166" s="6" t="s">
        <v>5250</v>
      </c>
      <c r="B5166" s="28">
        <v>43196</v>
      </c>
      <c r="C5166" s="6" t="s">
        <v>24</v>
      </c>
      <c r="D5166" s="6" t="s">
        <v>60</v>
      </c>
      <c r="E5166" s="6" t="str">
        <f>VLOOKUP(tbl_transactions[[#This Row],[Product_ID]],tbl_Items[],2,)</f>
        <v>Chronograph</v>
      </c>
      <c r="F5166" s="6" t="str">
        <f>VLOOKUP(tbl_transactions[[#This Row],[Product_ID]],tbl_Items[],3,)</f>
        <v>Platinum</v>
      </c>
      <c r="G5166" s="6" t="s">
        <v>8</v>
      </c>
      <c r="H5166" s="6" t="s">
        <v>9</v>
      </c>
      <c r="I51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166" s="30">
        <v>3</v>
      </c>
      <c r="K5166" s="7">
        <f t="shared" si="160"/>
        <v>30899.880000000005</v>
      </c>
      <c r="L51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5166" s="7">
        <f t="shared" si="161"/>
        <v>27191.894400000005</v>
      </c>
    </row>
    <row r="5167" spans="1:13" x14ac:dyDescent="0.3">
      <c r="A5167" s="6" t="s">
        <v>5251</v>
      </c>
      <c r="B5167" s="28">
        <v>43196</v>
      </c>
      <c r="C5167" s="6" t="s">
        <v>11</v>
      </c>
      <c r="D5167" s="6" t="s">
        <v>77</v>
      </c>
      <c r="E5167" s="6" t="str">
        <f>VLOOKUP(tbl_transactions[[#This Row],[Product_ID]],tbl_Items[],2,)</f>
        <v>Chronograph</v>
      </c>
      <c r="F5167" s="6" t="str">
        <f>VLOOKUP(tbl_transactions[[#This Row],[Product_ID]],tbl_Items[],3,)</f>
        <v>Gold</v>
      </c>
      <c r="G5167" s="6" t="s">
        <v>8</v>
      </c>
      <c r="H5167" s="6" t="s">
        <v>9</v>
      </c>
      <c r="I51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167" s="30">
        <v>4</v>
      </c>
      <c r="K5167" s="7">
        <f t="shared" si="160"/>
        <v>12348</v>
      </c>
      <c r="L51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67" s="7">
        <f t="shared" si="161"/>
        <v>12348</v>
      </c>
    </row>
    <row r="5168" spans="1:13" x14ac:dyDescent="0.3">
      <c r="A5168" s="6" t="s">
        <v>5252</v>
      </c>
      <c r="B5168" s="28">
        <v>43196</v>
      </c>
      <c r="C5168" s="6" t="s">
        <v>7</v>
      </c>
      <c r="D5168" s="6" t="s">
        <v>103</v>
      </c>
      <c r="E5168" s="6" t="str">
        <f>VLOOKUP(tbl_transactions[[#This Row],[Product_ID]],tbl_Items[],2,)</f>
        <v>Automatic</v>
      </c>
      <c r="F5168" s="6" t="str">
        <f>VLOOKUP(tbl_transactions[[#This Row],[Product_ID]],tbl_Items[],3,)</f>
        <v>Palladium</v>
      </c>
      <c r="G5168" s="6" t="s">
        <v>12</v>
      </c>
      <c r="H5168" s="6" t="s">
        <v>9</v>
      </c>
      <c r="I51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168" s="30">
        <v>1</v>
      </c>
      <c r="K5168" s="7">
        <f t="shared" si="160"/>
        <v>6808.3775999999998</v>
      </c>
      <c r="L51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68" s="7">
        <f t="shared" si="161"/>
        <v>6808.3775999999998</v>
      </c>
    </row>
    <row r="5169" spans="1:13" x14ac:dyDescent="0.3">
      <c r="A5169" s="6" t="s">
        <v>5253</v>
      </c>
      <c r="B5169" s="28">
        <v>43196</v>
      </c>
      <c r="C5169" s="6" t="s">
        <v>24</v>
      </c>
      <c r="D5169" s="6" t="s">
        <v>60</v>
      </c>
      <c r="E5169" s="6" t="str">
        <f>VLOOKUP(tbl_transactions[[#This Row],[Product_ID]],tbl_Items[],2,)</f>
        <v>Chronograph</v>
      </c>
      <c r="F5169" s="6" t="str">
        <f>VLOOKUP(tbl_transactions[[#This Row],[Product_ID]],tbl_Items[],3,)</f>
        <v>Platinum</v>
      </c>
      <c r="G5169" s="6" t="s">
        <v>8</v>
      </c>
      <c r="H5169" s="6" t="s">
        <v>9</v>
      </c>
      <c r="I51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169" s="30">
        <v>3</v>
      </c>
      <c r="K5169" s="7">
        <f t="shared" si="160"/>
        <v>30899.880000000005</v>
      </c>
      <c r="L51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5169" s="7">
        <f t="shared" si="161"/>
        <v>27191.894400000005</v>
      </c>
    </row>
    <row r="5170" spans="1:13" x14ac:dyDescent="0.3">
      <c r="A5170" s="6" t="s">
        <v>5254</v>
      </c>
      <c r="B5170" s="28">
        <v>43197</v>
      </c>
      <c r="C5170" s="6" t="s">
        <v>11</v>
      </c>
      <c r="D5170" s="6" t="s">
        <v>7005</v>
      </c>
      <c r="E5170" s="6" t="str">
        <f>VLOOKUP(tbl_transactions[[#This Row],[Product_ID]],tbl_Items[],2,)</f>
        <v>Automatic</v>
      </c>
      <c r="F5170" s="6" t="str">
        <f>VLOOKUP(tbl_transactions[[#This Row],[Product_ID]],tbl_Items[],3,)</f>
        <v>Gold</v>
      </c>
      <c r="G5170" s="6" t="s">
        <v>12</v>
      </c>
      <c r="H5170" s="6" t="s">
        <v>9</v>
      </c>
      <c r="I51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170" s="30">
        <v>4</v>
      </c>
      <c r="K5170" s="7">
        <f t="shared" si="160"/>
        <v>25066.44</v>
      </c>
      <c r="L51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5170" s="7">
        <f t="shared" si="161"/>
        <v>24063.7824</v>
      </c>
    </row>
    <row r="5171" spans="1:13" x14ac:dyDescent="0.3">
      <c r="A5171" s="6" t="s">
        <v>5255</v>
      </c>
      <c r="B5171" s="28">
        <v>43197</v>
      </c>
      <c r="C5171" s="6" t="s">
        <v>24</v>
      </c>
      <c r="D5171" s="6" t="s">
        <v>77</v>
      </c>
      <c r="E5171" s="6" t="str">
        <f>VLOOKUP(tbl_transactions[[#This Row],[Product_ID]],tbl_Items[],2,)</f>
        <v>Chronograph</v>
      </c>
      <c r="F5171" s="6" t="str">
        <f>VLOOKUP(tbl_transactions[[#This Row],[Product_ID]],tbl_Items[],3,)</f>
        <v>Gold</v>
      </c>
      <c r="G5171" s="6" t="s">
        <v>8</v>
      </c>
      <c r="H5171" s="6" t="s">
        <v>9</v>
      </c>
      <c r="I51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171" s="30">
        <v>3</v>
      </c>
      <c r="K5171" s="7">
        <f t="shared" si="160"/>
        <v>9261</v>
      </c>
      <c r="L51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71" s="7">
        <f t="shared" si="161"/>
        <v>9261</v>
      </c>
    </row>
    <row r="5172" spans="1:13" x14ac:dyDescent="0.3">
      <c r="A5172" s="6" t="s">
        <v>5256</v>
      </c>
      <c r="B5172" s="28">
        <v>43197</v>
      </c>
      <c r="C5172" s="6" t="s">
        <v>24</v>
      </c>
      <c r="D5172" s="6" t="s">
        <v>109</v>
      </c>
      <c r="E5172" s="6" t="str">
        <f>VLOOKUP(tbl_transactions[[#This Row],[Product_ID]],tbl_Items[],2,)</f>
        <v>Digital</v>
      </c>
      <c r="F5172" s="6" t="str">
        <f>VLOOKUP(tbl_transactions[[#This Row],[Product_ID]],tbl_Items[],3,)</f>
        <v>Platinum</v>
      </c>
      <c r="G5172" s="6" t="s">
        <v>12</v>
      </c>
      <c r="H5172" s="6" t="s">
        <v>9</v>
      </c>
      <c r="I51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172" s="30">
        <v>2</v>
      </c>
      <c r="K5172" s="7">
        <f t="shared" si="160"/>
        <v>20527.092000000001</v>
      </c>
      <c r="L51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5172" s="7">
        <f t="shared" si="161"/>
        <v>19295.466479999999</v>
      </c>
    </row>
    <row r="5173" spans="1:13" x14ac:dyDescent="0.3">
      <c r="A5173" s="6" t="s">
        <v>5257</v>
      </c>
      <c r="B5173" s="28">
        <v>43197</v>
      </c>
      <c r="C5173" s="6" t="s">
        <v>24</v>
      </c>
      <c r="D5173" s="6" t="s">
        <v>66</v>
      </c>
      <c r="E5173" s="6" t="str">
        <f>VLOOKUP(tbl_transactions[[#This Row],[Product_ID]],tbl_Items[],2,)</f>
        <v>Chronograph</v>
      </c>
      <c r="F5173" s="6" t="str">
        <f>VLOOKUP(tbl_transactions[[#This Row],[Product_ID]],tbl_Items[],3,)</f>
        <v>Platinum</v>
      </c>
      <c r="G5173" s="6" t="s">
        <v>8</v>
      </c>
      <c r="H5173" s="6" t="s">
        <v>9</v>
      </c>
      <c r="I51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173" s="30">
        <v>1</v>
      </c>
      <c r="K5173" s="7">
        <f t="shared" si="160"/>
        <v>9883.7999999999993</v>
      </c>
      <c r="L51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73" s="7">
        <f t="shared" si="161"/>
        <v>9883.7999999999993</v>
      </c>
    </row>
    <row r="5174" spans="1:13" x14ac:dyDescent="0.3">
      <c r="A5174" s="6" t="s">
        <v>5258</v>
      </c>
      <c r="B5174" s="28">
        <v>43198</v>
      </c>
      <c r="C5174" s="6" t="s">
        <v>24</v>
      </c>
      <c r="D5174" s="6" t="s">
        <v>76</v>
      </c>
      <c r="E5174" s="6" t="str">
        <f>VLOOKUP(tbl_transactions[[#This Row],[Product_ID]],tbl_Items[],2,)</f>
        <v>Chronograph</v>
      </c>
      <c r="F5174" s="6" t="str">
        <f>VLOOKUP(tbl_transactions[[#This Row],[Product_ID]],tbl_Items[],3,)</f>
        <v>Gold</v>
      </c>
      <c r="G5174" s="6" t="s">
        <v>8</v>
      </c>
      <c r="H5174" s="6" t="s">
        <v>13</v>
      </c>
      <c r="I51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174" s="30">
        <v>3</v>
      </c>
      <c r="K5174" s="7">
        <f t="shared" si="160"/>
        <v>6866.64</v>
      </c>
      <c r="L51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74" s="7">
        <f t="shared" si="161"/>
        <v>6866.64</v>
      </c>
    </row>
    <row r="5175" spans="1:13" x14ac:dyDescent="0.3">
      <c r="A5175" s="6" t="s">
        <v>5259</v>
      </c>
      <c r="B5175" s="28">
        <v>43198</v>
      </c>
      <c r="C5175" s="6" t="s">
        <v>7</v>
      </c>
      <c r="D5175" s="6" t="s">
        <v>7005</v>
      </c>
      <c r="E5175" s="6" t="str">
        <f>VLOOKUP(tbl_transactions[[#This Row],[Product_ID]],tbl_Items[],2,)</f>
        <v>Automatic</v>
      </c>
      <c r="F5175" s="6" t="str">
        <f>VLOOKUP(tbl_transactions[[#This Row],[Product_ID]],tbl_Items[],3,)</f>
        <v>Gold</v>
      </c>
      <c r="G5175" s="6" t="s">
        <v>12</v>
      </c>
      <c r="H5175" s="6" t="s">
        <v>9</v>
      </c>
      <c r="I51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175" s="30">
        <v>1</v>
      </c>
      <c r="K5175" s="7">
        <f t="shared" si="160"/>
        <v>6266.61</v>
      </c>
      <c r="L51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75" s="7">
        <f t="shared" si="161"/>
        <v>6266.61</v>
      </c>
    </row>
    <row r="5176" spans="1:13" x14ac:dyDescent="0.3">
      <c r="A5176" s="6" t="s">
        <v>5260</v>
      </c>
      <c r="B5176" s="28">
        <v>43198</v>
      </c>
      <c r="C5176" s="6" t="s">
        <v>24</v>
      </c>
      <c r="D5176" s="6" t="s">
        <v>101</v>
      </c>
      <c r="E5176" s="6" t="str">
        <f>VLOOKUP(tbl_transactions[[#This Row],[Product_ID]],tbl_Items[],2,)</f>
        <v>Automatic</v>
      </c>
      <c r="F5176" s="6" t="str">
        <f>VLOOKUP(tbl_transactions[[#This Row],[Product_ID]],tbl_Items[],3,)</f>
        <v>Palladium</v>
      </c>
      <c r="G5176" s="6" t="s">
        <v>12</v>
      </c>
      <c r="H5176" s="6" t="s">
        <v>9</v>
      </c>
      <c r="I51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176" s="30">
        <v>2</v>
      </c>
      <c r="K5176" s="7">
        <f t="shared" si="160"/>
        <v>5166.7000000000007</v>
      </c>
      <c r="L51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76" s="7">
        <f t="shared" si="161"/>
        <v>5166.7000000000007</v>
      </c>
    </row>
    <row r="5177" spans="1:13" x14ac:dyDescent="0.3">
      <c r="A5177" s="6" t="s">
        <v>5261</v>
      </c>
      <c r="B5177" s="28">
        <v>43198</v>
      </c>
      <c r="C5177" s="6" t="s">
        <v>24</v>
      </c>
      <c r="D5177" s="6" t="s">
        <v>101</v>
      </c>
      <c r="E5177" s="6" t="str">
        <f>VLOOKUP(tbl_transactions[[#This Row],[Product_ID]],tbl_Items[],2,)</f>
        <v>Automatic</v>
      </c>
      <c r="F5177" s="6" t="str">
        <f>VLOOKUP(tbl_transactions[[#This Row],[Product_ID]],tbl_Items[],3,)</f>
        <v>Palladium</v>
      </c>
      <c r="G5177" s="6" t="s">
        <v>12</v>
      </c>
      <c r="H5177" s="6" t="s">
        <v>9</v>
      </c>
      <c r="I51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177" s="30">
        <v>2</v>
      </c>
      <c r="K5177" s="7">
        <f t="shared" si="160"/>
        <v>5166.7000000000007</v>
      </c>
      <c r="L51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77" s="7">
        <f t="shared" si="161"/>
        <v>5166.7000000000007</v>
      </c>
    </row>
    <row r="5178" spans="1:13" x14ac:dyDescent="0.3">
      <c r="A5178" s="6" t="s">
        <v>5262</v>
      </c>
      <c r="B5178" s="28">
        <v>43199</v>
      </c>
      <c r="C5178" s="6" t="s">
        <v>24</v>
      </c>
      <c r="D5178" s="6" t="s">
        <v>71</v>
      </c>
      <c r="E5178" s="6" t="str">
        <f>VLOOKUP(tbl_transactions[[#This Row],[Product_ID]],tbl_Items[],2,)</f>
        <v>Chronograph</v>
      </c>
      <c r="F5178" s="6" t="str">
        <f>VLOOKUP(tbl_transactions[[#This Row],[Product_ID]],tbl_Items[],3,)</f>
        <v>Platinum</v>
      </c>
      <c r="G5178" s="6" t="s">
        <v>8</v>
      </c>
      <c r="H5178" s="6" t="s">
        <v>9</v>
      </c>
      <c r="I51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178" s="30">
        <v>1</v>
      </c>
      <c r="K5178" s="7">
        <f t="shared" si="160"/>
        <v>2299.2839999999997</v>
      </c>
      <c r="L51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78" s="7">
        <f t="shared" si="161"/>
        <v>2299.2839999999997</v>
      </c>
    </row>
    <row r="5179" spans="1:13" x14ac:dyDescent="0.3">
      <c r="A5179" s="6" t="s">
        <v>5263</v>
      </c>
      <c r="B5179" s="28">
        <v>43199</v>
      </c>
      <c r="C5179" s="6" t="s">
        <v>24</v>
      </c>
      <c r="D5179" s="6" t="s">
        <v>119</v>
      </c>
      <c r="E5179" s="6" t="str">
        <f>VLOOKUP(tbl_transactions[[#This Row],[Product_ID]],tbl_Items[],2,)</f>
        <v>Digital</v>
      </c>
      <c r="F5179" s="6" t="str">
        <f>VLOOKUP(tbl_transactions[[#This Row],[Product_ID]],tbl_Items[],3,)</f>
        <v>Palladium</v>
      </c>
      <c r="G5179" s="6" t="s">
        <v>12</v>
      </c>
      <c r="H5179" s="6" t="s">
        <v>13</v>
      </c>
      <c r="I51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179" s="30">
        <v>2</v>
      </c>
      <c r="K5179" s="7">
        <f t="shared" si="160"/>
        <v>20589.516</v>
      </c>
      <c r="L51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5179" s="7">
        <f t="shared" si="161"/>
        <v>19971.83052</v>
      </c>
    </row>
    <row r="5180" spans="1:13" x14ac:dyDescent="0.3">
      <c r="A5180" s="6" t="s">
        <v>5264</v>
      </c>
      <c r="B5180" s="28">
        <v>43199</v>
      </c>
      <c r="C5180" s="6" t="s">
        <v>11</v>
      </c>
      <c r="D5180" s="6" t="s">
        <v>96</v>
      </c>
      <c r="E5180" s="6" t="str">
        <f>VLOOKUP(tbl_transactions[[#This Row],[Product_ID]],tbl_Items[],2,)</f>
        <v>Automatic</v>
      </c>
      <c r="F5180" s="6" t="str">
        <f>VLOOKUP(tbl_transactions[[#This Row],[Product_ID]],tbl_Items[],3,)</f>
        <v>Gold</v>
      </c>
      <c r="G5180" s="6" t="s">
        <v>12</v>
      </c>
      <c r="H5180" s="6" t="s">
        <v>9</v>
      </c>
      <c r="I51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180" s="30">
        <v>3</v>
      </c>
      <c r="K5180" s="7">
        <f t="shared" si="160"/>
        <v>17029.267200000002</v>
      </c>
      <c r="L51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681.17068800000004</v>
      </c>
      <c r="M5180" s="7">
        <f t="shared" si="161"/>
        <v>16348.096512000002</v>
      </c>
    </row>
    <row r="5181" spans="1:13" x14ac:dyDescent="0.3">
      <c r="A5181" s="6" t="s">
        <v>5265</v>
      </c>
      <c r="B5181" s="28">
        <v>43199</v>
      </c>
      <c r="C5181" s="6" t="s">
        <v>24</v>
      </c>
      <c r="D5181" s="6" t="s">
        <v>99</v>
      </c>
      <c r="E5181" s="6" t="str">
        <f>VLOOKUP(tbl_transactions[[#This Row],[Product_ID]],tbl_Items[],2,)</f>
        <v>Automatic</v>
      </c>
      <c r="F5181" s="6" t="str">
        <f>VLOOKUP(tbl_transactions[[#This Row],[Product_ID]],tbl_Items[],3,)</f>
        <v>Gold</v>
      </c>
      <c r="G5181" s="6" t="s">
        <v>12</v>
      </c>
      <c r="H5181" s="6" t="s">
        <v>9</v>
      </c>
      <c r="I51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181" s="30">
        <v>2</v>
      </c>
      <c r="K5181" s="7">
        <f t="shared" si="160"/>
        <v>11365.329599999999</v>
      </c>
      <c r="L51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81" s="7">
        <f t="shared" si="161"/>
        <v>11365.329599999999</v>
      </c>
    </row>
    <row r="5182" spans="1:13" x14ac:dyDescent="0.3">
      <c r="A5182" s="6" t="s">
        <v>5266</v>
      </c>
      <c r="B5182" s="28">
        <v>43199</v>
      </c>
      <c r="C5182" s="6" t="s">
        <v>11</v>
      </c>
      <c r="D5182" s="6" t="s">
        <v>7008</v>
      </c>
      <c r="E5182" s="6" t="str">
        <f>VLOOKUP(tbl_transactions[[#This Row],[Product_ID]],tbl_Items[],2,)</f>
        <v>Digital</v>
      </c>
      <c r="F5182" s="6" t="str">
        <f>VLOOKUP(tbl_transactions[[#This Row],[Product_ID]],tbl_Items[],3,)</f>
        <v>Gold</v>
      </c>
      <c r="G5182" s="6" t="s">
        <v>12</v>
      </c>
      <c r="H5182" s="6" t="s">
        <v>9</v>
      </c>
      <c r="I51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182" s="30">
        <v>4</v>
      </c>
      <c r="K5182" s="7">
        <f t="shared" si="160"/>
        <v>42964.680000000008</v>
      </c>
      <c r="L51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5182" s="7">
        <f t="shared" si="161"/>
        <v>41246.092800000006</v>
      </c>
    </row>
    <row r="5183" spans="1:13" x14ac:dyDescent="0.3">
      <c r="A5183" s="6" t="s">
        <v>5267</v>
      </c>
      <c r="B5183" s="28">
        <v>43199</v>
      </c>
      <c r="C5183" s="6" t="s">
        <v>11</v>
      </c>
      <c r="D5183" s="6" t="s">
        <v>7007</v>
      </c>
      <c r="E5183" s="6" t="str">
        <f>VLOOKUP(tbl_transactions[[#This Row],[Product_ID]],tbl_Items[],2,)</f>
        <v>Digital</v>
      </c>
      <c r="F5183" s="6" t="str">
        <f>VLOOKUP(tbl_transactions[[#This Row],[Product_ID]],tbl_Items[],3,)</f>
        <v>Gold</v>
      </c>
      <c r="G5183" s="6" t="s">
        <v>12</v>
      </c>
      <c r="H5183" s="6" t="s">
        <v>9</v>
      </c>
      <c r="I51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183" s="30">
        <v>3</v>
      </c>
      <c r="K5183" s="7">
        <f t="shared" si="160"/>
        <v>27301.136400000003</v>
      </c>
      <c r="L51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1092.0454560000001</v>
      </c>
      <c r="M5183" s="7">
        <f t="shared" si="161"/>
        <v>26209.090944000003</v>
      </c>
    </row>
    <row r="5184" spans="1:13" x14ac:dyDescent="0.3">
      <c r="A5184" s="6" t="s">
        <v>5268</v>
      </c>
      <c r="B5184" s="28">
        <v>43200</v>
      </c>
      <c r="C5184" s="6" t="s">
        <v>24</v>
      </c>
      <c r="D5184" s="6" t="s">
        <v>101</v>
      </c>
      <c r="E5184" s="6" t="str">
        <f>VLOOKUP(tbl_transactions[[#This Row],[Product_ID]],tbl_Items[],2,)</f>
        <v>Automatic</v>
      </c>
      <c r="F5184" s="6" t="str">
        <f>VLOOKUP(tbl_transactions[[#This Row],[Product_ID]],tbl_Items[],3,)</f>
        <v>Palladium</v>
      </c>
      <c r="G5184" s="6" t="s">
        <v>12</v>
      </c>
      <c r="H5184" s="6" t="s">
        <v>9</v>
      </c>
      <c r="I51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184" s="30">
        <v>2</v>
      </c>
      <c r="K5184" s="7">
        <f t="shared" si="160"/>
        <v>5166.7000000000007</v>
      </c>
      <c r="L51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84" s="7">
        <f t="shared" si="161"/>
        <v>5166.7000000000007</v>
      </c>
    </row>
    <row r="5185" spans="1:13" x14ac:dyDescent="0.3">
      <c r="A5185" s="6" t="s">
        <v>5269</v>
      </c>
      <c r="B5185" s="28">
        <v>43200</v>
      </c>
      <c r="C5185" s="6" t="s">
        <v>15</v>
      </c>
      <c r="D5185" s="6" t="s">
        <v>81</v>
      </c>
      <c r="E5185" s="6" t="str">
        <f>VLOOKUP(tbl_transactions[[#This Row],[Product_ID]],tbl_Items[],2,)</f>
        <v>Chronograph</v>
      </c>
      <c r="F5185" s="6" t="str">
        <f>VLOOKUP(tbl_transactions[[#This Row],[Product_ID]],tbl_Items[],3,)</f>
        <v>Palladium</v>
      </c>
      <c r="G5185" s="6" t="s">
        <v>12</v>
      </c>
      <c r="H5185" s="6" t="s">
        <v>9</v>
      </c>
      <c r="I51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185" s="30">
        <v>4</v>
      </c>
      <c r="K5185" s="7">
        <f t="shared" si="160"/>
        <v>47432.000000000007</v>
      </c>
      <c r="L51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5185" s="7">
        <f t="shared" si="161"/>
        <v>46009.040000000008</v>
      </c>
    </row>
    <row r="5186" spans="1:13" x14ac:dyDescent="0.3">
      <c r="A5186" s="6" t="s">
        <v>5270</v>
      </c>
      <c r="B5186" s="28">
        <v>43200</v>
      </c>
      <c r="C5186" s="6" t="s">
        <v>24</v>
      </c>
      <c r="D5186" s="6" t="s">
        <v>116</v>
      </c>
      <c r="E5186" s="6" t="str">
        <f>VLOOKUP(tbl_transactions[[#This Row],[Product_ID]],tbl_Items[],2,)</f>
        <v>Digital</v>
      </c>
      <c r="F5186" s="6" t="str">
        <f>VLOOKUP(tbl_transactions[[#This Row],[Product_ID]],tbl_Items[],3,)</f>
        <v>Gold</v>
      </c>
      <c r="G5186" s="6" t="s">
        <v>12</v>
      </c>
      <c r="H5186" s="6" t="s">
        <v>9</v>
      </c>
      <c r="I51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186" s="30">
        <v>1</v>
      </c>
      <c r="K5186" s="7">
        <f t="shared" ref="K5186:K5249" si="162">I5186*J5186</f>
        <v>5706.5940000000001</v>
      </c>
      <c r="L51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86" s="7">
        <f t="shared" ref="M5186:M5249" si="163">K5186-L5186</f>
        <v>5706.5940000000001</v>
      </c>
    </row>
    <row r="5187" spans="1:13" x14ac:dyDescent="0.3">
      <c r="A5187" s="6" t="s">
        <v>5271</v>
      </c>
      <c r="B5187" s="28">
        <v>43200</v>
      </c>
      <c r="C5187" s="6" t="s">
        <v>24</v>
      </c>
      <c r="D5187" s="6" t="s">
        <v>101</v>
      </c>
      <c r="E5187" s="6" t="str">
        <f>VLOOKUP(tbl_transactions[[#This Row],[Product_ID]],tbl_Items[],2,)</f>
        <v>Automatic</v>
      </c>
      <c r="F5187" s="6" t="str">
        <f>VLOOKUP(tbl_transactions[[#This Row],[Product_ID]],tbl_Items[],3,)</f>
        <v>Palladium</v>
      </c>
      <c r="G5187" s="6" t="s">
        <v>12</v>
      </c>
      <c r="H5187" s="6" t="s">
        <v>13</v>
      </c>
      <c r="I51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187" s="30">
        <v>3</v>
      </c>
      <c r="K5187" s="7">
        <f t="shared" si="162"/>
        <v>7750.0500000000011</v>
      </c>
      <c r="L51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87" s="7">
        <f t="shared" si="163"/>
        <v>7750.0500000000011</v>
      </c>
    </row>
    <row r="5188" spans="1:13" x14ac:dyDescent="0.3">
      <c r="A5188" s="6" t="s">
        <v>5272</v>
      </c>
      <c r="B5188" s="28">
        <v>43200</v>
      </c>
      <c r="C5188" s="6" t="s">
        <v>24</v>
      </c>
      <c r="D5188" s="6" t="s">
        <v>119</v>
      </c>
      <c r="E5188" s="6" t="str">
        <f>VLOOKUP(tbl_transactions[[#This Row],[Product_ID]],tbl_Items[],2,)</f>
        <v>Digital</v>
      </c>
      <c r="F5188" s="6" t="str">
        <f>VLOOKUP(tbl_transactions[[#This Row],[Product_ID]],tbl_Items[],3,)</f>
        <v>Palladium</v>
      </c>
      <c r="G5188" s="6" t="s">
        <v>12</v>
      </c>
      <c r="H5188" s="6" t="s">
        <v>9</v>
      </c>
      <c r="I51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188" s="30">
        <v>1</v>
      </c>
      <c r="K5188" s="7">
        <f t="shared" si="162"/>
        <v>10294.758</v>
      </c>
      <c r="L51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88" s="7">
        <f t="shared" si="163"/>
        <v>10294.758</v>
      </c>
    </row>
    <row r="5189" spans="1:13" x14ac:dyDescent="0.3">
      <c r="A5189" s="6" t="s">
        <v>5273</v>
      </c>
      <c r="B5189" s="28">
        <v>43200</v>
      </c>
      <c r="C5189" s="6" t="s">
        <v>24</v>
      </c>
      <c r="D5189" s="6" t="s">
        <v>103</v>
      </c>
      <c r="E5189" s="6" t="str">
        <f>VLOOKUP(tbl_transactions[[#This Row],[Product_ID]],tbl_Items[],2,)</f>
        <v>Automatic</v>
      </c>
      <c r="F5189" s="6" t="str">
        <f>VLOOKUP(tbl_transactions[[#This Row],[Product_ID]],tbl_Items[],3,)</f>
        <v>Palladium</v>
      </c>
      <c r="G5189" s="6" t="s">
        <v>12</v>
      </c>
      <c r="H5189" s="6" t="s">
        <v>9</v>
      </c>
      <c r="I51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189" s="30">
        <v>4</v>
      </c>
      <c r="K5189" s="7">
        <f t="shared" si="162"/>
        <v>27233.510399999999</v>
      </c>
      <c r="L51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5189" s="7">
        <f t="shared" si="163"/>
        <v>26416.505087999998</v>
      </c>
    </row>
    <row r="5190" spans="1:13" x14ac:dyDescent="0.3">
      <c r="A5190" s="6" t="s">
        <v>5274</v>
      </c>
      <c r="B5190" s="28">
        <v>43200</v>
      </c>
      <c r="C5190" s="6" t="s">
        <v>24</v>
      </c>
      <c r="D5190" s="6" t="s">
        <v>89</v>
      </c>
      <c r="E5190" s="6" t="str">
        <f>VLOOKUP(tbl_transactions[[#This Row],[Product_ID]],tbl_Items[],2,)</f>
        <v>Automatic</v>
      </c>
      <c r="F5190" s="6" t="str">
        <f>VLOOKUP(tbl_transactions[[#This Row],[Product_ID]],tbl_Items[],3,)</f>
        <v>Platinum</v>
      </c>
      <c r="G5190" s="6" t="s">
        <v>12</v>
      </c>
      <c r="H5190" s="6" t="s">
        <v>9</v>
      </c>
      <c r="I51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190" s="30">
        <v>3</v>
      </c>
      <c r="K5190" s="7">
        <f t="shared" si="162"/>
        <v>15358.530000000002</v>
      </c>
      <c r="L51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921.51180000000011</v>
      </c>
      <c r="M5190" s="7">
        <f t="shared" si="163"/>
        <v>14437.018200000002</v>
      </c>
    </row>
    <row r="5191" spans="1:13" x14ac:dyDescent="0.3">
      <c r="A5191" s="6" t="s">
        <v>5275</v>
      </c>
      <c r="B5191" s="28">
        <v>43200</v>
      </c>
      <c r="C5191" s="6" t="s">
        <v>11</v>
      </c>
      <c r="D5191" s="6" t="s">
        <v>97</v>
      </c>
      <c r="E5191" s="6" t="str">
        <f>VLOOKUP(tbl_transactions[[#This Row],[Product_ID]],tbl_Items[],2,)</f>
        <v>Automatic</v>
      </c>
      <c r="F5191" s="6" t="str">
        <f>VLOOKUP(tbl_transactions[[#This Row],[Product_ID]],tbl_Items[],3,)</f>
        <v>Gold</v>
      </c>
      <c r="G5191" s="6" t="s">
        <v>12</v>
      </c>
      <c r="H5191" s="6" t="s">
        <v>9</v>
      </c>
      <c r="I51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191" s="30">
        <v>2</v>
      </c>
      <c r="K5191" s="7">
        <f t="shared" si="162"/>
        <v>5990.6232</v>
      </c>
      <c r="L51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91" s="7">
        <f t="shared" si="163"/>
        <v>5990.6232</v>
      </c>
    </row>
    <row r="5192" spans="1:13" x14ac:dyDescent="0.3">
      <c r="A5192" s="6" t="s">
        <v>5276</v>
      </c>
      <c r="B5192" s="28">
        <v>43201</v>
      </c>
      <c r="C5192" s="6" t="s">
        <v>24</v>
      </c>
      <c r="D5192" s="6" t="s">
        <v>102</v>
      </c>
      <c r="E5192" s="6" t="str">
        <f>VLOOKUP(tbl_transactions[[#This Row],[Product_ID]],tbl_Items[],2,)</f>
        <v>Automatic</v>
      </c>
      <c r="F5192" s="6" t="str">
        <f>VLOOKUP(tbl_transactions[[#This Row],[Product_ID]],tbl_Items[],3,)</f>
        <v>Palladium</v>
      </c>
      <c r="G5192" s="6" t="s">
        <v>12</v>
      </c>
      <c r="H5192" s="6" t="s">
        <v>9</v>
      </c>
      <c r="I51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192" s="30">
        <v>3</v>
      </c>
      <c r="K5192" s="7">
        <f t="shared" si="162"/>
        <v>26358.534</v>
      </c>
      <c r="L51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5192" s="7">
        <f t="shared" si="163"/>
        <v>25567.777979999999</v>
      </c>
    </row>
    <row r="5193" spans="1:13" x14ac:dyDescent="0.3">
      <c r="A5193" s="6" t="s">
        <v>5277</v>
      </c>
      <c r="B5193" s="28">
        <v>43201</v>
      </c>
      <c r="C5193" s="6" t="s">
        <v>24</v>
      </c>
      <c r="D5193" s="6" t="s">
        <v>92</v>
      </c>
      <c r="E5193" s="6" t="str">
        <f>VLOOKUP(tbl_transactions[[#This Row],[Product_ID]],tbl_Items[],2,)</f>
        <v>Automatic</v>
      </c>
      <c r="F5193" s="6" t="str">
        <f>VLOOKUP(tbl_transactions[[#This Row],[Product_ID]],tbl_Items[],3,)</f>
        <v>Platinum</v>
      </c>
      <c r="G5193" s="6" t="s">
        <v>12</v>
      </c>
      <c r="H5193" s="6" t="s">
        <v>9</v>
      </c>
      <c r="I51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193" s="30">
        <v>1</v>
      </c>
      <c r="K5193" s="7">
        <f t="shared" si="162"/>
        <v>2243.1023999999998</v>
      </c>
      <c r="L51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93" s="7">
        <f t="shared" si="163"/>
        <v>2243.1023999999998</v>
      </c>
    </row>
    <row r="5194" spans="1:13" x14ac:dyDescent="0.3">
      <c r="A5194" s="6" t="s">
        <v>5278</v>
      </c>
      <c r="B5194" s="28">
        <v>43201</v>
      </c>
      <c r="C5194" s="6" t="s">
        <v>7</v>
      </c>
      <c r="D5194" s="6" t="s">
        <v>88</v>
      </c>
      <c r="E5194" s="6" t="str">
        <f>VLOOKUP(tbl_transactions[[#This Row],[Product_ID]],tbl_Items[],2,)</f>
        <v>Automatic</v>
      </c>
      <c r="F5194" s="6" t="str">
        <f>VLOOKUP(tbl_transactions[[#This Row],[Product_ID]],tbl_Items[],3,)</f>
        <v>Platinum</v>
      </c>
      <c r="G5194" s="6" t="s">
        <v>12</v>
      </c>
      <c r="H5194" s="6" t="s">
        <v>9</v>
      </c>
      <c r="I51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194" s="30">
        <v>3</v>
      </c>
      <c r="K5194" s="7">
        <f t="shared" si="162"/>
        <v>7054.8975000000009</v>
      </c>
      <c r="L51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94" s="7">
        <f t="shared" si="163"/>
        <v>7054.8975000000009</v>
      </c>
    </row>
    <row r="5195" spans="1:13" x14ac:dyDescent="0.3">
      <c r="A5195" s="6" t="s">
        <v>5279</v>
      </c>
      <c r="B5195" s="28">
        <v>43201</v>
      </c>
      <c r="C5195" s="6" t="s">
        <v>24</v>
      </c>
      <c r="D5195" s="6" t="s">
        <v>76</v>
      </c>
      <c r="E5195" s="6" t="str">
        <f>VLOOKUP(tbl_transactions[[#This Row],[Product_ID]],tbl_Items[],2,)</f>
        <v>Chronograph</v>
      </c>
      <c r="F5195" s="6" t="str">
        <f>VLOOKUP(tbl_transactions[[#This Row],[Product_ID]],tbl_Items[],3,)</f>
        <v>Gold</v>
      </c>
      <c r="G5195" s="6" t="s">
        <v>8</v>
      </c>
      <c r="H5195" s="6" t="s">
        <v>9</v>
      </c>
      <c r="I51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195" s="30">
        <v>3</v>
      </c>
      <c r="K5195" s="7">
        <f t="shared" si="162"/>
        <v>6866.64</v>
      </c>
      <c r="L51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95" s="7">
        <f t="shared" si="163"/>
        <v>6866.64</v>
      </c>
    </row>
    <row r="5196" spans="1:13" x14ac:dyDescent="0.3">
      <c r="A5196" s="6" t="s">
        <v>5280</v>
      </c>
      <c r="B5196" s="28">
        <v>43201</v>
      </c>
      <c r="C5196" s="6" t="s">
        <v>24</v>
      </c>
      <c r="D5196" s="6" t="s">
        <v>120</v>
      </c>
      <c r="E5196" s="6" t="str">
        <f>VLOOKUP(tbl_transactions[[#This Row],[Product_ID]],tbl_Items[],2,)</f>
        <v>Digital</v>
      </c>
      <c r="F5196" s="6" t="str">
        <f>VLOOKUP(tbl_transactions[[#This Row],[Product_ID]],tbl_Items[],3,)</f>
        <v>Palladium</v>
      </c>
      <c r="G5196" s="6" t="s">
        <v>12</v>
      </c>
      <c r="H5196" s="6" t="s">
        <v>9</v>
      </c>
      <c r="I51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196" s="30">
        <v>2</v>
      </c>
      <c r="K5196" s="7">
        <f t="shared" si="162"/>
        <v>21204.040000000005</v>
      </c>
      <c r="L51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5196" s="7">
        <f t="shared" si="163"/>
        <v>20567.918800000003</v>
      </c>
    </row>
    <row r="5197" spans="1:13" x14ac:dyDescent="0.3">
      <c r="A5197" s="6" t="s">
        <v>5281</v>
      </c>
      <c r="B5197" s="28">
        <v>43201</v>
      </c>
      <c r="C5197" s="6" t="s">
        <v>24</v>
      </c>
      <c r="D5197" s="6" t="s">
        <v>66</v>
      </c>
      <c r="E5197" s="6" t="str">
        <f>VLOOKUP(tbl_transactions[[#This Row],[Product_ID]],tbl_Items[],2,)</f>
        <v>Chronograph</v>
      </c>
      <c r="F5197" s="6" t="str">
        <f>VLOOKUP(tbl_transactions[[#This Row],[Product_ID]],tbl_Items[],3,)</f>
        <v>Platinum</v>
      </c>
      <c r="G5197" s="6" t="s">
        <v>8</v>
      </c>
      <c r="H5197" s="6" t="s">
        <v>9</v>
      </c>
      <c r="I51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197" s="30">
        <v>3</v>
      </c>
      <c r="K5197" s="7">
        <f t="shared" si="162"/>
        <v>29651.399999999998</v>
      </c>
      <c r="L51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197" s="7">
        <f t="shared" si="163"/>
        <v>26093.231999999996</v>
      </c>
    </row>
    <row r="5198" spans="1:13" x14ac:dyDescent="0.3">
      <c r="A5198" s="6" t="s">
        <v>5282</v>
      </c>
      <c r="B5198" s="28">
        <v>43202</v>
      </c>
      <c r="C5198" s="6" t="s">
        <v>15</v>
      </c>
      <c r="D5198" s="6" t="s">
        <v>112</v>
      </c>
      <c r="E5198" s="6" t="str">
        <f>VLOOKUP(tbl_transactions[[#This Row],[Product_ID]],tbl_Items[],2,)</f>
        <v>Digital</v>
      </c>
      <c r="F5198" s="6" t="str">
        <f>VLOOKUP(tbl_transactions[[#This Row],[Product_ID]],tbl_Items[],3,)</f>
        <v>Gold</v>
      </c>
      <c r="G5198" s="6" t="s">
        <v>12</v>
      </c>
      <c r="H5198" s="6" t="s">
        <v>9</v>
      </c>
      <c r="I51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198" s="30">
        <v>2</v>
      </c>
      <c r="K5198" s="7">
        <f t="shared" si="162"/>
        <v>12274.639200000001</v>
      </c>
      <c r="L51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98" s="7">
        <f t="shared" si="163"/>
        <v>12274.639200000001</v>
      </c>
    </row>
    <row r="5199" spans="1:13" x14ac:dyDescent="0.3">
      <c r="A5199" s="6" t="s">
        <v>5283</v>
      </c>
      <c r="B5199" s="28">
        <v>43202</v>
      </c>
      <c r="C5199" s="6" t="s">
        <v>24</v>
      </c>
      <c r="D5199" s="6" t="s">
        <v>77</v>
      </c>
      <c r="E5199" s="6" t="str">
        <f>VLOOKUP(tbl_transactions[[#This Row],[Product_ID]],tbl_Items[],2,)</f>
        <v>Chronograph</v>
      </c>
      <c r="F5199" s="6" t="str">
        <f>VLOOKUP(tbl_transactions[[#This Row],[Product_ID]],tbl_Items[],3,)</f>
        <v>Gold</v>
      </c>
      <c r="G5199" s="6" t="s">
        <v>8</v>
      </c>
      <c r="H5199" s="6" t="s">
        <v>9</v>
      </c>
      <c r="I51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199" s="30">
        <v>1</v>
      </c>
      <c r="K5199" s="7">
        <f t="shared" si="162"/>
        <v>3087</v>
      </c>
      <c r="L51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199" s="7">
        <f t="shared" si="163"/>
        <v>3087</v>
      </c>
    </row>
    <row r="5200" spans="1:13" x14ac:dyDescent="0.3">
      <c r="A5200" s="6" t="s">
        <v>5284</v>
      </c>
      <c r="B5200" s="28">
        <v>43202</v>
      </c>
      <c r="C5200" s="6" t="s">
        <v>24</v>
      </c>
      <c r="D5200" s="6" t="s">
        <v>99</v>
      </c>
      <c r="E5200" s="6" t="str">
        <f>VLOOKUP(tbl_transactions[[#This Row],[Product_ID]],tbl_Items[],2,)</f>
        <v>Automatic</v>
      </c>
      <c r="F5200" s="6" t="str">
        <f>VLOOKUP(tbl_transactions[[#This Row],[Product_ID]],tbl_Items[],3,)</f>
        <v>Gold</v>
      </c>
      <c r="G5200" s="6" t="s">
        <v>12</v>
      </c>
      <c r="H5200" s="6" t="s">
        <v>9</v>
      </c>
      <c r="I52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200" s="30">
        <v>4</v>
      </c>
      <c r="K5200" s="7">
        <f t="shared" si="162"/>
        <v>22730.659199999998</v>
      </c>
      <c r="L52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5200" s="7">
        <f t="shared" si="163"/>
        <v>21821.432831999999</v>
      </c>
    </row>
    <row r="5201" spans="1:13" x14ac:dyDescent="0.3">
      <c r="A5201" s="6" t="s">
        <v>5285</v>
      </c>
      <c r="B5201" s="28">
        <v>43202</v>
      </c>
      <c r="C5201" s="6" t="s">
        <v>24</v>
      </c>
      <c r="D5201" s="6" t="s">
        <v>71</v>
      </c>
      <c r="E5201" s="6" t="str">
        <f>VLOOKUP(tbl_transactions[[#This Row],[Product_ID]],tbl_Items[],2,)</f>
        <v>Chronograph</v>
      </c>
      <c r="F5201" s="6" t="str">
        <f>VLOOKUP(tbl_transactions[[#This Row],[Product_ID]],tbl_Items[],3,)</f>
        <v>Platinum</v>
      </c>
      <c r="G5201" s="6" t="s">
        <v>8</v>
      </c>
      <c r="H5201" s="6" t="s">
        <v>9</v>
      </c>
      <c r="I52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201" s="30">
        <v>4</v>
      </c>
      <c r="K5201" s="7">
        <f t="shared" si="162"/>
        <v>9197.1359999999986</v>
      </c>
      <c r="L52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01" s="7">
        <f t="shared" si="163"/>
        <v>9197.1359999999986</v>
      </c>
    </row>
    <row r="5202" spans="1:13" x14ac:dyDescent="0.3">
      <c r="A5202" s="6" t="s">
        <v>5286</v>
      </c>
      <c r="B5202" s="28">
        <v>43202</v>
      </c>
      <c r="C5202" s="6" t="s">
        <v>11</v>
      </c>
      <c r="D5202" s="6" t="s">
        <v>105</v>
      </c>
      <c r="E5202" s="6" t="str">
        <f>VLOOKUP(tbl_transactions[[#This Row],[Product_ID]],tbl_Items[],2,)</f>
        <v>Digital</v>
      </c>
      <c r="F5202" s="6" t="str">
        <f>VLOOKUP(tbl_transactions[[#This Row],[Product_ID]],tbl_Items[],3,)</f>
        <v>Platinum</v>
      </c>
      <c r="G5202" s="6" t="s">
        <v>12</v>
      </c>
      <c r="H5202" s="6" t="s">
        <v>13</v>
      </c>
      <c r="I52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202" s="30">
        <v>4</v>
      </c>
      <c r="K5202" s="7">
        <f t="shared" si="162"/>
        <v>23479.747200000002</v>
      </c>
      <c r="L52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5202" s="7">
        <f t="shared" si="163"/>
        <v>22070.962368</v>
      </c>
    </row>
    <row r="5203" spans="1:13" x14ac:dyDescent="0.3">
      <c r="A5203" s="6" t="s">
        <v>5287</v>
      </c>
      <c r="B5203" s="28">
        <v>43202</v>
      </c>
      <c r="C5203" s="6" t="s">
        <v>24</v>
      </c>
      <c r="D5203" s="6" t="s">
        <v>94</v>
      </c>
      <c r="E5203" s="6" t="str">
        <f>VLOOKUP(tbl_transactions[[#This Row],[Product_ID]],tbl_Items[],2,)</f>
        <v>Automatic</v>
      </c>
      <c r="F5203" s="6" t="str">
        <f>VLOOKUP(tbl_transactions[[#This Row],[Product_ID]],tbl_Items[],3,)</f>
        <v>Platinum</v>
      </c>
      <c r="G5203" s="6" t="s">
        <v>12</v>
      </c>
      <c r="H5203" s="6" t="s">
        <v>9</v>
      </c>
      <c r="I52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203" s="30">
        <v>1</v>
      </c>
      <c r="K5203" s="7">
        <f t="shared" si="162"/>
        <v>2845.9200000000005</v>
      </c>
      <c r="L52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03" s="7">
        <f t="shared" si="163"/>
        <v>2845.9200000000005</v>
      </c>
    </row>
    <row r="5204" spans="1:13" x14ac:dyDescent="0.3">
      <c r="A5204" s="6" t="s">
        <v>5288</v>
      </c>
      <c r="B5204" s="28">
        <v>43203</v>
      </c>
      <c r="C5204" s="6" t="s">
        <v>24</v>
      </c>
      <c r="D5204" s="6" t="s">
        <v>7005</v>
      </c>
      <c r="E5204" s="6" t="str">
        <f>VLOOKUP(tbl_transactions[[#This Row],[Product_ID]],tbl_Items[],2,)</f>
        <v>Automatic</v>
      </c>
      <c r="F5204" s="6" t="str">
        <f>VLOOKUP(tbl_transactions[[#This Row],[Product_ID]],tbl_Items[],3,)</f>
        <v>Gold</v>
      </c>
      <c r="G5204" s="6" t="s">
        <v>12</v>
      </c>
      <c r="H5204" s="6" t="s">
        <v>13</v>
      </c>
      <c r="I52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204" s="30">
        <v>4</v>
      </c>
      <c r="K5204" s="7">
        <f t="shared" si="162"/>
        <v>25066.44</v>
      </c>
      <c r="L52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5204" s="7">
        <f t="shared" si="163"/>
        <v>24063.7824</v>
      </c>
    </row>
    <row r="5205" spans="1:13" x14ac:dyDescent="0.3">
      <c r="A5205" s="6" t="s">
        <v>5289</v>
      </c>
      <c r="B5205" s="28">
        <v>43203</v>
      </c>
      <c r="C5205" s="6" t="s">
        <v>24</v>
      </c>
      <c r="D5205" s="6" t="s">
        <v>113</v>
      </c>
      <c r="E5205" s="6" t="str">
        <f>VLOOKUP(tbl_transactions[[#This Row],[Product_ID]],tbl_Items[],2,)</f>
        <v>Digital</v>
      </c>
      <c r="F5205" s="6" t="str">
        <f>VLOOKUP(tbl_transactions[[#This Row],[Product_ID]],tbl_Items[],3,)</f>
        <v>Palladium</v>
      </c>
      <c r="G5205" s="6" t="s">
        <v>12</v>
      </c>
      <c r="H5205" s="6" t="s">
        <v>9</v>
      </c>
      <c r="I52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205" s="30">
        <v>2</v>
      </c>
      <c r="K5205" s="7">
        <f t="shared" si="162"/>
        <v>18288.1512</v>
      </c>
      <c r="L52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5205" s="7">
        <f t="shared" si="163"/>
        <v>17739.506664</v>
      </c>
    </row>
    <row r="5206" spans="1:13" x14ac:dyDescent="0.3">
      <c r="A5206" s="6" t="s">
        <v>5290</v>
      </c>
      <c r="B5206" s="28">
        <v>43203</v>
      </c>
      <c r="C5206" s="6" t="s">
        <v>24</v>
      </c>
      <c r="D5206" s="6" t="s">
        <v>92</v>
      </c>
      <c r="E5206" s="6" t="str">
        <f>VLOOKUP(tbl_transactions[[#This Row],[Product_ID]],tbl_Items[],2,)</f>
        <v>Automatic</v>
      </c>
      <c r="F5206" s="6" t="str">
        <f>VLOOKUP(tbl_transactions[[#This Row],[Product_ID]],tbl_Items[],3,)</f>
        <v>Platinum</v>
      </c>
      <c r="G5206" s="6" t="s">
        <v>12</v>
      </c>
      <c r="H5206" s="6" t="s">
        <v>9</v>
      </c>
      <c r="I52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206" s="30">
        <v>1</v>
      </c>
      <c r="K5206" s="7">
        <f t="shared" si="162"/>
        <v>2243.1023999999998</v>
      </c>
      <c r="L52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06" s="7">
        <f t="shared" si="163"/>
        <v>2243.1023999999998</v>
      </c>
    </row>
    <row r="5207" spans="1:13" x14ac:dyDescent="0.3">
      <c r="A5207" s="6" t="s">
        <v>5291</v>
      </c>
      <c r="B5207" s="28">
        <v>43203</v>
      </c>
      <c r="C5207" s="6" t="s">
        <v>7</v>
      </c>
      <c r="D5207" s="6" t="s">
        <v>88</v>
      </c>
      <c r="E5207" s="6" t="str">
        <f>VLOOKUP(tbl_transactions[[#This Row],[Product_ID]],tbl_Items[],2,)</f>
        <v>Automatic</v>
      </c>
      <c r="F5207" s="6" t="str">
        <f>VLOOKUP(tbl_transactions[[#This Row],[Product_ID]],tbl_Items[],3,)</f>
        <v>Platinum</v>
      </c>
      <c r="G5207" s="6" t="s">
        <v>12</v>
      </c>
      <c r="H5207" s="6" t="s">
        <v>9</v>
      </c>
      <c r="I52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207" s="30">
        <v>3</v>
      </c>
      <c r="K5207" s="7">
        <f t="shared" si="162"/>
        <v>7054.8975000000009</v>
      </c>
      <c r="L52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07" s="7">
        <f t="shared" si="163"/>
        <v>7054.8975000000009</v>
      </c>
    </row>
    <row r="5208" spans="1:13" x14ac:dyDescent="0.3">
      <c r="A5208" s="6" t="s">
        <v>5292</v>
      </c>
      <c r="B5208" s="28">
        <v>43203</v>
      </c>
      <c r="C5208" s="6" t="s">
        <v>7</v>
      </c>
      <c r="D5208" s="6" t="s">
        <v>105</v>
      </c>
      <c r="E5208" s="6" t="str">
        <f>VLOOKUP(tbl_transactions[[#This Row],[Product_ID]],tbl_Items[],2,)</f>
        <v>Digital</v>
      </c>
      <c r="F5208" s="6" t="str">
        <f>VLOOKUP(tbl_transactions[[#This Row],[Product_ID]],tbl_Items[],3,)</f>
        <v>Platinum</v>
      </c>
      <c r="G5208" s="6" t="s">
        <v>12</v>
      </c>
      <c r="H5208" s="6" t="s">
        <v>9</v>
      </c>
      <c r="I52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208" s="30">
        <v>1</v>
      </c>
      <c r="K5208" s="7">
        <f t="shared" si="162"/>
        <v>5869.9368000000004</v>
      </c>
      <c r="L52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08" s="7">
        <f t="shared" si="163"/>
        <v>5869.9368000000004</v>
      </c>
    </row>
    <row r="5209" spans="1:13" x14ac:dyDescent="0.3">
      <c r="A5209" s="6" t="s">
        <v>5293</v>
      </c>
      <c r="B5209" s="28">
        <v>43203</v>
      </c>
      <c r="C5209" s="6" t="s">
        <v>24</v>
      </c>
      <c r="D5209" s="6" t="s">
        <v>103</v>
      </c>
      <c r="E5209" s="6" t="str">
        <f>VLOOKUP(tbl_transactions[[#This Row],[Product_ID]],tbl_Items[],2,)</f>
        <v>Automatic</v>
      </c>
      <c r="F5209" s="6" t="str">
        <f>VLOOKUP(tbl_transactions[[#This Row],[Product_ID]],tbl_Items[],3,)</f>
        <v>Palladium</v>
      </c>
      <c r="G5209" s="6" t="s">
        <v>12</v>
      </c>
      <c r="H5209" s="6" t="s">
        <v>9</v>
      </c>
      <c r="I52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209" s="30">
        <v>4</v>
      </c>
      <c r="K5209" s="7">
        <f t="shared" si="162"/>
        <v>27233.510399999999</v>
      </c>
      <c r="L52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5209" s="7">
        <f t="shared" si="163"/>
        <v>26416.505087999998</v>
      </c>
    </row>
    <row r="5210" spans="1:13" x14ac:dyDescent="0.3">
      <c r="A5210" s="6" t="s">
        <v>5294</v>
      </c>
      <c r="B5210" s="28">
        <v>43203</v>
      </c>
      <c r="C5210" s="6" t="s">
        <v>24</v>
      </c>
      <c r="D5210" s="6" t="s">
        <v>118</v>
      </c>
      <c r="E5210" s="6" t="str">
        <f>VLOOKUP(tbl_transactions[[#This Row],[Product_ID]],tbl_Items[],2,)</f>
        <v>Digital</v>
      </c>
      <c r="F5210" s="6" t="str">
        <f>VLOOKUP(tbl_transactions[[#This Row],[Product_ID]],tbl_Items[],3,)</f>
        <v>Palladium</v>
      </c>
      <c r="G5210" s="6" t="s">
        <v>12</v>
      </c>
      <c r="H5210" s="6" t="s">
        <v>9</v>
      </c>
      <c r="I52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210" s="30">
        <v>1</v>
      </c>
      <c r="K5210" s="7">
        <f t="shared" si="162"/>
        <v>6219.5112000000008</v>
      </c>
      <c r="L52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10" s="7">
        <f t="shared" si="163"/>
        <v>6219.5112000000008</v>
      </c>
    </row>
    <row r="5211" spans="1:13" x14ac:dyDescent="0.3">
      <c r="A5211" s="6" t="s">
        <v>5295</v>
      </c>
      <c r="B5211" s="28">
        <v>43204</v>
      </c>
      <c r="C5211" s="6" t="s">
        <v>24</v>
      </c>
      <c r="D5211" s="6" t="s">
        <v>76</v>
      </c>
      <c r="E5211" s="6" t="str">
        <f>VLOOKUP(tbl_transactions[[#This Row],[Product_ID]],tbl_Items[],2,)</f>
        <v>Chronograph</v>
      </c>
      <c r="F5211" s="6" t="str">
        <f>VLOOKUP(tbl_transactions[[#This Row],[Product_ID]],tbl_Items[],3,)</f>
        <v>Gold</v>
      </c>
      <c r="G5211" s="6" t="s">
        <v>8</v>
      </c>
      <c r="H5211" s="6" t="s">
        <v>9</v>
      </c>
      <c r="I52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211" s="30">
        <v>3</v>
      </c>
      <c r="K5211" s="7">
        <f t="shared" si="162"/>
        <v>6866.64</v>
      </c>
      <c r="L52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11" s="7">
        <f t="shared" si="163"/>
        <v>6866.64</v>
      </c>
    </row>
    <row r="5212" spans="1:13" x14ac:dyDescent="0.3">
      <c r="A5212" s="6" t="s">
        <v>5296</v>
      </c>
      <c r="B5212" s="28">
        <v>43204</v>
      </c>
      <c r="C5212" s="6" t="s">
        <v>24</v>
      </c>
      <c r="D5212" s="6" t="s">
        <v>66</v>
      </c>
      <c r="E5212" s="6" t="str">
        <f>VLOOKUP(tbl_transactions[[#This Row],[Product_ID]],tbl_Items[],2,)</f>
        <v>Chronograph</v>
      </c>
      <c r="F5212" s="6" t="str">
        <f>VLOOKUP(tbl_transactions[[#This Row],[Product_ID]],tbl_Items[],3,)</f>
        <v>Platinum</v>
      </c>
      <c r="G5212" s="6" t="s">
        <v>8</v>
      </c>
      <c r="H5212" s="6" t="s">
        <v>13</v>
      </c>
      <c r="I52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212" s="30">
        <v>3</v>
      </c>
      <c r="K5212" s="7">
        <f t="shared" si="162"/>
        <v>29651.399999999998</v>
      </c>
      <c r="L52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212" s="7">
        <f t="shared" si="163"/>
        <v>26093.231999999996</v>
      </c>
    </row>
    <row r="5213" spans="1:13" x14ac:dyDescent="0.3">
      <c r="A5213" s="6" t="s">
        <v>5297</v>
      </c>
      <c r="B5213" s="28">
        <v>43204</v>
      </c>
      <c r="C5213" s="6" t="s">
        <v>24</v>
      </c>
      <c r="D5213" s="6" t="s">
        <v>113</v>
      </c>
      <c r="E5213" s="6" t="str">
        <f>VLOOKUP(tbl_transactions[[#This Row],[Product_ID]],tbl_Items[],2,)</f>
        <v>Digital</v>
      </c>
      <c r="F5213" s="6" t="str">
        <f>VLOOKUP(tbl_transactions[[#This Row],[Product_ID]],tbl_Items[],3,)</f>
        <v>Palladium</v>
      </c>
      <c r="G5213" s="6" t="s">
        <v>12</v>
      </c>
      <c r="H5213" s="6" t="s">
        <v>13</v>
      </c>
      <c r="I52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213" s="30">
        <v>2</v>
      </c>
      <c r="K5213" s="7">
        <f t="shared" si="162"/>
        <v>18288.1512</v>
      </c>
      <c r="L52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5213" s="7">
        <f t="shared" si="163"/>
        <v>17739.506664</v>
      </c>
    </row>
    <row r="5214" spans="1:13" x14ac:dyDescent="0.3">
      <c r="A5214" s="6" t="s">
        <v>5298</v>
      </c>
      <c r="B5214" s="28">
        <v>43205</v>
      </c>
      <c r="C5214" s="6" t="s">
        <v>11</v>
      </c>
      <c r="D5214" s="6" t="s">
        <v>82</v>
      </c>
      <c r="E5214" s="6" t="str">
        <f>VLOOKUP(tbl_transactions[[#This Row],[Product_ID]],tbl_Items[],2,)</f>
        <v>Chronograph</v>
      </c>
      <c r="F5214" s="6" t="str">
        <f>VLOOKUP(tbl_transactions[[#This Row],[Product_ID]],tbl_Items[],3,)</f>
        <v>Palladium</v>
      </c>
      <c r="G5214" s="6" t="s">
        <v>12</v>
      </c>
      <c r="H5214" s="6" t="s">
        <v>9</v>
      </c>
      <c r="I52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214" s="30">
        <v>2</v>
      </c>
      <c r="K5214" s="7">
        <f t="shared" si="162"/>
        <v>15606</v>
      </c>
      <c r="L52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468.18</v>
      </c>
      <c r="M5214" s="7">
        <f t="shared" si="163"/>
        <v>15137.82</v>
      </c>
    </row>
    <row r="5215" spans="1:13" x14ac:dyDescent="0.3">
      <c r="A5215" s="6" t="s">
        <v>5299</v>
      </c>
      <c r="B5215" s="28">
        <v>43205</v>
      </c>
      <c r="C5215" s="6" t="s">
        <v>24</v>
      </c>
      <c r="D5215" s="6" t="s">
        <v>120</v>
      </c>
      <c r="E5215" s="6" t="str">
        <f>VLOOKUP(tbl_transactions[[#This Row],[Product_ID]],tbl_Items[],2,)</f>
        <v>Digital</v>
      </c>
      <c r="F5215" s="6" t="str">
        <f>VLOOKUP(tbl_transactions[[#This Row],[Product_ID]],tbl_Items[],3,)</f>
        <v>Palladium</v>
      </c>
      <c r="G5215" s="6" t="s">
        <v>12</v>
      </c>
      <c r="H5215" s="6" t="s">
        <v>13</v>
      </c>
      <c r="I52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215" s="30">
        <v>2</v>
      </c>
      <c r="K5215" s="7">
        <f t="shared" si="162"/>
        <v>21204.040000000005</v>
      </c>
      <c r="L52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5215" s="7">
        <f t="shared" si="163"/>
        <v>20567.918800000003</v>
      </c>
    </row>
    <row r="5216" spans="1:13" x14ac:dyDescent="0.3">
      <c r="A5216" s="6" t="s">
        <v>5300</v>
      </c>
      <c r="B5216" s="28">
        <v>43205</v>
      </c>
      <c r="C5216" s="6" t="s">
        <v>24</v>
      </c>
      <c r="D5216" s="6" t="s">
        <v>116</v>
      </c>
      <c r="E5216" s="6" t="str">
        <f>VLOOKUP(tbl_transactions[[#This Row],[Product_ID]],tbl_Items[],2,)</f>
        <v>Digital</v>
      </c>
      <c r="F5216" s="6" t="str">
        <f>VLOOKUP(tbl_transactions[[#This Row],[Product_ID]],tbl_Items[],3,)</f>
        <v>Gold</v>
      </c>
      <c r="G5216" s="6" t="s">
        <v>12</v>
      </c>
      <c r="H5216" s="6" t="s">
        <v>9</v>
      </c>
      <c r="I52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216" s="30">
        <v>1</v>
      </c>
      <c r="K5216" s="7">
        <f t="shared" si="162"/>
        <v>5706.5940000000001</v>
      </c>
      <c r="L52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16" s="7">
        <f t="shared" si="163"/>
        <v>5706.5940000000001</v>
      </c>
    </row>
    <row r="5217" spans="1:13" x14ac:dyDescent="0.3">
      <c r="A5217" s="6" t="s">
        <v>5301</v>
      </c>
      <c r="B5217" s="28">
        <v>43205</v>
      </c>
      <c r="C5217" s="6" t="s">
        <v>24</v>
      </c>
      <c r="D5217" s="6" t="s">
        <v>110</v>
      </c>
      <c r="E5217" s="6" t="str">
        <f>VLOOKUP(tbl_transactions[[#This Row],[Product_ID]],tbl_Items[],2,)</f>
        <v>Digital</v>
      </c>
      <c r="F5217" s="6" t="str">
        <f>VLOOKUP(tbl_transactions[[#This Row],[Product_ID]],tbl_Items[],3,)</f>
        <v>Platinum</v>
      </c>
      <c r="G5217" s="6" t="s">
        <v>12</v>
      </c>
      <c r="H5217" s="6" t="s">
        <v>9</v>
      </c>
      <c r="I52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217" s="30">
        <v>1</v>
      </c>
      <c r="K5217" s="7">
        <f t="shared" si="162"/>
        <v>5896.170000000001</v>
      </c>
      <c r="L52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17" s="7">
        <f t="shared" si="163"/>
        <v>5896.170000000001</v>
      </c>
    </row>
    <row r="5218" spans="1:13" x14ac:dyDescent="0.3">
      <c r="A5218" s="6" t="s">
        <v>5302</v>
      </c>
      <c r="B5218" s="28">
        <v>43205</v>
      </c>
      <c r="C5218" s="6" t="s">
        <v>11</v>
      </c>
      <c r="D5218" s="6" t="s">
        <v>100</v>
      </c>
      <c r="E5218" s="6" t="str">
        <f>VLOOKUP(tbl_transactions[[#This Row],[Product_ID]],tbl_Items[],2,)</f>
        <v>Automatic</v>
      </c>
      <c r="F5218" s="6" t="str">
        <f>VLOOKUP(tbl_transactions[[#This Row],[Product_ID]],tbl_Items[],3,)</f>
        <v>Palladium</v>
      </c>
      <c r="G5218" s="6" t="s">
        <v>12</v>
      </c>
      <c r="H5218" s="6" t="s">
        <v>9</v>
      </c>
      <c r="I52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218" s="30">
        <v>4</v>
      </c>
      <c r="K5218" s="7">
        <f t="shared" si="162"/>
        <v>24060.960000000003</v>
      </c>
      <c r="L52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5218" s="7">
        <f t="shared" si="163"/>
        <v>23339.131200000003</v>
      </c>
    </row>
    <row r="5219" spans="1:13" x14ac:dyDescent="0.3">
      <c r="A5219" s="6" t="s">
        <v>5303</v>
      </c>
      <c r="B5219" s="28">
        <v>43206</v>
      </c>
      <c r="C5219" s="6" t="s">
        <v>7</v>
      </c>
      <c r="D5219" s="6" t="s">
        <v>60</v>
      </c>
      <c r="E5219" s="6" t="str">
        <f>VLOOKUP(tbl_transactions[[#This Row],[Product_ID]],tbl_Items[],2,)</f>
        <v>Chronograph</v>
      </c>
      <c r="F5219" s="6" t="str">
        <f>VLOOKUP(tbl_transactions[[#This Row],[Product_ID]],tbl_Items[],3,)</f>
        <v>Platinum</v>
      </c>
      <c r="G5219" s="6" t="s">
        <v>8</v>
      </c>
      <c r="H5219" s="6" t="s">
        <v>9</v>
      </c>
      <c r="I52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219" s="30">
        <v>4</v>
      </c>
      <c r="K5219" s="7">
        <f t="shared" si="162"/>
        <v>41199.840000000004</v>
      </c>
      <c r="L52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5219" s="7">
        <f t="shared" si="163"/>
        <v>36255.859200000006</v>
      </c>
    </row>
    <row r="5220" spans="1:13" x14ac:dyDescent="0.3">
      <c r="A5220" s="6" t="s">
        <v>5304</v>
      </c>
      <c r="B5220" s="28">
        <v>43206</v>
      </c>
      <c r="C5220" s="6" t="s">
        <v>24</v>
      </c>
      <c r="D5220" s="6" t="s">
        <v>105</v>
      </c>
      <c r="E5220" s="6" t="str">
        <f>VLOOKUP(tbl_transactions[[#This Row],[Product_ID]],tbl_Items[],2,)</f>
        <v>Digital</v>
      </c>
      <c r="F5220" s="6" t="str">
        <f>VLOOKUP(tbl_transactions[[#This Row],[Product_ID]],tbl_Items[],3,)</f>
        <v>Platinum</v>
      </c>
      <c r="G5220" s="6" t="s">
        <v>12</v>
      </c>
      <c r="H5220" s="6" t="s">
        <v>9</v>
      </c>
      <c r="I52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220" s="30">
        <v>4</v>
      </c>
      <c r="K5220" s="7">
        <f t="shared" si="162"/>
        <v>23479.747200000002</v>
      </c>
      <c r="L52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5220" s="7">
        <f t="shared" si="163"/>
        <v>22070.962368</v>
      </c>
    </row>
    <row r="5221" spans="1:13" x14ac:dyDescent="0.3">
      <c r="A5221" s="6" t="s">
        <v>5305</v>
      </c>
      <c r="B5221" s="28">
        <v>43206</v>
      </c>
      <c r="C5221" s="6" t="s">
        <v>11</v>
      </c>
      <c r="D5221" s="6" t="s">
        <v>78</v>
      </c>
      <c r="E5221" s="6" t="str">
        <f>VLOOKUP(tbl_transactions[[#This Row],[Product_ID]],tbl_Items[],2,)</f>
        <v>Chronograph</v>
      </c>
      <c r="F5221" s="6" t="str">
        <f>VLOOKUP(tbl_transactions[[#This Row],[Product_ID]],tbl_Items[],3,)</f>
        <v>Gold</v>
      </c>
      <c r="G5221" s="6" t="s">
        <v>8</v>
      </c>
      <c r="H5221" s="6" t="s">
        <v>9</v>
      </c>
      <c r="I52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221" s="30">
        <v>4</v>
      </c>
      <c r="K5221" s="7">
        <f t="shared" si="162"/>
        <v>22888.799999999999</v>
      </c>
      <c r="L52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5221" s="7">
        <f t="shared" si="163"/>
        <v>21057.696</v>
      </c>
    </row>
    <row r="5222" spans="1:13" x14ac:dyDescent="0.3">
      <c r="A5222" s="6" t="s">
        <v>5306</v>
      </c>
      <c r="B5222" s="28">
        <v>43206</v>
      </c>
      <c r="C5222" s="6" t="s">
        <v>24</v>
      </c>
      <c r="D5222" s="6" t="s">
        <v>100</v>
      </c>
      <c r="E5222" s="6" t="str">
        <f>VLOOKUP(tbl_transactions[[#This Row],[Product_ID]],tbl_Items[],2,)</f>
        <v>Automatic</v>
      </c>
      <c r="F5222" s="6" t="str">
        <f>VLOOKUP(tbl_transactions[[#This Row],[Product_ID]],tbl_Items[],3,)</f>
        <v>Palladium</v>
      </c>
      <c r="G5222" s="6" t="s">
        <v>12</v>
      </c>
      <c r="H5222" s="6" t="s">
        <v>9</v>
      </c>
      <c r="I52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222" s="30">
        <v>3</v>
      </c>
      <c r="K5222" s="7">
        <f t="shared" si="162"/>
        <v>18045.72</v>
      </c>
      <c r="L52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222" s="7">
        <f t="shared" si="163"/>
        <v>17504.348400000003</v>
      </c>
    </row>
    <row r="5223" spans="1:13" x14ac:dyDescent="0.3">
      <c r="A5223" s="6" t="s">
        <v>5307</v>
      </c>
      <c r="B5223" s="28">
        <v>43206</v>
      </c>
      <c r="C5223" s="6" t="s">
        <v>24</v>
      </c>
      <c r="D5223" s="6" t="s">
        <v>113</v>
      </c>
      <c r="E5223" s="6" t="str">
        <f>VLOOKUP(tbl_transactions[[#This Row],[Product_ID]],tbl_Items[],2,)</f>
        <v>Digital</v>
      </c>
      <c r="F5223" s="6" t="str">
        <f>VLOOKUP(tbl_transactions[[#This Row],[Product_ID]],tbl_Items[],3,)</f>
        <v>Palladium</v>
      </c>
      <c r="G5223" s="6" t="s">
        <v>12</v>
      </c>
      <c r="H5223" s="6" t="s">
        <v>9</v>
      </c>
      <c r="I52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223" s="30">
        <v>1</v>
      </c>
      <c r="K5223" s="7">
        <f t="shared" si="162"/>
        <v>9144.0756000000001</v>
      </c>
      <c r="L52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23" s="7">
        <f t="shared" si="163"/>
        <v>9144.0756000000001</v>
      </c>
    </row>
    <row r="5224" spans="1:13" x14ac:dyDescent="0.3">
      <c r="A5224" s="6" t="s">
        <v>5308</v>
      </c>
      <c r="B5224" s="28">
        <v>43206</v>
      </c>
      <c r="C5224" s="6" t="s">
        <v>24</v>
      </c>
      <c r="D5224" s="6" t="s">
        <v>7008</v>
      </c>
      <c r="E5224" s="6" t="str">
        <f>VLOOKUP(tbl_transactions[[#This Row],[Product_ID]],tbl_Items[],2,)</f>
        <v>Digital</v>
      </c>
      <c r="F5224" s="6" t="str">
        <f>VLOOKUP(tbl_transactions[[#This Row],[Product_ID]],tbl_Items[],3,)</f>
        <v>Gold</v>
      </c>
      <c r="G5224" s="6" t="s">
        <v>12</v>
      </c>
      <c r="H5224" s="6" t="s">
        <v>9</v>
      </c>
      <c r="I52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224" s="30">
        <v>1</v>
      </c>
      <c r="K5224" s="7">
        <f t="shared" si="162"/>
        <v>10741.170000000002</v>
      </c>
      <c r="L52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24" s="7">
        <f t="shared" si="163"/>
        <v>10741.170000000002</v>
      </c>
    </row>
    <row r="5225" spans="1:13" x14ac:dyDescent="0.3">
      <c r="A5225" s="6" t="s">
        <v>5309</v>
      </c>
      <c r="B5225" s="28">
        <v>43206</v>
      </c>
      <c r="C5225" s="6" t="s">
        <v>11</v>
      </c>
      <c r="D5225" s="6" t="s">
        <v>119</v>
      </c>
      <c r="E5225" s="6" t="str">
        <f>VLOOKUP(tbl_transactions[[#This Row],[Product_ID]],tbl_Items[],2,)</f>
        <v>Digital</v>
      </c>
      <c r="F5225" s="6" t="str">
        <f>VLOOKUP(tbl_transactions[[#This Row],[Product_ID]],tbl_Items[],3,)</f>
        <v>Palladium</v>
      </c>
      <c r="G5225" s="6" t="s">
        <v>12</v>
      </c>
      <c r="H5225" s="6" t="s">
        <v>9</v>
      </c>
      <c r="I52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225" s="30">
        <v>3</v>
      </c>
      <c r="K5225" s="7">
        <f t="shared" si="162"/>
        <v>30884.273999999998</v>
      </c>
      <c r="L52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5225" s="7">
        <f t="shared" si="163"/>
        <v>29957.745779999997</v>
      </c>
    </row>
    <row r="5226" spans="1:13" x14ac:dyDescent="0.3">
      <c r="A5226" s="6" t="s">
        <v>5310</v>
      </c>
      <c r="B5226" s="28">
        <v>43206</v>
      </c>
      <c r="C5226" s="6" t="s">
        <v>24</v>
      </c>
      <c r="D5226" s="6" t="s">
        <v>110</v>
      </c>
      <c r="E5226" s="6" t="str">
        <f>VLOOKUP(tbl_transactions[[#This Row],[Product_ID]],tbl_Items[],2,)</f>
        <v>Digital</v>
      </c>
      <c r="F5226" s="6" t="str">
        <f>VLOOKUP(tbl_transactions[[#This Row],[Product_ID]],tbl_Items[],3,)</f>
        <v>Platinum</v>
      </c>
      <c r="G5226" s="6" t="s">
        <v>12</v>
      </c>
      <c r="H5226" s="6" t="s">
        <v>9</v>
      </c>
      <c r="I52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226" s="30">
        <v>2</v>
      </c>
      <c r="K5226" s="7">
        <f t="shared" si="162"/>
        <v>11792.340000000002</v>
      </c>
      <c r="L52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26" s="7">
        <f t="shared" si="163"/>
        <v>11792.340000000002</v>
      </c>
    </row>
    <row r="5227" spans="1:13" x14ac:dyDescent="0.3">
      <c r="A5227" s="6" t="s">
        <v>5311</v>
      </c>
      <c r="B5227" s="28">
        <v>43207</v>
      </c>
      <c r="C5227" s="6" t="s">
        <v>11</v>
      </c>
      <c r="D5227" s="6" t="s">
        <v>116</v>
      </c>
      <c r="E5227" s="6" t="str">
        <f>VLOOKUP(tbl_transactions[[#This Row],[Product_ID]],tbl_Items[],2,)</f>
        <v>Digital</v>
      </c>
      <c r="F5227" s="6" t="str">
        <f>VLOOKUP(tbl_transactions[[#This Row],[Product_ID]],tbl_Items[],3,)</f>
        <v>Gold</v>
      </c>
      <c r="G5227" s="6" t="s">
        <v>12</v>
      </c>
      <c r="H5227" s="6" t="s">
        <v>9</v>
      </c>
      <c r="I52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227" s="30">
        <v>4</v>
      </c>
      <c r="K5227" s="7">
        <f t="shared" si="162"/>
        <v>22826.376</v>
      </c>
      <c r="L52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5227" s="7">
        <f t="shared" si="163"/>
        <v>21913.320960000001</v>
      </c>
    </row>
    <row r="5228" spans="1:13" x14ac:dyDescent="0.3">
      <c r="A5228" s="6" t="s">
        <v>5312</v>
      </c>
      <c r="B5228" s="28">
        <v>43208</v>
      </c>
      <c r="C5228" s="6" t="s">
        <v>11</v>
      </c>
      <c r="D5228" s="6" t="s">
        <v>102</v>
      </c>
      <c r="E5228" s="6" t="str">
        <f>VLOOKUP(tbl_transactions[[#This Row],[Product_ID]],tbl_Items[],2,)</f>
        <v>Automatic</v>
      </c>
      <c r="F5228" s="6" t="str">
        <f>VLOOKUP(tbl_transactions[[#This Row],[Product_ID]],tbl_Items[],3,)</f>
        <v>Palladium</v>
      </c>
      <c r="G5228" s="6" t="s">
        <v>12</v>
      </c>
      <c r="H5228" s="6" t="s">
        <v>13</v>
      </c>
      <c r="I52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228" s="30">
        <v>2</v>
      </c>
      <c r="K5228" s="7">
        <f t="shared" si="162"/>
        <v>17572.356</v>
      </c>
      <c r="L52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5228" s="7">
        <f t="shared" si="163"/>
        <v>17045.185320000001</v>
      </c>
    </row>
    <row r="5229" spans="1:13" x14ac:dyDescent="0.3">
      <c r="A5229" s="6" t="s">
        <v>5313</v>
      </c>
      <c r="B5229" s="28">
        <v>43208</v>
      </c>
      <c r="C5229" s="6" t="s">
        <v>11</v>
      </c>
      <c r="D5229" s="6" t="s">
        <v>95</v>
      </c>
      <c r="E5229" s="6" t="str">
        <f>VLOOKUP(tbl_transactions[[#This Row],[Product_ID]],tbl_Items[],2,)</f>
        <v>Automatic</v>
      </c>
      <c r="F5229" s="6" t="str">
        <f>VLOOKUP(tbl_transactions[[#This Row],[Product_ID]],tbl_Items[],3,)</f>
        <v>Platinum</v>
      </c>
      <c r="G5229" s="6" t="s">
        <v>12</v>
      </c>
      <c r="H5229" s="6" t="s">
        <v>9</v>
      </c>
      <c r="I52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229" s="30">
        <v>4</v>
      </c>
      <c r="K5229" s="7">
        <f t="shared" si="162"/>
        <v>9261</v>
      </c>
      <c r="L52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29" s="7">
        <f t="shared" si="163"/>
        <v>9261</v>
      </c>
    </row>
    <row r="5230" spans="1:13" x14ac:dyDescent="0.3">
      <c r="A5230" s="6" t="s">
        <v>5314</v>
      </c>
      <c r="B5230" s="28">
        <v>43208</v>
      </c>
      <c r="C5230" s="6" t="s">
        <v>11</v>
      </c>
      <c r="D5230" s="6" t="s">
        <v>104</v>
      </c>
      <c r="E5230" s="6" t="str">
        <f>VLOOKUP(tbl_transactions[[#This Row],[Product_ID]],tbl_Items[],2,)</f>
        <v>Automatic</v>
      </c>
      <c r="F5230" s="6" t="str">
        <f>VLOOKUP(tbl_transactions[[#This Row],[Product_ID]],tbl_Items[],3,)</f>
        <v>Palladium</v>
      </c>
      <c r="G5230" s="6" t="s">
        <v>12</v>
      </c>
      <c r="H5230" s="6" t="s">
        <v>9</v>
      </c>
      <c r="I52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230" s="30">
        <v>1</v>
      </c>
      <c r="K5230" s="7">
        <f t="shared" si="162"/>
        <v>9015.7100000000009</v>
      </c>
      <c r="L52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30" s="7">
        <f t="shared" si="163"/>
        <v>9015.7100000000009</v>
      </c>
    </row>
    <row r="5231" spans="1:13" x14ac:dyDescent="0.3">
      <c r="A5231" s="6" t="s">
        <v>5315</v>
      </c>
      <c r="B5231" s="28">
        <v>43208</v>
      </c>
      <c r="C5231" s="6" t="s">
        <v>24</v>
      </c>
      <c r="D5231" s="6" t="s">
        <v>102</v>
      </c>
      <c r="E5231" s="6" t="str">
        <f>VLOOKUP(tbl_transactions[[#This Row],[Product_ID]],tbl_Items[],2,)</f>
        <v>Automatic</v>
      </c>
      <c r="F5231" s="6" t="str">
        <f>VLOOKUP(tbl_transactions[[#This Row],[Product_ID]],tbl_Items[],3,)</f>
        <v>Palladium</v>
      </c>
      <c r="G5231" s="6" t="s">
        <v>12</v>
      </c>
      <c r="H5231" s="6" t="s">
        <v>9</v>
      </c>
      <c r="I52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231" s="30">
        <v>3</v>
      </c>
      <c r="K5231" s="7">
        <f t="shared" si="162"/>
        <v>26358.534</v>
      </c>
      <c r="L52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5231" s="7">
        <f t="shared" si="163"/>
        <v>25567.777979999999</v>
      </c>
    </row>
    <row r="5232" spans="1:13" x14ac:dyDescent="0.3">
      <c r="A5232" s="6" t="s">
        <v>5316</v>
      </c>
      <c r="B5232" s="28">
        <v>43208</v>
      </c>
      <c r="C5232" s="6" t="s">
        <v>11</v>
      </c>
      <c r="D5232" s="6" t="s">
        <v>114</v>
      </c>
      <c r="E5232" s="6" t="str">
        <f>VLOOKUP(tbl_transactions[[#This Row],[Product_ID]],tbl_Items[],2,)</f>
        <v>Digital</v>
      </c>
      <c r="F5232" s="6" t="str">
        <f>VLOOKUP(tbl_transactions[[#This Row],[Product_ID]],tbl_Items[],3,)</f>
        <v>Palladium</v>
      </c>
      <c r="G5232" s="6" t="s">
        <v>12</v>
      </c>
      <c r="H5232" s="6" t="s">
        <v>9</v>
      </c>
      <c r="I52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232" s="30">
        <v>3</v>
      </c>
      <c r="K5232" s="7">
        <f t="shared" si="162"/>
        <v>32731.020000000004</v>
      </c>
      <c r="L52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5232" s="7">
        <f t="shared" si="163"/>
        <v>31749.089400000004</v>
      </c>
    </row>
    <row r="5233" spans="1:13" x14ac:dyDescent="0.3">
      <c r="A5233" s="6" t="s">
        <v>5317</v>
      </c>
      <c r="B5233" s="28">
        <v>43209</v>
      </c>
      <c r="C5233" s="6" t="s">
        <v>24</v>
      </c>
      <c r="D5233" s="6" t="s">
        <v>94</v>
      </c>
      <c r="E5233" s="6" t="str">
        <f>VLOOKUP(tbl_transactions[[#This Row],[Product_ID]],tbl_Items[],2,)</f>
        <v>Automatic</v>
      </c>
      <c r="F5233" s="6" t="str">
        <f>VLOOKUP(tbl_transactions[[#This Row],[Product_ID]],tbl_Items[],3,)</f>
        <v>Platinum</v>
      </c>
      <c r="G5233" s="6" t="s">
        <v>12</v>
      </c>
      <c r="H5233" s="6" t="s">
        <v>9</v>
      </c>
      <c r="I52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233" s="30">
        <v>1</v>
      </c>
      <c r="K5233" s="7">
        <f t="shared" si="162"/>
        <v>2845.9200000000005</v>
      </c>
      <c r="L52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33" s="7">
        <f t="shared" si="163"/>
        <v>2845.9200000000005</v>
      </c>
    </row>
    <row r="5234" spans="1:13" x14ac:dyDescent="0.3">
      <c r="A5234" s="6" t="s">
        <v>5318</v>
      </c>
      <c r="B5234" s="28">
        <v>43209</v>
      </c>
      <c r="C5234" s="6" t="s">
        <v>24</v>
      </c>
      <c r="D5234" s="6" t="s">
        <v>108</v>
      </c>
      <c r="E5234" s="6" t="str">
        <f>VLOOKUP(tbl_transactions[[#This Row],[Product_ID]],tbl_Items[],2,)</f>
        <v>Digital</v>
      </c>
      <c r="F5234" s="6" t="str">
        <f>VLOOKUP(tbl_transactions[[#This Row],[Product_ID]],tbl_Items[],3,)</f>
        <v>Platinum</v>
      </c>
      <c r="G5234" s="6" t="s">
        <v>12</v>
      </c>
      <c r="H5234" s="6" t="s">
        <v>9</v>
      </c>
      <c r="I52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234" s="30">
        <v>4</v>
      </c>
      <c r="K5234" s="7">
        <f t="shared" si="162"/>
        <v>25776.45</v>
      </c>
      <c r="L52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5234" s="7">
        <f t="shared" si="163"/>
        <v>24229.863000000001</v>
      </c>
    </row>
    <row r="5235" spans="1:13" x14ac:dyDescent="0.3">
      <c r="A5235" s="6" t="s">
        <v>5319</v>
      </c>
      <c r="B5235" s="28">
        <v>43209</v>
      </c>
      <c r="C5235" s="6" t="s">
        <v>24</v>
      </c>
      <c r="D5235" s="6" t="s">
        <v>78</v>
      </c>
      <c r="E5235" s="6" t="str">
        <f>VLOOKUP(tbl_transactions[[#This Row],[Product_ID]],tbl_Items[],2,)</f>
        <v>Chronograph</v>
      </c>
      <c r="F5235" s="6" t="str">
        <f>VLOOKUP(tbl_transactions[[#This Row],[Product_ID]],tbl_Items[],3,)</f>
        <v>Gold</v>
      </c>
      <c r="G5235" s="6" t="s">
        <v>8</v>
      </c>
      <c r="H5235" s="6" t="s">
        <v>9</v>
      </c>
      <c r="I52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235" s="30">
        <v>1</v>
      </c>
      <c r="K5235" s="7">
        <f t="shared" si="162"/>
        <v>5722.2</v>
      </c>
      <c r="L52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35" s="7">
        <f t="shared" si="163"/>
        <v>5722.2</v>
      </c>
    </row>
    <row r="5236" spans="1:13" x14ac:dyDescent="0.3">
      <c r="A5236" s="6" t="s">
        <v>5320</v>
      </c>
      <c r="B5236" s="28">
        <v>43209</v>
      </c>
      <c r="C5236" s="6" t="s">
        <v>7</v>
      </c>
      <c r="D5236" s="6" t="s">
        <v>97</v>
      </c>
      <c r="E5236" s="6" t="str">
        <f>VLOOKUP(tbl_transactions[[#This Row],[Product_ID]],tbl_Items[],2,)</f>
        <v>Automatic</v>
      </c>
      <c r="F5236" s="6" t="str">
        <f>VLOOKUP(tbl_transactions[[#This Row],[Product_ID]],tbl_Items[],3,)</f>
        <v>Gold</v>
      </c>
      <c r="G5236" s="6" t="s">
        <v>12</v>
      </c>
      <c r="H5236" s="6" t="s">
        <v>9</v>
      </c>
      <c r="I52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236" s="30">
        <v>2</v>
      </c>
      <c r="K5236" s="7">
        <f t="shared" si="162"/>
        <v>5990.6232</v>
      </c>
      <c r="L52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36" s="7">
        <f t="shared" si="163"/>
        <v>5990.6232</v>
      </c>
    </row>
    <row r="5237" spans="1:13" x14ac:dyDescent="0.3">
      <c r="A5237" s="6" t="s">
        <v>5321</v>
      </c>
      <c r="B5237" s="28">
        <v>43209</v>
      </c>
      <c r="C5237" s="6" t="s">
        <v>11</v>
      </c>
      <c r="D5237" s="6" t="s">
        <v>66</v>
      </c>
      <c r="E5237" s="6" t="str">
        <f>VLOOKUP(tbl_transactions[[#This Row],[Product_ID]],tbl_Items[],2,)</f>
        <v>Chronograph</v>
      </c>
      <c r="F5237" s="6" t="str">
        <f>VLOOKUP(tbl_transactions[[#This Row],[Product_ID]],tbl_Items[],3,)</f>
        <v>Platinum</v>
      </c>
      <c r="G5237" s="6" t="s">
        <v>8</v>
      </c>
      <c r="H5237" s="6" t="s">
        <v>9</v>
      </c>
      <c r="I52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237" s="30">
        <v>4</v>
      </c>
      <c r="K5237" s="7">
        <f t="shared" si="162"/>
        <v>39535.199999999997</v>
      </c>
      <c r="L52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237" s="7">
        <f t="shared" si="163"/>
        <v>34790.975999999995</v>
      </c>
    </row>
    <row r="5238" spans="1:13" x14ac:dyDescent="0.3">
      <c r="A5238" s="6" t="s">
        <v>5322</v>
      </c>
      <c r="B5238" s="28">
        <v>43209</v>
      </c>
      <c r="C5238" s="6" t="s">
        <v>11</v>
      </c>
      <c r="D5238" s="6" t="s">
        <v>81</v>
      </c>
      <c r="E5238" s="6" t="str">
        <f>VLOOKUP(tbl_transactions[[#This Row],[Product_ID]],tbl_Items[],2,)</f>
        <v>Chronograph</v>
      </c>
      <c r="F5238" s="6" t="str">
        <f>VLOOKUP(tbl_transactions[[#This Row],[Product_ID]],tbl_Items[],3,)</f>
        <v>Palladium</v>
      </c>
      <c r="G5238" s="6" t="s">
        <v>12</v>
      </c>
      <c r="H5238" s="6" t="s">
        <v>9</v>
      </c>
      <c r="I52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238" s="30">
        <v>2</v>
      </c>
      <c r="K5238" s="7">
        <f t="shared" si="162"/>
        <v>23716.000000000004</v>
      </c>
      <c r="L52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711.48000000000013</v>
      </c>
      <c r="M5238" s="7">
        <f t="shared" si="163"/>
        <v>23004.520000000004</v>
      </c>
    </row>
    <row r="5239" spans="1:13" x14ac:dyDescent="0.3">
      <c r="A5239" s="6" t="s">
        <v>5323</v>
      </c>
      <c r="B5239" s="28">
        <v>43209</v>
      </c>
      <c r="C5239" s="6" t="s">
        <v>24</v>
      </c>
      <c r="D5239" s="6" t="s">
        <v>113</v>
      </c>
      <c r="E5239" s="6" t="str">
        <f>VLOOKUP(tbl_transactions[[#This Row],[Product_ID]],tbl_Items[],2,)</f>
        <v>Digital</v>
      </c>
      <c r="F5239" s="6" t="str">
        <f>VLOOKUP(tbl_transactions[[#This Row],[Product_ID]],tbl_Items[],3,)</f>
        <v>Palladium</v>
      </c>
      <c r="G5239" s="6" t="s">
        <v>12</v>
      </c>
      <c r="H5239" s="6" t="s">
        <v>9</v>
      </c>
      <c r="I52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239" s="30">
        <v>3</v>
      </c>
      <c r="K5239" s="7">
        <f t="shared" si="162"/>
        <v>27432.2268</v>
      </c>
      <c r="L52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5239" s="7">
        <f t="shared" si="163"/>
        <v>26609.259996000001</v>
      </c>
    </row>
    <row r="5240" spans="1:13" x14ac:dyDescent="0.3">
      <c r="A5240" s="6" t="s">
        <v>5324</v>
      </c>
      <c r="B5240" s="28">
        <v>43210</v>
      </c>
      <c r="C5240" s="6" t="s">
        <v>7</v>
      </c>
      <c r="D5240" s="6" t="s">
        <v>115</v>
      </c>
      <c r="E5240" s="6" t="str">
        <f>VLOOKUP(tbl_transactions[[#This Row],[Product_ID]],tbl_Items[],2,)</f>
        <v>Digital</v>
      </c>
      <c r="F5240" s="6" t="str">
        <f>VLOOKUP(tbl_transactions[[#This Row],[Product_ID]],tbl_Items[],3,)</f>
        <v>Gold</v>
      </c>
      <c r="G5240" s="6" t="s">
        <v>12</v>
      </c>
      <c r="H5240" s="6" t="s">
        <v>9</v>
      </c>
      <c r="I52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240" s="30">
        <v>3</v>
      </c>
      <c r="K5240" s="7">
        <f t="shared" si="162"/>
        <v>29096.077500000003</v>
      </c>
      <c r="L52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5240" s="7">
        <f t="shared" si="163"/>
        <v>27932.234400000001</v>
      </c>
    </row>
    <row r="5241" spans="1:13" x14ac:dyDescent="0.3">
      <c r="A5241" s="6" t="s">
        <v>5325</v>
      </c>
      <c r="B5241" s="28">
        <v>43210</v>
      </c>
      <c r="C5241" s="6" t="s">
        <v>24</v>
      </c>
      <c r="D5241" s="6" t="s">
        <v>108</v>
      </c>
      <c r="E5241" s="6" t="str">
        <f>VLOOKUP(tbl_transactions[[#This Row],[Product_ID]],tbl_Items[],2,)</f>
        <v>Digital</v>
      </c>
      <c r="F5241" s="6" t="str">
        <f>VLOOKUP(tbl_transactions[[#This Row],[Product_ID]],tbl_Items[],3,)</f>
        <v>Platinum</v>
      </c>
      <c r="G5241" s="6" t="s">
        <v>12</v>
      </c>
      <c r="H5241" s="6" t="s">
        <v>9</v>
      </c>
      <c r="I52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241" s="30">
        <v>3</v>
      </c>
      <c r="K5241" s="7">
        <f t="shared" si="162"/>
        <v>19332.337500000001</v>
      </c>
      <c r="L52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5241" s="7">
        <f t="shared" si="163"/>
        <v>18172.397250000002</v>
      </c>
    </row>
    <row r="5242" spans="1:13" x14ac:dyDescent="0.3">
      <c r="A5242" s="6" t="s">
        <v>5326</v>
      </c>
      <c r="B5242" s="28">
        <v>43210</v>
      </c>
      <c r="C5242" s="6" t="s">
        <v>24</v>
      </c>
      <c r="D5242" s="6" t="s">
        <v>66</v>
      </c>
      <c r="E5242" s="6" t="str">
        <f>VLOOKUP(tbl_transactions[[#This Row],[Product_ID]],tbl_Items[],2,)</f>
        <v>Chronograph</v>
      </c>
      <c r="F5242" s="6" t="str">
        <f>VLOOKUP(tbl_transactions[[#This Row],[Product_ID]],tbl_Items[],3,)</f>
        <v>Platinum</v>
      </c>
      <c r="G5242" s="6" t="s">
        <v>8</v>
      </c>
      <c r="H5242" s="6" t="s">
        <v>9</v>
      </c>
      <c r="I52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242" s="30">
        <v>4</v>
      </c>
      <c r="K5242" s="7">
        <f t="shared" si="162"/>
        <v>39535.199999999997</v>
      </c>
      <c r="L52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242" s="7">
        <f t="shared" si="163"/>
        <v>34790.975999999995</v>
      </c>
    </row>
    <row r="5243" spans="1:13" x14ac:dyDescent="0.3">
      <c r="A5243" s="6" t="s">
        <v>5327</v>
      </c>
      <c r="B5243" s="28">
        <v>43210</v>
      </c>
      <c r="C5243" s="6" t="s">
        <v>11</v>
      </c>
      <c r="D5243" s="6" t="s">
        <v>88</v>
      </c>
      <c r="E5243" s="6" t="str">
        <f>VLOOKUP(tbl_transactions[[#This Row],[Product_ID]],tbl_Items[],2,)</f>
        <v>Automatic</v>
      </c>
      <c r="F5243" s="6" t="str">
        <f>VLOOKUP(tbl_transactions[[#This Row],[Product_ID]],tbl_Items[],3,)</f>
        <v>Platinum</v>
      </c>
      <c r="G5243" s="6" t="s">
        <v>12</v>
      </c>
      <c r="H5243" s="6" t="s">
        <v>13</v>
      </c>
      <c r="I52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243" s="30">
        <v>1</v>
      </c>
      <c r="K5243" s="7">
        <f t="shared" si="162"/>
        <v>2351.6325000000002</v>
      </c>
      <c r="L52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43" s="7">
        <f t="shared" si="163"/>
        <v>2351.6325000000002</v>
      </c>
    </row>
    <row r="5244" spans="1:13" x14ac:dyDescent="0.3">
      <c r="A5244" s="6" t="s">
        <v>5328</v>
      </c>
      <c r="B5244" s="28">
        <v>43210</v>
      </c>
      <c r="C5244" s="6" t="s">
        <v>24</v>
      </c>
      <c r="D5244" s="6" t="s">
        <v>78</v>
      </c>
      <c r="E5244" s="6" t="str">
        <f>VLOOKUP(tbl_transactions[[#This Row],[Product_ID]],tbl_Items[],2,)</f>
        <v>Chronograph</v>
      </c>
      <c r="F5244" s="6" t="str">
        <f>VLOOKUP(tbl_transactions[[#This Row],[Product_ID]],tbl_Items[],3,)</f>
        <v>Gold</v>
      </c>
      <c r="G5244" s="6" t="s">
        <v>8</v>
      </c>
      <c r="H5244" s="6" t="s">
        <v>9</v>
      </c>
      <c r="I52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244" s="30">
        <v>4</v>
      </c>
      <c r="K5244" s="7">
        <f t="shared" si="162"/>
        <v>22888.799999999999</v>
      </c>
      <c r="L52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5244" s="7">
        <f t="shared" si="163"/>
        <v>21057.696</v>
      </c>
    </row>
    <row r="5245" spans="1:13" x14ac:dyDescent="0.3">
      <c r="A5245" s="6" t="s">
        <v>5329</v>
      </c>
      <c r="B5245" s="28">
        <v>43211</v>
      </c>
      <c r="C5245" s="6" t="s">
        <v>24</v>
      </c>
      <c r="D5245" s="6" t="s">
        <v>84</v>
      </c>
      <c r="E5245" s="6" t="str">
        <f>VLOOKUP(tbl_transactions[[#This Row],[Product_ID]],tbl_Items[],2,)</f>
        <v>Automatic</v>
      </c>
      <c r="F5245" s="6" t="str">
        <f>VLOOKUP(tbl_transactions[[#This Row],[Product_ID]],tbl_Items[],3,)</f>
        <v>Platinum</v>
      </c>
      <c r="G5245" s="6" t="s">
        <v>12</v>
      </c>
      <c r="H5245" s="6" t="s">
        <v>9</v>
      </c>
      <c r="I52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245" s="30">
        <v>1</v>
      </c>
      <c r="K5245" s="7">
        <f t="shared" si="162"/>
        <v>2340.6075000000001</v>
      </c>
      <c r="L52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45" s="7">
        <f t="shared" si="163"/>
        <v>2340.6075000000001</v>
      </c>
    </row>
    <row r="5246" spans="1:13" x14ac:dyDescent="0.3">
      <c r="A5246" s="6" t="s">
        <v>5330</v>
      </c>
      <c r="B5246" s="28">
        <v>43211</v>
      </c>
      <c r="C5246" s="6" t="s">
        <v>15</v>
      </c>
      <c r="D5246" s="6" t="s">
        <v>115</v>
      </c>
      <c r="E5246" s="6" t="str">
        <f>VLOOKUP(tbl_transactions[[#This Row],[Product_ID]],tbl_Items[],2,)</f>
        <v>Digital</v>
      </c>
      <c r="F5246" s="6" t="str">
        <f>VLOOKUP(tbl_transactions[[#This Row],[Product_ID]],tbl_Items[],3,)</f>
        <v>Gold</v>
      </c>
      <c r="G5246" s="6" t="s">
        <v>12</v>
      </c>
      <c r="H5246" s="6" t="s">
        <v>9</v>
      </c>
      <c r="I52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246" s="30">
        <v>2</v>
      </c>
      <c r="K5246" s="7">
        <f t="shared" si="162"/>
        <v>19397.385000000002</v>
      </c>
      <c r="L52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5246" s="7">
        <f t="shared" si="163"/>
        <v>18621.489600000001</v>
      </c>
    </row>
    <row r="5247" spans="1:13" x14ac:dyDescent="0.3">
      <c r="A5247" s="6" t="s">
        <v>5331</v>
      </c>
      <c r="B5247" s="28">
        <v>43211</v>
      </c>
      <c r="C5247" s="6" t="s">
        <v>24</v>
      </c>
      <c r="D5247" s="6" t="s">
        <v>67</v>
      </c>
      <c r="E5247" s="6" t="str">
        <f>VLOOKUP(tbl_transactions[[#This Row],[Product_ID]],tbl_Items[],2,)</f>
        <v>Chronograph</v>
      </c>
      <c r="F5247" s="6" t="str">
        <f>VLOOKUP(tbl_transactions[[#This Row],[Product_ID]],tbl_Items[],3,)</f>
        <v>Platinum</v>
      </c>
      <c r="G5247" s="6" t="s">
        <v>8</v>
      </c>
      <c r="H5247" s="6" t="s">
        <v>9</v>
      </c>
      <c r="I52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247" s="30">
        <v>4</v>
      </c>
      <c r="K5247" s="7">
        <f t="shared" si="162"/>
        <v>5292</v>
      </c>
      <c r="L52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47" s="7">
        <f t="shared" si="163"/>
        <v>5292</v>
      </c>
    </row>
    <row r="5248" spans="1:13" x14ac:dyDescent="0.3">
      <c r="A5248" s="6" t="s">
        <v>5332</v>
      </c>
      <c r="B5248" s="28">
        <v>43211</v>
      </c>
      <c r="C5248" s="6" t="s">
        <v>24</v>
      </c>
      <c r="D5248" s="6" t="s">
        <v>114</v>
      </c>
      <c r="E5248" s="6" t="str">
        <f>VLOOKUP(tbl_transactions[[#This Row],[Product_ID]],tbl_Items[],2,)</f>
        <v>Digital</v>
      </c>
      <c r="F5248" s="6" t="str">
        <f>VLOOKUP(tbl_transactions[[#This Row],[Product_ID]],tbl_Items[],3,)</f>
        <v>Palladium</v>
      </c>
      <c r="G5248" s="6" t="s">
        <v>12</v>
      </c>
      <c r="H5248" s="6" t="s">
        <v>9</v>
      </c>
      <c r="I52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248" s="30">
        <v>3</v>
      </c>
      <c r="K5248" s="7">
        <f t="shared" si="162"/>
        <v>32731.020000000004</v>
      </c>
      <c r="L52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5248" s="7">
        <f t="shared" si="163"/>
        <v>31749.089400000004</v>
      </c>
    </row>
    <row r="5249" spans="1:13" x14ac:dyDescent="0.3">
      <c r="A5249" s="6" t="s">
        <v>5333</v>
      </c>
      <c r="B5249" s="28">
        <v>43212</v>
      </c>
      <c r="C5249" s="6" t="s">
        <v>7</v>
      </c>
      <c r="D5249" s="6" t="s">
        <v>119</v>
      </c>
      <c r="E5249" s="6" t="str">
        <f>VLOOKUP(tbl_transactions[[#This Row],[Product_ID]],tbl_Items[],2,)</f>
        <v>Digital</v>
      </c>
      <c r="F5249" s="6" t="str">
        <f>VLOOKUP(tbl_transactions[[#This Row],[Product_ID]],tbl_Items[],3,)</f>
        <v>Palladium</v>
      </c>
      <c r="G5249" s="6" t="s">
        <v>12</v>
      </c>
      <c r="H5249" s="6" t="s">
        <v>13</v>
      </c>
      <c r="I52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249" s="30">
        <v>1</v>
      </c>
      <c r="K5249" s="7">
        <f t="shared" si="162"/>
        <v>10294.758</v>
      </c>
      <c r="L52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49" s="7">
        <f t="shared" si="163"/>
        <v>10294.758</v>
      </c>
    </row>
    <row r="5250" spans="1:13" x14ac:dyDescent="0.3">
      <c r="A5250" s="6" t="s">
        <v>5334</v>
      </c>
      <c r="B5250" s="28">
        <v>43212</v>
      </c>
      <c r="C5250" s="6" t="s">
        <v>24</v>
      </c>
      <c r="D5250" s="6" t="s">
        <v>67</v>
      </c>
      <c r="E5250" s="6" t="str">
        <f>VLOOKUP(tbl_transactions[[#This Row],[Product_ID]],tbl_Items[],2,)</f>
        <v>Chronograph</v>
      </c>
      <c r="F5250" s="6" t="str">
        <f>VLOOKUP(tbl_transactions[[#This Row],[Product_ID]],tbl_Items[],3,)</f>
        <v>Platinum</v>
      </c>
      <c r="G5250" s="6" t="s">
        <v>8</v>
      </c>
      <c r="H5250" s="6" t="s">
        <v>9</v>
      </c>
      <c r="I52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250" s="30">
        <v>3</v>
      </c>
      <c r="K5250" s="7">
        <f t="shared" ref="K5250:K5313" si="164">I5250*J5250</f>
        <v>3969</v>
      </c>
      <c r="L52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50" s="7">
        <f t="shared" ref="M5250:M5313" si="165">K5250-L5250</f>
        <v>3969</v>
      </c>
    </row>
    <row r="5251" spans="1:13" x14ac:dyDescent="0.3">
      <c r="A5251" s="6" t="s">
        <v>5335</v>
      </c>
      <c r="B5251" s="28">
        <v>43212</v>
      </c>
      <c r="C5251" s="6" t="s">
        <v>11</v>
      </c>
      <c r="D5251" s="6" t="s">
        <v>116</v>
      </c>
      <c r="E5251" s="6" t="str">
        <f>VLOOKUP(tbl_transactions[[#This Row],[Product_ID]],tbl_Items[],2,)</f>
        <v>Digital</v>
      </c>
      <c r="F5251" s="6" t="str">
        <f>VLOOKUP(tbl_transactions[[#This Row],[Product_ID]],tbl_Items[],3,)</f>
        <v>Gold</v>
      </c>
      <c r="G5251" s="6" t="s">
        <v>12</v>
      </c>
      <c r="H5251" s="6" t="s">
        <v>9</v>
      </c>
      <c r="I52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251" s="30">
        <v>3</v>
      </c>
      <c r="K5251" s="7">
        <f t="shared" si="164"/>
        <v>17119.781999999999</v>
      </c>
      <c r="L52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5251" s="7">
        <f t="shared" si="165"/>
        <v>16434.990719999998</v>
      </c>
    </row>
    <row r="5252" spans="1:13" x14ac:dyDescent="0.3">
      <c r="A5252" s="6" t="s">
        <v>5336</v>
      </c>
      <c r="B5252" s="28">
        <v>43212</v>
      </c>
      <c r="C5252" s="6" t="s">
        <v>11</v>
      </c>
      <c r="D5252" s="6" t="s">
        <v>99</v>
      </c>
      <c r="E5252" s="6" t="str">
        <f>VLOOKUP(tbl_transactions[[#This Row],[Product_ID]],tbl_Items[],2,)</f>
        <v>Automatic</v>
      </c>
      <c r="F5252" s="6" t="str">
        <f>VLOOKUP(tbl_transactions[[#This Row],[Product_ID]],tbl_Items[],3,)</f>
        <v>Gold</v>
      </c>
      <c r="G5252" s="6" t="s">
        <v>12</v>
      </c>
      <c r="H5252" s="6" t="s">
        <v>9</v>
      </c>
      <c r="I52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252" s="30">
        <v>2</v>
      </c>
      <c r="K5252" s="7">
        <f t="shared" si="164"/>
        <v>11365.329599999999</v>
      </c>
      <c r="L52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52" s="7">
        <f t="shared" si="165"/>
        <v>11365.329599999999</v>
      </c>
    </row>
    <row r="5253" spans="1:13" x14ac:dyDescent="0.3">
      <c r="A5253" s="6" t="s">
        <v>5337</v>
      </c>
      <c r="B5253" s="28">
        <v>43212</v>
      </c>
      <c r="C5253" s="6" t="s">
        <v>24</v>
      </c>
      <c r="D5253" s="6" t="s">
        <v>111</v>
      </c>
      <c r="E5253" s="6" t="str">
        <f>VLOOKUP(tbl_transactions[[#This Row],[Product_ID]],tbl_Items[],2,)</f>
        <v>Digital</v>
      </c>
      <c r="F5253" s="6" t="str">
        <f>VLOOKUP(tbl_transactions[[#This Row],[Product_ID]],tbl_Items[],3,)</f>
        <v>Gold</v>
      </c>
      <c r="G5253" s="6" t="s">
        <v>12</v>
      </c>
      <c r="H5253" s="6" t="s">
        <v>9</v>
      </c>
      <c r="I52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253" s="30">
        <v>4</v>
      </c>
      <c r="K5253" s="7">
        <f t="shared" si="164"/>
        <v>23504.716800000002</v>
      </c>
      <c r="L52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5253" s="7">
        <f t="shared" si="165"/>
        <v>22564.528128000002</v>
      </c>
    </row>
    <row r="5254" spans="1:13" x14ac:dyDescent="0.3">
      <c r="A5254" s="6" t="s">
        <v>5338</v>
      </c>
      <c r="B5254" s="28">
        <v>43212</v>
      </c>
      <c r="C5254" s="6" t="s">
        <v>24</v>
      </c>
      <c r="D5254" s="6" t="s">
        <v>7007</v>
      </c>
      <c r="E5254" s="6" t="str">
        <f>VLOOKUP(tbl_transactions[[#This Row],[Product_ID]],tbl_Items[],2,)</f>
        <v>Digital</v>
      </c>
      <c r="F5254" s="6" t="str">
        <f>VLOOKUP(tbl_transactions[[#This Row],[Product_ID]],tbl_Items[],3,)</f>
        <v>Gold</v>
      </c>
      <c r="G5254" s="6" t="s">
        <v>12</v>
      </c>
      <c r="H5254" s="6" t="s">
        <v>9</v>
      </c>
      <c r="I52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254" s="30">
        <v>4</v>
      </c>
      <c r="K5254" s="7">
        <f t="shared" si="164"/>
        <v>36401.515200000002</v>
      </c>
      <c r="L52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5254" s="7">
        <f t="shared" si="165"/>
        <v>34945.454592000002</v>
      </c>
    </row>
    <row r="5255" spans="1:13" x14ac:dyDescent="0.3">
      <c r="A5255" s="6" t="s">
        <v>5339</v>
      </c>
      <c r="B5255" s="28">
        <v>43212</v>
      </c>
      <c r="C5255" s="6" t="s">
        <v>24</v>
      </c>
      <c r="D5255" s="6" t="s">
        <v>96</v>
      </c>
      <c r="E5255" s="6" t="str">
        <f>VLOOKUP(tbl_transactions[[#This Row],[Product_ID]],tbl_Items[],2,)</f>
        <v>Automatic</v>
      </c>
      <c r="F5255" s="6" t="str">
        <f>VLOOKUP(tbl_transactions[[#This Row],[Product_ID]],tbl_Items[],3,)</f>
        <v>Gold</v>
      </c>
      <c r="G5255" s="6" t="s">
        <v>12</v>
      </c>
      <c r="H5255" s="6" t="s">
        <v>9</v>
      </c>
      <c r="I52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255" s="30">
        <v>4</v>
      </c>
      <c r="K5255" s="7">
        <f t="shared" si="164"/>
        <v>22705.689600000002</v>
      </c>
      <c r="L52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5255" s="7">
        <f t="shared" si="165"/>
        <v>21797.462016000001</v>
      </c>
    </row>
    <row r="5256" spans="1:13" x14ac:dyDescent="0.3">
      <c r="A5256" s="6" t="s">
        <v>5340</v>
      </c>
      <c r="B5256" s="28">
        <v>43212</v>
      </c>
      <c r="C5256" s="6" t="s">
        <v>24</v>
      </c>
      <c r="D5256" s="6" t="s">
        <v>95</v>
      </c>
      <c r="E5256" s="6" t="str">
        <f>VLOOKUP(tbl_transactions[[#This Row],[Product_ID]],tbl_Items[],2,)</f>
        <v>Automatic</v>
      </c>
      <c r="F5256" s="6" t="str">
        <f>VLOOKUP(tbl_transactions[[#This Row],[Product_ID]],tbl_Items[],3,)</f>
        <v>Platinum</v>
      </c>
      <c r="G5256" s="6" t="s">
        <v>12</v>
      </c>
      <c r="H5256" s="6" t="s">
        <v>9</v>
      </c>
      <c r="I52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256" s="30">
        <v>1</v>
      </c>
      <c r="K5256" s="7">
        <f t="shared" si="164"/>
        <v>2315.25</v>
      </c>
      <c r="L52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56" s="7">
        <f t="shared" si="165"/>
        <v>2315.25</v>
      </c>
    </row>
    <row r="5257" spans="1:13" x14ac:dyDescent="0.3">
      <c r="A5257" s="6" t="s">
        <v>5341</v>
      </c>
      <c r="B5257" s="28">
        <v>43212</v>
      </c>
      <c r="C5257" s="6" t="s">
        <v>24</v>
      </c>
      <c r="D5257" s="6" t="s">
        <v>111</v>
      </c>
      <c r="E5257" s="6" t="str">
        <f>VLOOKUP(tbl_transactions[[#This Row],[Product_ID]],tbl_Items[],2,)</f>
        <v>Digital</v>
      </c>
      <c r="F5257" s="6" t="str">
        <f>VLOOKUP(tbl_transactions[[#This Row],[Product_ID]],tbl_Items[],3,)</f>
        <v>Gold</v>
      </c>
      <c r="G5257" s="6" t="s">
        <v>12</v>
      </c>
      <c r="H5257" s="6" t="s">
        <v>13</v>
      </c>
      <c r="I52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257" s="30">
        <v>4</v>
      </c>
      <c r="K5257" s="7">
        <f t="shared" si="164"/>
        <v>23504.716800000002</v>
      </c>
      <c r="L52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5257" s="7">
        <f t="shared" si="165"/>
        <v>22564.528128000002</v>
      </c>
    </row>
    <row r="5258" spans="1:13" x14ac:dyDescent="0.3">
      <c r="A5258" s="6" t="s">
        <v>5342</v>
      </c>
      <c r="B5258" s="28">
        <v>43212</v>
      </c>
      <c r="C5258" s="6" t="s">
        <v>11</v>
      </c>
      <c r="D5258" s="6" t="s">
        <v>114</v>
      </c>
      <c r="E5258" s="6" t="str">
        <f>VLOOKUP(tbl_transactions[[#This Row],[Product_ID]],tbl_Items[],2,)</f>
        <v>Digital</v>
      </c>
      <c r="F5258" s="6" t="str">
        <f>VLOOKUP(tbl_transactions[[#This Row],[Product_ID]],tbl_Items[],3,)</f>
        <v>Palladium</v>
      </c>
      <c r="G5258" s="6" t="s">
        <v>12</v>
      </c>
      <c r="H5258" s="6" t="s">
        <v>9</v>
      </c>
      <c r="I52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258" s="30">
        <v>2</v>
      </c>
      <c r="K5258" s="7">
        <f t="shared" si="164"/>
        <v>21820.680000000004</v>
      </c>
      <c r="L52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5258" s="7">
        <f t="shared" si="165"/>
        <v>21166.059600000004</v>
      </c>
    </row>
    <row r="5259" spans="1:13" x14ac:dyDescent="0.3">
      <c r="A5259" s="6" t="s">
        <v>5343</v>
      </c>
      <c r="B5259" s="28">
        <v>43213</v>
      </c>
      <c r="C5259" s="6" t="s">
        <v>24</v>
      </c>
      <c r="D5259" s="6" t="s">
        <v>71</v>
      </c>
      <c r="E5259" s="6" t="str">
        <f>VLOOKUP(tbl_transactions[[#This Row],[Product_ID]],tbl_Items[],2,)</f>
        <v>Chronograph</v>
      </c>
      <c r="F5259" s="6" t="str">
        <f>VLOOKUP(tbl_transactions[[#This Row],[Product_ID]],tbl_Items[],3,)</f>
        <v>Platinum</v>
      </c>
      <c r="G5259" s="6" t="s">
        <v>8</v>
      </c>
      <c r="H5259" s="6" t="s">
        <v>13</v>
      </c>
      <c r="I52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259" s="30">
        <v>2</v>
      </c>
      <c r="K5259" s="7">
        <f t="shared" si="164"/>
        <v>4598.5679999999993</v>
      </c>
      <c r="L52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59" s="7">
        <f t="shared" si="165"/>
        <v>4598.5679999999993</v>
      </c>
    </row>
    <row r="5260" spans="1:13" x14ac:dyDescent="0.3">
      <c r="A5260" s="6" t="s">
        <v>5344</v>
      </c>
      <c r="B5260" s="28">
        <v>43213</v>
      </c>
      <c r="C5260" s="6" t="s">
        <v>24</v>
      </c>
      <c r="D5260" s="6" t="s">
        <v>120</v>
      </c>
      <c r="E5260" s="6" t="str">
        <f>VLOOKUP(tbl_transactions[[#This Row],[Product_ID]],tbl_Items[],2,)</f>
        <v>Digital</v>
      </c>
      <c r="F5260" s="6" t="str">
        <f>VLOOKUP(tbl_transactions[[#This Row],[Product_ID]],tbl_Items[],3,)</f>
        <v>Palladium</v>
      </c>
      <c r="G5260" s="6" t="s">
        <v>12</v>
      </c>
      <c r="H5260" s="6" t="s">
        <v>9</v>
      </c>
      <c r="I52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260" s="30">
        <v>3</v>
      </c>
      <c r="K5260" s="7">
        <f t="shared" si="164"/>
        <v>31806.060000000005</v>
      </c>
      <c r="L52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5260" s="7">
        <f t="shared" si="165"/>
        <v>30851.878200000006</v>
      </c>
    </row>
    <row r="5261" spans="1:13" x14ac:dyDescent="0.3">
      <c r="A5261" s="6" t="s">
        <v>5345</v>
      </c>
      <c r="B5261" s="28">
        <v>43213</v>
      </c>
      <c r="C5261" s="6" t="s">
        <v>15</v>
      </c>
      <c r="D5261" s="6" t="s">
        <v>92</v>
      </c>
      <c r="E5261" s="6" t="str">
        <f>VLOOKUP(tbl_transactions[[#This Row],[Product_ID]],tbl_Items[],2,)</f>
        <v>Automatic</v>
      </c>
      <c r="F5261" s="6" t="str">
        <f>VLOOKUP(tbl_transactions[[#This Row],[Product_ID]],tbl_Items[],3,)</f>
        <v>Platinum</v>
      </c>
      <c r="G5261" s="6" t="s">
        <v>12</v>
      </c>
      <c r="H5261" s="6" t="s">
        <v>9</v>
      </c>
      <c r="I52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261" s="30">
        <v>2</v>
      </c>
      <c r="K5261" s="7">
        <f t="shared" si="164"/>
        <v>4486.2047999999995</v>
      </c>
      <c r="L52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61" s="7">
        <f t="shared" si="165"/>
        <v>4486.2047999999995</v>
      </c>
    </row>
    <row r="5262" spans="1:13" x14ac:dyDescent="0.3">
      <c r="A5262" s="6" t="s">
        <v>5346</v>
      </c>
      <c r="B5262" s="28">
        <v>43213</v>
      </c>
      <c r="C5262" s="6" t="s">
        <v>24</v>
      </c>
      <c r="D5262" s="6" t="s">
        <v>88</v>
      </c>
      <c r="E5262" s="6" t="str">
        <f>VLOOKUP(tbl_transactions[[#This Row],[Product_ID]],tbl_Items[],2,)</f>
        <v>Automatic</v>
      </c>
      <c r="F5262" s="6" t="str">
        <f>VLOOKUP(tbl_transactions[[#This Row],[Product_ID]],tbl_Items[],3,)</f>
        <v>Platinum</v>
      </c>
      <c r="G5262" s="6" t="s">
        <v>12</v>
      </c>
      <c r="H5262" s="6" t="s">
        <v>9</v>
      </c>
      <c r="I52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262" s="30">
        <v>4</v>
      </c>
      <c r="K5262" s="7">
        <f t="shared" si="164"/>
        <v>9406.5300000000007</v>
      </c>
      <c r="L52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62" s="7">
        <f t="shared" si="165"/>
        <v>9406.5300000000007</v>
      </c>
    </row>
    <row r="5263" spans="1:13" x14ac:dyDescent="0.3">
      <c r="A5263" s="6" t="s">
        <v>5347</v>
      </c>
      <c r="B5263" s="28">
        <v>43213</v>
      </c>
      <c r="C5263" s="6" t="s">
        <v>24</v>
      </c>
      <c r="D5263" s="6" t="s">
        <v>7006</v>
      </c>
      <c r="E5263" s="6" t="str">
        <f>VLOOKUP(tbl_transactions[[#This Row],[Product_ID]],tbl_Items[],2,)</f>
        <v>Automatic</v>
      </c>
      <c r="F5263" s="6" t="str">
        <f>VLOOKUP(tbl_transactions[[#This Row],[Product_ID]],tbl_Items[],3,)</f>
        <v>Gold</v>
      </c>
      <c r="G5263" s="6" t="s">
        <v>12</v>
      </c>
      <c r="H5263" s="6" t="s">
        <v>13</v>
      </c>
      <c r="I52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263" s="30">
        <v>3</v>
      </c>
      <c r="K5263" s="7">
        <f t="shared" si="164"/>
        <v>32288.850000000002</v>
      </c>
      <c r="L52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1291.5540000000001</v>
      </c>
      <c r="M5263" s="7">
        <f t="shared" si="165"/>
        <v>30997.296000000002</v>
      </c>
    </row>
    <row r="5264" spans="1:13" x14ac:dyDescent="0.3">
      <c r="A5264" s="6" t="s">
        <v>5348</v>
      </c>
      <c r="B5264" s="28">
        <v>43213</v>
      </c>
      <c r="C5264" s="6" t="s">
        <v>24</v>
      </c>
      <c r="D5264" s="6" t="s">
        <v>7006</v>
      </c>
      <c r="E5264" s="6" t="str">
        <f>VLOOKUP(tbl_transactions[[#This Row],[Product_ID]],tbl_Items[],2,)</f>
        <v>Automatic</v>
      </c>
      <c r="F5264" s="6" t="str">
        <f>VLOOKUP(tbl_transactions[[#This Row],[Product_ID]],tbl_Items[],3,)</f>
        <v>Gold</v>
      </c>
      <c r="G5264" s="6" t="s">
        <v>12</v>
      </c>
      <c r="H5264" s="6" t="s">
        <v>13</v>
      </c>
      <c r="I52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264" s="30">
        <v>2</v>
      </c>
      <c r="K5264" s="7">
        <f t="shared" si="164"/>
        <v>21525.9</v>
      </c>
      <c r="L52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5264" s="7">
        <f t="shared" si="165"/>
        <v>20664.864000000001</v>
      </c>
    </row>
    <row r="5265" spans="1:13" x14ac:dyDescent="0.3">
      <c r="A5265" s="6" t="s">
        <v>5349</v>
      </c>
      <c r="B5265" s="28">
        <v>43214</v>
      </c>
      <c r="C5265" s="6" t="s">
        <v>24</v>
      </c>
      <c r="D5265" s="6" t="s">
        <v>94</v>
      </c>
      <c r="E5265" s="6" t="str">
        <f>VLOOKUP(tbl_transactions[[#This Row],[Product_ID]],tbl_Items[],2,)</f>
        <v>Automatic</v>
      </c>
      <c r="F5265" s="6" t="str">
        <f>VLOOKUP(tbl_transactions[[#This Row],[Product_ID]],tbl_Items[],3,)</f>
        <v>Platinum</v>
      </c>
      <c r="G5265" s="6" t="s">
        <v>12</v>
      </c>
      <c r="H5265" s="6" t="s">
        <v>9</v>
      </c>
      <c r="I52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265" s="30">
        <v>2</v>
      </c>
      <c r="K5265" s="7">
        <f t="shared" si="164"/>
        <v>5691.8400000000011</v>
      </c>
      <c r="L52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65" s="7">
        <f t="shared" si="165"/>
        <v>5691.8400000000011</v>
      </c>
    </row>
    <row r="5266" spans="1:13" x14ac:dyDescent="0.3">
      <c r="A5266" s="6" t="s">
        <v>5350</v>
      </c>
      <c r="B5266" s="28">
        <v>43214</v>
      </c>
      <c r="C5266" s="6" t="s">
        <v>24</v>
      </c>
      <c r="D5266" s="6" t="s">
        <v>103</v>
      </c>
      <c r="E5266" s="6" t="str">
        <f>VLOOKUP(tbl_transactions[[#This Row],[Product_ID]],tbl_Items[],2,)</f>
        <v>Automatic</v>
      </c>
      <c r="F5266" s="6" t="str">
        <f>VLOOKUP(tbl_transactions[[#This Row],[Product_ID]],tbl_Items[],3,)</f>
        <v>Palladium</v>
      </c>
      <c r="G5266" s="6" t="s">
        <v>12</v>
      </c>
      <c r="H5266" s="6" t="s">
        <v>9</v>
      </c>
      <c r="I52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266" s="30">
        <v>3</v>
      </c>
      <c r="K5266" s="7">
        <f t="shared" si="164"/>
        <v>20425.132799999999</v>
      </c>
      <c r="L52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5266" s="7">
        <f t="shared" si="165"/>
        <v>19812.378816</v>
      </c>
    </row>
    <row r="5267" spans="1:13" x14ac:dyDescent="0.3">
      <c r="A5267" s="6" t="s">
        <v>5351</v>
      </c>
      <c r="B5267" s="28">
        <v>43215</v>
      </c>
      <c r="C5267" s="6" t="s">
        <v>11</v>
      </c>
      <c r="D5267" s="6" t="s">
        <v>94</v>
      </c>
      <c r="E5267" s="6" t="str">
        <f>VLOOKUP(tbl_transactions[[#This Row],[Product_ID]],tbl_Items[],2,)</f>
        <v>Automatic</v>
      </c>
      <c r="F5267" s="6" t="str">
        <f>VLOOKUP(tbl_transactions[[#This Row],[Product_ID]],tbl_Items[],3,)</f>
        <v>Platinum</v>
      </c>
      <c r="G5267" s="6" t="s">
        <v>12</v>
      </c>
      <c r="H5267" s="6" t="s">
        <v>9</v>
      </c>
      <c r="I52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267" s="30">
        <v>3</v>
      </c>
      <c r="K5267" s="7">
        <f t="shared" si="164"/>
        <v>8537.760000000002</v>
      </c>
      <c r="L52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67" s="7">
        <f t="shared" si="165"/>
        <v>8537.760000000002</v>
      </c>
    </row>
    <row r="5268" spans="1:13" x14ac:dyDescent="0.3">
      <c r="A5268" s="6" t="s">
        <v>5352</v>
      </c>
      <c r="B5268" s="28">
        <v>43215</v>
      </c>
      <c r="C5268" s="6" t="s">
        <v>24</v>
      </c>
      <c r="D5268" s="6" t="s">
        <v>104</v>
      </c>
      <c r="E5268" s="6" t="str">
        <f>VLOOKUP(tbl_transactions[[#This Row],[Product_ID]],tbl_Items[],2,)</f>
        <v>Automatic</v>
      </c>
      <c r="F5268" s="6" t="str">
        <f>VLOOKUP(tbl_transactions[[#This Row],[Product_ID]],tbl_Items[],3,)</f>
        <v>Palladium</v>
      </c>
      <c r="G5268" s="6" t="s">
        <v>12</v>
      </c>
      <c r="H5268" s="6" t="s">
        <v>9</v>
      </c>
      <c r="I52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268" s="30">
        <v>4</v>
      </c>
      <c r="K5268" s="7">
        <f t="shared" si="164"/>
        <v>36062.840000000004</v>
      </c>
      <c r="L52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5268" s="7">
        <f t="shared" si="165"/>
        <v>34980.954800000007</v>
      </c>
    </row>
    <row r="5269" spans="1:13" x14ac:dyDescent="0.3">
      <c r="A5269" s="6" t="s">
        <v>5353</v>
      </c>
      <c r="B5269" s="28">
        <v>43215</v>
      </c>
      <c r="C5269" s="6" t="s">
        <v>11</v>
      </c>
      <c r="D5269" s="6" t="s">
        <v>109</v>
      </c>
      <c r="E5269" s="6" t="str">
        <f>VLOOKUP(tbl_transactions[[#This Row],[Product_ID]],tbl_Items[],2,)</f>
        <v>Digital</v>
      </c>
      <c r="F5269" s="6" t="str">
        <f>VLOOKUP(tbl_transactions[[#This Row],[Product_ID]],tbl_Items[],3,)</f>
        <v>Platinum</v>
      </c>
      <c r="G5269" s="6" t="s">
        <v>12</v>
      </c>
      <c r="H5269" s="6" t="s">
        <v>9</v>
      </c>
      <c r="I52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269" s="30">
        <v>1</v>
      </c>
      <c r="K5269" s="7">
        <f t="shared" si="164"/>
        <v>10263.546</v>
      </c>
      <c r="L52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69" s="7">
        <f t="shared" si="165"/>
        <v>10263.546</v>
      </c>
    </row>
    <row r="5270" spans="1:13" x14ac:dyDescent="0.3">
      <c r="A5270" s="6" t="s">
        <v>5354</v>
      </c>
      <c r="B5270" s="28">
        <v>43215</v>
      </c>
      <c r="C5270" s="6" t="s">
        <v>11</v>
      </c>
      <c r="D5270" s="6" t="s">
        <v>104</v>
      </c>
      <c r="E5270" s="6" t="str">
        <f>VLOOKUP(tbl_transactions[[#This Row],[Product_ID]],tbl_Items[],2,)</f>
        <v>Automatic</v>
      </c>
      <c r="F5270" s="6" t="str">
        <f>VLOOKUP(tbl_transactions[[#This Row],[Product_ID]],tbl_Items[],3,)</f>
        <v>Palladium</v>
      </c>
      <c r="G5270" s="6" t="s">
        <v>12</v>
      </c>
      <c r="H5270" s="6" t="s">
        <v>13</v>
      </c>
      <c r="I52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270" s="30">
        <v>3</v>
      </c>
      <c r="K5270" s="7">
        <f t="shared" si="164"/>
        <v>27047.130000000005</v>
      </c>
      <c r="L52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5270" s="7">
        <f t="shared" si="165"/>
        <v>26235.716100000005</v>
      </c>
    </row>
    <row r="5271" spans="1:13" x14ac:dyDescent="0.3">
      <c r="A5271" s="6" t="s">
        <v>5355</v>
      </c>
      <c r="B5271" s="28">
        <v>43215</v>
      </c>
      <c r="C5271" s="6" t="s">
        <v>24</v>
      </c>
      <c r="D5271" s="6" t="s">
        <v>117</v>
      </c>
      <c r="E5271" s="6" t="str">
        <f>VLOOKUP(tbl_transactions[[#This Row],[Product_ID]],tbl_Items[],2,)</f>
        <v>Digital</v>
      </c>
      <c r="F5271" s="6" t="str">
        <f>VLOOKUP(tbl_transactions[[#This Row],[Product_ID]],tbl_Items[],3,)</f>
        <v>Palladium</v>
      </c>
      <c r="G5271" s="6" t="s">
        <v>12</v>
      </c>
      <c r="H5271" s="6" t="s">
        <v>9</v>
      </c>
      <c r="I52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271" s="30">
        <v>1</v>
      </c>
      <c r="K5271" s="7">
        <f t="shared" si="164"/>
        <v>10269.7875</v>
      </c>
      <c r="L52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71" s="7">
        <f t="shared" si="165"/>
        <v>10269.7875</v>
      </c>
    </row>
    <row r="5272" spans="1:13" x14ac:dyDescent="0.3">
      <c r="A5272" s="6" t="s">
        <v>5356</v>
      </c>
      <c r="B5272" s="28">
        <v>43215</v>
      </c>
      <c r="C5272" s="6" t="s">
        <v>24</v>
      </c>
      <c r="D5272" s="6" t="s">
        <v>77</v>
      </c>
      <c r="E5272" s="6" t="str">
        <f>VLOOKUP(tbl_transactions[[#This Row],[Product_ID]],tbl_Items[],2,)</f>
        <v>Chronograph</v>
      </c>
      <c r="F5272" s="6" t="str">
        <f>VLOOKUP(tbl_transactions[[#This Row],[Product_ID]],tbl_Items[],3,)</f>
        <v>Gold</v>
      </c>
      <c r="G5272" s="6" t="s">
        <v>8</v>
      </c>
      <c r="H5272" s="6" t="s">
        <v>13</v>
      </c>
      <c r="I52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272" s="30">
        <v>3</v>
      </c>
      <c r="K5272" s="7">
        <f t="shared" si="164"/>
        <v>9261</v>
      </c>
      <c r="L52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72" s="7">
        <f t="shared" si="165"/>
        <v>9261</v>
      </c>
    </row>
    <row r="5273" spans="1:13" x14ac:dyDescent="0.3">
      <c r="A5273" s="6" t="s">
        <v>5357</v>
      </c>
      <c r="B5273" s="28">
        <v>43215</v>
      </c>
      <c r="C5273" s="6" t="s">
        <v>11</v>
      </c>
      <c r="D5273" s="6" t="s">
        <v>94</v>
      </c>
      <c r="E5273" s="6" t="str">
        <f>VLOOKUP(tbl_transactions[[#This Row],[Product_ID]],tbl_Items[],2,)</f>
        <v>Automatic</v>
      </c>
      <c r="F5273" s="6" t="str">
        <f>VLOOKUP(tbl_transactions[[#This Row],[Product_ID]],tbl_Items[],3,)</f>
        <v>Platinum</v>
      </c>
      <c r="G5273" s="6" t="s">
        <v>12</v>
      </c>
      <c r="H5273" s="6" t="s">
        <v>9</v>
      </c>
      <c r="I52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273" s="30">
        <v>2</v>
      </c>
      <c r="K5273" s="7">
        <f t="shared" si="164"/>
        <v>5691.8400000000011</v>
      </c>
      <c r="L52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73" s="7">
        <f t="shared" si="165"/>
        <v>5691.8400000000011</v>
      </c>
    </row>
    <row r="5274" spans="1:13" x14ac:dyDescent="0.3">
      <c r="A5274" s="6" t="s">
        <v>5358</v>
      </c>
      <c r="B5274" s="28">
        <v>43215</v>
      </c>
      <c r="C5274" s="6" t="s">
        <v>24</v>
      </c>
      <c r="D5274" s="6" t="s">
        <v>101</v>
      </c>
      <c r="E5274" s="6" t="str">
        <f>VLOOKUP(tbl_transactions[[#This Row],[Product_ID]],tbl_Items[],2,)</f>
        <v>Automatic</v>
      </c>
      <c r="F5274" s="6" t="str">
        <f>VLOOKUP(tbl_transactions[[#This Row],[Product_ID]],tbl_Items[],3,)</f>
        <v>Palladium</v>
      </c>
      <c r="G5274" s="6" t="s">
        <v>12</v>
      </c>
      <c r="H5274" s="6" t="s">
        <v>13</v>
      </c>
      <c r="I52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274" s="30">
        <v>1</v>
      </c>
      <c r="K5274" s="7">
        <f t="shared" si="164"/>
        <v>2583.3500000000004</v>
      </c>
      <c r="L52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74" s="7">
        <f t="shared" si="165"/>
        <v>2583.3500000000004</v>
      </c>
    </row>
    <row r="5275" spans="1:13" x14ac:dyDescent="0.3">
      <c r="A5275" s="6" t="s">
        <v>5359</v>
      </c>
      <c r="B5275" s="28">
        <v>43215</v>
      </c>
      <c r="C5275" s="6" t="s">
        <v>7</v>
      </c>
      <c r="D5275" s="6" t="s">
        <v>81</v>
      </c>
      <c r="E5275" s="6" t="str">
        <f>VLOOKUP(tbl_transactions[[#This Row],[Product_ID]],tbl_Items[],2,)</f>
        <v>Chronograph</v>
      </c>
      <c r="F5275" s="6" t="str">
        <f>VLOOKUP(tbl_transactions[[#This Row],[Product_ID]],tbl_Items[],3,)</f>
        <v>Palladium</v>
      </c>
      <c r="G5275" s="6" t="s">
        <v>12</v>
      </c>
      <c r="H5275" s="6" t="s">
        <v>13</v>
      </c>
      <c r="I52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275" s="30">
        <v>1</v>
      </c>
      <c r="K5275" s="7">
        <f t="shared" si="164"/>
        <v>11858.000000000002</v>
      </c>
      <c r="L52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75" s="7">
        <f t="shared" si="165"/>
        <v>11858.000000000002</v>
      </c>
    </row>
    <row r="5276" spans="1:13" x14ac:dyDescent="0.3">
      <c r="A5276" s="6" t="s">
        <v>5360</v>
      </c>
      <c r="B5276" s="28">
        <v>43215</v>
      </c>
      <c r="C5276" s="6" t="s">
        <v>24</v>
      </c>
      <c r="D5276" s="6" t="s">
        <v>116</v>
      </c>
      <c r="E5276" s="6" t="str">
        <f>VLOOKUP(tbl_transactions[[#This Row],[Product_ID]],tbl_Items[],2,)</f>
        <v>Digital</v>
      </c>
      <c r="F5276" s="6" t="str">
        <f>VLOOKUP(tbl_transactions[[#This Row],[Product_ID]],tbl_Items[],3,)</f>
        <v>Gold</v>
      </c>
      <c r="G5276" s="6" t="s">
        <v>12</v>
      </c>
      <c r="H5276" s="6" t="s">
        <v>9</v>
      </c>
      <c r="I52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276" s="30">
        <v>4</v>
      </c>
      <c r="K5276" s="7">
        <f t="shared" si="164"/>
        <v>22826.376</v>
      </c>
      <c r="L52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5276" s="7">
        <f t="shared" si="165"/>
        <v>21913.320960000001</v>
      </c>
    </row>
    <row r="5277" spans="1:13" x14ac:dyDescent="0.3">
      <c r="A5277" s="6" t="s">
        <v>5361</v>
      </c>
      <c r="B5277" s="28">
        <v>43216</v>
      </c>
      <c r="C5277" s="6" t="s">
        <v>24</v>
      </c>
      <c r="D5277" s="6" t="s">
        <v>112</v>
      </c>
      <c r="E5277" s="6" t="str">
        <f>VLOOKUP(tbl_transactions[[#This Row],[Product_ID]],tbl_Items[],2,)</f>
        <v>Digital</v>
      </c>
      <c r="F5277" s="6" t="str">
        <f>VLOOKUP(tbl_transactions[[#This Row],[Product_ID]],tbl_Items[],3,)</f>
        <v>Gold</v>
      </c>
      <c r="G5277" s="6" t="s">
        <v>12</v>
      </c>
      <c r="H5277" s="6" t="s">
        <v>9</v>
      </c>
      <c r="I52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277" s="30">
        <v>4</v>
      </c>
      <c r="K5277" s="7">
        <f t="shared" si="164"/>
        <v>24549.278400000003</v>
      </c>
      <c r="L52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981.97113600000012</v>
      </c>
      <c r="M5277" s="7">
        <f t="shared" si="165"/>
        <v>23567.307264000003</v>
      </c>
    </row>
    <row r="5278" spans="1:13" x14ac:dyDescent="0.3">
      <c r="A5278" s="6" t="s">
        <v>5362</v>
      </c>
      <c r="B5278" s="28">
        <v>43216</v>
      </c>
      <c r="C5278" s="6" t="s">
        <v>7</v>
      </c>
      <c r="D5278" s="6" t="s">
        <v>101</v>
      </c>
      <c r="E5278" s="6" t="str">
        <f>VLOOKUP(tbl_transactions[[#This Row],[Product_ID]],tbl_Items[],2,)</f>
        <v>Automatic</v>
      </c>
      <c r="F5278" s="6" t="str">
        <f>VLOOKUP(tbl_transactions[[#This Row],[Product_ID]],tbl_Items[],3,)</f>
        <v>Palladium</v>
      </c>
      <c r="G5278" s="6" t="s">
        <v>12</v>
      </c>
      <c r="H5278" s="6" t="s">
        <v>9</v>
      </c>
      <c r="I52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278" s="30">
        <v>3</v>
      </c>
      <c r="K5278" s="7">
        <f t="shared" si="164"/>
        <v>7750.0500000000011</v>
      </c>
      <c r="L52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78" s="7">
        <f t="shared" si="165"/>
        <v>7750.0500000000011</v>
      </c>
    </row>
    <row r="5279" spans="1:13" x14ac:dyDescent="0.3">
      <c r="A5279" s="6" t="s">
        <v>5363</v>
      </c>
      <c r="B5279" s="28">
        <v>43216</v>
      </c>
      <c r="C5279" s="6" t="s">
        <v>24</v>
      </c>
      <c r="D5279" s="6" t="s">
        <v>97</v>
      </c>
      <c r="E5279" s="6" t="str">
        <f>VLOOKUP(tbl_transactions[[#This Row],[Product_ID]],tbl_Items[],2,)</f>
        <v>Automatic</v>
      </c>
      <c r="F5279" s="6" t="str">
        <f>VLOOKUP(tbl_transactions[[#This Row],[Product_ID]],tbl_Items[],3,)</f>
        <v>Gold</v>
      </c>
      <c r="G5279" s="6" t="s">
        <v>12</v>
      </c>
      <c r="H5279" s="6" t="s">
        <v>9</v>
      </c>
      <c r="I52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279" s="30">
        <v>4</v>
      </c>
      <c r="K5279" s="7">
        <f t="shared" si="164"/>
        <v>11981.2464</v>
      </c>
      <c r="L52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79" s="7">
        <f t="shared" si="165"/>
        <v>11981.2464</v>
      </c>
    </row>
    <row r="5280" spans="1:13" x14ac:dyDescent="0.3">
      <c r="A5280" s="6" t="s">
        <v>5364</v>
      </c>
      <c r="B5280" s="28">
        <v>43216</v>
      </c>
      <c r="C5280" s="6" t="s">
        <v>11</v>
      </c>
      <c r="D5280" s="6" t="s">
        <v>89</v>
      </c>
      <c r="E5280" s="6" t="str">
        <f>VLOOKUP(tbl_transactions[[#This Row],[Product_ID]],tbl_Items[],2,)</f>
        <v>Automatic</v>
      </c>
      <c r="F5280" s="6" t="str">
        <f>VLOOKUP(tbl_transactions[[#This Row],[Product_ID]],tbl_Items[],3,)</f>
        <v>Platinum</v>
      </c>
      <c r="G5280" s="6" t="s">
        <v>12</v>
      </c>
      <c r="H5280" s="6" t="s">
        <v>9</v>
      </c>
      <c r="I52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280" s="30">
        <v>1</v>
      </c>
      <c r="K5280" s="7">
        <f t="shared" si="164"/>
        <v>5119.5100000000011</v>
      </c>
      <c r="L52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80" s="7">
        <f t="shared" si="165"/>
        <v>5119.5100000000011</v>
      </c>
    </row>
    <row r="5281" spans="1:13" x14ac:dyDescent="0.3">
      <c r="A5281" s="6" t="s">
        <v>5365</v>
      </c>
      <c r="B5281" s="28">
        <v>43216</v>
      </c>
      <c r="C5281" s="6" t="s">
        <v>7</v>
      </c>
      <c r="D5281" s="6" t="s">
        <v>82</v>
      </c>
      <c r="E5281" s="6" t="str">
        <f>VLOOKUP(tbl_transactions[[#This Row],[Product_ID]],tbl_Items[],2,)</f>
        <v>Chronograph</v>
      </c>
      <c r="F5281" s="6" t="str">
        <f>VLOOKUP(tbl_transactions[[#This Row],[Product_ID]],tbl_Items[],3,)</f>
        <v>Palladium</v>
      </c>
      <c r="G5281" s="6" t="s">
        <v>12</v>
      </c>
      <c r="H5281" s="6" t="s">
        <v>9</v>
      </c>
      <c r="I52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281" s="30">
        <v>1</v>
      </c>
      <c r="K5281" s="7">
        <f t="shared" si="164"/>
        <v>7803</v>
      </c>
      <c r="L52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81" s="7">
        <f t="shared" si="165"/>
        <v>7803</v>
      </c>
    </row>
    <row r="5282" spans="1:13" x14ac:dyDescent="0.3">
      <c r="A5282" s="6" t="s">
        <v>5366</v>
      </c>
      <c r="B5282" s="28">
        <v>43216</v>
      </c>
      <c r="C5282" s="6" t="s">
        <v>11</v>
      </c>
      <c r="D5282" s="6" t="s">
        <v>105</v>
      </c>
      <c r="E5282" s="6" t="str">
        <f>VLOOKUP(tbl_transactions[[#This Row],[Product_ID]],tbl_Items[],2,)</f>
        <v>Digital</v>
      </c>
      <c r="F5282" s="6" t="str">
        <f>VLOOKUP(tbl_transactions[[#This Row],[Product_ID]],tbl_Items[],3,)</f>
        <v>Platinum</v>
      </c>
      <c r="G5282" s="6" t="s">
        <v>12</v>
      </c>
      <c r="H5282" s="6" t="s">
        <v>9</v>
      </c>
      <c r="I52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282" s="30">
        <v>2</v>
      </c>
      <c r="K5282" s="7">
        <f t="shared" si="164"/>
        <v>11739.873600000001</v>
      </c>
      <c r="L52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82" s="7">
        <f t="shared" si="165"/>
        <v>11739.873600000001</v>
      </c>
    </row>
    <row r="5283" spans="1:13" x14ac:dyDescent="0.3">
      <c r="A5283" s="6" t="s">
        <v>5367</v>
      </c>
      <c r="B5283" s="28">
        <v>43216</v>
      </c>
      <c r="C5283" s="6" t="s">
        <v>24</v>
      </c>
      <c r="D5283" s="6" t="s">
        <v>67</v>
      </c>
      <c r="E5283" s="6" t="str">
        <f>VLOOKUP(tbl_transactions[[#This Row],[Product_ID]],tbl_Items[],2,)</f>
        <v>Chronograph</v>
      </c>
      <c r="F5283" s="6" t="str">
        <f>VLOOKUP(tbl_transactions[[#This Row],[Product_ID]],tbl_Items[],3,)</f>
        <v>Platinum</v>
      </c>
      <c r="G5283" s="6" t="s">
        <v>8</v>
      </c>
      <c r="H5283" s="6" t="s">
        <v>9</v>
      </c>
      <c r="I52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283" s="30">
        <v>4</v>
      </c>
      <c r="K5283" s="7">
        <f t="shared" si="164"/>
        <v>5292</v>
      </c>
      <c r="L52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83" s="7">
        <f t="shared" si="165"/>
        <v>5292</v>
      </c>
    </row>
    <row r="5284" spans="1:13" x14ac:dyDescent="0.3">
      <c r="A5284" s="6" t="s">
        <v>5368</v>
      </c>
      <c r="B5284" s="28">
        <v>43216</v>
      </c>
      <c r="C5284" s="6" t="s">
        <v>7</v>
      </c>
      <c r="D5284" s="6" t="s">
        <v>83</v>
      </c>
      <c r="E5284" s="6" t="str">
        <f>VLOOKUP(tbl_transactions[[#This Row],[Product_ID]],tbl_Items[],2,)</f>
        <v>Chronograph</v>
      </c>
      <c r="F5284" s="6" t="str">
        <f>VLOOKUP(tbl_transactions[[#This Row],[Product_ID]],tbl_Items[],3,)</f>
        <v>Palladium</v>
      </c>
      <c r="G5284" s="6" t="s">
        <v>12</v>
      </c>
      <c r="H5284" s="6" t="s">
        <v>9</v>
      </c>
      <c r="I52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284" s="30">
        <v>4</v>
      </c>
      <c r="K5284" s="7">
        <f t="shared" si="164"/>
        <v>19955.25</v>
      </c>
      <c r="L52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5284" s="7">
        <f t="shared" si="165"/>
        <v>19356.592499999999</v>
      </c>
    </row>
    <row r="5285" spans="1:13" x14ac:dyDescent="0.3">
      <c r="A5285" s="6" t="s">
        <v>5369</v>
      </c>
      <c r="B5285" s="28">
        <v>43217</v>
      </c>
      <c r="C5285" s="6" t="s">
        <v>11</v>
      </c>
      <c r="D5285" s="6" t="s">
        <v>67</v>
      </c>
      <c r="E5285" s="6" t="str">
        <f>VLOOKUP(tbl_transactions[[#This Row],[Product_ID]],tbl_Items[],2,)</f>
        <v>Chronograph</v>
      </c>
      <c r="F5285" s="6" t="str">
        <f>VLOOKUP(tbl_transactions[[#This Row],[Product_ID]],tbl_Items[],3,)</f>
        <v>Platinum</v>
      </c>
      <c r="G5285" s="6" t="s">
        <v>8</v>
      </c>
      <c r="H5285" s="6" t="s">
        <v>9</v>
      </c>
      <c r="I52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285" s="30">
        <v>2</v>
      </c>
      <c r="K5285" s="7">
        <f t="shared" si="164"/>
        <v>2646</v>
      </c>
      <c r="L52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85" s="7">
        <f t="shared" si="165"/>
        <v>2646</v>
      </c>
    </row>
    <row r="5286" spans="1:13" x14ac:dyDescent="0.3">
      <c r="A5286" s="6" t="s">
        <v>5370</v>
      </c>
      <c r="B5286" s="28">
        <v>43217</v>
      </c>
      <c r="C5286" s="6" t="s">
        <v>24</v>
      </c>
      <c r="D5286" s="6" t="s">
        <v>7007</v>
      </c>
      <c r="E5286" s="6" t="str">
        <f>VLOOKUP(tbl_transactions[[#This Row],[Product_ID]],tbl_Items[],2,)</f>
        <v>Digital</v>
      </c>
      <c r="F5286" s="6" t="str">
        <f>VLOOKUP(tbl_transactions[[#This Row],[Product_ID]],tbl_Items[],3,)</f>
        <v>Gold</v>
      </c>
      <c r="G5286" s="6" t="s">
        <v>12</v>
      </c>
      <c r="H5286" s="6" t="s">
        <v>9</v>
      </c>
      <c r="I52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286" s="30">
        <v>2</v>
      </c>
      <c r="K5286" s="7">
        <f t="shared" si="164"/>
        <v>18200.757600000001</v>
      </c>
      <c r="L52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5286" s="7">
        <f t="shared" si="165"/>
        <v>17472.727296000001</v>
      </c>
    </row>
    <row r="5287" spans="1:13" x14ac:dyDescent="0.3">
      <c r="A5287" s="6" t="s">
        <v>5371</v>
      </c>
      <c r="B5287" s="28">
        <v>43217</v>
      </c>
      <c r="C5287" s="6" t="s">
        <v>24</v>
      </c>
      <c r="D5287" s="6" t="s">
        <v>118</v>
      </c>
      <c r="E5287" s="6" t="str">
        <f>VLOOKUP(tbl_transactions[[#This Row],[Product_ID]],tbl_Items[],2,)</f>
        <v>Digital</v>
      </c>
      <c r="F5287" s="6" t="str">
        <f>VLOOKUP(tbl_transactions[[#This Row],[Product_ID]],tbl_Items[],3,)</f>
        <v>Palladium</v>
      </c>
      <c r="G5287" s="6" t="s">
        <v>12</v>
      </c>
      <c r="H5287" s="6" t="s">
        <v>13</v>
      </c>
      <c r="I52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287" s="30">
        <v>1</v>
      </c>
      <c r="K5287" s="7">
        <f t="shared" si="164"/>
        <v>6219.5112000000008</v>
      </c>
      <c r="L52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87" s="7">
        <f t="shared" si="165"/>
        <v>6219.5112000000008</v>
      </c>
    </row>
    <row r="5288" spans="1:13" x14ac:dyDescent="0.3">
      <c r="A5288" s="6" t="s">
        <v>5372</v>
      </c>
      <c r="B5288" s="28">
        <v>43217</v>
      </c>
      <c r="C5288" s="6" t="s">
        <v>24</v>
      </c>
      <c r="D5288" s="6" t="s">
        <v>60</v>
      </c>
      <c r="E5288" s="6" t="str">
        <f>VLOOKUP(tbl_transactions[[#This Row],[Product_ID]],tbl_Items[],2,)</f>
        <v>Chronograph</v>
      </c>
      <c r="F5288" s="6" t="str">
        <f>VLOOKUP(tbl_transactions[[#This Row],[Product_ID]],tbl_Items[],3,)</f>
        <v>Platinum</v>
      </c>
      <c r="G5288" s="6" t="s">
        <v>8</v>
      </c>
      <c r="H5288" s="6" t="s">
        <v>9</v>
      </c>
      <c r="I52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288" s="30">
        <v>4</v>
      </c>
      <c r="K5288" s="7">
        <f t="shared" si="164"/>
        <v>41199.840000000004</v>
      </c>
      <c r="L52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5288" s="7">
        <f t="shared" si="165"/>
        <v>36255.859200000006</v>
      </c>
    </row>
    <row r="5289" spans="1:13" x14ac:dyDescent="0.3">
      <c r="A5289" s="6" t="s">
        <v>5373</v>
      </c>
      <c r="B5289" s="28">
        <v>43217</v>
      </c>
      <c r="C5289" s="6" t="s">
        <v>24</v>
      </c>
      <c r="D5289" s="6" t="s">
        <v>94</v>
      </c>
      <c r="E5289" s="6" t="str">
        <f>VLOOKUP(tbl_transactions[[#This Row],[Product_ID]],tbl_Items[],2,)</f>
        <v>Automatic</v>
      </c>
      <c r="F5289" s="6" t="str">
        <f>VLOOKUP(tbl_transactions[[#This Row],[Product_ID]],tbl_Items[],3,)</f>
        <v>Platinum</v>
      </c>
      <c r="G5289" s="6" t="s">
        <v>12</v>
      </c>
      <c r="H5289" s="6" t="s">
        <v>9</v>
      </c>
      <c r="I52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289" s="30">
        <v>3</v>
      </c>
      <c r="K5289" s="7">
        <f t="shared" si="164"/>
        <v>8537.760000000002</v>
      </c>
      <c r="L52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89" s="7">
        <f t="shared" si="165"/>
        <v>8537.760000000002</v>
      </c>
    </row>
    <row r="5290" spans="1:13" x14ac:dyDescent="0.3">
      <c r="A5290" s="6" t="s">
        <v>5374</v>
      </c>
      <c r="B5290" s="28">
        <v>43217</v>
      </c>
      <c r="C5290" s="6" t="s">
        <v>11</v>
      </c>
      <c r="D5290" s="6" t="s">
        <v>115</v>
      </c>
      <c r="E5290" s="6" t="str">
        <f>VLOOKUP(tbl_transactions[[#This Row],[Product_ID]],tbl_Items[],2,)</f>
        <v>Digital</v>
      </c>
      <c r="F5290" s="6" t="str">
        <f>VLOOKUP(tbl_transactions[[#This Row],[Product_ID]],tbl_Items[],3,)</f>
        <v>Gold</v>
      </c>
      <c r="G5290" s="6" t="s">
        <v>12</v>
      </c>
      <c r="H5290" s="6" t="s">
        <v>9</v>
      </c>
      <c r="I52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290" s="30">
        <v>1</v>
      </c>
      <c r="K5290" s="7">
        <f t="shared" si="164"/>
        <v>9698.692500000001</v>
      </c>
      <c r="L52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90" s="7">
        <f t="shared" si="165"/>
        <v>9698.692500000001</v>
      </c>
    </row>
    <row r="5291" spans="1:13" x14ac:dyDescent="0.3">
      <c r="A5291" s="6" t="s">
        <v>5375</v>
      </c>
      <c r="B5291" s="28">
        <v>43218</v>
      </c>
      <c r="C5291" s="6" t="s">
        <v>24</v>
      </c>
      <c r="D5291" s="6" t="s">
        <v>108</v>
      </c>
      <c r="E5291" s="6" t="str">
        <f>VLOOKUP(tbl_transactions[[#This Row],[Product_ID]],tbl_Items[],2,)</f>
        <v>Digital</v>
      </c>
      <c r="F5291" s="6" t="str">
        <f>VLOOKUP(tbl_transactions[[#This Row],[Product_ID]],tbl_Items[],3,)</f>
        <v>Platinum</v>
      </c>
      <c r="G5291" s="6" t="s">
        <v>12</v>
      </c>
      <c r="H5291" s="6" t="s">
        <v>9</v>
      </c>
      <c r="I52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291" s="30">
        <v>3</v>
      </c>
      <c r="K5291" s="7">
        <f t="shared" si="164"/>
        <v>19332.337500000001</v>
      </c>
      <c r="L52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5291" s="7">
        <f t="shared" si="165"/>
        <v>18172.397250000002</v>
      </c>
    </row>
    <row r="5292" spans="1:13" x14ac:dyDescent="0.3">
      <c r="A5292" s="6" t="s">
        <v>5376</v>
      </c>
      <c r="B5292" s="28">
        <v>43218</v>
      </c>
      <c r="C5292" s="6" t="s">
        <v>24</v>
      </c>
      <c r="D5292" s="6" t="s">
        <v>102</v>
      </c>
      <c r="E5292" s="6" t="str">
        <f>VLOOKUP(tbl_transactions[[#This Row],[Product_ID]],tbl_Items[],2,)</f>
        <v>Automatic</v>
      </c>
      <c r="F5292" s="6" t="str">
        <f>VLOOKUP(tbl_transactions[[#This Row],[Product_ID]],tbl_Items[],3,)</f>
        <v>Palladium</v>
      </c>
      <c r="G5292" s="6" t="s">
        <v>12</v>
      </c>
      <c r="H5292" s="6" t="s">
        <v>9</v>
      </c>
      <c r="I52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292" s="30">
        <v>3</v>
      </c>
      <c r="K5292" s="7">
        <f t="shared" si="164"/>
        <v>26358.534</v>
      </c>
      <c r="L52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5292" s="7">
        <f t="shared" si="165"/>
        <v>25567.777979999999</v>
      </c>
    </row>
    <row r="5293" spans="1:13" x14ac:dyDescent="0.3">
      <c r="A5293" s="6" t="s">
        <v>5377</v>
      </c>
      <c r="B5293" s="28">
        <v>43218</v>
      </c>
      <c r="C5293" s="6" t="s">
        <v>24</v>
      </c>
      <c r="D5293" s="6" t="s">
        <v>97</v>
      </c>
      <c r="E5293" s="6" t="str">
        <f>VLOOKUP(tbl_transactions[[#This Row],[Product_ID]],tbl_Items[],2,)</f>
        <v>Automatic</v>
      </c>
      <c r="F5293" s="6" t="str">
        <f>VLOOKUP(tbl_transactions[[#This Row],[Product_ID]],tbl_Items[],3,)</f>
        <v>Gold</v>
      </c>
      <c r="G5293" s="6" t="s">
        <v>12</v>
      </c>
      <c r="H5293" s="6" t="s">
        <v>9</v>
      </c>
      <c r="I52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293" s="30">
        <v>1</v>
      </c>
      <c r="K5293" s="7">
        <f t="shared" si="164"/>
        <v>2995.3116</v>
      </c>
      <c r="L52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93" s="7">
        <f t="shared" si="165"/>
        <v>2995.3116</v>
      </c>
    </row>
    <row r="5294" spans="1:13" x14ac:dyDescent="0.3">
      <c r="A5294" s="6" t="s">
        <v>5378</v>
      </c>
      <c r="B5294" s="28">
        <v>43218</v>
      </c>
      <c r="C5294" s="6" t="s">
        <v>7</v>
      </c>
      <c r="D5294" s="6" t="s">
        <v>74</v>
      </c>
      <c r="E5294" s="6" t="str">
        <f>VLOOKUP(tbl_transactions[[#This Row],[Product_ID]],tbl_Items[],2,)</f>
        <v>Chronograph</v>
      </c>
      <c r="F5294" s="6" t="str">
        <f>VLOOKUP(tbl_transactions[[#This Row],[Product_ID]],tbl_Items[],3,)</f>
        <v>Gold</v>
      </c>
      <c r="G5294" s="6" t="s">
        <v>8</v>
      </c>
      <c r="H5294" s="6" t="s">
        <v>9</v>
      </c>
      <c r="I52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294" s="30">
        <v>1</v>
      </c>
      <c r="K5294" s="7">
        <f t="shared" si="164"/>
        <v>2337.3000000000002</v>
      </c>
      <c r="L52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94" s="7">
        <f t="shared" si="165"/>
        <v>2337.3000000000002</v>
      </c>
    </row>
    <row r="5295" spans="1:13" x14ac:dyDescent="0.3">
      <c r="A5295" s="6" t="s">
        <v>5379</v>
      </c>
      <c r="B5295" s="28">
        <v>43218</v>
      </c>
      <c r="C5295" s="6" t="s">
        <v>24</v>
      </c>
      <c r="D5295" s="6" t="s">
        <v>101</v>
      </c>
      <c r="E5295" s="6" t="str">
        <f>VLOOKUP(tbl_transactions[[#This Row],[Product_ID]],tbl_Items[],2,)</f>
        <v>Automatic</v>
      </c>
      <c r="F5295" s="6" t="str">
        <f>VLOOKUP(tbl_transactions[[#This Row],[Product_ID]],tbl_Items[],3,)</f>
        <v>Palladium</v>
      </c>
      <c r="G5295" s="6" t="s">
        <v>12</v>
      </c>
      <c r="H5295" s="6" t="s">
        <v>9</v>
      </c>
      <c r="I52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295" s="30">
        <v>1</v>
      </c>
      <c r="K5295" s="7">
        <f t="shared" si="164"/>
        <v>2583.3500000000004</v>
      </c>
      <c r="L52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95" s="7">
        <f t="shared" si="165"/>
        <v>2583.3500000000004</v>
      </c>
    </row>
    <row r="5296" spans="1:13" x14ac:dyDescent="0.3">
      <c r="A5296" s="6" t="s">
        <v>5380</v>
      </c>
      <c r="B5296" s="28">
        <v>43218</v>
      </c>
      <c r="C5296" s="6" t="s">
        <v>11</v>
      </c>
      <c r="D5296" s="6" t="s">
        <v>103</v>
      </c>
      <c r="E5296" s="6" t="str">
        <f>VLOOKUP(tbl_transactions[[#This Row],[Product_ID]],tbl_Items[],2,)</f>
        <v>Automatic</v>
      </c>
      <c r="F5296" s="6" t="str">
        <f>VLOOKUP(tbl_transactions[[#This Row],[Product_ID]],tbl_Items[],3,)</f>
        <v>Palladium</v>
      </c>
      <c r="G5296" s="6" t="s">
        <v>12</v>
      </c>
      <c r="H5296" s="6" t="s">
        <v>13</v>
      </c>
      <c r="I52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296" s="30">
        <v>3</v>
      </c>
      <c r="K5296" s="7">
        <f t="shared" si="164"/>
        <v>20425.132799999999</v>
      </c>
      <c r="L52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5296" s="7">
        <f t="shared" si="165"/>
        <v>19812.378816</v>
      </c>
    </row>
    <row r="5297" spans="1:13" x14ac:dyDescent="0.3">
      <c r="A5297" s="6" t="s">
        <v>5381</v>
      </c>
      <c r="B5297" s="28">
        <v>43218</v>
      </c>
      <c r="C5297" s="6" t="s">
        <v>24</v>
      </c>
      <c r="D5297" s="6" t="s">
        <v>94</v>
      </c>
      <c r="E5297" s="6" t="str">
        <f>VLOOKUP(tbl_transactions[[#This Row],[Product_ID]],tbl_Items[],2,)</f>
        <v>Automatic</v>
      </c>
      <c r="F5297" s="6" t="str">
        <f>VLOOKUP(tbl_transactions[[#This Row],[Product_ID]],tbl_Items[],3,)</f>
        <v>Platinum</v>
      </c>
      <c r="G5297" s="6" t="s">
        <v>12</v>
      </c>
      <c r="H5297" s="6" t="s">
        <v>9</v>
      </c>
      <c r="I52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297" s="30">
        <v>4</v>
      </c>
      <c r="K5297" s="7">
        <f t="shared" si="164"/>
        <v>11383.680000000002</v>
      </c>
      <c r="L52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97" s="7">
        <f t="shared" si="165"/>
        <v>11383.680000000002</v>
      </c>
    </row>
    <row r="5298" spans="1:13" x14ac:dyDescent="0.3">
      <c r="A5298" s="6" t="s">
        <v>5382</v>
      </c>
      <c r="B5298" s="28">
        <v>43218</v>
      </c>
      <c r="C5298" s="6" t="s">
        <v>15</v>
      </c>
      <c r="D5298" s="6" t="s">
        <v>117</v>
      </c>
      <c r="E5298" s="6" t="str">
        <f>VLOOKUP(tbl_transactions[[#This Row],[Product_ID]],tbl_Items[],2,)</f>
        <v>Digital</v>
      </c>
      <c r="F5298" s="6" t="str">
        <f>VLOOKUP(tbl_transactions[[#This Row],[Product_ID]],tbl_Items[],3,)</f>
        <v>Palladium</v>
      </c>
      <c r="G5298" s="6" t="s">
        <v>12</v>
      </c>
      <c r="H5298" s="6" t="s">
        <v>9</v>
      </c>
      <c r="I52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298" s="30">
        <v>3</v>
      </c>
      <c r="K5298" s="7">
        <f t="shared" si="164"/>
        <v>30809.362500000003</v>
      </c>
      <c r="L52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5298" s="7">
        <f t="shared" si="165"/>
        <v>29885.081625000003</v>
      </c>
    </row>
    <row r="5299" spans="1:13" x14ac:dyDescent="0.3">
      <c r="A5299" s="6" t="s">
        <v>5383</v>
      </c>
      <c r="B5299" s="28">
        <v>43218</v>
      </c>
      <c r="C5299" s="6" t="s">
        <v>11</v>
      </c>
      <c r="D5299" s="6" t="s">
        <v>7007</v>
      </c>
      <c r="E5299" s="6" t="str">
        <f>VLOOKUP(tbl_transactions[[#This Row],[Product_ID]],tbl_Items[],2,)</f>
        <v>Digital</v>
      </c>
      <c r="F5299" s="6" t="str">
        <f>VLOOKUP(tbl_transactions[[#This Row],[Product_ID]],tbl_Items[],3,)</f>
        <v>Gold</v>
      </c>
      <c r="G5299" s="6" t="s">
        <v>12</v>
      </c>
      <c r="H5299" s="6" t="s">
        <v>9</v>
      </c>
      <c r="I52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299" s="30">
        <v>1</v>
      </c>
      <c r="K5299" s="7">
        <f t="shared" si="164"/>
        <v>9100.3788000000004</v>
      </c>
      <c r="L52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299" s="7">
        <f t="shared" si="165"/>
        <v>9100.3788000000004</v>
      </c>
    </row>
    <row r="5300" spans="1:13" x14ac:dyDescent="0.3">
      <c r="A5300" s="6" t="s">
        <v>5384</v>
      </c>
      <c r="B5300" s="28">
        <v>43219</v>
      </c>
      <c r="C5300" s="6" t="s">
        <v>24</v>
      </c>
      <c r="D5300" s="6" t="s">
        <v>117</v>
      </c>
      <c r="E5300" s="6" t="str">
        <f>VLOOKUP(tbl_transactions[[#This Row],[Product_ID]],tbl_Items[],2,)</f>
        <v>Digital</v>
      </c>
      <c r="F5300" s="6" t="str">
        <f>VLOOKUP(tbl_transactions[[#This Row],[Product_ID]],tbl_Items[],3,)</f>
        <v>Palladium</v>
      </c>
      <c r="G5300" s="6" t="s">
        <v>12</v>
      </c>
      <c r="H5300" s="6" t="s">
        <v>9</v>
      </c>
      <c r="I53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300" s="30">
        <v>1</v>
      </c>
      <c r="K5300" s="7">
        <f t="shared" si="164"/>
        <v>10269.7875</v>
      </c>
      <c r="L53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00" s="7">
        <f t="shared" si="165"/>
        <v>10269.7875</v>
      </c>
    </row>
    <row r="5301" spans="1:13" x14ac:dyDescent="0.3">
      <c r="A5301" s="6" t="s">
        <v>5385</v>
      </c>
      <c r="B5301" s="28">
        <v>43219</v>
      </c>
      <c r="C5301" s="6" t="s">
        <v>7</v>
      </c>
      <c r="D5301" s="6" t="s">
        <v>117</v>
      </c>
      <c r="E5301" s="6" t="str">
        <f>VLOOKUP(tbl_transactions[[#This Row],[Product_ID]],tbl_Items[],2,)</f>
        <v>Digital</v>
      </c>
      <c r="F5301" s="6" t="str">
        <f>VLOOKUP(tbl_transactions[[#This Row],[Product_ID]],tbl_Items[],3,)</f>
        <v>Palladium</v>
      </c>
      <c r="G5301" s="6" t="s">
        <v>12</v>
      </c>
      <c r="H5301" s="6" t="s">
        <v>9</v>
      </c>
      <c r="I53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301" s="30">
        <v>4</v>
      </c>
      <c r="K5301" s="7">
        <f t="shared" si="164"/>
        <v>41079.15</v>
      </c>
      <c r="L53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5301" s="7">
        <f t="shared" si="165"/>
        <v>39846.775500000003</v>
      </c>
    </row>
    <row r="5302" spans="1:13" x14ac:dyDescent="0.3">
      <c r="A5302" s="6" t="s">
        <v>5386</v>
      </c>
      <c r="B5302" s="28">
        <v>43219</v>
      </c>
      <c r="C5302" s="6" t="s">
        <v>24</v>
      </c>
      <c r="D5302" s="6" t="s">
        <v>7006</v>
      </c>
      <c r="E5302" s="6" t="str">
        <f>VLOOKUP(tbl_transactions[[#This Row],[Product_ID]],tbl_Items[],2,)</f>
        <v>Automatic</v>
      </c>
      <c r="F5302" s="6" t="str">
        <f>VLOOKUP(tbl_transactions[[#This Row],[Product_ID]],tbl_Items[],3,)</f>
        <v>Gold</v>
      </c>
      <c r="G5302" s="6" t="s">
        <v>12</v>
      </c>
      <c r="H5302" s="6" t="s">
        <v>9</v>
      </c>
      <c r="I53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302" s="30">
        <v>1</v>
      </c>
      <c r="K5302" s="7">
        <f t="shared" si="164"/>
        <v>10762.95</v>
      </c>
      <c r="L53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02" s="7">
        <f t="shared" si="165"/>
        <v>10762.95</v>
      </c>
    </row>
    <row r="5303" spans="1:13" x14ac:dyDescent="0.3">
      <c r="A5303" s="6" t="s">
        <v>5387</v>
      </c>
      <c r="B5303" s="28">
        <v>43219</v>
      </c>
      <c r="C5303" s="6" t="s">
        <v>11</v>
      </c>
      <c r="D5303" s="6" t="s">
        <v>114</v>
      </c>
      <c r="E5303" s="6" t="str">
        <f>VLOOKUP(tbl_transactions[[#This Row],[Product_ID]],tbl_Items[],2,)</f>
        <v>Digital</v>
      </c>
      <c r="F5303" s="6" t="str">
        <f>VLOOKUP(tbl_transactions[[#This Row],[Product_ID]],tbl_Items[],3,)</f>
        <v>Palladium</v>
      </c>
      <c r="G5303" s="6" t="s">
        <v>12</v>
      </c>
      <c r="H5303" s="6" t="s">
        <v>9</v>
      </c>
      <c r="I53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303" s="30">
        <v>1</v>
      </c>
      <c r="K5303" s="7">
        <f t="shared" si="164"/>
        <v>10910.340000000002</v>
      </c>
      <c r="L53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03" s="7">
        <f t="shared" si="165"/>
        <v>10910.340000000002</v>
      </c>
    </row>
    <row r="5304" spans="1:13" x14ac:dyDescent="0.3">
      <c r="A5304" s="6" t="s">
        <v>5388</v>
      </c>
      <c r="B5304" s="28">
        <v>43219</v>
      </c>
      <c r="C5304" s="6" t="s">
        <v>24</v>
      </c>
      <c r="D5304" s="6" t="s">
        <v>117</v>
      </c>
      <c r="E5304" s="6" t="str">
        <f>VLOOKUP(tbl_transactions[[#This Row],[Product_ID]],tbl_Items[],2,)</f>
        <v>Digital</v>
      </c>
      <c r="F5304" s="6" t="str">
        <f>VLOOKUP(tbl_transactions[[#This Row],[Product_ID]],tbl_Items[],3,)</f>
        <v>Palladium</v>
      </c>
      <c r="G5304" s="6" t="s">
        <v>12</v>
      </c>
      <c r="H5304" s="6" t="s">
        <v>9</v>
      </c>
      <c r="I53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304" s="30">
        <v>4</v>
      </c>
      <c r="K5304" s="7">
        <f t="shared" si="164"/>
        <v>41079.15</v>
      </c>
      <c r="L53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5304" s="7">
        <f t="shared" si="165"/>
        <v>39846.775500000003</v>
      </c>
    </row>
    <row r="5305" spans="1:13" x14ac:dyDescent="0.3">
      <c r="A5305" s="6" t="s">
        <v>5389</v>
      </c>
      <c r="B5305" s="28">
        <v>43219</v>
      </c>
      <c r="C5305" s="6" t="s">
        <v>24</v>
      </c>
      <c r="D5305" s="6" t="s">
        <v>108</v>
      </c>
      <c r="E5305" s="6" t="str">
        <f>VLOOKUP(tbl_transactions[[#This Row],[Product_ID]],tbl_Items[],2,)</f>
        <v>Digital</v>
      </c>
      <c r="F5305" s="6" t="str">
        <f>VLOOKUP(tbl_transactions[[#This Row],[Product_ID]],tbl_Items[],3,)</f>
        <v>Platinum</v>
      </c>
      <c r="G5305" s="6" t="s">
        <v>12</v>
      </c>
      <c r="H5305" s="6" t="s">
        <v>9</v>
      </c>
      <c r="I53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305" s="30">
        <v>4</v>
      </c>
      <c r="K5305" s="7">
        <f t="shared" si="164"/>
        <v>25776.45</v>
      </c>
      <c r="L53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5305" s="7">
        <f t="shared" si="165"/>
        <v>24229.863000000001</v>
      </c>
    </row>
    <row r="5306" spans="1:13" x14ac:dyDescent="0.3">
      <c r="A5306" s="6" t="s">
        <v>5390</v>
      </c>
      <c r="B5306" s="28">
        <v>43220</v>
      </c>
      <c r="C5306" s="6" t="s">
        <v>24</v>
      </c>
      <c r="D5306" s="6" t="s">
        <v>71</v>
      </c>
      <c r="E5306" s="6" t="str">
        <f>VLOOKUP(tbl_transactions[[#This Row],[Product_ID]],tbl_Items[],2,)</f>
        <v>Chronograph</v>
      </c>
      <c r="F5306" s="6" t="str">
        <f>VLOOKUP(tbl_transactions[[#This Row],[Product_ID]],tbl_Items[],3,)</f>
        <v>Platinum</v>
      </c>
      <c r="G5306" s="6" t="s">
        <v>8</v>
      </c>
      <c r="H5306" s="6" t="s">
        <v>9</v>
      </c>
      <c r="I53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306" s="30">
        <v>1</v>
      </c>
      <c r="K5306" s="7">
        <f t="shared" si="164"/>
        <v>2299.2839999999997</v>
      </c>
      <c r="L53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06" s="7">
        <f t="shared" si="165"/>
        <v>2299.2839999999997</v>
      </c>
    </row>
    <row r="5307" spans="1:13" x14ac:dyDescent="0.3">
      <c r="A5307" s="6" t="s">
        <v>5391</v>
      </c>
      <c r="B5307" s="28">
        <v>43220</v>
      </c>
      <c r="C5307" s="6" t="s">
        <v>11</v>
      </c>
      <c r="D5307" s="6" t="s">
        <v>101</v>
      </c>
      <c r="E5307" s="6" t="str">
        <f>VLOOKUP(tbl_transactions[[#This Row],[Product_ID]],tbl_Items[],2,)</f>
        <v>Automatic</v>
      </c>
      <c r="F5307" s="6" t="str">
        <f>VLOOKUP(tbl_transactions[[#This Row],[Product_ID]],tbl_Items[],3,)</f>
        <v>Palladium</v>
      </c>
      <c r="G5307" s="6" t="s">
        <v>12</v>
      </c>
      <c r="H5307" s="6" t="s">
        <v>13</v>
      </c>
      <c r="I53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307" s="30">
        <v>1</v>
      </c>
      <c r="K5307" s="7">
        <f t="shared" si="164"/>
        <v>2583.3500000000004</v>
      </c>
      <c r="L53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07" s="7">
        <f t="shared" si="165"/>
        <v>2583.3500000000004</v>
      </c>
    </row>
    <row r="5308" spans="1:13" x14ac:dyDescent="0.3">
      <c r="A5308" s="6" t="s">
        <v>5392</v>
      </c>
      <c r="B5308" s="28">
        <v>43220</v>
      </c>
      <c r="C5308" s="6" t="s">
        <v>24</v>
      </c>
      <c r="D5308" s="6" t="s">
        <v>92</v>
      </c>
      <c r="E5308" s="6" t="str">
        <f>VLOOKUP(tbl_transactions[[#This Row],[Product_ID]],tbl_Items[],2,)</f>
        <v>Automatic</v>
      </c>
      <c r="F5308" s="6" t="str">
        <f>VLOOKUP(tbl_transactions[[#This Row],[Product_ID]],tbl_Items[],3,)</f>
        <v>Platinum</v>
      </c>
      <c r="G5308" s="6" t="s">
        <v>12</v>
      </c>
      <c r="H5308" s="6" t="s">
        <v>9</v>
      </c>
      <c r="I53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308" s="30">
        <v>2</v>
      </c>
      <c r="K5308" s="7">
        <f t="shared" si="164"/>
        <v>4486.2047999999995</v>
      </c>
      <c r="L53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08" s="7">
        <f t="shared" si="165"/>
        <v>4486.2047999999995</v>
      </c>
    </row>
    <row r="5309" spans="1:13" x14ac:dyDescent="0.3">
      <c r="A5309" s="6" t="s">
        <v>5393</v>
      </c>
      <c r="B5309" s="28">
        <v>43220</v>
      </c>
      <c r="C5309" s="6" t="s">
        <v>24</v>
      </c>
      <c r="D5309" s="6" t="s">
        <v>76</v>
      </c>
      <c r="E5309" s="6" t="str">
        <f>VLOOKUP(tbl_transactions[[#This Row],[Product_ID]],tbl_Items[],2,)</f>
        <v>Chronograph</v>
      </c>
      <c r="F5309" s="6" t="str">
        <f>VLOOKUP(tbl_transactions[[#This Row],[Product_ID]],tbl_Items[],3,)</f>
        <v>Gold</v>
      </c>
      <c r="G5309" s="6" t="s">
        <v>8</v>
      </c>
      <c r="H5309" s="6" t="s">
        <v>13</v>
      </c>
      <c r="I53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309" s="30">
        <v>2</v>
      </c>
      <c r="K5309" s="7">
        <f t="shared" si="164"/>
        <v>4577.76</v>
      </c>
      <c r="L53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09" s="7">
        <f t="shared" si="165"/>
        <v>4577.76</v>
      </c>
    </row>
    <row r="5310" spans="1:13" x14ac:dyDescent="0.3">
      <c r="A5310" s="6" t="s">
        <v>5394</v>
      </c>
      <c r="B5310" s="28">
        <v>43220</v>
      </c>
      <c r="C5310" s="6" t="s">
        <v>24</v>
      </c>
      <c r="D5310" s="6" t="s">
        <v>77</v>
      </c>
      <c r="E5310" s="6" t="str">
        <f>VLOOKUP(tbl_transactions[[#This Row],[Product_ID]],tbl_Items[],2,)</f>
        <v>Chronograph</v>
      </c>
      <c r="F5310" s="6" t="str">
        <f>VLOOKUP(tbl_transactions[[#This Row],[Product_ID]],tbl_Items[],3,)</f>
        <v>Gold</v>
      </c>
      <c r="G5310" s="6" t="s">
        <v>8</v>
      </c>
      <c r="H5310" s="6" t="s">
        <v>13</v>
      </c>
      <c r="I53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310" s="30">
        <v>3</v>
      </c>
      <c r="K5310" s="7">
        <f t="shared" si="164"/>
        <v>9261</v>
      </c>
      <c r="L53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10" s="7">
        <f t="shared" si="165"/>
        <v>9261</v>
      </c>
    </row>
    <row r="5311" spans="1:13" x14ac:dyDescent="0.3">
      <c r="A5311" s="6" t="s">
        <v>5395</v>
      </c>
      <c r="B5311" s="28">
        <v>43220</v>
      </c>
      <c r="C5311" s="6" t="s">
        <v>11</v>
      </c>
      <c r="D5311" s="6" t="s">
        <v>88</v>
      </c>
      <c r="E5311" s="6" t="str">
        <f>VLOOKUP(tbl_transactions[[#This Row],[Product_ID]],tbl_Items[],2,)</f>
        <v>Automatic</v>
      </c>
      <c r="F5311" s="6" t="str">
        <f>VLOOKUP(tbl_transactions[[#This Row],[Product_ID]],tbl_Items[],3,)</f>
        <v>Platinum</v>
      </c>
      <c r="G5311" s="6" t="s">
        <v>12</v>
      </c>
      <c r="H5311" s="6" t="s">
        <v>9</v>
      </c>
      <c r="I53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311" s="30">
        <v>3</v>
      </c>
      <c r="K5311" s="7">
        <f t="shared" si="164"/>
        <v>7054.8975000000009</v>
      </c>
      <c r="L53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11" s="7">
        <f t="shared" si="165"/>
        <v>7054.8975000000009</v>
      </c>
    </row>
    <row r="5312" spans="1:13" x14ac:dyDescent="0.3">
      <c r="A5312" s="6" t="s">
        <v>5396</v>
      </c>
      <c r="B5312" s="28">
        <v>43220</v>
      </c>
      <c r="C5312" s="6" t="s">
        <v>7</v>
      </c>
      <c r="D5312" s="6" t="s">
        <v>7006</v>
      </c>
      <c r="E5312" s="6" t="str">
        <f>VLOOKUP(tbl_transactions[[#This Row],[Product_ID]],tbl_Items[],2,)</f>
        <v>Automatic</v>
      </c>
      <c r="F5312" s="6" t="str">
        <f>VLOOKUP(tbl_transactions[[#This Row],[Product_ID]],tbl_Items[],3,)</f>
        <v>Gold</v>
      </c>
      <c r="G5312" s="6" t="s">
        <v>12</v>
      </c>
      <c r="H5312" s="6" t="s">
        <v>9</v>
      </c>
      <c r="I53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312" s="30">
        <v>2</v>
      </c>
      <c r="K5312" s="7">
        <f t="shared" si="164"/>
        <v>21525.9</v>
      </c>
      <c r="L53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5312" s="7">
        <f t="shared" si="165"/>
        <v>20664.864000000001</v>
      </c>
    </row>
    <row r="5313" spans="1:13" x14ac:dyDescent="0.3">
      <c r="A5313" s="6" t="s">
        <v>5397</v>
      </c>
      <c r="B5313" s="28">
        <v>43221</v>
      </c>
      <c r="C5313" s="6" t="s">
        <v>24</v>
      </c>
      <c r="D5313" s="6" t="s">
        <v>74</v>
      </c>
      <c r="E5313" s="6" t="str">
        <f>VLOOKUP(tbl_transactions[[#This Row],[Product_ID]],tbl_Items[],2,)</f>
        <v>Chronograph</v>
      </c>
      <c r="F5313" s="6" t="str">
        <f>VLOOKUP(tbl_transactions[[#This Row],[Product_ID]],tbl_Items[],3,)</f>
        <v>Gold</v>
      </c>
      <c r="G5313" s="6" t="s">
        <v>8</v>
      </c>
      <c r="H5313" s="6" t="s">
        <v>9</v>
      </c>
      <c r="I53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313" s="30">
        <v>1</v>
      </c>
      <c r="K5313" s="7">
        <f t="shared" si="164"/>
        <v>2337.3000000000002</v>
      </c>
      <c r="L53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13" s="7">
        <f t="shared" si="165"/>
        <v>2337.3000000000002</v>
      </c>
    </row>
    <row r="5314" spans="1:13" x14ac:dyDescent="0.3">
      <c r="A5314" s="6" t="s">
        <v>5398</v>
      </c>
      <c r="B5314" s="28">
        <v>43221</v>
      </c>
      <c r="C5314" s="6" t="s">
        <v>24</v>
      </c>
      <c r="D5314" s="6" t="s">
        <v>116</v>
      </c>
      <c r="E5314" s="6" t="str">
        <f>VLOOKUP(tbl_transactions[[#This Row],[Product_ID]],tbl_Items[],2,)</f>
        <v>Digital</v>
      </c>
      <c r="F5314" s="6" t="str">
        <f>VLOOKUP(tbl_transactions[[#This Row],[Product_ID]],tbl_Items[],3,)</f>
        <v>Gold</v>
      </c>
      <c r="G5314" s="6" t="s">
        <v>12</v>
      </c>
      <c r="H5314" s="6" t="s">
        <v>13</v>
      </c>
      <c r="I53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314" s="30">
        <v>4</v>
      </c>
      <c r="K5314" s="7">
        <f t="shared" ref="K5314:K5377" si="166">I5314*J5314</f>
        <v>22826.376</v>
      </c>
      <c r="L53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5314" s="7">
        <f t="shared" ref="M5314:M5377" si="167">K5314-L5314</f>
        <v>21913.320960000001</v>
      </c>
    </row>
    <row r="5315" spans="1:13" x14ac:dyDescent="0.3">
      <c r="A5315" s="6" t="s">
        <v>5399</v>
      </c>
      <c r="B5315" s="28">
        <v>43221</v>
      </c>
      <c r="C5315" s="6" t="s">
        <v>11</v>
      </c>
      <c r="D5315" s="6" t="s">
        <v>84</v>
      </c>
      <c r="E5315" s="6" t="str">
        <f>VLOOKUP(tbl_transactions[[#This Row],[Product_ID]],tbl_Items[],2,)</f>
        <v>Automatic</v>
      </c>
      <c r="F5315" s="6" t="str">
        <f>VLOOKUP(tbl_transactions[[#This Row],[Product_ID]],tbl_Items[],3,)</f>
        <v>Platinum</v>
      </c>
      <c r="G5315" s="6" t="s">
        <v>12</v>
      </c>
      <c r="H5315" s="6" t="s">
        <v>13</v>
      </c>
      <c r="I53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315" s="30">
        <v>1</v>
      </c>
      <c r="K5315" s="7">
        <f t="shared" si="166"/>
        <v>2340.6075000000001</v>
      </c>
      <c r="L53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15" s="7">
        <f t="shared" si="167"/>
        <v>2340.6075000000001</v>
      </c>
    </row>
    <row r="5316" spans="1:13" x14ac:dyDescent="0.3">
      <c r="A5316" s="6" t="s">
        <v>5400</v>
      </c>
      <c r="B5316" s="28">
        <v>43222</v>
      </c>
      <c r="C5316" s="6" t="s">
        <v>11</v>
      </c>
      <c r="D5316" s="6" t="s">
        <v>108</v>
      </c>
      <c r="E5316" s="6" t="str">
        <f>VLOOKUP(tbl_transactions[[#This Row],[Product_ID]],tbl_Items[],2,)</f>
        <v>Digital</v>
      </c>
      <c r="F5316" s="6" t="str">
        <f>VLOOKUP(tbl_transactions[[#This Row],[Product_ID]],tbl_Items[],3,)</f>
        <v>Platinum</v>
      </c>
      <c r="G5316" s="6" t="s">
        <v>12</v>
      </c>
      <c r="H5316" s="6" t="s">
        <v>9</v>
      </c>
      <c r="I53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316" s="30">
        <v>3</v>
      </c>
      <c r="K5316" s="7">
        <f t="shared" si="166"/>
        <v>19332.337500000001</v>
      </c>
      <c r="L53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5316" s="7">
        <f t="shared" si="167"/>
        <v>18172.397250000002</v>
      </c>
    </row>
    <row r="5317" spans="1:13" x14ac:dyDescent="0.3">
      <c r="A5317" s="6" t="s">
        <v>5401</v>
      </c>
      <c r="B5317" s="28">
        <v>43222</v>
      </c>
      <c r="C5317" s="6" t="s">
        <v>24</v>
      </c>
      <c r="D5317" s="6" t="s">
        <v>82</v>
      </c>
      <c r="E5317" s="6" t="str">
        <f>VLOOKUP(tbl_transactions[[#This Row],[Product_ID]],tbl_Items[],2,)</f>
        <v>Chronograph</v>
      </c>
      <c r="F5317" s="6" t="str">
        <f>VLOOKUP(tbl_transactions[[#This Row],[Product_ID]],tbl_Items[],3,)</f>
        <v>Palladium</v>
      </c>
      <c r="G5317" s="6" t="s">
        <v>12</v>
      </c>
      <c r="H5317" s="6" t="s">
        <v>13</v>
      </c>
      <c r="I53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317" s="30">
        <v>2</v>
      </c>
      <c r="K5317" s="7">
        <f t="shared" si="166"/>
        <v>15606</v>
      </c>
      <c r="L53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468.18</v>
      </c>
      <c r="M5317" s="7">
        <f t="shared" si="167"/>
        <v>15137.82</v>
      </c>
    </row>
    <row r="5318" spans="1:13" x14ac:dyDescent="0.3">
      <c r="A5318" s="6" t="s">
        <v>5402</v>
      </c>
      <c r="B5318" s="28">
        <v>43222</v>
      </c>
      <c r="C5318" s="6" t="s">
        <v>24</v>
      </c>
      <c r="D5318" s="6" t="s">
        <v>111</v>
      </c>
      <c r="E5318" s="6" t="str">
        <f>VLOOKUP(tbl_transactions[[#This Row],[Product_ID]],tbl_Items[],2,)</f>
        <v>Digital</v>
      </c>
      <c r="F5318" s="6" t="str">
        <f>VLOOKUP(tbl_transactions[[#This Row],[Product_ID]],tbl_Items[],3,)</f>
        <v>Gold</v>
      </c>
      <c r="G5318" s="6" t="s">
        <v>12</v>
      </c>
      <c r="H5318" s="6" t="s">
        <v>9</v>
      </c>
      <c r="I53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318" s="30">
        <v>2</v>
      </c>
      <c r="K5318" s="7">
        <f t="shared" si="166"/>
        <v>11752.358400000001</v>
      </c>
      <c r="L53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18" s="7">
        <f t="shared" si="167"/>
        <v>11752.358400000001</v>
      </c>
    </row>
    <row r="5319" spans="1:13" x14ac:dyDescent="0.3">
      <c r="A5319" s="6" t="s">
        <v>5403</v>
      </c>
      <c r="B5319" s="28">
        <v>43222</v>
      </c>
      <c r="C5319" s="6" t="s">
        <v>7</v>
      </c>
      <c r="D5319" s="6" t="s">
        <v>7006</v>
      </c>
      <c r="E5319" s="6" t="str">
        <f>VLOOKUP(tbl_transactions[[#This Row],[Product_ID]],tbl_Items[],2,)</f>
        <v>Automatic</v>
      </c>
      <c r="F5319" s="6" t="str">
        <f>VLOOKUP(tbl_transactions[[#This Row],[Product_ID]],tbl_Items[],3,)</f>
        <v>Gold</v>
      </c>
      <c r="G5319" s="6" t="s">
        <v>12</v>
      </c>
      <c r="H5319" s="6" t="s">
        <v>9</v>
      </c>
      <c r="I53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319" s="30">
        <v>4</v>
      </c>
      <c r="K5319" s="7">
        <f t="shared" si="166"/>
        <v>43051.8</v>
      </c>
      <c r="L53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5319" s="7">
        <f t="shared" si="167"/>
        <v>41329.728000000003</v>
      </c>
    </row>
    <row r="5320" spans="1:13" x14ac:dyDescent="0.3">
      <c r="A5320" s="6" t="s">
        <v>5404</v>
      </c>
      <c r="B5320" s="28">
        <v>43222</v>
      </c>
      <c r="C5320" s="6" t="s">
        <v>11</v>
      </c>
      <c r="D5320" s="6" t="s">
        <v>105</v>
      </c>
      <c r="E5320" s="6" t="str">
        <f>VLOOKUP(tbl_transactions[[#This Row],[Product_ID]],tbl_Items[],2,)</f>
        <v>Digital</v>
      </c>
      <c r="F5320" s="6" t="str">
        <f>VLOOKUP(tbl_transactions[[#This Row],[Product_ID]],tbl_Items[],3,)</f>
        <v>Platinum</v>
      </c>
      <c r="G5320" s="6" t="s">
        <v>12</v>
      </c>
      <c r="H5320" s="6" t="s">
        <v>9</v>
      </c>
      <c r="I53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320" s="30">
        <v>2</v>
      </c>
      <c r="K5320" s="7">
        <f t="shared" si="166"/>
        <v>11739.873600000001</v>
      </c>
      <c r="L53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0" s="7">
        <f t="shared" si="167"/>
        <v>11739.873600000001</v>
      </c>
    </row>
    <row r="5321" spans="1:13" x14ac:dyDescent="0.3">
      <c r="A5321" s="6" t="s">
        <v>5405</v>
      </c>
      <c r="B5321" s="28">
        <v>43223</v>
      </c>
      <c r="C5321" s="6" t="s">
        <v>24</v>
      </c>
      <c r="D5321" s="6" t="s">
        <v>83</v>
      </c>
      <c r="E5321" s="6" t="str">
        <f>VLOOKUP(tbl_transactions[[#This Row],[Product_ID]],tbl_Items[],2,)</f>
        <v>Chronograph</v>
      </c>
      <c r="F5321" s="6" t="str">
        <f>VLOOKUP(tbl_transactions[[#This Row],[Product_ID]],tbl_Items[],3,)</f>
        <v>Palladium</v>
      </c>
      <c r="G5321" s="6" t="s">
        <v>12</v>
      </c>
      <c r="H5321" s="6" t="s">
        <v>9</v>
      </c>
      <c r="I53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321" s="30">
        <v>3</v>
      </c>
      <c r="K5321" s="7">
        <f t="shared" si="166"/>
        <v>14966.4375</v>
      </c>
      <c r="L53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1" s="7">
        <f t="shared" si="167"/>
        <v>14966.4375</v>
      </c>
    </row>
    <row r="5322" spans="1:13" x14ac:dyDescent="0.3">
      <c r="A5322" s="6" t="s">
        <v>5406</v>
      </c>
      <c r="B5322" s="28">
        <v>43223</v>
      </c>
      <c r="C5322" s="6" t="s">
        <v>24</v>
      </c>
      <c r="D5322" s="6" t="s">
        <v>101</v>
      </c>
      <c r="E5322" s="6" t="str">
        <f>VLOOKUP(tbl_transactions[[#This Row],[Product_ID]],tbl_Items[],2,)</f>
        <v>Automatic</v>
      </c>
      <c r="F5322" s="6" t="str">
        <f>VLOOKUP(tbl_transactions[[#This Row],[Product_ID]],tbl_Items[],3,)</f>
        <v>Palladium</v>
      </c>
      <c r="G5322" s="6" t="s">
        <v>12</v>
      </c>
      <c r="H5322" s="6" t="s">
        <v>9</v>
      </c>
      <c r="I53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322" s="30">
        <v>4</v>
      </c>
      <c r="K5322" s="7">
        <f t="shared" si="166"/>
        <v>10333.400000000001</v>
      </c>
      <c r="L53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2" s="7">
        <f t="shared" si="167"/>
        <v>10333.400000000001</v>
      </c>
    </row>
    <row r="5323" spans="1:13" x14ac:dyDescent="0.3">
      <c r="A5323" s="6" t="s">
        <v>5407</v>
      </c>
      <c r="B5323" s="28">
        <v>43223</v>
      </c>
      <c r="C5323" s="6" t="s">
        <v>24</v>
      </c>
      <c r="D5323" s="6" t="s">
        <v>105</v>
      </c>
      <c r="E5323" s="6" t="str">
        <f>VLOOKUP(tbl_transactions[[#This Row],[Product_ID]],tbl_Items[],2,)</f>
        <v>Digital</v>
      </c>
      <c r="F5323" s="6" t="str">
        <f>VLOOKUP(tbl_transactions[[#This Row],[Product_ID]],tbl_Items[],3,)</f>
        <v>Platinum</v>
      </c>
      <c r="G5323" s="6" t="s">
        <v>12</v>
      </c>
      <c r="H5323" s="6" t="s">
        <v>13</v>
      </c>
      <c r="I53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323" s="30">
        <v>1</v>
      </c>
      <c r="K5323" s="7">
        <f t="shared" si="166"/>
        <v>5869.9368000000004</v>
      </c>
      <c r="L53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3" s="7">
        <f t="shared" si="167"/>
        <v>5869.9368000000004</v>
      </c>
    </row>
    <row r="5324" spans="1:13" x14ac:dyDescent="0.3">
      <c r="A5324" s="6" t="s">
        <v>5408</v>
      </c>
      <c r="B5324" s="28">
        <v>43223</v>
      </c>
      <c r="C5324" s="6" t="s">
        <v>7</v>
      </c>
      <c r="D5324" s="6" t="s">
        <v>76</v>
      </c>
      <c r="E5324" s="6" t="str">
        <f>VLOOKUP(tbl_transactions[[#This Row],[Product_ID]],tbl_Items[],2,)</f>
        <v>Chronograph</v>
      </c>
      <c r="F5324" s="6" t="str">
        <f>VLOOKUP(tbl_transactions[[#This Row],[Product_ID]],tbl_Items[],3,)</f>
        <v>Gold</v>
      </c>
      <c r="G5324" s="6" t="s">
        <v>8</v>
      </c>
      <c r="H5324" s="6" t="s">
        <v>9</v>
      </c>
      <c r="I53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324" s="30">
        <v>1</v>
      </c>
      <c r="K5324" s="7">
        <f t="shared" si="166"/>
        <v>2288.88</v>
      </c>
      <c r="L53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4" s="7">
        <f t="shared" si="167"/>
        <v>2288.88</v>
      </c>
    </row>
    <row r="5325" spans="1:13" x14ac:dyDescent="0.3">
      <c r="A5325" s="6" t="s">
        <v>5409</v>
      </c>
      <c r="B5325" s="28">
        <v>43223</v>
      </c>
      <c r="C5325" s="6" t="s">
        <v>24</v>
      </c>
      <c r="D5325" s="6" t="s">
        <v>118</v>
      </c>
      <c r="E5325" s="6" t="str">
        <f>VLOOKUP(tbl_transactions[[#This Row],[Product_ID]],tbl_Items[],2,)</f>
        <v>Digital</v>
      </c>
      <c r="F5325" s="6" t="str">
        <f>VLOOKUP(tbl_transactions[[#This Row],[Product_ID]],tbl_Items[],3,)</f>
        <v>Palladium</v>
      </c>
      <c r="G5325" s="6" t="s">
        <v>12</v>
      </c>
      <c r="H5325" s="6" t="s">
        <v>9</v>
      </c>
      <c r="I53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325" s="30">
        <v>1</v>
      </c>
      <c r="K5325" s="7">
        <f t="shared" si="166"/>
        <v>6219.5112000000008</v>
      </c>
      <c r="L53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5" s="7">
        <f t="shared" si="167"/>
        <v>6219.5112000000008</v>
      </c>
    </row>
    <row r="5326" spans="1:13" x14ac:dyDescent="0.3">
      <c r="A5326" s="6" t="s">
        <v>5410</v>
      </c>
      <c r="B5326" s="28">
        <v>43223</v>
      </c>
      <c r="C5326" s="6" t="s">
        <v>11</v>
      </c>
      <c r="D5326" s="6" t="s">
        <v>71</v>
      </c>
      <c r="E5326" s="6" t="str">
        <f>VLOOKUP(tbl_transactions[[#This Row],[Product_ID]],tbl_Items[],2,)</f>
        <v>Chronograph</v>
      </c>
      <c r="F5326" s="6" t="str">
        <f>VLOOKUP(tbl_transactions[[#This Row],[Product_ID]],tbl_Items[],3,)</f>
        <v>Platinum</v>
      </c>
      <c r="G5326" s="6" t="s">
        <v>8</v>
      </c>
      <c r="H5326" s="6" t="s">
        <v>9</v>
      </c>
      <c r="I53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326" s="30">
        <v>2</v>
      </c>
      <c r="K5326" s="7">
        <f t="shared" si="166"/>
        <v>4598.5679999999993</v>
      </c>
      <c r="L53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6" s="7">
        <f t="shared" si="167"/>
        <v>4598.5679999999993</v>
      </c>
    </row>
    <row r="5327" spans="1:13" x14ac:dyDescent="0.3">
      <c r="A5327" s="6" t="s">
        <v>5411</v>
      </c>
      <c r="B5327" s="28">
        <v>43223</v>
      </c>
      <c r="C5327" s="6" t="s">
        <v>24</v>
      </c>
      <c r="D5327" s="6" t="s">
        <v>101</v>
      </c>
      <c r="E5327" s="6" t="str">
        <f>VLOOKUP(tbl_transactions[[#This Row],[Product_ID]],tbl_Items[],2,)</f>
        <v>Automatic</v>
      </c>
      <c r="F5327" s="6" t="str">
        <f>VLOOKUP(tbl_transactions[[#This Row],[Product_ID]],tbl_Items[],3,)</f>
        <v>Palladium</v>
      </c>
      <c r="G5327" s="6" t="s">
        <v>12</v>
      </c>
      <c r="H5327" s="6" t="s">
        <v>9</v>
      </c>
      <c r="I53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327" s="30">
        <v>1</v>
      </c>
      <c r="K5327" s="7">
        <f t="shared" si="166"/>
        <v>2583.3500000000004</v>
      </c>
      <c r="L53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7" s="7">
        <f t="shared" si="167"/>
        <v>2583.3500000000004</v>
      </c>
    </row>
    <row r="5328" spans="1:13" x14ac:dyDescent="0.3">
      <c r="A5328" s="6" t="s">
        <v>5412</v>
      </c>
      <c r="B5328" s="28">
        <v>43224</v>
      </c>
      <c r="C5328" s="6" t="s">
        <v>24</v>
      </c>
      <c r="D5328" s="6" t="s">
        <v>88</v>
      </c>
      <c r="E5328" s="6" t="str">
        <f>VLOOKUP(tbl_transactions[[#This Row],[Product_ID]],tbl_Items[],2,)</f>
        <v>Automatic</v>
      </c>
      <c r="F5328" s="6" t="str">
        <f>VLOOKUP(tbl_transactions[[#This Row],[Product_ID]],tbl_Items[],3,)</f>
        <v>Platinum</v>
      </c>
      <c r="G5328" s="6" t="s">
        <v>12</v>
      </c>
      <c r="H5328" s="6" t="s">
        <v>9</v>
      </c>
      <c r="I53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328" s="30">
        <v>3</v>
      </c>
      <c r="K5328" s="7">
        <f t="shared" si="166"/>
        <v>7054.8975000000009</v>
      </c>
      <c r="L53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8" s="7">
        <f t="shared" si="167"/>
        <v>7054.8975000000009</v>
      </c>
    </row>
    <row r="5329" spans="1:13" x14ac:dyDescent="0.3">
      <c r="A5329" s="6" t="s">
        <v>5413</v>
      </c>
      <c r="B5329" s="28">
        <v>43224</v>
      </c>
      <c r="C5329" s="6" t="s">
        <v>24</v>
      </c>
      <c r="D5329" s="6" t="s">
        <v>67</v>
      </c>
      <c r="E5329" s="6" t="str">
        <f>VLOOKUP(tbl_transactions[[#This Row],[Product_ID]],tbl_Items[],2,)</f>
        <v>Chronograph</v>
      </c>
      <c r="F5329" s="6" t="str">
        <f>VLOOKUP(tbl_transactions[[#This Row],[Product_ID]],tbl_Items[],3,)</f>
        <v>Platinum</v>
      </c>
      <c r="G5329" s="6" t="s">
        <v>8</v>
      </c>
      <c r="H5329" s="6" t="s">
        <v>9</v>
      </c>
      <c r="I53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329" s="30">
        <v>2</v>
      </c>
      <c r="K5329" s="7">
        <f t="shared" si="166"/>
        <v>2646</v>
      </c>
      <c r="L53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29" s="7">
        <f t="shared" si="167"/>
        <v>2646</v>
      </c>
    </row>
    <row r="5330" spans="1:13" x14ac:dyDescent="0.3">
      <c r="A5330" s="6" t="s">
        <v>5414</v>
      </c>
      <c r="B5330" s="28">
        <v>43224</v>
      </c>
      <c r="C5330" s="6" t="s">
        <v>7</v>
      </c>
      <c r="D5330" s="6" t="s">
        <v>67</v>
      </c>
      <c r="E5330" s="6" t="str">
        <f>VLOOKUP(tbl_transactions[[#This Row],[Product_ID]],tbl_Items[],2,)</f>
        <v>Chronograph</v>
      </c>
      <c r="F5330" s="6" t="str">
        <f>VLOOKUP(tbl_transactions[[#This Row],[Product_ID]],tbl_Items[],3,)</f>
        <v>Platinum</v>
      </c>
      <c r="G5330" s="6" t="s">
        <v>8</v>
      </c>
      <c r="H5330" s="6" t="s">
        <v>9</v>
      </c>
      <c r="I53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330" s="30">
        <v>3</v>
      </c>
      <c r="K5330" s="7">
        <f t="shared" si="166"/>
        <v>3969</v>
      </c>
      <c r="L53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30" s="7">
        <f t="shared" si="167"/>
        <v>3969</v>
      </c>
    </row>
    <row r="5331" spans="1:13" x14ac:dyDescent="0.3">
      <c r="A5331" s="6" t="s">
        <v>5415</v>
      </c>
      <c r="B5331" s="28">
        <v>43224</v>
      </c>
      <c r="C5331" s="6" t="s">
        <v>24</v>
      </c>
      <c r="D5331" s="6" t="s">
        <v>105</v>
      </c>
      <c r="E5331" s="6" t="str">
        <f>VLOOKUP(tbl_transactions[[#This Row],[Product_ID]],tbl_Items[],2,)</f>
        <v>Digital</v>
      </c>
      <c r="F5331" s="6" t="str">
        <f>VLOOKUP(tbl_transactions[[#This Row],[Product_ID]],tbl_Items[],3,)</f>
        <v>Platinum</v>
      </c>
      <c r="G5331" s="6" t="s">
        <v>12</v>
      </c>
      <c r="H5331" s="6" t="s">
        <v>9</v>
      </c>
      <c r="I53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331" s="30">
        <v>2</v>
      </c>
      <c r="K5331" s="7">
        <f t="shared" si="166"/>
        <v>11739.873600000001</v>
      </c>
      <c r="L53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31" s="7">
        <f t="shared" si="167"/>
        <v>11739.873600000001</v>
      </c>
    </row>
    <row r="5332" spans="1:13" x14ac:dyDescent="0.3">
      <c r="A5332" s="6" t="s">
        <v>5416</v>
      </c>
      <c r="B5332" s="28">
        <v>43224</v>
      </c>
      <c r="C5332" s="6" t="s">
        <v>15</v>
      </c>
      <c r="D5332" s="6" t="s">
        <v>97</v>
      </c>
      <c r="E5332" s="6" t="str">
        <f>VLOOKUP(tbl_transactions[[#This Row],[Product_ID]],tbl_Items[],2,)</f>
        <v>Automatic</v>
      </c>
      <c r="F5332" s="6" t="str">
        <f>VLOOKUP(tbl_transactions[[#This Row],[Product_ID]],tbl_Items[],3,)</f>
        <v>Gold</v>
      </c>
      <c r="G5332" s="6" t="s">
        <v>12</v>
      </c>
      <c r="H5332" s="6" t="s">
        <v>9</v>
      </c>
      <c r="I53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332" s="30">
        <v>2</v>
      </c>
      <c r="K5332" s="7">
        <f t="shared" si="166"/>
        <v>5990.6232</v>
      </c>
      <c r="L53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32" s="7">
        <f t="shared" si="167"/>
        <v>5990.6232</v>
      </c>
    </row>
    <row r="5333" spans="1:13" x14ac:dyDescent="0.3">
      <c r="A5333" s="6" t="s">
        <v>5417</v>
      </c>
      <c r="B5333" s="28">
        <v>43224</v>
      </c>
      <c r="C5333" s="6" t="s">
        <v>24</v>
      </c>
      <c r="D5333" s="6" t="s">
        <v>99</v>
      </c>
      <c r="E5333" s="6" t="str">
        <f>VLOOKUP(tbl_transactions[[#This Row],[Product_ID]],tbl_Items[],2,)</f>
        <v>Automatic</v>
      </c>
      <c r="F5333" s="6" t="str">
        <f>VLOOKUP(tbl_transactions[[#This Row],[Product_ID]],tbl_Items[],3,)</f>
        <v>Gold</v>
      </c>
      <c r="G5333" s="6" t="s">
        <v>12</v>
      </c>
      <c r="H5333" s="6" t="s">
        <v>9</v>
      </c>
      <c r="I53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333" s="30">
        <v>2</v>
      </c>
      <c r="K5333" s="7">
        <f t="shared" si="166"/>
        <v>11365.329599999999</v>
      </c>
      <c r="L53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33" s="7">
        <f t="shared" si="167"/>
        <v>11365.329599999999</v>
      </c>
    </row>
    <row r="5334" spans="1:13" x14ac:dyDescent="0.3">
      <c r="A5334" s="6" t="s">
        <v>5418</v>
      </c>
      <c r="B5334" s="28">
        <v>43224</v>
      </c>
      <c r="C5334" s="6" t="s">
        <v>24</v>
      </c>
      <c r="D5334" s="6" t="s">
        <v>115</v>
      </c>
      <c r="E5334" s="6" t="str">
        <f>VLOOKUP(tbl_transactions[[#This Row],[Product_ID]],tbl_Items[],2,)</f>
        <v>Digital</v>
      </c>
      <c r="F5334" s="6" t="str">
        <f>VLOOKUP(tbl_transactions[[#This Row],[Product_ID]],tbl_Items[],3,)</f>
        <v>Gold</v>
      </c>
      <c r="G5334" s="6" t="s">
        <v>12</v>
      </c>
      <c r="H5334" s="6" t="s">
        <v>9</v>
      </c>
      <c r="I53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334" s="30">
        <v>2</v>
      </c>
      <c r="K5334" s="7">
        <f t="shared" si="166"/>
        <v>19397.385000000002</v>
      </c>
      <c r="L53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5334" s="7">
        <f t="shared" si="167"/>
        <v>18621.489600000001</v>
      </c>
    </row>
    <row r="5335" spans="1:13" x14ac:dyDescent="0.3">
      <c r="A5335" s="6" t="s">
        <v>5419</v>
      </c>
      <c r="B5335" s="28">
        <v>43224</v>
      </c>
      <c r="C5335" s="6" t="s">
        <v>24</v>
      </c>
      <c r="D5335" s="6" t="s">
        <v>66</v>
      </c>
      <c r="E5335" s="6" t="str">
        <f>VLOOKUP(tbl_transactions[[#This Row],[Product_ID]],tbl_Items[],2,)</f>
        <v>Chronograph</v>
      </c>
      <c r="F5335" s="6" t="str">
        <f>VLOOKUP(tbl_transactions[[#This Row],[Product_ID]],tbl_Items[],3,)</f>
        <v>Platinum</v>
      </c>
      <c r="G5335" s="6" t="s">
        <v>8</v>
      </c>
      <c r="H5335" s="6" t="s">
        <v>13</v>
      </c>
      <c r="I53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335" s="30">
        <v>3</v>
      </c>
      <c r="K5335" s="7">
        <f t="shared" si="166"/>
        <v>29651.399999999998</v>
      </c>
      <c r="L53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335" s="7">
        <f t="shared" si="167"/>
        <v>26093.231999999996</v>
      </c>
    </row>
    <row r="5336" spans="1:13" x14ac:dyDescent="0.3">
      <c r="A5336" s="6" t="s">
        <v>5420</v>
      </c>
      <c r="B5336" s="28">
        <v>43225</v>
      </c>
      <c r="C5336" s="6" t="s">
        <v>24</v>
      </c>
      <c r="D5336" s="6" t="s">
        <v>7008</v>
      </c>
      <c r="E5336" s="6" t="str">
        <f>VLOOKUP(tbl_transactions[[#This Row],[Product_ID]],tbl_Items[],2,)</f>
        <v>Digital</v>
      </c>
      <c r="F5336" s="6" t="str">
        <f>VLOOKUP(tbl_transactions[[#This Row],[Product_ID]],tbl_Items[],3,)</f>
        <v>Gold</v>
      </c>
      <c r="G5336" s="6" t="s">
        <v>12</v>
      </c>
      <c r="H5336" s="6" t="s">
        <v>9</v>
      </c>
      <c r="I53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336" s="30">
        <v>3</v>
      </c>
      <c r="K5336" s="7">
        <f t="shared" si="166"/>
        <v>32223.510000000006</v>
      </c>
      <c r="L53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5336" s="7">
        <f t="shared" si="167"/>
        <v>30934.569600000006</v>
      </c>
    </row>
    <row r="5337" spans="1:13" x14ac:dyDescent="0.3">
      <c r="A5337" s="6" t="s">
        <v>5421</v>
      </c>
      <c r="B5337" s="28">
        <v>43225</v>
      </c>
      <c r="C5337" s="6" t="s">
        <v>24</v>
      </c>
      <c r="D5337" s="6" t="s">
        <v>120</v>
      </c>
      <c r="E5337" s="6" t="str">
        <f>VLOOKUP(tbl_transactions[[#This Row],[Product_ID]],tbl_Items[],2,)</f>
        <v>Digital</v>
      </c>
      <c r="F5337" s="6" t="str">
        <f>VLOOKUP(tbl_transactions[[#This Row],[Product_ID]],tbl_Items[],3,)</f>
        <v>Palladium</v>
      </c>
      <c r="G5337" s="6" t="s">
        <v>12</v>
      </c>
      <c r="H5337" s="6" t="s">
        <v>9</v>
      </c>
      <c r="I53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337" s="30">
        <v>4</v>
      </c>
      <c r="K5337" s="7">
        <f t="shared" si="166"/>
        <v>42408.080000000009</v>
      </c>
      <c r="L53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337" s="7">
        <f t="shared" si="167"/>
        <v>41135.837600000006</v>
      </c>
    </row>
    <row r="5338" spans="1:13" x14ac:dyDescent="0.3">
      <c r="A5338" s="6" t="s">
        <v>5422</v>
      </c>
      <c r="B5338" s="28">
        <v>43225</v>
      </c>
      <c r="C5338" s="6" t="s">
        <v>11</v>
      </c>
      <c r="D5338" s="6" t="s">
        <v>96</v>
      </c>
      <c r="E5338" s="6" t="str">
        <f>VLOOKUP(tbl_transactions[[#This Row],[Product_ID]],tbl_Items[],2,)</f>
        <v>Automatic</v>
      </c>
      <c r="F5338" s="6" t="str">
        <f>VLOOKUP(tbl_transactions[[#This Row],[Product_ID]],tbl_Items[],3,)</f>
        <v>Gold</v>
      </c>
      <c r="G5338" s="6" t="s">
        <v>12</v>
      </c>
      <c r="H5338" s="6" t="s">
        <v>9</v>
      </c>
      <c r="I53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338" s="30">
        <v>2</v>
      </c>
      <c r="K5338" s="7">
        <f t="shared" si="166"/>
        <v>11352.844800000001</v>
      </c>
      <c r="L53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38" s="7">
        <f t="shared" si="167"/>
        <v>11352.844800000001</v>
      </c>
    </row>
    <row r="5339" spans="1:13" x14ac:dyDescent="0.3">
      <c r="A5339" s="6" t="s">
        <v>5423</v>
      </c>
      <c r="B5339" s="28">
        <v>43225</v>
      </c>
      <c r="C5339" s="6" t="s">
        <v>24</v>
      </c>
      <c r="D5339" s="6" t="s">
        <v>118</v>
      </c>
      <c r="E5339" s="6" t="str">
        <f>VLOOKUP(tbl_transactions[[#This Row],[Product_ID]],tbl_Items[],2,)</f>
        <v>Digital</v>
      </c>
      <c r="F5339" s="6" t="str">
        <f>VLOOKUP(tbl_transactions[[#This Row],[Product_ID]],tbl_Items[],3,)</f>
        <v>Palladium</v>
      </c>
      <c r="G5339" s="6" t="s">
        <v>12</v>
      </c>
      <c r="H5339" s="6" t="s">
        <v>9</v>
      </c>
      <c r="I53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339" s="30">
        <v>3</v>
      </c>
      <c r="K5339" s="7">
        <f t="shared" si="166"/>
        <v>18658.533600000002</v>
      </c>
      <c r="L53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339" s="7">
        <f t="shared" si="167"/>
        <v>18098.777592000002</v>
      </c>
    </row>
    <row r="5340" spans="1:13" x14ac:dyDescent="0.3">
      <c r="A5340" s="6" t="s">
        <v>5424</v>
      </c>
      <c r="B5340" s="28">
        <v>43225</v>
      </c>
      <c r="C5340" s="6" t="s">
        <v>15</v>
      </c>
      <c r="D5340" s="6" t="s">
        <v>7005</v>
      </c>
      <c r="E5340" s="6" t="str">
        <f>VLOOKUP(tbl_transactions[[#This Row],[Product_ID]],tbl_Items[],2,)</f>
        <v>Automatic</v>
      </c>
      <c r="F5340" s="6" t="str">
        <f>VLOOKUP(tbl_transactions[[#This Row],[Product_ID]],tbl_Items[],3,)</f>
        <v>Gold</v>
      </c>
      <c r="G5340" s="6" t="s">
        <v>12</v>
      </c>
      <c r="H5340" s="6" t="s">
        <v>9</v>
      </c>
      <c r="I53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340" s="30">
        <v>4</v>
      </c>
      <c r="K5340" s="7">
        <f t="shared" si="166"/>
        <v>25066.44</v>
      </c>
      <c r="L53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5340" s="7">
        <f t="shared" si="167"/>
        <v>24063.7824</v>
      </c>
    </row>
    <row r="5341" spans="1:13" x14ac:dyDescent="0.3">
      <c r="A5341" s="6" t="s">
        <v>5425</v>
      </c>
      <c r="B5341" s="28">
        <v>43225</v>
      </c>
      <c r="C5341" s="6" t="s">
        <v>24</v>
      </c>
      <c r="D5341" s="6" t="s">
        <v>105</v>
      </c>
      <c r="E5341" s="6" t="str">
        <f>VLOOKUP(tbl_transactions[[#This Row],[Product_ID]],tbl_Items[],2,)</f>
        <v>Digital</v>
      </c>
      <c r="F5341" s="6" t="str">
        <f>VLOOKUP(tbl_transactions[[#This Row],[Product_ID]],tbl_Items[],3,)</f>
        <v>Platinum</v>
      </c>
      <c r="G5341" s="6" t="s">
        <v>12</v>
      </c>
      <c r="H5341" s="6" t="s">
        <v>9</v>
      </c>
      <c r="I53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341" s="30">
        <v>2</v>
      </c>
      <c r="K5341" s="7">
        <f t="shared" si="166"/>
        <v>11739.873600000001</v>
      </c>
      <c r="L53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41" s="7">
        <f t="shared" si="167"/>
        <v>11739.873600000001</v>
      </c>
    </row>
    <row r="5342" spans="1:13" x14ac:dyDescent="0.3">
      <c r="A5342" s="6" t="s">
        <v>5426</v>
      </c>
      <c r="B5342" s="28">
        <v>43225</v>
      </c>
      <c r="C5342" s="6" t="s">
        <v>24</v>
      </c>
      <c r="D5342" s="6" t="s">
        <v>7006</v>
      </c>
      <c r="E5342" s="6" t="str">
        <f>VLOOKUP(tbl_transactions[[#This Row],[Product_ID]],tbl_Items[],2,)</f>
        <v>Automatic</v>
      </c>
      <c r="F5342" s="6" t="str">
        <f>VLOOKUP(tbl_transactions[[#This Row],[Product_ID]],tbl_Items[],3,)</f>
        <v>Gold</v>
      </c>
      <c r="G5342" s="6" t="s">
        <v>12</v>
      </c>
      <c r="H5342" s="6" t="s">
        <v>9</v>
      </c>
      <c r="I53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342" s="30">
        <v>4</v>
      </c>
      <c r="K5342" s="7">
        <f t="shared" si="166"/>
        <v>43051.8</v>
      </c>
      <c r="L53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5342" s="7">
        <f t="shared" si="167"/>
        <v>41329.728000000003</v>
      </c>
    </row>
    <row r="5343" spans="1:13" x14ac:dyDescent="0.3">
      <c r="A5343" s="6" t="s">
        <v>5427</v>
      </c>
      <c r="B5343" s="28">
        <v>43225</v>
      </c>
      <c r="C5343" s="6" t="s">
        <v>24</v>
      </c>
      <c r="D5343" s="6" t="s">
        <v>118</v>
      </c>
      <c r="E5343" s="6" t="str">
        <f>VLOOKUP(tbl_transactions[[#This Row],[Product_ID]],tbl_Items[],2,)</f>
        <v>Digital</v>
      </c>
      <c r="F5343" s="6" t="str">
        <f>VLOOKUP(tbl_transactions[[#This Row],[Product_ID]],tbl_Items[],3,)</f>
        <v>Palladium</v>
      </c>
      <c r="G5343" s="6" t="s">
        <v>12</v>
      </c>
      <c r="H5343" s="6" t="s">
        <v>9</v>
      </c>
      <c r="I53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343" s="30">
        <v>1</v>
      </c>
      <c r="K5343" s="7">
        <f t="shared" si="166"/>
        <v>6219.5112000000008</v>
      </c>
      <c r="L53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43" s="7">
        <f t="shared" si="167"/>
        <v>6219.5112000000008</v>
      </c>
    </row>
    <row r="5344" spans="1:13" x14ac:dyDescent="0.3">
      <c r="A5344" s="6" t="s">
        <v>5428</v>
      </c>
      <c r="B5344" s="28">
        <v>43225</v>
      </c>
      <c r="C5344" s="6" t="s">
        <v>7</v>
      </c>
      <c r="D5344" s="6" t="s">
        <v>109</v>
      </c>
      <c r="E5344" s="6" t="str">
        <f>VLOOKUP(tbl_transactions[[#This Row],[Product_ID]],tbl_Items[],2,)</f>
        <v>Digital</v>
      </c>
      <c r="F5344" s="6" t="str">
        <f>VLOOKUP(tbl_transactions[[#This Row],[Product_ID]],tbl_Items[],3,)</f>
        <v>Platinum</v>
      </c>
      <c r="G5344" s="6" t="s">
        <v>12</v>
      </c>
      <c r="H5344" s="6" t="s">
        <v>9</v>
      </c>
      <c r="I53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344" s="30">
        <v>1</v>
      </c>
      <c r="K5344" s="7">
        <f t="shared" si="166"/>
        <v>10263.546</v>
      </c>
      <c r="L53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44" s="7">
        <f t="shared" si="167"/>
        <v>10263.546</v>
      </c>
    </row>
    <row r="5345" spans="1:13" x14ac:dyDescent="0.3">
      <c r="A5345" s="6" t="s">
        <v>5429</v>
      </c>
      <c r="B5345" s="28">
        <v>43225</v>
      </c>
      <c r="C5345" s="6" t="s">
        <v>15</v>
      </c>
      <c r="D5345" s="6" t="s">
        <v>103</v>
      </c>
      <c r="E5345" s="6" t="str">
        <f>VLOOKUP(tbl_transactions[[#This Row],[Product_ID]],tbl_Items[],2,)</f>
        <v>Automatic</v>
      </c>
      <c r="F5345" s="6" t="str">
        <f>VLOOKUP(tbl_transactions[[#This Row],[Product_ID]],tbl_Items[],3,)</f>
        <v>Palladium</v>
      </c>
      <c r="G5345" s="6" t="s">
        <v>12</v>
      </c>
      <c r="H5345" s="6" t="s">
        <v>13</v>
      </c>
      <c r="I53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345" s="30">
        <v>1</v>
      </c>
      <c r="K5345" s="7">
        <f t="shared" si="166"/>
        <v>6808.3775999999998</v>
      </c>
      <c r="L53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45" s="7">
        <f t="shared" si="167"/>
        <v>6808.3775999999998</v>
      </c>
    </row>
    <row r="5346" spans="1:13" x14ac:dyDescent="0.3">
      <c r="A5346" s="6" t="s">
        <v>5430</v>
      </c>
      <c r="B5346" s="28">
        <v>43226</v>
      </c>
      <c r="C5346" s="6" t="s">
        <v>15</v>
      </c>
      <c r="D5346" s="6" t="s">
        <v>95</v>
      </c>
      <c r="E5346" s="6" t="str">
        <f>VLOOKUP(tbl_transactions[[#This Row],[Product_ID]],tbl_Items[],2,)</f>
        <v>Automatic</v>
      </c>
      <c r="F5346" s="6" t="str">
        <f>VLOOKUP(tbl_transactions[[#This Row],[Product_ID]],tbl_Items[],3,)</f>
        <v>Platinum</v>
      </c>
      <c r="G5346" s="6" t="s">
        <v>12</v>
      </c>
      <c r="H5346" s="6" t="s">
        <v>13</v>
      </c>
      <c r="I53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346" s="30">
        <v>1</v>
      </c>
      <c r="K5346" s="7">
        <f t="shared" si="166"/>
        <v>2315.25</v>
      </c>
      <c r="L53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46" s="7">
        <f t="shared" si="167"/>
        <v>2315.25</v>
      </c>
    </row>
    <row r="5347" spans="1:13" x14ac:dyDescent="0.3">
      <c r="A5347" s="6" t="s">
        <v>5431</v>
      </c>
      <c r="B5347" s="28">
        <v>43226</v>
      </c>
      <c r="C5347" s="6" t="s">
        <v>11</v>
      </c>
      <c r="D5347" s="6" t="s">
        <v>94</v>
      </c>
      <c r="E5347" s="6" t="str">
        <f>VLOOKUP(tbl_transactions[[#This Row],[Product_ID]],tbl_Items[],2,)</f>
        <v>Automatic</v>
      </c>
      <c r="F5347" s="6" t="str">
        <f>VLOOKUP(tbl_transactions[[#This Row],[Product_ID]],tbl_Items[],3,)</f>
        <v>Platinum</v>
      </c>
      <c r="G5347" s="6" t="s">
        <v>12</v>
      </c>
      <c r="H5347" s="6" t="s">
        <v>9</v>
      </c>
      <c r="I53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347" s="30">
        <v>2</v>
      </c>
      <c r="K5347" s="7">
        <f t="shared" si="166"/>
        <v>5691.8400000000011</v>
      </c>
      <c r="L53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47" s="7">
        <f t="shared" si="167"/>
        <v>5691.8400000000011</v>
      </c>
    </row>
    <row r="5348" spans="1:13" x14ac:dyDescent="0.3">
      <c r="A5348" s="6" t="s">
        <v>5432</v>
      </c>
      <c r="B5348" s="28">
        <v>43226</v>
      </c>
      <c r="C5348" s="6" t="s">
        <v>7</v>
      </c>
      <c r="D5348" s="6" t="s">
        <v>108</v>
      </c>
      <c r="E5348" s="6" t="str">
        <f>VLOOKUP(tbl_transactions[[#This Row],[Product_ID]],tbl_Items[],2,)</f>
        <v>Digital</v>
      </c>
      <c r="F5348" s="6" t="str">
        <f>VLOOKUP(tbl_transactions[[#This Row],[Product_ID]],tbl_Items[],3,)</f>
        <v>Platinum</v>
      </c>
      <c r="G5348" s="6" t="s">
        <v>12</v>
      </c>
      <c r="H5348" s="6" t="s">
        <v>9</v>
      </c>
      <c r="I53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348" s="30">
        <v>4</v>
      </c>
      <c r="K5348" s="7">
        <f t="shared" si="166"/>
        <v>25776.45</v>
      </c>
      <c r="L53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5348" s="7">
        <f t="shared" si="167"/>
        <v>24229.863000000001</v>
      </c>
    </row>
    <row r="5349" spans="1:13" x14ac:dyDescent="0.3">
      <c r="A5349" s="6" t="s">
        <v>5433</v>
      </c>
      <c r="B5349" s="28">
        <v>43226</v>
      </c>
      <c r="C5349" s="6" t="s">
        <v>24</v>
      </c>
      <c r="D5349" s="6" t="s">
        <v>112</v>
      </c>
      <c r="E5349" s="6" t="str">
        <f>VLOOKUP(tbl_transactions[[#This Row],[Product_ID]],tbl_Items[],2,)</f>
        <v>Digital</v>
      </c>
      <c r="F5349" s="6" t="str">
        <f>VLOOKUP(tbl_transactions[[#This Row],[Product_ID]],tbl_Items[],3,)</f>
        <v>Gold</v>
      </c>
      <c r="G5349" s="6" t="s">
        <v>12</v>
      </c>
      <c r="H5349" s="6" t="s">
        <v>9</v>
      </c>
      <c r="I53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349" s="30">
        <v>4</v>
      </c>
      <c r="K5349" s="7">
        <f t="shared" si="166"/>
        <v>24549.278400000003</v>
      </c>
      <c r="L53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981.97113600000012</v>
      </c>
      <c r="M5349" s="7">
        <f t="shared" si="167"/>
        <v>23567.307264000003</v>
      </c>
    </row>
    <row r="5350" spans="1:13" x14ac:dyDescent="0.3">
      <c r="A5350" s="6" t="s">
        <v>5434</v>
      </c>
      <c r="B5350" s="28">
        <v>43226</v>
      </c>
      <c r="C5350" s="6" t="s">
        <v>24</v>
      </c>
      <c r="D5350" s="6" t="s">
        <v>92</v>
      </c>
      <c r="E5350" s="6" t="str">
        <f>VLOOKUP(tbl_transactions[[#This Row],[Product_ID]],tbl_Items[],2,)</f>
        <v>Automatic</v>
      </c>
      <c r="F5350" s="6" t="str">
        <f>VLOOKUP(tbl_transactions[[#This Row],[Product_ID]],tbl_Items[],3,)</f>
        <v>Platinum</v>
      </c>
      <c r="G5350" s="6" t="s">
        <v>12</v>
      </c>
      <c r="H5350" s="6" t="s">
        <v>9</v>
      </c>
      <c r="I53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350" s="30">
        <v>3</v>
      </c>
      <c r="K5350" s="7">
        <f t="shared" si="166"/>
        <v>6729.3071999999993</v>
      </c>
      <c r="L53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50" s="7">
        <f t="shared" si="167"/>
        <v>6729.3071999999993</v>
      </c>
    </row>
    <row r="5351" spans="1:13" x14ac:dyDescent="0.3">
      <c r="A5351" s="6" t="s">
        <v>5435</v>
      </c>
      <c r="B5351" s="28">
        <v>43226</v>
      </c>
      <c r="C5351" s="6" t="s">
        <v>24</v>
      </c>
      <c r="D5351" s="6" t="s">
        <v>82</v>
      </c>
      <c r="E5351" s="6" t="str">
        <f>VLOOKUP(tbl_transactions[[#This Row],[Product_ID]],tbl_Items[],2,)</f>
        <v>Chronograph</v>
      </c>
      <c r="F5351" s="6" t="str">
        <f>VLOOKUP(tbl_transactions[[#This Row],[Product_ID]],tbl_Items[],3,)</f>
        <v>Palladium</v>
      </c>
      <c r="G5351" s="6" t="s">
        <v>12</v>
      </c>
      <c r="H5351" s="6" t="s">
        <v>9</v>
      </c>
      <c r="I53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351" s="30">
        <v>2</v>
      </c>
      <c r="K5351" s="7">
        <f t="shared" si="166"/>
        <v>15606</v>
      </c>
      <c r="L53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468.18</v>
      </c>
      <c r="M5351" s="7">
        <f t="shared" si="167"/>
        <v>15137.82</v>
      </c>
    </row>
    <row r="5352" spans="1:13" x14ac:dyDescent="0.3">
      <c r="A5352" s="6" t="s">
        <v>5436</v>
      </c>
      <c r="B5352" s="28">
        <v>43226</v>
      </c>
      <c r="C5352" s="6" t="s">
        <v>24</v>
      </c>
      <c r="D5352" s="6" t="s">
        <v>99</v>
      </c>
      <c r="E5352" s="6" t="str">
        <f>VLOOKUP(tbl_transactions[[#This Row],[Product_ID]],tbl_Items[],2,)</f>
        <v>Automatic</v>
      </c>
      <c r="F5352" s="6" t="str">
        <f>VLOOKUP(tbl_transactions[[#This Row],[Product_ID]],tbl_Items[],3,)</f>
        <v>Gold</v>
      </c>
      <c r="G5352" s="6" t="s">
        <v>12</v>
      </c>
      <c r="H5352" s="6" t="s">
        <v>9</v>
      </c>
      <c r="I53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352" s="30">
        <v>4</v>
      </c>
      <c r="K5352" s="7">
        <f t="shared" si="166"/>
        <v>22730.659199999998</v>
      </c>
      <c r="L53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5352" s="7">
        <f t="shared" si="167"/>
        <v>21821.432831999999</v>
      </c>
    </row>
    <row r="5353" spans="1:13" x14ac:dyDescent="0.3">
      <c r="A5353" s="6" t="s">
        <v>5437</v>
      </c>
      <c r="B5353" s="28">
        <v>43226</v>
      </c>
      <c r="C5353" s="6" t="s">
        <v>24</v>
      </c>
      <c r="D5353" s="6" t="s">
        <v>113</v>
      </c>
      <c r="E5353" s="6" t="str">
        <f>VLOOKUP(tbl_transactions[[#This Row],[Product_ID]],tbl_Items[],2,)</f>
        <v>Digital</v>
      </c>
      <c r="F5353" s="6" t="str">
        <f>VLOOKUP(tbl_transactions[[#This Row],[Product_ID]],tbl_Items[],3,)</f>
        <v>Palladium</v>
      </c>
      <c r="G5353" s="6" t="s">
        <v>12</v>
      </c>
      <c r="H5353" s="6" t="s">
        <v>9</v>
      </c>
      <c r="I53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353" s="30">
        <v>1</v>
      </c>
      <c r="K5353" s="7">
        <f t="shared" si="166"/>
        <v>9144.0756000000001</v>
      </c>
      <c r="L53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53" s="7">
        <f t="shared" si="167"/>
        <v>9144.0756000000001</v>
      </c>
    </row>
    <row r="5354" spans="1:13" x14ac:dyDescent="0.3">
      <c r="A5354" s="6" t="s">
        <v>5438</v>
      </c>
      <c r="B5354" s="28">
        <v>43227</v>
      </c>
      <c r="C5354" s="6" t="s">
        <v>24</v>
      </c>
      <c r="D5354" s="6" t="s">
        <v>94</v>
      </c>
      <c r="E5354" s="6" t="str">
        <f>VLOOKUP(tbl_transactions[[#This Row],[Product_ID]],tbl_Items[],2,)</f>
        <v>Automatic</v>
      </c>
      <c r="F5354" s="6" t="str">
        <f>VLOOKUP(tbl_transactions[[#This Row],[Product_ID]],tbl_Items[],3,)</f>
        <v>Platinum</v>
      </c>
      <c r="G5354" s="6" t="s">
        <v>12</v>
      </c>
      <c r="H5354" s="6" t="s">
        <v>9</v>
      </c>
      <c r="I53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354" s="30">
        <v>4</v>
      </c>
      <c r="K5354" s="7">
        <f t="shared" si="166"/>
        <v>11383.680000000002</v>
      </c>
      <c r="L53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54" s="7">
        <f t="shared" si="167"/>
        <v>11383.680000000002</v>
      </c>
    </row>
    <row r="5355" spans="1:13" x14ac:dyDescent="0.3">
      <c r="A5355" s="6" t="s">
        <v>5439</v>
      </c>
      <c r="B5355" s="28">
        <v>43227</v>
      </c>
      <c r="C5355" s="6" t="s">
        <v>24</v>
      </c>
      <c r="D5355" s="6" t="s">
        <v>94</v>
      </c>
      <c r="E5355" s="6" t="str">
        <f>VLOOKUP(tbl_transactions[[#This Row],[Product_ID]],tbl_Items[],2,)</f>
        <v>Automatic</v>
      </c>
      <c r="F5355" s="6" t="str">
        <f>VLOOKUP(tbl_transactions[[#This Row],[Product_ID]],tbl_Items[],3,)</f>
        <v>Platinum</v>
      </c>
      <c r="G5355" s="6" t="s">
        <v>12</v>
      </c>
      <c r="H5355" s="6" t="s">
        <v>13</v>
      </c>
      <c r="I53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355" s="30">
        <v>2</v>
      </c>
      <c r="K5355" s="7">
        <f t="shared" si="166"/>
        <v>5691.8400000000011</v>
      </c>
      <c r="L53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55" s="7">
        <f t="shared" si="167"/>
        <v>5691.8400000000011</v>
      </c>
    </row>
    <row r="5356" spans="1:13" x14ac:dyDescent="0.3">
      <c r="A5356" s="6" t="s">
        <v>5440</v>
      </c>
      <c r="B5356" s="28">
        <v>43227</v>
      </c>
      <c r="C5356" s="6" t="s">
        <v>11</v>
      </c>
      <c r="D5356" s="6" t="s">
        <v>110</v>
      </c>
      <c r="E5356" s="6" t="str">
        <f>VLOOKUP(tbl_transactions[[#This Row],[Product_ID]],tbl_Items[],2,)</f>
        <v>Digital</v>
      </c>
      <c r="F5356" s="6" t="str">
        <f>VLOOKUP(tbl_transactions[[#This Row],[Product_ID]],tbl_Items[],3,)</f>
        <v>Platinum</v>
      </c>
      <c r="G5356" s="6" t="s">
        <v>12</v>
      </c>
      <c r="H5356" s="6" t="s">
        <v>9</v>
      </c>
      <c r="I53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356" s="30">
        <v>1</v>
      </c>
      <c r="K5356" s="7">
        <f t="shared" si="166"/>
        <v>5896.170000000001</v>
      </c>
      <c r="L53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56" s="7">
        <f t="shared" si="167"/>
        <v>5896.170000000001</v>
      </c>
    </row>
    <row r="5357" spans="1:13" x14ac:dyDescent="0.3">
      <c r="A5357" s="6" t="s">
        <v>5441</v>
      </c>
      <c r="B5357" s="28">
        <v>43227</v>
      </c>
      <c r="C5357" s="6" t="s">
        <v>24</v>
      </c>
      <c r="D5357" s="6" t="s">
        <v>97</v>
      </c>
      <c r="E5357" s="6" t="str">
        <f>VLOOKUP(tbl_transactions[[#This Row],[Product_ID]],tbl_Items[],2,)</f>
        <v>Automatic</v>
      </c>
      <c r="F5357" s="6" t="str">
        <f>VLOOKUP(tbl_transactions[[#This Row],[Product_ID]],tbl_Items[],3,)</f>
        <v>Gold</v>
      </c>
      <c r="G5357" s="6" t="s">
        <v>12</v>
      </c>
      <c r="H5357" s="6" t="s">
        <v>9</v>
      </c>
      <c r="I53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357" s="30">
        <v>3</v>
      </c>
      <c r="K5357" s="7">
        <f t="shared" si="166"/>
        <v>8985.9347999999991</v>
      </c>
      <c r="L53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57" s="7">
        <f t="shared" si="167"/>
        <v>8985.9347999999991</v>
      </c>
    </row>
    <row r="5358" spans="1:13" x14ac:dyDescent="0.3">
      <c r="A5358" s="6" t="s">
        <v>5442</v>
      </c>
      <c r="B5358" s="28">
        <v>43227</v>
      </c>
      <c r="C5358" s="6" t="s">
        <v>24</v>
      </c>
      <c r="D5358" s="6" t="s">
        <v>79</v>
      </c>
      <c r="E5358" s="6" t="str">
        <f>VLOOKUP(tbl_transactions[[#This Row],[Product_ID]],tbl_Items[],2,)</f>
        <v>Chronograph</v>
      </c>
      <c r="F5358" s="6" t="str">
        <f>VLOOKUP(tbl_transactions[[#This Row],[Product_ID]],tbl_Items[],3,)</f>
        <v>Palladium</v>
      </c>
      <c r="G5358" s="6" t="s">
        <v>8</v>
      </c>
      <c r="H5358" s="6" t="s">
        <v>9</v>
      </c>
      <c r="I53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358" s="30">
        <v>2</v>
      </c>
      <c r="K5358" s="7">
        <f t="shared" si="166"/>
        <v>4671.3960000000006</v>
      </c>
      <c r="L53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58" s="7">
        <f t="shared" si="167"/>
        <v>4671.3960000000006</v>
      </c>
    </row>
    <row r="5359" spans="1:13" x14ac:dyDescent="0.3">
      <c r="A5359" s="6" t="s">
        <v>5443</v>
      </c>
      <c r="B5359" s="28">
        <v>43227</v>
      </c>
      <c r="C5359" s="6" t="s">
        <v>24</v>
      </c>
      <c r="D5359" s="6" t="s">
        <v>89</v>
      </c>
      <c r="E5359" s="6" t="str">
        <f>VLOOKUP(tbl_transactions[[#This Row],[Product_ID]],tbl_Items[],2,)</f>
        <v>Automatic</v>
      </c>
      <c r="F5359" s="6" t="str">
        <f>VLOOKUP(tbl_transactions[[#This Row],[Product_ID]],tbl_Items[],3,)</f>
        <v>Platinum</v>
      </c>
      <c r="G5359" s="6" t="s">
        <v>12</v>
      </c>
      <c r="H5359" s="6" t="s">
        <v>9</v>
      </c>
      <c r="I53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359" s="30">
        <v>3</v>
      </c>
      <c r="K5359" s="7">
        <f t="shared" si="166"/>
        <v>15358.530000000002</v>
      </c>
      <c r="L53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921.51180000000011</v>
      </c>
      <c r="M5359" s="7">
        <f t="shared" si="167"/>
        <v>14437.018200000002</v>
      </c>
    </row>
    <row r="5360" spans="1:13" x14ac:dyDescent="0.3">
      <c r="A5360" s="6" t="s">
        <v>5444</v>
      </c>
      <c r="B5360" s="28">
        <v>43227</v>
      </c>
      <c r="C5360" s="6" t="s">
        <v>24</v>
      </c>
      <c r="D5360" s="6" t="s">
        <v>103</v>
      </c>
      <c r="E5360" s="6" t="str">
        <f>VLOOKUP(tbl_transactions[[#This Row],[Product_ID]],tbl_Items[],2,)</f>
        <v>Automatic</v>
      </c>
      <c r="F5360" s="6" t="str">
        <f>VLOOKUP(tbl_transactions[[#This Row],[Product_ID]],tbl_Items[],3,)</f>
        <v>Palladium</v>
      </c>
      <c r="G5360" s="6" t="s">
        <v>12</v>
      </c>
      <c r="H5360" s="6" t="s">
        <v>9</v>
      </c>
      <c r="I53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360" s="30">
        <v>3</v>
      </c>
      <c r="K5360" s="7">
        <f t="shared" si="166"/>
        <v>20425.132799999999</v>
      </c>
      <c r="L53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5360" s="7">
        <f t="shared" si="167"/>
        <v>19812.378816</v>
      </c>
    </row>
    <row r="5361" spans="1:13" x14ac:dyDescent="0.3">
      <c r="A5361" s="6" t="s">
        <v>5445</v>
      </c>
      <c r="B5361" s="28">
        <v>43227</v>
      </c>
      <c r="C5361" s="6" t="s">
        <v>24</v>
      </c>
      <c r="D5361" s="6" t="s">
        <v>117</v>
      </c>
      <c r="E5361" s="6" t="str">
        <f>VLOOKUP(tbl_transactions[[#This Row],[Product_ID]],tbl_Items[],2,)</f>
        <v>Digital</v>
      </c>
      <c r="F5361" s="6" t="str">
        <f>VLOOKUP(tbl_transactions[[#This Row],[Product_ID]],tbl_Items[],3,)</f>
        <v>Palladium</v>
      </c>
      <c r="G5361" s="6" t="s">
        <v>12</v>
      </c>
      <c r="H5361" s="6" t="s">
        <v>9</v>
      </c>
      <c r="I53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361" s="30">
        <v>2</v>
      </c>
      <c r="K5361" s="7">
        <f t="shared" si="166"/>
        <v>20539.575000000001</v>
      </c>
      <c r="L53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5361" s="7">
        <f t="shared" si="167"/>
        <v>19923.387750000002</v>
      </c>
    </row>
    <row r="5362" spans="1:13" x14ac:dyDescent="0.3">
      <c r="A5362" s="6" t="s">
        <v>5446</v>
      </c>
      <c r="B5362" s="28">
        <v>43227</v>
      </c>
      <c r="C5362" s="6" t="s">
        <v>11</v>
      </c>
      <c r="D5362" s="6" t="s">
        <v>101</v>
      </c>
      <c r="E5362" s="6" t="str">
        <f>VLOOKUP(tbl_transactions[[#This Row],[Product_ID]],tbl_Items[],2,)</f>
        <v>Automatic</v>
      </c>
      <c r="F5362" s="6" t="str">
        <f>VLOOKUP(tbl_transactions[[#This Row],[Product_ID]],tbl_Items[],3,)</f>
        <v>Palladium</v>
      </c>
      <c r="G5362" s="6" t="s">
        <v>12</v>
      </c>
      <c r="H5362" s="6" t="s">
        <v>9</v>
      </c>
      <c r="I53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362" s="30">
        <v>3</v>
      </c>
      <c r="K5362" s="7">
        <f t="shared" si="166"/>
        <v>7750.0500000000011</v>
      </c>
      <c r="L53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62" s="7">
        <f t="shared" si="167"/>
        <v>7750.0500000000011</v>
      </c>
    </row>
    <row r="5363" spans="1:13" x14ac:dyDescent="0.3">
      <c r="A5363" s="6" t="s">
        <v>5447</v>
      </c>
      <c r="B5363" s="28">
        <v>43228</v>
      </c>
      <c r="C5363" s="6" t="s">
        <v>24</v>
      </c>
      <c r="D5363" s="6" t="s">
        <v>84</v>
      </c>
      <c r="E5363" s="6" t="str">
        <f>VLOOKUP(tbl_transactions[[#This Row],[Product_ID]],tbl_Items[],2,)</f>
        <v>Automatic</v>
      </c>
      <c r="F5363" s="6" t="str">
        <f>VLOOKUP(tbl_transactions[[#This Row],[Product_ID]],tbl_Items[],3,)</f>
        <v>Platinum</v>
      </c>
      <c r="G5363" s="6" t="s">
        <v>12</v>
      </c>
      <c r="H5363" s="6" t="s">
        <v>13</v>
      </c>
      <c r="I53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363" s="30">
        <v>3</v>
      </c>
      <c r="K5363" s="7">
        <f t="shared" si="166"/>
        <v>7021.8225000000002</v>
      </c>
      <c r="L53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63" s="7">
        <f t="shared" si="167"/>
        <v>7021.8225000000002</v>
      </c>
    </row>
    <row r="5364" spans="1:13" x14ac:dyDescent="0.3">
      <c r="A5364" s="6" t="s">
        <v>5448</v>
      </c>
      <c r="B5364" s="28">
        <v>43228</v>
      </c>
      <c r="C5364" s="6" t="s">
        <v>24</v>
      </c>
      <c r="D5364" s="6" t="s">
        <v>108</v>
      </c>
      <c r="E5364" s="6" t="str">
        <f>VLOOKUP(tbl_transactions[[#This Row],[Product_ID]],tbl_Items[],2,)</f>
        <v>Digital</v>
      </c>
      <c r="F5364" s="6" t="str">
        <f>VLOOKUP(tbl_transactions[[#This Row],[Product_ID]],tbl_Items[],3,)</f>
        <v>Platinum</v>
      </c>
      <c r="G5364" s="6" t="s">
        <v>12</v>
      </c>
      <c r="H5364" s="6" t="s">
        <v>9</v>
      </c>
      <c r="I53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364" s="30">
        <v>4</v>
      </c>
      <c r="K5364" s="7">
        <f t="shared" si="166"/>
        <v>25776.45</v>
      </c>
      <c r="L53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5364" s="7">
        <f t="shared" si="167"/>
        <v>24229.863000000001</v>
      </c>
    </row>
    <row r="5365" spans="1:13" x14ac:dyDescent="0.3">
      <c r="A5365" s="6" t="s">
        <v>5449</v>
      </c>
      <c r="B5365" s="28">
        <v>43228</v>
      </c>
      <c r="C5365" s="6" t="s">
        <v>24</v>
      </c>
      <c r="D5365" s="6" t="s">
        <v>112</v>
      </c>
      <c r="E5365" s="6" t="str">
        <f>VLOOKUP(tbl_transactions[[#This Row],[Product_ID]],tbl_Items[],2,)</f>
        <v>Digital</v>
      </c>
      <c r="F5365" s="6" t="str">
        <f>VLOOKUP(tbl_transactions[[#This Row],[Product_ID]],tbl_Items[],3,)</f>
        <v>Gold</v>
      </c>
      <c r="G5365" s="6" t="s">
        <v>12</v>
      </c>
      <c r="H5365" s="6" t="s">
        <v>9</v>
      </c>
      <c r="I53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365" s="30">
        <v>4</v>
      </c>
      <c r="K5365" s="7">
        <f t="shared" si="166"/>
        <v>24549.278400000003</v>
      </c>
      <c r="L53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981.97113600000012</v>
      </c>
      <c r="M5365" s="7">
        <f t="shared" si="167"/>
        <v>23567.307264000003</v>
      </c>
    </row>
    <row r="5366" spans="1:13" x14ac:dyDescent="0.3">
      <c r="A5366" s="6" t="s">
        <v>5450</v>
      </c>
      <c r="B5366" s="28">
        <v>43228</v>
      </c>
      <c r="C5366" s="6" t="s">
        <v>7</v>
      </c>
      <c r="D5366" s="6" t="s">
        <v>89</v>
      </c>
      <c r="E5366" s="6" t="str">
        <f>VLOOKUP(tbl_transactions[[#This Row],[Product_ID]],tbl_Items[],2,)</f>
        <v>Automatic</v>
      </c>
      <c r="F5366" s="6" t="str">
        <f>VLOOKUP(tbl_transactions[[#This Row],[Product_ID]],tbl_Items[],3,)</f>
        <v>Platinum</v>
      </c>
      <c r="G5366" s="6" t="s">
        <v>12</v>
      </c>
      <c r="H5366" s="6" t="s">
        <v>9</v>
      </c>
      <c r="I53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366" s="30">
        <v>3</v>
      </c>
      <c r="K5366" s="7">
        <f t="shared" si="166"/>
        <v>15358.530000000002</v>
      </c>
      <c r="L53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921.51180000000011</v>
      </c>
      <c r="M5366" s="7">
        <f t="shared" si="167"/>
        <v>14437.018200000002</v>
      </c>
    </row>
    <row r="5367" spans="1:13" x14ac:dyDescent="0.3">
      <c r="A5367" s="6" t="s">
        <v>5451</v>
      </c>
      <c r="B5367" s="28">
        <v>43228</v>
      </c>
      <c r="C5367" s="6" t="s">
        <v>11</v>
      </c>
      <c r="D5367" s="6" t="s">
        <v>7006</v>
      </c>
      <c r="E5367" s="6" t="str">
        <f>VLOOKUP(tbl_transactions[[#This Row],[Product_ID]],tbl_Items[],2,)</f>
        <v>Automatic</v>
      </c>
      <c r="F5367" s="6" t="str">
        <f>VLOOKUP(tbl_transactions[[#This Row],[Product_ID]],tbl_Items[],3,)</f>
        <v>Gold</v>
      </c>
      <c r="G5367" s="6" t="s">
        <v>12</v>
      </c>
      <c r="H5367" s="6" t="s">
        <v>9</v>
      </c>
      <c r="I53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367" s="30">
        <v>1</v>
      </c>
      <c r="K5367" s="7">
        <f t="shared" si="166"/>
        <v>10762.95</v>
      </c>
      <c r="L53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67" s="7">
        <f t="shared" si="167"/>
        <v>10762.95</v>
      </c>
    </row>
    <row r="5368" spans="1:13" x14ac:dyDescent="0.3">
      <c r="A5368" s="6" t="s">
        <v>5452</v>
      </c>
      <c r="B5368" s="28">
        <v>43228</v>
      </c>
      <c r="C5368" s="6" t="s">
        <v>24</v>
      </c>
      <c r="D5368" s="6" t="s">
        <v>96</v>
      </c>
      <c r="E5368" s="6" t="str">
        <f>VLOOKUP(tbl_transactions[[#This Row],[Product_ID]],tbl_Items[],2,)</f>
        <v>Automatic</v>
      </c>
      <c r="F5368" s="6" t="str">
        <f>VLOOKUP(tbl_transactions[[#This Row],[Product_ID]],tbl_Items[],3,)</f>
        <v>Gold</v>
      </c>
      <c r="G5368" s="6" t="s">
        <v>12</v>
      </c>
      <c r="H5368" s="6" t="s">
        <v>9</v>
      </c>
      <c r="I53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368" s="30">
        <v>4</v>
      </c>
      <c r="K5368" s="7">
        <f t="shared" si="166"/>
        <v>22705.689600000002</v>
      </c>
      <c r="L53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5368" s="7">
        <f t="shared" si="167"/>
        <v>21797.462016000001</v>
      </c>
    </row>
    <row r="5369" spans="1:13" x14ac:dyDescent="0.3">
      <c r="A5369" s="6" t="s">
        <v>5453</v>
      </c>
      <c r="B5369" s="28">
        <v>43228</v>
      </c>
      <c r="C5369" s="6" t="s">
        <v>24</v>
      </c>
      <c r="D5369" s="6" t="s">
        <v>89</v>
      </c>
      <c r="E5369" s="6" t="str">
        <f>VLOOKUP(tbl_transactions[[#This Row],[Product_ID]],tbl_Items[],2,)</f>
        <v>Automatic</v>
      </c>
      <c r="F5369" s="6" t="str">
        <f>VLOOKUP(tbl_transactions[[#This Row],[Product_ID]],tbl_Items[],3,)</f>
        <v>Platinum</v>
      </c>
      <c r="G5369" s="6" t="s">
        <v>12</v>
      </c>
      <c r="H5369" s="6" t="s">
        <v>9</v>
      </c>
      <c r="I53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369" s="30">
        <v>1</v>
      </c>
      <c r="K5369" s="7">
        <f t="shared" si="166"/>
        <v>5119.5100000000011</v>
      </c>
      <c r="L53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69" s="7">
        <f t="shared" si="167"/>
        <v>5119.5100000000011</v>
      </c>
    </row>
    <row r="5370" spans="1:13" x14ac:dyDescent="0.3">
      <c r="A5370" s="6" t="s">
        <v>5454</v>
      </c>
      <c r="B5370" s="28">
        <v>43229</v>
      </c>
      <c r="C5370" s="6" t="s">
        <v>11</v>
      </c>
      <c r="D5370" s="6" t="s">
        <v>71</v>
      </c>
      <c r="E5370" s="6" t="str">
        <f>VLOOKUP(tbl_transactions[[#This Row],[Product_ID]],tbl_Items[],2,)</f>
        <v>Chronograph</v>
      </c>
      <c r="F5370" s="6" t="str">
        <f>VLOOKUP(tbl_transactions[[#This Row],[Product_ID]],tbl_Items[],3,)</f>
        <v>Platinum</v>
      </c>
      <c r="G5370" s="6" t="s">
        <v>8</v>
      </c>
      <c r="H5370" s="6" t="s">
        <v>9</v>
      </c>
      <c r="I53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370" s="30">
        <v>1</v>
      </c>
      <c r="K5370" s="7">
        <f t="shared" si="166"/>
        <v>2299.2839999999997</v>
      </c>
      <c r="L53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70" s="7">
        <f t="shared" si="167"/>
        <v>2299.2839999999997</v>
      </c>
    </row>
    <row r="5371" spans="1:13" x14ac:dyDescent="0.3">
      <c r="A5371" s="6" t="s">
        <v>5455</v>
      </c>
      <c r="B5371" s="28">
        <v>43229</v>
      </c>
      <c r="C5371" s="6" t="s">
        <v>24</v>
      </c>
      <c r="D5371" s="6" t="s">
        <v>113</v>
      </c>
      <c r="E5371" s="6" t="str">
        <f>VLOOKUP(tbl_transactions[[#This Row],[Product_ID]],tbl_Items[],2,)</f>
        <v>Digital</v>
      </c>
      <c r="F5371" s="6" t="str">
        <f>VLOOKUP(tbl_transactions[[#This Row],[Product_ID]],tbl_Items[],3,)</f>
        <v>Palladium</v>
      </c>
      <c r="G5371" s="6" t="s">
        <v>12</v>
      </c>
      <c r="H5371" s="6" t="s">
        <v>9</v>
      </c>
      <c r="I53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371" s="30">
        <v>3</v>
      </c>
      <c r="K5371" s="7">
        <f t="shared" si="166"/>
        <v>27432.2268</v>
      </c>
      <c r="L53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5371" s="7">
        <f t="shared" si="167"/>
        <v>26609.259996000001</v>
      </c>
    </row>
    <row r="5372" spans="1:13" x14ac:dyDescent="0.3">
      <c r="A5372" s="6" t="s">
        <v>5456</v>
      </c>
      <c r="B5372" s="28">
        <v>43229</v>
      </c>
      <c r="C5372" s="6" t="s">
        <v>24</v>
      </c>
      <c r="D5372" s="6" t="s">
        <v>7008</v>
      </c>
      <c r="E5372" s="6" t="str">
        <f>VLOOKUP(tbl_transactions[[#This Row],[Product_ID]],tbl_Items[],2,)</f>
        <v>Digital</v>
      </c>
      <c r="F5372" s="6" t="str">
        <f>VLOOKUP(tbl_transactions[[#This Row],[Product_ID]],tbl_Items[],3,)</f>
        <v>Gold</v>
      </c>
      <c r="G5372" s="6" t="s">
        <v>12</v>
      </c>
      <c r="H5372" s="6" t="s">
        <v>13</v>
      </c>
      <c r="I53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372" s="30">
        <v>2</v>
      </c>
      <c r="K5372" s="7">
        <f t="shared" si="166"/>
        <v>21482.340000000004</v>
      </c>
      <c r="L53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5372" s="7">
        <f t="shared" si="167"/>
        <v>20623.046400000003</v>
      </c>
    </row>
    <row r="5373" spans="1:13" x14ac:dyDescent="0.3">
      <c r="A5373" s="6" t="s">
        <v>5457</v>
      </c>
      <c r="B5373" s="28">
        <v>43229</v>
      </c>
      <c r="C5373" s="6" t="s">
        <v>24</v>
      </c>
      <c r="D5373" s="6" t="s">
        <v>7007</v>
      </c>
      <c r="E5373" s="6" t="str">
        <f>VLOOKUP(tbl_transactions[[#This Row],[Product_ID]],tbl_Items[],2,)</f>
        <v>Digital</v>
      </c>
      <c r="F5373" s="6" t="str">
        <f>VLOOKUP(tbl_transactions[[#This Row],[Product_ID]],tbl_Items[],3,)</f>
        <v>Gold</v>
      </c>
      <c r="G5373" s="6" t="s">
        <v>12</v>
      </c>
      <c r="H5373" s="6" t="s">
        <v>9</v>
      </c>
      <c r="I53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373" s="30">
        <v>3</v>
      </c>
      <c r="K5373" s="7">
        <f t="shared" si="166"/>
        <v>27301.136400000003</v>
      </c>
      <c r="L53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1092.0454560000001</v>
      </c>
      <c r="M5373" s="7">
        <f t="shared" si="167"/>
        <v>26209.090944000003</v>
      </c>
    </row>
    <row r="5374" spans="1:13" x14ac:dyDescent="0.3">
      <c r="A5374" s="6" t="s">
        <v>5458</v>
      </c>
      <c r="B5374" s="28">
        <v>43229</v>
      </c>
      <c r="C5374" s="6" t="s">
        <v>24</v>
      </c>
      <c r="D5374" s="6" t="s">
        <v>120</v>
      </c>
      <c r="E5374" s="6" t="str">
        <f>VLOOKUP(tbl_transactions[[#This Row],[Product_ID]],tbl_Items[],2,)</f>
        <v>Digital</v>
      </c>
      <c r="F5374" s="6" t="str">
        <f>VLOOKUP(tbl_transactions[[#This Row],[Product_ID]],tbl_Items[],3,)</f>
        <v>Palladium</v>
      </c>
      <c r="G5374" s="6" t="s">
        <v>12</v>
      </c>
      <c r="H5374" s="6" t="s">
        <v>9</v>
      </c>
      <c r="I53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374" s="30">
        <v>3</v>
      </c>
      <c r="K5374" s="7">
        <f t="shared" si="166"/>
        <v>31806.060000000005</v>
      </c>
      <c r="L53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5374" s="7">
        <f t="shared" si="167"/>
        <v>30851.878200000006</v>
      </c>
    </row>
    <row r="5375" spans="1:13" x14ac:dyDescent="0.3">
      <c r="A5375" s="6" t="s">
        <v>5459</v>
      </c>
      <c r="B5375" s="28">
        <v>43230</v>
      </c>
      <c r="C5375" s="6" t="s">
        <v>15</v>
      </c>
      <c r="D5375" s="6" t="s">
        <v>100</v>
      </c>
      <c r="E5375" s="6" t="str">
        <f>VLOOKUP(tbl_transactions[[#This Row],[Product_ID]],tbl_Items[],2,)</f>
        <v>Automatic</v>
      </c>
      <c r="F5375" s="6" t="str">
        <f>VLOOKUP(tbl_transactions[[#This Row],[Product_ID]],tbl_Items[],3,)</f>
        <v>Palladium</v>
      </c>
      <c r="G5375" s="6" t="s">
        <v>12</v>
      </c>
      <c r="H5375" s="6" t="s">
        <v>9</v>
      </c>
      <c r="I53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375" s="30">
        <v>3</v>
      </c>
      <c r="K5375" s="7">
        <f t="shared" si="166"/>
        <v>18045.72</v>
      </c>
      <c r="L53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375" s="7">
        <f t="shared" si="167"/>
        <v>17504.348400000003</v>
      </c>
    </row>
    <row r="5376" spans="1:13" x14ac:dyDescent="0.3">
      <c r="A5376" s="6" t="s">
        <v>5460</v>
      </c>
      <c r="B5376" s="28">
        <v>43230</v>
      </c>
      <c r="C5376" s="6" t="s">
        <v>24</v>
      </c>
      <c r="D5376" s="6" t="s">
        <v>89</v>
      </c>
      <c r="E5376" s="6" t="str">
        <f>VLOOKUP(tbl_transactions[[#This Row],[Product_ID]],tbl_Items[],2,)</f>
        <v>Automatic</v>
      </c>
      <c r="F5376" s="6" t="str">
        <f>VLOOKUP(tbl_transactions[[#This Row],[Product_ID]],tbl_Items[],3,)</f>
        <v>Platinum</v>
      </c>
      <c r="G5376" s="6" t="s">
        <v>12</v>
      </c>
      <c r="H5376" s="6" t="s">
        <v>9</v>
      </c>
      <c r="I53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376" s="30">
        <v>4</v>
      </c>
      <c r="K5376" s="7">
        <f t="shared" si="166"/>
        <v>20478.040000000005</v>
      </c>
      <c r="L53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5376" s="7">
        <f t="shared" si="167"/>
        <v>19249.357600000003</v>
      </c>
    </row>
    <row r="5377" spans="1:13" x14ac:dyDescent="0.3">
      <c r="A5377" s="6" t="s">
        <v>5461</v>
      </c>
      <c r="B5377" s="28">
        <v>43230</v>
      </c>
      <c r="C5377" s="6" t="s">
        <v>11</v>
      </c>
      <c r="D5377" s="6" t="s">
        <v>95</v>
      </c>
      <c r="E5377" s="6" t="str">
        <f>VLOOKUP(tbl_transactions[[#This Row],[Product_ID]],tbl_Items[],2,)</f>
        <v>Automatic</v>
      </c>
      <c r="F5377" s="6" t="str">
        <f>VLOOKUP(tbl_transactions[[#This Row],[Product_ID]],tbl_Items[],3,)</f>
        <v>Platinum</v>
      </c>
      <c r="G5377" s="6" t="s">
        <v>12</v>
      </c>
      <c r="H5377" s="6" t="s">
        <v>9</v>
      </c>
      <c r="I53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377" s="30">
        <v>4</v>
      </c>
      <c r="K5377" s="7">
        <f t="shared" si="166"/>
        <v>9261</v>
      </c>
      <c r="L53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77" s="7">
        <f t="shared" si="167"/>
        <v>9261</v>
      </c>
    </row>
    <row r="5378" spans="1:13" x14ac:dyDescent="0.3">
      <c r="A5378" s="6" t="s">
        <v>5462</v>
      </c>
      <c r="B5378" s="28">
        <v>43230</v>
      </c>
      <c r="C5378" s="6" t="s">
        <v>11</v>
      </c>
      <c r="D5378" s="6" t="s">
        <v>118</v>
      </c>
      <c r="E5378" s="6" t="str">
        <f>VLOOKUP(tbl_transactions[[#This Row],[Product_ID]],tbl_Items[],2,)</f>
        <v>Digital</v>
      </c>
      <c r="F5378" s="6" t="str">
        <f>VLOOKUP(tbl_transactions[[#This Row],[Product_ID]],tbl_Items[],3,)</f>
        <v>Palladium</v>
      </c>
      <c r="G5378" s="6" t="s">
        <v>12</v>
      </c>
      <c r="H5378" s="6" t="s">
        <v>9</v>
      </c>
      <c r="I53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378" s="30">
        <v>3</v>
      </c>
      <c r="K5378" s="7">
        <f t="shared" ref="K5378:K5441" si="168">I5378*J5378</f>
        <v>18658.533600000002</v>
      </c>
      <c r="L53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378" s="7">
        <f t="shared" ref="M5378:M5441" si="169">K5378-L5378</f>
        <v>18098.777592000002</v>
      </c>
    </row>
    <row r="5379" spans="1:13" x14ac:dyDescent="0.3">
      <c r="A5379" s="6" t="s">
        <v>5463</v>
      </c>
      <c r="B5379" s="28">
        <v>43230</v>
      </c>
      <c r="C5379" s="6" t="s">
        <v>24</v>
      </c>
      <c r="D5379" s="6" t="s">
        <v>102</v>
      </c>
      <c r="E5379" s="6" t="str">
        <f>VLOOKUP(tbl_transactions[[#This Row],[Product_ID]],tbl_Items[],2,)</f>
        <v>Automatic</v>
      </c>
      <c r="F5379" s="6" t="str">
        <f>VLOOKUP(tbl_transactions[[#This Row],[Product_ID]],tbl_Items[],3,)</f>
        <v>Palladium</v>
      </c>
      <c r="G5379" s="6" t="s">
        <v>12</v>
      </c>
      <c r="H5379" s="6" t="s">
        <v>9</v>
      </c>
      <c r="I53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379" s="30">
        <v>4</v>
      </c>
      <c r="K5379" s="7">
        <f t="shared" si="168"/>
        <v>35144.712</v>
      </c>
      <c r="L53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5379" s="7">
        <f t="shared" si="169"/>
        <v>34090.370640000001</v>
      </c>
    </row>
    <row r="5380" spans="1:13" x14ac:dyDescent="0.3">
      <c r="A5380" s="6" t="s">
        <v>5464</v>
      </c>
      <c r="B5380" s="28">
        <v>43230</v>
      </c>
      <c r="C5380" s="6" t="s">
        <v>24</v>
      </c>
      <c r="D5380" s="6" t="s">
        <v>7007</v>
      </c>
      <c r="E5380" s="6" t="str">
        <f>VLOOKUP(tbl_transactions[[#This Row],[Product_ID]],tbl_Items[],2,)</f>
        <v>Digital</v>
      </c>
      <c r="F5380" s="6" t="str">
        <f>VLOOKUP(tbl_transactions[[#This Row],[Product_ID]],tbl_Items[],3,)</f>
        <v>Gold</v>
      </c>
      <c r="G5380" s="6" t="s">
        <v>12</v>
      </c>
      <c r="H5380" s="6" t="s">
        <v>9</v>
      </c>
      <c r="I53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380" s="30">
        <v>1</v>
      </c>
      <c r="K5380" s="7">
        <f t="shared" si="168"/>
        <v>9100.3788000000004</v>
      </c>
      <c r="L53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80" s="7">
        <f t="shared" si="169"/>
        <v>9100.3788000000004</v>
      </c>
    </row>
    <row r="5381" spans="1:13" x14ac:dyDescent="0.3">
      <c r="A5381" s="6" t="s">
        <v>5465</v>
      </c>
      <c r="B5381" s="28">
        <v>43230</v>
      </c>
      <c r="C5381" s="6" t="s">
        <v>24</v>
      </c>
      <c r="D5381" s="6" t="s">
        <v>97</v>
      </c>
      <c r="E5381" s="6" t="str">
        <f>VLOOKUP(tbl_transactions[[#This Row],[Product_ID]],tbl_Items[],2,)</f>
        <v>Automatic</v>
      </c>
      <c r="F5381" s="6" t="str">
        <f>VLOOKUP(tbl_transactions[[#This Row],[Product_ID]],tbl_Items[],3,)</f>
        <v>Gold</v>
      </c>
      <c r="G5381" s="6" t="s">
        <v>12</v>
      </c>
      <c r="H5381" s="6" t="s">
        <v>13</v>
      </c>
      <c r="I53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381" s="30">
        <v>2</v>
      </c>
      <c r="K5381" s="7">
        <f t="shared" si="168"/>
        <v>5990.6232</v>
      </c>
      <c r="L53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81" s="7">
        <f t="shared" si="169"/>
        <v>5990.6232</v>
      </c>
    </row>
    <row r="5382" spans="1:13" x14ac:dyDescent="0.3">
      <c r="A5382" s="6" t="s">
        <v>5466</v>
      </c>
      <c r="B5382" s="28">
        <v>43230</v>
      </c>
      <c r="C5382" s="6" t="s">
        <v>24</v>
      </c>
      <c r="D5382" s="6" t="s">
        <v>119</v>
      </c>
      <c r="E5382" s="6" t="str">
        <f>VLOOKUP(tbl_transactions[[#This Row],[Product_ID]],tbl_Items[],2,)</f>
        <v>Digital</v>
      </c>
      <c r="F5382" s="6" t="str">
        <f>VLOOKUP(tbl_transactions[[#This Row],[Product_ID]],tbl_Items[],3,)</f>
        <v>Palladium</v>
      </c>
      <c r="G5382" s="6" t="s">
        <v>12</v>
      </c>
      <c r="H5382" s="6" t="s">
        <v>13</v>
      </c>
      <c r="I53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382" s="30">
        <v>4</v>
      </c>
      <c r="K5382" s="7">
        <f t="shared" si="168"/>
        <v>41179.031999999999</v>
      </c>
      <c r="L53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5382" s="7">
        <f t="shared" si="169"/>
        <v>39943.661039999999</v>
      </c>
    </row>
    <row r="5383" spans="1:13" x14ac:dyDescent="0.3">
      <c r="A5383" s="6" t="s">
        <v>5467</v>
      </c>
      <c r="B5383" s="28">
        <v>43231</v>
      </c>
      <c r="C5383" s="6" t="s">
        <v>11</v>
      </c>
      <c r="D5383" s="6" t="s">
        <v>108</v>
      </c>
      <c r="E5383" s="6" t="str">
        <f>VLOOKUP(tbl_transactions[[#This Row],[Product_ID]],tbl_Items[],2,)</f>
        <v>Digital</v>
      </c>
      <c r="F5383" s="6" t="str">
        <f>VLOOKUP(tbl_transactions[[#This Row],[Product_ID]],tbl_Items[],3,)</f>
        <v>Platinum</v>
      </c>
      <c r="G5383" s="6" t="s">
        <v>12</v>
      </c>
      <c r="H5383" s="6" t="s">
        <v>9</v>
      </c>
      <c r="I53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383" s="30">
        <v>1</v>
      </c>
      <c r="K5383" s="7">
        <f t="shared" si="168"/>
        <v>6444.1125000000002</v>
      </c>
      <c r="L53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83" s="7">
        <f t="shared" si="169"/>
        <v>6444.1125000000002</v>
      </c>
    </row>
    <row r="5384" spans="1:13" x14ac:dyDescent="0.3">
      <c r="A5384" s="6" t="s">
        <v>5468</v>
      </c>
      <c r="B5384" s="28">
        <v>43231</v>
      </c>
      <c r="C5384" s="6" t="s">
        <v>24</v>
      </c>
      <c r="D5384" s="6" t="s">
        <v>66</v>
      </c>
      <c r="E5384" s="6" t="str">
        <f>VLOOKUP(tbl_transactions[[#This Row],[Product_ID]],tbl_Items[],2,)</f>
        <v>Chronograph</v>
      </c>
      <c r="F5384" s="6" t="str">
        <f>VLOOKUP(tbl_transactions[[#This Row],[Product_ID]],tbl_Items[],3,)</f>
        <v>Platinum</v>
      </c>
      <c r="G5384" s="6" t="s">
        <v>8</v>
      </c>
      <c r="H5384" s="6" t="s">
        <v>13</v>
      </c>
      <c r="I53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384" s="30">
        <v>2</v>
      </c>
      <c r="K5384" s="7">
        <f t="shared" si="168"/>
        <v>19767.599999999999</v>
      </c>
      <c r="L53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384" s="7">
        <f t="shared" si="169"/>
        <v>17395.487999999998</v>
      </c>
    </row>
    <row r="5385" spans="1:13" x14ac:dyDescent="0.3">
      <c r="A5385" s="6" t="s">
        <v>5469</v>
      </c>
      <c r="B5385" s="28">
        <v>43231</v>
      </c>
      <c r="C5385" s="6" t="s">
        <v>24</v>
      </c>
      <c r="D5385" s="6" t="s">
        <v>108</v>
      </c>
      <c r="E5385" s="6" t="str">
        <f>VLOOKUP(tbl_transactions[[#This Row],[Product_ID]],tbl_Items[],2,)</f>
        <v>Digital</v>
      </c>
      <c r="F5385" s="6" t="str">
        <f>VLOOKUP(tbl_transactions[[#This Row],[Product_ID]],tbl_Items[],3,)</f>
        <v>Platinum</v>
      </c>
      <c r="G5385" s="6" t="s">
        <v>12</v>
      </c>
      <c r="H5385" s="6" t="s">
        <v>9</v>
      </c>
      <c r="I53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385" s="30">
        <v>2</v>
      </c>
      <c r="K5385" s="7">
        <f t="shared" si="168"/>
        <v>12888.225</v>
      </c>
      <c r="L53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85" s="7">
        <f t="shared" si="169"/>
        <v>12888.225</v>
      </c>
    </row>
    <row r="5386" spans="1:13" x14ac:dyDescent="0.3">
      <c r="A5386" s="6" t="s">
        <v>5470</v>
      </c>
      <c r="B5386" s="28">
        <v>43231</v>
      </c>
      <c r="C5386" s="6" t="s">
        <v>7</v>
      </c>
      <c r="D5386" s="6" t="s">
        <v>81</v>
      </c>
      <c r="E5386" s="6" t="str">
        <f>VLOOKUP(tbl_transactions[[#This Row],[Product_ID]],tbl_Items[],2,)</f>
        <v>Chronograph</v>
      </c>
      <c r="F5386" s="6" t="str">
        <f>VLOOKUP(tbl_transactions[[#This Row],[Product_ID]],tbl_Items[],3,)</f>
        <v>Palladium</v>
      </c>
      <c r="G5386" s="6" t="s">
        <v>12</v>
      </c>
      <c r="H5386" s="6" t="s">
        <v>9</v>
      </c>
      <c r="I53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386" s="30">
        <v>1</v>
      </c>
      <c r="K5386" s="7">
        <f t="shared" si="168"/>
        <v>11858.000000000002</v>
      </c>
      <c r="L53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86" s="7">
        <f t="shared" si="169"/>
        <v>11858.000000000002</v>
      </c>
    </row>
    <row r="5387" spans="1:13" x14ac:dyDescent="0.3">
      <c r="A5387" s="6" t="s">
        <v>5471</v>
      </c>
      <c r="B5387" s="28">
        <v>43231</v>
      </c>
      <c r="C5387" s="6" t="s">
        <v>11</v>
      </c>
      <c r="D5387" s="6" t="s">
        <v>83</v>
      </c>
      <c r="E5387" s="6" t="str">
        <f>VLOOKUP(tbl_transactions[[#This Row],[Product_ID]],tbl_Items[],2,)</f>
        <v>Chronograph</v>
      </c>
      <c r="F5387" s="6" t="str">
        <f>VLOOKUP(tbl_transactions[[#This Row],[Product_ID]],tbl_Items[],3,)</f>
        <v>Palladium</v>
      </c>
      <c r="G5387" s="6" t="s">
        <v>12</v>
      </c>
      <c r="H5387" s="6" t="s">
        <v>9</v>
      </c>
      <c r="I53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387" s="30">
        <v>3</v>
      </c>
      <c r="K5387" s="7">
        <f t="shared" si="168"/>
        <v>14966.4375</v>
      </c>
      <c r="L53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87" s="7">
        <f t="shared" si="169"/>
        <v>14966.4375</v>
      </c>
    </row>
    <row r="5388" spans="1:13" x14ac:dyDescent="0.3">
      <c r="A5388" s="6" t="s">
        <v>5472</v>
      </c>
      <c r="B5388" s="28">
        <v>43231</v>
      </c>
      <c r="C5388" s="6" t="s">
        <v>24</v>
      </c>
      <c r="D5388" s="6" t="s">
        <v>108</v>
      </c>
      <c r="E5388" s="6" t="str">
        <f>VLOOKUP(tbl_transactions[[#This Row],[Product_ID]],tbl_Items[],2,)</f>
        <v>Digital</v>
      </c>
      <c r="F5388" s="6" t="str">
        <f>VLOOKUP(tbl_transactions[[#This Row],[Product_ID]],tbl_Items[],3,)</f>
        <v>Platinum</v>
      </c>
      <c r="G5388" s="6" t="s">
        <v>12</v>
      </c>
      <c r="H5388" s="6" t="s">
        <v>9</v>
      </c>
      <c r="I53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388" s="30">
        <v>3</v>
      </c>
      <c r="K5388" s="7">
        <f t="shared" si="168"/>
        <v>19332.337500000001</v>
      </c>
      <c r="L53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5388" s="7">
        <f t="shared" si="169"/>
        <v>18172.397250000002</v>
      </c>
    </row>
    <row r="5389" spans="1:13" x14ac:dyDescent="0.3">
      <c r="A5389" s="6" t="s">
        <v>5473</v>
      </c>
      <c r="B5389" s="28">
        <v>43232</v>
      </c>
      <c r="C5389" s="6" t="s">
        <v>24</v>
      </c>
      <c r="D5389" s="6" t="s">
        <v>101</v>
      </c>
      <c r="E5389" s="6" t="str">
        <f>VLOOKUP(tbl_transactions[[#This Row],[Product_ID]],tbl_Items[],2,)</f>
        <v>Automatic</v>
      </c>
      <c r="F5389" s="6" t="str">
        <f>VLOOKUP(tbl_transactions[[#This Row],[Product_ID]],tbl_Items[],3,)</f>
        <v>Palladium</v>
      </c>
      <c r="G5389" s="6" t="s">
        <v>12</v>
      </c>
      <c r="H5389" s="6" t="s">
        <v>9</v>
      </c>
      <c r="I53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389" s="30">
        <v>1</v>
      </c>
      <c r="K5389" s="7">
        <f t="shared" si="168"/>
        <v>2583.3500000000004</v>
      </c>
      <c r="L53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89" s="7">
        <f t="shared" si="169"/>
        <v>2583.3500000000004</v>
      </c>
    </row>
    <row r="5390" spans="1:13" x14ac:dyDescent="0.3">
      <c r="A5390" s="6" t="s">
        <v>5474</v>
      </c>
      <c r="B5390" s="28">
        <v>43232</v>
      </c>
      <c r="C5390" s="6" t="s">
        <v>11</v>
      </c>
      <c r="D5390" s="6" t="s">
        <v>7008</v>
      </c>
      <c r="E5390" s="6" t="str">
        <f>VLOOKUP(tbl_transactions[[#This Row],[Product_ID]],tbl_Items[],2,)</f>
        <v>Digital</v>
      </c>
      <c r="F5390" s="6" t="str">
        <f>VLOOKUP(tbl_transactions[[#This Row],[Product_ID]],tbl_Items[],3,)</f>
        <v>Gold</v>
      </c>
      <c r="G5390" s="6" t="s">
        <v>12</v>
      </c>
      <c r="H5390" s="6" t="s">
        <v>9</v>
      </c>
      <c r="I53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390" s="30">
        <v>1</v>
      </c>
      <c r="K5390" s="7">
        <f t="shared" si="168"/>
        <v>10741.170000000002</v>
      </c>
      <c r="L53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90" s="7">
        <f t="shared" si="169"/>
        <v>10741.170000000002</v>
      </c>
    </row>
    <row r="5391" spans="1:13" x14ac:dyDescent="0.3">
      <c r="A5391" s="6" t="s">
        <v>5475</v>
      </c>
      <c r="B5391" s="28">
        <v>43232</v>
      </c>
      <c r="C5391" s="6" t="s">
        <v>11</v>
      </c>
      <c r="D5391" s="6" t="s">
        <v>114</v>
      </c>
      <c r="E5391" s="6" t="str">
        <f>VLOOKUP(tbl_transactions[[#This Row],[Product_ID]],tbl_Items[],2,)</f>
        <v>Digital</v>
      </c>
      <c r="F5391" s="6" t="str">
        <f>VLOOKUP(tbl_transactions[[#This Row],[Product_ID]],tbl_Items[],3,)</f>
        <v>Palladium</v>
      </c>
      <c r="G5391" s="6" t="s">
        <v>12</v>
      </c>
      <c r="H5391" s="6" t="s">
        <v>9</v>
      </c>
      <c r="I53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391" s="30">
        <v>4</v>
      </c>
      <c r="K5391" s="7">
        <f t="shared" si="168"/>
        <v>43641.360000000008</v>
      </c>
      <c r="L53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5391" s="7">
        <f t="shared" si="169"/>
        <v>42332.119200000008</v>
      </c>
    </row>
    <row r="5392" spans="1:13" x14ac:dyDescent="0.3">
      <c r="A5392" s="6" t="s">
        <v>5476</v>
      </c>
      <c r="B5392" s="28">
        <v>43232</v>
      </c>
      <c r="C5392" s="6" t="s">
        <v>24</v>
      </c>
      <c r="D5392" s="6" t="s">
        <v>111</v>
      </c>
      <c r="E5392" s="6" t="str">
        <f>VLOOKUP(tbl_transactions[[#This Row],[Product_ID]],tbl_Items[],2,)</f>
        <v>Digital</v>
      </c>
      <c r="F5392" s="6" t="str">
        <f>VLOOKUP(tbl_transactions[[#This Row],[Product_ID]],tbl_Items[],3,)</f>
        <v>Gold</v>
      </c>
      <c r="G5392" s="6" t="s">
        <v>12</v>
      </c>
      <c r="H5392" s="6" t="s">
        <v>9</v>
      </c>
      <c r="I53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392" s="30">
        <v>1</v>
      </c>
      <c r="K5392" s="7">
        <f t="shared" si="168"/>
        <v>5876.1792000000005</v>
      </c>
      <c r="L53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92" s="7">
        <f t="shared" si="169"/>
        <v>5876.1792000000005</v>
      </c>
    </row>
    <row r="5393" spans="1:13" x14ac:dyDescent="0.3">
      <c r="A5393" s="6" t="s">
        <v>5477</v>
      </c>
      <c r="B5393" s="28">
        <v>43232</v>
      </c>
      <c r="C5393" s="6" t="s">
        <v>11</v>
      </c>
      <c r="D5393" s="6" t="s">
        <v>102</v>
      </c>
      <c r="E5393" s="6" t="str">
        <f>VLOOKUP(tbl_transactions[[#This Row],[Product_ID]],tbl_Items[],2,)</f>
        <v>Automatic</v>
      </c>
      <c r="F5393" s="6" t="str">
        <f>VLOOKUP(tbl_transactions[[#This Row],[Product_ID]],tbl_Items[],3,)</f>
        <v>Palladium</v>
      </c>
      <c r="G5393" s="6" t="s">
        <v>12</v>
      </c>
      <c r="H5393" s="6" t="s">
        <v>9</v>
      </c>
      <c r="I53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393" s="30">
        <v>4</v>
      </c>
      <c r="K5393" s="7">
        <f t="shared" si="168"/>
        <v>35144.712</v>
      </c>
      <c r="L53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5393" s="7">
        <f t="shared" si="169"/>
        <v>34090.370640000001</v>
      </c>
    </row>
    <row r="5394" spans="1:13" x14ac:dyDescent="0.3">
      <c r="A5394" s="6" t="s">
        <v>5478</v>
      </c>
      <c r="B5394" s="28">
        <v>43233</v>
      </c>
      <c r="C5394" s="6" t="s">
        <v>24</v>
      </c>
      <c r="D5394" s="6" t="s">
        <v>76</v>
      </c>
      <c r="E5394" s="6" t="str">
        <f>VLOOKUP(tbl_transactions[[#This Row],[Product_ID]],tbl_Items[],2,)</f>
        <v>Chronograph</v>
      </c>
      <c r="F5394" s="6" t="str">
        <f>VLOOKUP(tbl_transactions[[#This Row],[Product_ID]],tbl_Items[],3,)</f>
        <v>Gold</v>
      </c>
      <c r="G5394" s="6" t="s">
        <v>8</v>
      </c>
      <c r="H5394" s="6" t="s">
        <v>9</v>
      </c>
      <c r="I53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394" s="30">
        <v>1</v>
      </c>
      <c r="K5394" s="7">
        <f t="shared" si="168"/>
        <v>2288.88</v>
      </c>
      <c r="L53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94" s="7">
        <f t="shared" si="169"/>
        <v>2288.88</v>
      </c>
    </row>
    <row r="5395" spans="1:13" x14ac:dyDescent="0.3">
      <c r="A5395" s="6" t="s">
        <v>5479</v>
      </c>
      <c r="B5395" s="28">
        <v>43233</v>
      </c>
      <c r="C5395" s="6" t="s">
        <v>24</v>
      </c>
      <c r="D5395" s="6" t="s">
        <v>105</v>
      </c>
      <c r="E5395" s="6" t="str">
        <f>VLOOKUP(tbl_transactions[[#This Row],[Product_ID]],tbl_Items[],2,)</f>
        <v>Digital</v>
      </c>
      <c r="F5395" s="6" t="str">
        <f>VLOOKUP(tbl_transactions[[#This Row],[Product_ID]],tbl_Items[],3,)</f>
        <v>Platinum</v>
      </c>
      <c r="G5395" s="6" t="s">
        <v>12</v>
      </c>
      <c r="H5395" s="6" t="s">
        <v>9</v>
      </c>
      <c r="I53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395" s="30">
        <v>3</v>
      </c>
      <c r="K5395" s="7">
        <f t="shared" si="168"/>
        <v>17609.810400000002</v>
      </c>
      <c r="L53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5395" s="7">
        <f t="shared" si="169"/>
        <v>16553.221776000002</v>
      </c>
    </row>
    <row r="5396" spans="1:13" x14ac:dyDescent="0.3">
      <c r="A5396" s="6" t="s">
        <v>5480</v>
      </c>
      <c r="B5396" s="28">
        <v>43233</v>
      </c>
      <c r="C5396" s="6" t="s">
        <v>24</v>
      </c>
      <c r="D5396" s="6" t="s">
        <v>7005</v>
      </c>
      <c r="E5396" s="6" t="str">
        <f>VLOOKUP(tbl_transactions[[#This Row],[Product_ID]],tbl_Items[],2,)</f>
        <v>Automatic</v>
      </c>
      <c r="F5396" s="6" t="str">
        <f>VLOOKUP(tbl_transactions[[#This Row],[Product_ID]],tbl_Items[],3,)</f>
        <v>Gold</v>
      </c>
      <c r="G5396" s="6" t="s">
        <v>12</v>
      </c>
      <c r="H5396" s="6" t="s">
        <v>13</v>
      </c>
      <c r="I53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396" s="30">
        <v>3</v>
      </c>
      <c r="K5396" s="7">
        <f t="shared" si="168"/>
        <v>18799.829999999998</v>
      </c>
      <c r="L53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5396" s="7">
        <f t="shared" si="169"/>
        <v>18047.836799999997</v>
      </c>
    </row>
    <row r="5397" spans="1:13" x14ac:dyDescent="0.3">
      <c r="A5397" s="6" t="s">
        <v>5481</v>
      </c>
      <c r="B5397" s="28">
        <v>43234</v>
      </c>
      <c r="C5397" s="6" t="s">
        <v>11</v>
      </c>
      <c r="D5397" s="6" t="s">
        <v>76</v>
      </c>
      <c r="E5397" s="6" t="str">
        <f>VLOOKUP(tbl_transactions[[#This Row],[Product_ID]],tbl_Items[],2,)</f>
        <v>Chronograph</v>
      </c>
      <c r="F5397" s="6" t="str">
        <f>VLOOKUP(tbl_transactions[[#This Row],[Product_ID]],tbl_Items[],3,)</f>
        <v>Gold</v>
      </c>
      <c r="G5397" s="6" t="s">
        <v>8</v>
      </c>
      <c r="H5397" s="6" t="s">
        <v>9</v>
      </c>
      <c r="I53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397" s="30">
        <v>1</v>
      </c>
      <c r="K5397" s="7">
        <f t="shared" si="168"/>
        <v>2288.88</v>
      </c>
      <c r="L53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97" s="7">
        <f t="shared" si="169"/>
        <v>2288.88</v>
      </c>
    </row>
    <row r="5398" spans="1:13" x14ac:dyDescent="0.3">
      <c r="A5398" s="6" t="s">
        <v>5482</v>
      </c>
      <c r="B5398" s="28">
        <v>43234</v>
      </c>
      <c r="C5398" s="6" t="s">
        <v>24</v>
      </c>
      <c r="D5398" s="6" t="s">
        <v>94</v>
      </c>
      <c r="E5398" s="6" t="str">
        <f>VLOOKUP(tbl_transactions[[#This Row],[Product_ID]],tbl_Items[],2,)</f>
        <v>Automatic</v>
      </c>
      <c r="F5398" s="6" t="str">
        <f>VLOOKUP(tbl_transactions[[#This Row],[Product_ID]],tbl_Items[],3,)</f>
        <v>Platinum</v>
      </c>
      <c r="G5398" s="6" t="s">
        <v>12</v>
      </c>
      <c r="H5398" s="6" t="s">
        <v>9</v>
      </c>
      <c r="I53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398" s="30">
        <v>1</v>
      </c>
      <c r="K5398" s="7">
        <f t="shared" si="168"/>
        <v>2845.9200000000005</v>
      </c>
      <c r="L53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98" s="7">
        <f t="shared" si="169"/>
        <v>2845.9200000000005</v>
      </c>
    </row>
    <row r="5399" spans="1:13" x14ac:dyDescent="0.3">
      <c r="A5399" s="6" t="s">
        <v>5483</v>
      </c>
      <c r="B5399" s="28">
        <v>43234</v>
      </c>
      <c r="C5399" s="6" t="s">
        <v>24</v>
      </c>
      <c r="D5399" s="6" t="s">
        <v>94</v>
      </c>
      <c r="E5399" s="6" t="str">
        <f>VLOOKUP(tbl_transactions[[#This Row],[Product_ID]],tbl_Items[],2,)</f>
        <v>Automatic</v>
      </c>
      <c r="F5399" s="6" t="str">
        <f>VLOOKUP(tbl_transactions[[#This Row],[Product_ID]],tbl_Items[],3,)</f>
        <v>Platinum</v>
      </c>
      <c r="G5399" s="6" t="s">
        <v>12</v>
      </c>
      <c r="H5399" s="6" t="s">
        <v>13</v>
      </c>
      <c r="I53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399" s="30">
        <v>2</v>
      </c>
      <c r="K5399" s="7">
        <f t="shared" si="168"/>
        <v>5691.8400000000011</v>
      </c>
      <c r="L53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399" s="7">
        <f t="shared" si="169"/>
        <v>5691.8400000000011</v>
      </c>
    </row>
    <row r="5400" spans="1:13" x14ac:dyDescent="0.3">
      <c r="A5400" s="6" t="s">
        <v>5484</v>
      </c>
      <c r="B5400" s="28">
        <v>43234</v>
      </c>
      <c r="C5400" s="6" t="s">
        <v>7</v>
      </c>
      <c r="D5400" s="6" t="s">
        <v>89</v>
      </c>
      <c r="E5400" s="6" t="str">
        <f>VLOOKUP(tbl_transactions[[#This Row],[Product_ID]],tbl_Items[],2,)</f>
        <v>Automatic</v>
      </c>
      <c r="F5400" s="6" t="str">
        <f>VLOOKUP(tbl_transactions[[#This Row],[Product_ID]],tbl_Items[],3,)</f>
        <v>Platinum</v>
      </c>
      <c r="G5400" s="6" t="s">
        <v>12</v>
      </c>
      <c r="H5400" s="6" t="s">
        <v>9</v>
      </c>
      <c r="I54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400" s="30">
        <v>4</v>
      </c>
      <c r="K5400" s="7">
        <f t="shared" si="168"/>
        <v>20478.040000000005</v>
      </c>
      <c r="L54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5400" s="7">
        <f t="shared" si="169"/>
        <v>19249.357600000003</v>
      </c>
    </row>
    <row r="5401" spans="1:13" x14ac:dyDescent="0.3">
      <c r="A5401" s="6" t="s">
        <v>5485</v>
      </c>
      <c r="B5401" s="28">
        <v>43234</v>
      </c>
      <c r="C5401" s="6" t="s">
        <v>24</v>
      </c>
      <c r="D5401" s="6" t="s">
        <v>7005</v>
      </c>
      <c r="E5401" s="6" t="str">
        <f>VLOOKUP(tbl_transactions[[#This Row],[Product_ID]],tbl_Items[],2,)</f>
        <v>Automatic</v>
      </c>
      <c r="F5401" s="6" t="str">
        <f>VLOOKUP(tbl_transactions[[#This Row],[Product_ID]],tbl_Items[],3,)</f>
        <v>Gold</v>
      </c>
      <c r="G5401" s="6" t="s">
        <v>12</v>
      </c>
      <c r="H5401" s="6" t="s">
        <v>9</v>
      </c>
      <c r="I54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401" s="30">
        <v>1</v>
      </c>
      <c r="K5401" s="7">
        <f t="shared" si="168"/>
        <v>6266.61</v>
      </c>
      <c r="L54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01" s="7">
        <f t="shared" si="169"/>
        <v>6266.61</v>
      </c>
    </row>
    <row r="5402" spans="1:13" x14ac:dyDescent="0.3">
      <c r="A5402" s="6" t="s">
        <v>5486</v>
      </c>
      <c r="B5402" s="28">
        <v>43234</v>
      </c>
      <c r="C5402" s="6" t="s">
        <v>24</v>
      </c>
      <c r="D5402" s="6" t="s">
        <v>77</v>
      </c>
      <c r="E5402" s="6" t="str">
        <f>VLOOKUP(tbl_transactions[[#This Row],[Product_ID]],tbl_Items[],2,)</f>
        <v>Chronograph</v>
      </c>
      <c r="F5402" s="6" t="str">
        <f>VLOOKUP(tbl_transactions[[#This Row],[Product_ID]],tbl_Items[],3,)</f>
        <v>Gold</v>
      </c>
      <c r="G5402" s="6" t="s">
        <v>8</v>
      </c>
      <c r="H5402" s="6" t="s">
        <v>9</v>
      </c>
      <c r="I54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402" s="30">
        <v>2</v>
      </c>
      <c r="K5402" s="7">
        <f t="shared" si="168"/>
        <v>6174</v>
      </c>
      <c r="L54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02" s="7">
        <f t="shared" si="169"/>
        <v>6174</v>
      </c>
    </row>
    <row r="5403" spans="1:13" x14ac:dyDescent="0.3">
      <c r="A5403" s="6" t="s">
        <v>5487</v>
      </c>
      <c r="B5403" s="28">
        <v>43234</v>
      </c>
      <c r="C5403" s="6" t="s">
        <v>24</v>
      </c>
      <c r="D5403" s="6" t="s">
        <v>112</v>
      </c>
      <c r="E5403" s="6" t="str">
        <f>VLOOKUP(tbl_transactions[[#This Row],[Product_ID]],tbl_Items[],2,)</f>
        <v>Digital</v>
      </c>
      <c r="F5403" s="6" t="str">
        <f>VLOOKUP(tbl_transactions[[#This Row],[Product_ID]],tbl_Items[],3,)</f>
        <v>Gold</v>
      </c>
      <c r="G5403" s="6" t="s">
        <v>12</v>
      </c>
      <c r="H5403" s="6" t="s">
        <v>9</v>
      </c>
      <c r="I54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403" s="30">
        <v>3</v>
      </c>
      <c r="K5403" s="7">
        <f t="shared" si="168"/>
        <v>18411.9588</v>
      </c>
      <c r="L54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5403" s="7">
        <f t="shared" si="169"/>
        <v>17675.480448000002</v>
      </c>
    </row>
    <row r="5404" spans="1:13" x14ac:dyDescent="0.3">
      <c r="A5404" s="6" t="s">
        <v>5488</v>
      </c>
      <c r="B5404" s="28">
        <v>43234</v>
      </c>
      <c r="C5404" s="6" t="s">
        <v>24</v>
      </c>
      <c r="D5404" s="6" t="s">
        <v>74</v>
      </c>
      <c r="E5404" s="6" t="str">
        <f>VLOOKUP(tbl_transactions[[#This Row],[Product_ID]],tbl_Items[],2,)</f>
        <v>Chronograph</v>
      </c>
      <c r="F5404" s="6" t="str">
        <f>VLOOKUP(tbl_transactions[[#This Row],[Product_ID]],tbl_Items[],3,)</f>
        <v>Gold</v>
      </c>
      <c r="G5404" s="6" t="s">
        <v>8</v>
      </c>
      <c r="H5404" s="6" t="s">
        <v>13</v>
      </c>
      <c r="I54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404" s="30">
        <v>1</v>
      </c>
      <c r="K5404" s="7">
        <f t="shared" si="168"/>
        <v>2337.3000000000002</v>
      </c>
      <c r="L54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04" s="7">
        <f t="shared" si="169"/>
        <v>2337.3000000000002</v>
      </c>
    </row>
    <row r="5405" spans="1:13" x14ac:dyDescent="0.3">
      <c r="A5405" s="6" t="s">
        <v>5489</v>
      </c>
      <c r="B5405" s="28">
        <v>43235</v>
      </c>
      <c r="C5405" s="6" t="s">
        <v>11</v>
      </c>
      <c r="D5405" s="6" t="s">
        <v>82</v>
      </c>
      <c r="E5405" s="6" t="str">
        <f>VLOOKUP(tbl_transactions[[#This Row],[Product_ID]],tbl_Items[],2,)</f>
        <v>Chronograph</v>
      </c>
      <c r="F5405" s="6" t="str">
        <f>VLOOKUP(tbl_transactions[[#This Row],[Product_ID]],tbl_Items[],3,)</f>
        <v>Palladium</v>
      </c>
      <c r="G5405" s="6" t="s">
        <v>12</v>
      </c>
      <c r="H5405" s="6" t="s">
        <v>9</v>
      </c>
      <c r="I54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405" s="30">
        <v>1</v>
      </c>
      <c r="K5405" s="7">
        <f t="shared" si="168"/>
        <v>7803</v>
      </c>
      <c r="L54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05" s="7">
        <f t="shared" si="169"/>
        <v>7803</v>
      </c>
    </row>
    <row r="5406" spans="1:13" x14ac:dyDescent="0.3">
      <c r="A5406" s="6" t="s">
        <v>5490</v>
      </c>
      <c r="B5406" s="28">
        <v>43235</v>
      </c>
      <c r="C5406" s="6" t="s">
        <v>24</v>
      </c>
      <c r="D5406" s="6" t="s">
        <v>120</v>
      </c>
      <c r="E5406" s="6" t="str">
        <f>VLOOKUP(tbl_transactions[[#This Row],[Product_ID]],tbl_Items[],2,)</f>
        <v>Digital</v>
      </c>
      <c r="F5406" s="6" t="str">
        <f>VLOOKUP(tbl_transactions[[#This Row],[Product_ID]],tbl_Items[],3,)</f>
        <v>Palladium</v>
      </c>
      <c r="G5406" s="6" t="s">
        <v>12</v>
      </c>
      <c r="H5406" s="6" t="s">
        <v>9</v>
      </c>
      <c r="I54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406" s="30">
        <v>2</v>
      </c>
      <c r="K5406" s="7">
        <f t="shared" si="168"/>
        <v>21204.040000000005</v>
      </c>
      <c r="L54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5406" s="7">
        <f t="shared" si="169"/>
        <v>20567.918800000003</v>
      </c>
    </row>
    <row r="5407" spans="1:13" x14ac:dyDescent="0.3">
      <c r="A5407" s="6" t="s">
        <v>5491</v>
      </c>
      <c r="B5407" s="28">
        <v>43235</v>
      </c>
      <c r="C5407" s="6" t="s">
        <v>7</v>
      </c>
      <c r="D5407" s="6" t="s">
        <v>105</v>
      </c>
      <c r="E5407" s="6" t="str">
        <f>VLOOKUP(tbl_transactions[[#This Row],[Product_ID]],tbl_Items[],2,)</f>
        <v>Digital</v>
      </c>
      <c r="F5407" s="6" t="str">
        <f>VLOOKUP(tbl_transactions[[#This Row],[Product_ID]],tbl_Items[],3,)</f>
        <v>Platinum</v>
      </c>
      <c r="G5407" s="6" t="s">
        <v>12</v>
      </c>
      <c r="H5407" s="6" t="s">
        <v>9</v>
      </c>
      <c r="I54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407" s="30">
        <v>1</v>
      </c>
      <c r="K5407" s="7">
        <f t="shared" si="168"/>
        <v>5869.9368000000004</v>
      </c>
      <c r="L54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07" s="7">
        <f t="shared" si="169"/>
        <v>5869.9368000000004</v>
      </c>
    </row>
    <row r="5408" spans="1:13" x14ac:dyDescent="0.3">
      <c r="A5408" s="6" t="s">
        <v>5492</v>
      </c>
      <c r="B5408" s="28">
        <v>43235</v>
      </c>
      <c r="C5408" s="6" t="s">
        <v>24</v>
      </c>
      <c r="D5408" s="6" t="s">
        <v>60</v>
      </c>
      <c r="E5408" s="6" t="str">
        <f>VLOOKUP(tbl_transactions[[#This Row],[Product_ID]],tbl_Items[],2,)</f>
        <v>Chronograph</v>
      </c>
      <c r="F5408" s="6" t="str">
        <f>VLOOKUP(tbl_transactions[[#This Row],[Product_ID]],tbl_Items[],3,)</f>
        <v>Platinum</v>
      </c>
      <c r="G5408" s="6" t="s">
        <v>8</v>
      </c>
      <c r="H5408" s="6" t="s">
        <v>9</v>
      </c>
      <c r="I54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408" s="30">
        <v>1</v>
      </c>
      <c r="K5408" s="7">
        <f t="shared" si="168"/>
        <v>10299.960000000001</v>
      </c>
      <c r="L54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08" s="7">
        <f t="shared" si="169"/>
        <v>10299.960000000001</v>
      </c>
    </row>
    <row r="5409" spans="1:13" x14ac:dyDescent="0.3">
      <c r="A5409" s="6" t="s">
        <v>5493</v>
      </c>
      <c r="B5409" s="28">
        <v>43235</v>
      </c>
      <c r="C5409" s="6" t="s">
        <v>24</v>
      </c>
      <c r="D5409" s="6" t="s">
        <v>96</v>
      </c>
      <c r="E5409" s="6" t="str">
        <f>VLOOKUP(tbl_transactions[[#This Row],[Product_ID]],tbl_Items[],2,)</f>
        <v>Automatic</v>
      </c>
      <c r="F5409" s="6" t="str">
        <f>VLOOKUP(tbl_transactions[[#This Row],[Product_ID]],tbl_Items[],3,)</f>
        <v>Gold</v>
      </c>
      <c r="G5409" s="6" t="s">
        <v>12</v>
      </c>
      <c r="H5409" s="6" t="s">
        <v>13</v>
      </c>
      <c r="I54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409" s="30">
        <v>4</v>
      </c>
      <c r="K5409" s="7">
        <f t="shared" si="168"/>
        <v>22705.689600000002</v>
      </c>
      <c r="L54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5409" s="7">
        <f t="shared" si="169"/>
        <v>21797.462016000001</v>
      </c>
    </row>
    <row r="5410" spans="1:13" x14ac:dyDescent="0.3">
      <c r="A5410" s="6" t="s">
        <v>5494</v>
      </c>
      <c r="B5410" s="28">
        <v>43235</v>
      </c>
      <c r="C5410" s="6" t="s">
        <v>24</v>
      </c>
      <c r="D5410" s="6" t="s">
        <v>96</v>
      </c>
      <c r="E5410" s="6" t="str">
        <f>VLOOKUP(tbl_transactions[[#This Row],[Product_ID]],tbl_Items[],2,)</f>
        <v>Automatic</v>
      </c>
      <c r="F5410" s="6" t="str">
        <f>VLOOKUP(tbl_transactions[[#This Row],[Product_ID]],tbl_Items[],3,)</f>
        <v>Gold</v>
      </c>
      <c r="G5410" s="6" t="s">
        <v>12</v>
      </c>
      <c r="H5410" s="6" t="s">
        <v>9</v>
      </c>
      <c r="I54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410" s="30">
        <v>1</v>
      </c>
      <c r="K5410" s="7">
        <f t="shared" si="168"/>
        <v>5676.4224000000004</v>
      </c>
      <c r="L54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10" s="7">
        <f t="shared" si="169"/>
        <v>5676.4224000000004</v>
      </c>
    </row>
    <row r="5411" spans="1:13" x14ac:dyDescent="0.3">
      <c r="A5411" s="6" t="s">
        <v>5495</v>
      </c>
      <c r="B5411" s="28">
        <v>43236</v>
      </c>
      <c r="C5411" s="6" t="s">
        <v>24</v>
      </c>
      <c r="D5411" s="6" t="s">
        <v>7008</v>
      </c>
      <c r="E5411" s="6" t="str">
        <f>VLOOKUP(tbl_transactions[[#This Row],[Product_ID]],tbl_Items[],2,)</f>
        <v>Digital</v>
      </c>
      <c r="F5411" s="6" t="str">
        <f>VLOOKUP(tbl_transactions[[#This Row],[Product_ID]],tbl_Items[],3,)</f>
        <v>Gold</v>
      </c>
      <c r="G5411" s="6" t="s">
        <v>12</v>
      </c>
      <c r="H5411" s="6" t="s">
        <v>9</v>
      </c>
      <c r="I54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411" s="30">
        <v>3</v>
      </c>
      <c r="K5411" s="7">
        <f t="shared" si="168"/>
        <v>32223.510000000006</v>
      </c>
      <c r="L54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5411" s="7">
        <f t="shared" si="169"/>
        <v>30934.569600000006</v>
      </c>
    </row>
    <row r="5412" spans="1:13" x14ac:dyDescent="0.3">
      <c r="A5412" s="6" t="s">
        <v>5496</v>
      </c>
      <c r="B5412" s="28">
        <v>43236</v>
      </c>
      <c r="C5412" s="6" t="s">
        <v>24</v>
      </c>
      <c r="D5412" s="6" t="s">
        <v>101</v>
      </c>
      <c r="E5412" s="6" t="str">
        <f>VLOOKUP(tbl_transactions[[#This Row],[Product_ID]],tbl_Items[],2,)</f>
        <v>Automatic</v>
      </c>
      <c r="F5412" s="6" t="str">
        <f>VLOOKUP(tbl_transactions[[#This Row],[Product_ID]],tbl_Items[],3,)</f>
        <v>Palladium</v>
      </c>
      <c r="G5412" s="6" t="s">
        <v>12</v>
      </c>
      <c r="H5412" s="6" t="s">
        <v>9</v>
      </c>
      <c r="I54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412" s="30">
        <v>2</v>
      </c>
      <c r="K5412" s="7">
        <f t="shared" si="168"/>
        <v>5166.7000000000007</v>
      </c>
      <c r="L54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12" s="7">
        <f t="shared" si="169"/>
        <v>5166.7000000000007</v>
      </c>
    </row>
    <row r="5413" spans="1:13" x14ac:dyDescent="0.3">
      <c r="A5413" s="6" t="s">
        <v>5497</v>
      </c>
      <c r="B5413" s="28">
        <v>43236</v>
      </c>
      <c r="C5413" s="6" t="s">
        <v>11</v>
      </c>
      <c r="D5413" s="6" t="s">
        <v>78</v>
      </c>
      <c r="E5413" s="6" t="str">
        <f>VLOOKUP(tbl_transactions[[#This Row],[Product_ID]],tbl_Items[],2,)</f>
        <v>Chronograph</v>
      </c>
      <c r="F5413" s="6" t="str">
        <f>VLOOKUP(tbl_transactions[[#This Row],[Product_ID]],tbl_Items[],3,)</f>
        <v>Gold</v>
      </c>
      <c r="G5413" s="6" t="s">
        <v>8</v>
      </c>
      <c r="H5413" s="6" t="s">
        <v>9</v>
      </c>
      <c r="I54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413" s="30">
        <v>3</v>
      </c>
      <c r="K5413" s="7">
        <f t="shared" si="168"/>
        <v>17166.599999999999</v>
      </c>
      <c r="L54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5413" s="7">
        <f t="shared" si="169"/>
        <v>15793.271999999999</v>
      </c>
    </row>
    <row r="5414" spans="1:13" x14ac:dyDescent="0.3">
      <c r="A5414" s="6" t="s">
        <v>5498</v>
      </c>
      <c r="B5414" s="28">
        <v>43236</v>
      </c>
      <c r="C5414" s="6" t="s">
        <v>24</v>
      </c>
      <c r="D5414" s="6" t="s">
        <v>82</v>
      </c>
      <c r="E5414" s="6" t="str">
        <f>VLOOKUP(tbl_transactions[[#This Row],[Product_ID]],tbl_Items[],2,)</f>
        <v>Chronograph</v>
      </c>
      <c r="F5414" s="6" t="str">
        <f>VLOOKUP(tbl_transactions[[#This Row],[Product_ID]],tbl_Items[],3,)</f>
        <v>Palladium</v>
      </c>
      <c r="G5414" s="6" t="s">
        <v>12</v>
      </c>
      <c r="H5414" s="6" t="s">
        <v>9</v>
      </c>
      <c r="I54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414" s="30">
        <v>3</v>
      </c>
      <c r="K5414" s="7">
        <f t="shared" si="168"/>
        <v>23409</v>
      </c>
      <c r="L54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414" s="7">
        <f t="shared" si="169"/>
        <v>22706.73</v>
      </c>
    </row>
    <row r="5415" spans="1:13" x14ac:dyDescent="0.3">
      <c r="A5415" s="6" t="s">
        <v>5499</v>
      </c>
      <c r="B5415" s="28">
        <v>43236</v>
      </c>
      <c r="C5415" s="6" t="s">
        <v>24</v>
      </c>
      <c r="D5415" s="6" t="s">
        <v>95</v>
      </c>
      <c r="E5415" s="6" t="str">
        <f>VLOOKUP(tbl_transactions[[#This Row],[Product_ID]],tbl_Items[],2,)</f>
        <v>Automatic</v>
      </c>
      <c r="F5415" s="6" t="str">
        <f>VLOOKUP(tbl_transactions[[#This Row],[Product_ID]],tbl_Items[],3,)</f>
        <v>Platinum</v>
      </c>
      <c r="G5415" s="6" t="s">
        <v>12</v>
      </c>
      <c r="H5415" s="6" t="s">
        <v>9</v>
      </c>
      <c r="I54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415" s="30">
        <v>1</v>
      </c>
      <c r="K5415" s="7">
        <f t="shared" si="168"/>
        <v>2315.25</v>
      </c>
      <c r="L54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15" s="7">
        <f t="shared" si="169"/>
        <v>2315.25</v>
      </c>
    </row>
    <row r="5416" spans="1:13" x14ac:dyDescent="0.3">
      <c r="A5416" s="6" t="s">
        <v>5500</v>
      </c>
      <c r="B5416" s="28">
        <v>43236</v>
      </c>
      <c r="C5416" s="6" t="s">
        <v>24</v>
      </c>
      <c r="D5416" s="6" t="s">
        <v>71</v>
      </c>
      <c r="E5416" s="6" t="str">
        <f>VLOOKUP(tbl_transactions[[#This Row],[Product_ID]],tbl_Items[],2,)</f>
        <v>Chronograph</v>
      </c>
      <c r="F5416" s="6" t="str">
        <f>VLOOKUP(tbl_transactions[[#This Row],[Product_ID]],tbl_Items[],3,)</f>
        <v>Platinum</v>
      </c>
      <c r="G5416" s="6" t="s">
        <v>8</v>
      </c>
      <c r="H5416" s="6" t="s">
        <v>9</v>
      </c>
      <c r="I54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416" s="30">
        <v>1</v>
      </c>
      <c r="K5416" s="7">
        <f t="shared" si="168"/>
        <v>2299.2839999999997</v>
      </c>
      <c r="L54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16" s="7">
        <f t="shared" si="169"/>
        <v>2299.2839999999997</v>
      </c>
    </row>
    <row r="5417" spans="1:13" x14ac:dyDescent="0.3">
      <c r="A5417" s="6" t="s">
        <v>5501</v>
      </c>
      <c r="B5417" s="28">
        <v>43236</v>
      </c>
      <c r="C5417" s="6" t="s">
        <v>11</v>
      </c>
      <c r="D5417" s="6" t="s">
        <v>100</v>
      </c>
      <c r="E5417" s="6" t="str">
        <f>VLOOKUP(tbl_transactions[[#This Row],[Product_ID]],tbl_Items[],2,)</f>
        <v>Automatic</v>
      </c>
      <c r="F5417" s="6" t="str">
        <f>VLOOKUP(tbl_transactions[[#This Row],[Product_ID]],tbl_Items[],3,)</f>
        <v>Palladium</v>
      </c>
      <c r="G5417" s="6" t="s">
        <v>12</v>
      </c>
      <c r="H5417" s="6" t="s">
        <v>9</v>
      </c>
      <c r="I54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417" s="30">
        <v>2</v>
      </c>
      <c r="K5417" s="7">
        <f t="shared" si="168"/>
        <v>12030.480000000001</v>
      </c>
      <c r="L54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17" s="7">
        <f t="shared" si="169"/>
        <v>12030.480000000001</v>
      </c>
    </row>
    <row r="5418" spans="1:13" x14ac:dyDescent="0.3">
      <c r="A5418" s="6" t="s">
        <v>5502</v>
      </c>
      <c r="B5418" s="28">
        <v>43236</v>
      </c>
      <c r="C5418" s="6" t="s">
        <v>7</v>
      </c>
      <c r="D5418" s="6" t="s">
        <v>79</v>
      </c>
      <c r="E5418" s="6" t="str">
        <f>VLOOKUP(tbl_transactions[[#This Row],[Product_ID]],tbl_Items[],2,)</f>
        <v>Chronograph</v>
      </c>
      <c r="F5418" s="6" t="str">
        <f>VLOOKUP(tbl_transactions[[#This Row],[Product_ID]],tbl_Items[],3,)</f>
        <v>Palladium</v>
      </c>
      <c r="G5418" s="6" t="s">
        <v>8</v>
      </c>
      <c r="H5418" s="6" t="s">
        <v>13</v>
      </c>
      <c r="I54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418" s="30">
        <v>2</v>
      </c>
      <c r="K5418" s="7">
        <f t="shared" si="168"/>
        <v>4671.3960000000006</v>
      </c>
      <c r="L54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18" s="7">
        <f t="shared" si="169"/>
        <v>4671.3960000000006</v>
      </c>
    </row>
    <row r="5419" spans="1:13" x14ac:dyDescent="0.3">
      <c r="A5419" s="6" t="s">
        <v>5503</v>
      </c>
      <c r="B5419" s="28">
        <v>43236</v>
      </c>
      <c r="C5419" s="6" t="s">
        <v>15</v>
      </c>
      <c r="D5419" s="6" t="s">
        <v>96</v>
      </c>
      <c r="E5419" s="6" t="str">
        <f>VLOOKUP(tbl_transactions[[#This Row],[Product_ID]],tbl_Items[],2,)</f>
        <v>Automatic</v>
      </c>
      <c r="F5419" s="6" t="str">
        <f>VLOOKUP(tbl_transactions[[#This Row],[Product_ID]],tbl_Items[],3,)</f>
        <v>Gold</v>
      </c>
      <c r="G5419" s="6" t="s">
        <v>12</v>
      </c>
      <c r="H5419" s="6" t="s">
        <v>9</v>
      </c>
      <c r="I54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419" s="30">
        <v>3</v>
      </c>
      <c r="K5419" s="7">
        <f t="shared" si="168"/>
        <v>17029.267200000002</v>
      </c>
      <c r="L54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681.17068800000004</v>
      </c>
      <c r="M5419" s="7">
        <f t="shared" si="169"/>
        <v>16348.096512000002</v>
      </c>
    </row>
    <row r="5420" spans="1:13" x14ac:dyDescent="0.3">
      <c r="A5420" s="6" t="s">
        <v>5504</v>
      </c>
      <c r="B5420" s="28">
        <v>43237</v>
      </c>
      <c r="C5420" s="6" t="s">
        <v>24</v>
      </c>
      <c r="D5420" s="6" t="s">
        <v>67</v>
      </c>
      <c r="E5420" s="6" t="str">
        <f>VLOOKUP(tbl_transactions[[#This Row],[Product_ID]],tbl_Items[],2,)</f>
        <v>Chronograph</v>
      </c>
      <c r="F5420" s="6" t="str">
        <f>VLOOKUP(tbl_transactions[[#This Row],[Product_ID]],tbl_Items[],3,)</f>
        <v>Platinum</v>
      </c>
      <c r="G5420" s="6" t="s">
        <v>8</v>
      </c>
      <c r="H5420" s="6" t="s">
        <v>9</v>
      </c>
      <c r="I54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420" s="30">
        <v>1</v>
      </c>
      <c r="K5420" s="7">
        <f t="shared" si="168"/>
        <v>1323</v>
      </c>
      <c r="L54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0" s="7">
        <f t="shared" si="169"/>
        <v>1323</v>
      </c>
    </row>
    <row r="5421" spans="1:13" x14ac:dyDescent="0.3">
      <c r="A5421" s="6" t="s">
        <v>5505</v>
      </c>
      <c r="B5421" s="28">
        <v>43237</v>
      </c>
      <c r="C5421" s="6" t="s">
        <v>15</v>
      </c>
      <c r="D5421" s="6" t="s">
        <v>112</v>
      </c>
      <c r="E5421" s="6" t="str">
        <f>VLOOKUP(tbl_transactions[[#This Row],[Product_ID]],tbl_Items[],2,)</f>
        <v>Digital</v>
      </c>
      <c r="F5421" s="6" t="str">
        <f>VLOOKUP(tbl_transactions[[#This Row],[Product_ID]],tbl_Items[],3,)</f>
        <v>Gold</v>
      </c>
      <c r="G5421" s="6" t="s">
        <v>12</v>
      </c>
      <c r="H5421" s="6" t="s">
        <v>13</v>
      </c>
      <c r="I54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421" s="30">
        <v>1</v>
      </c>
      <c r="K5421" s="7">
        <f t="shared" si="168"/>
        <v>6137.3196000000007</v>
      </c>
      <c r="L54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1" s="7">
        <f t="shared" si="169"/>
        <v>6137.3196000000007</v>
      </c>
    </row>
    <row r="5422" spans="1:13" x14ac:dyDescent="0.3">
      <c r="A5422" s="6" t="s">
        <v>5506</v>
      </c>
      <c r="B5422" s="28">
        <v>43237</v>
      </c>
      <c r="C5422" s="6" t="s">
        <v>24</v>
      </c>
      <c r="D5422" s="6" t="s">
        <v>96</v>
      </c>
      <c r="E5422" s="6" t="str">
        <f>VLOOKUP(tbl_transactions[[#This Row],[Product_ID]],tbl_Items[],2,)</f>
        <v>Automatic</v>
      </c>
      <c r="F5422" s="6" t="str">
        <f>VLOOKUP(tbl_transactions[[#This Row],[Product_ID]],tbl_Items[],3,)</f>
        <v>Gold</v>
      </c>
      <c r="G5422" s="6" t="s">
        <v>12</v>
      </c>
      <c r="H5422" s="6" t="s">
        <v>9</v>
      </c>
      <c r="I54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422" s="30">
        <v>2</v>
      </c>
      <c r="K5422" s="7">
        <f t="shared" si="168"/>
        <v>11352.844800000001</v>
      </c>
      <c r="L54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2" s="7">
        <f t="shared" si="169"/>
        <v>11352.844800000001</v>
      </c>
    </row>
    <row r="5423" spans="1:13" x14ac:dyDescent="0.3">
      <c r="A5423" s="6" t="s">
        <v>5507</v>
      </c>
      <c r="B5423" s="28">
        <v>43237</v>
      </c>
      <c r="C5423" s="6" t="s">
        <v>24</v>
      </c>
      <c r="D5423" s="6" t="s">
        <v>71</v>
      </c>
      <c r="E5423" s="6" t="str">
        <f>VLOOKUP(tbl_transactions[[#This Row],[Product_ID]],tbl_Items[],2,)</f>
        <v>Chronograph</v>
      </c>
      <c r="F5423" s="6" t="str">
        <f>VLOOKUP(tbl_transactions[[#This Row],[Product_ID]],tbl_Items[],3,)</f>
        <v>Platinum</v>
      </c>
      <c r="G5423" s="6" t="s">
        <v>8</v>
      </c>
      <c r="H5423" s="6" t="s">
        <v>9</v>
      </c>
      <c r="I54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423" s="30">
        <v>3</v>
      </c>
      <c r="K5423" s="7">
        <f t="shared" si="168"/>
        <v>6897.851999999999</v>
      </c>
      <c r="L54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3" s="7">
        <f t="shared" si="169"/>
        <v>6897.851999999999</v>
      </c>
    </row>
    <row r="5424" spans="1:13" x14ac:dyDescent="0.3">
      <c r="A5424" s="6" t="s">
        <v>5508</v>
      </c>
      <c r="B5424" s="28">
        <v>43237</v>
      </c>
      <c r="C5424" s="6" t="s">
        <v>24</v>
      </c>
      <c r="D5424" s="6" t="s">
        <v>102</v>
      </c>
      <c r="E5424" s="6" t="str">
        <f>VLOOKUP(tbl_transactions[[#This Row],[Product_ID]],tbl_Items[],2,)</f>
        <v>Automatic</v>
      </c>
      <c r="F5424" s="6" t="str">
        <f>VLOOKUP(tbl_transactions[[#This Row],[Product_ID]],tbl_Items[],3,)</f>
        <v>Palladium</v>
      </c>
      <c r="G5424" s="6" t="s">
        <v>12</v>
      </c>
      <c r="H5424" s="6" t="s">
        <v>13</v>
      </c>
      <c r="I54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424" s="30">
        <v>1</v>
      </c>
      <c r="K5424" s="7">
        <f t="shared" si="168"/>
        <v>8786.1779999999999</v>
      </c>
      <c r="L54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4" s="7">
        <f t="shared" si="169"/>
        <v>8786.1779999999999</v>
      </c>
    </row>
    <row r="5425" spans="1:13" x14ac:dyDescent="0.3">
      <c r="A5425" s="6" t="s">
        <v>5509</v>
      </c>
      <c r="B5425" s="28">
        <v>43237</v>
      </c>
      <c r="C5425" s="6" t="s">
        <v>24</v>
      </c>
      <c r="D5425" s="6" t="s">
        <v>117</v>
      </c>
      <c r="E5425" s="6" t="str">
        <f>VLOOKUP(tbl_transactions[[#This Row],[Product_ID]],tbl_Items[],2,)</f>
        <v>Digital</v>
      </c>
      <c r="F5425" s="6" t="str">
        <f>VLOOKUP(tbl_transactions[[#This Row],[Product_ID]],tbl_Items[],3,)</f>
        <v>Palladium</v>
      </c>
      <c r="G5425" s="6" t="s">
        <v>12</v>
      </c>
      <c r="H5425" s="6" t="s">
        <v>13</v>
      </c>
      <c r="I54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425" s="30">
        <v>3</v>
      </c>
      <c r="K5425" s="7">
        <f t="shared" si="168"/>
        <v>30809.362500000003</v>
      </c>
      <c r="L54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5425" s="7">
        <f t="shared" si="169"/>
        <v>29885.081625000003</v>
      </c>
    </row>
    <row r="5426" spans="1:13" x14ac:dyDescent="0.3">
      <c r="A5426" s="6" t="s">
        <v>5510</v>
      </c>
      <c r="B5426" s="28">
        <v>43237</v>
      </c>
      <c r="C5426" s="6" t="s">
        <v>24</v>
      </c>
      <c r="D5426" s="6" t="s">
        <v>76</v>
      </c>
      <c r="E5426" s="6" t="str">
        <f>VLOOKUP(tbl_transactions[[#This Row],[Product_ID]],tbl_Items[],2,)</f>
        <v>Chronograph</v>
      </c>
      <c r="F5426" s="6" t="str">
        <f>VLOOKUP(tbl_transactions[[#This Row],[Product_ID]],tbl_Items[],3,)</f>
        <v>Gold</v>
      </c>
      <c r="G5426" s="6" t="s">
        <v>8</v>
      </c>
      <c r="H5426" s="6" t="s">
        <v>9</v>
      </c>
      <c r="I54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426" s="30">
        <v>3</v>
      </c>
      <c r="K5426" s="7">
        <f t="shared" si="168"/>
        <v>6866.64</v>
      </c>
      <c r="L54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6" s="7">
        <f t="shared" si="169"/>
        <v>6866.64</v>
      </c>
    </row>
    <row r="5427" spans="1:13" x14ac:dyDescent="0.3">
      <c r="A5427" s="6" t="s">
        <v>5511</v>
      </c>
      <c r="B5427" s="28">
        <v>43238</v>
      </c>
      <c r="C5427" s="6" t="s">
        <v>24</v>
      </c>
      <c r="D5427" s="6" t="s">
        <v>77</v>
      </c>
      <c r="E5427" s="6" t="str">
        <f>VLOOKUP(tbl_transactions[[#This Row],[Product_ID]],tbl_Items[],2,)</f>
        <v>Chronograph</v>
      </c>
      <c r="F5427" s="6" t="str">
        <f>VLOOKUP(tbl_transactions[[#This Row],[Product_ID]],tbl_Items[],3,)</f>
        <v>Gold</v>
      </c>
      <c r="G5427" s="6" t="s">
        <v>8</v>
      </c>
      <c r="H5427" s="6" t="s">
        <v>9</v>
      </c>
      <c r="I54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427" s="30">
        <v>4</v>
      </c>
      <c r="K5427" s="7">
        <f t="shared" si="168"/>
        <v>12348</v>
      </c>
      <c r="L54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7" s="7">
        <f t="shared" si="169"/>
        <v>12348</v>
      </c>
    </row>
    <row r="5428" spans="1:13" x14ac:dyDescent="0.3">
      <c r="A5428" s="6" t="s">
        <v>5512</v>
      </c>
      <c r="B5428" s="28">
        <v>43238</v>
      </c>
      <c r="C5428" s="6" t="s">
        <v>24</v>
      </c>
      <c r="D5428" s="6" t="s">
        <v>76</v>
      </c>
      <c r="E5428" s="6" t="str">
        <f>VLOOKUP(tbl_transactions[[#This Row],[Product_ID]],tbl_Items[],2,)</f>
        <v>Chronograph</v>
      </c>
      <c r="F5428" s="6" t="str">
        <f>VLOOKUP(tbl_transactions[[#This Row],[Product_ID]],tbl_Items[],3,)</f>
        <v>Gold</v>
      </c>
      <c r="G5428" s="6" t="s">
        <v>8</v>
      </c>
      <c r="H5428" s="6" t="s">
        <v>13</v>
      </c>
      <c r="I54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428" s="30">
        <v>4</v>
      </c>
      <c r="K5428" s="7">
        <f t="shared" si="168"/>
        <v>9155.52</v>
      </c>
      <c r="L54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8" s="7">
        <f t="shared" si="169"/>
        <v>9155.52</v>
      </c>
    </row>
    <row r="5429" spans="1:13" x14ac:dyDescent="0.3">
      <c r="A5429" s="6" t="s">
        <v>5513</v>
      </c>
      <c r="B5429" s="28">
        <v>43238</v>
      </c>
      <c r="C5429" s="6" t="s">
        <v>11</v>
      </c>
      <c r="D5429" s="6" t="s">
        <v>79</v>
      </c>
      <c r="E5429" s="6" t="str">
        <f>VLOOKUP(tbl_transactions[[#This Row],[Product_ID]],tbl_Items[],2,)</f>
        <v>Chronograph</v>
      </c>
      <c r="F5429" s="6" t="str">
        <f>VLOOKUP(tbl_transactions[[#This Row],[Product_ID]],tbl_Items[],3,)</f>
        <v>Palladium</v>
      </c>
      <c r="G5429" s="6" t="s">
        <v>8</v>
      </c>
      <c r="H5429" s="6" t="s">
        <v>13</v>
      </c>
      <c r="I54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429" s="30">
        <v>3</v>
      </c>
      <c r="K5429" s="7">
        <f t="shared" si="168"/>
        <v>7007.094000000001</v>
      </c>
      <c r="L54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29" s="7">
        <f t="shared" si="169"/>
        <v>7007.094000000001</v>
      </c>
    </row>
    <row r="5430" spans="1:13" x14ac:dyDescent="0.3">
      <c r="A5430" s="6" t="s">
        <v>5514</v>
      </c>
      <c r="B5430" s="28">
        <v>43238</v>
      </c>
      <c r="C5430" s="6" t="s">
        <v>24</v>
      </c>
      <c r="D5430" s="6" t="s">
        <v>102</v>
      </c>
      <c r="E5430" s="6" t="str">
        <f>VLOOKUP(tbl_transactions[[#This Row],[Product_ID]],tbl_Items[],2,)</f>
        <v>Automatic</v>
      </c>
      <c r="F5430" s="6" t="str">
        <f>VLOOKUP(tbl_transactions[[#This Row],[Product_ID]],tbl_Items[],3,)</f>
        <v>Palladium</v>
      </c>
      <c r="G5430" s="6" t="s">
        <v>12</v>
      </c>
      <c r="H5430" s="6" t="s">
        <v>9</v>
      </c>
      <c r="I54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430" s="30">
        <v>3</v>
      </c>
      <c r="K5430" s="7">
        <f t="shared" si="168"/>
        <v>26358.534</v>
      </c>
      <c r="L54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5430" s="7">
        <f t="shared" si="169"/>
        <v>25567.777979999999</v>
      </c>
    </row>
    <row r="5431" spans="1:13" x14ac:dyDescent="0.3">
      <c r="A5431" s="6" t="s">
        <v>5515</v>
      </c>
      <c r="B5431" s="28">
        <v>43238</v>
      </c>
      <c r="C5431" s="6" t="s">
        <v>11</v>
      </c>
      <c r="D5431" s="6" t="s">
        <v>105</v>
      </c>
      <c r="E5431" s="6" t="str">
        <f>VLOOKUP(tbl_transactions[[#This Row],[Product_ID]],tbl_Items[],2,)</f>
        <v>Digital</v>
      </c>
      <c r="F5431" s="6" t="str">
        <f>VLOOKUP(tbl_transactions[[#This Row],[Product_ID]],tbl_Items[],3,)</f>
        <v>Platinum</v>
      </c>
      <c r="G5431" s="6" t="s">
        <v>12</v>
      </c>
      <c r="H5431" s="6" t="s">
        <v>9</v>
      </c>
      <c r="I54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431" s="30">
        <v>3</v>
      </c>
      <c r="K5431" s="7">
        <f t="shared" si="168"/>
        <v>17609.810400000002</v>
      </c>
      <c r="L54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5431" s="7">
        <f t="shared" si="169"/>
        <v>16553.221776000002</v>
      </c>
    </row>
    <row r="5432" spans="1:13" x14ac:dyDescent="0.3">
      <c r="A5432" s="6" t="s">
        <v>5516</v>
      </c>
      <c r="B5432" s="28">
        <v>43238</v>
      </c>
      <c r="C5432" s="6" t="s">
        <v>24</v>
      </c>
      <c r="D5432" s="6" t="s">
        <v>100</v>
      </c>
      <c r="E5432" s="6" t="str">
        <f>VLOOKUP(tbl_transactions[[#This Row],[Product_ID]],tbl_Items[],2,)</f>
        <v>Automatic</v>
      </c>
      <c r="F5432" s="6" t="str">
        <f>VLOOKUP(tbl_transactions[[#This Row],[Product_ID]],tbl_Items[],3,)</f>
        <v>Palladium</v>
      </c>
      <c r="G5432" s="6" t="s">
        <v>12</v>
      </c>
      <c r="H5432" s="6" t="s">
        <v>13</v>
      </c>
      <c r="I54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432" s="30">
        <v>3</v>
      </c>
      <c r="K5432" s="7">
        <f t="shared" si="168"/>
        <v>18045.72</v>
      </c>
      <c r="L54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432" s="7">
        <f t="shared" si="169"/>
        <v>17504.348400000003</v>
      </c>
    </row>
    <row r="5433" spans="1:13" x14ac:dyDescent="0.3">
      <c r="A5433" s="6" t="s">
        <v>5517</v>
      </c>
      <c r="B5433" s="28">
        <v>43239</v>
      </c>
      <c r="C5433" s="6" t="s">
        <v>24</v>
      </c>
      <c r="D5433" s="6" t="s">
        <v>7006</v>
      </c>
      <c r="E5433" s="6" t="str">
        <f>VLOOKUP(tbl_transactions[[#This Row],[Product_ID]],tbl_Items[],2,)</f>
        <v>Automatic</v>
      </c>
      <c r="F5433" s="6" t="str">
        <f>VLOOKUP(tbl_transactions[[#This Row],[Product_ID]],tbl_Items[],3,)</f>
        <v>Gold</v>
      </c>
      <c r="G5433" s="6" t="s">
        <v>12</v>
      </c>
      <c r="H5433" s="6" t="s">
        <v>9</v>
      </c>
      <c r="I54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433" s="30">
        <v>4</v>
      </c>
      <c r="K5433" s="7">
        <f t="shared" si="168"/>
        <v>43051.8</v>
      </c>
      <c r="L54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5433" s="7">
        <f t="shared" si="169"/>
        <v>41329.728000000003</v>
      </c>
    </row>
    <row r="5434" spans="1:13" x14ac:dyDescent="0.3">
      <c r="A5434" s="6" t="s">
        <v>5518</v>
      </c>
      <c r="B5434" s="28">
        <v>43239</v>
      </c>
      <c r="C5434" s="6" t="s">
        <v>11</v>
      </c>
      <c r="D5434" s="6" t="s">
        <v>76</v>
      </c>
      <c r="E5434" s="6" t="str">
        <f>VLOOKUP(tbl_transactions[[#This Row],[Product_ID]],tbl_Items[],2,)</f>
        <v>Chronograph</v>
      </c>
      <c r="F5434" s="6" t="str">
        <f>VLOOKUP(tbl_transactions[[#This Row],[Product_ID]],tbl_Items[],3,)</f>
        <v>Gold</v>
      </c>
      <c r="G5434" s="6" t="s">
        <v>8</v>
      </c>
      <c r="H5434" s="6" t="s">
        <v>9</v>
      </c>
      <c r="I54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434" s="30">
        <v>3</v>
      </c>
      <c r="K5434" s="7">
        <f t="shared" si="168"/>
        <v>6866.64</v>
      </c>
      <c r="L54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34" s="7">
        <f t="shared" si="169"/>
        <v>6866.64</v>
      </c>
    </row>
    <row r="5435" spans="1:13" x14ac:dyDescent="0.3">
      <c r="A5435" s="6" t="s">
        <v>5519</v>
      </c>
      <c r="B5435" s="28">
        <v>43239</v>
      </c>
      <c r="C5435" s="6" t="s">
        <v>11</v>
      </c>
      <c r="D5435" s="6" t="s">
        <v>99</v>
      </c>
      <c r="E5435" s="6" t="str">
        <f>VLOOKUP(tbl_transactions[[#This Row],[Product_ID]],tbl_Items[],2,)</f>
        <v>Automatic</v>
      </c>
      <c r="F5435" s="6" t="str">
        <f>VLOOKUP(tbl_transactions[[#This Row],[Product_ID]],tbl_Items[],3,)</f>
        <v>Gold</v>
      </c>
      <c r="G5435" s="6" t="s">
        <v>12</v>
      </c>
      <c r="H5435" s="6" t="s">
        <v>9</v>
      </c>
      <c r="I54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435" s="30">
        <v>1</v>
      </c>
      <c r="K5435" s="7">
        <f t="shared" si="168"/>
        <v>5682.6647999999996</v>
      </c>
      <c r="L54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35" s="7">
        <f t="shared" si="169"/>
        <v>5682.6647999999996</v>
      </c>
    </row>
    <row r="5436" spans="1:13" x14ac:dyDescent="0.3">
      <c r="A5436" s="6" t="s">
        <v>5520</v>
      </c>
      <c r="B5436" s="28">
        <v>43239</v>
      </c>
      <c r="C5436" s="6" t="s">
        <v>7</v>
      </c>
      <c r="D5436" s="6" t="s">
        <v>104</v>
      </c>
      <c r="E5436" s="6" t="str">
        <f>VLOOKUP(tbl_transactions[[#This Row],[Product_ID]],tbl_Items[],2,)</f>
        <v>Automatic</v>
      </c>
      <c r="F5436" s="6" t="str">
        <f>VLOOKUP(tbl_transactions[[#This Row],[Product_ID]],tbl_Items[],3,)</f>
        <v>Palladium</v>
      </c>
      <c r="G5436" s="6" t="s">
        <v>12</v>
      </c>
      <c r="H5436" s="6" t="s">
        <v>9</v>
      </c>
      <c r="I54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436" s="30">
        <v>1</v>
      </c>
      <c r="K5436" s="7">
        <f t="shared" si="168"/>
        <v>9015.7100000000009</v>
      </c>
      <c r="L54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36" s="7">
        <f t="shared" si="169"/>
        <v>9015.7100000000009</v>
      </c>
    </row>
    <row r="5437" spans="1:13" x14ac:dyDescent="0.3">
      <c r="A5437" s="6" t="s">
        <v>5521</v>
      </c>
      <c r="B5437" s="28">
        <v>43239</v>
      </c>
      <c r="C5437" s="6" t="s">
        <v>11</v>
      </c>
      <c r="D5437" s="6" t="s">
        <v>84</v>
      </c>
      <c r="E5437" s="6" t="str">
        <f>VLOOKUP(tbl_transactions[[#This Row],[Product_ID]],tbl_Items[],2,)</f>
        <v>Automatic</v>
      </c>
      <c r="F5437" s="6" t="str">
        <f>VLOOKUP(tbl_transactions[[#This Row],[Product_ID]],tbl_Items[],3,)</f>
        <v>Platinum</v>
      </c>
      <c r="G5437" s="6" t="s">
        <v>12</v>
      </c>
      <c r="H5437" s="6" t="s">
        <v>9</v>
      </c>
      <c r="I54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437" s="30">
        <v>1</v>
      </c>
      <c r="K5437" s="7">
        <f t="shared" si="168"/>
        <v>2340.6075000000001</v>
      </c>
      <c r="L54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37" s="7">
        <f t="shared" si="169"/>
        <v>2340.6075000000001</v>
      </c>
    </row>
    <row r="5438" spans="1:13" x14ac:dyDescent="0.3">
      <c r="A5438" s="6" t="s">
        <v>5522</v>
      </c>
      <c r="B5438" s="28">
        <v>43239</v>
      </c>
      <c r="C5438" s="6" t="s">
        <v>15</v>
      </c>
      <c r="D5438" s="6" t="s">
        <v>66</v>
      </c>
      <c r="E5438" s="6" t="str">
        <f>VLOOKUP(tbl_transactions[[#This Row],[Product_ID]],tbl_Items[],2,)</f>
        <v>Chronograph</v>
      </c>
      <c r="F5438" s="6" t="str">
        <f>VLOOKUP(tbl_transactions[[#This Row],[Product_ID]],tbl_Items[],3,)</f>
        <v>Platinum</v>
      </c>
      <c r="G5438" s="6" t="s">
        <v>8</v>
      </c>
      <c r="H5438" s="6" t="s">
        <v>9</v>
      </c>
      <c r="I54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438" s="30">
        <v>2</v>
      </c>
      <c r="K5438" s="7">
        <f t="shared" si="168"/>
        <v>19767.599999999999</v>
      </c>
      <c r="L54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438" s="7">
        <f t="shared" si="169"/>
        <v>17395.487999999998</v>
      </c>
    </row>
    <row r="5439" spans="1:13" x14ac:dyDescent="0.3">
      <c r="A5439" s="6" t="s">
        <v>5523</v>
      </c>
      <c r="B5439" s="28">
        <v>43240</v>
      </c>
      <c r="C5439" s="6" t="s">
        <v>24</v>
      </c>
      <c r="D5439" s="6" t="s">
        <v>76</v>
      </c>
      <c r="E5439" s="6" t="str">
        <f>VLOOKUP(tbl_transactions[[#This Row],[Product_ID]],tbl_Items[],2,)</f>
        <v>Chronograph</v>
      </c>
      <c r="F5439" s="6" t="str">
        <f>VLOOKUP(tbl_transactions[[#This Row],[Product_ID]],tbl_Items[],3,)</f>
        <v>Gold</v>
      </c>
      <c r="G5439" s="6" t="s">
        <v>8</v>
      </c>
      <c r="H5439" s="6" t="s">
        <v>9</v>
      </c>
      <c r="I54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439" s="30">
        <v>3</v>
      </c>
      <c r="K5439" s="7">
        <f t="shared" si="168"/>
        <v>6866.64</v>
      </c>
      <c r="L54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39" s="7">
        <f t="shared" si="169"/>
        <v>6866.64</v>
      </c>
    </row>
    <row r="5440" spans="1:13" x14ac:dyDescent="0.3">
      <c r="A5440" s="6" t="s">
        <v>5524</v>
      </c>
      <c r="B5440" s="28">
        <v>43240</v>
      </c>
      <c r="C5440" s="6" t="s">
        <v>7</v>
      </c>
      <c r="D5440" s="6" t="s">
        <v>77</v>
      </c>
      <c r="E5440" s="6" t="str">
        <f>VLOOKUP(tbl_transactions[[#This Row],[Product_ID]],tbl_Items[],2,)</f>
        <v>Chronograph</v>
      </c>
      <c r="F5440" s="6" t="str">
        <f>VLOOKUP(tbl_transactions[[#This Row],[Product_ID]],tbl_Items[],3,)</f>
        <v>Gold</v>
      </c>
      <c r="G5440" s="6" t="s">
        <v>8</v>
      </c>
      <c r="H5440" s="6" t="s">
        <v>9</v>
      </c>
      <c r="I54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440" s="30">
        <v>4</v>
      </c>
      <c r="K5440" s="7">
        <f t="shared" si="168"/>
        <v>12348</v>
      </c>
      <c r="L54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40" s="7">
        <f t="shared" si="169"/>
        <v>12348</v>
      </c>
    </row>
    <row r="5441" spans="1:13" x14ac:dyDescent="0.3">
      <c r="A5441" s="6" t="s">
        <v>5525</v>
      </c>
      <c r="B5441" s="28">
        <v>43240</v>
      </c>
      <c r="C5441" s="6" t="s">
        <v>11</v>
      </c>
      <c r="D5441" s="6" t="s">
        <v>60</v>
      </c>
      <c r="E5441" s="6" t="str">
        <f>VLOOKUP(tbl_transactions[[#This Row],[Product_ID]],tbl_Items[],2,)</f>
        <v>Chronograph</v>
      </c>
      <c r="F5441" s="6" t="str">
        <f>VLOOKUP(tbl_transactions[[#This Row],[Product_ID]],tbl_Items[],3,)</f>
        <v>Platinum</v>
      </c>
      <c r="G5441" s="6" t="s">
        <v>8</v>
      </c>
      <c r="H5441" s="6" t="s">
        <v>9</v>
      </c>
      <c r="I54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441" s="30">
        <v>2</v>
      </c>
      <c r="K5441" s="7">
        <f t="shared" si="168"/>
        <v>20599.920000000002</v>
      </c>
      <c r="L54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5441" s="7">
        <f t="shared" si="169"/>
        <v>18127.929600000003</v>
      </c>
    </row>
    <row r="5442" spans="1:13" x14ac:dyDescent="0.3">
      <c r="A5442" s="6" t="s">
        <v>5526</v>
      </c>
      <c r="B5442" s="28">
        <v>43240</v>
      </c>
      <c r="C5442" s="6" t="s">
        <v>11</v>
      </c>
      <c r="D5442" s="6" t="s">
        <v>118</v>
      </c>
      <c r="E5442" s="6" t="str">
        <f>VLOOKUP(tbl_transactions[[#This Row],[Product_ID]],tbl_Items[],2,)</f>
        <v>Digital</v>
      </c>
      <c r="F5442" s="6" t="str">
        <f>VLOOKUP(tbl_transactions[[#This Row],[Product_ID]],tbl_Items[],3,)</f>
        <v>Palladium</v>
      </c>
      <c r="G5442" s="6" t="s">
        <v>12</v>
      </c>
      <c r="H5442" s="6" t="s">
        <v>9</v>
      </c>
      <c r="I54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442" s="30">
        <v>2</v>
      </c>
      <c r="K5442" s="7">
        <f t="shared" ref="K5442:K5505" si="170">I5442*J5442</f>
        <v>12439.022400000002</v>
      </c>
      <c r="L54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42" s="7">
        <f t="shared" ref="M5442:M5505" si="171">K5442-L5442</f>
        <v>12439.022400000002</v>
      </c>
    </row>
    <row r="5443" spans="1:13" x14ac:dyDescent="0.3">
      <c r="A5443" s="6" t="s">
        <v>5527</v>
      </c>
      <c r="B5443" s="28">
        <v>43240</v>
      </c>
      <c r="C5443" s="6" t="s">
        <v>11</v>
      </c>
      <c r="D5443" s="6" t="s">
        <v>102</v>
      </c>
      <c r="E5443" s="6" t="str">
        <f>VLOOKUP(tbl_transactions[[#This Row],[Product_ID]],tbl_Items[],2,)</f>
        <v>Automatic</v>
      </c>
      <c r="F5443" s="6" t="str">
        <f>VLOOKUP(tbl_transactions[[#This Row],[Product_ID]],tbl_Items[],3,)</f>
        <v>Palladium</v>
      </c>
      <c r="G5443" s="6" t="s">
        <v>12</v>
      </c>
      <c r="H5443" s="6" t="s">
        <v>13</v>
      </c>
      <c r="I54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443" s="30">
        <v>1</v>
      </c>
      <c r="K5443" s="7">
        <f t="shared" si="170"/>
        <v>8786.1779999999999</v>
      </c>
      <c r="L54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43" s="7">
        <f t="shared" si="171"/>
        <v>8786.1779999999999</v>
      </c>
    </row>
    <row r="5444" spans="1:13" x14ac:dyDescent="0.3">
      <c r="A5444" s="6" t="s">
        <v>5528</v>
      </c>
      <c r="B5444" s="28">
        <v>43240</v>
      </c>
      <c r="C5444" s="6" t="s">
        <v>24</v>
      </c>
      <c r="D5444" s="6" t="s">
        <v>103</v>
      </c>
      <c r="E5444" s="6" t="str">
        <f>VLOOKUP(tbl_transactions[[#This Row],[Product_ID]],tbl_Items[],2,)</f>
        <v>Automatic</v>
      </c>
      <c r="F5444" s="6" t="str">
        <f>VLOOKUP(tbl_transactions[[#This Row],[Product_ID]],tbl_Items[],3,)</f>
        <v>Palladium</v>
      </c>
      <c r="G5444" s="6" t="s">
        <v>12</v>
      </c>
      <c r="H5444" s="6" t="s">
        <v>9</v>
      </c>
      <c r="I54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444" s="30">
        <v>1</v>
      </c>
      <c r="K5444" s="7">
        <f t="shared" si="170"/>
        <v>6808.3775999999998</v>
      </c>
      <c r="L54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44" s="7">
        <f t="shared" si="171"/>
        <v>6808.3775999999998</v>
      </c>
    </row>
    <row r="5445" spans="1:13" x14ac:dyDescent="0.3">
      <c r="A5445" s="6" t="s">
        <v>5529</v>
      </c>
      <c r="B5445" s="28">
        <v>43240</v>
      </c>
      <c r="C5445" s="6" t="s">
        <v>24</v>
      </c>
      <c r="D5445" s="6" t="s">
        <v>79</v>
      </c>
      <c r="E5445" s="6" t="str">
        <f>VLOOKUP(tbl_transactions[[#This Row],[Product_ID]],tbl_Items[],2,)</f>
        <v>Chronograph</v>
      </c>
      <c r="F5445" s="6" t="str">
        <f>VLOOKUP(tbl_transactions[[#This Row],[Product_ID]],tbl_Items[],3,)</f>
        <v>Palladium</v>
      </c>
      <c r="G5445" s="6" t="s">
        <v>8</v>
      </c>
      <c r="H5445" s="6" t="s">
        <v>9</v>
      </c>
      <c r="I54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445" s="30">
        <v>4</v>
      </c>
      <c r="K5445" s="7">
        <f t="shared" si="170"/>
        <v>9342.7920000000013</v>
      </c>
      <c r="L54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45" s="7">
        <f t="shared" si="171"/>
        <v>9342.7920000000013</v>
      </c>
    </row>
    <row r="5446" spans="1:13" x14ac:dyDescent="0.3">
      <c r="A5446" s="6" t="s">
        <v>5530</v>
      </c>
      <c r="B5446" s="28">
        <v>43240</v>
      </c>
      <c r="C5446" s="6" t="s">
        <v>24</v>
      </c>
      <c r="D5446" s="6" t="s">
        <v>119</v>
      </c>
      <c r="E5446" s="6" t="str">
        <f>VLOOKUP(tbl_transactions[[#This Row],[Product_ID]],tbl_Items[],2,)</f>
        <v>Digital</v>
      </c>
      <c r="F5446" s="6" t="str">
        <f>VLOOKUP(tbl_transactions[[#This Row],[Product_ID]],tbl_Items[],3,)</f>
        <v>Palladium</v>
      </c>
      <c r="G5446" s="6" t="s">
        <v>12</v>
      </c>
      <c r="H5446" s="6" t="s">
        <v>13</v>
      </c>
      <c r="I54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446" s="30">
        <v>2</v>
      </c>
      <c r="K5446" s="7">
        <f t="shared" si="170"/>
        <v>20589.516</v>
      </c>
      <c r="L54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5446" s="7">
        <f t="shared" si="171"/>
        <v>19971.83052</v>
      </c>
    </row>
    <row r="5447" spans="1:13" x14ac:dyDescent="0.3">
      <c r="A5447" s="6" t="s">
        <v>5531</v>
      </c>
      <c r="B5447" s="28">
        <v>43241</v>
      </c>
      <c r="C5447" s="6" t="s">
        <v>7</v>
      </c>
      <c r="D5447" s="6" t="s">
        <v>74</v>
      </c>
      <c r="E5447" s="6" t="str">
        <f>VLOOKUP(tbl_transactions[[#This Row],[Product_ID]],tbl_Items[],2,)</f>
        <v>Chronograph</v>
      </c>
      <c r="F5447" s="6" t="str">
        <f>VLOOKUP(tbl_transactions[[#This Row],[Product_ID]],tbl_Items[],3,)</f>
        <v>Gold</v>
      </c>
      <c r="G5447" s="6" t="s">
        <v>8</v>
      </c>
      <c r="H5447" s="6" t="s">
        <v>9</v>
      </c>
      <c r="I54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447" s="30">
        <v>3</v>
      </c>
      <c r="K5447" s="7">
        <f t="shared" si="170"/>
        <v>7011.9000000000005</v>
      </c>
      <c r="L54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47" s="7">
        <f t="shared" si="171"/>
        <v>7011.9000000000005</v>
      </c>
    </row>
    <row r="5448" spans="1:13" x14ac:dyDescent="0.3">
      <c r="A5448" s="6" t="s">
        <v>5532</v>
      </c>
      <c r="B5448" s="28">
        <v>43241</v>
      </c>
      <c r="C5448" s="6" t="s">
        <v>7</v>
      </c>
      <c r="D5448" s="6" t="s">
        <v>116</v>
      </c>
      <c r="E5448" s="6" t="str">
        <f>VLOOKUP(tbl_transactions[[#This Row],[Product_ID]],tbl_Items[],2,)</f>
        <v>Digital</v>
      </c>
      <c r="F5448" s="6" t="str">
        <f>VLOOKUP(tbl_transactions[[#This Row],[Product_ID]],tbl_Items[],3,)</f>
        <v>Gold</v>
      </c>
      <c r="G5448" s="6" t="s">
        <v>12</v>
      </c>
      <c r="H5448" s="6" t="s">
        <v>9</v>
      </c>
      <c r="I54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448" s="30">
        <v>1</v>
      </c>
      <c r="K5448" s="7">
        <f t="shared" si="170"/>
        <v>5706.5940000000001</v>
      </c>
      <c r="L54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48" s="7">
        <f t="shared" si="171"/>
        <v>5706.5940000000001</v>
      </c>
    </row>
    <row r="5449" spans="1:13" x14ac:dyDescent="0.3">
      <c r="A5449" s="6" t="s">
        <v>5533</v>
      </c>
      <c r="B5449" s="28">
        <v>43241</v>
      </c>
      <c r="C5449" s="6" t="s">
        <v>24</v>
      </c>
      <c r="D5449" s="6" t="s">
        <v>7007</v>
      </c>
      <c r="E5449" s="6" t="str">
        <f>VLOOKUP(tbl_transactions[[#This Row],[Product_ID]],tbl_Items[],2,)</f>
        <v>Digital</v>
      </c>
      <c r="F5449" s="6" t="str">
        <f>VLOOKUP(tbl_transactions[[#This Row],[Product_ID]],tbl_Items[],3,)</f>
        <v>Gold</v>
      </c>
      <c r="G5449" s="6" t="s">
        <v>12</v>
      </c>
      <c r="H5449" s="6" t="s">
        <v>13</v>
      </c>
      <c r="I54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449" s="30">
        <v>4</v>
      </c>
      <c r="K5449" s="7">
        <f t="shared" si="170"/>
        <v>36401.515200000002</v>
      </c>
      <c r="L54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5449" s="7">
        <f t="shared" si="171"/>
        <v>34945.454592000002</v>
      </c>
    </row>
    <row r="5450" spans="1:13" x14ac:dyDescent="0.3">
      <c r="A5450" s="6" t="s">
        <v>5534</v>
      </c>
      <c r="B5450" s="28">
        <v>43241</v>
      </c>
      <c r="C5450" s="6" t="s">
        <v>24</v>
      </c>
      <c r="D5450" s="6" t="s">
        <v>102</v>
      </c>
      <c r="E5450" s="6" t="str">
        <f>VLOOKUP(tbl_transactions[[#This Row],[Product_ID]],tbl_Items[],2,)</f>
        <v>Automatic</v>
      </c>
      <c r="F5450" s="6" t="str">
        <f>VLOOKUP(tbl_transactions[[#This Row],[Product_ID]],tbl_Items[],3,)</f>
        <v>Palladium</v>
      </c>
      <c r="G5450" s="6" t="s">
        <v>12</v>
      </c>
      <c r="H5450" s="6" t="s">
        <v>9</v>
      </c>
      <c r="I54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450" s="30">
        <v>4</v>
      </c>
      <c r="K5450" s="7">
        <f t="shared" si="170"/>
        <v>35144.712</v>
      </c>
      <c r="L54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5450" s="7">
        <f t="shared" si="171"/>
        <v>34090.370640000001</v>
      </c>
    </row>
    <row r="5451" spans="1:13" x14ac:dyDescent="0.3">
      <c r="A5451" s="6" t="s">
        <v>5535</v>
      </c>
      <c r="B5451" s="28">
        <v>43241</v>
      </c>
      <c r="C5451" s="6" t="s">
        <v>11</v>
      </c>
      <c r="D5451" s="6" t="s">
        <v>82</v>
      </c>
      <c r="E5451" s="6" t="str">
        <f>VLOOKUP(tbl_transactions[[#This Row],[Product_ID]],tbl_Items[],2,)</f>
        <v>Chronograph</v>
      </c>
      <c r="F5451" s="6" t="str">
        <f>VLOOKUP(tbl_transactions[[#This Row],[Product_ID]],tbl_Items[],3,)</f>
        <v>Palladium</v>
      </c>
      <c r="G5451" s="6" t="s">
        <v>12</v>
      </c>
      <c r="H5451" s="6" t="s">
        <v>9</v>
      </c>
      <c r="I54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451" s="30">
        <v>4</v>
      </c>
      <c r="K5451" s="7">
        <f t="shared" si="170"/>
        <v>31212</v>
      </c>
      <c r="L54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936.36</v>
      </c>
      <c r="M5451" s="7">
        <f t="shared" si="171"/>
        <v>30275.64</v>
      </c>
    </row>
    <row r="5452" spans="1:13" x14ac:dyDescent="0.3">
      <c r="A5452" s="6" t="s">
        <v>5536</v>
      </c>
      <c r="B5452" s="28">
        <v>43242</v>
      </c>
      <c r="C5452" s="6" t="s">
        <v>11</v>
      </c>
      <c r="D5452" s="6" t="s">
        <v>81</v>
      </c>
      <c r="E5452" s="6" t="str">
        <f>VLOOKUP(tbl_transactions[[#This Row],[Product_ID]],tbl_Items[],2,)</f>
        <v>Chronograph</v>
      </c>
      <c r="F5452" s="6" t="str">
        <f>VLOOKUP(tbl_transactions[[#This Row],[Product_ID]],tbl_Items[],3,)</f>
        <v>Palladium</v>
      </c>
      <c r="G5452" s="6" t="s">
        <v>12</v>
      </c>
      <c r="H5452" s="6" t="s">
        <v>9</v>
      </c>
      <c r="I54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452" s="30">
        <v>1</v>
      </c>
      <c r="K5452" s="7">
        <f t="shared" si="170"/>
        <v>11858.000000000002</v>
      </c>
      <c r="L54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52" s="7">
        <f t="shared" si="171"/>
        <v>11858.000000000002</v>
      </c>
    </row>
    <row r="5453" spans="1:13" x14ac:dyDescent="0.3">
      <c r="A5453" s="6" t="s">
        <v>5537</v>
      </c>
      <c r="B5453" s="28">
        <v>43242</v>
      </c>
      <c r="C5453" s="6" t="s">
        <v>7</v>
      </c>
      <c r="D5453" s="6" t="s">
        <v>104</v>
      </c>
      <c r="E5453" s="6" t="str">
        <f>VLOOKUP(tbl_transactions[[#This Row],[Product_ID]],tbl_Items[],2,)</f>
        <v>Automatic</v>
      </c>
      <c r="F5453" s="6" t="str">
        <f>VLOOKUP(tbl_transactions[[#This Row],[Product_ID]],tbl_Items[],3,)</f>
        <v>Palladium</v>
      </c>
      <c r="G5453" s="6" t="s">
        <v>12</v>
      </c>
      <c r="H5453" s="6" t="s">
        <v>9</v>
      </c>
      <c r="I54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453" s="30">
        <v>3</v>
      </c>
      <c r="K5453" s="7">
        <f t="shared" si="170"/>
        <v>27047.130000000005</v>
      </c>
      <c r="L54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5453" s="7">
        <f t="shared" si="171"/>
        <v>26235.716100000005</v>
      </c>
    </row>
    <row r="5454" spans="1:13" x14ac:dyDescent="0.3">
      <c r="A5454" s="6" t="s">
        <v>5538</v>
      </c>
      <c r="B5454" s="28">
        <v>43242</v>
      </c>
      <c r="C5454" s="6" t="s">
        <v>7</v>
      </c>
      <c r="D5454" s="6" t="s">
        <v>110</v>
      </c>
      <c r="E5454" s="6" t="str">
        <f>VLOOKUP(tbl_transactions[[#This Row],[Product_ID]],tbl_Items[],2,)</f>
        <v>Digital</v>
      </c>
      <c r="F5454" s="6" t="str">
        <f>VLOOKUP(tbl_transactions[[#This Row],[Product_ID]],tbl_Items[],3,)</f>
        <v>Platinum</v>
      </c>
      <c r="G5454" s="6" t="s">
        <v>12</v>
      </c>
      <c r="H5454" s="6" t="s">
        <v>9</v>
      </c>
      <c r="I54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454" s="30">
        <v>3</v>
      </c>
      <c r="K5454" s="7">
        <f t="shared" si="170"/>
        <v>17688.510000000002</v>
      </c>
      <c r="L54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5454" s="7">
        <f t="shared" si="171"/>
        <v>16627.199400000001</v>
      </c>
    </row>
    <row r="5455" spans="1:13" x14ac:dyDescent="0.3">
      <c r="A5455" s="6" t="s">
        <v>5539</v>
      </c>
      <c r="B5455" s="28">
        <v>43242</v>
      </c>
      <c r="C5455" s="6" t="s">
        <v>24</v>
      </c>
      <c r="D5455" s="6" t="s">
        <v>104</v>
      </c>
      <c r="E5455" s="6" t="str">
        <f>VLOOKUP(tbl_transactions[[#This Row],[Product_ID]],tbl_Items[],2,)</f>
        <v>Automatic</v>
      </c>
      <c r="F5455" s="6" t="str">
        <f>VLOOKUP(tbl_transactions[[#This Row],[Product_ID]],tbl_Items[],3,)</f>
        <v>Palladium</v>
      </c>
      <c r="G5455" s="6" t="s">
        <v>12</v>
      </c>
      <c r="H5455" s="6" t="s">
        <v>9</v>
      </c>
      <c r="I54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455" s="30">
        <v>1</v>
      </c>
      <c r="K5455" s="7">
        <f t="shared" si="170"/>
        <v>9015.7100000000009</v>
      </c>
      <c r="L54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55" s="7">
        <f t="shared" si="171"/>
        <v>9015.7100000000009</v>
      </c>
    </row>
    <row r="5456" spans="1:13" x14ac:dyDescent="0.3">
      <c r="A5456" s="6" t="s">
        <v>5540</v>
      </c>
      <c r="B5456" s="28">
        <v>43242</v>
      </c>
      <c r="C5456" s="6" t="s">
        <v>24</v>
      </c>
      <c r="D5456" s="6" t="s">
        <v>81</v>
      </c>
      <c r="E5456" s="6" t="str">
        <f>VLOOKUP(tbl_transactions[[#This Row],[Product_ID]],tbl_Items[],2,)</f>
        <v>Chronograph</v>
      </c>
      <c r="F5456" s="6" t="str">
        <f>VLOOKUP(tbl_transactions[[#This Row],[Product_ID]],tbl_Items[],3,)</f>
        <v>Palladium</v>
      </c>
      <c r="G5456" s="6" t="s">
        <v>12</v>
      </c>
      <c r="H5456" s="6" t="s">
        <v>9</v>
      </c>
      <c r="I54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456" s="30">
        <v>1</v>
      </c>
      <c r="K5456" s="7">
        <f t="shared" si="170"/>
        <v>11858.000000000002</v>
      </c>
      <c r="L54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56" s="7">
        <f t="shared" si="171"/>
        <v>11858.000000000002</v>
      </c>
    </row>
    <row r="5457" spans="1:13" x14ac:dyDescent="0.3">
      <c r="A5457" s="6" t="s">
        <v>5541</v>
      </c>
      <c r="B5457" s="28">
        <v>43242</v>
      </c>
      <c r="C5457" s="6" t="s">
        <v>7</v>
      </c>
      <c r="D5457" s="6" t="s">
        <v>117</v>
      </c>
      <c r="E5457" s="6" t="str">
        <f>VLOOKUP(tbl_transactions[[#This Row],[Product_ID]],tbl_Items[],2,)</f>
        <v>Digital</v>
      </c>
      <c r="F5457" s="6" t="str">
        <f>VLOOKUP(tbl_transactions[[#This Row],[Product_ID]],tbl_Items[],3,)</f>
        <v>Palladium</v>
      </c>
      <c r="G5457" s="6" t="s">
        <v>12</v>
      </c>
      <c r="H5457" s="6" t="s">
        <v>9</v>
      </c>
      <c r="I54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457" s="30">
        <v>4</v>
      </c>
      <c r="K5457" s="7">
        <f t="shared" si="170"/>
        <v>41079.15</v>
      </c>
      <c r="L54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5457" s="7">
        <f t="shared" si="171"/>
        <v>39846.775500000003</v>
      </c>
    </row>
    <row r="5458" spans="1:13" x14ac:dyDescent="0.3">
      <c r="A5458" s="6" t="s">
        <v>5542</v>
      </c>
      <c r="B5458" s="28">
        <v>43243</v>
      </c>
      <c r="C5458" s="6" t="s">
        <v>24</v>
      </c>
      <c r="D5458" s="6" t="s">
        <v>88</v>
      </c>
      <c r="E5458" s="6" t="str">
        <f>VLOOKUP(tbl_transactions[[#This Row],[Product_ID]],tbl_Items[],2,)</f>
        <v>Automatic</v>
      </c>
      <c r="F5458" s="6" t="str">
        <f>VLOOKUP(tbl_transactions[[#This Row],[Product_ID]],tbl_Items[],3,)</f>
        <v>Platinum</v>
      </c>
      <c r="G5458" s="6" t="s">
        <v>12</v>
      </c>
      <c r="H5458" s="6" t="s">
        <v>9</v>
      </c>
      <c r="I54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458" s="30">
        <v>4</v>
      </c>
      <c r="K5458" s="7">
        <f t="shared" si="170"/>
        <v>9406.5300000000007</v>
      </c>
      <c r="L54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58" s="7">
        <f t="shared" si="171"/>
        <v>9406.5300000000007</v>
      </c>
    </row>
    <row r="5459" spans="1:13" x14ac:dyDescent="0.3">
      <c r="A5459" s="6" t="s">
        <v>5543</v>
      </c>
      <c r="B5459" s="28">
        <v>43243</v>
      </c>
      <c r="C5459" s="6" t="s">
        <v>24</v>
      </c>
      <c r="D5459" s="6" t="s">
        <v>82</v>
      </c>
      <c r="E5459" s="6" t="str">
        <f>VLOOKUP(tbl_transactions[[#This Row],[Product_ID]],tbl_Items[],2,)</f>
        <v>Chronograph</v>
      </c>
      <c r="F5459" s="6" t="str">
        <f>VLOOKUP(tbl_transactions[[#This Row],[Product_ID]],tbl_Items[],3,)</f>
        <v>Palladium</v>
      </c>
      <c r="G5459" s="6" t="s">
        <v>12</v>
      </c>
      <c r="H5459" s="6" t="s">
        <v>9</v>
      </c>
      <c r="I54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459" s="30">
        <v>1</v>
      </c>
      <c r="K5459" s="7">
        <f t="shared" si="170"/>
        <v>7803</v>
      </c>
      <c r="L54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59" s="7">
        <f t="shared" si="171"/>
        <v>7803</v>
      </c>
    </row>
    <row r="5460" spans="1:13" x14ac:dyDescent="0.3">
      <c r="A5460" s="6" t="s">
        <v>5544</v>
      </c>
      <c r="B5460" s="28">
        <v>43243</v>
      </c>
      <c r="C5460" s="6" t="s">
        <v>24</v>
      </c>
      <c r="D5460" s="6" t="s">
        <v>114</v>
      </c>
      <c r="E5460" s="6" t="str">
        <f>VLOOKUP(tbl_transactions[[#This Row],[Product_ID]],tbl_Items[],2,)</f>
        <v>Digital</v>
      </c>
      <c r="F5460" s="6" t="str">
        <f>VLOOKUP(tbl_transactions[[#This Row],[Product_ID]],tbl_Items[],3,)</f>
        <v>Palladium</v>
      </c>
      <c r="G5460" s="6" t="s">
        <v>12</v>
      </c>
      <c r="H5460" s="6" t="s">
        <v>9</v>
      </c>
      <c r="I54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460" s="30">
        <v>3</v>
      </c>
      <c r="K5460" s="7">
        <f t="shared" si="170"/>
        <v>32731.020000000004</v>
      </c>
      <c r="L54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5460" s="7">
        <f t="shared" si="171"/>
        <v>31749.089400000004</v>
      </c>
    </row>
    <row r="5461" spans="1:13" x14ac:dyDescent="0.3">
      <c r="A5461" s="6" t="s">
        <v>5545</v>
      </c>
      <c r="B5461" s="28">
        <v>43243</v>
      </c>
      <c r="C5461" s="6" t="s">
        <v>24</v>
      </c>
      <c r="D5461" s="6" t="s">
        <v>117</v>
      </c>
      <c r="E5461" s="6" t="str">
        <f>VLOOKUP(tbl_transactions[[#This Row],[Product_ID]],tbl_Items[],2,)</f>
        <v>Digital</v>
      </c>
      <c r="F5461" s="6" t="str">
        <f>VLOOKUP(tbl_transactions[[#This Row],[Product_ID]],tbl_Items[],3,)</f>
        <v>Palladium</v>
      </c>
      <c r="G5461" s="6" t="s">
        <v>12</v>
      </c>
      <c r="H5461" s="6" t="s">
        <v>9</v>
      </c>
      <c r="I54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461" s="30">
        <v>1</v>
      </c>
      <c r="K5461" s="7">
        <f t="shared" si="170"/>
        <v>10269.7875</v>
      </c>
      <c r="L54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61" s="7">
        <f t="shared" si="171"/>
        <v>10269.7875</v>
      </c>
    </row>
    <row r="5462" spans="1:13" x14ac:dyDescent="0.3">
      <c r="A5462" s="6" t="s">
        <v>5546</v>
      </c>
      <c r="B5462" s="28">
        <v>43243</v>
      </c>
      <c r="C5462" s="6" t="s">
        <v>11</v>
      </c>
      <c r="D5462" s="6" t="s">
        <v>84</v>
      </c>
      <c r="E5462" s="6" t="str">
        <f>VLOOKUP(tbl_transactions[[#This Row],[Product_ID]],tbl_Items[],2,)</f>
        <v>Automatic</v>
      </c>
      <c r="F5462" s="6" t="str">
        <f>VLOOKUP(tbl_transactions[[#This Row],[Product_ID]],tbl_Items[],3,)</f>
        <v>Platinum</v>
      </c>
      <c r="G5462" s="6" t="s">
        <v>12</v>
      </c>
      <c r="H5462" s="6" t="s">
        <v>9</v>
      </c>
      <c r="I54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462" s="30">
        <v>2</v>
      </c>
      <c r="K5462" s="7">
        <f t="shared" si="170"/>
        <v>4681.2150000000001</v>
      </c>
      <c r="L54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62" s="7">
        <f t="shared" si="171"/>
        <v>4681.2150000000001</v>
      </c>
    </row>
    <row r="5463" spans="1:13" x14ac:dyDescent="0.3">
      <c r="A5463" s="6" t="s">
        <v>5547</v>
      </c>
      <c r="B5463" s="28">
        <v>43243</v>
      </c>
      <c r="C5463" s="6" t="s">
        <v>7</v>
      </c>
      <c r="D5463" s="6" t="s">
        <v>95</v>
      </c>
      <c r="E5463" s="6" t="str">
        <f>VLOOKUP(tbl_transactions[[#This Row],[Product_ID]],tbl_Items[],2,)</f>
        <v>Automatic</v>
      </c>
      <c r="F5463" s="6" t="str">
        <f>VLOOKUP(tbl_transactions[[#This Row],[Product_ID]],tbl_Items[],3,)</f>
        <v>Platinum</v>
      </c>
      <c r="G5463" s="6" t="s">
        <v>12</v>
      </c>
      <c r="H5463" s="6" t="s">
        <v>13</v>
      </c>
      <c r="I54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463" s="30">
        <v>1</v>
      </c>
      <c r="K5463" s="7">
        <f t="shared" si="170"/>
        <v>2315.25</v>
      </c>
      <c r="L54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63" s="7">
        <f t="shared" si="171"/>
        <v>2315.25</v>
      </c>
    </row>
    <row r="5464" spans="1:13" x14ac:dyDescent="0.3">
      <c r="A5464" s="6" t="s">
        <v>5548</v>
      </c>
      <c r="B5464" s="28">
        <v>43243</v>
      </c>
      <c r="C5464" s="6" t="s">
        <v>24</v>
      </c>
      <c r="D5464" s="6" t="s">
        <v>92</v>
      </c>
      <c r="E5464" s="6" t="str">
        <f>VLOOKUP(tbl_transactions[[#This Row],[Product_ID]],tbl_Items[],2,)</f>
        <v>Automatic</v>
      </c>
      <c r="F5464" s="6" t="str">
        <f>VLOOKUP(tbl_transactions[[#This Row],[Product_ID]],tbl_Items[],3,)</f>
        <v>Platinum</v>
      </c>
      <c r="G5464" s="6" t="s">
        <v>12</v>
      </c>
      <c r="H5464" s="6" t="s">
        <v>13</v>
      </c>
      <c r="I54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464" s="30">
        <v>4</v>
      </c>
      <c r="K5464" s="7">
        <f t="shared" si="170"/>
        <v>8972.409599999999</v>
      </c>
      <c r="L54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64" s="7">
        <f t="shared" si="171"/>
        <v>8972.409599999999</v>
      </c>
    </row>
    <row r="5465" spans="1:13" x14ac:dyDescent="0.3">
      <c r="A5465" s="6" t="s">
        <v>5549</v>
      </c>
      <c r="B5465" s="28">
        <v>43243</v>
      </c>
      <c r="C5465" s="6" t="s">
        <v>7</v>
      </c>
      <c r="D5465" s="6" t="s">
        <v>7005</v>
      </c>
      <c r="E5465" s="6" t="str">
        <f>VLOOKUP(tbl_transactions[[#This Row],[Product_ID]],tbl_Items[],2,)</f>
        <v>Automatic</v>
      </c>
      <c r="F5465" s="6" t="str">
        <f>VLOOKUP(tbl_transactions[[#This Row],[Product_ID]],tbl_Items[],3,)</f>
        <v>Gold</v>
      </c>
      <c r="G5465" s="6" t="s">
        <v>12</v>
      </c>
      <c r="H5465" s="6" t="s">
        <v>9</v>
      </c>
      <c r="I54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465" s="30">
        <v>1</v>
      </c>
      <c r="K5465" s="7">
        <f t="shared" si="170"/>
        <v>6266.61</v>
      </c>
      <c r="L54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65" s="7">
        <f t="shared" si="171"/>
        <v>6266.61</v>
      </c>
    </row>
    <row r="5466" spans="1:13" x14ac:dyDescent="0.3">
      <c r="A5466" s="6" t="s">
        <v>5550</v>
      </c>
      <c r="B5466" s="28">
        <v>43244</v>
      </c>
      <c r="C5466" s="6" t="s">
        <v>11</v>
      </c>
      <c r="D5466" s="6" t="s">
        <v>94</v>
      </c>
      <c r="E5466" s="6" t="str">
        <f>VLOOKUP(tbl_transactions[[#This Row],[Product_ID]],tbl_Items[],2,)</f>
        <v>Automatic</v>
      </c>
      <c r="F5466" s="6" t="str">
        <f>VLOOKUP(tbl_transactions[[#This Row],[Product_ID]],tbl_Items[],3,)</f>
        <v>Platinum</v>
      </c>
      <c r="G5466" s="6" t="s">
        <v>12</v>
      </c>
      <c r="H5466" s="6" t="s">
        <v>9</v>
      </c>
      <c r="I54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466" s="30">
        <v>4</v>
      </c>
      <c r="K5466" s="7">
        <f t="shared" si="170"/>
        <v>11383.680000000002</v>
      </c>
      <c r="L54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66" s="7">
        <f t="shared" si="171"/>
        <v>11383.680000000002</v>
      </c>
    </row>
    <row r="5467" spans="1:13" x14ac:dyDescent="0.3">
      <c r="A5467" s="6" t="s">
        <v>5551</v>
      </c>
      <c r="B5467" s="28">
        <v>43244</v>
      </c>
      <c r="C5467" s="6" t="s">
        <v>7</v>
      </c>
      <c r="D5467" s="6" t="s">
        <v>108</v>
      </c>
      <c r="E5467" s="6" t="str">
        <f>VLOOKUP(tbl_transactions[[#This Row],[Product_ID]],tbl_Items[],2,)</f>
        <v>Digital</v>
      </c>
      <c r="F5467" s="6" t="str">
        <f>VLOOKUP(tbl_transactions[[#This Row],[Product_ID]],tbl_Items[],3,)</f>
        <v>Platinum</v>
      </c>
      <c r="G5467" s="6" t="s">
        <v>12</v>
      </c>
      <c r="H5467" s="6" t="s">
        <v>9</v>
      </c>
      <c r="I54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467" s="30">
        <v>4</v>
      </c>
      <c r="K5467" s="7">
        <f t="shared" si="170"/>
        <v>25776.45</v>
      </c>
      <c r="L54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5467" s="7">
        <f t="shared" si="171"/>
        <v>24229.863000000001</v>
      </c>
    </row>
    <row r="5468" spans="1:13" x14ac:dyDescent="0.3">
      <c r="A5468" s="6" t="s">
        <v>5552</v>
      </c>
      <c r="B5468" s="28">
        <v>43244</v>
      </c>
      <c r="C5468" s="6" t="s">
        <v>24</v>
      </c>
      <c r="D5468" s="6" t="s">
        <v>102</v>
      </c>
      <c r="E5468" s="6" t="str">
        <f>VLOOKUP(tbl_transactions[[#This Row],[Product_ID]],tbl_Items[],2,)</f>
        <v>Automatic</v>
      </c>
      <c r="F5468" s="6" t="str">
        <f>VLOOKUP(tbl_transactions[[#This Row],[Product_ID]],tbl_Items[],3,)</f>
        <v>Palladium</v>
      </c>
      <c r="G5468" s="6" t="s">
        <v>12</v>
      </c>
      <c r="H5468" s="6" t="s">
        <v>9</v>
      </c>
      <c r="I54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468" s="30">
        <v>4</v>
      </c>
      <c r="K5468" s="7">
        <f t="shared" si="170"/>
        <v>35144.712</v>
      </c>
      <c r="L54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5468" s="7">
        <f t="shared" si="171"/>
        <v>34090.370640000001</v>
      </c>
    </row>
    <row r="5469" spans="1:13" x14ac:dyDescent="0.3">
      <c r="A5469" s="6" t="s">
        <v>5553</v>
      </c>
      <c r="B5469" s="28">
        <v>43244</v>
      </c>
      <c r="C5469" s="6" t="s">
        <v>24</v>
      </c>
      <c r="D5469" s="6" t="s">
        <v>88</v>
      </c>
      <c r="E5469" s="6" t="str">
        <f>VLOOKUP(tbl_transactions[[#This Row],[Product_ID]],tbl_Items[],2,)</f>
        <v>Automatic</v>
      </c>
      <c r="F5469" s="6" t="str">
        <f>VLOOKUP(tbl_transactions[[#This Row],[Product_ID]],tbl_Items[],3,)</f>
        <v>Platinum</v>
      </c>
      <c r="G5469" s="6" t="s">
        <v>12</v>
      </c>
      <c r="H5469" s="6" t="s">
        <v>9</v>
      </c>
      <c r="I54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469" s="30">
        <v>4</v>
      </c>
      <c r="K5469" s="7">
        <f t="shared" si="170"/>
        <v>9406.5300000000007</v>
      </c>
      <c r="L54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69" s="7">
        <f t="shared" si="171"/>
        <v>9406.5300000000007</v>
      </c>
    </row>
    <row r="5470" spans="1:13" x14ac:dyDescent="0.3">
      <c r="A5470" s="6" t="s">
        <v>5554</v>
      </c>
      <c r="B5470" s="28">
        <v>43244</v>
      </c>
      <c r="C5470" s="6" t="s">
        <v>24</v>
      </c>
      <c r="D5470" s="6" t="s">
        <v>7006</v>
      </c>
      <c r="E5470" s="6" t="str">
        <f>VLOOKUP(tbl_transactions[[#This Row],[Product_ID]],tbl_Items[],2,)</f>
        <v>Automatic</v>
      </c>
      <c r="F5470" s="6" t="str">
        <f>VLOOKUP(tbl_transactions[[#This Row],[Product_ID]],tbl_Items[],3,)</f>
        <v>Gold</v>
      </c>
      <c r="G5470" s="6" t="s">
        <v>12</v>
      </c>
      <c r="H5470" s="6" t="s">
        <v>13</v>
      </c>
      <c r="I54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470" s="30">
        <v>4</v>
      </c>
      <c r="K5470" s="7">
        <f t="shared" si="170"/>
        <v>43051.8</v>
      </c>
      <c r="L54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5470" s="7">
        <f t="shared" si="171"/>
        <v>41329.728000000003</v>
      </c>
    </row>
    <row r="5471" spans="1:13" x14ac:dyDescent="0.3">
      <c r="A5471" s="6" t="s">
        <v>5555</v>
      </c>
      <c r="B5471" s="28">
        <v>43244</v>
      </c>
      <c r="C5471" s="6" t="s">
        <v>7</v>
      </c>
      <c r="D5471" s="6" t="s">
        <v>83</v>
      </c>
      <c r="E5471" s="6" t="str">
        <f>VLOOKUP(tbl_transactions[[#This Row],[Product_ID]],tbl_Items[],2,)</f>
        <v>Chronograph</v>
      </c>
      <c r="F5471" s="6" t="str">
        <f>VLOOKUP(tbl_transactions[[#This Row],[Product_ID]],tbl_Items[],3,)</f>
        <v>Palladium</v>
      </c>
      <c r="G5471" s="6" t="s">
        <v>12</v>
      </c>
      <c r="H5471" s="6" t="s">
        <v>9</v>
      </c>
      <c r="I54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471" s="30">
        <v>2</v>
      </c>
      <c r="K5471" s="7">
        <f t="shared" si="170"/>
        <v>9977.625</v>
      </c>
      <c r="L54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71" s="7">
        <f t="shared" si="171"/>
        <v>9977.625</v>
      </c>
    </row>
    <row r="5472" spans="1:13" x14ac:dyDescent="0.3">
      <c r="A5472" s="6" t="s">
        <v>5556</v>
      </c>
      <c r="B5472" s="28">
        <v>43244</v>
      </c>
      <c r="C5472" s="6" t="s">
        <v>15</v>
      </c>
      <c r="D5472" s="6" t="s">
        <v>7005</v>
      </c>
      <c r="E5472" s="6" t="str">
        <f>VLOOKUP(tbl_transactions[[#This Row],[Product_ID]],tbl_Items[],2,)</f>
        <v>Automatic</v>
      </c>
      <c r="F5472" s="6" t="str">
        <f>VLOOKUP(tbl_transactions[[#This Row],[Product_ID]],tbl_Items[],3,)</f>
        <v>Gold</v>
      </c>
      <c r="G5472" s="6" t="s">
        <v>12</v>
      </c>
      <c r="H5472" s="6" t="s">
        <v>9</v>
      </c>
      <c r="I54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472" s="30">
        <v>3</v>
      </c>
      <c r="K5472" s="7">
        <f t="shared" si="170"/>
        <v>18799.829999999998</v>
      </c>
      <c r="L54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5472" s="7">
        <f t="shared" si="171"/>
        <v>18047.836799999997</v>
      </c>
    </row>
    <row r="5473" spans="1:13" x14ac:dyDescent="0.3">
      <c r="A5473" s="6" t="s">
        <v>5557</v>
      </c>
      <c r="B5473" s="28">
        <v>43244</v>
      </c>
      <c r="C5473" s="6" t="s">
        <v>11</v>
      </c>
      <c r="D5473" s="6" t="s">
        <v>95</v>
      </c>
      <c r="E5473" s="6" t="str">
        <f>VLOOKUP(tbl_transactions[[#This Row],[Product_ID]],tbl_Items[],2,)</f>
        <v>Automatic</v>
      </c>
      <c r="F5473" s="6" t="str">
        <f>VLOOKUP(tbl_transactions[[#This Row],[Product_ID]],tbl_Items[],3,)</f>
        <v>Platinum</v>
      </c>
      <c r="G5473" s="6" t="s">
        <v>12</v>
      </c>
      <c r="H5473" s="6" t="s">
        <v>9</v>
      </c>
      <c r="I54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473" s="30">
        <v>3</v>
      </c>
      <c r="K5473" s="7">
        <f t="shared" si="170"/>
        <v>6945.75</v>
      </c>
      <c r="L54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73" s="7">
        <f t="shared" si="171"/>
        <v>6945.75</v>
      </c>
    </row>
    <row r="5474" spans="1:13" x14ac:dyDescent="0.3">
      <c r="A5474" s="6" t="s">
        <v>5558</v>
      </c>
      <c r="B5474" s="28">
        <v>43245</v>
      </c>
      <c r="C5474" s="6" t="s">
        <v>24</v>
      </c>
      <c r="D5474" s="6" t="s">
        <v>66</v>
      </c>
      <c r="E5474" s="6" t="str">
        <f>VLOOKUP(tbl_transactions[[#This Row],[Product_ID]],tbl_Items[],2,)</f>
        <v>Chronograph</v>
      </c>
      <c r="F5474" s="6" t="str">
        <f>VLOOKUP(tbl_transactions[[#This Row],[Product_ID]],tbl_Items[],3,)</f>
        <v>Platinum</v>
      </c>
      <c r="G5474" s="6" t="s">
        <v>8</v>
      </c>
      <c r="H5474" s="6" t="s">
        <v>9</v>
      </c>
      <c r="I54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474" s="30">
        <v>2</v>
      </c>
      <c r="K5474" s="7">
        <f t="shared" si="170"/>
        <v>19767.599999999999</v>
      </c>
      <c r="L54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474" s="7">
        <f t="shared" si="171"/>
        <v>17395.487999999998</v>
      </c>
    </row>
    <row r="5475" spans="1:13" x14ac:dyDescent="0.3">
      <c r="A5475" s="6" t="s">
        <v>5559</v>
      </c>
      <c r="B5475" s="28">
        <v>43245</v>
      </c>
      <c r="C5475" s="6" t="s">
        <v>7</v>
      </c>
      <c r="D5475" s="6" t="s">
        <v>96</v>
      </c>
      <c r="E5475" s="6" t="str">
        <f>VLOOKUP(tbl_transactions[[#This Row],[Product_ID]],tbl_Items[],2,)</f>
        <v>Automatic</v>
      </c>
      <c r="F5475" s="6" t="str">
        <f>VLOOKUP(tbl_transactions[[#This Row],[Product_ID]],tbl_Items[],3,)</f>
        <v>Gold</v>
      </c>
      <c r="G5475" s="6" t="s">
        <v>12</v>
      </c>
      <c r="H5475" s="6" t="s">
        <v>9</v>
      </c>
      <c r="I54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475" s="30">
        <v>3</v>
      </c>
      <c r="K5475" s="7">
        <f t="shared" si="170"/>
        <v>17029.267200000002</v>
      </c>
      <c r="L54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681.17068800000004</v>
      </c>
      <c r="M5475" s="7">
        <f t="shared" si="171"/>
        <v>16348.096512000002</v>
      </c>
    </row>
    <row r="5476" spans="1:13" x14ac:dyDescent="0.3">
      <c r="A5476" s="6" t="s">
        <v>5560</v>
      </c>
      <c r="B5476" s="28">
        <v>43245</v>
      </c>
      <c r="C5476" s="6" t="s">
        <v>11</v>
      </c>
      <c r="D5476" s="6" t="s">
        <v>76</v>
      </c>
      <c r="E5476" s="6" t="str">
        <f>VLOOKUP(tbl_transactions[[#This Row],[Product_ID]],tbl_Items[],2,)</f>
        <v>Chronograph</v>
      </c>
      <c r="F5476" s="6" t="str">
        <f>VLOOKUP(tbl_transactions[[#This Row],[Product_ID]],tbl_Items[],3,)</f>
        <v>Gold</v>
      </c>
      <c r="G5476" s="6" t="s">
        <v>8</v>
      </c>
      <c r="H5476" s="6" t="s">
        <v>9</v>
      </c>
      <c r="I54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476" s="30">
        <v>2</v>
      </c>
      <c r="K5476" s="7">
        <f t="shared" si="170"/>
        <v>4577.76</v>
      </c>
      <c r="L54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76" s="7">
        <f t="shared" si="171"/>
        <v>4577.76</v>
      </c>
    </row>
    <row r="5477" spans="1:13" x14ac:dyDescent="0.3">
      <c r="A5477" s="6" t="s">
        <v>5561</v>
      </c>
      <c r="B5477" s="28">
        <v>43245</v>
      </c>
      <c r="C5477" s="6" t="s">
        <v>24</v>
      </c>
      <c r="D5477" s="6" t="s">
        <v>119</v>
      </c>
      <c r="E5477" s="6" t="str">
        <f>VLOOKUP(tbl_transactions[[#This Row],[Product_ID]],tbl_Items[],2,)</f>
        <v>Digital</v>
      </c>
      <c r="F5477" s="6" t="str">
        <f>VLOOKUP(tbl_transactions[[#This Row],[Product_ID]],tbl_Items[],3,)</f>
        <v>Palladium</v>
      </c>
      <c r="G5477" s="6" t="s">
        <v>12</v>
      </c>
      <c r="H5477" s="6" t="s">
        <v>9</v>
      </c>
      <c r="I54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477" s="30">
        <v>2</v>
      </c>
      <c r="K5477" s="7">
        <f t="shared" si="170"/>
        <v>20589.516</v>
      </c>
      <c r="L54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5477" s="7">
        <f t="shared" si="171"/>
        <v>19971.83052</v>
      </c>
    </row>
    <row r="5478" spans="1:13" x14ac:dyDescent="0.3">
      <c r="A5478" s="6" t="s">
        <v>5562</v>
      </c>
      <c r="B5478" s="28">
        <v>43245</v>
      </c>
      <c r="C5478" s="6" t="s">
        <v>24</v>
      </c>
      <c r="D5478" s="6" t="s">
        <v>113</v>
      </c>
      <c r="E5478" s="6" t="str">
        <f>VLOOKUP(tbl_transactions[[#This Row],[Product_ID]],tbl_Items[],2,)</f>
        <v>Digital</v>
      </c>
      <c r="F5478" s="6" t="str">
        <f>VLOOKUP(tbl_transactions[[#This Row],[Product_ID]],tbl_Items[],3,)</f>
        <v>Palladium</v>
      </c>
      <c r="G5478" s="6" t="s">
        <v>12</v>
      </c>
      <c r="H5478" s="6" t="s">
        <v>9</v>
      </c>
      <c r="I54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478" s="30">
        <v>3</v>
      </c>
      <c r="K5478" s="7">
        <f t="shared" si="170"/>
        <v>27432.2268</v>
      </c>
      <c r="L54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5478" s="7">
        <f t="shared" si="171"/>
        <v>26609.259996000001</v>
      </c>
    </row>
    <row r="5479" spans="1:13" x14ac:dyDescent="0.3">
      <c r="A5479" s="6" t="s">
        <v>5563</v>
      </c>
      <c r="B5479" s="28">
        <v>43246</v>
      </c>
      <c r="C5479" s="6" t="s">
        <v>24</v>
      </c>
      <c r="D5479" s="6" t="s">
        <v>83</v>
      </c>
      <c r="E5479" s="6" t="str">
        <f>VLOOKUP(tbl_transactions[[#This Row],[Product_ID]],tbl_Items[],2,)</f>
        <v>Chronograph</v>
      </c>
      <c r="F5479" s="6" t="str">
        <f>VLOOKUP(tbl_transactions[[#This Row],[Product_ID]],tbl_Items[],3,)</f>
        <v>Palladium</v>
      </c>
      <c r="G5479" s="6" t="s">
        <v>12</v>
      </c>
      <c r="H5479" s="6" t="s">
        <v>9</v>
      </c>
      <c r="I54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479" s="30">
        <v>2</v>
      </c>
      <c r="K5479" s="7">
        <f t="shared" si="170"/>
        <v>9977.625</v>
      </c>
      <c r="L54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79" s="7">
        <f t="shared" si="171"/>
        <v>9977.625</v>
      </c>
    </row>
    <row r="5480" spans="1:13" x14ac:dyDescent="0.3">
      <c r="A5480" s="6" t="s">
        <v>5564</v>
      </c>
      <c r="B5480" s="28">
        <v>43246</v>
      </c>
      <c r="C5480" s="6" t="s">
        <v>24</v>
      </c>
      <c r="D5480" s="6" t="s">
        <v>7007</v>
      </c>
      <c r="E5480" s="6" t="str">
        <f>VLOOKUP(tbl_transactions[[#This Row],[Product_ID]],tbl_Items[],2,)</f>
        <v>Digital</v>
      </c>
      <c r="F5480" s="6" t="str">
        <f>VLOOKUP(tbl_transactions[[#This Row],[Product_ID]],tbl_Items[],3,)</f>
        <v>Gold</v>
      </c>
      <c r="G5480" s="6" t="s">
        <v>12</v>
      </c>
      <c r="H5480" s="6" t="s">
        <v>9</v>
      </c>
      <c r="I54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480" s="30">
        <v>1</v>
      </c>
      <c r="K5480" s="7">
        <f t="shared" si="170"/>
        <v>9100.3788000000004</v>
      </c>
      <c r="L54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80" s="7">
        <f t="shared" si="171"/>
        <v>9100.3788000000004</v>
      </c>
    </row>
    <row r="5481" spans="1:13" x14ac:dyDescent="0.3">
      <c r="A5481" s="6" t="s">
        <v>5565</v>
      </c>
      <c r="B5481" s="28">
        <v>43246</v>
      </c>
      <c r="C5481" s="6" t="s">
        <v>24</v>
      </c>
      <c r="D5481" s="6" t="s">
        <v>7008</v>
      </c>
      <c r="E5481" s="6" t="str">
        <f>VLOOKUP(tbl_transactions[[#This Row],[Product_ID]],tbl_Items[],2,)</f>
        <v>Digital</v>
      </c>
      <c r="F5481" s="6" t="str">
        <f>VLOOKUP(tbl_transactions[[#This Row],[Product_ID]],tbl_Items[],3,)</f>
        <v>Gold</v>
      </c>
      <c r="G5481" s="6" t="s">
        <v>12</v>
      </c>
      <c r="H5481" s="6" t="s">
        <v>9</v>
      </c>
      <c r="I54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481" s="30">
        <v>1</v>
      </c>
      <c r="K5481" s="7">
        <f t="shared" si="170"/>
        <v>10741.170000000002</v>
      </c>
      <c r="L54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81" s="7">
        <f t="shared" si="171"/>
        <v>10741.170000000002</v>
      </c>
    </row>
    <row r="5482" spans="1:13" x14ac:dyDescent="0.3">
      <c r="A5482" s="6" t="s">
        <v>5566</v>
      </c>
      <c r="B5482" s="28">
        <v>43246</v>
      </c>
      <c r="C5482" s="6" t="s">
        <v>7</v>
      </c>
      <c r="D5482" s="6" t="s">
        <v>99</v>
      </c>
      <c r="E5482" s="6" t="str">
        <f>VLOOKUP(tbl_transactions[[#This Row],[Product_ID]],tbl_Items[],2,)</f>
        <v>Automatic</v>
      </c>
      <c r="F5482" s="6" t="str">
        <f>VLOOKUP(tbl_transactions[[#This Row],[Product_ID]],tbl_Items[],3,)</f>
        <v>Gold</v>
      </c>
      <c r="G5482" s="6" t="s">
        <v>12</v>
      </c>
      <c r="H5482" s="6" t="s">
        <v>9</v>
      </c>
      <c r="I54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482" s="30">
        <v>4</v>
      </c>
      <c r="K5482" s="7">
        <f t="shared" si="170"/>
        <v>22730.659199999998</v>
      </c>
      <c r="L54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5482" s="7">
        <f t="shared" si="171"/>
        <v>21821.432831999999</v>
      </c>
    </row>
    <row r="5483" spans="1:13" x14ac:dyDescent="0.3">
      <c r="A5483" s="6" t="s">
        <v>5567</v>
      </c>
      <c r="B5483" s="28">
        <v>43246</v>
      </c>
      <c r="C5483" s="6" t="s">
        <v>15</v>
      </c>
      <c r="D5483" s="6" t="s">
        <v>100</v>
      </c>
      <c r="E5483" s="6" t="str">
        <f>VLOOKUP(tbl_transactions[[#This Row],[Product_ID]],tbl_Items[],2,)</f>
        <v>Automatic</v>
      </c>
      <c r="F5483" s="6" t="str">
        <f>VLOOKUP(tbl_transactions[[#This Row],[Product_ID]],tbl_Items[],3,)</f>
        <v>Palladium</v>
      </c>
      <c r="G5483" s="6" t="s">
        <v>12</v>
      </c>
      <c r="H5483" s="6" t="s">
        <v>9</v>
      </c>
      <c r="I54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483" s="30">
        <v>4</v>
      </c>
      <c r="K5483" s="7">
        <f t="shared" si="170"/>
        <v>24060.960000000003</v>
      </c>
      <c r="L54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5483" s="7">
        <f t="shared" si="171"/>
        <v>23339.131200000003</v>
      </c>
    </row>
    <row r="5484" spans="1:13" x14ac:dyDescent="0.3">
      <c r="A5484" s="6" t="s">
        <v>5568</v>
      </c>
      <c r="B5484" s="28">
        <v>43246</v>
      </c>
      <c r="C5484" s="6" t="s">
        <v>11</v>
      </c>
      <c r="D5484" s="6" t="s">
        <v>103</v>
      </c>
      <c r="E5484" s="6" t="str">
        <f>VLOOKUP(tbl_transactions[[#This Row],[Product_ID]],tbl_Items[],2,)</f>
        <v>Automatic</v>
      </c>
      <c r="F5484" s="6" t="str">
        <f>VLOOKUP(tbl_transactions[[#This Row],[Product_ID]],tbl_Items[],3,)</f>
        <v>Palladium</v>
      </c>
      <c r="G5484" s="6" t="s">
        <v>12</v>
      </c>
      <c r="H5484" s="6" t="s">
        <v>9</v>
      </c>
      <c r="I54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484" s="30">
        <v>1</v>
      </c>
      <c r="K5484" s="7">
        <f t="shared" si="170"/>
        <v>6808.3775999999998</v>
      </c>
      <c r="L54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84" s="7">
        <f t="shared" si="171"/>
        <v>6808.3775999999998</v>
      </c>
    </row>
    <row r="5485" spans="1:13" x14ac:dyDescent="0.3">
      <c r="A5485" s="6" t="s">
        <v>5569</v>
      </c>
      <c r="B5485" s="28">
        <v>43246</v>
      </c>
      <c r="C5485" s="6" t="s">
        <v>24</v>
      </c>
      <c r="D5485" s="6" t="s">
        <v>81</v>
      </c>
      <c r="E5485" s="6" t="str">
        <f>VLOOKUP(tbl_transactions[[#This Row],[Product_ID]],tbl_Items[],2,)</f>
        <v>Chronograph</v>
      </c>
      <c r="F5485" s="6" t="str">
        <f>VLOOKUP(tbl_transactions[[#This Row],[Product_ID]],tbl_Items[],3,)</f>
        <v>Palladium</v>
      </c>
      <c r="G5485" s="6" t="s">
        <v>12</v>
      </c>
      <c r="H5485" s="6" t="s">
        <v>9</v>
      </c>
      <c r="I54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485" s="30">
        <v>3</v>
      </c>
      <c r="K5485" s="7">
        <f t="shared" si="170"/>
        <v>35574.000000000007</v>
      </c>
      <c r="L54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5485" s="7">
        <f t="shared" si="171"/>
        <v>34506.780000000006</v>
      </c>
    </row>
    <row r="5486" spans="1:13" x14ac:dyDescent="0.3">
      <c r="A5486" s="6" t="s">
        <v>5570</v>
      </c>
      <c r="B5486" s="28">
        <v>43246</v>
      </c>
      <c r="C5486" s="6" t="s">
        <v>24</v>
      </c>
      <c r="D5486" s="6" t="s">
        <v>110</v>
      </c>
      <c r="E5486" s="6" t="str">
        <f>VLOOKUP(tbl_transactions[[#This Row],[Product_ID]],tbl_Items[],2,)</f>
        <v>Digital</v>
      </c>
      <c r="F5486" s="6" t="str">
        <f>VLOOKUP(tbl_transactions[[#This Row],[Product_ID]],tbl_Items[],3,)</f>
        <v>Platinum</v>
      </c>
      <c r="G5486" s="6" t="s">
        <v>12</v>
      </c>
      <c r="H5486" s="6" t="s">
        <v>9</v>
      </c>
      <c r="I54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486" s="30">
        <v>1</v>
      </c>
      <c r="K5486" s="7">
        <f t="shared" si="170"/>
        <v>5896.170000000001</v>
      </c>
      <c r="L54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86" s="7">
        <f t="shared" si="171"/>
        <v>5896.170000000001</v>
      </c>
    </row>
    <row r="5487" spans="1:13" x14ac:dyDescent="0.3">
      <c r="A5487" s="6" t="s">
        <v>5571</v>
      </c>
      <c r="B5487" s="28">
        <v>43246</v>
      </c>
      <c r="C5487" s="6" t="s">
        <v>7</v>
      </c>
      <c r="D5487" s="6" t="s">
        <v>94</v>
      </c>
      <c r="E5487" s="6" t="str">
        <f>VLOOKUP(tbl_transactions[[#This Row],[Product_ID]],tbl_Items[],2,)</f>
        <v>Automatic</v>
      </c>
      <c r="F5487" s="6" t="str">
        <f>VLOOKUP(tbl_transactions[[#This Row],[Product_ID]],tbl_Items[],3,)</f>
        <v>Platinum</v>
      </c>
      <c r="G5487" s="6" t="s">
        <v>12</v>
      </c>
      <c r="H5487" s="6" t="s">
        <v>9</v>
      </c>
      <c r="I54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487" s="30">
        <v>1</v>
      </c>
      <c r="K5487" s="7">
        <f t="shared" si="170"/>
        <v>2845.9200000000005</v>
      </c>
      <c r="L54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87" s="7">
        <f t="shared" si="171"/>
        <v>2845.9200000000005</v>
      </c>
    </row>
    <row r="5488" spans="1:13" x14ac:dyDescent="0.3">
      <c r="A5488" s="6" t="s">
        <v>5572</v>
      </c>
      <c r="B5488" s="28">
        <v>43246</v>
      </c>
      <c r="C5488" s="6" t="s">
        <v>24</v>
      </c>
      <c r="D5488" s="6" t="s">
        <v>117</v>
      </c>
      <c r="E5488" s="6" t="str">
        <f>VLOOKUP(tbl_transactions[[#This Row],[Product_ID]],tbl_Items[],2,)</f>
        <v>Digital</v>
      </c>
      <c r="F5488" s="6" t="str">
        <f>VLOOKUP(tbl_transactions[[#This Row],[Product_ID]],tbl_Items[],3,)</f>
        <v>Palladium</v>
      </c>
      <c r="G5488" s="6" t="s">
        <v>12</v>
      </c>
      <c r="H5488" s="6" t="s">
        <v>9</v>
      </c>
      <c r="I54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488" s="30">
        <v>4</v>
      </c>
      <c r="K5488" s="7">
        <f t="shared" si="170"/>
        <v>41079.15</v>
      </c>
      <c r="L54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5488" s="7">
        <f t="shared" si="171"/>
        <v>39846.775500000003</v>
      </c>
    </row>
    <row r="5489" spans="1:13" x14ac:dyDescent="0.3">
      <c r="A5489" s="6" t="s">
        <v>5573</v>
      </c>
      <c r="B5489" s="28">
        <v>43246</v>
      </c>
      <c r="C5489" s="6" t="s">
        <v>11</v>
      </c>
      <c r="D5489" s="6" t="s">
        <v>115</v>
      </c>
      <c r="E5489" s="6" t="str">
        <f>VLOOKUP(tbl_transactions[[#This Row],[Product_ID]],tbl_Items[],2,)</f>
        <v>Digital</v>
      </c>
      <c r="F5489" s="6" t="str">
        <f>VLOOKUP(tbl_transactions[[#This Row],[Product_ID]],tbl_Items[],3,)</f>
        <v>Gold</v>
      </c>
      <c r="G5489" s="6" t="s">
        <v>12</v>
      </c>
      <c r="H5489" s="6" t="s">
        <v>9</v>
      </c>
      <c r="I54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489" s="30">
        <v>3</v>
      </c>
      <c r="K5489" s="7">
        <f t="shared" si="170"/>
        <v>29096.077500000003</v>
      </c>
      <c r="L54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5489" s="7">
        <f t="shared" si="171"/>
        <v>27932.234400000001</v>
      </c>
    </row>
    <row r="5490" spans="1:13" x14ac:dyDescent="0.3">
      <c r="A5490" s="6" t="s">
        <v>5574</v>
      </c>
      <c r="B5490" s="28">
        <v>43247</v>
      </c>
      <c r="C5490" s="6" t="s">
        <v>15</v>
      </c>
      <c r="D5490" s="6" t="s">
        <v>88</v>
      </c>
      <c r="E5490" s="6" t="str">
        <f>VLOOKUP(tbl_transactions[[#This Row],[Product_ID]],tbl_Items[],2,)</f>
        <v>Automatic</v>
      </c>
      <c r="F5490" s="6" t="str">
        <f>VLOOKUP(tbl_transactions[[#This Row],[Product_ID]],tbl_Items[],3,)</f>
        <v>Platinum</v>
      </c>
      <c r="G5490" s="6" t="s">
        <v>12</v>
      </c>
      <c r="H5490" s="6" t="s">
        <v>13</v>
      </c>
      <c r="I54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490" s="30">
        <v>3</v>
      </c>
      <c r="K5490" s="7">
        <f t="shared" si="170"/>
        <v>7054.8975000000009</v>
      </c>
      <c r="L54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0" s="7">
        <f t="shared" si="171"/>
        <v>7054.8975000000009</v>
      </c>
    </row>
    <row r="5491" spans="1:13" x14ac:dyDescent="0.3">
      <c r="A5491" s="6" t="s">
        <v>5575</v>
      </c>
      <c r="B5491" s="28">
        <v>43247</v>
      </c>
      <c r="C5491" s="6" t="s">
        <v>24</v>
      </c>
      <c r="D5491" s="6" t="s">
        <v>97</v>
      </c>
      <c r="E5491" s="6" t="str">
        <f>VLOOKUP(tbl_transactions[[#This Row],[Product_ID]],tbl_Items[],2,)</f>
        <v>Automatic</v>
      </c>
      <c r="F5491" s="6" t="str">
        <f>VLOOKUP(tbl_transactions[[#This Row],[Product_ID]],tbl_Items[],3,)</f>
        <v>Gold</v>
      </c>
      <c r="G5491" s="6" t="s">
        <v>12</v>
      </c>
      <c r="H5491" s="6" t="s">
        <v>9</v>
      </c>
      <c r="I54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491" s="30">
        <v>3</v>
      </c>
      <c r="K5491" s="7">
        <f t="shared" si="170"/>
        <v>8985.9347999999991</v>
      </c>
      <c r="L54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1" s="7">
        <f t="shared" si="171"/>
        <v>8985.9347999999991</v>
      </c>
    </row>
    <row r="5492" spans="1:13" x14ac:dyDescent="0.3">
      <c r="A5492" s="6" t="s">
        <v>5576</v>
      </c>
      <c r="B5492" s="28">
        <v>43247</v>
      </c>
      <c r="C5492" s="6" t="s">
        <v>7</v>
      </c>
      <c r="D5492" s="6" t="s">
        <v>67</v>
      </c>
      <c r="E5492" s="6" t="str">
        <f>VLOOKUP(tbl_transactions[[#This Row],[Product_ID]],tbl_Items[],2,)</f>
        <v>Chronograph</v>
      </c>
      <c r="F5492" s="6" t="str">
        <f>VLOOKUP(tbl_transactions[[#This Row],[Product_ID]],tbl_Items[],3,)</f>
        <v>Platinum</v>
      </c>
      <c r="G5492" s="6" t="s">
        <v>8</v>
      </c>
      <c r="H5492" s="6" t="s">
        <v>9</v>
      </c>
      <c r="I54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492" s="30">
        <v>2</v>
      </c>
      <c r="K5492" s="7">
        <f t="shared" si="170"/>
        <v>2646</v>
      </c>
      <c r="L54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2" s="7">
        <f t="shared" si="171"/>
        <v>2646</v>
      </c>
    </row>
    <row r="5493" spans="1:13" x14ac:dyDescent="0.3">
      <c r="A5493" s="6" t="s">
        <v>5577</v>
      </c>
      <c r="B5493" s="28">
        <v>43247</v>
      </c>
      <c r="C5493" s="6" t="s">
        <v>24</v>
      </c>
      <c r="D5493" s="6" t="s">
        <v>81</v>
      </c>
      <c r="E5493" s="6" t="str">
        <f>VLOOKUP(tbl_transactions[[#This Row],[Product_ID]],tbl_Items[],2,)</f>
        <v>Chronograph</v>
      </c>
      <c r="F5493" s="6" t="str">
        <f>VLOOKUP(tbl_transactions[[#This Row],[Product_ID]],tbl_Items[],3,)</f>
        <v>Palladium</v>
      </c>
      <c r="G5493" s="6" t="s">
        <v>12</v>
      </c>
      <c r="H5493" s="6" t="s">
        <v>13</v>
      </c>
      <c r="I54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493" s="30">
        <v>4</v>
      </c>
      <c r="K5493" s="7">
        <f t="shared" si="170"/>
        <v>47432.000000000007</v>
      </c>
      <c r="L54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5493" s="7">
        <f t="shared" si="171"/>
        <v>46009.040000000008</v>
      </c>
    </row>
    <row r="5494" spans="1:13" x14ac:dyDescent="0.3">
      <c r="A5494" s="6" t="s">
        <v>5578</v>
      </c>
      <c r="B5494" s="28">
        <v>43247</v>
      </c>
      <c r="C5494" s="6" t="s">
        <v>24</v>
      </c>
      <c r="D5494" s="6" t="s">
        <v>7008</v>
      </c>
      <c r="E5494" s="6" t="str">
        <f>VLOOKUP(tbl_transactions[[#This Row],[Product_ID]],tbl_Items[],2,)</f>
        <v>Digital</v>
      </c>
      <c r="F5494" s="6" t="str">
        <f>VLOOKUP(tbl_transactions[[#This Row],[Product_ID]],tbl_Items[],3,)</f>
        <v>Gold</v>
      </c>
      <c r="G5494" s="6" t="s">
        <v>12</v>
      </c>
      <c r="H5494" s="6" t="s">
        <v>9</v>
      </c>
      <c r="I54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494" s="30">
        <v>1</v>
      </c>
      <c r="K5494" s="7">
        <f t="shared" si="170"/>
        <v>10741.170000000002</v>
      </c>
      <c r="L54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4" s="7">
        <f t="shared" si="171"/>
        <v>10741.170000000002</v>
      </c>
    </row>
    <row r="5495" spans="1:13" x14ac:dyDescent="0.3">
      <c r="A5495" s="6" t="s">
        <v>5579</v>
      </c>
      <c r="B5495" s="28">
        <v>43247</v>
      </c>
      <c r="C5495" s="6" t="s">
        <v>7</v>
      </c>
      <c r="D5495" s="6" t="s">
        <v>67</v>
      </c>
      <c r="E5495" s="6" t="str">
        <f>VLOOKUP(tbl_transactions[[#This Row],[Product_ID]],tbl_Items[],2,)</f>
        <v>Chronograph</v>
      </c>
      <c r="F5495" s="6" t="str">
        <f>VLOOKUP(tbl_transactions[[#This Row],[Product_ID]],tbl_Items[],3,)</f>
        <v>Platinum</v>
      </c>
      <c r="G5495" s="6" t="s">
        <v>8</v>
      </c>
      <c r="H5495" s="6" t="s">
        <v>9</v>
      </c>
      <c r="I54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495" s="30">
        <v>4</v>
      </c>
      <c r="K5495" s="7">
        <f t="shared" si="170"/>
        <v>5292</v>
      </c>
      <c r="L54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5" s="7">
        <f t="shared" si="171"/>
        <v>5292</v>
      </c>
    </row>
    <row r="5496" spans="1:13" x14ac:dyDescent="0.3">
      <c r="A5496" s="6" t="s">
        <v>5580</v>
      </c>
      <c r="B5496" s="28">
        <v>43247</v>
      </c>
      <c r="C5496" s="6" t="s">
        <v>24</v>
      </c>
      <c r="D5496" s="6" t="s">
        <v>77</v>
      </c>
      <c r="E5496" s="6" t="str">
        <f>VLOOKUP(tbl_transactions[[#This Row],[Product_ID]],tbl_Items[],2,)</f>
        <v>Chronograph</v>
      </c>
      <c r="F5496" s="6" t="str">
        <f>VLOOKUP(tbl_transactions[[#This Row],[Product_ID]],tbl_Items[],3,)</f>
        <v>Gold</v>
      </c>
      <c r="G5496" s="6" t="s">
        <v>8</v>
      </c>
      <c r="H5496" s="6" t="s">
        <v>9</v>
      </c>
      <c r="I54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496" s="30">
        <v>1</v>
      </c>
      <c r="K5496" s="7">
        <f t="shared" si="170"/>
        <v>3087</v>
      </c>
      <c r="L54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6" s="7">
        <f t="shared" si="171"/>
        <v>3087</v>
      </c>
    </row>
    <row r="5497" spans="1:13" x14ac:dyDescent="0.3">
      <c r="A5497" s="6" t="s">
        <v>5581</v>
      </c>
      <c r="B5497" s="28">
        <v>43247</v>
      </c>
      <c r="C5497" s="6" t="s">
        <v>15</v>
      </c>
      <c r="D5497" s="6" t="s">
        <v>99</v>
      </c>
      <c r="E5497" s="6" t="str">
        <f>VLOOKUP(tbl_transactions[[#This Row],[Product_ID]],tbl_Items[],2,)</f>
        <v>Automatic</v>
      </c>
      <c r="F5497" s="6" t="str">
        <f>VLOOKUP(tbl_transactions[[#This Row],[Product_ID]],tbl_Items[],3,)</f>
        <v>Gold</v>
      </c>
      <c r="G5497" s="6" t="s">
        <v>12</v>
      </c>
      <c r="H5497" s="6" t="s">
        <v>9</v>
      </c>
      <c r="I54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497" s="30">
        <v>1</v>
      </c>
      <c r="K5497" s="7">
        <f t="shared" si="170"/>
        <v>5682.6647999999996</v>
      </c>
      <c r="L54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7" s="7">
        <f t="shared" si="171"/>
        <v>5682.6647999999996</v>
      </c>
    </row>
    <row r="5498" spans="1:13" x14ac:dyDescent="0.3">
      <c r="A5498" s="6" t="s">
        <v>5582</v>
      </c>
      <c r="B5498" s="28">
        <v>43247</v>
      </c>
      <c r="C5498" s="6" t="s">
        <v>11</v>
      </c>
      <c r="D5498" s="6" t="s">
        <v>120</v>
      </c>
      <c r="E5498" s="6" t="str">
        <f>VLOOKUP(tbl_transactions[[#This Row],[Product_ID]],tbl_Items[],2,)</f>
        <v>Digital</v>
      </c>
      <c r="F5498" s="6" t="str">
        <f>VLOOKUP(tbl_transactions[[#This Row],[Product_ID]],tbl_Items[],3,)</f>
        <v>Palladium</v>
      </c>
      <c r="G5498" s="6" t="s">
        <v>12</v>
      </c>
      <c r="H5498" s="6" t="s">
        <v>13</v>
      </c>
      <c r="I54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498" s="30">
        <v>2</v>
      </c>
      <c r="K5498" s="7">
        <f t="shared" si="170"/>
        <v>21204.040000000005</v>
      </c>
      <c r="L54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5498" s="7">
        <f t="shared" si="171"/>
        <v>20567.918800000003</v>
      </c>
    </row>
    <row r="5499" spans="1:13" x14ac:dyDescent="0.3">
      <c r="A5499" s="6" t="s">
        <v>5583</v>
      </c>
      <c r="B5499" s="28">
        <v>43248</v>
      </c>
      <c r="C5499" s="6" t="s">
        <v>11</v>
      </c>
      <c r="D5499" s="6" t="s">
        <v>111</v>
      </c>
      <c r="E5499" s="6" t="str">
        <f>VLOOKUP(tbl_transactions[[#This Row],[Product_ID]],tbl_Items[],2,)</f>
        <v>Digital</v>
      </c>
      <c r="F5499" s="6" t="str">
        <f>VLOOKUP(tbl_transactions[[#This Row],[Product_ID]],tbl_Items[],3,)</f>
        <v>Gold</v>
      </c>
      <c r="G5499" s="6" t="s">
        <v>12</v>
      </c>
      <c r="H5499" s="6" t="s">
        <v>9</v>
      </c>
      <c r="I54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499" s="30">
        <v>2</v>
      </c>
      <c r="K5499" s="7">
        <f t="shared" si="170"/>
        <v>11752.358400000001</v>
      </c>
      <c r="L54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499" s="7">
        <f t="shared" si="171"/>
        <v>11752.358400000001</v>
      </c>
    </row>
    <row r="5500" spans="1:13" x14ac:dyDescent="0.3">
      <c r="A5500" s="6" t="s">
        <v>5584</v>
      </c>
      <c r="B5500" s="28">
        <v>43248</v>
      </c>
      <c r="C5500" s="6" t="s">
        <v>24</v>
      </c>
      <c r="D5500" s="6" t="s">
        <v>67</v>
      </c>
      <c r="E5500" s="6" t="str">
        <f>VLOOKUP(tbl_transactions[[#This Row],[Product_ID]],tbl_Items[],2,)</f>
        <v>Chronograph</v>
      </c>
      <c r="F5500" s="6" t="str">
        <f>VLOOKUP(tbl_transactions[[#This Row],[Product_ID]],tbl_Items[],3,)</f>
        <v>Platinum</v>
      </c>
      <c r="G5500" s="6" t="s">
        <v>8</v>
      </c>
      <c r="H5500" s="6" t="s">
        <v>9</v>
      </c>
      <c r="I55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500" s="30">
        <v>1</v>
      </c>
      <c r="K5500" s="7">
        <f t="shared" si="170"/>
        <v>1323</v>
      </c>
      <c r="L55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00" s="7">
        <f t="shared" si="171"/>
        <v>1323</v>
      </c>
    </row>
    <row r="5501" spans="1:13" x14ac:dyDescent="0.3">
      <c r="A5501" s="6" t="s">
        <v>5585</v>
      </c>
      <c r="B5501" s="28">
        <v>43248</v>
      </c>
      <c r="C5501" s="6" t="s">
        <v>24</v>
      </c>
      <c r="D5501" s="6" t="s">
        <v>111</v>
      </c>
      <c r="E5501" s="6" t="str">
        <f>VLOOKUP(tbl_transactions[[#This Row],[Product_ID]],tbl_Items[],2,)</f>
        <v>Digital</v>
      </c>
      <c r="F5501" s="6" t="str">
        <f>VLOOKUP(tbl_transactions[[#This Row],[Product_ID]],tbl_Items[],3,)</f>
        <v>Gold</v>
      </c>
      <c r="G5501" s="6" t="s">
        <v>12</v>
      </c>
      <c r="H5501" s="6" t="s">
        <v>9</v>
      </c>
      <c r="I55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501" s="30">
        <v>2</v>
      </c>
      <c r="K5501" s="7">
        <f t="shared" si="170"/>
        <v>11752.358400000001</v>
      </c>
      <c r="L55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01" s="7">
        <f t="shared" si="171"/>
        <v>11752.358400000001</v>
      </c>
    </row>
    <row r="5502" spans="1:13" x14ac:dyDescent="0.3">
      <c r="A5502" s="6" t="s">
        <v>5586</v>
      </c>
      <c r="B5502" s="28">
        <v>43248</v>
      </c>
      <c r="C5502" s="6" t="s">
        <v>24</v>
      </c>
      <c r="D5502" s="6" t="s">
        <v>78</v>
      </c>
      <c r="E5502" s="6" t="str">
        <f>VLOOKUP(tbl_transactions[[#This Row],[Product_ID]],tbl_Items[],2,)</f>
        <v>Chronograph</v>
      </c>
      <c r="F5502" s="6" t="str">
        <f>VLOOKUP(tbl_transactions[[#This Row],[Product_ID]],tbl_Items[],3,)</f>
        <v>Gold</v>
      </c>
      <c r="G5502" s="6" t="s">
        <v>8</v>
      </c>
      <c r="H5502" s="6" t="s">
        <v>9</v>
      </c>
      <c r="I55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502" s="30">
        <v>3</v>
      </c>
      <c r="K5502" s="7">
        <f t="shared" si="170"/>
        <v>17166.599999999999</v>
      </c>
      <c r="L55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5502" s="7">
        <f t="shared" si="171"/>
        <v>15793.271999999999</v>
      </c>
    </row>
    <row r="5503" spans="1:13" x14ac:dyDescent="0.3">
      <c r="A5503" s="6" t="s">
        <v>5587</v>
      </c>
      <c r="B5503" s="28">
        <v>43248</v>
      </c>
      <c r="C5503" s="6" t="s">
        <v>24</v>
      </c>
      <c r="D5503" s="6" t="s">
        <v>76</v>
      </c>
      <c r="E5503" s="6" t="str">
        <f>VLOOKUP(tbl_transactions[[#This Row],[Product_ID]],tbl_Items[],2,)</f>
        <v>Chronograph</v>
      </c>
      <c r="F5503" s="6" t="str">
        <f>VLOOKUP(tbl_transactions[[#This Row],[Product_ID]],tbl_Items[],3,)</f>
        <v>Gold</v>
      </c>
      <c r="G5503" s="6" t="s">
        <v>8</v>
      </c>
      <c r="H5503" s="6" t="s">
        <v>9</v>
      </c>
      <c r="I55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503" s="30">
        <v>1</v>
      </c>
      <c r="K5503" s="7">
        <f t="shared" si="170"/>
        <v>2288.88</v>
      </c>
      <c r="L55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03" s="7">
        <f t="shared" si="171"/>
        <v>2288.88</v>
      </c>
    </row>
    <row r="5504" spans="1:13" x14ac:dyDescent="0.3">
      <c r="A5504" s="6" t="s">
        <v>5588</v>
      </c>
      <c r="B5504" s="28">
        <v>43248</v>
      </c>
      <c r="C5504" s="6" t="s">
        <v>24</v>
      </c>
      <c r="D5504" s="6" t="s">
        <v>120</v>
      </c>
      <c r="E5504" s="6" t="str">
        <f>VLOOKUP(tbl_transactions[[#This Row],[Product_ID]],tbl_Items[],2,)</f>
        <v>Digital</v>
      </c>
      <c r="F5504" s="6" t="str">
        <f>VLOOKUP(tbl_transactions[[#This Row],[Product_ID]],tbl_Items[],3,)</f>
        <v>Palladium</v>
      </c>
      <c r="G5504" s="6" t="s">
        <v>12</v>
      </c>
      <c r="H5504" s="6" t="s">
        <v>9</v>
      </c>
      <c r="I55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504" s="30">
        <v>3</v>
      </c>
      <c r="K5504" s="7">
        <f t="shared" si="170"/>
        <v>31806.060000000005</v>
      </c>
      <c r="L55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5504" s="7">
        <f t="shared" si="171"/>
        <v>30851.878200000006</v>
      </c>
    </row>
    <row r="5505" spans="1:13" x14ac:dyDescent="0.3">
      <c r="A5505" s="6" t="s">
        <v>5589</v>
      </c>
      <c r="B5505" s="28">
        <v>43248</v>
      </c>
      <c r="C5505" s="6" t="s">
        <v>24</v>
      </c>
      <c r="D5505" s="6" t="s">
        <v>92</v>
      </c>
      <c r="E5505" s="6" t="str">
        <f>VLOOKUP(tbl_transactions[[#This Row],[Product_ID]],tbl_Items[],2,)</f>
        <v>Automatic</v>
      </c>
      <c r="F5505" s="6" t="str">
        <f>VLOOKUP(tbl_transactions[[#This Row],[Product_ID]],tbl_Items[],3,)</f>
        <v>Platinum</v>
      </c>
      <c r="G5505" s="6" t="s">
        <v>12</v>
      </c>
      <c r="H5505" s="6" t="s">
        <v>9</v>
      </c>
      <c r="I55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505" s="30">
        <v>1</v>
      </c>
      <c r="K5505" s="7">
        <f t="shared" si="170"/>
        <v>2243.1023999999998</v>
      </c>
      <c r="L55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05" s="7">
        <f t="shared" si="171"/>
        <v>2243.1023999999998</v>
      </c>
    </row>
    <row r="5506" spans="1:13" x14ac:dyDescent="0.3">
      <c r="A5506" s="6" t="s">
        <v>5590</v>
      </c>
      <c r="B5506" s="28">
        <v>43248</v>
      </c>
      <c r="C5506" s="6" t="s">
        <v>24</v>
      </c>
      <c r="D5506" s="6" t="s">
        <v>115</v>
      </c>
      <c r="E5506" s="6" t="str">
        <f>VLOOKUP(tbl_transactions[[#This Row],[Product_ID]],tbl_Items[],2,)</f>
        <v>Digital</v>
      </c>
      <c r="F5506" s="6" t="str">
        <f>VLOOKUP(tbl_transactions[[#This Row],[Product_ID]],tbl_Items[],3,)</f>
        <v>Gold</v>
      </c>
      <c r="G5506" s="6" t="s">
        <v>12</v>
      </c>
      <c r="H5506" s="6" t="s">
        <v>9</v>
      </c>
      <c r="I55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506" s="30">
        <v>4</v>
      </c>
      <c r="K5506" s="7">
        <f t="shared" ref="K5506:K5569" si="172">I5506*J5506</f>
        <v>38794.770000000004</v>
      </c>
      <c r="L55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506" s="7">
        <f t="shared" ref="M5506:M5569" si="173">K5506-L5506</f>
        <v>37242.979200000002</v>
      </c>
    </row>
    <row r="5507" spans="1:13" x14ac:dyDescent="0.3">
      <c r="A5507" s="6" t="s">
        <v>5591</v>
      </c>
      <c r="B5507" s="28">
        <v>43248</v>
      </c>
      <c r="C5507" s="6" t="s">
        <v>15</v>
      </c>
      <c r="D5507" s="6" t="s">
        <v>82</v>
      </c>
      <c r="E5507" s="6" t="str">
        <f>VLOOKUP(tbl_transactions[[#This Row],[Product_ID]],tbl_Items[],2,)</f>
        <v>Chronograph</v>
      </c>
      <c r="F5507" s="6" t="str">
        <f>VLOOKUP(tbl_transactions[[#This Row],[Product_ID]],tbl_Items[],3,)</f>
        <v>Palladium</v>
      </c>
      <c r="G5507" s="6" t="s">
        <v>12</v>
      </c>
      <c r="H5507" s="6" t="s">
        <v>13</v>
      </c>
      <c r="I55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507" s="30">
        <v>3</v>
      </c>
      <c r="K5507" s="7">
        <f t="shared" si="172"/>
        <v>23409</v>
      </c>
      <c r="L55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507" s="7">
        <f t="shared" si="173"/>
        <v>22706.73</v>
      </c>
    </row>
    <row r="5508" spans="1:13" x14ac:dyDescent="0.3">
      <c r="A5508" s="6" t="s">
        <v>5592</v>
      </c>
      <c r="B5508" s="28">
        <v>43248</v>
      </c>
      <c r="C5508" s="6" t="s">
        <v>7</v>
      </c>
      <c r="D5508" s="6" t="s">
        <v>67</v>
      </c>
      <c r="E5508" s="6" t="str">
        <f>VLOOKUP(tbl_transactions[[#This Row],[Product_ID]],tbl_Items[],2,)</f>
        <v>Chronograph</v>
      </c>
      <c r="F5508" s="6" t="str">
        <f>VLOOKUP(tbl_transactions[[#This Row],[Product_ID]],tbl_Items[],3,)</f>
        <v>Platinum</v>
      </c>
      <c r="G5508" s="6" t="s">
        <v>8</v>
      </c>
      <c r="H5508" s="6" t="s">
        <v>9</v>
      </c>
      <c r="I55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508" s="30">
        <v>4</v>
      </c>
      <c r="K5508" s="7">
        <f t="shared" si="172"/>
        <v>5292</v>
      </c>
      <c r="L55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08" s="7">
        <f t="shared" si="173"/>
        <v>5292</v>
      </c>
    </row>
    <row r="5509" spans="1:13" x14ac:dyDescent="0.3">
      <c r="A5509" s="6" t="s">
        <v>5593</v>
      </c>
      <c r="B5509" s="28">
        <v>43249</v>
      </c>
      <c r="C5509" s="6" t="s">
        <v>11</v>
      </c>
      <c r="D5509" s="6" t="s">
        <v>66</v>
      </c>
      <c r="E5509" s="6" t="str">
        <f>VLOOKUP(tbl_transactions[[#This Row],[Product_ID]],tbl_Items[],2,)</f>
        <v>Chronograph</v>
      </c>
      <c r="F5509" s="6" t="str">
        <f>VLOOKUP(tbl_transactions[[#This Row],[Product_ID]],tbl_Items[],3,)</f>
        <v>Platinum</v>
      </c>
      <c r="G5509" s="6" t="s">
        <v>8</v>
      </c>
      <c r="H5509" s="6" t="s">
        <v>9</v>
      </c>
      <c r="I55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509" s="30">
        <v>4</v>
      </c>
      <c r="K5509" s="7">
        <f t="shared" si="172"/>
        <v>39535.199999999997</v>
      </c>
      <c r="L55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509" s="7">
        <f t="shared" si="173"/>
        <v>34790.975999999995</v>
      </c>
    </row>
    <row r="5510" spans="1:13" x14ac:dyDescent="0.3">
      <c r="A5510" s="6" t="s">
        <v>5594</v>
      </c>
      <c r="B5510" s="28">
        <v>43249</v>
      </c>
      <c r="C5510" s="6" t="s">
        <v>7</v>
      </c>
      <c r="D5510" s="6" t="s">
        <v>104</v>
      </c>
      <c r="E5510" s="6" t="str">
        <f>VLOOKUP(tbl_transactions[[#This Row],[Product_ID]],tbl_Items[],2,)</f>
        <v>Automatic</v>
      </c>
      <c r="F5510" s="6" t="str">
        <f>VLOOKUP(tbl_transactions[[#This Row],[Product_ID]],tbl_Items[],3,)</f>
        <v>Palladium</v>
      </c>
      <c r="G5510" s="6" t="s">
        <v>12</v>
      </c>
      <c r="H5510" s="6" t="s">
        <v>9</v>
      </c>
      <c r="I55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510" s="30">
        <v>3</v>
      </c>
      <c r="K5510" s="7">
        <f t="shared" si="172"/>
        <v>27047.130000000005</v>
      </c>
      <c r="L55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5510" s="7">
        <f t="shared" si="173"/>
        <v>26235.716100000005</v>
      </c>
    </row>
    <row r="5511" spans="1:13" x14ac:dyDescent="0.3">
      <c r="A5511" s="6" t="s">
        <v>5595</v>
      </c>
      <c r="B5511" s="28">
        <v>43249</v>
      </c>
      <c r="C5511" s="6" t="s">
        <v>24</v>
      </c>
      <c r="D5511" s="6" t="s">
        <v>118</v>
      </c>
      <c r="E5511" s="6" t="str">
        <f>VLOOKUP(tbl_transactions[[#This Row],[Product_ID]],tbl_Items[],2,)</f>
        <v>Digital</v>
      </c>
      <c r="F5511" s="6" t="str">
        <f>VLOOKUP(tbl_transactions[[#This Row],[Product_ID]],tbl_Items[],3,)</f>
        <v>Palladium</v>
      </c>
      <c r="G5511" s="6" t="s">
        <v>12</v>
      </c>
      <c r="H5511" s="6" t="s">
        <v>13</v>
      </c>
      <c r="I55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511" s="30">
        <v>1</v>
      </c>
      <c r="K5511" s="7">
        <f t="shared" si="172"/>
        <v>6219.5112000000008</v>
      </c>
      <c r="L55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11" s="7">
        <f t="shared" si="173"/>
        <v>6219.5112000000008</v>
      </c>
    </row>
    <row r="5512" spans="1:13" x14ac:dyDescent="0.3">
      <c r="A5512" s="6" t="s">
        <v>5596</v>
      </c>
      <c r="B5512" s="28">
        <v>43249</v>
      </c>
      <c r="C5512" s="6" t="s">
        <v>24</v>
      </c>
      <c r="D5512" s="6" t="s">
        <v>118</v>
      </c>
      <c r="E5512" s="6" t="str">
        <f>VLOOKUP(tbl_transactions[[#This Row],[Product_ID]],tbl_Items[],2,)</f>
        <v>Digital</v>
      </c>
      <c r="F5512" s="6" t="str">
        <f>VLOOKUP(tbl_transactions[[#This Row],[Product_ID]],tbl_Items[],3,)</f>
        <v>Palladium</v>
      </c>
      <c r="G5512" s="6" t="s">
        <v>12</v>
      </c>
      <c r="H5512" s="6" t="s">
        <v>9</v>
      </c>
      <c r="I55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512" s="30">
        <v>2</v>
      </c>
      <c r="K5512" s="7">
        <f t="shared" si="172"/>
        <v>12439.022400000002</v>
      </c>
      <c r="L55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12" s="7">
        <f t="shared" si="173"/>
        <v>12439.022400000002</v>
      </c>
    </row>
    <row r="5513" spans="1:13" x14ac:dyDescent="0.3">
      <c r="A5513" s="6" t="s">
        <v>5597</v>
      </c>
      <c r="B5513" s="28">
        <v>43249</v>
      </c>
      <c r="C5513" s="6" t="s">
        <v>24</v>
      </c>
      <c r="D5513" s="6" t="s">
        <v>78</v>
      </c>
      <c r="E5513" s="6" t="str">
        <f>VLOOKUP(tbl_transactions[[#This Row],[Product_ID]],tbl_Items[],2,)</f>
        <v>Chronograph</v>
      </c>
      <c r="F5513" s="6" t="str">
        <f>VLOOKUP(tbl_transactions[[#This Row],[Product_ID]],tbl_Items[],3,)</f>
        <v>Gold</v>
      </c>
      <c r="G5513" s="6" t="s">
        <v>8</v>
      </c>
      <c r="H5513" s="6" t="s">
        <v>9</v>
      </c>
      <c r="I55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513" s="30">
        <v>2</v>
      </c>
      <c r="K5513" s="7">
        <f t="shared" si="172"/>
        <v>11444.4</v>
      </c>
      <c r="L55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13" s="7">
        <f t="shared" si="173"/>
        <v>11444.4</v>
      </c>
    </row>
    <row r="5514" spans="1:13" x14ac:dyDescent="0.3">
      <c r="A5514" s="6" t="s">
        <v>5598</v>
      </c>
      <c r="B5514" s="28">
        <v>43249</v>
      </c>
      <c r="C5514" s="6" t="s">
        <v>24</v>
      </c>
      <c r="D5514" s="6" t="s">
        <v>7007</v>
      </c>
      <c r="E5514" s="6" t="str">
        <f>VLOOKUP(tbl_transactions[[#This Row],[Product_ID]],tbl_Items[],2,)</f>
        <v>Digital</v>
      </c>
      <c r="F5514" s="6" t="str">
        <f>VLOOKUP(tbl_transactions[[#This Row],[Product_ID]],tbl_Items[],3,)</f>
        <v>Gold</v>
      </c>
      <c r="G5514" s="6" t="s">
        <v>12</v>
      </c>
      <c r="H5514" s="6" t="s">
        <v>9</v>
      </c>
      <c r="I55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514" s="30">
        <v>4</v>
      </c>
      <c r="K5514" s="7">
        <f t="shared" si="172"/>
        <v>36401.515200000002</v>
      </c>
      <c r="L55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5514" s="7">
        <f t="shared" si="173"/>
        <v>34945.454592000002</v>
      </c>
    </row>
    <row r="5515" spans="1:13" x14ac:dyDescent="0.3">
      <c r="A5515" s="6" t="s">
        <v>5599</v>
      </c>
      <c r="B5515" s="28">
        <v>43250</v>
      </c>
      <c r="C5515" s="6" t="s">
        <v>24</v>
      </c>
      <c r="D5515" s="6" t="s">
        <v>99</v>
      </c>
      <c r="E5515" s="6" t="str">
        <f>VLOOKUP(tbl_transactions[[#This Row],[Product_ID]],tbl_Items[],2,)</f>
        <v>Automatic</v>
      </c>
      <c r="F5515" s="6" t="str">
        <f>VLOOKUP(tbl_transactions[[#This Row],[Product_ID]],tbl_Items[],3,)</f>
        <v>Gold</v>
      </c>
      <c r="G5515" s="6" t="s">
        <v>12</v>
      </c>
      <c r="H5515" s="6" t="s">
        <v>9</v>
      </c>
      <c r="I55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515" s="30">
        <v>4</v>
      </c>
      <c r="K5515" s="7">
        <f t="shared" si="172"/>
        <v>22730.659199999998</v>
      </c>
      <c r="L55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5515" s="7">
        <f t="shared" si="173"/>
        <v>21821.432831999999</v>
      </c>
    </row>
    <row r="5516" spans="1:13" x14ac:dyDescent="0.3">
      <c r="A5516" s="6" t="s">
        <v>5600</v>
      </c>
      <c r="B5516" s="28">
        <v>43250</v>
      </c>
      <c r="C5516" s="6" t="s">
        <v>24</v>
      </c>
      <c r="D5516" s="6" t="s">
        <v>115</v>
      </c>
      <c r="E5516" s="6" t="str">
        <f>VLOOKUP(tbl_transactions[[#This Row],[Product_ID]],tbl_Items[],2,)</f>
        <v>Digital</v>
      </c>
      <c r="F5516" s="6" t="str">
        <f>VLOOKUP(tbl_transactions[[#This Row],[Product_ID]],tbl_Items[],3,)</f>
        <v>Gold</v>
      </c>
      <c r="G5516" s="6" t="s">
        <v>12</v>
      </c>
      <c r="H5516" s="6" t="s">
        <v>9</v>
      </c>
      <c r="I55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516" s="30">
        <v>2</v>
      </c>
      <c r="K5516" s="7">
        <f t="shared" si="172"/>
        <v>19397.385000000002</v>
      </c>
      <c r="L55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5516" s="7">
        <f t="shared" si="173"/>
        <v>18621.489600000001</v>
      </c>
    </row>
    <row r="5517" spans="1:13" x14ac:dyDescent="0.3">
      <c r="A5517" s="6" t="s">
        <v>5601</v>
      </c>
      <c r="B5517" s="28">
        <v>43250</v>
      </c>
      <c r="C5517" s="6" t="s">
        <v>24</v>
      </c>
      <c r="D5517" s="6" t="s">
        <v>77</v>
      </c>
      <c r="E5517" s="6" t="str">
        <f>VLOOKUP(tbl_transactions[[#This Row],[Product_ID]],tbl_Items[],2,)</f>
        <v>Chronograph</v>
      </c>
      <c r="F5517" s="6" t="str">
        <f>VLOOKUP(tbl_transactions[[#This Row],[Product_ID]],tbl_Items[],3,)</f>
        <v>Gold</v>
      </c>
      <c r="G5517" s="6" t="s">
        <v>8</v>
      </c>
      <c r="H5517" s="6" t="s">
        <v>9</v>
      </c>
      <c r="I55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517" s="30">
        <v>1</v>
      </c>
      <c r="K5517" s="7">
        <f t="shared" si="172"/>
        <v>3087</v>
      </c>
      <c r="L55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17" s="7">
        <f t="shared" si="173"/>
        <v>3087</v>
      </c>
    </row>
    <row r="5518" spans="1:13" x14ac:dyDescent="0.3">
      <c r="A5518" s="6" t="s">
        <v>5602</v>
      </c>
      <c r="B5518" s="28">
        <v>43251</v>
      </c>
      <c r="C5518" s="6" t="s">
        <v>24</v>
      </c>
      <c r="D5518" s="6" t="s">
        <v>79</v>
      </c>
      <c r="E5518" s="6" t="str">
        <f>VLOOKUP(tbl_transactions[[#This Row],[Product_ID]],tbl_Items[],2,)</f>
        <v>Chronograph</v>
      </c>
      <c r="F5518" s="6" t="str">
        <f>VLOOKUP(tbl_transactions[[#This Row],[Product_ID]],tbl_Items[],3,)</f>
        <v>Palladium</v>
      </c>
      <c r="G5518" s="6" t="s">
        <v>8</v>
      </c>
      <c r="H5518" s="6" t="s">
        <v>9</v>
      </c>
      <c r="I55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518" s="30">
        <v>3</v>
      </c>
      <c r="K5518" s="7">
        <f t="shared" si="172"/>
        <v>7007.094000000001</v>
      </c>
      <c r="L55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18" s="7">
        <f t="shared" si="173"/>
        <v>7007.094000000001</v>
      </c>
    </row>
    <row r="5519" spans="1:13" x14ac:dyDescent="0.3">
      <c r="A5519" s="6" t="s">
        <v>5603</v>
      </c>
      <c r="B5519" s="28">
        <v>43251</v>
      </c>
      <c r="C5519" s="6" t="s">
        <v>24</v>
      </c>
      <c r="D5519" s="6" t="s">
        <v>7005</v>
      </c>
      <c r="E5519" s="6" t="str">
        <f>VLOOKUP(tbl_transactions[[#This Row],[Product_ID]],tbl_Items[],2,)</f>
        <v>Automatic</v>
      </c>
      <c r="F5519" s="6" t="str">
        <f>VLOOKUP(tbl_transactions[[#This Row],[Product_ID]],tbl_Items[],3,)</f>
        <v>Gold</v>
      </c>
      <c r="G5519" s="6" t="s">
        <v>12</v>
      </c>
      <c r="H5519" s="6" t="s">
        <v>9</v>
      </c>
      <c r="I55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519" s="30">
        <v>2</v>
      </c>
      <c r="K5519" s="7">
        <f t="shared" si="172"/>
        <v>12533.22</v>
      </c>
      <c r="L55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19" s="7">
        <f t="shared" si="173"/>
        <v>12533.22</v>
      </c>
    </row>
    <row r="5520" spans="1:13" x14ac:dyDescent="0.3">
      <c r="A5520" s="6" t="s">
        <v>5604</v>
      </c>
      <c r="B5520" s="28">
        <v>43251</v>
      </c>
      <c r="C5520" s="6" t="s">
        <v>11</v>
      </c>
      <c r="D5520" s="6" t="s">
        <v>78</v>
      </c>
      <c r="E5520" s="6" t="str">
        <f>VLOOKUP(tbl_transactions[[#This Row],[Product_ID]],tbl_Items[],2,)</f>
        <v>Chronograph</v>
      </c>
      <c r="F5520" s="6" t="str">
        <f>VLOOKUP(tbl_transactions[[#This Row],[Product_ID]],tbl_Items[],3,)</f>
        <v>Gold</v>
      </c>
      <c r="G5520" s="6" t="s">
        <v>8</v>
      </c>
      <c r="H5520" s="6" t="s">
        <v>9</v>
      </c>
      <c r="I55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520" s="30">
        <v>1</v>
      </c>
      <c r="K5520" s="7">
        <f t="shared" si="172"/>
        <v>5722.2</v>
      </c>
      <c r="L55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20" s="7">
        <f t="shared" si="173"/>
        <v>5722.2</v>
      </c>
    </row>
    <row r="5521" spans="1:13" x14ac:dyDescent="0.3">
      <c r="A5521" s="6" t="s">
        <v>5605</v>
      </c>
      <c r="B5521" s="28">
        <v>43251</v>
      </c>
      <c r="C5521" s="6" t="s">
        <v>7</v>
      </c>
      <c r="D5521" s="6" t="s">
        <v>102</v>
      </c>
      <c r="E5521" s="6" t="str">
        <f>VLOOKUP(tbl_transactions[[#This Row],[Product_ID]],tbl_Items[],2,)</f>
        <v>Automatic</v>
      </c>
      <c r="F5521" s="6" t="str">
        <f>VLOOKUP(tbl_transactions[[#This Row],[Product_ID]],tbl_Items[],3,)</f>
        <v>Palladium</v>
      </c>
      <c r="G5521" s="6" t="s">
        <v>12</v>
      </c>
      <c r="H5521" s="6" t="s">
        <v>13</v>
      </c>
      <c r="I55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521" s="30">
        <v>1</v>
      </c>
      <c r="K5521" s="7">
        <f t="shared" si="172"/>
        <v>8786.1779999999999</v>
      </c>
      <c r="L55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21" s="7">
        <f t="shared" si="173"/>
        <v>8786.1779999999999</v>
      </c>
    </row>
    <row r="5522" spans="1:13" x14ac:dyDescent="0.3">
      <c r="A5522" s="6" t="s">
        <v>5606</v>
      </c>
      <c r="B5522" s="28">
        <v>43251</v>
      </c>
      <c r="C5522" s="6" t="s">
        <v>24</v>
      </c>
      <c r="D5522" s="6" t="s">
        <v>96</v>
      </c>
      <c r="E5522" s="6" t="str">
        <f>VLOOKUP(tbl_transactions[[#This Row],[Product_ID]],tbl_Items[],2,)</f>
        <v>Automatic</v>
      </c>
      <c r="F5522" s="6" t="str">
        <f>VLOOKUP(tbl_transactions[[#This Row],[Product_ID]],tbl_Items[],3,)</f>
        <v>Gold</v>
      </c>
      <c r="G5522" s="6" t="s">
        <v>12</v>
      </c>
      <c r="H5522" s="6" t="s">
        <v>9</v>
      </c>
      <c r="I55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522" s="30">
        <v>4</v>
      </c>
      <c r="K5522" s="7">
        <f t="shared" si="172"/>
        <v>22705.689600000002</v>
      </c>
      <c r="L55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5522" s="7">
        <f t="shared" si="173"/>
        <v>21797.462016000001</v>
      </c>
    </row>
    <row r="5523" spans="1:13" x14ac:dyDescent="0.3">
      <c r="A5523" s="6" t="s">
        <v>5607</v>
      </c>
      <c r="B5523" s="28">
        <v>43251</v>
      </c>
      <c r="C5523" s="6" t="s">
        <v>11</v>
      </c>
      <c r="D5523" s="6" t="s">
        <v>97</v>
      </c>
      <c r="E5523" s="6" t="str">
        <f>VLOOKUP(tbl_transactions[[#This Row],[Product_ID]],tbl_Items[],2,)</f>
        <v>Automatic</v>
      </c>
      <c r="F5523" s="6" t="str">
        <f>VLOOKUP(tbl_transactions[[#This Row],[Product_ID]],tbl_Items[],3,)</f>
        <v>Gold</v>
      </c>
      <c r="G5523" s="6" t="s">
        <v>12</v>
      </c>
      <c r="H5523" s="6" t="s">
        <v>9</v>
      </c>
      <c r="I55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523" s="30">
        <v>4</v>
      </c>
      <c r="K5523" s="7">
        <f t="shared" si="172"/>
        <v>11981.2464</v>
      </c>
      <c r="L55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23" s="7">
        <f t="shared" si="173"/>
        <v>11981.2464</v>
      </c>
    </row>
    <row r="5524" spans="1:13" x14ac:dyDescent="0.3">
      <c r="A5524" s="6" t="s">
        <v>5608</v>
      </c>
      <c r="B5524" s="28">
        <v>43251</v>
      </c>
      <c r="C5524" s="6" t="s">
        <v>24</v>
      </c>
      <c r="D5524" s="6" t="s">
        <v>119</v>
      </c>
      <c r="E5524" s="6" t="str">
        <f>VLOOKUP(tbl_transactions[[#This Row],[Product_ID]],tbl_Items[],2,)</f>
        <v>Digital</v>
      </c>
      <c r="F5524" s="6" t="str">
        <f>VLOOKUP(tbl_transactions[[#This Row],[Product_ID]],tbl_Items[],3,)</f>
        <v>Palladium</v>
      </c>
      <c r="G5524" s="6" t="s">
        <v>12</v>
      </c>
      <c r="H5524" s="6" t="s">
        <v>9</v>
      </c>
      <c r="I55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524" s="30">
        <v>2</v>
      </c>
      <c r="K5524" s="7">
        <f t="shared" si="172"/>
        <v>20589.516</v>
      </c>
      <c r="L55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5524" s="7">
        <f t="shared" si="173"/>
        <v>19971.83052</v>
      </c>
    </row>
    <row r="5525" spans="1:13" x14ac:dyDescent="0.3">
      <c r="A5525" s="6" t="s">
        <v>5609</v>
      </c>
      <c r="B5525" s="28">
        <v>43251</v>
      </c>
      <c r="C5525" s="6" t="s">
        <v>24</v>
      </c>
      <c r="D5525" s="6" t="s">
        <v>108</v>
      </c>
      <c r="E5525" s="6" t="str">
        <f>VLOOKUP(tbl_transactions[[#This Row],[Product_ID]],tbl_Items[],2,)</f>
        <v>Digital</v>
      </c>
      <c r="F5525" s="6" t="str">
        <f>VLOOKUP(tbl_transactions[[#This Row],[Product_ID]],tbl_Items[],3,)</f>
        <v>Platinum</v>
      </c>
      <c r="G5525" s="6" t="s">
        <v>12</v>
      </c>
      <c r="H5525" s="6" t="s">
        <v>9</v>
      </c>
      <c r="I55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525" s="30">
        <v>1</v>
      </c>
      <c r="K5525" s="7">
        <f t="shared" si="172"/>
        <v>6444.1125000000002</v>
      </c>
      <c r="L55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25" s="7">
        <f t="shared" si="173"/>
        <v>6444.1125000000002</v>
      </c>
    </row>
    <row r="5526" spans="1:13" x14ac:dyDescent="0.3">
      <c r="A5526" s="6" t="s">
        <v>5610</v>
      </c>
      <c r="B5526" s="28">
        <v>43251</v>
      </c>
      <c r="C5526" s="6" t="s">
        <v>11</v>
      </c>
      <c r="D5526" s="6" t="s">
        <v>66</v>
      </c>
      <c r="E5526" s="6" t="str">
        <f>VLOOKUP(tbl_transactions[[#This Row],[Product_ID]],tbl_Items[],2,)</f>
        <v>Chronograph</v>
      </c>
      <c r="F5526" s="6" t="str">
        <f>VLOOKUP(tbl_transactions[[#This Row],[Product_ID]],tbl_Items[],3,)</f>
        <v>Platinum</v>
      </c>
      <c r="G5526" s="6" t="s">
        <v>8</v>
      </c>
      <c r="H5526" s="6" t="s">
        <v>9</v>
      </c>
      <c r="I55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526" s="30">
        <v>4</v>
      </c>
      <c r="K5526" s="7">
        <f t="shared" si="172"/>
        <v>39535.199999999997</v>
      </c>
      <c r="L55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526" s="7">
        <f t="shared" si="173"/>
        <v>34790.975999999995</v>
      </c>
    </row>
    <row r="5527" spans="1:13" x14ac:dyDescent="0.3">
      <c r="A5527" s="6" t="s">
        <v>5611</v>
      </c>
      <c r="B5527" s="28">
        <v>43252</v>
      </c>
      <c r="C5527" s="6" t="s">
        <v>24</v>
      </c>
      <c r="D5527" s="6" t="s">
        <v>113</v>
      </c>
      <c r="E5527" s="6" t="str">
        <f>VLOOKUP(tbl_transactions[[#This Row],[Product_ID]],tbl_Items[],2,)</f>
        <v>Digital</v>
      </c>
      <c r="F5527" s="6" t="str">
        <f>VLOOKUP(tbl_transactions[[#This Row],[Product_ID]],tbl_Items[],3,)</f>
        <v>Palladium</v>
      </c>
      <c r="G5527" s="6" t="s">
        <v>12</v>
      </c>
      <c r="H5527" s="6" t="s">
        <v>9</v>
      </c>
      <c r="I55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527" s="30">
        <v>4</v>
      </c>
      <c r="K5527" s="7">
        <f t="shared" si="172"/>
        <v>36576.3024</v>
      </c>
      <c r="L55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5527" s="7">
        <f t="shared" si="173"/>
        <v>35479.013328000001</v>
      </c>
    </row>
    <row r="5528" spans="1:13" x14ac:dyDescent="0.3">
      <c r="A5528" s="6" t="s">
        <v>5612</v>
      </c>
      <c r="B5528" s="28">
        <v>43252</v>
      </c>
      <c r="C5528" s="6" t="s">
        <v>24</v>
      </c>
      <c r="D5528" s="6" t="s">
        <v>83</v>
      </c>
      <c r="E5528" s="6" t="str">
        <f>VLOOKUP(tbl_transactions[[#This Row],[Product_ID]],tbl_Items[],2,)</f>
        <v>Chronograph</v>
      </c>
      <c r="F5528" s="6" t="str">
        <f>VLOOKUP(tbl_transactions[[#This Row],[Product_ID]],tbl_Items[],3,)</f>
        <v>Palladium</v>
      </c>
      <c r="G5528" s="6" t="s">
        <v>12</v>
      </c>
      <c r="H5528" s="6" t="s">
        <v>9</v>
      </c>
      <c r="I55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528" s="30">
        <v>1</v>
      </c>
      <c r="K5528" s="7">
        <f t="shared" si="172"/>
        <v>4988.8125</v>
      </c>
      <c r="L55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28" s="7">
        <f t="shared" si="173"/>
        <v>4988.8125</v>
      </c>
    </row>
    <row r="5529" spans="1:13" x14ac:dyDescent="0.3">
      <c r="A5529" s="6" t="s">
        <v>5613</v>
      </c>
      <c r="B5529" s="28">
        <v>43252</v>
      </c>
      <c r="C5529" s="6" t="s">
        <v>24</v>
      </c>
      <c r="D5529" s="6" t="s">
        <v>92</v>
      </c>
      <c r="E5529" s="6" t="str">
        <f>VLOOKUP(tbl_transactions[[#This Row],[Product_ID]],tbl_Items[],2,)</f>
        <v>Automatic</v>
      </c>
      <c r="F5529" s="6" t="str">
        <f>VLOOKUP(tbl_transactions[[#This Row],[Product_ID]],tbl_Items[],3,)</f>
        <v>Platinum</v>
      </c>
      <c r="G5529" s="6" t="s">
        <v>12</v>
      </c>
      <c r="H5529" s="6" t="s">
        <v>9</v>
      </c>
      <c r="I55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529" s="30">
        <v>2</v>
      </c>
      <c r="K5529" s="7">
        <f t="shared" si="172"/>
        <v>4486.2047999999995</v>
      </c>
      <c r="L55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29" s="7">
        <f t="shared" si="173"/>
        <v>4486.2047999999995</v>
      </c>
    </row>
    <row r="5530" spans="1:13" x14ac:dyDescent="0.3">
      <c r="A5530" s="6" t="s">
        <v>5614</v>
      </c>
      <c r="B5530" s="28">
        <v>43252</v>
      </c>
      <c r="C5530" s="6" t="s">
        <v>15</v>
      </c>
      <c r="D5530" s="6" t="s">
        <v>120</v>
      </c>
      <c r="E5530" s="6" t="str">
        <f>VLOOKUP(tbl_transactions[[#This Row],[Product_ID]],tbl_Items[],2,)</f>
        <v>Digital</v>
      </c>
      <c r="F5530" s="6" t="str">
        <f>VLOOKUP(tbl_transactions[[#This Row],[Product_ID]],tbl_Items[],3,)</f>
        <v>Palladium</v>
      </c>
      <c r="G5530" s="6" t="s">
        <v>12</v>
      </c>
      <c r="H5530" s="6" t="s">
        <v>9</v>
      </c>
      <c r="I55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530" s="30">
        <v>4</v>
      </c>
      <c r="K5530" s="7">
        <f t="shared" si="172"/>
        <v>42408.080000000009</v>
      </c>
      <c r="L55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530" s="7">
        <f t="shared" si="173"/>
        <v>41135.837600000006</v>
      </c>
    </row>
    <row r="5531" spans="1:13" x14ac:dyDescent="0.3">
      <c r="A5531" s="6" t="s">
        <v>5615</v>
      </c>
      <c r="B5531" s="28">
        <v>43253</v>
      </c>
      <c r="C5531" s="6" t="s">
        <v>24</v>
      </c>
      <c r="D5531" s="6" t="s">
        <v>109</v>
      </c>
      <c r="E5531" s="6" t="str">
        <f>VLOOKUP(tbl_transactions[[#This Row],[Product_ID]],tbl_Items[],2,)</f>
        <v>Digital</v>
      </c>
      <c r="F5531" s="6" t="str">
        <f>VLOOKUP(tbl_transactions[[#This Row],[Product_ID]],tbl_Items[],3,)</f>
        <v>Platinum</v>
      </c>
      <c r="G5531" s="6" t="s">
        <v>12</v>
      </c>
      <c r="H5531" s="6" t="s">
        <v>9</v>
      </c>
      <c r="I55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531" s="30">
        <v>2</v>
      </c>
      <c r="K5531" s="7">
        <f t="shared" si="172"/>
        <v>20527.092000000001</v>
      </c>
      <c r="L55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5531" s="7">
        <f t="shared" si="173"/>
        <v>19295.466479999999</v>
      </c>
    </row>
    <row r="5532" spans="1:13" x14ac:dyDescent="0.3">
      <c r="A5532" s="6" t="s">
        <v>5616</v>
      </c>
      <c r="B5532" s="28">
        <v>43253</v>
      </c>
      <c r="C5532" s="6" t="s">
        <v>24</v>
      </c>
      <c r="D5532" s="6" t="s">
        <v>100</v>
      </c>
      <c r="E5532" s="6" t="str">
        <f>VLOOKUP(tbl_transactions[[#This Row],[Product_ID]],tbl_Items[],2,)</f>
        <v>Automatic</v>
      </c>
      <c r="F5532" s="6" t="str">
        <f>VLOOKUP(tbl_transactions[[#This Row],[Product_ID]],tbl_Items[],3,)</f>
        <v>Palladium</v>
      </c>
      <c r="G5532" s="6" t="s">
        <v>12</v>
      </c>
      <c r="H5532" s="6" t="s">
        <v>9</v>
      </c>
      <c r="I55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532" s="30">
        <v>4</v>
      </c>
      <c r="K5532" s="7">
        <f t="shared" si="172"/>
        <v>24060.960000000003</v>
      </c>
      <c r="L55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5532" s="7">
        <f t="shared" si="173"/>
        <v>23339.131200000003</v>
      </c>
    </row>
    <row r="5533" spans="1:13" x14ac:dyDescent="0.3">
      <c r="A5533" s="6" t="s">
        <v>5617</v>
      </c>
      <c r="B5533" s="28">
        <v>43253</v>
      </c>
      <c r="C5533" s="6" t="s">
        <v>24</v>
      </c>
      <c r="D5533" s="6" t="s">
        <v>77</v>
      </c>
      <c r="E5533" s="6" t="str">
        <f>VLOOKUP(tbl_transactions[[#This Row],[Product_ID]],tbl_Items[],2,)</f>
        <v>Chronograph</v>
      </c>
      <c r="F5533" s="6" t="str">
        <f>VLOOKUP(tbl_transactions[[#This Row],[Product_ID]],tbl_Items[],3,)</f>
        <v>Gold</v>
      </c>
      <c r="G5533" s="6" t="s">
        <v>8</v>
      </c>
      <c r="H5533" s="6" t="s">
        <v>9</v>
      </c>
      <c r="I55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533" s="30">
        <v>1</v>
      </c>
      <c r="K5533" s="7">
        <f t="shared" si="172"/>
        <v>3087</v>
      </c>
      <c r="L55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33" s="7">
        <f t="shared" si="173"/>
        <v>3087</v>
      </c>
    </row>
    <row r="5534" spans="1:13" x14ac:dyDescent="0.3">
      <c r="A5534" s="6" t="s">
        <v>5618</v>
      </c>
      <c r="B5534" s="28">
        <v>43253</v>
      </c>
      <c r="C5534" s="6" t="s">
        <v>24</v>
      </c>
      <c r="D5534" s="6" t="s">
        <v>71</v>
      </c>
      <c r="E5534" s="6" t="str">
        <f>VLOOKUP(tbl_transactions[[#This Row],[Product_ID]],tbl_Items[],2,)</f>
        <v>Chronograph</v>
      </c>
      <c r="F5534" s="6" t="str">
        <f>VLOOKUP(tbl_transactions[[#This Row],[Product_ID]],tbl_Items[],3,)</f>
        <v>Platinum</v>
      </c>
      <c r="G5534" s="6" t="s">
        <v>8</v>
      </c>
      <c r="H5534" s="6" t="s">
        <v>13</v>
      </c>
      <c r="I55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534" s="30">
        <v>3</v>
      </c>
      <c r="K5534" s="7">
        <f t="shared" si="172"/>
        <v>6897.851999999999</v>
      </c>
      <c r="L55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34" s="7">
        <f t="shared" si="173"/>
        <v>6897.851999999999</v>
      </c>
    </row>
    <row r="5535" spans="1:13" x14ac:dyDescent="0.3">
      <c r="A5535" s="6" t="s">
        <v>5619</v>
      </c>
      <c r="B5535" s="28">
        <v>43253</v>
      </c>
      <c r="C5535" s="6" t="s">
        <v>7</v>
      </c>
      <c r="D5535" s="6" t="s">
        <v>103</v>
      </c>
      <c r="E5535" s="6" t="str">
        <f>VLOOKUP(tbl_transactions[[#This Row],[Product_ID]],tbl_Items[],2,)</f>
        <v>Automatic</v>
      </c>
      <c r="F5535" s="6" t="str">
        <f>VLOOKUP(tbl_transactions[[#This Row],[Product_ID]],tbl_Items[],3,)</f>
        <v>Palladium</v>
      </c>
      <c r="G5535" s="6" t="s">
        <v>12</v>
      </c>
      <c r="H5535" s="6" t="s">
        <v>13</v>
      </c>
      <c r="I55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535" s="30">
        <v>4</v>
      </c>
      <c r="K5535" s="7">
        <f t="shared" si="172"/>
        <v>27233.510399999999</v>
      </c>
      <c r="L55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5535" s="7">
        <f t="shared" si="173"/>
        <v>26416.505087999998</v>
      </c>
    </row>
    <row r="5536" spans="1:13" x14ac:dyDescent="0.3">
      <c r="A5536" s="6" t="s">
        <v>5620</v>
      </c>
      <c r="B5536" s="28">
        <v>43253</v>
      </c>
      <c r="C5536" s="6" t="s">
        <v>24</v>
      </c>
      <c r="D5536" s="6" t="s">
        <v>74</v>
      </c>
      <c r="E5536" s="6" t="str">
        <f>VLOOKUP(tbl_transactions[[#This Row],[Product_ID]],tbl_Items[],2,)</f>
        <v>Chronograph</v>
      </c>
      <c r="F5536" s="6" t="str">
        <f>VLOOKUP(tbl_transactions[[#This Row],[Product_ID]],tbl_Items[],3,)</f>
        <v>Gold</v>
      </c>
      <c r="G5536" s="6" t="s">
        <v>8</v>
      </c>
      <c r="H5536" s="6" t="s">
        <v>9</v>
      </c>
      <c r="I55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536" s="30">
        <v>4</v>
      </c>
      <c r="K5536" s="7">
        <f t="shared" si="172"/>
        <v>9349.2000000000007</v>
      </c>
      <c r="L55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36" s="7">
        <f t="shared" si="173"/>
        <v>9349.2000000000007</v>
      </c>
    </row>
    <row r="5537" spans="1:13" x14ac:dyDescent="0.3">
      <c r="A5537" s="6" t="s">
        <v>5621</v>
      </c>
      <c r="B5537" s="28">
        <v>43253</v>
      </c>
      <c r="C5537" s="6" t="s">
        <v>11</v>
      </c>
      <c r="D5537" s="6" t="s">
        <v>88</v>
      </c>
      <c r="E5537" s="6" t="str">
        <f>VLOOKUP(tbl_transactions[[#This Row],[Product_ID]],tbl_Items[],2,)</f>
        <v>Automatic</v>
      </c>
      <c r="F5537" s="6" t="str">
        <f>VLOOKUP(tbl_transactions[[#This Row],[Product_ID]],tbl_Items[],3,)</f>
        <v>Platinum</v>
      </c>
      <c r="G5537" s="6" t="s">
        <v>12</v>
      </c>
      <c r="H5537" s="6" t="s">
        <v>9</v>
      </c>
      <c r="I55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537" s="30">
        <v>1</v>
      </c>
      <c r="K5537" s="7">
        <f t="shared" si="172"/>
        <v>2351.6325000000002</v>
      </c>
      <c r="L55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37" s="7">
        <f t="shared" si="173"/>
        <v>2351.6325000000002</v>
      </c>
    </row>
    <row r="5538" spans="1:13" x14ac:dyDescent="0.3">
      <c r="A5538" s="6" t="s">
        <v>5622</v>
      </c>
      <c r="B5538" s="28">
        <v>43253</v>
      </c>
      <c r="C5538" s="6" t="s">
        <v>24</v>
      </c>
      <c r="D5538" s="6" t="s">
        <v>103</v>
      </c>
      <c r="E5538" s="6" t="str">
        <f>VLOOKUP(tbl_transactions[[#This Row],[Product_ID]],tbl_Items[],2,)</f>
        <v>Automatic</v>
      </c>
      <c r="F5538" s="6" t="str">
        <f>VLOOKUP(tbl_transactions[[#This Row],[Product_ID]],tbl_Items[],3,)</f>
        <v>Palladium</v>
      </c>
      <c r="G5538" s="6" t="s">
        <v>12</v>
      </c>
      <c r="H5538" s="6" t="s">
        <v>13</v>
      </c>
      <c r="I55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538" s="30">
        <v>2</v>
      </c>
      <c r="K5538" s="7">
        <f t="shared" si="172"/>
        <v>13616.7552</v>
      </c>
      <c r="L55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38" s="7">
        <f t="shared" si="173"/>
        <v>13616.7552</v>
      </c>
    </row>
    <row r="5539" spans="1:13" x14ac:dyDescent="0.3">
      <c r="A5539" s="6" t="s">
        <v>5623</v>
      </c>
      <c r="B5539" s="28">
        <v>43253</v>
      </c>
      <c r="C5539" s="6" t="s">
        <v>24</v>
      </c>
      <c r="D5539" s="6" t="s">
        <v>100</v>
      </c>
      <c r="E5539" s="6" t="str">
        <f>VLOOKUP(tbl_transactions[[#This Row],[Product_ID]],tbl_Items[],2,)</f>
        <v>Automatic</v>
      </c>
      <c r="F5539" s="6" t="str">
        <f>VLOOKUP(tbl_transactions[[#This Row],[Product_ID]],tbl_Items[],3,)</f>
        <v>Palladium</v>
      </c>
      <c r="G5539" s="6" t="s">
        <v>12</v>
      </c>
      <c r="H5539" s="6" t="s">
        <v>9</v>
      </c>
      <c r="I55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539" s="30">
        <v>2</v>
      </c>
      <c r="K5539" s="7">
        <f t="shared" si="172"/>
        <v>12030.480000000001</v>
      </c>
      <c r="L55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39" s="7">
        <f t="shared" si="173"/>
        <v>12030.480000000001</v>
      </c>
    </row>
    <row r="5540" spans="1:13" x14ac:dyDescent="0.3">
      <c r="A5540" s="6" t="s">
        <v>5624</v>
      </c>
      <c r="B5540" s="28">
        <v>43254</v>
      </c>
      <c r="C5540" s="6" t="s">
        <v>11</v>
      </c>
      <c r="D5540" s="6" t="s">
        <v>60</v>
      </c>
      <c r="E5540" s="6" t="str">
        <f>VLOOKUP(tbl_transactions[[#This Row],[Product_ID]],tbl_Items[],2,)</f>
        <v>Chronograph</v>
      </c>
      <c r="F5540" s="6" t="str">
        <f>VLOOKUP(tbl_transactions[[#This Row],[Product_ID]],tbl_Items[],3,)</f>
        <v>Platinum</v>
      </c>
      <c r="G5540" s="6" t="s">
        <v>8</v>
      </c>
      <c r="H5540" s="6" t="s">
        <v>9</v>
      </c>
      <c r="I55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540" s="30">
        <v>3</v>
      </c>
      <c r="K5540" s="7">
        <f t="shared" si="172"/>
        <v>30899.880000000005</v>
      </c>
      <c r="L55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5540" s="7">
        <f t="shared" si="173"/>
        <v>27191.894400000005</v>
      </c>
    </row>
    <row r="5541" spans="1:13" x14ac:dyDescent="0.3">
      <c r="A5541" s="6" t="s">
        <v>5625</v>
      </c>
      <c r="B5541" s="28">
        <v>43254</v>
      </c>
      <c r="C5541" s="6" t="s">
        <v>11</v>
      </c>
      <c r="D5541" s="6" t="s">
        <v>60</v>
      </c>
      <c r="E5541" s="6" t="str">
        <f>VLOOKUP(tbl_transactions[[#This Row],[Product_ID]],tbl_Items[],2,)</f>
        <v>Chronograph</v>
      </c>
      <c r="F5541" s="6" t="str">
        <f>VLOOKUP(tbl_transactions[[#This Row],[Product_ID]],tbl_Items[],3,)</f>
        <v>Platinum</v>
      </c>
      <c r="G5541" s="6" t="s">
        <v>8</v>
      </c>
      <c r="H5541" s="6" t="s">
        <v>9</v>
      </c>
      <c r="I55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541" s="30">
        <v>4</v>
      </c>
      <c r="K5541" s="7">
        <f t="shared" si="172"/>
        <v>41199.840000000004</v>
      </c>
      <c r="L55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5541" s="7">
        <f t="shared" si="173"/>
        <v>36255.859200000006</v>
      </c>
    </row>
    <row r="5542" spans="1:13" x14ac:dyDescent="0.3">
      <c r="A5542" s="6" t="s">
        <v>5626</v>
      </c>
      <c r="B5542" s="28">
        <v>43254</v>
      </c>
      <c r="C5542" s="6" t="s">
        <v>24</v>
      </c>
      <c r="D5542" s="6" t="s">
        <v>7008</v>
      </c>
      <c r="E5542" s="6" t="str">
        <f>VLOOKUP(tbl_transactions[[#This Row],[Product_ID]],tbl_Items[],2,)</f>
        <v>Digital</v>
      </c>
      <c r="F5542" s="6" t="str">
        <f>VLOOKUP(tbl_transactions[[#This Row],[Product_ID]],tbl_Items[],3,)</f>
        <v>Gold</v>
      </c>
      <c r="G5542" s="6" t="s">
        <v>12</v>
      </c>
      <c r="H5542" s="6" t="s">
        <v>9</v>
      </c>
      <c r="I55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542" s="30">
        <v>1</v>
      </c>
      <c r="K5542" s="7">
        <f t="shared" si="172"/>
        <v>10741.170000000002</v>
      </c>
      <c r="L55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42" s="7">
        <f t="shared" si="173"/>
        <v>10741.170000000002</v>
      </c>
    </row>
    <row r="5543" spans="1:13" x14ac:dyDescent="0.3">
      <c r="A5543" s="6" t="s">
        <v>5627</v>
      </c>
      <c r="B5543" s="28">
        <v>43254</v>
      </c>
      <c r="C5543" s="6" t="s">
        <v>24</v>
      </c>
      <c r="D5543" s="6" t="s">
        <v>60</v>
      </c>
      <c r="E5543" s="6" t="str">
        <f>VLOOKUP(tbl_transactions[[#This Row],[Product_ID]],tbl_Items[],2,)</f>
        <v>Chronograph</v>
      </c>
      <c r="F5543" s="6" t="str">
        <f>VLOOKUP(tbl_transactions[[#This Row],[Product_ID]],tbl_Items[],3,)</f>
        <v>Platinum</v>
      </c>
      <c r="G5543" s="6" t="s">
        <v>8</v>
      </c>
      <c r="H5543" s="6" t="s">
        <v>9</v>
      </c>
      <c r="I55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543" s="30">
        <v>4</v>
      </c>
      <c r="K5543" s="7">
        <f t="shared" si="172"/>
        <v>41199.840000000004</v>
      </c>
      <c r="L55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5543" s="7">
        <f t="shared" si="173"/>
        <v>36255.859200000006</v>
      </c>
    </row>
    <row r="5544" spans="1:13" x14ac:dyDescent="0.3">
      <c r="A5544" s="6" t="s">
        <v>5628</v>
      </c>
      <c r="B5544" s="28">
        <v>43254</v>
      </c>
      <c r="C5544" s="6" t="s">
        <v>15</v>
      </c>
      <c r="D5544" s="6" t="s">
        <v>102</v>
      </c>
      <c r="E5544" s="6" t="str">
        <f>VLOOKUP(tbl_transactions[[#This Row],[Product_ID]],tbl_Items[],2,)</f>
        <v>Automatic</v>
      </c>
      <c r="F5544" s="6" t="str">
        <f>VLOOKUP(tbl_transactions[[#This Row],[Product_ID]],tbl_Items[],3,)</f>
        <v>Palladium</v>
      </c>
      <c r="G5544" s="6" t="s">
        <v>12</v>
      </c>
      <c r="H5544" s="6" t="s">
        <v>9</v>
      </c>
      <c r="I55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544" s="30">
        <v>2</v>
      </c>
      <c r="K5544" s="7">
        <f t="shared" si="172"/>
        <v>17572.356</v>
      </c>
      <c r="L55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5544" s="7">
        <f t="shared" si="173"/>
        <v>17045.185320000001</v>
      </c>
    </row>
    <row r="5545" spans="1:13" x14ac:dyDescent="0.3">
      <c r="A5545" s="6" t="s">
        <v>5629</v>
      </c>
      <c r="B5545" s="28">
        <v>43254</v>
      </c>
      <c r="C5545" s="6" t="s">
        <v>24</v>
      </c>
      <c r="D5545" s="6" t="s">
        <v>67</v>
      </c>
      <c r="E5545" s="6" t="str">
        <f>VLOOKUP(tbl_transactions[[#This Row],[Product_ID]],tbl_Items[],2,)</f>
        <v>Chronograph</v>
      </c>
      <c r="F5545" s="6" t="str">
        <f>VLOOKUP(tbl_transactions[[#This Row],[Product_ID]],tbl_Items[],3,)</f>
        <v>Platinum</v>
      </c>
      <c r="G5545" s="6" t="s">
        <v>8</v>
      </c>
      <c r="H5545" s="6" t="s">
        <v>9</v>
      </c>
      <c r="I55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545" s="30">
        <v>1</v>
      </c>
      <c r="K5545" s="7">
        <f t="shared" si="172"/>
        <v>1323</v>
      </c>
      <c r="L55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45" s="7">
        <f t="shared" si="173"/>
        <v>1323</v>
      </c>
    </row>
    <row r="5546" spans="1:13" x14ac:dyDescent="0.3">
      <c r="A5546" s="6" t="s">
        <v>5630</v>
      </c>
      <c r="B5546" s="28">
        <v>43255</v>
      </c>
      <c r="C5546" s="6" t="s">
        <v>7</v>
      </c>
      <c r="D5546" s="6" t="s">
        <v>109</v>
      </c>
      <c r="E5546" s="6" t="str">
        <f>VLOOKUP(tbl_transactions[[#This Row],[Product_ID]],tbl_Items[],2,)</f>
        <v>Digital</v>
      </c>
      <c r="F5546" s="6" t="str">
        <f>VLOOKUP(tbl_transactions[[#This Row],[Product_ID]],tbl_Items[],3,)</f>
        <v>Platinum</v>
      </c>
      <c r="G5546" s="6" t="s">
        <v>12</v>
      </c>
      <c r="H5546" s="6" t="s">
        <v>9</v>
      </c>
      <c r="I55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546" s="30">
        <v>4</v>
      </c>
      <c r="K5546" s="7">
        <f t="shared" si="172"/>
        <v>41054.184000000001</v>
      </c>
      <c r="L55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2463.2510400000001</v>
      </c>
      <c r="M5546" s="7">
        <f t="shared" si="173"/>
        <v>38590.932959999998</v>
      </c>
    </row>
    <row r="5547" spans="1:13" x14ac:dyDescent="0.3">
      <c r="A5547" s="6" t="s">
        <v>5631</v>
      </c>
      <c r="B5547" s="28">
        <v>43255</v>
      </c>
      <c r="C5547" s="6" t="s">
        <v>24</v>
      </c>
      <c r="D5547" s="6" t="s">
        <v>112</v>
      </c>
      <c r="E5547" s="6" t="str">
        <f>VLOOKUP(tbl_transactions[[#This Row],[Product_ID]],tbl_Items[],2,)</f>
        <v>Digital</v>
      </c>
      <c r="F5547" s="6" t="str">
        <f>VLOOKUP(tbl_transactions[[#This Row],[Product_ID]],tbl_Items[],3,)</f>
        <v>Gold</v>
      </c>
      <c r="G5547" s="6" t="s">
        <v>12</v>
      </c>
      <c r="H5547" s="6" t="s">
        <v>9</v>
      </c>
      <c r="I55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547" s="30">
        <v>4</v>
      </c>
      <c r="K5547" s="7">
        <f t="shared" si="172"/>
        <v>24549.278400000003</v>
      </c>
      <c r="L55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981.97113600000012</v>
      </c>
      <c r="M5547" s="7">
        <f t="shared" si="173"/>
        <v>23567.307264000003</v>
      </c>
    </row>
    <row r="5548" spans="1:13" x14ac:dyDescent="0.3">
      <c r="A5548" s="6" t="s">
        <v>5632</v>
      </c>
      <c r="B5548" s="28">
        <v>43255</v>
      </c>
      <c r="C5548" s="6" t="s">
        <v>11</v>
      </c>
      <c r="D5548" s="6" t="s">
        <v>92</v>
      </c>
      <c r="E5548" s="6" t="str">
        <f>VLOOKUP(tbl_transactions[[#This Row],[Product_ID]],tbl_Items[],2,)</f>
        <v>Automatic</v>
      </c>
      <c r="F5548" s="6" t="str">
        <f>VLOOKUP(tbl_transactions[[#This Row],[Product_ID]],tbl_Items[],3,)</f>
        <v>Platinum</v>
      </c>
      <c r="G5548" s="6" t="s">
        <v>12</v>
      </c>
      <c r="H5548" s="6" t="s">
        <v>9</v>
      </c>
      <c r="I55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548" s="30">
        <v>2</v>
      </c>
      <c r="K5548" s="7">
        <f t="shared" si="172"/>
        <v>4486.2047999999995</v>
      </c>
      <c r="L55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48" s="7">
        <f t="shared" si="173"/>
        <v>4486.2047999999995</v>
      </c>
    </row>
    <row r="5549" spans="1:13" x14ac:dyDescent="0.3">
      <c r="A5549" s="6" t="s">
        <v>5633</v>
      </c>
      <c r="B5549" s="28">
        <v>43255</v>
      </c>
      <c r="C5549" s="6" t="s">
        <v>24</v>
      </c>
      <c r="D5549" s="6" t="s">
        <v>74</v>
      </c>
      <c r="E5549" s="6" t="str">
        <f>VLOOKUP(tbl_transactions[[#This Row],[Product_ID]],tbl_Items[],2,)</f>
        <v>Chronograph</v>
      </c>
      <c r="F5549" s="6" t="str">
        <f>VLOOKUP(tbl_transactions[[#This Row],[Product_ID]],tbl_Items[],3,)</f>
        <v>Gold</v>
      </c>
      <c r="G5549" s="6" t="s">
        <v>8</v>
      </c>
      <c r="H5549" s="6" t="s">
        <v>9</v>
      </c>
      <c r="I55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549" s="30">
        <v>2</v>
      </c>
      <c r="K5549" s="7">
        <f t="shared" si="172"/>
        <v>4674.6000000000004</v>
      </c>
      <c r="L55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49" s="7">
        <f t="shared" si="173"/>
        <v>4674.6000000000004</v>
      </c>
    </row>
    <row r="5550" spans="1:13" x14ac:dyDescent="0.3">
      <c r="A5550" s="6" t="s">
        <v>5634</v>
      </c>
      <c r="B5550" s="28">
        <v>43255</v>
      </c>
      <c r="C5550" s="6" t="s">
        <v>24</v>
      </c>
      <c r="D5550" s="6" t="s">
        <v>95</v>
      </c>
      <c r="E5550" s="6" t="str">
        <f>VLOOKUP(tbl_transactions[[#This Row],[Product_ID]],tbl_Items[],2,)</f>
        <v>Automatic</v>
      </c>
      <c r="F5550" s="6" t="str">
        <f>VLOOKUP(tbl_transactions[[#This Row],[Product_ID]],tbl_Items[],3,)</f>
        <v>Platinum</v>
      </c>
      <c r="G5550" s="6" t="s">
        <v>12</v>
      </c>
      <c r="H5550" s="6" t="s">
        <v>9</v>
      </c>
      <c r="I55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550" s="30">
        <v>4</v>
      </c>
      <c r="K5550" s="7">
        <f t="shared" si="172"/>
        <v>9261</v>
      </c>
      <c r="L55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50" s="7">
        <f t="shared" si="173"/>
        <v>9261</v>
      </c>
    </row>
    <row r="5551" spans="1:13" x14ac:dyDescent="0.3">
      <c r="A5551" s="6" t="s">
        <v>5635</v>
      </c>
      <c r="B5551" s="28">
        <v>43255</v>
      </c>
      <c r="C5551" s="6" t="s">
        <v>24</v>
      </c>
      <c r="D5551" s="6" t="s">
        <v>77</v>
      </c>
      <c r="E5551" s="6" t="str">
        <f>VLOOKUP(tbl_transactions[[#This Row],[Product_ID]],tbl_Items[],2,)</f>
        <v>Chronograph</v>
      </c>
      <c r="F5551" s="6" t="str">
        <f>VLOOKUP(tbl_transactions[[#This Row],[Product_ID]],tbl_Items[],3,)</f>
        <v>Gold</v>
      </c>
      <c r="G5551" s="6" t="s">
        <v>8</v>
      </c>
      <c r="H5551" s="6" t="s">
        <v>9</v>
      </c>
      <c r="I55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551" s="30">
        <v>2</v>
      </c>
      <c r="K5551" s="7">
        <f t="shared" si="172"/>
        <v>6174</v>
      </c>
      <c r="L55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51" s="7">
        <f t="shared" si="173"/>
        <v>6174</v>
      </c>
    </row>
    <row r="5552" spans="1:13" x14ac:dyDescent="0.3">
      <c r="A5552" s="6" t="s">
        <v>5636</v>
      </c>
      <c r="B5552" s="28">
        <v>43255</v>
      </c>
      <c r="C5552" s="6" t="s">
        <v>11</v>
      </c>
      <c r="D5552" s="6" t="s">
        <v>95</v>
      </c>
      <c r="E5552" s="6" t="str">
        <f>VLOOKUP(tbl_transactions[[#This Row],[Product_ID]],tbl_Items[],2,)</f>
        <v>Automatic</v>
      </c>
      <c r="F5552" s="6" t="str">
        <f>VLOOKUP(tbl_transactions[[#This Row],[Product_ID]],tbl_Items[],3,)</f>
        <v>Platinum</v>
      </c>
      <c r="G5552" s="6" t="s">
        <v>12</v>
      </c>
      <c r="H5552" s="6" t="s">
        <v>13</v>
      </c>
      <c r="I55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552" s="30">
        <v>3</v>
      </c>
      <c r="K5552" s="7">
        <f t="shared" si="172"/>
        <v>6945.75</v>
      </c>
      <c r="L55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52" s="7">
        <f t="shared" si="173"/>
        <v>6945.75</v>
      </c>
    </row>
    <row r="5553" spans="1:13" x14ac:dyDescent="0.3">
      <c r="A5553" s="6" t="s">
        <v>5637</v>
      </c>
      <c r="B5553" s="28">
        <v>43255</v>
      </c>
      <c r="C5553" s="6" t="s">
        <v>7</v>
      </c>
      <c r="D5553" s="6" t="s">
        <v>92</v>
      </c>
      <c r="E5553" s="6" t="str">
        <f>VLOOKUP(tbl_transactions[[#This Row],[Product_ID]],tbl_Items[],2,)</f>
        <v>Automatic</v>
      </c>
      <c r="F5553" s="6" t="str">
        <f>VLOOKUP(tbl_transactions[[#This Row],[Product_ID]],tbl_Items[],3,)</f>
        <v>Platinum</v>
      </c>
      <c r="G5553" s="6" t="s">
        <v>12</v>
      </c>
      <c r="H5553" s="6" t="s">
        <v>9</v>
      </c>
      <c r="I55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553" s="30">
        <v>3</v>
      </c>
      <c r="K5553" s="7">
        <f t="shared" si="172"/>
        <v>6729.3071999999993</v>
      </c>
      <c r="L55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53" s="7">
        <f t="shared" si="173"/>
        <v>6729.3071999999993</v>
      </c>
    </row>
    <row r="5554" spans="1:13" x14ac:dyDescent="0.3">
      <c r="A5554" s="6" t="s">
        <v>5638</v>
      </c>
      <c r="B5554" s="28">
        <v>43255</v>
      </c>
      <c r="C5554" s="6" t="s">
        <v>24</v>
      </c>
      <c r="D5554" s="6" t="s">
        <v>118</v>
      </c>
      <c r="E5554" s="6" t="str">
        <f>VLOOKUP(tbl_transactions[[#This Row],[Product_ID]],tbl_Items[],2,)</f>
        <v>Digital</v>
      </c>
      <c r="F5554" s="6" t="str">
        <f>VLOOKUP(tbl_transactions[[#This Row],[Product_ID]],tbl_Items[],3,)</f>
        <v>Palladium</v>
      </c>
      <c r="G5554" s="6" t="s">
        <v>12</v>
      </c>
      <c r="H5554" s="6" t="s">
        <v>9</v>
      </c>
      <c r="I55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554" s="30">
        <v>3</v>
      </c>
      <c r="K5554" s="7">
        <f t="shared" si="172"/>
        <v>18658.533600000002</v>
      </c>
      <c r="L55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554" s="7">
        <f t="shared" si="173"/>
        <v>18098.777592000002</v>
      </c>
    </row>
    <row r="5555" spans="1:13" x14ac:dyDescent="0.3">
      <c r="A5555" s="6" t="s">
        <v>5639</v>
      </c>
      <c r="B5555" s="28">
        <v>43256</v>
      </c>
      <c r="C5555" s="6" t="s">
        <v>24</v>
      </c>
      <c r="D5555" s="6" t="s">
        <v>96</v>
      </c>
      <c r="E5555" s="6" t="str">
        <f>VLOOKUP(tbl_transactions[[#This Row],[Product_ID]],tbl_Items[],2,)</f>
        <v>Automatic</v>
      </c>
      <c r="F5555" s="6" t="str">
        <f>VLOOKUP(tbl_transactions[[#This Row],[Product_ID]],tbl_Items[],3,)</f>
        <v>Gold</v>
      </c>
      <c r="G5555" s="6" t="s">
        <v>12</v>
      </c>
      <c r="H5555" s="6" t="s">
        <v>9</v>
      </c>
      <c r="I55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555" s="30">
        <v>4</v>
      </c>
      <c r="K5555" s="7">
        <f t="shared" si="172"/>
        <v>22705.689600000002</v>
      </c>
      <c r="L55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5555" s="7">
        <f t="shared" si="173"/>
        <v>21797.462016000001</v>
      </c>
    </row>
    <row r="5556" spans="1:13" x14ac:dyDescent="0.3">
      <c r="A5556" s="6" t="s">
        <v>5640</v>
      </c>
      <c r="B5556" s="28">
        <v>43256</v>
      </c>
      <c r="C5556" s="6" t="s">
        <v>15</v>
      </c>
      <c r="D5556" s="6" t="s">
        <v>105</v>
      </c>
      <c r="E5556" s="6" t="str">
        <f>VLOOKUP(tbl_transactions[[#This Row],[Product_ID]],tbl_Items[],2,)</f>
        <v>Digital</v>
      </c>
      <c r="F5556" s="6" t="str">
        <f>VLOOKUP(tbl_transactions[[#This Row],[Product_ID]],tbl_Items[],3,)</f>
        <v>Platinum</v>
      </c>
      <c r="G5556" s="6" t="s">
        <v>12</v>
      </c>
      <c r="H5556" s="6" t="s">
        <v>9</v>
      </c>
      <c r="I55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556" s="30">
        <v>3</v>
      </c>
      <c r="K5556" s="7">
        <f t="shared" si="172"/>
        <v>17609.810400000002</v>
      </c>
      <c r="L55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5556" s="7">
        <f t="shared" si="173"/>
        <v>16553.221776000002</v>
      </c>
    </row>
    <row r="5557" spans="1:13" x14ac:dyDescent="0.3">
      <c r="A5557" s="6" t="s">
        <v>5641</v>
      </c>
      <c r="B5557" s="28">
        <v>43256</v>
      </c>
      <c r="C5557" s="6" t="s">
        <v>11</v>
      </c>
      <c r="D5557" s="6" t="s">
        <v>108</v>
      </c>
      <c r="E5557" s="6" t="str">
        <f>VLOOKUP(tbl_transactions[[#This Row],[Product_ID]],tbl_Items[],2,)</f>
        <v>Digital</v>
      </c>
      <c r="F5557" s="6" t="str">
        <f>VLOOKUP(tbl_transactions[[#This Row],[Product_ID]],tbl_Items[],3,)</f>
        <v>Platinum</v>
      </c>
      <c r="G5557" s="6" t="s">
        <v>12</v>
      </c>
      <c r="H5557" s="6" t="s">
        <v>9</v>
      </c>
      <c r="I55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557" s="30">
        <v>1</v>
      </c>
      <c r="K5557" s="7">
        <f t="shared" si="172"/>
        <v>6444.1125000000002</v>
      </c>
      <c r="L55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57" s="7">
        <f t="shared" si="173"/>
        <v>6444.1125000000002</v>
      </c>
    </row>
    <row r="5558" spans="1:13" x14ac:dyDescent="0.3">
      <c r="A5558" s="6" t="s">
        <v>5642</v>
      </c>
      <c r="B5558" s="28">
        <v>43256</v>
      </c>
      <c r="C5558" s="6" t="s">
        <v>24</v>
      </c>
      <c r="D5558" s="6" t="s">
        <v>66</v>
      </c>
      <c r="E5558" s="6" t="str">
        <f>VLOOKUP(tbl_transactions[[#This Row],[Product_ID]],tbl_Items[],2,)</f>
        <v>Chronograph</v>
      </c>
      <c r="F5558" s="6" t="str">
        <f>VLOOKUP(tbl_transactions[[#This Row],[Product_ID]],tbl_Items[],3,)</f>
        <v>Platinum</v>
      </c>
      <c r="G5558" s="6" t="s">
        <v>8</v>
      </c>
      <c r="H5558" s="6" t="s">
        <v>9</v>
      </c>
      <c r="I55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558" s="30">
        <v>3</v>
      </c>
      <c r="K5558" s="7">
        <f t="shared" si="172"/>
        <v>29651.399999999998</v>
      </c>
      <c r="L55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558" s="7">
        <f t="shared" si="173"/>
        <v>26093.231999999996</v>
      </c>
    </row>
    <row r="5559" spans="1:13" x14ac:dyDescent="0.3">
      <c r="A5559" s="6" t="s">
        <v>5643</v>
      </c>
      <c r="B5559" s="28">
        <v>43256</v>
      </c>
      <c r="C5559" s="6" t="s">
        <v>11</v>
      </c>
      <c r="D5559" s="6" t="s">
        <v>76</v>
      </c>
      <c r="E5559" s="6" t="str">
        <f>VLOOKUP(tbl_transactions[[#This Row],[Product_ID]],tbl_Items[],2,)</f>
        <v>Chronograph</v>
      </c>
      <c r="F5559" s="6" t="str">
        <f>VLOOKUP(tbl_transactions[[#This Row],[Product_ID]],tbl_Items[],3,)</f>
        <v>Gold</v>
      </c>
      <c r="G5559" s="6" t="s">
        <v>8</v>
      </c>
      <c r="H5559" s="6" t="s">
        <v>9</v>
      </c>
      <c r="I55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559" s="30">
        <v>3</v>
      </c>
      <c r="K5559" s="7">
        <f t="shared" si="172"/>
        <v>6866.64</v>
      </c>
      <c r="L55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59" s="7">
        <f t="shared" si="173"/>
        <v>6866.64</v>
      </c>
    </row>
    <row r="5560" spans="1:13" x14ac:dyDescent="0.3">
      <c r="A5560" s="6" t="s">
        <v>5644</v>
      </c>
      <c r="B5560" s="28">
        <v>43256</v>
      </c>
      <c r="C5560" s="6" t="s">
        <v>7</v>
      </c>
      <c r="D5560" s="6" t="s">
        <v>116</v>
      </c>
      <c r="E5560" s="6" t="str">
        <f>VLOOKUP(tbl_transactions[[#This Row],[Product_ID]],tbl_Items[],2,)</f>
        <v>Digital</v>
      </c>
      <c r="F5560" s="6" t="str">
        <f>VLOOKUP(tbl_transactions[[#This Row],[Product_ID]],tbl_Items[],3,)</f>
        <v>Gold</v>
      </c>
      <c r="G5560" s="6" t="s">
        <v>12</v>
      </c>
      <c r="H5560" s="6" t="s">
        <v>13</v>
      </c>
      <c r="I55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560" s="30">
        <v>1</v>
      </c>
      <c r="K5560" s="7">
        <f t="shared" si="172"/>
        <v>5706.5940000000001</v>
      </c>
      <c r="L55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60" s="7">
        <f t="shared" si="173"/>
        <v>5706.5940000000001</v>
      </c>
    </row>
    <row r="5561" spans="1:13" x14ac:dyDescent="0.3">
      <c r="A5561" s="6" t="s">
        <v>5645</v>
      </c>
      <c r="B5561" s="28">
        <v>43256</v>
      </c>
      <c r="C5561" s="6" t="s">
        <v>24</v>
      </c>
      <c r="D5561" s="6" t="s">
        <v>109</v>
      </c>
      <c r="E5561" s="6" t="str">
        <f>VLOOKUP(tbl_transactions[[#This Row],[Product_ID]],tbl_Items[],2,)</f>
        <v>Digital</v>
      </c>
      <c r="F5561" s="6" t="str">
        <f>VLOOKUP(tbl_transactions[[#This Row],[Product_ID]],tbl_Items[],3,)</f>
        <v>Platinum</v>
      </c>
      <c r="G5561" s="6" t="s">
        <v>12</v>
      </c>
      <c r="H5561" s="6" t="s">
        <v>9</v>
      </c>
      <c r="I55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561" s="30">
        <v>1</v>
      </c>
      <c r="K5561" s="7">
        <f t="shared" si="172"/>
        <v>10263.546</v>
      </c>
      <c r="L55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61" s="7">
        <f t="shared" si="173"/>
        <v>10263.546</v>
      </c>
    </row>
    <row r="5562" spans="1:13" x14ac:dyDescent="0.3">
      <c r="A5562" s="6" t="s">
        <v>5646</v>
      </c>
      <c r="B5562" s="28">
        <v>43257</v>
      </c>
      <c r="C5562" s="6" t="s">
        <v>24</v>
      </c>
      <c r="D5562" s="6" t="s">
        <v>118</v>
      </c>
      <c r="E5562" s="6" t="str">
        <f>VLOOKUP(tbl_transactions[[#This Row],[Product_ID]],tbl_Items[],2,)</f>
        <v>Digital</v>
      </c>
      <c r="F5562" s="6" t="str">
        <f>VLOOKUP(tbl_transactions[[#This Row],[Product_ID]],tbl_Items[],3,)</f>
        <v>Palladium</v>
      </c>
      <c r="G5562" s="6" t="s">
        <v>12</v>
      </c>
      <c r="H5562" s="6" t="s">
        <v>9</v>
      </c>
      <c r="I55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562" s="30">
        <v>3</v>
      </c>
      <c r="K5562" s="7">
        <f t="shared" si="172"/>
        <v>18658.533600000002</v>
      </c>
      <c r="L55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562" s="7">
        <f t="shared" si="173"/>
        <v>18098.777592000002</v>
      </c>
    </row>
    <row r="5563" spans="1:13" x14ac:dyDescent="0.3">
      <c r="A5563" s="6" t="s">
        <v>5647</v>
      </c>
      <c r="B5563" s="28">
        <v>43257</v>
      </c>
      <c r="C5563" s="6" t="s">
        <v>24</v>
      </c>
      <c r="D5563" s="6" t="s">
        <v>89</v>
      </c>
      <c r="E5563" s="6" t="str">
        <f>VLOOKUP(tbl_transactions[[#This Row],[Product_ID]],tbl_Items[],2,)</f>
        <v>Automatic</v>
      </c>
      <c r="F5563" s="6" t="str">
        <f>VLOOKUP(tbl_transactions[[#This Row],[Product_ID]],tbl_Items[],3,)</f>
        <v>Platinum</v>
      </c>
      <c r="G5563" s="6" t="s">
        <v>12</v>
      </c>
      <c r="H5563" s="6" t="s">
        <v>9</v>
      </c>
      <c r="I55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563" s="30">
        <v>4</v>
      </c>
      <c r="K5563" s="7">
        <f t="shared" si="172"/>
        <v>20478.040000000005</v>
      </c>
      <c r="L55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5563" s="7">
        <f t="shared" si="173"/>
        <v>19249.357600000003</v>
      </c>
    </row>
    <row r="5564" spans="1:13" x14ac:dyDescent="0.3">
      <c r="A5564" s="6" t="s">
        <v>5648</v>
      </c>
      <c r="B5564" s="28">
        <v>43257</v>
      </c>
      <c r="C5564" s="6" t="s">
        <v>24</v>
      </c>
      <c r="D5564" s="6" t="s">
        <v>77</v>
      </c>
      <c r="E5564" s="6" t="str">
        <f>VLOOKUP(tbl_transactions[[#This Row],[Product_ID]],tbl_Items[],2,)</f>
        <v>Chronograph</v>
      </c>
      <c r="F5564" s="6" t="str">
        <f>VLOOKUP(tbl_transactions[[#This Row],[Product_ID]],tbl_Items[],3,)</f>
        <v>Gold</v>
      </c>
      <c r="G5564" s="6" t="s">
        <v>8</v>
      </c>
      <c r="H5564" s="6" t="s">
        <v>9</v>
      </c>
      <c r="I55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564" s="30">
        <v>1</v>
      </c>
      <c r="K5564" s="7">
        <f t="shared" si="172"/>
        <v>3087</v>
      </c>
      <c r="L55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64" s="7">
        <f t="shared" si="173"/>
        <v>3087</v>
      </c>
    </row>
    <row r="5565" spans="1:13" x14ac:dyDescent="0.3">
      <c r="A5565" s="6" t="s">
        <v>5649</v>
      </c>
      <c r="B5565" s="28">
        <v>43257</v>
      </c>
      <c r="C5565" s="6" t="s">
        <v>24</v>
      </c>
      <c r="D5565" s="6" t="s">
        <v>118</v>
      </c>
      <c r="E5565" s="6" t="str">
        <f>VLOOKUP(tbl_transactions[[#This Row],[Product_ID]],tbl_Items[],2,)</f>
        <v>Digital</v>
      </c>
      <c r="F5565" s="6" t="str">
        <f>VLOOKUP(tbl_transactions[[#This Row],[Product_ID]],tbl_Items[],3,)</f>
        <v>Palladium</v>
      </c>
      <c r="G5565" s="6" t="s">
        <v>12</v>
      </c>
      <c r="H5565" s="6" t="s">
        <v>9</v>
      </c>
      <c r="I55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565" s="30">
        <v>3</v>
      </c>
      <c r="K5565" s="7">
        <f t="shared" si="172"/>
        <v>18658.533600000002</v>
      </c>
      <c r="L55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565" s="7">
        <f t="shared" si="173"/>
        <v>18098.777592000002</v>
      </c>
    </row>
    <row r="5566" spans="1:13" x14ac:dyDescent="0.3">
      <c r="A5566" s="6" t="s">
        <v>5650</v>
      </c>
      <c r="B5566" s="28">
        <v>43257</v>
      </c>
      <c r="C5566" s="6" t="s">
        <v>24</v>
      </c>
      <c r="D5566" s="6" t="s">
        <v>67</v>
      </c>
      <c r="E5566" s="6" t="str">
        <f>VLOOKUP(tbl_transactions[[#This Row],[Product_ID]],tbl_Items[],2,)</f>
        <v>Chronograph</v>
      </c>
      <c r="F5566" s="6" t="str">
        <f>VLOOKUP(tbl_transactions[[#This Row],[Product_ID]],tbl_Items[],3,)</f>
        <v>Platinum</v>
      </c>
      <c r="G5566" s="6" t="s">
        <v>8</v>
      </c>
      <c r="H5566" s="6" t="s">
        <v>13</v>
      </c>
      <c r="I55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566" s="30">
        <v>1</v>
      </c>
      <c r="K5566" s="7">
        <f t="shared" si="172"/>
        <v>1323</v>
      </c>
      <c r="L55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66" s="7">
        <f t="shared" si="173"/>
        <v>1323</v>
      </c>
    </row>
    <row r="5567" spans="1:13" x14ac:dyDescent="0.3">
      <c r="A5567" s="6" t="s">
        <v>5651</v>
      </c>
      <c r="B5567" s="28">
        <v>43258</v>
      </c>
      <c r="C5567" s="6" t="s">
        <v>11</v>
      </c>
      <c r="D5567" s="6" t="s">
        <v>111</v>
      </c>
      <c r="E5567" s="6" t="str">
        <f>VLOOKUP(tbl_transactions[[#This Row],[Product_ID]],tbl_Items[],2,)</f>
        <v>Digital</v>
      </c>
      <c r="F5567" s="6" t="str">
        <f>VLOOKUP(tbl_transactions[[#This Row],[Product_ID]],tbl_Items[],3,)</f>
        <v>Gold</v>
      </c>
      <c r="G5567" s="6" t="s">
        <v>12</v>
      </c>
      <c r="H5567" s="6" t="s">
        <v>9</v>
      </c>
      <c r="I55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567" s="30">
        <v>1</v>
      </c>
      <c r="K5567" s="7">
        <f t="shared" si="172"/>
        <v>5876.1792000000005</v>
      </c>
      <c r="L55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67" s="7">
        <f t="shared" si="173"/>
        <v>5876.1792000000005</v>
      </c>
    </row>
    <row r="5568" spans="1:13" x14ac:dyDescent="0.3">
      <c r="A5568" s="6" t="s">
        <v>5652</v>
      </c>
      <c r="B5568" s="28">
        <v>43258</v>
      </c>
      <c r="C5568" s="6" t="s">
        <v>24</v>
      </c>
      <c r="D5568" s="6" t="s">
        <v>105</v>
      </c>
      <c r="E5568" s="6" t="str">
        <f>VLOOKUP(tbl_transactions[[#This Row],[Product_ID]],tbl_Items[],2,)</f>
        <v>Digital</v>
      </c>
      <c r="F5568" s="6" t="str">
        <f>VLOOKUP(tbl_transactions[[#This Row],[Product_ID]],tbl_Items[],3,)</f>
        <v>Platinum</v>
      </c>
      <c r="G5568" s="6" t="s">
        <v>12</v>
      </c>
      <c r="H5568" s="6" t="s">
        <v>9</v>
      </c>
      <c r="I55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568" s="30">
        <v>2</v>
      </c>
      <c r="K5568" s="7">
        <f t="shared" si="172"/>
        <v>11739.873600000001</v>
      </c>
      <c r="L55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68" s="7">
        <f t="shared" si="173"/>
        <v>11739.873600000001</v>
      </c>
    </row>
    <row r="5569" spans="1:13" x14ac:dyDescent="0.3">
      <c r="A5569" s="6" t="s">
        <v>5653</v>
      </c>
      <c r="B5569" s="28">
        <v>43258</v>
      </c>
      <c r="C5569" s="6" t="s">
        <v>24</v>
      </c>
      <c r="D5569" s="6" t="s">
        <v>103</v>
      </c>
      <c r="E5569" s="6" t="str">
        <f>VLOOKUP(tbl_transactions[[#This Row],[Product_ID]],tbl_Items[],2,)</f>
        <v>Automatic</v>
      </c>
      <c r="F5569" s="6" t="str">
        <f>VLOOKUP(tbl_transactions[[#This Row],[Product_ID]],tbl_Items[],3,)</f>
        <v>Palladium</v>
      </c>
      <c r="G5569" s="6" t="s">
        <v>12</v>
      </c>
      <c r="H5569" s="6" t="s">
        <v>9</v>
      </c>
      <c r="I55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569" s="30">
        <v>2</v>
      </c>
      <c r="K5569" s="7">
        <f t="shared" si="172"/>
        <v>13616.7552</v>
      </c>
      <c r="L55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69" s="7">
        <f t="shared" si="173"/>
        <v>13616.7552</v>
      </c>
    </row>
    <row r="5570" spans="1:13" x14ac:dyDescent="0.3">
      <c r="A5570" s="6" t="s">
        <v>5654</v>
      </c>
      <c r="B5570" s="28">
        <v>43258</v>
      </c>
      <c r="C5570" s="6" t="s">
        <v>24</v>
      </c>
      <c r="D5570" s="6" t="s">
        <v>66</v>
      </c>
      <c r="E5570" s="6" t="str">
        <f>VLOOKUP(tbl_transactions[[#This Row],[Product_ID]],tbl_Items[],2,)</f>
        <v>Chronograph</v>
      </c>
      <c r="F5570" s="6" t="str">
        <f>VLOOKUP(tbl_transactions[[#This Row],[Product_ID]],tbl_Items[],3,)</f>
        <v>Platinum</v>
      </c>
      <c r="G5570" s="6" t="s">
        <v>8</v>
      </c>
      <c r="H5570" s="6" t="s">
        <v>9</v>
      </c>
      <c r="I55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570" s="30">
        <v>3</v>
      </c>
      <c r="K5570" s="7">
        <f t="shared" ref="K5570:K5633" si="174">I5570*J5570</f>
        <v>29651.399999999998</v>
      </c>
      <c r="L55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570" s="7">
        <f t="shared" ref="M5570:M5633" si="175">K5570-L5570</f>
        <v>26093.231999999996</v>
      </c>
    </row>
    <row r="5571" spans="1:13" x14ac:dyDescent="0.3">
      <c r="A5571" s="6" t="s">
        <v>5655</v>
      </c>
      <c r="B5571" s="28">
        <v>43258</v>
      </c>
      <c r="C5571" s="6" t="s">
        <v>24</v>
      </c>
      <c r="D5571" s="6" t="s">
        <v>60</v>
      </c>
      <c r="E5571" s="6" t="str">
        <f>VLOOKUP(tbl_transactions[[#This Row],[Product_ID]],tbl_Items[],2,)</f>
        <v>Chronograph</v>
      </c>
      <c r="F5571" s="6" t="str">
        <f>VLOOKUP(tbl_transactions[[#This Row],[Product_ID]],tbl_Items[],3,)</f>
        <v>Platinum</v>
      </c>
      <c r="G5571" s="6" t="s">
        <v>8</v>
      </c>
      <c r="H5571" s="6" t="s">
        <v>9</v>
      </c>
      <c r="I55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571" s="30">
        <v>4</v>
      </c>
      <c r="K5571" s="7">
        <f t="shared" si="174"/>
        <v>41199.840000000004</v>
      </c>
      <c r="L55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5571" s="7">
        <f t="shared" si="175"/>
        <v>36255.859200000006</v>
      </c>
    </row>
    <row r="5572" spans="1:13" x14ac:dyDescent="0.3">
      <c r="A5572" s="6" t="s">
        <v>5656</v>
      </c>
      <c r="B5572" s="28">
        <v>43258</v>
      </c>
      <c r="C5572" s="6" t="s">
        <v>15</v>
      </c>
      <c r="D5572" s="6" t="s">
        <v>77</v>
      </c>
      <c r="E5572" s="6" t="str">
        <f>VLOOKUP(tbl_transactions[[#This Row],[Product_ID]],tbl_Items[],2,)</f>
        <v>Chronograph</v>
      </c>
      <c r="F5572" s="6" t="str">
        <f>VLOOKUP(tbl_transactions[[#This Row],[Product_ID]],tbl_Items[],3,)</f>
        <v>Gold</v>
      </c>
      <c r="G5572" s="6" t="s">
        <v>8</v>
      </c>
      <c r="H5572" s="6" t="s">
        <v>9</v>
      </c>
      <c r="I55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572" s="30">
        <v>2</v>
      </c>
      <c r="K5572" s="7">
        <f t="shared" si="174"/>
        <v>6174</v>
      </c>
      <c r="L55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72" s="7">
        <f t="shared" si="175"/>
        <v>6174</v>
      </c>
    </row>
    <row r="5573" spans="1:13" x14ac:dyDescent="0.3">
      <c r="A5573" s="6" t="s">
        <v>5657</v>
      </c>
      <c r="B5573" s="28">
        <v>43258</v>
      </c>
      <c r="C5573" s="6" t="s">
        <v>7</v>
      </c>
      <c r="D5573" s="6" t="s">
        <v>83</v>
      </c>
      <c r="E5573" s="6" t="str">
        <f>VLOOKUP(tbl_transactions[[#This Row],[Product_ID]],tbl_Items[],2,)</f>
        <v>Chronograph</v>
      </c>
      <c r="F5573" s="6" t="str">
        <f>VLOOKUP(tbl_transactions[[#This Row],[Product_ID]],tbl_Items[],3,)</f>
        <v>Palladium</v>
      </c>
      <c r="G5573" s="6" t="s">
        <v>12</v>
      </c>
      <c r="H5573" s="6" t="s">
        <v>9</v>
      </c>
      <c r="I55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573" s="30">
        <v>2</v>
      </c>
      <c r="K5573" s="7">
        <f t="shared" si="174"/>
        <v>9977.625</v>
      </c>
      <c r="L55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73" s="7">
        <f t="shared" si="175"/>
        <v>9977.625</v>
      </c>
    </row>
    <row r="5574" spans="1:13" x14ac:dyDescent="0.3">
      <c r="A5574" s="6" t="s">
        <v>5658</v>
      </c>
      <c r="B5574" s="28">
        <v>43258</v>
      </c>
      <c r="C5574" s="6" t="s">
        <v>24</v>
      </c>
      <c r="D5574" s="6" t="s">
        <v>79</v>
      </c>
      <c r="E5574" s="6" t="str">
        <f>VLOOKUP(tbl_transactions[[#This Row],[Product_ID]],tbl_Items[],2,)</f>
        <v>Chronograph</v>
      </c>
      <c r="F5574" s="6" t="str">
        <f>VLOOKUP(tbl_transactions[[#This Row],[Product_ID]],tbl_Items[],3,)</f>
        <v>Palladium</v>
      </c>
      <c r="G5574" s="6" t="s">
        <v>8</v>
      </c>
      <c r="H5574" s="6" t="s">
        <v>9</v>
      </c>
      <c r="I55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574" s="30">
        <v>2</v>
      </c>
      <c r="K5574" s="7">
        <f t="shared" si="174"/>
        <v>4671.3960000000006</v>
      </c>
      <c r="L55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74" s="7">
        <f t="shared" si="175"/>
        <v>4671.3960000000006</v>
      </c>
    </row>
    <row r="5575" spans="1:13" x14ac:dyDescent="0.3">
      <c r="A5575" s="6" t="s">
        <v>5659</v>
      </c>
      <c r="B5575" s="28">
        <v>43259</v>
      </c>
      <c r="C5575" s="6" t="s">
        <v>24</v>
      </c>
      <c r="D5575" s="6" t="s">
        <v>7005</v>
      </c>
      <c r="E5575" s="6" t="str">
        <f>VLOOKUP(tbl_transactions[[#This Row],[Product_ID]],tbl_Items[],2,)</f>
        <v>Automatic</v>
      </c>
      <c r="F5575" s="6" t="str">
        <f>VLOOKUP(tbl_transactions[[#This Row],[Product_ID]],tbl_Items[],3,)</f>
        <v>Gold</v>
      </c>
      <c r="G5575" s="6" t="s">
        <v>12</v>
      </c>
      <c r="H5575" s="6" t="s">
        <v>9</v>
      </c>
      <c r="I55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575" s="30">
        <v>2</v>
      </c>
      <c r="K5575" s="7">
        <f t="shared" si="174"/>
        <v>12533.22</v>
      </c>
      <c r="L55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75" s="7">
        <f t="shared" si="175"/>
        <v>12533.22</v>
      </c>
    </row>
    <row r="5576" spans="1:13" x14ac:dyDescent="0.3">
      <c r="A5576" s="6" t="s">
        <v>5660</v>
      </c>
      <c r="B5576" s="28">
        <v>43259</v>
      </c>
      <c r="C5576" s="6" t="s">
        <v>15</v>
      </c>
      <c r="D5576" s="6" t="s">
        <v>60</v>
      </c>
      <c r="E5576" s="6" t="str">
        <f>VLOOKUP(tbl_transactions[[#This Row],[Product_ID]],tbl_Items[],2,)</f>
        <v>Chronograph</v>
      </c>
      <c r="F5576" s="6" t="str">
        <f>VLOOKUP(tbl_transactions[[#This Row],[Product_ID]],tbl_Items[],3,)</f>
        <v>Platinum</v>
      </c>
      <c r="G5576" s="6" t="s">
        <v>8</v>
      </c>
      <c r="H5576" s="6" t="s">
        <v>9</v>
      </c>
      <c r="I55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576" s="30">
        <v>1</v>
      </c>
      <c r="K5576" s="7">
        <f t="shared" si="174"/>
        <v>10299.960000000001</v>
      </c>
      <c r="L55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76" s="7">
        <f t="shared" si="175"/>
        <v>10299.960000000001</v>
      </c>
    </row>
    <row r="5577" spans="1:13" x14ac:dyDescent="0.3">
      <c r="A5577" s="6" t="s">
        <v>5661</v>
      </c>
      <c r="B5577" s="28">
        <v>43259</v>
      </c>
      <c r="C5577" s="6" t="s">
        <v>24</v>
      </c>
      <c r="D5577" s="6" t="s">
        <v>110</v>
      </c>
      <c r="E5577" s="6" t="str">
        <f>VLOOKUP(tbl_transactions[[#This Row],[Product_ID]],tbl_Items[],2,)</f>
        <v>Digital</v>
      </c>
      <c r="F5577" s="6" t="str">
        <f>VLOOKUP(tbl_transactions[[#This Row],[Product_ID]],tbl_Items[],3,)</f>
        <v>Platinum</v>
      </c>
      <c r="G5577" s="6" t="s">
        <v>12</v>
      </c>
      <c r="H5577" s="6" t="s">
        <v>9</v>
      </c>
      <c r="I55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577" s="30">
        <v>1</v>
      </c>
      <c r="K5577" s="7">
        <f t="shared" si="174"/>
        <v>5896.170000000001</v>
      </c>
      <c r="L55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77" s="7">
        <f t="shared" si="175"/>
        <v>5896.170000000001</v>
      </c>
    </row>
    <row r="5578" spans="1:13" x14ac:dyDescent="0.3">
      <c r="A5578" s="6" t="s">
        <v>5662</v>
      </c>
      <c r="B5578" s="28">
        <v>43259</v>
      </c>
      <c r="C5578" s="6" t="s">
        <v>11</v>
      </c>
      <c r="D5578" s="6" t="s">
        <v>66</v>
      </c>
      <c r="E5578" s="6" t="str">
        <f>VLOOKUP(tbl_transactions[[#This Row],[Product_ID]],tbl_Items[],2,)</f>
        <v>Chronograph</v>
      </c>
      <c r="F5578" s="6" t="str">
        <f>VLOOKUP(tbl_transactions[[#This Row],[Product_ID]],tbl_Items[],3,)</f>
        <v>Platinum</v>
      </c>
      <c r="G5578" s="6" t="s">
        <v>8</v>
      </c>
      <c r="H5578" s="6" t="s">
        <v>13</v>
      </c>
      <c r="I55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578" s="30">
        <v>1</v>
      </c>
      <c r="K5578" s="7">
        <f t="shared" si="174"/>
        <v>9883.7999999999993</v>
      </c>
      <c r="L55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78" s="7">
        <f t="shared" si="175"/>
        <v>9883.7999999999993</v>
      </c>
    </row>
    <row r="5579" spans="1:13" x14ac:dyDescent="0.3">
      <c r="A5579" s="6" t="s">
        <v>5663</v>
      </c>
      <c r="B5579" s="28">
        <v>43260</v>
      </c>
      <c r="C5579" s="6" t="s">
        <v>24</v>
      </c>
      <c r="D5579" s="6" t="s">
        <v>7006</v>
      </c>
      <c r="E5579" s="6" t="str">
        <f>VLOOKUP(tbl_transactions[[#This Row],[Product_ID]],tbl_Items[],2,)</f>
        <v>Automatic</v>
      </c>
      <c r="F5579" s="6" t="str">
        <f>VLOOKUP(tbl_transactions[[#This Row],[Product_ID]],tbl_Items[],3,)</f>
        <v>Gold</v>
      </c>
      <c r="G5579" s="6" t="s">
        <v>12</v>
      </c>
      <c r="H5579" s="6" t="s">
        <v>9</v>
      </c>
      <c r="I55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579" s="30">
        <v>3</v>
      </c>
      <c r="K5579" s="7">
        <f t="shared" si="174"/>
        <v>32288.850000000002</v>
      </c>
      <c r="L55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1291.5540000000001</v>
      </c>
      <c r="M5579" s="7">
        <f t="shared" si="175"/>
        <v>30997.296000000002</v>
      </c>
    </row>
    <row r="5580" spans="1:13" x14ac:dyDescent="0.3">
      <c r="A5580" s="6" t="s">
        <v>5664</v>
      </c>
      <c r="B5580" s="28">
        <v>43260</v>
      </c>
      <c r="C5580" s="6" t="s">
        <v>7</v>
      </c>
      <c r="D5580" s="6" t="s">
        <v>66</v>
      </c>
      <c r="E5580" s="6" t="str">
        <f>VLOOKUP(tbl_transactions[[#This Row],[Product_ID]],tbl_Items[],2,)</f>
        <v>Chronograph</v>
      </c>
      <c r="F5580" s="6" t="str">
        <f>VLOOKUP(tbl_transactions[[#This Row],[Product_ID]],tbl_Items[],3,)</f>
        <v>Platinum</v>
      </c>
      <c r="G5580" s="6" t="s">
        <v>8</v>
      </c>
      <c r="H5580" s="6" t="s">
        <v>9</v>
      </c>
      <c r="I55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580" s="30">
        <v>1</v>
      </c>
      <c r="K5580" s="7">
        <f t="shared" si="174"/>
        <v>9883.7999999999993</v>
      </c>
      <c r="L55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80" s="7">
        <f t="shared" si="175"/>
        <v>9883.7999999999993</v>
      </c>
    </row>
    <row r="5581" spans="1:13" x14ac:dyDescent="0.3">
      <c r="A5581" s="6" t="s">
        <v>5665</v>
      </c>
      <c r="B5581" s="28">
        <v>43260</v>
      </c>
      <c r="C5581" s="6" t="s">
        <v>11</v>
      </c>
      <c r="D5581" s="6" t="s">
        <v>7007</v>
      </c>
      <c r="E5581" s="6" t="str">
        <f>VLOOKUP(tbl_transactions[[#This Row],[Product_ID]],tbl_Items[],2,)</f>
        <v>Digital</v>
      </c>
      <c r="F5581" s="6" t="str">
        <f>VLOOKUP(tbl_transactions[[#This Row],[Product_ID]],tbl_Items[],3,)</f>
        <v>Gold</v>
      </c>
      <c r="G5581" s="6" t="s">
        <v>12</v>
      </c>
      <c r="H5581" s="6" t="s">
        <v>9</v>
      </c>
      <c r="I55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581" s="30">
        <v>4</v>
      </c>
      <c r="K5581" s="7">
        <f t="shared" si="174"/>
        <v>36401.515200000002</v>
      </c>
      <c r="L55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5581" s="7">
        <f t="shared" si="175"/>
        <v>34945.454592000002</v>
      </c>
    </row>
    <row r="5582" spans="1:13" x14ac:dyDescent="0.3">
      <c r="A5582" s="6" t="s">
        <v>5666</v>
      </c>
      <c r="B5582" s="28">
        <v>43261</v>
      </c>
      <c r="C5582" s="6" t="s">
        <v>11</v>
      </c>
      <c r="D5582" s="6" t="s">
        <v>109</v>
      </c>
      <c r="E5582" s="6" t="str">
        <f>VLOOKUP(tbl_transactions[[#This Row],[Product_ID]],tbl_Items[],2,)</f>
        <v>Digital</v>
      </c>
      <c r="F5582" s="6" t="str">
        <f>VLOOKUP(tbl_transactions[[#This Row],[Product_ID]],tbl_Items[],3,)</f>
        <v>Platinum</v>
      </c>
      <c r="G5582" s="6" t="s">
        <v>12</v>
      </c>
      <c r="H5582" s="6" t="s">
        <v>13</v>
      </c>
      <c r="I55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582" s="30">
        <v>3</v>
      </c>
      <c r="K5582" s="7">
        <f t="shared" si="174"/>
        <v>30790.637999999999</v>
      </c>
      <c r="L55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5582" s="7">
        <f t="shared" si="175"/>
        <v>28943.199720000001</v>
      </c>
    </row>
    <row r="5583" spans="1:13" x14ac:dyDescent="0.3">
      <c r="A5583" s="6" t="s">
        <v>5667</v>
      </c>
      <c r="B5583" s="28">
        <v>43261</v>
      </c>
      <c r="C5583" s="6" t="s">
        <v>15</v>
      </c>
      <c r="D5583" s="6" t="s">
        <v>78</v>
      </c>
      <c r="E5583" s="6" t="str">
        <f>VLOOKUP(tbl_transactions[[#This Row],[Product_ID]],tbl_Items[],2,)</f>
        <v>Chronograph</v>
      </c>
      <c r="F5583" s="6" t="str">
        <f>VLOOKUP(tbl_transactions[[#This Row],[Product_ID]],tbl_Items[],3,)</f>
        <v>Gold</v>
      </c>
      <c r="G5583" s="6" t="s">
        <v>8</v>
      </c>
      <c r="H5583" s="6" t="s">
        <v>9</v>
      </c>
      <c r="I55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583" s="30">
        <v>4</v>
      </c>
      <c r="K5583" s="7">
        <f t="shared" si="174"/>
        <v>22888.799999999999</v>
      </c>
      <c r="L55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5583" s="7">
        <f t="shared" si="175"/>
        <v>21057.696</v>
      </c>
    </row>
    <row r="5584" spans="1:13" x14ac:dyDescent="0.3">
      <c r="A5584" s="6" t="s">
        <v>5668</v>
      </c>
      <c r="B5584" s="28">
        <v>43261</v>
      </c>
      <c r="C5584" s="6" t="s">
        <v>11</v>
      </c>
      <c r="D5584" s="6" t="s">
        <v>92</v>
      </c>
      <c r="E5584" s="6" t="str">
        <f>VLOOKUP(tbl_transactions[[#This Row],[Product_ID]],tbl_Items[],2,)</f>
        <v>Automatic</v>
      </c>
      <c r="F5584" s="6" t="str">
        <f>VLOOKUP(tbl_transactions[[#This Row],[Product_ID]],tbl_Items[],3,)</f>
        <v>Platinum</v>
      </c>
      <c r="G5584" s="6" t="s">
        <v>12</v>
      </c>
      <c r="H5584" s="6" t="s">
        <v>9</v>
      </c>
      <c r="I55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584" s="30">
        <v>1</v>
      </c>
      <c r="K5584" s="7">
        <f t="shared" si="174"/>
        <v>2243.1023999999998</v>
      </c>
      <c r="L55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84" s="7">
        <f t="shared" si="175"/>
        <v>2243.1023999999998</v>
      </c>
    </row>
    <row r="5585" spans="1:13" x14ac:dyDescent="0.3">
      <c r="A5585" s="6" t="s">
        <v>5669</v>
      </c>
      <c r="B5585" s="28">
        <v>43261</v>
      </c>
      <c r="C5585" s="6" t="s">
        <v>24</v>
      </c>
      <c r="D5585" s="6" t="s">
        <v>101</v>
      </c>
      <c r="E5585" s="6" t="str">
        <f>VLOOKUP(tbl_transactions[[#This Row],[Product_ID]],tbl_Items[],2,)</f>
        <v>Automatic</v>
      </c>
      <c r="F5585" s="6" t="str">
        <f>VLOOKUP(tbl_transactions[[#This Row],[Product_ID]],tbl_Items[],3,)</f>
        <v>Palladium</v>
      </c>
      <c r="G5585" s="6" t="s">
        <v>12</v>
      </c>
      <c r="H5585" s="6" t="s">
        <v>9</v>
      </c>
      <c r="I55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585" s="30">
        <v>2</v>
      </c>
      <c r="K5585" s="7">
        <f t="shared" si="174"/>
        <v>5166.7000000000007</v>
      </c>
      <c r="L55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85" s="7">
        <f t="shared" si="175"/>
        <v>5166.7000000000007</v>
      </c>
    </row>
    <row r="5586" spans="1:13" x14ac:dyDescent="0.3">
      <c r="A5586" s="6" t="s">
        <v>5670</v>
      </c>
      <c r="B5586" s="28">
        <v>43261</v>
      </c>
      <c r="C5586" s="6" t="s">
        <v>15</v>
      </c>
      <c r="D5586" s="6" t="s">
        <v>117</v>
      </c>
      <c r="E5586" s="6" t="str">
        <f>VLOOKUP(tbl_transactions[[#This Row],[Product_ID]],tbl_Items[],2,)</f>
        <v>Digital</v>
      </c>
      <c r="F5586" s="6" t="str">
        <f>VLOOKUP(tbl_transactions[[#This Row],[Product_ID]],tbl_Items[],3,)</f>
        <v>Palladium</v>
      </c>
      <c r="G5586" s="6" t="s">
        <v>12</v>
      </c>
      <c r="H5586" s="6" t="s">
        <v>9</v>
      </c>
      <c r="I55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586" s="30">
        <v>4</v>
      </c>
      <c r="K5586" s="7">
        <f t="shared" si="174"/>
        <v>41079.15</v>
      </c>
      <c r="L55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5586" s="7">
        <f t="shared" si="175"/>
        <v>39846.775500000003</v>
      </c>
    </row>
    <row r="5587" spans="1:13" x14ac:dyDescent="0.3">
      <c r="A5587" s="6" t="s">
        <v>5671</v>
      </c>
      <c r="B5587" s="28">
        <v>43262</v>
      </c>
      <c r="C5587" s="6" t="s">
        <v>11</v>
      </c>
      <c r="D5587" s="6" t="s">
        <v>7008</v>
      </c>
      <c r="E5587" s="6" t="str">
        <f>VLOOKUP(tbl_transactions[[#This Row],[Product_ID]],tbl_Items[],2,)</f>
        <v>Digital</v>
      </c>
      <c r="F5587" s="6" t="str">
        <f>VLOOKUP(tbl_transactions[[#This Row],[Product_ID]],tbl_Items[],3,)</f>
        <v>Gold</v>
      </c>
      <c r="G5587" s="6" t="s">
        <v>12</v>
      </c>
      <c r="H5587" s="6" t="s">
        <v>9</v>
      </c>
      <c r="I55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587" s="30">
        <v>2</v>
      </c>
      <c r="K5587" s="7">
        <f t="shared" si="174"/>
        <v>21482.340000000004</v>
      </c>
      <c r="L55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5587" s="7">
        <f t="shared" si="175"/>
        <v>20623.046400000003</v>
      </c>
    </row>
    <row r="5588" spans="1:13" x14ac:dyDescent="0.3">
      <c r="A5588" s="6" t="s">
        <v>5672</v>
      </c>
      <c r="B5588" s="28">
        <v>43262</v>
      </c>
      <c r="C5588" s="6" t="s">
        <v>24</v>
      </c>
      <c r="D5588" s="6" t="s">
        <v>117</v>
      </c>
      <c r="E5588" s="6" t="str">
        <f>VLOOKUP(tbl_transactions[[#This Row],[Product_ID]],tbl_Items[],2,)</f>
        <v>Digital</v>
      </c>
      <c r="F5588" s="6" t="str">
        <f>VLOOKUP(tbl_transactions[[#This Row],[Product_ID]],tbl_Items[],3,)</f>
        <v>Palladium</v>
      </c>
      <c r="G5588" s="6" t="s">
        <v>12</v>
      </c>
      <c r="H5588" s="6" t="s">
        <v>9</v>
      </c>
      <c r="I55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588" s="30">
        <v>1</v>
      </c>
      <c r="K5588" s="7">
        <f t="shared" si="174"/>
        <v>10269.7875</v>
      </c>
      <c r="L55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88" s="7">
        <f t="shared" si="175"/>
        <v>10269.7875</v>
      </c>
    </row>
    <row r="5589" spans="1:13" x14ac:dyDescent="0.3">
      <c r="A5589" s="6" t="s">
        <v>5673</v>
      </c>
      <c r="B5589" s="28">
        <v>43262</v>
      </c>
      <c r="C5589" s="6" t="s">
        <v>15</v>
      </c>
      <c r="D5589" s="6" t="s">
        <v>104</v>
      </c>
      <c r="E5589" s="6" t="str">
        <f>VLOOKUP(tbl_transactions[[#This Row],[Product_ID]],tbl_Items[],2,)</f>
        <v>Automatic</v>
      </c>
      <c r="F5589" s="6" t="str">
        <f>VLOOKUP(tbl_transactions[[#This Row],[Product_ID]],tbl_Items[],3,)</f>
        <v>Palladium</v>
      </c>
      <c r="G5589" s="6" t="s">
        <v>12</v>
      </c>
      <c r="H5589" s="6" t="s">
        <v>9</v>
      </c>
      <c r="I55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589" s="30">
        <v>2</v>
      </c>
      <c r="K5589" s="7">
        <f t="shared" si="174"/>
        <v>18031.420000000002</v>
      </c>
      <c r="L55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5589" s="7">
        <f t="shared" si="175"/>
        <v>17490.477400000003</v>
      </c>
    </row>
    <row r="5590" spans="1:13" x14ac:dyDescent="0.3">
      <c r="A5590" s="6" t="s">
        <v>5674</v>
      </c>
      <c r="B5590" s="28">
        <v>43262</v>
      </c>
      <c r="C5590" s="6" t="s">
        <v>24</v>
      </c>
      <c r="D5590" s="6" t="s">
        <v>74</v>
      </c>
      <c r="E5590" s="6" t="str">
        <f>VLOOKUP(tbl_transactions[[#This Row],[Product_ID]],tbl_Items[],2,)</f>
        <v>Chronograph</v>
      </c>
      <c r="F5590" s="6" t="str">
        <f>VLOOKUP(tbl_transactions[[#This Row],[Product_ID]],tbl_Items[],3,)</f>
        <v>Gold</v>
      </c>
      <c r="G5590" s="6" t="s">
        <v>8</v>
      </c>
      <c r="H5590" s="6" t="s">
        <v>9</v>
      </c>
      <c r="I55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590" s="30">
        <v>2</v>
      </c>
      <c r="K5590" s="7">
        <f t="shared" si="174"/>
        <v>4674.6000000000004</v>
      </c>
      <c r="L55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90" s="7">
        <f t="shared" si="175"/>
        <v>4674.6000000000004</v>
      </c>
    </row>
    <row r="5591" spans="1:13" x14ac:dyDescent="0.3">
      <c r="A5591" s="6" t="s">
        <v>5675</v>
      </c>
      <c r="B5591" s="28">
        <v>43263</v>
      </c>
      <c r="C5591" s="6" t="s">
        <v>11</v>
      </c>
      <c r="D5591" s="6" t="s">
        <v>103</v>
      </c>
      <c r="E5591" s="6" t="str">
        <f>VLOOKUP(tbl_transactions[[#This Row],[Product_ID]],tbl_Items[],2,)</f>
        <v>Automatic</v>
      </c>
      <c r="F5591" s="6" t="str">
        <f>VLOOKUP(tbl_transactions[[#This Row],[Product_ID]],tbl_Items[],3,)</f>
        <v>Palladium</v>
      </c>
      <c r="G5591" s="6" t="s">
        <v>12</v>
      </c>
      <c r="H5591" s="6" t="s">
        <v>9</v>
      </c>
      <c r="I55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591" s="30">
        <v>4</v>
      </c>
      <c r="K5591" s="7">
        <f t="shared" si="174"/>
        <v>27233.510399999999</v>
      </c>
      <c r="L55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5591" s="7">
        <f t="shared" si="175"/>
        <v>26416.505087999998</v>
      </c>
    </row>
    <row r="5592" spans="1:13" x14ac:dyDescent="0.3">
      <c r="A5592" s="6" t="s">
        <v>5676</v>
      </c>
      <c r="B5592" s="28">
        <v>43263</v>
      </c>
      <c r="C5592" s="6" t="s">
        <v>7</v>
      </c>
      <c r="D5592" s="6" t="s">
        <v>116</v>
      </c>
      <c r="E5592" s="6" t="str">
        <f>VLOOKUP(tbl_transactions[[#This Row],[Product_ID]],tbl_Items[],2,)</f>
        <v>Digital</v>
      </c>
      <c r="F5592" s="6" t="str">
        <f>VLOOKUP(tbl_transactions[[#This Row],[Product_ID]],tbl_Items[],3,)</f>
        <v>Gold</v>
      </c>
      <c r="G5592" s="6" t="s">
        <v>12</v>
      </c>
      <c r="H5592" s="6" t="s">
        <v>13</v>
      </c>
      <c r="I55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592" s="30">
        <v>1</v>
      </c>
      <c r="K5592" s="7">
        <f t="shared" si="174"/>
        <v>5706.5940000000001</v>
      </c>
      <c r="L55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92" s="7">
        <f t="shared" si="175"/>
        <v>5706.5940000000001</v>
      </c>
    </row>
    <row r="5593" spans="1:13" x14ac:dyDescent="0.3">
      <c r="A5593" s="6" t="s">
        <v>5677</v>
      </c>
      <c r="B5593" s="28">
        <v>43263</v>
      </c>
      <c r="C5593" s="6" t="s">
        <v>11</v>
      </c>
      <c r="D5593" s="6" t="s">
        <v>83</v>
      </c>
      <c r="E5593" s="6" t="str">
        <f>VLOOKUP(tbl_transactions[[#This Row],[Product_ID]],tbl_Items[],2,)</f>
        <v>Chronograph</v>
      </c>
      <c r="F5593" s="6" t="str">
        <f>VLOOKUP(tbl_transactions[[#This Row],[Product_ID]],tbl_Items[],3,)</f>
        <v>Palladium</v>
      </c>
      <c r="G5593" s="6" t="s">
        <v>12</v>
      </c>
      <c r="H5593" s="6" t="s">
        <v>9</v>
      </c>
      <c r="I55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593" s="30">
        <v>3</v>
      </c>
      <c r="K5593" s="7">
        <f t="shared" si="174"/>
        <v>14966.4375</v>
      </c>
      <c r="L55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93" s="7">
        <f t="shared" si="175"/>
        <v>14966.4375</v>
      </c>
    </row>
    <row r="5594" spans="1:13" x14ac:dyDescent="0.3">
      <c r="A5594" s="6" t="s">
        <v>5678</v>
      </c>
      <c r="B5594" s="28">
        <v>43263</v>
      </c>
      <c r="C5594" s="6" t="s">
        <v>15</v>
      </c>
      <c r="D5594" s="6" t="s">
        <v>100</v>
      </c>
      <c r="E5594" s="6" t="str">
        <f>VLOOKUP(tbl_transactions[[#This Row],[Product_ID]],tbl_Items[],2,)</f>
        <v>Automatic</v>
      </c>
      <c r="F5594" s="6" t="str">
        <f>VLOOKUP(tbl_transactions[[#This Row],[Product_ID]],tbl_Items[],3,)</f>
        <v>Palladium</v>
      </c>
      <c r="G5594" s="6" t="s">
        <v>12</v>
      </c>
      <c r="H5594" s="6" t="s">
        <v>9</v>
      </c>
      <c r="I55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594" s="30">
        <v>3</v>
      </c>
      <c r="K5594" s="7">
        <f t="shared" si="174"/>
        <v>18045.72</v>
      </c>
      <c r="L55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594" s="7">
        <f t="shared" si="175"/>
        <v>17504.348400000003</v>
      </c>
    </row>
    <row r="5595" spans="1:13" x14ac:dyDescent="0.3">
      <c r="A5595" s="6" t="s">
        <v>5679</v>
      </c>
      <c r="B5595" s="28">
        <v>43263</v>
      </c>
      <c r="C5595" s="6" t="s">
        <v>24</v>
      </c>
      <c r="D5595" s="6" t="s">
        <v>116</v>
      </c>
      <c r="E5595" s="6" t="str">
        <f>VLOOKUP(tbl_transactions[[#This Row],[Product_ID]],tbl_Items[],2,)</f>
        <v>Digital</v>
      </c>
      <c r="F5595" s="6" t="str">
        <f>VLOOKUP(tbl_transactions[[#This Row],[Product_ID]],tbl_Items[],3,)</f>
        <v>Gold</v>
      </c>
      <c r="G5595" s="6" t="s">
        <v>12</v>
      </c>
      <c r="H5595" s="6" t="s">
        <v>9</v>
      </c>
      <c r="I55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595" s="30">
        <v>1</v>
      </c>
      <c r="K5595" s="7">
        <f t="shared" si="174"/>
        <v>5706.5940000000001</v>
      </c>
      <c r="L55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95" s="7">
        <f t="shared" si="175"/>
        <v>5706.5940000000001</v>
      </c>
    </row>
    <row r="5596" spans="1:13" x14ac:dyDescent="0.3">
      <c r="A5596" s="6" t="s">
        <v>5680</v>
      </c>
      <c r="B5596" s="28">
        <v>43263</v>
      </c>
      <c r="C5596" s="6" t="s">
        <v>24</v>
      </c>
      <c r="D5596" s="6" t="s">
        <v>96</v>
      </c>
      <c r="E5596" s="6" t="str">
        <f>VLOOKUP(tbl_transactions[[#This Row],[Product_ID]],tbl_Items[],2,)</f>
        <v>Automatic</v>
      </c>
      <c r="F5596" s="6" t="str">
        <f>VLOOKUP(tbl_transactions[[#This Row],[Product_ID]],tbl_Items[],3,)</f>
        <v>Gold</v>
      </c>
      <c r="G5596" s="6" t="s">
        <v>12</v>
      </c>
      <c r="H5596" s="6" t="s">
        <v>9</v>
      </c>
      <c r="I55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596" s="30">
        <v>4</v>
      </c>
      <c r="K5596" s="7">
        <f t="shared" si="174"/>
        <v>22705.689600000002</v>
      </c>
      <c r="L55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5596" s="7">
        <f t="shared" si="175"/>
        <v>21797.462016000001</v>
      </c>
    </row>
    <row r="5597" spans="1:13" x14ac:dyDescent="0.3">
      <c r="A5597" s="6" t="s">
        <v>5681</v>
      </c>
      <c r="B5597" s="28">
        <v>43263</v>
      </c>
      <c r="C5597" s="6" t="s">
        <v>24</v>
      </c>
      <c r="D5597" s="6" t="s">
        <v>74</v>
      </c>
      <c r="E5597" s="6" t="str">
        <f>VLOOKUP(tbl_transactions[[#This Row],[Product_ID]],tbl_Items[],2,)</f>
        <v>Chronograph</v>
      </c>
      <c r="F5597" s="6" t="str">
        <f>VLOOKUP(tbl_transactions[[#This Row],[Product_ID]],tbl_Items[],3,)</f>
        <v>Gold</v>
      </c>
      <c r="G5597" s="6" t="s">
        <v>8</v>
      </c>
      <c r="H5597" s="6" t="s">
        <v>13</v>
      </c>
      <c r="I55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597" s="30">
        <v>3</v>
      </c>
      <c r="K5597" s="7">
        <f t="shared" si="174"/>
        <v>7011.9000000000005</v>
      </c>
      <c r="L55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597" s="7">
        <f t="shared" si="175"/>
        <v>7011.9000000000005</v>
      </c>
    </row>
    <row r="5598" spans="1:13" x14ac:dyDescent="0.3">
      <c r="A5598" s="6" t="s">
        <v>5682</v>
      </c>
      <c r="B5598" s="28">
        <v>43263</v>
      </c>
      <c r="C5598" s="6" t="s">
        <v>24</v>
      </c>
      <c r="D5598" s="6" t="s">
        <v>100</v>
      </c>
      <c r="E5598" s="6" t="str">
        <f>VLOOKUP(tbl_transactions[[#This Row],[Product_ID]],tbl_Items[],2,)</f>
        <v>Automatic</v>
      </c>
      <c r="F5598" s="6" t="str">
        <f>VLOOKUP(tbl_transactions[[#This Row],[Product_ID]],tbl_Items[],3,)</f>
        <v>Palladium</v>
      </c>
      <c r="G5598" s="6" t="s">
        <v>12</v>
      </c>
      <c r="H5598" s="6" t="s">
        <v>9</v>
      </c>
      <c r="I55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598" s="30">
        <v>3</v>
      </c>
      <c r="K5598" s="7">
        <f t="shared" si="174"/>
        <v>18045.72</v>
      </c>
      <c r="L55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598" s="7">
        <f t="shared" si="175"/>
        <v>17504.348400000003</v>
      </c>
    </row>
    <row r="5599" spans="1:13" x14ac:dyDescent="0.3">
      <c r="A5599" s="6" t="s">
        <v>5683</v>
      </c>
      <c r="B5599" s="28">
        <v>43263</v>
      </c>
      <c r="C5599" s="6" t="s">
        <v>24</v>
      </c>
      <c r="D5599" s="6" t="s">
        <v>111</v>
      </c>
      <c r="E5599" s="6" t="str">
        <f>VLOOKUP(tbl_transactions[[#This Row],[Product_ID]],tbl_Items[],2,)</f>
        <v>Digital</v>
      </c>
      <c r="F5599" s="6" t="str">
        <f>VLOOKUP(tbl_transactions[[#This Row],[Product_ID]],tbl_Items[],3,)</f>
        <v>Gold</v>
      </c>
      <c r="G5599" s="6" t="s">
        <v>12</v>
      </c>
      <c r="H5599" s="6" t="s">
        <v>9</v>
      </c>
      <c r="I55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599" s="30">
        <v>4</v>
      </c>
      <c r="K5599" s="7">
        <f t="shared" si="174"/>
        <v>23504.716800000002</v>
      </c>
      <c r="L55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5599" s="7">
        <f t="shared" si="175"/>
        <v>22564.528128000002</v>
      </c>
    </row>
    <row r="5600" spans="1:13" x14ac:dyDescent="0.3">
      <c r="A5600" s="6" t="s">
        <v>5684</v>
      </c>
      <c r="B5600" s="28">
        <v>43264</v>
      </c>
      <c r="C5600" s="6" t="s">
        <v>11</v>
      </c>
      <c r="D5600" s="6" t="s">
        <v>110</v>
      </c>
      <c r="E5600" s="6" t="str">
        <f>VLOOKUP(tbl_transactions[[#This Row],[Product_ID]],tbl_Items[],2,)</f>
        <v>Digital</v>
      </c>
      <c r="F5600" s="6" t="str">
        <f>VLOOKUP(tbl_transactions[[#This Row],[Product_ID]],tbl_Items[],3,)</f>
        <v>Platinum</v>
      </c>
      <c r="G5600" s="6" t="s">
        <v>12</v>
      </c>
      <c r="H5600" s="6" t="s">
        <v>9</v>
      </c>
      <c r="I56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600" s="30">
        <v>4</v>
      </c>
      <c r="K5600" s="7">
        <f t="shared" si="174"/>
        <v>23584.680000000004</v>
      </c>
      <c r="L56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5600" s="7">
        <f t="shared" si="175"/>
        <v>22169.599200000004</v>
      </c>
    </row>
    <row r="5601" spans="1:13" x14ac:dyDescent="0.3">
      <c r="A5601" s="6" t="s">
        <v>5685</v>
      </c>
      <c r="B5601" s="28">
        <v>43264</v>
      </c>
      <c r="C5601" s="6" t="s">
        <v>11</v>
      </c>
      <c r="D5601" s="6" t="s">
        <v>78</v>
      </c>
      <c r="E5601" s="6" t="str">
        <f>VLOOKUP(tbl_transactions[[#This Row],[Product_ID]],tbl_Items[],2,)</f>
        <v>Chronograph</v>
      </c>
      <c r="F5601" s="6" t="str">
        <f>VLOOKUP(tbl_transactions[[#This Row],[Product_ID]],tbl_Items[],3,)</f>
        <v>Gold</v>
      </c>
      <c r="G5601" s="6" t="s">
        <v>8</v>
      </c>
      <c r="H5601" s="6" t="s">
        <v>9</v>
      </c>
      <c r="I56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601" s="30">
        <v>2</v>
      </c>
      <c r="K5601" s="7">
        <f t="shared" si="174"/>
        <v>11444.4</v>
      </c>
      <c r="L56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01" s="7">
        <f t="shared" si="175"/>
        <v>11444.4</v>
      </c>
    </row>
    <row r="5602" spans="1:13" x14ac:dyDescent="0.3">
      <c r="A5602" s="6" t="s">
        <v>5686</v>
      </c>
      <c r="B5602" s="28">
        <v>43264</v>
      </c>
      <c r="C5602" s="6" t="s">
        <v>7</v>
      </c>
      <c r="D5602" s="6" t="s">
        <v>77</v>
      </c>
      <c r="E5602" s="6" t="str">
        <f>VLOOKUP(tbl_transactions[[#This Row],[Product_ID]],tbl_Items[],2,)</f>
        <v>Chronograph</v>
      </c>
      <c r="F5602" s="6" t="str">
        <f>VLOOKUP(tbl_transactions[[#This Row],[Product_ID]],tbl_Items[],3,)</f>
        <v>Gold</v>
      </c>
      <c r="G5602" s="6" t="s">
        <v>8</v>
      </c>
      <c r="H5602" s="6" t="s">
        <v>9</v>
      </c>
      <c r="I56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602" s="30">
        <v>1</v>
      </c>
      <c r="K5602" s="7">
        <f t="shared" si="174"/>
        <v>3087</v>
      </c>
      <c r="L56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02" s="7">
        <f t="shared" si="175"/>
        <v>3087</v>
      </c>
    </row>
    <row r="5603" spans="1:13" x14ac:dyDescent="0.3">
      <c r="A5603" s="6" t="s">
        <v>5687</v>
      </c>
      <c r="B5603" s="28">
        <v>43264</v>
      </c>
      <c r="C5603" s="6" t="s">
        <v>24</v>
      </c>
      <c r="D5603" s="6" t="s">
        <v>77</v>
      </c>
      <c r="E5603" s="6" t="str">
        <f>VLOOKUP(tbl_transactions[[#This Row],[Product_ID]],tbl_Items[],2,)</f>
        <v>Chronograph</v>
      </c>
      <c r="F5603" s="6" t="str">
        <f>VLOOKUP(tbl_transactions[[#This Row],[Product_ID]],tbl_Items[],3,)</f>
        <v>Gold</v>
      </c>
      <c r="G5603" s="6" t="s">
        <v>8</v>
      </c>
      <c r="H5603" s="6" t="s">
        <v>13</v>
      </c>
      <c r="I56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603" s="30">
        <v>3</v>
      </c>
      <c r="K5603" s="7">
        <f t="shared" si="174"/>
        <v>9261</v>
      </c>
      <c r="L56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03" s="7">
        <f t="shared" si="175"/>
        <v>9261</v>
      </c>
    </row>
    <row r="5604" spans="1:13" x14ac:dyDescent="0.3">
      <c r="A5604" s="6" t="s">
        <v>5688</v>
      </c>
      <c r="B5604" s="28">
        <v>43264</v>
      </c>
      <c r="C5604" s="6" t="s">
        <v>24</v>
      </c>
      <c r="D5604" s="6" t="s">
        <v>120</v>
      </c>
      <c r="E5604" s="6" t="str">
        <f>VLOOKUP(tbl_transactions[[#This Row],[Product_ID]],tbl_Items[],2,)</f>
        <v>Digital</v>
      </c>
      <c r="F5604" s="6" t="str">
        <f>VLOOKUP(tbl_transactions[[#This Row],[Product_ID]],tbl_Items[],3,)</f>
        <v>Palladium</v>
      </c>
      <c r="G5604" s="6" t="s">
        <v>12</v>
      </c>
      <c r="H5604" s="6" t="s">
        <v>13</v>
      </c>
      <c r="I56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604" s="30">
        <v>1</v>
      </c>
      <c r="K5604" s="7">
        <f t="shared" si="174"/>
        <v>10602.020000000002</v>
      </c>
      <c r="L56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04" s="7">
        <f t="shared" si="175"/>
        <v>10602.020000000002</v>
      </c>
    </row>
    <row r="5605" spans="1:13" x14ac:dyDescent="0.3">
      <c r="A5605" s="6" t="s">
        <v>5689</v>
      </c>
      <c r="B5605" s="28">
        <v>43265</v>
      </c>
      <c r="C5605" s="6" t="s">
        <v>24</v>
      </c>
      <c r="D5605" s="6" t="s">
        <v>111</v>
      </c>
      <c r="E5605" s="6" t="str">
        <f>VLOOKUP(tbl_transactions[[#This Row],[Product_ID]],tbl_Items[],2,)</f>
        <v>Digital</v>
      </c>
      <c r="F5605" s="6" t="str">
        <f>VLOOKUP(tbl_transactions[[#This Row],[Product_ID]],tbl_Items[],3,)</f>
        <v>Gold</v>
      </c>
      <c r="G5605" s="6" t="s">
        <v>12</v>
      </c>
      <c r="H5605" s="6" t="s">
        <v>9</v>
      </c>
      <c r="I56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605" s="30">
        <v>3</v>
      </c>
      <c r="K5605" s="7">
        <f t="shared" si="174"/>
        <v>17628.537600000003</v>
      </c>
      <c r="L56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5605" s="7">
        <f t="shared" si="175"/>
        <v>16923.396096000004</v>
      </c>
    </row>
    <row r="5606" spans="1:13" x14ac:dyDescent="0.3">
      <c r="A5606" s="6" t="s">
        <v>5690</v>
      </c>
      <c r="B5606" s="28">
        <v>43265</v>
      </c>
      <c r="C5606" s="6" t="s">
        <v>11</v>
      </c>
      <c r="D5606" s="6" t="s">
        <v>74</v>
      </c>
      <c r="E5606" s="6" t="str">
        <f>VLOOKUP(tbl_transactions[[#This Row],[Product_ID]],tbl_Items[],2,)</f>
        <v>Chronograph</v>
      </c>
      <c r="F5606" s="6" t="str">
        <f>VLOOKUP(tbl_transactions[[#This Row],[Product_ID]],tbl_Items[],3,)</f>
        <v>Gold</v>
      </c>
      <c r="G5606" s="6" t="s">
        <v>8</v>
      </c>
      <c r="H5606" s="6" t="s">
        <v>9</v>
      </c>
      <c r="I56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606" s="30">
        <v>4</v>
      </c>
      <c r="K5606" s="7">
        <f t="shared" si="174"/>
        <v>9349.2000000000007</v>
      </c>
      <c r="L56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06" s="7">
        <f t="shared" si="175"/>
        <v>9349.2000000000007</v>
      </c>
    </row>
    <row r="5607" spans="1:13" x14ac:dyDescent="0.3">
      <c r="A5607" s="6" t="s">
        <v>5691</v>
      </c>
      <c r="B5607" s="28">
        <v>43265</v>
      </c>
      <c r="C5607" s="6" t="s">
        <v>7</v>
      </c>
      <c r="D5607" s="6" t="s">
        <v>84</v>
      </c>
      <c r="E5607" s="6" t="str">
        <f>VLOOKUP(tbl_transactions[[#This Row],[Product_ID]],tbl_Items[],2,)</f>
        <v>Automatic</v>
      </c>
      <c r="F5607" s="6" t="str">
        <f>VLOOKUP(tbl_transactions[[#This Row],[Product_ID]],tbl_Items[],3,)</f>
        <v>Platinum</v>
      </c>
      <c r="G5607" s="6" t="s">
        <v>12</v>
      </c>
      <c r="H5607" s="6" t="s">
        <v>9</v>
      </c>
      <c r="I56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607" s="30">
        <v>4</v>
      </c>
      <c r="K5607" s="7">
        <f t="shared" si="174"/>
        <v>9362.43</v>
      </c>
      <c r="L56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07" s="7">
        <f t="shared" si="175"/>
        <v>9362.43</v>
      </c>
    </row>
    <row r="5608" spans="1:13" x14ac:dyDescent="0.3">
      <c r="A5608" s="6" t="s">
        <v>5692</v>
      </c>
      <c r="B5608" s="28">
        <v>43265</v>
      </c>
      <c r="C5608" s="6" t="s">
        <v>24</v>
      </c>
      <c r="D5608" s="6" t="s">
        <v>81</v>
      </c>
      <c r="E5608" s="6" t="str">
        <f>VLOOKUP(tbl_transactions[[#This Row],[Product_ID]],tbl_Items[],2,)</f>
        <v>Chronograph</v>
      </c>
      <c r="F5608" s="6" t="str">
        <f>VLOOKUP(tbl_transactions[[#This Row],[Product_ID]],tbl_Items[],3,)</f>
        <v>Palladium</v>
      </c>
      <c r="G5608" s="6" t="s">
        <v>12</v>
      </c>
      <c r="H5608" s="6" t="s">
        <v>9</v>
      </c>
      <c r="I56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608" s="30">
        <v>1</v>
      </c>
      <c r="K5608" s="7">
        <f t="shared" si="174"/>
        <v>11858.000000000002</v>
      </c>
      <c r="L56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08" s="7">
        <f t="shared" si="175"/>
        <v>11858.000000000002</v>
      </c>
    </row>
    <row r="5609" spans="1:13" x14ac:dyDescent="0.3">
      <c r="A5609" s="6" t="s">
        <v>5693</v>
      </c>
      <c r="B5609" s="28">
        <v>43265</v>
      </c>
      <c r="C5609" s="6" t="s">
        <v>11</v>
      </c>
      <c r="D5609" s="6" t="s">
        <v>109</v>
      </c>
      <c r="E5609" s="6" t="str">
        <f>VLOOKUP(tbl_transactions[[#This Row],[Product_ID]],tbl_Items[],2,)</f>
        <v>Digital</v>
      </c>
      <c r="F5609" s="6" t="str">
        <f>VLOOKUP(tbl_transactions[[#This Row],[Product_ID]],tbl_Items[],3,)</f>
        <v>Platinum</v>
      </c>
      <c r="G5609" s="6" t="s">
        <v>12</v>
      </c>
      <c r="H5609" s="6" t="s">
        <v>13</v>
      </c>
      <c r="I56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609" s="30">
        <v>4</v>
      </c>
      <c r="K5609" s="7">
        <f t="shared" si="174"/>
        <v>41054.184000000001</v>
      </c>
      <c r="L56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2463.2510400000001</v>
      </c>
      <c r="M5609" s="7">
        <f t="shared" si="175"/>
        <v>38590.932959999998</v>
      </c>
    </row>
    <row r="5610" spans="1:13" x14ac:dyDescent="0.3">
      <c r="A5610" s="6" t="s">
        <v>5694</v>
      </c>
      <c r="B5610" s="28">
        <v>43265</v>
      </c>
      <c r="C5610" s="6" t="s">
        <v>11</v>
      </c>
      <c r="D5610" s="6" t="s">
        <v>89</v>
      </c>
      <c r="E5610" s="6" t="str">
        <f>VLOOKUP(tbl_transactions[[#This Row],[Product_ID]],tbl_Items[],2,)</f>
        <v>Automatic</v>
      </c>
      <c r="F5610" s="6" t="str">
        <f>VLOOKUP(tbl_transactions[[#This Row],[Product_ID]],tbl_Items[],3,)</f>
        <v>Platinum</v>
      </c>
      <c r="G5610" s="6" t="s">
        <v>12</v>
      </c>
      <c r="H5610" s="6" t="s">
        <v>9</v>
      </c>
      <c r="I56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610" s="30">
        <v>2</v>
      </c>
      <c r="K5610" s="7">
        <f t="shared" si="174"/>
        <v>10239.020000000002</v>
      </c>
      <c r="L56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10" s="7">
        <f t="shared" si="175"/>
        <v>10239.020000000002</v>
      </c>
    </row>
    <row r="5611" spans="1:13" x14ac:dyDescent="0.3">
      <c r="A5611" s="6" t="s">
        <v>5695</v>
      </c>
      <c r="B5611" s="28">
        <v>43265</v>
      </c>
      <c r="C5611" s="6" t="s">
        <v>24</v>
      </c>
      <c r="D5611" s="6" t="s">
        <v>104</v>
      </c>
      <c r="E5611" s="6" t="str">
        <f>VLOOKUP(tbl_transactions[[#This Row],[Product_ID]],tbl_Items[],2,)</f>
        <v>Automatic</v>
      </c>
      <c r="F5611" s="6" t="str">
        <f>VLOOKUP(tbl_transactions[[#This Row],[Product_ID]],tbl_Items[],3,)</f>
        <v>Palladium</v>
      </c>
      <c r="G5611" s="6" t="s">
        <v>12</v>
      </c>
      <c r="H5611" s="6" t="s">
        <v>13</v>
      </c>
      <c r="I56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611" s="30">
        <v>4</v>
      </c>
      <c r="K5611" s="7">
        <f t="shared" si="174"/>
        <v>36062.840000000004</v>
      </c>
      <c r="L56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5611" s="7">
        <f t="shared" si="175"/>
        <v>34980.954800000007</v>
      </c>
    </row>
    <row r="5612" spans="1:13" x14ac:dyDescent="0.3">
      <c r="A5612" s="6" t="s">
        <v>5696</v>
      </c>
      <c r="B5612" s="28">
        <v>43266</v>
      </c>
      <c r="C5612" s="6" t="s">
        <v>24</v>
      </c>
      <c r="D5612" s="6" t="s">
        <v>92</v>
      </c>
      <c r="E5612" s="6" t="str">
        <f>VLOOKUP(tbl_transactions[[#This Row],[Product_ID]],tbl_Items[],2,)</f>
        <v>Automatic</v>
      </c>
      <c r="F5612" s="6" t="str">
        <f>VLOOKUP(tbl_transactions[[#This Row],[Product_ID]],tbl_Items[],3,)</f>
        <v>Platinum</v>
      </c>
      <c r="G5612" s="6" t="s">
        <v>12</v>
      </c>
      <c r="H5612" s="6" t="s">
        <v>9</v>
      </c>
      <c r="I56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612" s="30">
        <v>2</v>
      </c>
      <c r="K5612" s="7">
        <f t="shared" si="174"/>
        <v>4486.2047999999995</v>
      </c>
      <c r="L56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12" s="7">
        <f t="shared" si="175"/>
        <v>4486.2047999999995</v>
      </c>
    </row>
    <row r="5613" spans="1:13" x14ac:dyDescent="0.3">
      <c r="A5613" s="6" t="s">
        <v>5697</v>
      </c>
      <c r="B5613" s="28">
        <v>43266</v>
      </c>
      <c r="C5613" s="6" t="s">
        <v>24</v>
      </c>
      <c r="D5613" s="6" t="s">
        <v>104</v>
      </c>
      <c r="E5613" s="6" t="str">
        <f>VLOOKUP(tbl_transactions[[#This Row],[Product_ID]],tbl_Items[],2,)</f>
        <v>Automatic</v>
      </c>
      <c r="F5613" s="6" t="str">
        <f>VLOOKUP(tbl_transactions[[#This Row],[Product_ID]],tbl_Items[],3,)</f>
        <v>Palladium</v>
      </c>
      <c r="G5613" s="6" t="s">
        <v>12</v>
      </c>
      <c r="H5613" s="6" t="s">
        <v>9</v>
      </c>
      <c r="I56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613" s="30">
        <v>2</v>
      </c>
      <c r="K5613" s="7">
        <f t="shared" si="174"/>
        <v>18031.420000000002</v>
      </c>
      <c r="L56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5613" s="7">
        <f t="shared" si="175"/>
        <v>17490.477400000003</v>
      </c>
    </row>
    <row r="5614" spans="1:13" x14ac:dyDescent="0.3">
      <c r="A5614" s="6" t="s">
        <v>5698</v>
      </c>
      <c r="B5614" s="28">
        <v>43266</v>
      </c>
      <c r="C5614" s="6" t="s">
        <v>7</v>
      </c>
      <c r="D5614" s="6" t="s">
        <v>7006</v>
      </c>
      <c r="E5614" s="6" t="str">
        <f>VLOOKUP(tbl_transactions[[#This Row],[Product_ID]],tbl_Items[],2,)</f>
        <v>Automatic</v>
      </c>
      <c r="F5614" s="6" t="str">
        <f>VLOOKUP(tbl_transactions[[#This Row],[Product_ID]],tbl_Items[],3,)</f>
        <v>Gold</v>
      </c>
      <c r="G5614" s="6" t="s">
        <v>12</v>
      </c>
      <c r="H5614" s="6" t="s">
        <v>9</v>
      </c>
      <c r="I56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614" s="30">
        <v>1</v>
      </c>
      <c r="K5614" s="7">
        <f t="shared" si="174"/>
        <v>10762.95</v>
      </c>
      <c r="L56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14" s="7">
        <f t="shared" si="175"/>
        <v>10762.95</v>
      </c>
    </row>
    <row r="5615" spans="1:13" x14ac:dyDescent="0.3">
      <c r="A5615" s="6" t="s">
        <v>5699</v>
      </c>
      <c r="B5615" s="28">
        <v>43266</v>
      </c>
      <c r="C5615" s="6" t="s">
        <v>11</v>
      </c>
      <c r="D5615" s="6" t="s">
        <v>103</v>
      </c>
      <c r="E5615" s="6" t="str">
        <f>VLOOKUP(tbl_transactions[[#This Row],[Product_ID]],tbl_Items[],2,)</f>
        <v>Automatic</v>
      </c>
      <c r="F5615" s="6" t="str">
        <f>VLOOKUP(tbl_transactions[[#This Row],[Product_ID]],tbl_Items[],3,)</f>
        <v>Palladium</v>
      </c>
      <c r="G5615" s="6" t="s">
        <v>12</v>
      </c>
      <c r="H5615" s="6" t="s">
        <v>9</v>
      </c>
      <c r="I56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615" s="30">
        <v>3</v>
      </c>
      <c r="K5615" s="7">
        <f t="shared" si="174"/>
        <v>20425.132799999999</v>
      </c>
      <c r="L56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5615" s="7">
        <f t="shared" si="175"/>
        <v>19812.378816</v>
      </c>
    </row>
    <row r="5616" spans="1:13" x14ac:dyDescent="0.3">
      <c r="A5616" s="6" t="s">
        <v>5700</v>
      </c>
      <c r="B5616" s="28">
        <v>43266</v>
      </c>
      <c r="C5616" s="6" t="s">
        <v>11</v>
      </c>
      <c r="D5616" s="6" t="s">
        <v>71</v>
      </c>
      <c r="E5616" s="6" t="str">
        <f>VLOOKUP(tbl_transactions[[#This Row],[Product_ID]],tbl_Items[],2,)</f>
        <v>Chronograph</v>
      </c>
      <c r="F5616" s="6" t="str">
        <f>VLOOKUP(tbl_transactions[[#This Row],[Product_ID]],tbl_Items[],3,)</f>
        <v>Platinum</v>
      </c>
      <c r="G5616" s="6" t="s">
        <v>8</v>
      </c>
      <c r="H5616" s="6" t="s">
        <v>13</v>
      </c>
      <c r="I56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616" s="30">
        <v>4</v>
      </c>
      <c r="K5616" s="7">
        <f t="shared" si="174"/>
        <v>9197.1359999999986</v>
      </c>
      <c r="L56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16" s="7">
        <f t="shared" si="175"/>
        <v>9197.1359999999986</v>
      </c>
    </row>
    <row r="5617" spans="1:13" x14ac:dyDescent="0.3">
      <c r="A5617" s="6" t="s">
        <v>5701</v>
      </c>
      <c r="B5617" s="28">
        <v>43266</v>
      </c>
      <c r="C5617" s="6" t="s">
        <v>24</v>
      </c>
      <c r="D5617" s="6" t="s">
        <v>110</v>
      </c>
      <c r="E5617" s="6" t="str">
        <f>VLOOKUP(tbl_transactions[[#This Row],[Product_ID]],tbl_Items[],2,)</f>
        <v>Digital</v>
      </c>
      <c r="F5617" s="6" t="str">
        <f>VLOOKUP(tbl_transactions[[#This Row],[Product_ID]],tbl_Items[],3,)</f>
        <v>Platinum</v>
      </c>
      <c r="G5617" s="6" t="s">
        <v>12</v>
      </c>
      <c r="H5617" s="6" t="s">
        <v>13</v>
      </c>
      <c r="I56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617" s="30">
        <v>3</v>
      </c>
      <c r="K5617" s="7">
        <f t="shared" si="174"/>
        <v>17688.510000000002</v>
      </c>
      <c r="L56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5617" s="7">
        <f t="shared" si="175"/>
        <v>16627.199400000001</v>
      </c>
    </row>
    <row r="5618" spans="1:13" x14ac:dyDescent="0.3">
      <c r="A5618" s="6" t="s">
        <v>5702</v>
      </c>
      <c r="B5618" s="28">
        <v>43267</v>
      </c>
      <c r="C5618" s="6" t="s">
        <v>11</v>
      </c>
      <c r="D5618" s="6" t="s">
        <v>79</v>
      </c>
      <c r="E5618" s="6" t="str">
        <f>VLOOKUP(tbl_transactions[[#This Row],[Product_ID]],tbl_Items[],2,)</f>
        <v>Chronograph</v>
      </c>
      <c r="F5618" s="6" t="str">
        <f>VLOOKUP(tbl_transactions[[#This Row],[Product_ID]],tbl_Items[],3,)</f>
        <v>Palladium</v>
      </c>
      <c r="G5618" s="6" t="s">
        <v>8</v>
      </c>
      <c r="H5618" s="6" t="s">
        <v>9</v>
      </c>
      <c r="I56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618" s="30">
        <v>3</v>
      </c>
      <c r="K5618" s="7">
        <f t="shared" si="174"/>
        <v>7007.094000000001</v>
      </c>
      <c r="L56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18" s="7">
        <f t="shared" si="175"/>
        <v>7007.094000000001</v>
      </c>
    </row>
    <row r="5619" spans="1:13" x14ac:dyDescent="0.3">
      <c r="A5619" s="6" t="s">
        <v>5703</v>
      </c>
      <c r="B5619" s="28">
        <v>43267</v>
      </c>
      <c r="C5619" s="6" t="s">
        <v>24</v>
      </c>
      <c r="D5619" s="6" t="s">
        <v>79</v>
      </c>
      <c r="E5619" s="6" t="str">
        <f>VLOOKUP(tbl_transactions[[#This Row],[Product_ID]],tbl_Items[],2,)</f>
        <v>Chronograph</v>
      </c>
      <c r="F5619" s="6" t="str">
        <f>VLOOKUP(tbl_transactions[[#This Row],[Product_ID]],tbl_Items[],3,)</f>
        <v>Palladium</v>
      </c>
      <c r="G5619" s="6" t="s">
        <v>8</v>
      </c>
      <c r="H5619" s="6" t="s">
        <v>9</v>
      </c>
      <c r="I56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619" s="30">
        <v>1</v>
      </c>
      <c r="K5619" s="7">
        <f t="shared" si="174"/>
        <v>2335.6980000000003</v>
      </c>
      <c r="L56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19" s="7">
        <f t="shared" si="175"/>
        <v>2335.6980000000003</v>
      </c>
    </row>
    <row r="5620" spans="1:13" x14ac:dyDescent="0.3">
      <c r="A5620" s="6" t="s">
        <v>5704</v>
      </c>
      <c r="B5620" s="28">
        <v>43267</v>
      </c>
      <c r="C5620" s="6" t="s">
        <v>11</v>
      </c>
      <c r="D5620" s="6" t="s">
        <v>102</v>
      </c>
      <c r="E5620" s="6" t="str">
        <f>VLOOKUP(tbl_transactions[[#This Row],[Product_ID]],tbl_Items[],2,)</f>
        <v>Automatic</v>
      </c>
      <c r="F5620" s="6" t="str">
        <f>VLOOKUP(tbl_transactions[[#This Row],[Product_ID]],tbl_Items[],3,)</f>
        <v>Palladium</v>
      </c>
      <c r="G5620" s="6" t="s">
        <v>12</v>
      </c>
      <c r="H5620" s="6" t="s">
        <v>13</v>
      </c>
      <c r="I56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620" s="30">
        <v>1</v>
      </c>
      <c r="K5620" s="7">
        <f t="shared" si="174"/>
        <v>8786.1779999999999</v>
      </c>
      <c r="L56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20" s="7">
        <f t="shared" si="175"/>
        <v>8786.1779999999999</v>
      </c>
    </row>
    <row r="5621" spans="1:13" x14ac:dyDescent="0.3">
      <c r="A5621" s="6" t="s">
        <v>5705</v>
      </c>
      <c r="B5621" s="28">
        <v>43267</v>
      </c>
      <c r="C5621" s="6" t="s">
        <v>11</v>
      </c>
      <c r="D5621" s="6" t="s">
        <v>115</v>
      </c>
      <c r="E5621" s="6" t="str">
        <f>VLOOKUP(tbl_transactions[[#This Row],[Product_ID]],tbl_Items[],2,)</f>
        <v>Digital</v>
      </c>
      <c r="F5621" s="6" t="str">
        <f>VLOOKUP(tbl_transactions[[#This Row],[Product_ID]],tbl_Items[],3,)</f>
        <v>Gold</v>
      </c>
      <c r="G5621" s="6" t="s">
        <v>12</v>
      </c>
      <c r="H5621" s="6" t="s">
        <v>9</v>
      </c>
      <c r="I56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621" s="30">
        <v>4</v>
      </c>
      <c r="K5621" s="7">
        <f t="shared" si="174"/>
        <v>38794.770000000004</v>
      </c>
      <c r="L56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621" s="7">
        <f t="shared" si="175"/>
        <v>37242.979200000002</v>
      </c>
    </row>
    <row r="5622" spans="1:13" x14ac:dyDescent="0.3">
      <c r="A5622" s="6" t="s">
        <v>5706</v>
      </c>
      <c r="B5622" s="28">
        <v>43268</v>
      </c>
      <c r="C5622" s="6" t="s">
        <v>24</v>
      </c>
      <c r="D5622" s="6" t="s">
        <v>118</v>
      </c>
      <c r="E5622" s="6" t="str">
        <f>VLOOKUP(tbl_transactions[[#This Row],[Product_ID]],tbl_Items[],2,)</f>
        <v>Digital</v>
      </c>
      <c r="F5622" s="6" t="str">
        <f>VLOOKUP(tbl_transactions[[#This Row],[Product_ID]],tbl_Items[],3,)</f>
        <v>Palladium</v>
      </c>
      <c r="G5622" s="6" t="s">
        <v>12</v>
      </c>
      <c r="H5622" s="6" t="s">
        <v>9</v>
      </c>
      <c r="I56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622" s="30">
        <v>3</v>
      </c>
      <c r="K5622" s="7">
        <f t="shared" si="174"/>
        <v>18658.533600000002</v>
      </c>
      <c r="L56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622" s="7">
        <f t="shared" si="175"/>
        <v>18098.777592000002</v>
      </c>
    </row>
    <row r="5623" spans="1:13" x14ac:dyDescent="0.3">
      <c r="A5623" s="6" t="s">
        <v>5707</v>
      </c>
      <c r="B5623" s="28">
        <v>43268</v>
      </c>
      <c r="C5623" s="6" t="s">
        <v>7</v>
      </c>
      <c r="D5623" s="6" t="s">
        <v>95</v>
      </c>
      <c r="E5623" s="6" t="str">
        <f>VLOOKUP(tbl_transactions[[#This Row],[Product_ID]],tbl_Items[],2,)</f>
        <v>Automatic</v>
      </c>
      <c r="F5623" s="6" t="str">
        <f>VLOOKUP(tbl_transactions[[#This Row],[Product_ID]],tbl_Items[],3,)</f>
        <v>Platinum</v>
      </c>
      <c r="G5623" s="6" t="s">
        <v>12</v>
      </c>
      <c r="H5623" s="6" t="s">
        <v>9</v>
      </c>
      <c r="I56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623" s="30">
        <v>1</v>
      </c>
      <c r="K5623" s="7">
        <f t="shared" si="174"/>
        <v>2315.25</v>
      </c>
      <c r="L56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23" s="7">
        <f t="shared" si="175"/>
        <v>2315.25</v>
      </c>
    </row>
    <row r="5624" spans="1:13" x14ac:dyDescent="0.3">
      <c r="A5624" s="6" t="s">
        <v>5708</v>
      </c>
      <c r="B5624" s="28">
        <v>43268</v>
      </c>
      <c r="C5624" s="6" t="s">
        <v>7</v>
      </c>
      <c r="D5624" s="6" t="s">
        <v>96</v>
      </c>
      <c r="E5624" s="6" t="str">
        <f>VLOOKUP(tbl_transactions[[#This Row],[Product_ID]],tbl_Items[],2,)</f>
        <v>Automatic</v>
      </c>
      <c r="F5624" s="6" t="str">
        <f>VLOOKUP(tbl_transactions[[#This Row],[Product_ID]],tbl_Items[],3,)</f>
        <v>Gold</v>
      </c>
      <c r="G5624" s="6" t="s">
        <v>12</v>
      </c>
      <c r="H5624" s="6" t="s">
        <v>9</v>
      </c>
      <c r="I56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624" s="30">
        <v>2</v>
      </c>
      <c r="K5624" s="7">
        <f t="shared" si="174"/>
        <v>11352.844800000001</v>
      </c>
      <c r="L56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24" s="7">
        <f t="shared" si="175"/>
        <v>11352.844800000001</v>
      </c>
    </row>
    <row r="5625" spans="1:13" x14ac:dyDescent="0.3">
      <c r="A5625" s="6" t="s">
        <v>5709</v>
      </c>
      <c r="B5625" s="28">
        <v>43268</v>
      </c>
      <c r="C5625" s="6" t="s">
        <v>11</v>
      </c>
      <c r="D5625" s="6" t="s">
        <v>115</v>
      </c>
      <c r="E5625" s="6" t="str">
        <f>VLOOKUP(tbl_transactions[[#This Row],[Product_ID]],tbl_Items[],2,)</f>
        <v>Digital</v>
      </c>
      <c r="F5625" s="6" t="str">
        <f>VLOOKUP(tbl_transactions[[#This Row],[Product_ID]],tbl_Items[],3,)</f>
        <v>Gold</v>
      </c>
      <c r="G5625" s="6" t="s">
        <v>12</v>
      </c>
      <c r="H5625" s="6" t="s">
        <v>9</v>
      </c>
      <c r="I56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625" s="30">
        <v>4</v>
      </c>
      <c r="K5625" s="7">
        <f t="shared" si="174"/>
        <v>38794.770000000004</v>
      </c>
      <c r="L56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625" s="7">
        <f t="shared" si="175"/>
        <v>37242.979200000002</v>
      </c>
    </row>
    <row r="5626" spans="1:13" x14ac:dyDescent="0.3">
      <c r="A5626" s="6" t="s">
        <v>5710</v>
      </c>
      <c r="B5626" s="28">
        <v>43268</v>
      </c>
      <c r="C5626" s="6" t="s">
        <v>24</v>
      </c>
      <c r="D5626" s="6" t="s">
        <v>92</v>
      </c>
      <c r="E5626" s="6" t="str">
        <f>VLOOKUP(tbl_transactions[[#This Row],[Product_ID]],tbl_Items[],2,)</f>
        <v>Automatic</v>
      </c>
      <c r="F5626" s="6" t="str">
        <f>VLOOKUP(tbl_transactions[[#This Row],[Product_ID]],tbl_Items[],3,)</f>
        <v>Platinum</v>
      </c>
      <c r="G5626" s="6" t="s">
        <v>12</v>
      </c>
      <c r="H5626" s="6" t="s">
        <v>9</v>
      </c>
      <c r="I56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626" s="30">
        <v>3</v>
      </c>
      <c r="K5626" s="7">
        <f t="shared" si="174"/>
        <v>6729.3071999999993</v>
      </c>
      <c r="L56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26" s="7">
        <f t="shared" si="175"/>
        <v>6729.3071999999993</v>
      </c>
    </row>
    <row r="5627" spans="1:13" x14ac:dyDescent="0.3">
      <c r="A5627" s="6" t="s">
        <v>5711</v>
      </c>
      <c r="B5627" s="28">
        <v>43268</v>
      </c>
      <c r="C5627" s="6" t="s">
        <v>24</v>
      </c>
      <c r="D5627" s="6" t="s">
        <v>88</v>
      </c>
      <c r="E5627" s="6" t="str">
        <f>VLOOKUP(tbl_transactions[[#This Row],[Product_ID]],tbl_Items[],2,)</f>
        <v>Automatic</v>
      </c>
      <c r="F5627" s="6" t="str">
        <f>VLOOKUP(tbl_transactions[[#This Row],[Product_ID]],tbl_Items[],3,)</f>
        <v>Platinum</v>
      </c>
      <c r="G5627" s="6" t="s">
        <v>12</v>
      </c>
      <c r="H5627" s="6" t="s">
        <v>13</v>
      </c>
      <c r="I56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627" s="30">
        <v>3</v>
      </c>
      <c r="K5627" s="7">
        <f t="shared" si="174"/>
        <v>7054.8975000000009</v>
      </c>
      <c r="L56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27" s="7">
        <f t="shared" si="175"/>
        <v>7054.8975000000009</v>
      </c>
    </row>
    <row r="5628" spans="1:13" x14ac:dyDescent="0.3">
      <c r="A5628" s="6" t="s">
        <v>5712</v>
      </c>
      <c r="B5628" s="28">
        <v>43268</v>
      </c>
      <c r="C5628" s="6" t="s">
        <v>24</v>
      </c>
      <c r="D5628" s="6" t="s">
        <v>115</v>
      </c>
      <c r="E5628" s="6" t="str">
        <f>VLOOKUP(tbl_transactions[[#This Row],[Product_ID]],tbl_Items[],2,)</f>
        <v>Digital</v>
      </c>
      <c r="F5628" s="6" t="str">
        <f>VLOOKUP(tbl_transactions[[#This Row],[Product_ID]],tbl_Items[],3,)</f>
        <v>Gold</v>
      </c>
      <c r="G5628" s="6" t="s">
        <v>12</v>
      </c>
      <c r="H5628" s="6" t="s">
        <v>9</v>
      </c>
      <c r="I56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628" s="30">
        <v>4</v>
      </c>
      <c r="K5628" s="7">
        <f t="shared" si="174"/>
        <v>38794.770000000004</v>
      </c>
      <c r="L56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628" s="7">
        <f t="shared" si="175"/>
        <v>37242.979200000002</v>
      </c>
    </row>
    <row r="5629" spans="1:13" x14ac:dyDescent="0.3">
      <c r="A5629" s="6" t="s">
        <v>5713</v>
      </c>
      <c r="B5629" s="28">
        <v>43268</v>
      </c>
      <c r="C5629" s="6" t="s">
        <v>24</v>
      </c>
      <c r="D5629" s="6" t="s">
        <v>97</v>
      </c>
      <c r="E5629" s="6" t="str">
        <f>VLOOKUP(tbl_transactions[[#This Row],[Product_ID]],tbl_Items[],2,)</f>
        <v>Automatic</v>
      </c>
      <c r="F5629" s="6" t="str">
        <f>VLOOKUP(tbl_transactions[[#This Row],[Product_ID]],tbl_Items[],3,)</f>
        <v>Gold</v>
      </c>
      <c r="G5629" s="6" t="s">
        <v>12</v>
      </c>
      <c r="H5629" s="6" t="s">
        <v>13</v>
      </c>
      <c r="I56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629" s="30">
        <v>3</v>
      </c>
      <c r="K5629" s="7">
        <f t="shared" si="174"/>
        <v>8985.9347999999991</v>
      </c>
      <c r="L56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29" s="7">
        <f t="shared" si="175"/>
        <v>8985.9347999999991</v>
      </c>
    </row>
    <row r="5630" spans="1:13" x14ac:dyDescent="0.3">
      <c r="A5630" s="6" t="s">
        <v>5714</v>
      </c>
      <c r="B5630" s="28">
        <v>43269</v>
      </c>
      <c r="C5630" s="6" t="s">
        <v>24</v>
      </c>
      <c r="D5630" s="6" t="s">
        <v>114</v>
      </c>
      <c r="E5630" s="6" t="str">
        <f>VLOOKUP(tbl_transactions[[#This Row],[Product_ID]],tbl_Items[],2,)</f>
        <v>Digital</v>
      </c>
      <c r="F5630" s="6" t="str">
        <f>VLOOKUP(tbl_transactions[[#This Row],[Product_ID]],tbl_Items[],3,)</f>
        <v>Palladium</v>
      </c>
      <c r="G5630" s="6" t="s">
        <v>12</v>
      </c>
      <c r="H5630" s="6" t="s">
        <v>9</v>
      </c>
      <c r="I56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630" s="30">
        <v>3</v>
      </c>
      <c r="K5630" s="7">
        <f t="shared" si="174"/>
        <v>32731.020000000004</v>
      </c>
      <c r="L56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5630" s="7">
        <f t="shared" si="175"/>
        <v>31749.089400000004</v>
      </c>
    </row>
    <row r="5631" spans="1:13" x14ac:dyDescent="0.3">
      <c r="A5631" s="6" t="s">
        <v>5715</v>
      </c>
      <c r="B5631" s="28">
        <v>43269</v>
      </c>
      <c r="C5631" s="6" t="s">
        <v>24</v>
      </c>
      <c r="D5631" s="6" t="s">
        <v>115</v>
      </c>
      <c r="E5631" s="6" t="str">
        <f>VLOOKUP(tbl_transactions[[#This Row],[Product_ID]],tbl_Items[],2,)</f>
        <v>Digital</v>
      </c>
      <c r="F5631" s="6" t="str">
        <f>VLOOKUP(tbl_transactions[[#This Row],[Product_ID]],tbl_Items[],3,)</f>
        <v>Gold</v>
      </c>
      <c r="G5631" s="6" t="s">
        <v>12</v>
      </c>
      <c r="H5631" s="6" t="s">
        <v>9</v>
      </c>
      <c r="I56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631" s="30">
        <v>4</v>
      </c>
      <c r="K5631" s="7">
        <f t="shared" si="174"/>
        <v>38794.770000000004</v>
      </c>
      <c r="L56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631" s="7">
        <f t="shared" si="175"/>
        <v>37242.979200000002</v>
      </c>
    </row>
    <row r="5632" spans="1:13" x14ac:dyDescent="0.3">
      <c r="A5632" s="6" t="s">
        <v>5716</v>
      </c>
      <c r="B5632" s="28">
        <v>43269</v>
      </c>
      <c r="C5632" s="6" t="s">
        <v>11</v>
      </c>
      <c r="D5632" s="6" t="s">
        <v>109</v>
      </c>
      <c r="E5632" s="6" t="str">
        <f>VLOOKUP(tbl_transactions[[#This Row],[Product_ID]],tbl_Items[],2,)</f>
        <v>Digital</v>
      </c>
      <c r="F5632" s="6" t="str">
        <f>VLOOKUP(tbl_transactions[[#This Row],[Product_ID]],tbl_Items[],3,)</f>
        <v>Platinum</v>
      </c>
      <c r="G5632" s="6" t="s">
        <v>12</v>
      </c>
      <c r="H5632" s="6" t="s">
        <v>9</v>
      </c>
      <c r="I56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632" s="30">
        <v>2</v>
      </c>
      <c r="K5632" s="7">
        <f t="shared" si="174"/>
        <v>20527.092000000001</v>
      </c>
      <c r="L56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5632" s="7">
        <f t="shared" si="175"/>
        <v>19295.466479999999</v>
      </c>
    </row>
    <row r="5633" spans="1:13" x14ac:dyDescent="0.3">
      <c r="A5633" s="6" t="s">
        <v>5717</v>
      </c>
      <c r="B5633" s="28">
        <v>43269</v>
      </c>
      <c r="C5633" s="6" t="s">
        <v>24</v>
      </c>
      <c r="D5633" s="6" t="s">
        <v>102</v>
      </c>
      <c r="E5633" s="6" t="str">
        <f>VLOOKUP(tbl_transactions[[#This Row],[Product_ID]],tbl_Items[],2,)</f>
        <v>Automatic</v>
      </c>
      <c r="F5633" s="6" t="str">
        <f>VLOOKUP(tbl_transactions[[#This Row],[Product_ID]],tbl_Items[],3,)</f>
        <v>Palladium</v>
      </c>
      <c r="G5633" s="6" t="s">
        <v>12</v>
      </c>
      <c r="H5633" s="6" t="s">
        <v>9</v>
      </c>
      <c r="I56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633" s="30">
        <v>1</v>
      </c>
      <c r="K5633" s="7">
        <f t="shared" si="174"/>
        <v>8786.1779999999999</v>
      </c>
      <c r="L56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33" s="7">
        <f t="shared" si="175"/>
        <v>8786.1779999999999</v>
      </c>
    </row>
    <row r="5634" spans="1:13" x14ac:dyDescent="0.3">
      <c r="A5634" s="6" t="s">
        <v>5718</v>
      </c>
      <c r="B5634" s="28">
        <v>43269</v>
      </c>
      <c r="C5634" s="6" t="s">
        <v>24</v>
      </c>
      <c r="D5634" s="6" t="s">
        <v>78</v>
      </c>
      <c r="E5634" s="6" t="str">
        <f>VLOOKUP(tbl_transactions[[#This Row],[Product_ID]],tbl_Items[],2,)</f>
        <v>Chronograph</v>
      </c>
      <c r="F5634" s="6" t="str">
        <f>VLOOKUP(tbl_transactions[[#This Row],[Product_ID]],tbl_Items[],3,)</f>
        <v>Gold</v>
      </c>
      <c r="G5634" s="6" t="s">
        <v>8</v>
      </c>
      <c r="H5634" s="6" t="s">
        <v>9</v>
      </c>
      <c r="I56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634" s="30">
        <v>3</v>
      </c>
      <c r="K5634" s="7">
        <f t="shared" ref="K5634:K5697" si="176">I5634*J5634</f>
        <v>17166.599999999999</v>
      </c>
      <c r="L56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5634" s="7">
        <f t="shared" ref="M5634:M5697" si="177">K5634-L5634</f>
        <v>15793.271999999999</v>
      </c>
    </row>
    <row r="5635" spans="1:13" x14ac:dyDescent="0.3">
      <c r="A5635" s="6" t="s">
        <v>5719</v>
      </c>
      <c r="B5635" s="28">
        <v>43269</v>
      </c>
      <c r="C5635" s="6" t="s">
        <v>15</v>
      </c>
      <c r="D5635" s="6" t="s">
        <v>7006</v>
      </c>
      <c r="E5635" s="6" t="str">
        <f>VLOOKUP(tbl_transactions[[#This Row],[Product_ID]],tbl_Items[],2,)</f>
        <v>Automatic</v>
      </c>
      <c r="F5635" s="6" t="str">
        <f>VLOOKUP(tbl_transactions[[#This Row],[Product_ID]],tbl_Items[],3,)</f>
        <v>Gold</v>
      </c>
      <c r="G5635" s="6" t="s">
        <v>12</v>
      </c>
      <c r="H5635" s="6" t="s">
        <v>9</v>
      </c>
      <c r="I56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635" s="30">
        <v>2</v>
      </c>
      <c r="K5635" s="7">
        <f t="shared" si="176"/>
        <v>21525.9</v>
      </c>
      <c r="L56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5635" s="7">
        <f t="shared" si="177"/>
        <v>20664.864000000001</v>
      </c>
    </row>
    <row r="5636" spans="1:13" x14ac:dyDescent="0.3">
      <c r="A5636" s="6" t="s">
        <v>5720</v>
      </c>
      <c r="B5636" s="28">
        <v>43269</v>
      </c>
      <c r="C5636" s="6" t="s">
        <v>7</v>
      </c>
      <c r="D5636" s="6" t="s">
        <v>104</v>
      </c>
      <c r="E5636" s="6" t="str">
        <f>VLOOKUP(tbl_transactions[[#This Row],[Product_ID]],tbl_Items[],2,)</f>
        <v>Automatic</v>
      </c>
      <c r="F5636" s="6" t="str">
        <f>VLOOKUP(tbl_transactions[[#This Row],[Product_ID]],tbl_Items[],3,)</f>
        <v>Palladium</v>
      </c>
      <c r="G5636" s="6" t="s">
        <v>12</v>
      </c>
      <c r="H5636" s="6" t="s">
        <v>9</v>
      </c>
      <c r="I56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636" s="30">
        <v>2</v>
      </c>
      <c r="K5636" s="7">
        <f t="shared" si="176"/>
        <v>18031.420000000002</v>
      </c>
      <c r="L56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5636" s="7">
        <f t="shared" si="177"/>
        <v>17490.477400000003</v>
      </c>
    </row>
    <row r="5637" spans="1:13" x14ac:dyDescent="0.3">
      <c r="A5637" s="6" t="s">
        <v>5721</v>
      </c>
      <c r="B5637" s="28">
        <v>43269</v>
      </c>
      <c r="C5637" s="6" t="s">
        <v>11</v>
      </c>
      <c r="D5637" s="6" t="s">
        <v>92</v>
      </c>
      <c r="E5637" s="6" t="str">
        <f>VLOOKUP(tbl_transactions[[#This Row],[Product_ID]],tbl_Items[],2,)</f>
        <v>Automatic</v>
      </c>
      <c r="F5637" s="6" t="str">
        <f>VLOOKUP(tbl_transactions[[#This Row],[Product_ID]],tbl_Items[],3,)</f>
        <v>Platinum</v>
      </c>
      <c r="G5637" s="6" t="s">
        <v>12</v>
      </c>
      <c r="H5637" s="6" t="s">
        <v>9</v>
      </c>
      <c r="I56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637" s="30">
        <v>4</v>
      </c>
      <c r="K5637" s="7">
        <f t="shared" si="176"/>
        <v>8972.409599999999</v>
      </c>
      <c r="L56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37" s="7">
        <f t="shared" si="177"/>
        <v>8972.409599999999</v>
      </c>
    </row>
    <row r="5638" spans="1:13" x14ac:dyDescent="0.3">
      <c r="A5638" s="6" t="s">
        <v>5722</v>
      </c>
      <c r="B5638" s="28">
        <v>43269</v>
      </c>
      <c r="C5638" s="6" t="s">
        <v>24</v>
      </c>
      <c r="D5638" s="6" t="s">
        <v>105</v>
      </c>
      <c r="E5638" s="6" t="str">
        <f>VLOOKUP(tbl_transactions[[#This Row],[Product_ID]],tbl_Items[],2,)</f>
        <v>Digital</v>
      </c>
      <c r="F5638" s="6" t="str">
        <f>VLOOKUP(tbl_transactions[[#This Row],[Product_ID]],tbl_Items[],3,)</f>
        <v>Platinum</v>
      </c>
      <c r="G5638" s="6" t="s">
        <v>12</v>
      </c>
      <c r="H5638" s="6" t="s">
        <v>9</v>
      </c>
      <c r="I56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638" s="30">
        <v>1</v>
      </c>
      <c r="K5638" s="7">
        <f t="shared" si="176"/>
        <v>5869.9368000000004</v>
      </c>
      <c r="L56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38" s="7">
        <f t="shared" si="177"/>
        <v>5869.9368000000004</v>
      </c>
    </row>
    <row r="5639" spans="1:13" x14ac:dyDescent="0.3">
      <c r="A5639" s="6" t="s">
        <v>5723</v>
      </c>
      <c r="B5639" s="28">
        <v>43269</v>
      </c>
      <c r="C5639" s="6" t="s">
        <v>7</v>
      </c>
      <c r="D5639" s="6" t="s">
        <v>100</v>
      </c>
      <c r="E5639" s="6" t="str">
        <f>VLOOKUP(tbl_transactions[[#This Row],[Product_ID]],tbl_Items[],2,)</f>
        <v>Automatic</v>
      </c>
      <c r="F5639" s="6" t="str">
        <f>VLOOKUP(tbl_transactions[[#This Row],[Product_ID]],tbl_Items[],3,)</f>
        <v>Palladium</v>
      </c>
      <c r="G5639" s="6" t="s">
        <v>12</v>
      </c>
      <c r="H5639" s="6" t="s">
        <v>9</v>
      </c>
      <c r="I56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639" s="30">
        <v>1</v>
      </c>
      <c r="K5639" s="7">
        <f t="shared" si="176"/>
        <v>6015.2400000000007</v>
      </c>
      <c r="L56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39" s="7">
        <f t="shared" si="177"/>
        <v>6015.2400000000007</v>
      </c>
    </row>
    <row r="5640" spans="1:13" x14ac:dyDescent="0.3">
      <c r="A5640" s="6" t="s">
        <v>5724</v>
      </c>
      <c r="B5640" s="28">
        <v>43269</v>
      </c>
      <c r="C5640" s="6" t="s">
        <v>24</v>
      </c>
      <c r="D5640" s="6" t="s">
        <v>92</v>
      </c>
      <c r="E5640" s="6" t="str">
        <f>VLOOKUP(tbl_transactions[[#This Row],[Product_ID]],tbl_Items[],2,)</f>
        <v>Automatic</v>
      </c>
      <c r="F5640" s="6" t="str">
        <f>VLOOKUP(tbl_transactions[[#This Row],[Product_ID]],tbl_Items[],3,)</f>
        <v>Platinum</v>
      </c>
      <c r="G5640" s="6" t="s">
        <v>12</v>
      </c>
      <c r="H5640" s="6" t="s">
        <v>9</v>
      </c>
      <c r="I56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640" s="30">
        <v>4</v>
      </c>
      <c r="K5640" s="7">
        <f t="shared" si="176"/>
        <v>8972.409599999999</v>
      </c>
      <c r="L56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40" s="7">
        <f t="shared" si="177"/>
        <v>8972.409599999999</v>
      </c>
    </row>
    <row r="5641" spans="1:13" x14ac:dyDescent="0.3">
      <c r="A5641" s="6" t="s">
        <v>5725</v>
      </c>
      <c r="B5641" s="28">
        <v>43269</v>
      </c>
      <c r="C5641" s="6" t="s">
        <v>7</v>
      </c>
      <c r="D5641" s="6" t="s">
        <v>94</v>
      </c>
      <c r="E5641" s="6" t="str">
        <f>VLOOKUP(tbl_transactions[[#This Row],[Product_ID]],tbl_Items[],2,)</f>
        <v>Automatic</v>
      </c>
      <c r="F5641" s="6" t="str">
        <f>VLOOKUP(tbl_transactions[[#This Row],[Product_ID]],tbl_Items[],3,)</f>
        <v>Platinum</v>
      </c>
      <c r="G5641" s="6" t="s">
        <v>12</v>
      </c>
      <c r="H5641" s="6" t="s">
        <v>13</v>
      </c>
      <c r="I56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641" s="30">
        <v>3</v>
      </c>
      <c r="K5641" s="7">
        <f t="shared" si="176"/>
        <v>8537.760000000002</v>
      </c>
      <c r="L56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41" s="7">
        <f t="shared" si="177"/>
        <v>8537.760000000002</v>
      </c>
    </row>
    <row r="5642" spans="1:13" x14ac:dyDescent="0.3">
      <c r="A5642" s="6" t="s">
        <v>5726</v>
      </c>
      <c r="B5642" s="28">
        <v>43269</v>
      </c>
      <c r="C5642" s="6" t="s">
        <v>7</v>
      </c>
      <c r="D5642" s="6" t="s">
        <v>7005</v>
      </c>
      <c r="E5642" s="6" t="str">
        <f>VLOOKUP(tbl_transactions[[#This Row],[Product_ID]],tbl_Items[],2,)</f>
        <v>Automatic</v>
      </c>
      <c r="F5642" s="6" t="str">
        <f>VLOOKUP(tbl_transactions[[#This Row],[Product_ID]],tbl_Items[],3,)</f>
        <v>Gold</v>
      </c>
      <c r="G5642" s="6" t="s">
        <v>12</v>
      </c>
      <c r="H5642" s="6" t="s">
        <v>13</v>
      </c>
      <c r="I56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642" s="30">
        <v>1</v>
      </c>
      <c r="K5642" s="7">
        <f t="shared" si="176"/>
        <v>6266.61</v>
      </c>
      <c r="L56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42" s="7">
        <f t="shared" si="177"/>
        <v>6266.61</v>
      </c>
    </row>
    <row r="5643" spans="1:13" x14ac:dyDescent="0.3">
      <c r="A5643" s="6" t="s">
        <v>5727</v>
      </c>
      <c r="B5643" s="28">
        <v>43270</v>
      </c>
      <c r="C5643" s="6" t="s">
        <v>11</v>
      </c>
      <c r="D5643" s="6" t="s">
        <v>104</v>
      </c>
      <c r="E5643" s="6" t="str">
        <f>VLOOKUP(tbl_transactions[[#This Row],[Product_ID]],tbl_Items[],2,)</f>
        <v>Automatic</v>
      </c>
      <c r="F5643" s="6" t="str">
        <f>VLOOKUP(tbl_transactions[[#This Row],[Product_ID]],tbl_Items[],3,)</f>
        <v>Palladium</v>
      </c>
      <c r="G5643" s="6" t="s">
        <v>12</v>
      </c>
      <c r="H5643" s="6" t="s">
        <v>9</v>
      </c>
      <c r="I56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643" s="30">
        <v>1</v>
      </c>
      <c r="K5643" s="7">
        <f t="shared" si="176"/>
        <v>9015.7100000000009</v>
      </c>
      <c r="L56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43" s="7">
        <f t="shared" si="177"/>
        <v>9015.7100000000009</v>
      </c>
    </row>
    <row r="5644" spans="1:13" x14ac:dyDescent="0.3">
      <c r="A5644" s="6" t="s">
        <v>5728</v>
      </c>
      <c r="B5644" s="28">
        <v>43270</v>
      </c>
      <c r="C5644" s="6" t="s">
        <v>24</v>
      </c>
      <c r="D5644" s="6" t="s">
        <v>88</v>
      </c>
      <c r="E5644" s="6" t="str">
        <f>VLOOKUP(tbl_transactions[[#This Row],[Product_ID]],tbl_Items[],2,)</f>
        <v>Automatic</v>
      </c>
      <c r="F5644" s="6" t="str">
        <f>VLOOKUP(tbl_transactions[[#This Row],[Product_ID]],tbl_Items[],3,)</f>
        <v>Platinum</v>
      </c>
      <c r="G5644" s="6" t="s">
        <v>12</v>
      </c>
      <c r="H5644" s="6" t="s">
        <v>9</v>
      </c>
      <c r="I56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644" s="30">
        <v>1</v>
      </c>
      <c r="K5644" s="7">
        <f t="shared" si="176"/>
        <v>2351.6325000000002</v>
      </c>
      <c r="L56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44" s="7">
        <f t="shared" si="177"/>
        <v>2351.6325000000002</v>
      </c>
    </row>
    <row r="5645" spans="1:13" x14ac:dyDescent="0.3">
      <c r="A5645" s="6" t="s">
        <v>5729</v>
      </c>
      <c r="B5645" s="28">
        <v>43270</v>
      </c>
      <c r="C5645" s="6" t="s">
        <v>24</v>
      </c>
      <c r="D5645" s="6" t="s">
        <v>82</v>
      </c>
      <c r="E5645" s="6" t="str">
        <f>VLOOKUP(tbl_transactions[[#This Row],[Product_ID]],tbl_Items[],2,)</f>
        <v>Chronograph</v>
      </c>
      <c r="F5645" s="6" t="str">
        <f>VLOOKUP(tbl_transactions[[#This Row],[Product_ID]],tbl_Items[],3,)</f>
        <v>Palladium</v>
      </c>
      <c r="G5645" s="6" t="s">
        <v>12</v>
      </c>
      <c r="H5645" s="6" t="s">
        <v>9</v>
      </c>
      <c r="I56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645" s="30">
        <v>1</v>
      </c>
      <c r="K5645" s="7">
        <f t="shared" si="176"/>
        <v>7803</v>
      </c>
      <c r="L56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45" s="7">
        <f t="shared" si="177"/>
        <v>7803</v>
      </c>
    </row>
    <row r="5646" spans="1:13" x14ac:dyDescent="0.3">
      <c r="A5646" s="6" t="s">
        <v>5730</v>
      </c>
      <c r="B5646" s="28">
        <v>43270</v>
      </c>
      <c r="C5646" s="6" t="s">
        <v>15</v>
      </c>
      <c r="D5646" s="6" t="s">
        <v>89</v>
      </c>
      <c r="E5646" s="6" t="str">
        <f>VLOOKUP(tbl_transactions[[#This Row],[Product_ID]],tbl_Items[],2,)</f>
        <v>Automatic</v>
      </c>
      <c r="F5646" s="6" t="str">
        <f>VLOOKUP(tbl_transactions[[#This Row],[Product_ID]],tbl_Items[],3,)</f>
        <v>Platinum</v>
      </c>
      <c r="G5646" s="6" t="s">
        <v>12</v>
      </c>
      <c r="H5646" s="6" t="s">
        <v>9</v>
      </c>
      <c r="I56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646" s="30">
        <v>1</v>
      </c>
      <c r="K5646" s="7">
        <f t="shared" si="176"/>
        <v>5119.5100000000011</v>
      </c>
      <c r="L56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46" s="7">
        <f t="shared" si="177"/>
        <v>5119.5100000000011</v>
      </c>
    </row>
    <row r="5647" spans="1:13" x14ac:dyDescent="0.3">
      <c r="A5647" s="6" t="s">
        <v>5731</v>
      </c>
      <c r="B5647" s="28">
        <v>43270</v>
      </c>
      <c r="C5647" s="6" t="s">
        <v>24</v>
      </c>
      <c r="D5647" s="6" t="s">
        <v>96</v>
      </c>
      <c r="E5647" s="6" t="str">
        <f>VLOOKUP(tbl_transactions[[#This Row],[Product_ID]],tbl_Items[],2,)</f>
        <v>Automatic</v>
      </c>
      <c r="F5647" s="6" t="str">
        <f>VLOOKUP(tbl_transactions[[#This Row],[Product_ID]],tbl_Items[],3,)</f>
        <v>Gold</v>
      </c>
      <c r="G5647" s="6" t="s">
        <v>12</v>
      </c>
      <c r="H5647" s="6" t="s">
        <v>9</v>
      </c>
      <c r="I56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647" s="30">
        <v>3</v>
      </c>
      <c r="K5647" s="7">
        <f t="shared" si="176"/>
        <v>17029.267200000002</v>
      </c>
      <c r="L56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681.17068800000004</v>
      </c>
      <c r="M5647" s="7">
        <f t="shared" si="177"/>
        <v>16348.096512000002</v>
      </c>
    </row>
    <row r="5648" spans="1:13" x14ac:dyDescent="0.3">
      <c r="A5648" s="6" t="s">
        <v>5732</v>
      </c>
      <c r="B5648" s="28">
        <v>43271</v>
      </c>
      <c r="C5648" s="6" t="s">
        <v>24</v>
      </c>
      <c r="D5648" s="6" t="s">
        <v>95</v>
      </c>
      <c r="E5648" s="6" t="str">
        <f>VLOOKUP(tbl_transactions[[#This Row],[Product_ID]],tbl_Items[],2,)</f>
        <v>Automatic</v>
      </c>
      <c r="F5648" s="6" t="str">
        <f>VLOOKUP(tbl_transactions[[#This Row],[Product_ID]],tbl_Items[],3,)</f>
        <v>Platinum</v>
      </c>
      <c r="G5648" s="6" t="s">
        <v>12</v>
      </c>
      <c r="H5648" s="6" t="s">
        <v>9</v>
      </c>
      <c r="I56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648" s="30">
        <v>2</v>
      </c>
      <c r="K5648" s="7">
        <f t="shared" si="176"/>
        <v>4630.5</v>
      </c>
      <c r="L56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48" s="7">
        <f t="shared" si="177"/>
        <v>4630.5</v>
      </c>
    </row>
    <row r="5649" spans="1:13" x14ac:dyDescent="0.3">
      <c r="A5649" s="6" t="s">
        <v>5733</v>
      </c>
      <c r="B5649" s="28">
        <v>43271</v>
      </c>
      <c r="C5649" s="6" t="s">
        <v>7</v>
      </c>
      <c r="D5649" s="6" t="s">
        <v>113</v>
      </c>
      <c r="E5649" s="6" t="str">
        <f>VLOOKUP(tbl_transactions[[#This Row],[Product_ID]],tbl_Items[],2,)</f>
        <v>Digital</v>
      </c>
      <c r="F5649" s="6" t="str">
        <f>VLOOKUP(tbl_transactions[[#This Row],[Product_ID]],tbl_Items[],3,)</f>
        <v>Palladium</v>
      </c>
      <c r="G5649" s="6" t="s">
        <v>12</v>
      </c>
      <c r="H5649" s="6" t="s">
        <v>9</v>
      </c>
      <c r="I56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649" s="30">
        <v>3</v>
      </c>
      <c r="K5649" s="7">
        <f t="shared" si="176"/>
        <v>27432.2268</v>
      </c>
      <c r="L56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5649" s="7">
        <f t="shared" si="177"/>
        <v>26609.259996000001</v>
      </c>
    </row>
    <row r="5650" spans="1:13" x14ac:dyDescent="0.3">
      <c r="A5650" s="6" t="s">
        <v>5734</v>
      </c>
      <c r="B5650" s="28">
        <v>43271</v>
      </c>
      <c r="C5650" s="6" t="s">
        <v>7</v>
      </c>
      <c r="D5650" s="6" t="s">
        <v>110</v>
      </c>
      <c r="E5650" s="6" t="str">
        <f>VLOOKUP(tbl_transactions[[#This Row],[Product_ID]],tbl_Items[],2,)</f>
        <v>Digital</v>
      </c>
      <c r="F5650" s="6" t="str">
        <f>VLOOKUP(tbl_transactions[[#This Row],[Product_ID]],tbl_Items[],3,)</f>
        <v>Platinum</v>
      </c>
      <c r="G5650" s="6" t="s">
        <v>12</v>
      </c>
      <c r="H5650" s="6" t="s">
        <v>13</v>
      </c>
      <c r="I56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650" s="30">
        <v>4</v>
      </c>
      <c r="K5650" s="7">
        <f t="shared" si="176"/>
        <v>23584.680000000004</v>
      </c>
      <c r="L56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5650" s="7">
        <f t="shared" si="177"/>
        <v>22169.599200000004</v>
      </c>
    </row>
    <row r="5651" spans="1:13" x14ac:dyDescent="0.3">
      <c r="A5651" s="6" t="s">
        <v>5735</v>
      </c>
      <c r="B5651" s="28">
        <v>43271</v>
      </c>
      <c r="C5651" s="6" t="s">
        <v>24</v>
      </c>
      <c r="D5651" s="6" t="s">
        <v>76</v>
      </c>
      <c r="E5651" s="6" t="str">
        <f>VLOOKUP(tbl_transactions[[#This Row],[Product_ID]],tbl_Items[],2,)</f>
        <v>Chronograph</v>
      </c>
      <c r="F5651" s="6" t="str">
        <f>VLOOKUP(tbl_transactions[[#This Row],[Product_ID]],tbl_Items[],3,)</f>
        <v>Gold</v>
      </c>
      <c r="G5651" s="6" t="s">
        <v>8</v>
      </c>
      <c r="H5651" s="6" t="s">
        <v>9</v>
      </c>
      <c r="I56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651" s="30">
        <v>2</v>
      </c>
      <c r="K5651" s="7">
        <f t="shared" si="176"/>
        <v>4577.76</v>
      </c>
      <c r="L56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51" s="7">
        <f t="shared" si="177"/>
        <v>4577.76</v>
      </c>
    </row>
    <row r="5652" spans="1:13" x14ac:dyDescent="0.3">
      <c r="A5652" s="6" t="s">
        <v>5736</v>
      </c>
      <c r="B5652" s="28">
        <v>43271</v>
      </c>
      <c r="C5652" s="6" t="s">
        <v>24</v>
      </c>
      <c r="D5652" s="6" t="s">
        <v>77</v>
      </c>
      <c r="E5652" s="6" t="str">
        <f>VLOOKUP(tbl_transactions[[#This Row],[Product_ID]],tbl_Items[],2,)</f>
        <v>Chronograph</v>
      </c>
      <c r="F5652" s="6" t="str">
        <f>VLOOKUP(tbl_transactions[[#This Row],[Product_ID]],tbl_Items[],3,)</f>
        <v>Gold</v>
      </c>
      <c r="G5652" s="6" t="s">
        <v>8</v>
      </c>
      <c r="H5652" s="6" t="s">
        <v>9</v>
      </c>
      <c r="I56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652" s="30">
        <v>4</v>
      </c>
      <c r="K5652" s="7">
        <f t="shared" si="176"/>
        <v>12348</v>
      </c>
      <c r="L56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52" s="7">
        <f t="shared" si="177"/>
        <v>12348</v>
      </c>
    </row>
    <row r="5653" spans="1:13" x14ac:dyDescent="0.3">
      <c r="A5653" s="6" t="s">
        <v>5737</v>
      </c>
      <c r="B5653" s="28">
        <v>43271</v>
      </c>
      <c r="C5653" s="6" t="s">
        <v>24</v>
      </c>
      <c r="D5653" s="6" t="s">
        <v>101</v>
      </c>
      <c r="E5653" s="6" t="str">
        <f>VLOOKUP(tbl_transactions[[#This Row],[Product_ID]],tbl_Items[],2,)</f>
        <v>Automatic</v>
      </c>
      <c r="F5653" s="6" t="str">
        <f>VLOOKUP(tbl_transactions[[#This Row],[Product_ID]],tbl_Items[],3,)</f>
        <v>Palladium</v>
      </c>
      <c r="G5653" s="6" t="s">
        <v>12</v>
      </c>
      <c r="H5653" s="6" t="s">
        <v>9</v>
      </c>
      <c r="I56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653" s="30">
        <v>1</v>
      </c>
      <c r="K5653" s="7">
        <f t="shared" si="176"/>
        <v>2583.3500000000004</v>
      </c>
      <c r="L56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53" s="7">
        <f t="shared" si="177"/>
        <v>2583.3500000000004</v>
      </c>
    </row>
    <row r="5654" spans="1:13" x14ac:dyDescent="0.3">
      <c r="A5654" s="6" t="s">
        <v>5738</v>
      </c>
      <c r="B5654" s="28">
        <v>43271</v>
      </c>
      <c r="C5654" s="6" t="s">
        <v>24</v>
      </c>
      <c r="D5654" s="6" t="s">
        <v>103</v>
      </c>
      <c r="E5654" s="6" t="str">
        <f>VLOOKUP(tbl_transactions[[#This Row],[Product_ID]],tbl_Items[],2,)</f>
        <v>Automatic</v>
      </c>
      <c r="F5654" s="6" t="str">
        <f>VLOOKUP(tbl_transactions[[#This Row],[Product_ID]],tbl_Items[],3,)</f>
        <v>Palladium</v>
      </c>
      <c r="G5654" s="6" t="s">
        <v>12</v>
      </c>
      <c r="H5654" s="6" t="s">
        <v>9</v>
      </c>
      <c r="I56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654" s="30">
        <v>1</v>
      </c>
      <c r="K5654" s="7">
        <f t="shared" si="176"/>
        <v>6808.3775999999998</v>
      </c>
      <c r="L56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54" s="7">
        <f t="shared" si="177"/>
        <v>6808.3775999999998</v>
      </c>
    </row>
    <row r="5655" spans="1:13" x14ac:dyDescent="0.3">
      <c r="A5655" s="6" t="s">
        <v>5739</v>
      </c>
      <c r="B5655" s="28">
        <v>43272</v>
      </c>
      <c r="C5655" s="6" t="s">
        <v>24</v>
      </c>
      <c r="D5655" s="6" t="s">
        <v>95</v>
      </c>
      <c r="E5655" s="6" t="str">
        <f>VLOOKUP(tbl_transactions[[#This Row],[Product_ID]],tbl_Items[],2,)</f>
        <v>Automatic</v>
      </c>
      <c r="F5655" s="6" t="str">
        <f>VLOOKUP(tbl_transactions[[#This Row],[Product_ID]],tbl_Items[],3,)</f>
        <v>Platinum</v>
      </c>
      <c r="G5655" s="6" t="s">
        <v>12</v>
      </c>
      <c r="H5655" s="6" t="s">
        <v>9</v>
      </c>
      <c r="I56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655" s="30">
        <v>3</v>
      </c>
      <c r="K5655" s="7">
        <f t="shared" si="176"/>
        <v>6945.75</v>
      </c>
      <c r="L56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55" s="7">
        <f t="shared" si="177"/>
        <v>6945.75</v>
      </c>
    </row>
    <row r="5656" spans="1:13" x14ac:dyDescent="0.3">
      <c r="A5656" s="6" t="s">
        <v>5740</v>
      </c>
      <c r="B5656" s="28">
        <v>43272</v>
      </c>
      <c r="C5656" s="6" t="s">
        <v>15</v>
      </c>
      <c r="D5656" s="6" t="s">
        <v>108</v>
      </c>
      <c r="E5656" s="6" t="str">
        <f>VLOOKUP(tbl_transactions[[#This Row],[Product_ID]],tbl_Items[],2,)</f>
        <v>Digital</v>
      </c>
      <c r="F5656" s="6" t="str">
        <f>VLOOKUP(tbl_transactions[[#This Row],[Product_ID]],tbl_Items[],3,)</f>
        <v>Platinum</v>
      </c>
      <c r="G5656" s="6" t="s">
        <v>12</v>
      </c>
      <c r="H5656" s="6" t="s">
        <v>9</v>
      </c>
      <c r="I56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656" s="30">
        <v>4</v>
      </c>
      <c r="K5656" s="7">
        <f t="shared" si="176"/>
        <v>25776.45</v>
      </c>
      <c r="L56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5656" s="7">
        <f t="shared" si="177"/>
        <v>24229.863000000001</v>
      </c>
    </row>
    <row r="5657" spans="1:13" x14ac:dyDescent="0.3">
      <c r="A5657" s="6" t="s">
        <v>5741</v>
      </c>
      <c r="B5657" s="28">
        <v>43272</v>
      </c>
      <c r="C5657" s="6" t="s">
        <v>24</v>
      </c>
      <c r="D5657" s="6" t="s">
        <v>120</v>
      </c>
      <c r="E5657" s="6" t="str">
        <f>VLOOKUP(tbl_transactions[[#This Row],[Product_ID]],tbl_Items[],2,)</f>
        <v>Digital</v>
      </c>
      <c r="F5657" s="6" t="str">
        <f>VLOOKUP(tbl_transactions[[#This Row],[Product_ID]],tbl_Items[],3,)</f>
        <v>Palladium</v>
      </c>
      <c r="G5657" s="6" t="s">
        <v>12</v>
      </c>
      <c r="H5657" s="6" t="s">
        <v>9</v>
      </c>
      <c r="I56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657" s="30">
        <v>1</v>
      </c>
      <c r="K5657" s="7">
        <f t="shared" si="176"/>
        <v>10602.020000000002</v>
      </c>
      <c r="L56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57" s="7">
        <f t="shared" si="177"/>
        <v>10602.020000000002</v>
      </c>
    </row>
    <row r="5658" spans="1:13" x14ac:dyDescent="0.3">
      <c r="A5658" s="6" t="s">
        <v>5742</v>
      </c>
      <c r="B5658" s="28">
        <v>43272</v>
      </c>
      <c r="C5658" s="6" t="s">
        <v>7</v>
      </c>
      <c r="D5658" s="6" t="s">
        <v>99</v>
      </c>
      <c r="E5658" s="6" t="str">
        <f>VLOOKUP(tbl_transactions[[#This Row],[Product_ID]],tbl_Items[],2,)</f>
        <v>Automatic</v>
      </c>
      <c r="F5658" s="6" t="str">
        <f>VLOOKUP(tbl_transactions[[#This Row],[Product_ID]],tbl_Items[],3,)</f>
        <v>Gold</v>
      </c>
      <c r="G5658" s="6" t="s">
        <v>12</v>
      </c>
      <c r="H5658" s="6" t="s">
        <v>13</v>
      </c>
      <c r="I56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658" s="30">
        <v>3</v>
      </c>
      <c r="K5658" s="7">
        <f t="shared" si="176"/>
        <v>17047.9944</v>
      </c>
      <c r="L56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5658" s="7">
        <f t="shared" si="177"/>
        <v>16366.074623999999</v>
      </c>
    </row>
    <row r="5659" spans="1:13" x14ac:dyDescent="0.3">
      <c r="A5659" s="6" t="s">
        <v>5743</v>
      </c>
      <c r="B5659" s="28">
        <v>43273</v>
      </c>
      <c r="C5659" s="6" t="s">
        <v>11</v>
      </c>
      <c r="D5659" s="6" t="s">
        <v>100</v>
      </c>
      <c r="E5659" s="6" t="str">
        <f>VLOOKUP(tbl_transactions[[#This Row],[Product_ID]],tbl_Items[],2,)</f>
        <v>Automatic</v>
      </c>
      <c r="F5659" s="6" t="str">
        <f>VLOOKUP(tbl_transactions[[#This Row],[Product_ID]],tbl_Items[],3,)</f>
        <v>Palladium</v>
      </c>
      <c r="G5659" s="6" t="s">
        <v>12</v>
      </c>
      <c r="H5659" s="6" t="s">
        <v>9</v>
      </c>
      <c r="I56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659" s="30">
        <v>3</v>
      </c>
      <c r="K5659" s="7">
        <f t="shared" si="176"/>
        <v>18045.72</v>
      </c>
      <c r="L56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659" s="7">
        <f t="shared" si="177"/>
        <v>17504.348400000003</v>
      </c>
    </row>
    <row r="5660" spans="1:13" x14ac:dyDescent="0.3">
      <c r="A5660" s="6" t="s">
        <v>5744</v>
      </c>
      <c r="B5660" s="28">
        <v>43273</v>
      </c>
      <c r="C5660" s="6" t="s">
        <v>15</v>
      </c>
      <c r="D5660" s="6" t="s">
        <v>114</v>
      </c>
      <c r="E5660" s="6" t="str">
        <f>VLOOKUP(tbl_transactions[[#This Row],[Product_ID]],tbl_Items[],2,)</f>
        <v>Digital</v>
      </c>
      <c r="F5660" s="6" t="str">
        <f>VLOOKUP(tbl_transactions[[#This Row],[Product_ID]],tbl_Items[],3,)</f>
        <v>Palladium</v>
      </c>
      <c r="G5660" s="6" t="s">
        <v>12</v>
      </c>
      <c r="H5660" s="6" t="s">
        <v>9</v>
      </c>
      <c r="I56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660" s="30">
        <v>3</v>
      </c>
      <c r="K5660" s="7">
        <f t="shared" si="176"/>
        <v>32731.020000000004</v>
      </c>
      <c r="L56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5660" s="7">
        <f t="shared" si="177"/>
        <v>31749.089400000004</v>
      </c>
    </row>
    <row r="5661" spans="1:13" x14ac:dyDescent="0.3">
      <c r="A5661" s="6" t="s">
        <v>5745</v>
      </c>
      <c r="B5661" s="28">
        <v>43273</v>
      </c>
      <c r="C5661" s="6" t="s">
        <v>24</v>
      </c>
      <c r="D5661" s="6" t="s">
        <v>117</v>
      </c>
      <c r="E5661" s="6" t="str">
        <f>VLOOKUP(tbl_transactions[[#This Row],[Product_ID]],tbl_Items[],2,)</f>
        <v>Digital</v>
      </c>
      <c r="F5661" s="6" t="str">
        <f>VLOOKUP(tbl_transactions[[#This Row],[Product_ID]],tbl_Items[],3,)</f>
        <v>Palladium</v>
      </c>
      <c r="G5661" s="6" t="s">
        <v>12</v>
      </c>
      <c r="H5661" s="6" t="s">
        <v>13</v>
      </c>
      <c r="I56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661" s="30">
        <v>1</v>
      </c>
      <c r="K5661" s="7">
        <f t="shared" si="176"/>
        <v>10269.7875</v>
      </c>
      <c r="L56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61" s="7">
        <f t="shared" si="177"/>
        <v>10269.7875</v>
      </c>
    </row>
    <row r="5662" spans="1:13" x14ac:dyDescent="0.3">
      <c r="A5662" s="6" t="s">
        <v>5746</v>
      </c>
      <c r="B5662" s="28">
        <v>43273</v>
      </c>
      <c r="C5662" s="6" t="s">
        <v>24</v>
      </c>
      <c r="D5662" s="6" t="s">
        <v>109</v>
      </c>
      <c r="E5662" s="6" t="str">
        <f>VLOOKUP(tbl_transactions[[#This Row],[Product_ID]],tbl_Items[],2,)</f>
        <v>Digital</v>
      </c>
      <c r="F5662" s="6" t="str">
        <f>VLOOKUP(tbl_transactions[[#This Row],[Product_ID]],tbl_Items[],3,)</f>
        <v>Platinum</v>
      </c>
      <c r="G5662" s="6" t="s">
        <v>12</v>
      </c>
      <c r="H5662" s="6" t="s">
        <v>9</v>
      </c>
      <c r="I56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662" s="30">
        <v>3</v>
      </c>
      <c r="K5662" s="7">
        <f t="shared" si="176"/>
        <v>30790.637999999999</v>
      </c>
      <c r="L56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5662" s="7">
        <f t="shared" si="177"/>
        <v>28943.199720000001</v>
      </c>
    </row>
    <row r="5663" spans="1:13" x14ac:dyDescent="0.3">
      <c r="A5663" s="6" t="s">
        <v>5747</v>
      </c>
      <c r="B5663" s="28">
        <v>43273</v>
      </c>
      <c r="C5663" s="6" t="s">
        <v>24</v>
      </c>
      <c r="D5663" s="6" t="s">
        <v>120</v>
      </c>
      <c r="E5663" s="6" t="str">
        <f>VLOOKUP(tbl_transactions[[#This Row],[Product_ID]],tbl_Items[],2,)</f>
        <v>Digital</v>
      </c>
      <c r="F5663" s="6" t="str">
        <f>VLOOKUP(tbl_transactions[[#This Row],[Product_ID]],tbl_Items[],3,)</f>
        <v>Palladium</v>
      </c>
      <c r="G5663" s="6" t="s">
        <v>12</v>
      </c>
      <c r="H5663" s="6" t="s">
        <v>9</v>
      </c>
      <c r="I56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663" s="30">
        <v>2</v>
      </c>
      <c r="K5663" s="7">
        <f t="shared" si="176"/>
        <v>21204.040000000005</v>
      </c>
      <c r="L56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5663" s="7">
        <f t="shared" si="177"/>
        <v>20567.918800000003</v>
      </c>
    </row>
    <row r="5664" spans="1:13" x14ac:dyDescent="0.3">
      <c r="A5664" s="6" t="s">
        <v>5748</v>
      </c>
      <c r="B5664" s="28">
        <v>43273</v>
      </c>
      <c r="C5664" s="6" t="s">
        <v>24</v>
      </c>
      <c r="D5664" s="6" t="s">
        <v>117</v>
      </c>
      <c r="E5664" s="6" t="str">
        <f>VLOOKUP(tbl_transactions[[#This Row],[Product_ID]],tbl_Items[],2,)</f>
        <v>Digital</v>
      </c>
      <c r="F5664" s="6" t="str">
        <f>VLOOKUP(tbl_transactions[[#This Row],[Product_ID]],tbl_Items[],3,)</f>
        <v>Palladium</v>
      </c>
      <c r="G5664" s="6" t="s">
        <v>12</v>
      </c>
      <c r="H5664" s="6" t="s">
        <v>9</v>
      </c>
      <c r="I56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664" s="30">
        <v>4</v>
      </c>
      <c r="K5664" s="7">
        <f t="shared" si="176"/>
        <v>41079.15</v>
      </c>
      <c r="L56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5664" s="7">
        <f t="shared" si="177"/>
        <v>39846.775500000003</v>
      </c>
    </row>
    <row r="5665" spans="1:13" x14ac:dyDescent="0.3">
      <c r="A5665" s="6" t="s">
        <v>5749</v>
      </c>
      <c r="B5665" s="28">
        <v>43273</v>
      </c>
      <c r="C5665" s="6" t="s">
        <v>11</v>
      </c>
      <c r="D5665" s="6" t="s">
        <v>82</v>
      </c>
      <c r="E5665" s="6" t="str">
        <f>VLOOKUP(tbl_transactions[[#This Row],[Product_ID]],tbl_Items[],2,)</f>
        <v>Chronograph</v>
      </c>
      <c r="F5665" s="6" t="str">
        <f>VLOOKUP(tbl_transactions[[#This Row],[Product_ID]],tbl_Items[],3,)</f>
        <v>Palladium</v>
      </c>
      <c r="G5665" s="6" t="s">
        <v>12</v>
      </c>
      <c r="H5665" s="6" t="s">
        <v>9</v>
      </c>
      <c r="I56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665" s="30">
        <v>3</v>
      </c>
      <c r="K5665" s="7">
        <f t="shared" si="176"/>
        <v>23409</v>
      </c>
      <c r="L56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665" s="7">
        <f t="shared" si="177"/>
        <v>22706.73</v>
      </c>
    </row>
    <row r="5666" spans="1:13" x14ac:dyDescent="0.3">
      <c r="A5666" s="6" t="s">
        <v>5750</v>
      </c>
      <c r="B5666" s="28">
        <v>43274</v>
      </c>
      <c r="C5666" s="6" t="s">
        <v>24</v>
      </c>
      <c r="D5666" s="6" t="s">
        <v>105</v>
      </c>
      <c r="E5666" s="6" t="str">
        <f>VLOOKUP(tbl_transactions[[#This Row],[Product_ID]],tbl_Items[],2,)</f>
        <v>Digital</v>
      </c>
      <c r="F5666" s="6" t="str">
        <f>VLOOKUP(tbl_transactions[[#This Row],[Product_ID]],tbl_Items[],3,)</f>
        <v>Platinum</v>
      </c>
      <c r="G5666" s="6" t="s">
        <v>12</v>
      </c>
      <c r="H5666" s="6" t="s">
        <v>9</v>
      </c>
      <c r="I56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666" s="30">
        <v>1</v>
      </c>
      <c r="K5666" s="7">
        <f t="shared" si="176"/>
        <v>5869.9368000000004</v>
      </c>
      <c r="L56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66" s="7">
        <f t="shared" si="177"/>
        <v>5869.9368000000004</v>
      </c>
    </row>
    <row r="5667" spans="1:13" x14ac:dyDescent="0.3">
      <c r="A5667" s="6" t="s">
        <v>5751</v>
      </c>
      <c r="B5667" s="28">
        <v>43274</v>
      </c>
      <c r="C5667" s="6" t="s">
        <v>24</v>
      </c>
      <c r="D5667" s="6" t="s">
        <v>114</v>
      </c>
      <c r="E5667" s="6" t="str">
        <f>VLOOKUP(tbl_transactions[[#This Row],[Product_ID]],tbl_Items[],2,)</f>
        <v>Digital</v>
      </c>
      <c r="F5667" s="6" t="str">
        <f>VLOOKUP(tbl_transactions[[#This Row],[Product_ID]],tbl_Items[],3,)</f>
        <v>Palladium</v>
      </c>
      <c r="G5667" s="6" t="s">
        <v>12</v>
      </c>
      <c r="H5667" s="6" t="s">
        <v>9</v>
      </c>
      <c r="I56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667" s="30">
        <v>1</v>
      </c>
      <c r="K5667" s="7">
        <f t="shared" si="176"/>
        <v>10910.340000000002</v>
      </c>
      <c r="L56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67" s="7">
        <f t="shared" si="177"/>
        <v>10910.340000000002</v>
      </c>
    </row>
    <row r="5668" spans="1:13" x14ac:dyDescent="0.3">
      <c r="A5668" s="6" t="s">
        <v>5752</v>
      </c>
      <c r="B5668" s="28">
        <v>43274</v>
      </c>
      <c r="C5668" s="6" t="s">
        <v>24</v>
      </c>
      <c r="D5668" s="6" t="s">
        <v>84</v>
      </c>
      <c r="E5668" s="6" t="str">
        <f>VLOOKUP(tbl_transactions[[#This Row],[Product_ID]],tbl_Items[],2,)</f>
        <v>Automatic</v>
      </c>
      <c r="F5668" s="6" t="str">
        <f>VLOOKUP(tbl_transactions[[#This Row],[Product_ID]],tbl_Items[],3,)</f>
        <v>Platinum</v>
      </c>
      <c r="G5668" s="6" t="s">
        <v>12</v>
      </c>
      <c r="H5668" s="6" t="s">
        <v>9</v>
      </c>
      <c r="I56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668" s="30">
        <v>4</v>
      </c>
      <c r="K5668" s="7">
        <f t="shared" si="176"/>
        <v>9362.43</v>
      </c>
      <c r="L56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68" s="7">
        <f t="shared" si="177"/>
        <v>9362.43</v>
      </c>
    </row>
    <row r="5669" spans="1:13" x14ac:dyDescent="0.3">
      <c r="A5669" s="6" t="s">
        <v>5753</v>
      </c>
      <c r="B5669" s="28">
        <v>43274</v>
      </c>
      <c r="C5669" s="6" t="s">
        <v>24</v>
      </c>
      <c r="D5669" s="6" t="s">
        <v>88</v>
      </c>
      <c r="E5669" s="6" t="str">
        <f>VLOOKUP(tbl_transactions[[#This Row],[Product_ID]],tbl_Items[],2,)</f>
        <v>Automatic</v>
      </c>
      <c r="F5669" s="6" t="str">
        <f>VLOOKUP(tbl_transactions[[#This Row],[Product_ID]],tbl_Items[],3,)</f>
        <v>Platinum</v>
      </c>
      <c r="G5669" s="6" t="s">
        <v>12</v>
      </c>
      <c r="H5669" s="6" t="s">
        <v>9</v>
      </c>
      <c r="I56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669" s="30">
        <v>2</v>
      </c>
      <c r="K5669" s="7">
        <f t="shared" si="176"/>
        <v>4703.2650000000003</v>
      </c>
      <c r="L56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69" s="7">
        <f t="shared" si="177"/>
        <v>4703.2650000000003</v>
      </c>
    </row>
    <row r="5670" spans="1:13" x14ac:dyDescent="0.3">
      <c r="A5670" s="6" t="s">
        <v>5754</v>
      </c>
      <c r="B5670" s="28">
        <v>43274</v>
      </c>
      <c r="C5670" s="6" t="s">
        <v>24</v>
      </c>
      <c r="D5670" s="6" t="s">
        <v>82</v>
      </c>
      <c r="E5670" s="6" t="str">
        <f>VLOOKUP(tbl_transactions[[#This Row],[Product_ID]],tbl_Items[],2,)</f>
        <v>Chronograph</v>
      </c>
      <c r="F5670" s="6" t="str">
        <f>VLOOKUP(tbl_transactions[[#This Row],[Product_ID]],tbl_Items[],3,)</f>
        <v>Palladium</v>
      </c>
      <c r="G5670" s="6" t="s">
        <v>12</v>
      </c>
      <c r="H5670" s="6" t="s">
        <v>9</v>
      </c>
      <c r="I56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670" s="30">
        <v>3</v>
      </c>
      <c r="K5670" s="7">
        <f t="shared" si="176"/>
        <v>23409</v>
      </c>
      <c r="L56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670" s="7">
        <f t="shared" si="177"/>
        <v>22706.73</v>
      </c>
    </row>
    <row r="5671" spans="1:13" x14ac:dyDescent="0.3">
      <c r="A5671" s="6" t="s">
        <v>5755</v>
      </c>
      <c r="B5671" s="28">
        <v>43274</v>
      </c>
      <c r="C5671" s="6" t="s">
        <v>24</v>
      </c>
      <c r="D5671" s="6" t="s">
        <v>78</v>
      </c>
      <c r="E5671" s="6" t="str">
        <f>VLOOKUP(tbl_transactions[[#This Row],[Product_ID]],tbl_Items[],2,)</f>
        <v>Chronograph</v>
      </c>
      <c r="F5671" s="6" t="str">
        <f>VLOOKUP(tbl_transactions[[#This Row],[Product_ID]],tbl_Items[],3,)</f>
        <v>Gold</v>
      </c>
      <c r="G5671" s="6" t="s">
        <v>8</v>
      </c>
      <c r="H5671" s="6" t="s">
        <v>9</v>
      </c>
      <c r="I56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671" s="30">
        <v>2</v>
      </c>
      <c r="K5671" s="7">
        <f t="shared" si="176"/>
        <v>11444.4</v>
      </c>
      <c r="L56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71" s="7">
        <f t="shared" si="177"/>
        <v>11444.4</v>
      </c>
    </row>
    <row r="5672" spans="1:13" x14ac:dyDescent="0.3">
      <c r="A5672" s="6" t="s">
        <v>5756</v>
      </c>
      <c r="B5672" s="28">
        <v>43275</v>
      </c>
      <c r="C5672" s="6" t="s">
        <v>24</v>
      </c>
      <c r="D5672" s="6" t="s">
        <v>112</v>
      </c>
      <c r="E5672" s="6" t="str">
        <f>VLOOKUP(tbl_transactions[[#This Row],[Product_ID]],tbl_Items[],2,)</f>
        <v>Digital</v>
      </c>
      <c r="F5672" s="6" t="str">
        <f>VLOOKUP(tbl_transactions[[#This Row],[Product_ID]],tbl_Items[],3,)</f>
        <v>Gold</v>
      </c>
      <c r="G5672" s="6" t="s">
        <v>12</v>
      </c>
      <c r="H5672" s="6" t="s">
        <v>9</v>
      </c>
      <c r="I56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672" s="30">
        <v>2</v>
      </c>
      <c r="K5672" s="7">
        <f t="shared" si="176"/>
        <v>12274.639200000001</v>
      </c>
      <c r="L56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72" s="7">
        <f t="shared" si="177"/>
        <v>12274.639200000001</v>
      </c>
    </row>
    <row r="5673" spans="1:13" x14ac:dyDescent="0.3">
      <c r="A5673" s="6" t="s">
        <v>5757</v>
      </c>
      <c r="B5673" s="28">
        <v>43275</v>
      </c>
      <c r="C5673" s="6" t="s">
        <v>24</v>
      </c>
      <c r="D5673" s="6" t="s">
        <v>104</v>
      </c>
      <c r="E5673" s="6" t="str">
        <f>VLOOKUP(tbl_transactions[[#This Row],[Product_ID]],tbl_Items[],2,)</f>
        <v>Automatic</v>
      </c>
      <c r="F5673" s="6" t="str">
        <f>VLOOKUP(tbl_transactions[[#This Row],[Product_ID]],tbl_Items[],3,)</f>
        <v>Palladium</v>
      </c>
      <c r="G5673" s="6" t="s">
        <v>12</v>
      </c>
      <c r="H5673" s="6" t="s">
        <v>9</v>
      </c>
      <c r="I56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673" s="30">
        <v>2</v>
      </c>
      <c r="K5673" s="7">
        <f t="shared" si="176"/>
        <v>18031.420000000002</v>
      </c>
      <c r="L56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5673" s="7">
        <f t="shared" si="177"/>
        <v>17490.477400000003</v>
      </c>
    </row>
    <row r="5674" spans="1:13" x14ac:dyDescent="0.3">
      <c r="A5674" s="6" t="s">
        <v>5758</v>
      </c>
      <c r="B5674" s="28">
        <v>43275</v>
      </c>
      <c r="C5674" s="6" t="s">
        <v>24</v>
      </c>
      <c r="D5674" s="6" t="s">
        <v>74</v>
      </c>
      <c r="E5674" s="6" t="str">
        <f>VLOOKUP(tbl_transactions[[#This Row],[Product_ID]],tbl_Items[],2,)</f>
        <v>Chronograph</v>
      </c>
      <c r="F5674" s="6" t="str">
        <f>VLOOKUP(tbl_transactions[[#This Row],[Product_ID]],tbl_Items[],3,)</f>
        <v>Gold</v>
      </c>
      <c r="G5674" s="6" t="s">
        <v>8</v>
      </c>
      <c r="H5674" s="6" t="s">
        <v>9</v>
      </c>
      <c r="I56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674" s="30">
        <v>1</v>
      </c>
      <c r="K5674" s="7">
        <f t="shared" si="176"/>
        <v>2337.3000000000002</v>
      </c>
      <c r="L56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74" s="7">
        <f t="shared" si="177"/>
        <v>2337.3000000000002</v>
      </c>
    </row>
    <row r="5675" spans="1:13" x14ac:dyDescent="0.3">
      <c r="A5675" s="6" t="s">
        <v>5759</v>
      </c>
      <c r="B5675" s="28">
        <v>43275</v>
      </c>
      <c r="C5675" s="6" t="s">
        <v>24</v>
      </c>
      <c r="D5675" s="6" t="s">
        <v>110</v>
      </c>
      <c r="E5675" s="6" t="str">
        <f>VLOOKUP(tbl_transactions[[#This Row],[Product_ID]],tbl_Items[],2,)</f>
        <v>Digital</v>
      </c>
      <c r="F5675" s="6" t="str">
        <f>VLOOKUP(tbl_transactions[[#This Row],[Product_ID]],tbl_Items[],3,)</f>
        <v>Platinum</v>
      </c>
      <c r="G5675" s="6" t="s">
        <v>12</v>
      </c>
      <c r="H5675" s="6" t="s">
        <v>9</v>
      </c>
      <c r="I56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675" s="30">
        <v>4</v>
      </c>
      <c r="K5675" s="7">
        <f t="shared" si="176"/>
        <v>23584.680000000004</v>
      </c>
      <c r="L56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5675" s="7">
        <f t="shared" si="177"/>
        <v>22169.599200000004</v>
      </c>
    </row>
    <row r="5676" spans="1:13" x14ac:dyDescent="0.3">
      <c r="A5676" s="6" t="s">
        <v>5760</v>
      </c>
      <c r="B5676" s="28">
        <v>43275</v>
      </c>
      <c r="C5676" s="6" t="s">
        <v>24</v>
      </c>
      <c r="D5676" s="6" t="s">
        <v>103</v>
      </c>
      <c r="E5676" s="6" t="str">
        <f>VLOOKUP(tbl_transactions[[#This Row],[Product_ID]],tbl_Items[],2,)</f>
        <v>Automatic</v>
      </c>
      <c r="F5676" s="6" t="str">
        <f>VLOOKUP(tbl_transactions[[#This Row],[Product_ID]],tbl_Items[],3,)</f>
        <v>Palladium</v>
      </c>
      <c r="G5676" s="6" t="s">
        <v>12</v>
      </c>
      <c r="H5676" s="6" t="s">
        <v>9</v>
      </c>
      <c r="I56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676" s="30">
        <v>2</v>
      </c>
      <c r="K5676" s="7">
        <f t="shared" si="176"/>
        <v>13616.7552</v>
      </c>
      <c r="L56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76" s="7">
        <f t="shared" si="177"/>
        <v>13616.7552</v>
      </c>
    </row>
    <row r="5677" spans="1:13" x14ac:dyDescent="0.3">
      <c r="A5677" s="6" t="s">
        <v>5761</v>
      </c>
      <c r="B5677" s="28">
        <v>43276</v>
      </c>
      <c r="C5677" s="6" t="s">
        <v>7</v>
      </c>
      <c r="D5677" s="6" t="s">
        <v>67</v>
      </c>
      <c r="E5677" s="6" t="str">
        <f>VLOOKUP(tbl_transactions[[#This Row],[Product_ID]],tbl_Items[],2,)</f>
        <v>Chronograph</v>
      </c>
      <c r="F5677" s="6" t="str">
        <f>VLOOKUP(tbl_transactions[[#This Row],[Product_ID]],tbl_Items[],3,)</f>
        <v>Platinum</v>
      </c>
      <c r="G5677" s="6" t="s">
        <v>8</v>
      </c>
      <c r="H5677" s="6" t="s">
        <v>9</v>
      </c>
      <c r="I56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677" s="30">
        <v>1</v>
      </c>
      <c r="K5677" s="7">
        <f t="shared" si="176"/>
        <v>1323</v>
      </c>
      <c r="L56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77" s="7">
        <f t="shared" si="177"/>
        <v>1323</v>
      </c>
    </row>
    <row r="5678" spans="1:13" x14ac:dyDescent="0.3">
      <c r="A5678" s="6" t="s">
        <v>5762</v>
      </c>
      <c r="B5678" s="28">
        <v>43276</v>
      </c>
      <c r="C5678" s="6" t="s">
        <v>7</v>
      </c>
      <c r="D5678" s="6" t="s">
        <v>7007</v>
      </c>
      <c r="E5678" s="6" t="str">
        <f>VLOOKUP(tbl_transactions[[#This Row],[Product_ID]],tbl_Items[],2,)</f>
        <v>Digital</v>
      </c>
      <c r="F5678" s="6" t="str">
        <f>VLOOKUP(tbl_transactions[[#This Row],[Product_ID]],tbl_Items[],3,)</f>
        <v>Gold</v>
      </c>
      <c r="G5678" s="6" t="s">
        <v>12</v>
      </c>
      <c r="H5678" s="6" t="s">
        <v>9</v>
      </c>
      <c r="I56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678" s="30">
        <v>4</v>
      </c>
      <c r="K5678" s="7">
        <f t="shared" si="176"/>
        <v>36401.515200000002</v>
      </c>
      <c r="L56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5678" s="7">
        <f t="shared" si="177"/>
        <v>34945.454592000002</v>
      </c>
    </row>
    <row r="5679" spans="1:13" x14ac:dyDescent="0.3">
      <c r="A5679" s="6" t="s">
        <v>5763</v>
      </c>
      <c r="B5679" s="28">
        <v>43276</v>
      </c>
      <c r="C5679" s="6" t="s">
        <v>24</v>
      </c>
      <c r="D5679" s="6" t="s">
        <v>96</v>
      </c>
      <c r="E5679" s="6" t="str">
        <f>VLOOKUP(tbl_transactions[[#This Row],[Product_ID]],tbl_Items[],2,)</f>
        <v>Automatic</v>
      </c>
      <c r="F5679" s="6" t="str">
        <f>VLOOKUP(tbl_transactions[[#This Row],[Product_ID]],tbl_Items[],3,)</f>
        <v>Gold</v>
      </c>
      <c r="G5679" s="6" t="s">
        <v>12</v>
      </c>
      <c r="H5679" s="6" t="s">
        <v>9</v>
      </c>
      <c r="I56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679" s="30">
        <v>4</v>
      </c>
      <c r="K5679" s="7">
        <f t="shared" si="176"/>
        <v>22705.689600000002</v>
      </c>
      <c r="L56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5679" s="7">
        <f t="shared" si="177"/>
        <v>21797.462016000001</v>
      </c>
    </row>
    <row r="5680" spans="1:13" x14ac:dyDescent="0.3">
      <c r="A5680" s="6" t="s">
        <v>5764</v>
      </c>
      <c r="B5680" s="28">
        <v>43277</v>
      </c>
      <c r="C5680" s="6" t="s">
        <v>11</v>
      </c>
      <c r="D5680" s="6" t="s">
        <v>108</v>
      </c>
      <c r="E5680" s="6" t="str">
        <f>VLOOKUP(tbl_transactions[[#This Row],[Product_ID]],tbl_Items[],2,)</f>
        <v>Digital</v>
      </c>
      <c r="F5680" s="6" t="str">
        <f>VLOOKUP(tbl_transactions[[#This Row],[Product_ID]],tbl_Items[],3,)</f>
        <v>Platinum</v>
      </c>
      <c r="G5680" s="6" t="s">
        <v>12</v>
      </c>
      <c r="H5680" s="6" t="s">
        <v>9</v>
      </c>
      <c r="I56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680" s="30">
        <v>1</v>
      </c>
      <c r="K5680" s="7">
        <f t="shared" si="176"/>
        <v>6444.1125000000002</v>
      </c>
      <c r="L56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80" s="7">
        <f t="shared" si="177"/>
        <v>6444.1125000000002</v>
      </c>
    </row>
    <row r="5681" spans="1:13" x14ac:dyDescent="0.3">
      <c r="A5681" s="6" t="s">
        <v>5765</v>
      </c>
      <c r="B5681" s="28">
        <v>43277</v>
      </c>
      <c r="C5681" s="6" t="s">
        <v>7</v>
      </c>
      <c r="D5681" s="6" t="s">
        <v>95</v>
      </c>
      <c r="E5681" s="6" t="str">
        <f>VLOOKUP(tbl_transactions[[#This Row],[Product_ID]],tbl_Items[],2,)</f>
        <v>Automatic</v>
      </c>
      <c r="F5681" s="6" t="str">
        <f>VLOOKUP(tbl_transactions[[#This Row],[Product_ID]],tbl_Items[],3,)</f>
        <v>Platinum</v>
      </c>
      <c r="G5681" s="6" t="s">
        <v>12</v>
      </c>
      <c r="H5681" s="6" t="s">
        <v>9</v>
      </c>
      <c r="I56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681" s="30">
        <v>3</v>
      </c>
      <c r="K5681" s="7">
        <f t="shared" si="176"/>
        <v>6945.75</v>
      </c>
      <c r="L56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81" s="7">
        <f t="shared" si="177"/>
        <v>6945.75</v>
      </c>
    </row>
    <row r="5682" spans="1:13" x14ac:dyDescent="0.3">
      <c r="A5682" s="6" t="s">
        <v>5766</v>
      </c>
      <c r="B5682" s="28">
        <v>43277</v>
      </c>
      <c r="C5682" s="6" t="s">
        <v>24</v>
      </c>
      <c r="D5682" s="6" t="s">
        <v>115</v>
      </c>
      <c r="E5682" s="6" t="str">
        <f>VLOOKUP(tbl_transactions[[#This Row],[Product_ID]],tbl_Items[],2,)</f>
        <v>Digital</v>
      </c>
      <c r="F5682" s="6" t="str">
        <f>VLOOKUP(tbl_transactions[[#This Row],[Product_ID]],tbl_Items[],3,)</f>
        <v>Gold</v>
      </c>
      <c r="G5682" s="6" t="s">
        <v>12</v>
      </c>
      <c r="H5682" s="6" t="s">
        <v>9</v>
      </c>
      <c r="I56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682" s="30">
        <v>1</v>
      </c>
      <c r="K5682" s="7">
        <f t="shared" si="176"/>
        <v>9698.692500000001</v>
      </c>
      <c r="L56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82" s="7">
        <f t="shared" si="177"/>
        <v>9698.692500000001</v>
      </c>
    </row>
    <row r="5683" spans="1:13" x14ac:dyDescent="0.3">
      <c r="A5683" s="6" t="s">
        <v>5767</v>
      </c>
      <c r="B5683" s="28">
        <v>43277</v>
      </c>
      <c r="C5683" s="6" t="s">
        <v>7</v>
      </c>
      <c r="D5683" s="6" t="s">
        <v>77</v>
      </c>
      <c r="E5683" s="6" t="str">
        <f>VLOOKUP(tbl_transactions[[#This Row],[Product_ID]],tbl_Items[],2,)</f>
        <v>Chronograph</v>
      </c>
      <c r="F5683" s="6" t="str">
        <f>VLOOKUP(tbl_transactions[[#This Row],[Product_ID]],tbl_Items[],3,)</f>
        <v>Gold</v>
      </c>
      <c r="G5683" s="6" t="s">
        <v>8</v>
      </c>
      <c r="H5683" s="6" t="s">
        <v>9</v>
      </c>
      <c r="I56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683" s="30">
        <v>4</v>
      </c>
      <c r="K5683" s="7">
        <f t="shared" si="176"/>
        <v>12348</v>
      </c>
      <c r="L56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83" s="7">
        <f t="shared" si="177"/>
        <v>12348</v>
      </c>
    </row>
    <row r="5684" spans="1:13" x14ac:dyDescent="0.3">
      <c r="A5684" s="6" t="s">
        <v>5768</v>
      </c>
      <c r="B5684" s="28">
        <v>43277</v>
      </c>
      <c r="C5684" s="6" t="s">
        <v>24</v>
      </c>
      <c r="D5684" s="6" t="s">
        <v>113</v>
      </c>
      <c r="E5684" s="6" t="str">
        <f>VLOOKUP(tbl_transactions[[#This Row],[Product_ID]],tbl_Items[],2,)</f>
        <v>Digital</v>
      </c>
      <c r="F5684" s="6" t="str">
        <f>VLOOKUP(tbl_transactions[[#This Row],[Product_ID]],tbl_Items[],3,)</f>
        <v>Palladium</v>
      </c>
      <c r="G5684" s="6" t="s">
        <v>12</v>
      </c>
      <c r="H5684" s="6" t="s">
        <v>13</v>
      </c>
      <c r="I56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684" s="30">
        <v>2</v>
      </c>
      <c r="K5684" s="7">
        <f t="shared" si="176"/>
        <v>18288.1512</v>
      </c>
      <c r="L56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5684" s="7">
        <f t="shared" si="177"/>
        <v>17739.506664</v>
      </c>
    </row>
    <row r="5685" spans="1:13" x14ac:dyDescent="0.3">
      <c r="A5685" s="6" t="s">
        <v>5769</v>
      </c>
      <c r="B5685" s="28">
        <v>43277</v>
      </c>
      <c r="C5685" s="6" t="s">
        <v>15</v>
      </c>
      <c r="D5685" s="6" t="s">
        <v>67</v>
      </c>
      <c r="E5685" s="6" t="str">
        <f>VLOOKUP(tbl_transactions[[#This Row],[Product_ID]],tbl_Items[],2,)</f>
        <v>Chronograph</v>
      </c>
      <c r="F5685" s="6" t="str">
        <f>VLOOKUP(tbl_transactions[[#This Row],[Product_ID]],tbl_Items[],3,)</f>
        <v>Platinum</v>
      </c>
      <c r="G5685" s="6" t="s">
        <v>8</v>
      </c>
      <c r="H5685" s="6" t="s">
        <v>13</v>
      </c>
      <c r="I56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685" s="30">
        <v>4</v>
      </c>
      <c r="K5685" s="7">
        <f t="shared" si="176"/>
        <v>5292</v>
      </c>
      <c r="L56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85" s="7">
        <f t="shared" si="177"/>
        <v>5292</v>
      </c>
    </row>
    <row r="5686" spans="1:13" x14ac:dyDescent="0.3">
      <c r="A5686" s="6" t="s">
        <v>5770</v>
      </c>
      <c r="B5686" s="28">
        <v>43277</v>
      </c>
      <c r="C5686" s="6" t="s">
        <v>24</v>
      </c>
      <c r="D5686" s="6" t="s">
        <v>120</v>
      </c>
      <c r="E5686" s="6" t="str">
        <f>VLOOKUP(tbl_transactions[[#This Row],[Product_ID]],tbl_Items[],2,)</f>
        <v>Digital</v>
      </c>
      <c r="F5686" s="6" t="str">
        <f>VLOOKUP(tbl_transactions[[#This Row],[Product_ID]],tbl_Items[],3,)</f>
        <v>Palladium</v>
      </c>
      <c r="G5686" s="6" t="s">
        <v>12</v>
      </c>
      <c r="H5686" s="6" t="s">
        <v>9</v>
      </c>
      <c r="I56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686" s="30">
        <v>4</v>
      </c>
      <c r="K5686" s="7">
        <f t="shared" si="176"/>
        <v>42408.080000000009</v>
      </c>
      <c r="L56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686" s="7">
        <f t="shared" si="177"/>
        <v>41135.837600000006</v>
      </c>
    </row>
    <row r="5687" spans="1:13" x14ac:dyDescent="0.3">
      <c r="A5687" s="6" t="s">
        <v>5771</v>
      </c>
      <c r="B5687" s="28">
        <v>43278</v>
      </c>
      <c r="C5687" s="6" t="s">
        <v>24</v>
      </c>
      <c r="D5687" s="6" t="s">
        <v>95</v>
      </c>
      <c r="E5687" s="6" t="str">
        <f>VLOOKUP(tbl_transactions[[#This Row],[Product_ID]],tbl_Items[],2,)</f>
        <v>Automatic</v>
      </c>
      <c r="F5687" s="6" t="str">
        <f>VLOOKUP(tbl_transactions[[#This Row],[Product_ID]],tbl_Items[],3,)</f>
        <v>Platinum</v>
      </c>
      <c r="G5687" s="6" t="s">
        <v>12</v>
      </c>
      <c r="H5687" s="6" t="s">
        <v>9</v>
      </c>
      <c r="I56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687" s="30">
        <v>4</v>
      </c>
      <c r="K5687" s="7">
        <f t="shared" si="176"/>
        <v>9261</v>
      </c>
      <c r="L56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87" s="7">
        <f t="shared" si="177"/>
        <v>9261</v>
      </c>
    </row>
    <row r="5688" spans="1:13" x14ac:dyDescent="0.3">
      <c r="A5688" s="6" t="s">
        <v>5772</v>
      </c>
      <c r="B5688" s="28">
        <v>43278</v>
      </c>
      <c r="C5688" s="6" t="s">
        <v>11</v>
      </c>
      <c r="D5688" s="6" t="s">
        <v>102</v>
      </c>
      <c r="E5688" s="6" t="str">
        <f>VLOOKUP(tbl_transactions[[#This Row],[Product_ID]],tbl_Items[],2,)</f>
        <v>Automatic</v>
      </c>
      <c r="F5688" s="6" t="str">
        <f>VLOOKUP(tbl_transactions[[#This Row],[Product_ID]],tbl_Items[],3,)</f>
        <v>Palladium</v>
      </c>
      <c r="G5688" s="6" t="s">
        <v>12</v>
      </c>
      <c r="H5688" s="6" t="s">
        <v>9</v>
      </c>
      <c r="I56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688" s="30">
        <v>1</v>
      </c>
      <c r="K5688" s="7">
        <f t="shared" si="176"/>
        <v>8786.1779999999999</v>
      </c>
      <c r="L56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88" s="7">
        <f t="shared" si="177"/>
        <v>8786.1779999999999</v>
      </c>
    </row>
    <row r="5689" spans="1:13" x14ac:dyDescent="0.3">
      <c r="A5689" s="6" t="s">
        <v>5773</v>
      </c>
      <c r="B5689" s="28">
        <v>43278</v>
      </c>
      <c r="C5689" s="6" t="s">
        <v>7</v>
      </c>
      <c r="D5689" s="6" t="s">
        <v>102</v>
      </c>
      <c r="E5689" s="6" t="str">
        <f>VLOOKUP(tbl_transactions[[#This Row],[Product_ID]],tbl_Items[],2,)</f>
        <v>Automatic</v>
      </c>
      <c r="F5689" s="6" t="str">
        <f>VLOOKUP(tbl_transactions[[#This Row],[Product_ID]],tbl_Items[],3,)</f>
        <v>Palladium</v>
      </c>
      <c r="G5689" s="6" t="s">
        <v>12</v>
      </c>
      <c r="H5689" s="6" t="s">
        <v>9</v>
      </c>
      <c r="I56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689" s="30">
        <v>4</v>
      </c>
      <c r="K5689" s="7">
        <f t="shared" si="176"/>
        <v>35144.712</v>
      </c>
      <c r="L56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5689" s="7">
        <f t="shared" si="177"/>
        <v>34090.370640000001</v>
      </c>
    </row>
    <row r="5690" spans="1:13" x14ac:dyDescent="0.3">
      <c r="A5690" s="6" t="s">
        <v>5774</v>
      </c>
      <c r="B5690" s="28">
        <v>43278</v>
      </c>
      <c r="C5690" s="6" t="s">
        <v>24</v>
      </c>
      <c r="D5690" s="6" t="s">
        <v>66</v>
      </c>
      <c r="E5690" s="6" t="str">
        <f>VLOOKUP(tbl_transactions[[#This Row],[Product_ID]],tbl_Items[],2,)</f>
        <v>Chronograph</v>
      </c>
      <c r="F5690" s="6" t="str">
        <f>VLOOKUP(tbl_transactions[[#This Row],[Product_ID]],tbl_Items[],3,)</f>
        <v>Platinum</v>
      </c>
      <c r="G5690" s="6" t="s">
        <v>8</v>
      </c>
      <c r="H5690" s="6" t="s">
        <v>9</v>
      </c>
      <c r="I56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690" s="30">
        <v>1</v>
      </c>
      <c r="K5690" s="7">
        <f t="shared" si="176"/>
        <v>9883.7999999999993</v>
      </c>
      <c r="L56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90" s="7">
        <f t="shared" si="177"/>
        <v>9883.7999999999993</v>
      </c>
    </row>
    <row r="5691" spans="1:13" x14ac:dyDescent="0.3">
      <c r="A5691" s="6" t="s">
        <v>5775</v>
      </c>
      <c r="B5691" s="28">
        <v>43278</v>
      </c>
      <c r="C5691" s="6" t="s">
        <v>24</v>
      </c>
      <c r="D5691" s="6" t="s">
        <v>76</v>
      </c>
      <c r="E5691" s="6" t="str">
        <f>VLOOKUP(tbl_transactions[[#This Row],[Product_ID]],tbl_Items[],2,)</f>
        <v>Chronograph</v>
      </c>
      <c r="F5691" s="6" t="str">
        <f>VLOOKUP(tbl_transactions[[#This Row],[Product_ID]],tbl_Items[],3,)</f>
        <v>Gold</v>
      </c>
      <c r="G5691" s="6" t="s">
        <v>8</v>
      </c>
      <c r="H5691" s="6" t="s">
        <v>13</v>
      </c>
      <c r="I56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691" s="30">
        <v>1</v>
      </c>
      <c r="K5691" s="7">
        <f t="shared" si="176"/>
        <v>2288.88</v>
      </c>
      <c r="L56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91" s="7">
        <f t="shared" si="177"/>
        <v>2288.88</v>
      </c>
    </row>
    <row r="5692" spans="1:13" x14ac:dyDescent="0.3">
      <c r="A5692" s="6" t="s">
        <v>5776</v>
      </c>
      <c r="B5692" s="28">
        <v>43278</v>
      </c>
      <c r="C5692" s="6" t="s">
        <v>24</v>
      </c>
      <c r="D5692" s="6" t="s">
        <v>67</v>
      </c>
      <c r="E5692" s="6" t="str">
        <f>VLOOKUP(tbl_transactions[[#This Row],[Product_ID]],tbl_Items[],2,)</f>
        <v>Chronograph</v>
      </c>
      <c r="F5692" s="6" t="str">
        <f>VLOOKUP(tbl_transactions[[#This Row],[Product_ID]],tbl_Items[],3,)</f>
        <v>Platinum</v>
      </c>
      <c r="G5692" s="6" t="s">
        <v>8</v>
      </c>
      <c r="H5692" s="6" t="s">
        <v>9</v>
      </c>
      <c r="I56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692" s="30">
        <v>4</v>
      </c>
      <c r="K5692" s="7">
        <f t="shared" si="176"/>
        <v>5292</v>
      </c>
      <c r="L56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92" s="7">
        <f t="shared" si="177"/>
        <v>5292</v>
      </c>
    </row>
    <row r="5693" spans="1:13" x14ac:dyDescent="0.3">
      <c r="A5693" s="6" t="s">
        <v>5777</v>
      </c>
      <c r="B5693" s="28">
        <v>43278</v>
      </c>
      <c r="C5693" s="6" t="s">
        <v>24</v>
      </c>
      <c r="D5693" s="6" t="s">
        <v>118</v>
      </c>
      <c r="E5693" s="6" t="str">
        <f>VLOOKUP(tbl_transactions[[#This Row],[Product_ID]],tbl_Items[],2,)</f>
        <v>Digital</v>
      </c>
      <c r="F5693" s="6" t="str">
        <f>VLOOKUP(tbl_transactions[[#This Row],[Product_ID]],tbl_Items[],3,)</f>
        <v>Palladium</v>
      </c>
      <c r="G5693" s="6" t="s">
        <v>12</v>
      </c>
      <c r="H5693" s="6" t="s">
        <v>9</v>
      </c>
      <c r="I56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693" s="30">
        <v>3</v>
      </c>
      <c r="K5693" s="7">
        <f t="shared" si="176"/>
        <v>18658.533600000002</v>
      </c>
      <c r="L56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693" s="7">
        <f t="shared" si="177"/>
        <v>18098.777592000002</v>
      </c>
    </row>
    <row r="5694" spans="1:13" x14ac:dyDescent="0.3">
      <c r="A5694" s="6" t="s">
        <v>5778</v>
      </c>
      <c r="B5694" s="28">
        <v>43279</v>
      </c>
      <c r="C5694" s="6" t="s">
        <v>24</v>
      </c>
      <c r="D5694" s="6" t="s">
        <v>7007</v>
      </c>
      <c r="E5694" s="6" t="str">
        <f>VLOOKUP(tbl_transactions[[#This Row],[Product_ID]],tbl_Items[],2,)</f>
        <v>Digital</v>
      </c>
      <c r="F5694" s="6" t="str">
        <f>VLOOKUP(tbl_transactions[[#This Row],[Product_ID]],tbl_Items[],3,)</f>
        <v>Gold</v>
      </c>
      <c r="G5694" s="6" t="s">
        <v>12</v>
      </c>
      <c r="H5694" s="6" t="s">
        <v>9</v>
      </c>
      <c r="I56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694" s="30">
        <v>4</v>
      </c>
      <c r="K5694" s="7">
        <f t="shared" si="176"/>
        <v>36401.515200000002</v>
      </c>
      <c r="L56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5694" s="7">
        <f t="shared" si="177"/>
        <v>34945.454592000002</v>
      </c>
    </row>
    <row r="5695" spans="1:13" x14ac:dyDescent="0.3">
      <c r="A5695" s="6" t="s">
        <v>5779</v>
      </c>
      <c r="B5695" s="28">
        <v>43279</v>
      </c>
      <c r="C5695" s="6" t="s">
        <v>7</v>
      </c>
      <c r="D5695" s="6" t="s">
        <v>100</v>
      </c>
      <c r="E5695" s="6" t="str">
        <f>VLOOKUP(tbl_transactions[[#This Row],[Product_ID]],tbl_Items[],2,)</f>
        <v>Automatic</v>
      </c>
      <c r="F5695" s="6" t="str">
        <f>VLOOKUP(tbl_transactions[[#This Row],[Product_ID]],tbl_Items[],3,)</f>
        <v>Palladium</v>
      </c>
      <c r="G5695" s="6" t="s">
        <v>12</v>
      </c>
      <c r="H5695" s="6" t="s">
        <v>9</v>
      </c>
      <c r="I56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695" s="30">
        <v>3</v>
      </c>
      <c r="K5695" s="7">
        <f t="shared" si="176"/>
        <v>18045.72</v>
      </c>
      <c r="L56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695" s="7">
        <f t="shared" si="177"/>
        <v>17504.348400000003</v>
      </c>
    </row>
    <row r="5696" spans="1:13" x14ac:dyDescent="0.3">
      <c r="A5696" s="6" t="s">
        <v>5780</v>
      </c>
      <c r="B5696" s="28">
        <v>43279</v>
      </c>
      <c r="C5696" s="6" t="s">
        <v>24</v>
      </c>
      <c r="D5696" s="6" t="s">
        <v>88</v>
      </c>
      <c r="E5696" s="6" t="str">
        <f>VLOOKUP(tbl_transactions[[#This Row],[Product_ID]],tbl_Items[],2,)</f>
        <v>Automatic</v>
      </c>
      <c r="F5696" s="6" t="str">
        <f>VLOOKUP(tbl_transactions[[#This Row],[Product_ID]],tbl_Items[],3,)</f>
        <v>Platinum</v>
      </c>
      <c r="G5696" s="6" t="s">
        <v>12</v>
      </c>
      <c r="H5696" s="6" t="s">
        <v>9</v>
      </c>
      <c r="I56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696" s="30">
        <v>1</v>
      </c>
      <c r="K5696" s="7">
        <f t="shared" si="176"/>
        <v>2351.6325000000002</v>
      </c>
      <c r="L56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96" s="7">
        <f t="shared" si="177"/>
        <v>2351.6325000000002</v>
      </c>
    </row>
    <row r="5697" spans="1:13" x14ac:dyDescent="0.3">
      <c r="A5697" s="6" t="s">
        <v>5781</v>
      </c>
      <c r="B5697" s="28">
        <v>43279</v>
      </c>
      <c r="C5697" s="6" t="s">
        <v>11</v>
      </c>
      <c r="D5697" s="6" t="s">
        <v>83</v>
      </c>
      <c r="E5697" s="6" t="str">
        <f>VLOOKUP(tbl_transactions[[#This Row],[Product_ID]],tbl_Items[],2,)</f>
        <v>Chronograph</v>
      </c>
      <c r="F5697" s="6" t="str">
        <f>VLOOKUP(tbl_transactions[[#This Row],[Product_ID]],tbl_Items[],3,)</f>
        <v>Palladium</v>
      </c>
      <c r="G5697" s="6" t="s">
        <v>12</v>
      </c>
      <c r="H5697" s="6" t="s">
        <v>9</v>
      </c>
      <c r="I56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697" s="30">
        <v>2</v>
      </c>
      <c r="K5697" s="7">
        <f t="shared" si="176"/>
        <v>9977.625</v>
      </c>
      <c r="L56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97" s="7">
        <f t="shared" si="177"/>
        <v>9977.625</v>
      </c>
    </row>
    <row r="5698" spans="1:13" x14ac:dyDescent="0.3">
      <c r="A5698" s="6" t="s">
        <v>5782</v>
      </c>
      <c r="B5698" s="28">
        <v>43279</v>
      </c>
      <c r="C5698" s="6" t="s">
        <v>11</v>
      </c>
      <c r="D5698" s="6" t="s">
        <v>76</v>
      </c>
      <c r="E5698" s="6" t="str">
        <f>VLOOKUP(tbl_transactions[[#This Row],[Product_ID]],tbl_Items[],2,)</f>
        <v>Chronograph</v>
      </c>
      <c r="F5698" s="6" t="str">
        <f>VLOOKUP(tbl_transactions[[#This Row],[Product_ID]],tbl_Items[],3,)</f>
        <v>Gold</v>
      </c>
      <c r="G5698" s="6" t="s">
        <v>8</v>
      </c>
      <c r="H5698" s="6" t="s">
        <v>9</v>
      </c>
      <c r="I56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698" s="30">
        <v>1</v>
      </c>
      <c r="K5698" s="7">
        <f t="shared" ref="K5698:K5761" si="178">I5698*J5698</f>
        <v>2288.88</v>
      </c>
      <c r="L56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98" s="7">
        <f t="shared" ref="M5698:M5761" si="179">K5698-L5698</f>
        <v>2288.88</v>
      </c>
    </row>
    <row r="5699" spans="1:13" x14ac:dyDescent="0.3">
      <c r="A5699" s="6" t="s">
        <v>5783</v>
      </c>
      <c r="B5699" s="28">
        <v>43279</v>
      </c>
      <c r="C5699" s="6" t="s">
        <v>24</v>
      </c>
      <c r="D5699" s="6" t="s">
        <v>78</v>
      </c>
      <c r="E5699" s="6" t="str">
        <f>VLOOKUP(tbl_transactions[[#This Row],[Product_ID]],tbl_Items[],2,)</f>
        <v>Chronograph</v>
      </c>
      <c r="F5699" s="6" t="str">
        <f>VLOOKUP(tbl_transactions[[#This Row],[Product_ID]],tbl_Items[],3,)</f>
        <v>Gold</v>
      </c>
      <c r="G5699" s="6" t="s">
        <v>8</v>
      </c>
      <c r="H5699" s="6" t="s">
        <v>9</v>
      </c>
      <c r="I56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699" s="30">
        <v>1</v>
      </c>
      <c r="K5699" s="7">
        <f t="shared" si="178"/>
        <v>5722.2</v>
      </c>
      <c r="L56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699" s="7">
        <f t="shared" si="179"/>
        <v>5722.2</v>
      </c>
    </row>
    <row r="5700" spans="1:13" x14ac:dyDescent="0.3">
      <c r="A5700" s="6" t="s">
        <v>5784</v>
      </c>
      <c r="B5700" s="28">
        <v>43280</v>
      </c>
      <c r="C5700" s="6" t="s">
        <v>7</v>
      </c>
      <c r="D5700" s="6" t="s">
        <v>117</v>
      </c>
      <c r="E5700" s="6" t="str">
        <f>VLOOKUP(tbl_transactions[[#This Row],[Product_ID]],tbl_Items[],2,)</f>
        <v>Digital</v>
      </c>
      <c r="F5700" s="6" t="str">
        <f>VLOOKUP(tbl_transactions[[#This Row],[Product_ID]],tbl_Items[],3,)</f>
        <v>Palladium</v>
      </c>
      <c r="G5700" s="6" t="s">
        <v>12</v>
      </c>
      <c r="H5700" s="6" t="s">
        <v>13</v>
      </c>
      <c r="I57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700" s="30">
        <v>3</v>
      </c>
      <c r="K5700" s="7">
        <f t="shared" si="178"/>
        <v>30809.362500000003</v>
      </c>
      <c r="L57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5700" s="7">
        <f t="shared" si="179"/>
        <v>29885.081625000003</v>
      </c>
    </row>
    <row r="5701" spans="1:13" x14ac:dyDescent="0.3">
      <c r="A5701" s="6" t="s">
        <v>5785</v>
      </c>
      <c r="B5701" s="28">
        <v>43280</v>
      </c>
      <c r="C5701" s="6" t="s">
        <v>11</v>
      </c>
      <c r="D5701" s="6" t="s">
        <v>119</v>
      </c>
      <c r="E5701" s="6" t="str">
        <f>VLOOKUP(tbl_transactions[[#This Row],[Product_ID]],tbl_Items[],2,)</f>
        <v>Digital</v>
      </c>
      <c r="F5701" s="6" t="str">
        <f>VLOOKUP(tbl_transactions[[#This Row],[Product_ID]],tbl_Items[],3,)</f>
        <v>Palladium</v>
      </c>
      <c r="G5701" s="6" t="s">
        <v>12</v>
      </c>
      <c r="H5701" s="6" t="s">
        <v>9</v>
      </c>
      <c r="I57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701" s="30">
        <v>2</v>
      </c>
      <c r="K5701" s="7">
        <f t="shared" si="178"/>
        <v>20589.516</v>
      </c>
      <c r="L57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5701" s="7">
        <f t="shared" si="179"/>
        <v>19971.83052</v>
      </c>
    </row>
    <row r="5702" spans="1:13" x14ac:dyDescent="0.3">
      <c r="A5702" s="6" t="s">
        <v>5786</v>
      </c>
      <c r="B5702" s="28">
        <v>43280</v>
      </c>
      <c r="C5702" s="6" t="s">
        <v>11</v>
      </c>
      <c r="D5702" s="6" t="s">
        <v>94</v>
      </c>
      <c r="E5702" s="6" t="str">
        <f>VLOOKUP(tbl_transactions[[#This Row],[Product_ID]],tbl_Items[],2,)</f>
        <v>Automatic</v>
      </c>
      <c r="F5702" s="6" t="str">
        <f>VLOOKUP(tbl_transactions[[#This Row],[Product_ID]],tbl_Items[],3,)</f>
        <v>Platinum</v>
      </c>
      <c r="G5702" s="6" t="s">
        <v>12</v>
      </c>
      <c r="H5702" s="6" t="s">
        <v>9</v>
      </c>
      <c r="I57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702" s="30">
        <v>4</v>
      </c>
      <c r="K5702" s="7">
        <f t="shared" si="178"/>
        <v>11383.680000000002</v>
      </c>
      <c r="L57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02" s="7">
        <f t="shared" si="179"/>
        <v>11383.680000000002</v>
      </c>
    </row>
    <row r="5703" spans="1:13" x14ac:dyDescent="0.3">
      <c r="A5703" s="6" t="s">
        <v>5787</v>
      </c>
      <c r="B5703" s="28">
        <v>43280</v>
      </c>
      <c r="C5703" s="6" t="s">
        <v>24</v>
      </c>
      <c r="D5703" s="6" t="s">
        <v>96</v>
      </c>
      <c r="E5703" s="6" t="str">
        <f>VLOOKUP(tbl_transactions[[#This Row],[Product_ID]],tbl_Items[],2,)</f>
        <v>Automatic</v>
      </c>
      <c r="F5703" s="6" t="str">
        <f>VLOOKUP(tbl_transactions[[#This Row],[Product_ID]],tbl_Items[],3,)</f>
        <v>Gold</v>
      </c>
      <c r="G5703" s="6" t="s">
        <v>12</v>
      </c>
      <c r="H5703" s="6" t="s">
        <v>9</v>
      </c>
      <c r="I57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703" s="30">
        <v>3</v>
      </c>
      <c r="K5703" s="7">
        <f t="shared" si="178"/>
        <v>17029.267200000002</v>
      </c>
      <c r="L57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681.17068800000004</v>
      </c>
      <c r="M5703" s="7">
        <f t="shared" si="179"/>
        <v>16348.096512000002</v>
      </c>
    </row>
    <row r="5704" spans="1:13" x14ac:dyDescent="0.3">
      <c r="A5704" s="6" t="s">
        <v>5788</v>
      </c>
      <c r="B5704" s="28">
        <v>43280</v>
      </c>
      <c r="C5704" s="6" t="s">
        <v>11</v>
      </c>
      <c r="D5704" s="6" t="s">
        <v>94</v>
      </c>
      <c r="E5704" s="6" t="str">
        <f>VLOOKUP(tbl_transactions[[#This Row],[Product_ID]],tbl_Items[],2,)</f>
        <v>Automatic</v>
      </c>
      <c r="F5704" s="6" t="str">
        <f>VLOOKUP(tbl_transactions[[#This Row],[Product_ID]],tbl_Items[],3,)</f>
        <v>Platinum</v>
      </c>
      <c r="G5704" s="6" t="s">
        <v>12</v>
      </c>
      <c r="H5704" s="6" t="s">
        <v>9</v>
      </c>
      <c r="I57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704" s="30">
        <v>4</v>
      </c>
      <c r="K5704" s="7">
        <f t="shared" si="178"/>
        <v>11383.680000000002</v>
      </c>
      <c r="L57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04" s="7">
        <f t="shared" si="179"/>
        <v>11383.680000000002</v>
      </c>
    </row>
    <row r="5705" spans="1:13" x14ac:dyDescent="0.3">
      <c r="A5705" s="6" t="s">
        <v>5789</v>
      </c>
      <c r="B5705" s="28">
        <v>43280</v>
      </c>
      <c r="C5705" s="6" t="s">
        <v>24</v>
      </c>
      <c r="D5705" s="6" t="s">
        <v>84</v>
      </c>
      <c r="E5705" s="6" t="str">
        <f>VLOOKUP(tbl_transactions[[#This Row],[Product_ID]],tbl_Items[],2,)</f>
        <v>Automatic</v>
      </c>
      <c r="F5705" s="6" t="str">
        <f>VLOOKUP(tbl_transactions[[#This Row],[Product_ID]],tbl_Items[],3,)</f>
        <v>Platinum</v>
      </c>
      <c r="G5705" s="6" t="s">
        <v>12</v>
      </c>
      <c r="H5705" s="6" t="s">
        <v>9</v>
      </c>
      <c r="I57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705" s="30">
        <v>1</v>
      </c>
      <c r="K5705" s="7">
        <f t="shared" si="178"/>
        <v>2340.6075000000001</v>
      </c>
      <c r="L57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05" s="7">
        <f t="shared" si="179"/>
        <v>2340.6075000000001</v>
      </c>
    </row>
    <row r="5706" spans="1:13" x14ac:dyDescent="0.3">
      <c r="A5706" s="6" t="s">
        <v>5790</v>
      </c>
      <c r="B5706" s="28">
        <v>43280</v>
      </c>
      <c r="C5706" s="6" t="s">
        <v>24</v>
      </c>
      <c r="D5706" s="6" t="s">
        <v>7008</v>
      </c>
      <c r="E5706" s="6" t="str">
        <f>VLOOKUP(tbl_transactions[[#This Row],[Product_ID]],tbl_Items[],2,)</f>
        <v>Digital</v>
      </c>
      <c r="F5706" s="6" t="str">
        <f>VLOOKUP(tbl_transactions[[#This Row],[Product_ID]],tbl_Items[],3,)</f>
        <v>Gold</v>
      </c>
      <c r="G5706" s="6" t="s">
        <v>12</v>
      </c>
      <c r="H5706" s="6" t="s">
        <v>13</v>
      </c>
      <c r="I57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706" s="30">
        <v>4</v>
      </c>
      <c r="K5706" s="7">
        <f t="shared" si="178"/>
        <v>42964.680000000008</v>
      </c>
      <c r="L57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5706" s="7">
        <f t="shared" si="179"/>
        <v>41246.092800000006</v>
      </c>
    </row>
    <row r="5707" spans="1:13" x14ac:dyDescent="0.3">
      <c r="A5707" s="6" t="s">
        <v>5791</v>
      </c>
      <c r="B5707" s="28">
        <v>43281</v>
      </c>
      <c r="C5707" s="6" t="s">
        <v>24</v>
      </c>
      <c r="D5707" s="6" t="s">
        <v>105</v>
      </c>
      <c r="E5707" s="6" t="str">
        <f>VLOOKUP(tbl_transactions[[#This Row],[Product_ID]],tbl_Items[],2,)</f>
        <v>Digital</v>
      </c>
      <c r="F5707" s="6" t="str">
        <f>VLOOKUP(tbl_transactions[[#This Row],[Product_ID]],tbl_Items[],3,)</f>
        <v>Platinum</v>
      </c>
      <c r="G5707" s="6" t="s">
        <v>12</v>
      </c>
      <c r="H5707" s="6" t="s">
        <v>13</v>
      </c>
      <c r="I57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707" s="30">
        <v>3</v>
      </c>
      <c r="K5707" s="7">
        <f t="shared" si="178"/>
        <v>17609.810400000002</v>
      </c>
      <c r="L57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5707" s="7">
        <f t="shared" si="179"/>
        <v>16553.221776000002</v>
      </c>
    </row>
    <row r="5708" spans="1:13" x14ac:dyDescent="0.3">
      <c r="A5708" s="6" t="s">
        <v>5792</v>
      </c>
      <c r="B5708" s="28">
        <v>43281</v>
      </c>
      <c r="C5708" s="6" t="s">
        <v>11</v>
      </c>
      <c r="D5708" s="6" t="s">
        <v>117</v>
      </c>
      <c r="E5708" s="6" t="str">
        <f>VLOOKUP(tbl_transactions[[#This Row],[Product_ID]],tbl_Items[],2,)</f>
        <v>Digital</v>
      </c>
      <c r="F5708" s="6" t="str">
        <f>VLOOKUP(tbl_transactions[[#This Row],[Product_ID]],tbl_Items[],3,)</f>
        <v>Palladium</v>
      </c>
      <c r="G5708" s="6" t="s">
        <v>12</v>
      </c>
      <c r="H5708" s="6" t="s">
        <v>9</v>
      </c>
      <c r="I57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708" s="30">
        <v>1</v>
      </c>
      <c r="K5708" s="7">
        <f t="shared" si="178"/>
        <v>10269.7875</v>
      </c>
      <c r="L57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08" s="7">
        <f t="shared" si="179"/>
        <v>10269.7875</v>
      </c>
    </row>
    <row r="5709" spans="1:13" x14ac:dyDescent="0.3">
      <c r="A5709" s="6" t="s">
        <v>5793</v>
      </c>
      <c r="B5709" s="28">
        <v>43281</v>
      </c>
      <c r="C5709" s="6" t="s">
        <v>15</v>
      </c>
      <c r="D5709" s="6" t="s">
        <v>71</v>
      </c>
      <c r="E5709" s="6" t="str">
        <f>VLOOKUP(tbl_transactions[[#This Row],[Product_ID]],tbl_Items[],2,)</f>
        <v>Chronograph</v>
      </c>
      <c r="F5709" s="6" t="str">
        <f>VLOOKUP(tbl_transactions[[#This Row],[Product_ID]],tbl_Items[],3,)</f>
        <v>Platinum</v>
      </c>
      <c r="G5709" s="6" t="s">
        <v>8</v>
      </c>
      <c r="H5709" s="6" t="s">
        <v>9</v>
      </c>
      <c r="I57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709" s="30">
        <v>1</v>
      </c>
      <c r="K5709" s="7">
        <f t="shared" si="178"/>
        <v>2299.2839999999997</v>
      </c>
      <c r="L57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09" s="7">
        <f t="shared" si="179"/>
        <v>2299.2839999999997</v>
      </c>
    </row>
    <row r="5710" spans="1:13" x14ac:dyDescent="0.3">
      <c r="A5710" s="6" t="s">
        <v>5794</v>
      </c>
      <c r="B5710" s="28">
        <v>43281</v>
      </c>
      <c r="C5710" s="6" t="s">
        <v>24</v>
      </c>
      <c r="D5710" s="6" t="s">
        <v>109</v>
      </c>
      <c r="E5710" s="6" t="str">
        <f>VLOOKUP(tbl_transactions[[#This Row],[Product_ID]],tbl_Items[],2,)</f>
        <v>Digital</v>
      </c>
      <c r="F5710" s="6" t="str">
        <f>VLOOKUP(tbl_transactions[[#This Row],[Product_ID]],tbl_Items[],3,)</f>
        <v>Platinum</v>
      </c>
      <c r="G5710" s="6" t="s">
        <v>12</v>
      </c>
      <c r="H5710" s="6" t="s">
        <v>9</v>
      </c>
      <c r="I57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710" s="30">
        <v>4</v>
      </c>
      <c r="K5710" s="7">
        <f t="shared" si="178"/>
        <v>41054.184000000001</v>
      </c>
      <c r="L57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2463.2510400000001</v>
      </c>
      <c r="M5710" s="7">
        <f t="shared" si="179"/>
        <v>38590.932959999998</v>
      </c>
    </row>
    <row r="5711" spans="1:13" x14ac:dyDescent="0.3">
      <c r="A5711" s="6" t="s">
        <v>5795</v>
      </c>
      <c r="B5711" s="28">
        <v>43281</v>
      </c>
      <c r="C5711" s="6" t="s">
        <v>11</v>
      </c>
      <c r="D5711" s="6" t="s">
        <v>94</v>
      </c>
      <c r="E5711" s="6" t="str">
        <f>VLOOKUP(tbl_transactions[[#This Row],[Product_ID]],tbl_Items[],2,)</f>
        <v>Automatic</v>
      </c>
      <c r="F5711" s="6" t="str">
        <f>VLOOKUP(tbl_transactions[[#This Row],[Product_ID]],tbl_Items[],3,)</f>
        <v>Platinum</v>
      </c>
      <c r="G5711" s="6" t="s">
        <v>12</v>
      </c>
      <c r="H5711" s="6" t="s">
        <v>9</v>
      </c>
      <c r="I57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711" s="30">
        <v>2</v>
      </c>
      <c r="K5711" s="7">
        <f t="shared" si="178"/>
        <v>5691.8400000000011</v>
      </c>
      <c r="L57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11" s="7">
        <f t="shared" si="179"/>
        <v>5691.8400000000011</v>
      </c>
    </row>
    <row r="5712" spans="1:13" x14ac:dyDescent="0.3">
      <c r="A5712" s="6" t="s">
        <v>5796</v>
      </c>
      <c r="B5712" s="28">
        <v>43281</v>
      </c>
      <c r="C5712" s="6" t="s">
        <v>11</v>
      </c>
      <c r="D5712" s="6" t="s">
        <v>120</v>
      </c>
      <c r="E5712" s="6" t="str">
        <f>VLOOKUP(tbl_transactions[[#This Row],[Product_ID]],tbl_Items[],2,)</f>
        <v>Digital</v>
      </c>
      <c r="F5712" s="6" t="str">
        <f>VLOOKUP(tbl_transactions[[#This Row],[Product_ID]],tbl_Items[],3,)</f>
        <v>Palladium</v>
      </c>
      <c r="G5712" s="6" t="s">
        <v>12</v>
      </c>
      <c r="H5712" s="6" t="s">
        <v>13</v>
      </c>
      <c r="I57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712" s="30">
        <v>4</v>
      </c>
      <c r="K5712" s="7">
        <f t="shared" si="178"/>
        <v>42408.080000000009</v>
      </c>
      <c r="L57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712" s="7">
        <f t="shared" si="179"/>
        <v>41135.837600000006</v>
      </c>
    </row>
    <row r="5713" spans="1:13" x14ac:dyDescent="0.3">
      <c r="A5713" s="6" t="s">
        <v>5797</v>
      </c>
      <c r="B5713" s="28">
        <v>43281</v>
      </c>
      <c r="C5713" s="6" t="s">
        <v>11</v>
      </c>
      <c r="D5713" s="6" t="s">
        <v>108</v>
      </c>
      <c r="E5713" s="6" t="str">
        <f>VLOOKUP(tbl_transactions[[#This Row],[Product_ID]],tbl_Items[],2,)</f>
        <v>Digital</v>
      </c>
      <c r="F5713" s="6" t="str">
        <f>VLOOKUP(tbl_transactions[[#This Row],[Product_ID]],tbl_Items[],3,)</f>
        <v>Platinum</v>
      </c>
      <c r="G5713" s="6" t="s">
        <v>12</v>
      </c>
      <c r="H5713" s="6" t="s">
        <v>9</v>
      </c>
      <c r="I57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713" s="30">
        <v>1</v>
      </c>
      <c r="K5713" s="7">
        <f t="shared" si="178"/>
        <v>6444.1125000000002</v>
      </c>
      <c r="L57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13" s="7">
        <f t="shared" si="179"/>
        <v>6444.1125000000002</v>
      </c>
    </row>
    <row r="5714" spans="1:13" x14ac:dyDescent="0.3">
      <c r="A5714" s="6" t="s">
        <v>5798</v>
      </c>
      <c r="B5714" s="28">
        <v>43282</v>
      </c>
      <c r="C5714" s="6" t="s">
        <v>15</v>
      </c>
      <c r="D5714" s="6" t="s">
        <v>60</v>
      </c>
      <c r="E5714" s="6" t="str">
        <f>VLOOKUP(tbl_transactions[[#This Row],[Product_ID]],tbl_Items[],2,)</f>
        <v>Chronograph</v>
      </c>
      <c r="F5714" s="6" t="str">
        <f>VLOOKUP(tbl_transactions[[#This Row],[Product_ID]],tbl_Items[],3,)</f>
        <v>Platinum</v>
      </c>
      <c r="G5714" s="6" t="s">
        <v>8</v>
      </c>
      <c r="H5714" s="6" t="s">
        <v>9</v>
      </c>
      <c r="I57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714" s="30">
        <v>2</v>
      </c>
      <c r="K5714" s="7">
        <f t="shared" si="178"/>
        <v>20599.920000000002</v>
      </c>
      <c r="L57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5714" s="7">
        <f t="shared" si="179"/>
        <v>18127.929600000003</v>
      </c>
    </row>
    <row r="5715" spans="1:13" x14ac:dyDescent="0.3">
      <c r="A5715" s="6" t="s">
        <v>5799</v>
      </c>
      <c r="B5715" s="28">
        <v>43282</v>
      </c>
      <c r="C5715" s="6" t="s">
        <v>24</v>
      </c>
      <c r="D5715" s="6" t="s">
        <v>103</v>
      </c>
      <c r="E5715" s="6" t="str">
        <f>VLOOKUP(tbl_transactions[[#This Row],[Product_ID]],tbl_Items[],2,)</f>
        <v>Automatic</v>
      </c>
      <c r="F5715" s="6" t="str">
        <f>VLOOKUP(tbl_transactions[[#This Row],[Product_ID]],tbl_Items[],3,)</f>
        <v>Palladium</v>
      </c>
      <c r="G5715" s="6" t="s">
        <v>12</v>
      </c>
      <c r="H5715" s="6" t="s">
        <v>13</v>
      </c>
      <c r="I57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715" s="30">
        <v>4</v>
      </c>
      <c r="K5715" s="7">
        <f t="shared" si="178"/>
        <v>27233.510399999999</v>
      </c>
      <c r="L57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5715" s="7">
        <f t="shared" si="179"/>
        <v>26416.505087999998</v>
      </c>
    </row>
    <row r="5716" spans="1:13" x14ac:dyDescent="0.3">
      <c r="A5716" s="6" t="s">
        <v>5800</v>
      </c>
      <c r="B5716" s="28">
        <v>43282</v>
      </c>
      <c r="C5716" s="6" t="s">
        <v>24</v>
      </c>
      <c r="D5716" s="6" t="s">
        <v>113</v>
      </c>
      <c r="E5716" s="6" t="str">
        <f>VLOOKUP(tbl_transactions[[#This Row],[Product_ID]],tbl_Items[],2,)</f>
        <v>Digital</v>
      </c>
      <c r="F5716" s="6" t="str">
        <f>VLOOKUP(tbl_transactions[[#This Row],[Product_ID]],tbl_Items[],3,)</f>
        <v>Palladium</v>
      </c>
      <c r="G5716" s="6" t="s">
        <v>12</v>
      </c>
      <c r="H5716" s="6" t="s">
        <v>9</v>
      </c>
      <c r="I57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716" s="30">
        <v>4</v>
      </c>
      <c r="K5716" s="7">
        <f t="shared" si="178"/>
        <v>36576.3024</v>
      </c>
      <c r="L57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5716" s="7">
        <f t="shared" si="179"/>
        <v>35479.013328000001</v>
      </c>
    </row>
    <row r="5717" spans="1:13" x14ac:dyDescent="0.3">
      <c r="A5717" s="6" t="s">
        <v>5801</v>
      </c>
      <c r="B5717" s="28">
        <v>43282</v>
      </c>
      <c r="C5717" s="6" t="s">
        <v>24</v>
      </c>
      <c r="D5717" s="6" t="s">
        <v>115</v>
      </c>
      <c r="E5717" s="6" t="str">
        <f>VLOOKUP(tbl_transactions[[#This Row],[Product_ID]],tbl_Items[],2,)</f>
        <v>Digital</v>
      </c>
      <c r="F5717" s="6" t="str">
        <f>VLOOKUP(tbl_transactions[[#This Row],[Product_ID]],tbl_Items[],3,)</f>
        <v>Gold</v>
      </c>
      <c r="G5717" s="6" t="s">
        <v>12</v>
      </c>
      <c r="H5717" s="6" t="s">
        <v>9</v>
      </c>
      <c r="I57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717" s="30">
        <v>3</v>
      </c>
      <c r="K5717" s="7">
        <f t="shared" si="178"/>
        <v>29096.077500000003</v>
      </c>
      <c r="L57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5717" s="7">
        <f t="shared" si="179"/>
        <v>27932.234400000001</v>
      </c>
    </row>
    <row r="5718" spans="1:13" x14ac:dyDescent="0.3">
      <c r="A5718" s="6" t="s">
        <v>5802</v>
      </c>
      <c r="B5718" s="28">
        <v>43283</v>
      </c>
      <c r="C5718" s="6" t="s">
        <v>11</v>
      </c>
      <c r="D5718" s="6" t="s">
        <v>95</v>
      </c>
      <c r="E5718" s="6" t="str">
        <f>VLOOKUP(tbl_transactions[[#This Row],[Product_ID]],tbl_Items[],2,)</f>
        <v>Automatic</v>
      </c>
      <c r="F5718" s="6" t="str">
        <f>VLOOKUP(tbl_transactions[[#This Row],[Product_ID]],tbl_Items[],3,)</f>
        <v>Platinum</v>
      </c>
      <c r="G5718" s="6" t="s">
        <v>12</v>
      </c>
      <c r="H5718" s="6" t="s">
        <v>9</v>
      </c>
      <c r="I57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718" s="30">
        <v>2</v>
      </c>
      <c r="K5718" s="7">
        <f t="shared" si="178"/>
        <v>4630.5</v>
      </c>
      <c r="L57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18" s="7">
        <f t="shared" si="179"/>
        <v>4630.5</v>
      </c>
    </row>
    <row r="5719" spans="1:13" x14ac:dyDescent="0.3">
      <c r="A5719" s="6" t="s">
        <v>5803</v>
      </c>
      <c r="B5719" s="28">
        <v>43283</v>
      </c>
      <c r="C5719" s="6" t="s">
        <v>11</v>
      </c>
      <c r="D5719" s="6" t="s">
        <v>108</v>
      </c>
      <c r="E5719" s="6" t="str">
        <f>VLOOKUP(tbl_transactions[[#This Row],[Product_ID]],tbl_Items[],2,)</f>
        <v>Digital</v>
      </c>
      <c r="F5719" s="6" t="str">
        <f>VLOOKUP(tbl_transactions[[#This Row],[Product_ID]],tbl_Items[],3,)</f>
        <v>Platinum</v>
      </c>
      <c r="G5719" s="6" t="s">
        <v>12</v>
      </c>
      <c r="H5719" s="6" t="s">
        <v>9</v>
      </c>
      <c r="I57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719" s="30">
        <v>2</v>
      </c>
      <c r="K5719" s="7">
        <f t="shared" si="178"/>
        <v>12888.225</v>
      </c>
      <c r="L57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19" s="7">
        <f t="shared" si="179"/>
        <v>12888.225</v>
      </c>
    </row>
    <row r="5720" spans="1:13" x14ac:dyDescent="0.3">
      <c r="A5720" s="6" t="s">
        <v>5804</v>
      </c>
      <c r="B5720" s="28">
        <v>43283</v>
      </c>
      <c r="C5720" s="6" t="s">
        <v>11</v>
      </c>
      <c r="D5720" s="6" t="s">
        <v>120</v>
      </c>
      <c r="E5720" s="6" t="str">
        <f>VLOOKUP(tbl_transactions[[#This Row],[Product_ID]],tbl_Items[],2,)</f>
        <v>Digital</v>
      </c>
      <c r="F5720" s="6" t="str">
        <f>VLOOKUP(tbl_transactions[[#This Row],[Product_ID]],tbl_Items[],3,)</f>
        <v>Palladium</v>
      </c>
      <c r="G5720" s="6" t="s">
        <v>12</v>
      </c>
      <c r="H5720" s="6" t="s">
        <v>13</v>
      </c>
      <c r="I57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720" s="30">
        <v>2</v>
      </c>
      <c r="K5720" s="7">
        <f t="shared" si="178"/>
        <v>21204.040000000005</v>
      </c>
      <c r="L57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5720" s="7">
        <f t="shared" si="179"/>
        <v>20567.918800000003</v>
      </c>
    </row>
    <row r="5721" spans="1:13" x14ac:dyDescent="0.3">
      <c r="A5721" s="6" t="s">
        <v>5805</v>
      </c>
      <c r="B5721" s="28">
        <v>43283</v>
      </c>
      <c r="C5721" s="6" t="s">
        <v>24</v>
      </c>
      <c r="D5721" s="6" t="s">
        <v>78</v>
      </c>
      <c r="E5721" s="6" t="str">
        <f>VLOOKUP(tbl_transactions[[#This Row],[Product_ID]],tbl_Items[],2,)</f>
        <v>Chronograph</v>
      </c>
      <c r="F5721" s="6" t="str">
        <f>VLOOKUP(tbl_transactions[[#This Row],[Product_ID]],tbl_Items[],3,)</f>
        <v>Gold</v>
      </c>
      <c r="G5721" s="6" t="s">
        <v>8</v>
      </c>
      <c r="H5721" s="6" t="s">
        <v>9</v>
      </c>
      <c r="I57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721" s="30">
        <v>2</v>
      </c>
      <c r="K5721" s="7">
        <f t="shared" si="178"/>
        <v>11444.4</v>
      </c>
      <c r="L57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21" s="7">
        <f t="shared" si="179"/>
        <v>11444.4</v>
      </c>
    </row>
    <row r="5722" spans="1:13" x14ac:dyDescent="0.3">
      <c r="A5722" s="6" t="s">
        <v>5806</v>
      </c>
      <c r="B5722" s="28">
        <v>43283</v>
      </c>
      <c r="C5722" s="6" t="s">
        <v>7</v>
      </c>
      <c r="D5722" s="6" t="s">
        <v>108</v>
      </c>
      <c r="E5722" s="6" t="str">
        <f>VLOOKUP(tbl_transactions[[#This Row],[Product_ID]],tbl_Items[],2,)</f>
        <v>Digital</v>
      </c>
      <c r="F5722" s="6" t="str">
        <f>VLOOKUP(tbl_transactions[[#This Row],[Product_ID]],tbl_Items[],3,)</f>
        <v>Platinum</v>
      </c>
      <c r="G5722" s="6" t="s">
        <v>12</v>
      </c>
      <c r="H5722" s="6" t="s">
        <v>9</v>
      </c>
      <c r="I57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722" s="30">
        <v>2</v>
      </c>
      <c r="K5722" s="7">
        <f t="shared" si="178"/>
        <v>12888.225</v>
      </c>
      <c r="L57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22" s="7">
        <f t="shared" si="179"/>
        <v>12888.225</v>
      </c>
    </row>
    <row r="5723" spans="1:13" x14ac:dyDescent="0.3">
      <c r="A5723" s="6" t="s">
        <v>5807</v>
      </c>
      <c r="B5723" s="28">
        <v>43283</v>
      </c>
      <c r="C5723" s="6" t="s">
        <v>24</v>
      </c>
      <c r="D5723" s="6" t="s">
        <v>71</v>
      </c>
      <c r="E5723" s="6" t="str">
        <f>VLOOKUP(tbl_transactions[[#This Row],[Product_ID]],tbl_Items[],2,)</f>
        <v>Chronograph</v>
      </c>
      <c r="F5723" s="6" t="str">
        <f>VLOOKUP(tbl_transactions[[#This Row],[Product_ID]],tbl_Items[],3,)</f>
        <v>Platinum</v>
      </c>
      <c r="G5723" s="6" t="s">
        <v>8</v>
      </c>
      <c r="H5723" s="6" t="s">
        <v>9</v>
      </c>
      <c r="I57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723" s="30">
        <v>2</v>
      </c>
      <c r="K5723" s="7">
        <f t="shared" si="178"/>
        <v>4598.5679999999993</v>
      </c>
      <c r="L57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23" s="7">
        <f t="shared" si="179"/>
        <v>4598.5679999999993</v>
      </c>
    </row>
    <row r="5724" spans="1:13" x14ac:dyDescent="0.3">
      <c r="A5724" s="6" t="s">
        <v>5808</v>
      </c>
      <c r="B5724" s="28">
        <v>43283</v>
      </c>
      <c r="C5724" s="6" t="s">
        <v>11</v>
      </c>
      <c r="D5724" s="6" t="s">
        <v>105</v>
      </c>
      <c r="E5724" s="6" t="str">
        <f>VLOOKUP(tbl_transactions[[#This Row],[Product_ID]],tbl_Items[],2,)</f>
        <v>Digital</v>
      </c>
      <c r="F5724" s="6" t="str">
        <f>VLOOKUP(tbl_transactions[[#This Row],[Product_ID]],tbl_Items[],3,)</f>
        <v>Platinum</v>
      </c>
      <c r="G5724" s="6" t="s">
        <v>12</v>
      </c>
      <c r="H5724" s="6" t="s">
        <v>9</v>
      </c>
      <c r="I57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724" s="30">
        <v>1</v>
      </c>
      <c r="K5724" s="7">
        <f t="shared" si="178"/>
        <v>5869.9368000000004</v>
      </c>
      <c r="L57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24" s="7">
        <f t="shared" si="179"/>
        <v>5869.9368000000004</v>
      </c>
    </row>
    <row r="5725" spans="1:13" x14ac:dyDescent="0.3">
      <c r="A5725" s="6" t="s">
        <v>5809</v>
      </c>
      <c r="B5725" s="28">
        <v>43283</v>
      </c>
      <c r="C5725" s="6" t="s">
        <v>24</v>
      </c>
      <c r="D5725" s="6" t="s">
        <v>115</v>
      </c>
      <c r="E5725" s="6" t="str">
        <f>VLOOKUP(tbl_transactions[[#This Row],[Product_ID]],tbl_Items[],2,)</f>
        <v>Digital</v>
      </c>
      <c r="F5725" s="6" t="str">
        <f>VLOOKUP(tbl_transactions[[#This Row],[Product_ID]],tbl_Items[],3,)</f>
        <v>Gold</v>
      </c>
      <c r="G5725" s="6" t="s">
        <v>12</v>
      </c>
      <c r="H5725" s="6" t="s">
        <v>9</v>
      </c>
      <c r="I57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725" s="30">
        <v>4</v>
      </c>
      <c r="K5725" s="7">
        <f t="shared" si="178"/>
        <v>38794.770000000004</v>
      </c>
      <c r="L57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725" s="7">
        <f t="shared" si="179"/>
        <v>37242.979200000002</v>
      </c>
    </row>
    <row r="5726" spans="1:13" x14ac:dyDescent="0.3">
      <c r="A5726" s="6" t="s">
        <v>5810</v>
      </c>
      <c r="B5726" s="28">
        <v>43283</v>
      </c>
      <c r="C5726" s="6" t="s">
        <v>24</v>
      </c>
      <c r="D5726" s="6" t="s">
        <v>95</v>
      </c>
      <c r="E5726" s="6" t="str">
        <f>VLOOKUP(tbl_transactions[[#This Row],[Product_ID]],tbl_Items[],2,)</f>
        <v>Automatic</v>
      </c>
      <c r="F5726" s="6" t="str">
        <f>VLOOKUP(tbl_transactions[[#This Row],[Product_ID]],tbl_Items[],3,)</f>
        <v>Platinum</v>
      </c>
      <c r="G5726" s="6" t="s">
        <v>12</v>
      </c>
      <c r="H5726" s="6" t="s">
        <v>9</v>
      </c>
      <c r="I57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726" s="30">
        <v>1</v>
      </c>
      <c r="K5726" s="7">
        <f t="shared" si="178"/>
        <v>2315.25</v>
      </c>
      <c r="L57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26" s="7">
        <f t="shared" si="179"/>
        <v>2315.25</v>
      </c>
    </row>
    <row r="5727" spans="1:13" x14ac:dyDescent="0.3">
      <c r="A5727" s="6" t="s">
        <v>5811</v>
      </c>
      <c r="B5727" s="28">
        <v>43283</v>
      </c>
      <c r="C5727" s="6" t="s">
        <v>24</v>
      </c>
      <c r="D5727" s="6" t="s">
        <v>7005</v>
      </c>
      <c r="E5727" s="6" t="str">
        <f>VLOOKUP(tbl_transactions[[#This Row],[Product_ID]],tbl_Items[],2,)</f>
        <v>Automatic</v>
      </c>
      <c r="F5727" s="6" t="str">
        <f>VLOOKUP(tbl_transactions[[#This Row],[Product_ID]],tbl_Items[],3,)</f>
        <v>Gold</v>
      </c>
      <c r="G5727" s="6" t="s">
        <v>12</v>
      </c>
      <c r="H5727" s="6" t="s">
        <v>9</v>
      </c>
      <c r="I57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727" s="30">
        <v>4</v>
      </c>
      <c r="K5727" s="7">
        <f t="shared" si="178"/>
        <v>25066.44</v>
      </c>
      <c r="L57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5727" s="7">
        <f t="shared" si="179"/>
        <v>24063.7824</v>
      </c>
    </row>
    <row r="5728" spans="1:13" x14ac:dyDescent="0.3">
      <c r="A5728" s="6" t="s">
        <v>5812</v>
      </c>
      <c r="B5728" s="28">
        <v>43284</v>
      </c>
      <c r="C5728" s="6" t="s">
        <v>11</v>
      </c>
      <c r="D5728" s="6" t="s">
        <v>112</v>
      </c>
      <c r="E5728" s="6" t="str">
        <f>VLOOKUP(tbl_transactions[[#This Row],[Product_ID]],tbl_Items[],2,)</f>
        <v>Digital</v>
      </c>
      <c r="F5728" s="6" t="str">
        <f>VLOOKUP(tbl_transactions[[#This Row],[Product_ID]],tbl_Items[],3,)</f>
        <v>Gold</v>
      </c>
      <c r="G5728" s="6" t="s">
        <v>12</v>
      </c>
      <c r="H5728" s="6" t="s">
        <v>9</v>
      </c>
      <c r="I57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728" s="30">
        <v>2</v>
      </c>
      <c r="K5728" s="7">
        <f t="shared" si="178"/>
        <v>12274.639200000001</v>
      </c>
      <c r="L57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28" s="7">
        <f t="shared" si="179"/>
        <v>12274.639200000001</v>
      </c>
    </row>
    <row r="5729" spans="1:13" x14ac:dyDescent="0.3">
      <c r="A5729" s="6" t="s">
        <v>5813</v>
      </c>
      <c r="B5729" s="28">
        <v>43284</v>
      </c>
      <c r="C5729" s="6" t="s">
        <v>24</v>
      </c>
      <c r="D5729" s="6" t="s">
        <v>116</v>
      </c>
      <c r="E5729" s="6" t="str">
        <f>VLOOKUP(tbl_transactions[[#This Row],[Product_ID]],tbl_Items[],2,)</f>
        <v>Digital</v>
      </c>
      <c r="F5729" s="6" t="str">
        <f>VLOOKUP(tbl_transactions[[#This Row],[Product_ID]],tbl_Items[],3,)</f>
        <v>Gold</v>
      </c>
      <c r="G5729" s="6" t="s">
        <v>12</v>
      </c>
      <c r="H5729" s="6" t="s">
        <v>9</v>
      </c>
      <c r="I57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729" s="30">
        <v>2</v>
      </c>
      <c r="K5729" s="7">
        <f t="shared" si="178"/>
        <v>11413.188</v>
      </c>
      <c r="L57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29" s="7">
        <f t="shared" si="179"/>
        <v>11413.188</v>
      </c>
    </row>
    <row r="5730" spans="1:13" x14ac:dyDescent="0.3">
      <c r="A5730" s="6" t="s">
        <v>5814</v>
      </c>
      <c r="B5730" s="28">
        <v>43284</v>
      </c>
      <c r="C5730" s="6" t="s">
        <v>11</v>
      </c>
      <c r="D5730" s="6" t="s">
        <v>66</v>
      </c>
      <c r="E5730" s="6" t="str">
        <f>VLOOKUP(tbl_transactions[[#This Row],[Product_ID]],tbl_Items[],2,)</f>
        <v>Chronograph</v>
      </c>
      <c r="F5730" s="6" t="str">
        <f>VLOOKUP(tbl_transactions[[#This Row],[Product_ID]],tbl_Items[],3,)</f>
        <v>Platinum</v>
      </c>
      <c r="G5730" s="6" t="s">
        <v>8</v>
      </c>
      <c r="H5730" s="6" t="s">
        <v>9</v>
      </c>
      <c r="I57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730" s="30">
        <v>4</v>
      </c>
      <c r="K5730" s="7">
        <f t="shared" si="178"/>
        <v>39535.199999999997</v>
      </c>
      <c r="L57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730" s="7">
        <f t="shared" si="179"/>
        <v>34790.975999999995</v>
      </c>
    </row>
    <row r="5731" spans="1:13" x14ac:dyDescent="0.3">
      <c r="A5731" s="6" t="s">
        <v>5815</v>
      </c>
      <c r="B5731" s="28">
        <v>43284</v>
      </c>
      <c r="C5731" s="6" t="s">
        <v>24</v>
      </c>
      <c r="D5731" s="6" t="s">
        <v>71</v>
      </c>
      <c r="E5731" s="6" t="str">
        <f>VLOOKUP(tbl_transactions[[#This Row],[Product_ID]],tbl_Items[],2,)</f>
        <v>Chronograph</v>
      </c>
      <c r="F5731" s="6" t="str">
        <f>VLOOKUP(tbl_transactions[[#This Row],[Product_ID]],tbl_Items[],3,)</f>
        <v>Platinum</v>
      </c>
      <c r="G5731" s="6" t="s">
        <v>8</v>
      </c>
      <c r="H5731" s="6" t="s">
        <v>9</v>
      </c>
      <c r="I57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731" s="30">
        <v>4</v>
      </c>
      <c r="K5731" s="7">
        <f t="shared" si="178"/>
        <v>9197.1359999999986</v>
      </c>
      <c r="L57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31" s="7">
        <f t="shared" si="179"/>
        <v>9197.1359999999986</v>
      </c>
    </row>
    <row r="5732" spans="1:13" x14ac:dyDescent="0.3">
      <c r="A5732" s="6" t="s">
        <v>5816</v>
      </c>
      <c r="B5732" s="28">
        <v>43284</v>
      </c>
      <c r="C5732" s="6" t="s">
        <v>24</v>
      </c>
      <c r="D5732" s="6" t="s">
        <v>66</v>
      </c>
      <c r="E5732" s="6" t="str">
        <f>VLOOKUP(tbl_transactions[[#This Row],[Product_ID]],tbl_Items[],2,)</f>
        <v>Chronograph</v>
      </c>
      <c r="F5732" s="6" t="str">
        <f>VLOOKUP(tbl_transactions[[#This Row],[Product_ID]],tbl_Items[],3,)</f>
        <v>Platinum</v>
      </c>
      <c r="G5732" s="6" t="s">
        <v>8</v>
      </c>
      <c r="H5732" s="6" t="s">
        <v>9</v>
      </c>
      <c r="I57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732" s="30">
        <v>4</v>
      </c>
      <c r="K5732" s="7">
        <f t="shared" si="178"/>
        <v>39535.199999999997</v>
      </c>
      <c r="L57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732" s="7">
        <f t="shared" si="179"/>
        <v>34790.975999999995</v>
      </c>
    </row>
    <row r="5733" spans="1:13" x14ac:dyDescent="0.3">
      <c r="A5733" s="6" t="s">
        <v>5817</v>
      </c>
      <c r="B5733" s="28">
        <v>43284</v>
      </c>
      <c r="C5733" s="6" t="s">
        <v>7</v>
      </c>
      <c r="D5733" s="6" t="s">
        <v>7008</v>
      </c>
      <c r="E5733" s="6" t="str">
        <f>VLOOKUP(tbl_transactions[[#This Row],[Product_ID]],tbl_Items[],2,)</f>
        <v>Digital</v>
      </c>
      <c r="F5733" s="6" t="str">
        <f>VLOOKUP(tbl_transactions[[#This Row],[Product_ID]],tbl_Items[],3,)</f>
        <v>Gold</v>
      </c>
      <c r="G5733" s="6" t="s">
        <v>12</v>
      </c>
      <c r="H5733" s="6" t="s">
        <v>9</v>
      </c>
      <c r="I57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733" s="30">
        <v>2</v>
      </c>
      <c r="K5733" s="7">
        <f t="shared" si="178"/>
        <v>21482.340000000004</v>
      </c>
      <c r="L57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5733" s="7">
        <f t="shared" si="179"/>
        <v>20623.046400000003</v>
      </c>
    </row>
    <row r="5734" spans="1:13" x14ac:dyDescent="0.3">
      <c r="A5734" s="6" t="s">
        <v>5818</v>
      </c>
      <c r="B5734" s="28">
        <v>43284</v>
      </c>
      <c r="C5734" s="6" t="s">
        <v>11</v>
      </c>
      <c r="D5734" s="6" t="s">
        <v>71</v>
      </c>
      <c r="E5734" s="6" t="str">
        <f>VLOOKUP(tbl_transactions[[#This Row],[Product_ID]],tbl_Items[],2,)</f>
        <v>Chronograph</v>
      </c>
      <c r="F5734" s="6" t="str">
        <f>VLOOKUP(tbl_transactions[[#This Row],[Product_ID]],tbl_Items[],3,)</f>
        <v>Platinum</v>
      </c>
      <c r="G5734" s="6" t="s">
        <v>8</v>
      </c>
      <c r="H5734" s="6" t="s">
        <v>13</v>
      </c>
      <c r="I57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734" s="30">
        <v>1</v>
      </c>
      <c r="K5734" s="7">
        <f t="shared" si="178"/>
        <v>2299.2839999999997</v>
      </c>
      <c r="L57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34" s="7">
        <f t="shared" si="179"/>
        <v>2299.2839999999997</v>
      </c>
    </row>
    <row r="5735" spans="1:13" x14ac:dyDescent="0.3">
      <c r="A5735" s="6" t="s">
        <v>5819</v>
      </c>
      <c r="B5735" s="28">
        <v>43285</v>
      </c>
      <c r="C5735" s="6" t="s">
        <v>7</v>
      </c>
      <c r="D5735" s="6" t="s">
        <v>119</v>
      </c>
      <c r="E5735" s="6" t="str">
        <f>VLOOKUP(tbl_transactions[[#This Row],[Product_ID]],tbl_Items[],2,)</f>
        <v>Digital</v>
      </c>
      <c r="F5735" s="6" t="str">
        <f>VLOOKUP(tbl_transactions[[#This Row],[Product_ID]],tbl_Items[],3,)</f>
        <v>Palladium</v>
      </c>
      <c r="G5735" s="6" t="s">
        <v>12</v>
      </c>
      <c r="H5735" s="6" t="s">
        <v>9</v>
      </c>
      <c r="I57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735" s="30">
        <v>3</v>
      </c>
      <c r="K5735" s="7">
        <f t="shared" si="178"/>
        <v>30884.273999999998</v>
      </c>
      <c r="L57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5735" s="7">
        <f t="shared" si="179"/>
        <v>29957.745779999997</v>
      </c>
    </row>
    <row r="5736" spans="1:13" x14ac:dyDescent="0.3">
      <c r="A5736" s="6" t="s">
        <v>5820</v>
      </c>
      <c r="B5736" s="28">
        <v>43285</v>
      </c>
      <c r="C5736" s="6" t="s">
        <v>24</v>
      </c>
      <c r="D5736" s="6" t="s">
        <v>95</v>
      </c>
      <c r="E5736" s="6" t="str">
        <f>VLOOKUP(tbl_transactions[[#This Row],[Product_ID]],tbl_Items[],2,)</f>
        <v>Automatic</v>
      </c>
      <c r="F5736" s="6" t="str">
        <f>VLOOKUP(tbl_transactions[[#This Row],[Product_ID]],tbl_Items[],3,)</f>
        <v>Platinum</v>
      </c>
      <c r="G5736" s="6" t="s">
        <v>12</v>
      </c>
      <c r="H5736" s="6" t="s">
        <v>9</v>
      </c>
      <c r="I57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736" s="30">
        <v>3</v>
      </c>
      <c r="K5736" s="7">
        <f t="shared" si="178"/>
        <v>6945.75</v>
      </c>
      <c r="L57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36" s="7">
        <f t="shared" si="179"/>
        <v>6945.75</v>
      </c>
    </row>
    <row r="5737" spans="1:13" x14ac:dyDescent="0.3">
      <c r="A5737" s="6" t="s">
        <v>5821</v>
      </c>
      <c r="B5737" s="28">
        <v>43285</v>
      </c>
      <c r="C5737" s="6" t="s">
        <v>24</v>
      </c>
      <c r="D5737" s="6" t="s">
        <v>111</v>
      </c>
      <c r="E5737" s="6" t="str">
        <f>VLOOKUP(tbl_transactions[[#This Row],[Product_ID]],tbl_Items[],2,)</f>
        <v>Digital</v>
      </c>
      <c r="F5737" s="6" t="str">
        <f>VLOOKUP(tbl_transactions[[#This Row],[Product_ID]],tbl_Items[],3,)</f>
        <v>Gold</v>
      </c>
      <c r="G5737" s="6" t="s">
        <v>12</v>
      </c>
      <c r="H5737" s="6" t="s">
        <v>9</v>
      </c>
      <c r="I57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737" s="30">
        <v>3</v>
      </c>
      <c r="K5737" s="7">
        <f t="shared" si="178"/>
        <v>17628.537600000003</v>
      </c>
      <c r="L57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5737" s="7">
        <f t="shared" si="179"/>
        <v>16923.396096000004</v>
      </c>
    </row>
    <row r="5738" spans="1:13" x14ac:dyDescent="0.3">
      <c r="A5738" s="6" t="s">
        <v>5822</v>
      </c>
      <c r="B5738" s="28">
        <v>43285</v>
      </c>
      <c r="C5738" s="6" t="s">
        <v>24</v>
      </c>
      <c r="D5738" s="6" t="s">
        <v>71</v>
      </c>
      <c r="E5738" s="6" t="str">
        <f>VLOOKUP(tbl_transactions[[#This Row],[Product_ID]],tbl_Items[],2,)</f>
        <v>Chronograph</v>
      </c>
      <c r="F5738" s="6" t="str">
        <f>VLOOKUP(tbl_transactions[[#This Row],[Product_ID]],tbl_Items[],3,)</f>
        <v>Platinum</v>
      </c>
      <c r="G5738" s="6" t="s">
        <v>8</v>
      </c>
      <c r="H5738" s="6" t="s">
        <v>9</v>
      </c>
      <c r="I57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738" s="30">
        <v>1</v>
      </c>
      <c r="K5738" s="7">
        <f t="shared" si="178"/>
        <v>2299.2839999999997</v>
      </c>
      <c r="L57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38" s="7">
        <f t="shared" si="179"/>
        <v>2299.2839999999997</v>
      </c>
    </row>
    <row r="5739" spans="1:13" x14ac:dyDescent="0.3">
      <c r="A5739" s="6" t="s">
        <v>5823</v>
      </c>
      <c r="B5739" s="28">
        <v>43285</v>
      </c>
      <c r="C5739" s="6" t="s">
        <v>24</v>
      </c>
      <c r="D5739" s="6" t="s">
        <v>95</v>
      </c>
      <c r="E5739" s="6" t="str">
        <f>VLOOKUP(tbl_transactions[[#This Row],[Product_ID]],tbl_Items[],2,)</f>
        <v>Automatic</v>
      </c>
      <c r="F5739" s="6" t="str">
        <f>VLOOKUP(tbl_transactions[[#This Row],[Product_ID]],tbl_Items[],3,)</f>
        <v>Platinum</v>
      </c>
      <c r="G5739" s="6" t="s">
        <v>12</v>
      </c>
      <c r="H5739" s="6" t="s">
        <v>9</v>
      </c>
      <c r="I57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739" s="30">
        <v>2</v>
      </c>
      <c r="K5739" s="7">
        <f t="shared" si="178"/>
        <v>4630.5</v>
      </c>
      <c r="L57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39" s="7">
        <f t="shared" si="179"/>
        <v>4630.5</v>
      </c>
    </row>
    <row r="5740" spans="1:13" x14ac:dyDescent="0.3">
      <c r="A5740" s="6" t="s">
        <v>5824</v>
      </c>
      <c r="B5740" s="28">
        <v>43285</v>
      </c>
      <c r="C5740" s="6" t="s">
        <v>24</v>
      </c>
      <c r="D5740" s="6" t="s">
        <v>103</v>
      </c>
      <c r="E5740" s="6" t="str">
        <f>VLOOKUP(tbl_transactions[[#This Row],[Product_ID]],tbl_Items[],2,)</f>
        <v>Automatic</v>
      </c>
      <c r="F5740" s="6" t="str">
        <f>VLOOKUP(tbl_transactions[[#This Row],[Product_ID]],tbl_Items[],3,)</f>
        <v>Palladium</v>
      </c>
      <c r="G5740" s="6" t="s">
        <v>12</v>
      </c>
      <c r="H5740" s="6" t="s">
        <v>9</v>
      </c>
      <c r="I57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740" s="30">
        <v>4</v>
      </c>
      <c r="K5740" s="7">
        <f t="shared" si="178"/>
        <v>27233.510399999999</v>
      </c>
      <c r="L57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5740" s="7">
        <f t="shared" si="179"/>
        <v>26416.505087999998</v>
      </c>
    </row>
    <row r="5741" spans="1:13" x14ac:dyDescent="0.3">
      <c r="A5741" s="6" t="s">
        <v>5825</v>
      </c>
      <c r="B5741" s="28">
        <v>43286</v>
      </c>
      <c r="C5741" s="6" t="s">
        <v>11</v>
      </c>
      <c r="D5741" s="6" t="s">
        <v>7007</v>
      </c>
      <c r="E5741" s="6" t="str">
        <f>VLOOKUP(tbl_transactions[[#This Row],[Product_ID]],tbl_Items[],2,)</f>
        <v>Digital</v>
      </c>
      <c r="F5741" s="6" t="str">
        <f>VLOOKUP(tbl_transactions[[#This Row],[Product_ID]],tbl_Items[],3,)</f>
        <v>Gold</v>
      </c>
      <c r="G5741" s="6" t="s">
        <v>12</v>
      </c>
      <c r="H5741" s="6" t="s">
        <v>9</v>
      </c>
      <c r="I57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741" s="30">
        <v>4</v>
      </c>
      <c r="K5741" s="7">
        <f t="shared" si="178"/>
        <v>36401.515200000002</v>
      </c>
      <c r="L57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5741" s="7">
        <f t="shared" si="179"/>
        <v>34945.454592000002</v>
      </c>
    </row>
    <row r="5742" spans="1:13" x14ac:dyDescent="0.3">
      <c r="A5742" s="6" t="s">
        <v>5826</v>
      </c>
      <c r="B5742" s="28">
        <v>43286</v>
      </c>
      <c r="C5742" s="6" t="s">
        <v>24</v>
      </c>
      <c r="D5742" s="6" t="s">
        <v>100</v>
      </c>
      <c r="E5742" s="6" t="str">
        <f>VLOOKUP(tbl_transactions[[#This Row],[Product_ID]],tbl_Items[],2,)</f>
        <v>Automatic</v>
      </c>
      <c r="F5742" s="6" t="str">
        <f>VLOOKUP(tbl_transactions[[#This Row],[Product_ID]],tbl_Items[],3,)</f>
        <v>Palladium</v>
      </c>
      <c r="G5742" s="6" t="s">
        <v>12</v>
      </c>
      <c r="H5742" s="6" t="s">
        <v>9</v>
      </c>
      <c r="I57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742" s="30">
        <v>1</v>
      </c>
      <c r="K5742" s="7">
        <f t="shared" si="178"/>
        <v>6015.2400000000007</v>
      </c>
      <c r="L57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42" s="7">
        <f t="shared" si="179"/>
        <v>6015.2400000000007</v>
      </c>
    </row>
    <row r="5743" spans="1:13" x14ac:dyDescent="0.3">
      <c r="A5743" s="6" t="s">
        <v>5827</v>
      </c>
      <c r="B5743" s="28">
        <v>43286</v>
      </c>
      <c r="C5743" s="6" t="s">
        <v>24</v>
      </c>
      <c r="D5743" s="6" t="s">
        <v>112</v>
      </c>
      <c r="E5743" s="6" t="str">
        <f>VLOOKUP(tbl_transactions[[#This Row],[Product_ID]],tbl_Items[],2,)</f>
        <v>Digital</v>
      </c>
      <c r="F5743" s="6" t="str">
        <f>VLOOKUP(tbl_transactions[[#This Row],[Product_ID]],tbl_Items[],3,)</f>
        <v>Gold</v>
      </c>
      <c r="G5743" s="6" t="s">
        <v>12</v>
      </c>
      <c r="H5743" s="6" t="s">
        <v>9</v>
      </c>
      <c r="I57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743" s="30">
        <v>1</v>
      </c>
      <c r="K5743" s="7">
        <f t="shared" si="178"/>
        <v>6137.3196000000007</v>
      </c>
      <c r="L57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43" s="7">
        <f t="shared" si="179"/>
        <v>6137.3196000000007</v>
      </c>
    </row>
    <row r="5744" spans="1:13" x14ac:dyDescent="0.3">
      <c r="A5744" s="6" t="s">
        <v>5828</v>
      </c>
      <c r="B5744" s="28">
        <v>43286</v>
      </c>
      <c r="C5744" s="6" t="s">
        <v>15</v>
      </c>
      <c r="D5744" s="6" t="s">
        <v>88</v>
      </c>
      <c r="E5744" s="6" t="str">
        <f>VLOOKUP(tbl_transactions[[#This Row],[Product_ID]],tbl_Items[],2,)</f>
        <v>Automatic</v>
      </c>
      <c r="F5744" s="6" t="str">
        <f>VLOOKUP(tbl_transactions[[#This Row],[Product_ID]],tbl_Items[],3,)</f>
        <v>Platinum</v>
      </c>
      <c r="G5744" s="6" t="s">
        <v>12</v>
      </c>
      <c r="H5744" s="6" t="s">
        <v>9</v>
      </c>
      <c r="I57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744" s="30">
        <v>4</v>
      </c>
      <c r="K5744" s="7">
        <f t="shared" si="178"/>
        <v>9406.5300000000007</v>
      </c>
      <c r="L57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44" s="7">
        <f t="shared" si="179"/>
        <v>9406.5300000000007</v>
      </c>
    </row>
    <row r="5745" spans="1:13" x14ac:dyDescent="0.3">
      <c r="A5745" s="6" t="s">
        <v>5829</v>
      </c>
      <c r="B5745" s="28">
        <v>43286</v>
      </c>
      <c r="C5745" s="6" t="s">
        <v>11</v>
      </c>
      <c r="D5745" s="6" t="s">
        <v>83</v>
      </c>
      <c r="E5745" s="6" t="str">
        <f>VLOOKUP(tbl_transactions[[#This Row],[Product_ID]],tbl_Items[],2,)</f>
        <v>Chronograph</v>
      </c>
      <c r="F5745" s="6" t="str">
        <f>VLOOKUP(tbl_transactions[[#This Row],[Product_ID]],tbl_Items[],3,)</f>
        <v>Palladium</v>
      </c>
      <c r="G5745" s="6" t="s">
        <v>12</v>
      </c>
      <c r="H5745" s="6" t="s">
        <v>13</v>
      </c>
      <c r="I57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745" s="30">
        <v>3</v>
      </c>
      <c r="K5745" s="7">
        <f t="shared" si="178"/>
        <v>14966.4375</v>
      </c>
      <c r="L57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45" s="7">
        <f t="shared" si="179"/>
        <v>14966.4375</v>
      </c>
    </row>
    <row r="5746" spans="1:13" x14ac:dyDescent="0.3">
      <c r="A5746" s="6" t="s">
        <v>5830</v>
      </c>
      <c r="B5746" s="28">
        <v>43286</v>
      </c>
      <c r="C5746" s="6" t="s">
        <v>11</v>
      </c>
      <c r="D5746" s="6" t="s">
        <v>117</v>
      </c>
      <c r="E5746" s="6" t="str">
        <f>VLOOKUP(tbl_transactions[[#This Row],[Product_ID]],tbl_Items[],2,)</f>
        <v>Digital</v>
      </c>
      <c r="F5746" s="6" t="str">
        <f>VLOOKUP(tbl_transactions[[#This Row],[Product_ID]],tbl_Items[],3,)</f>
        <v>Palladium</v>
      </c>
      <c r="G5746" s="6" t="s">
        <v>12</v>
      </c>
      <c r="H5746" s="6" t="s">
        <v>9</v>
      </c>
      <c r="I57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746" s="30">
        <v>2</v>
      </c>
      <c r="K5746" s="7">
        <f t="shared" si="178"/>
        <v>20539.575000000001</v>
      </c>
      <c r="L57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5746" s="7">
        <f t="shared" si="179"/>
        <v>19923.387750000002</v>
      </c>
    </row>
    <row r="5747" spans="1:13" x14ac:dyDescent="0.3">
      <c r="A5747" s="6" t="s">
        <v>5831</v>
      </c>
      <c r="B5747" s="28">
        <v>43286</v>
      </c>
      <c r="C5747" s="6" t="s">
        <v>11</v>
      </c>
      <c r="D5747" s="6" t="s">
        <v>110</v>
      </c>
      <c r="E5747" s="6" t="str">
        <f>VLOOKUP(tbl_transactions[[#This Row],[Product_ID]],tbl_Items[],2,)</f>
        <v>Digital</v>
      </c>
      <c r="F5747" s="6" t="str">
        <f>VLOOKUP(tbl_transactions[[#This Row],[Product_ID]],tbl_Items[],3,)</f>
        <v>Platinum</v>
      </c>
      <c r="G5747" s="6" t="s">
        <v>12</v>
      </c>
      <c r="H5747" s="6" t="s">
        <v>9</v>
      </c>
      <c r="I57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747" s="30">
        <v>4</v>
      </c>
      <c r="K5747" s="7">
        <f t="shared" si="178"/>
        <v>23584.680000000004</v>
      </c>
      <c r="L57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5747" s="7">
        <f t="shared" si="179"/>
        <v>22169.599200000004</v>
      </c>
    </row>
    <row r="5748" spans="1:13" x14ac:dyDescent="0.3">
      <c r="A5748" s="6" t="s">
        <v>5832</v>
      </c>
      <c r="B5748" s="28">
        <v>43286</v>
      </c>
      <c r="C5748" s="6" t="s">
        <v>24</v>
      </c>
      <c r="D5748" s="6" t="s">
        <v>119</v>
      </c>
      <c r="E5748" s="6" t="str">
        <f>VLOOKUP(tbl_transactions[[#This Row],[Product_ID]],tbl_Items[],2,)</f>
        <v>Digital</v>
      </c>
      <c r="F5748" s="6" t="str">
        <f>VLOOKUP(tbl_transactions[[#This Row],[Product_ID]],tbl_Items[],3,)</f>
        <v>Palladium</v>
      </c>
      <c r="G5748" s="6" t="s">
        <v>12</v>
      </c>
      <c r="H5748" s="6" t="s">
        <v>9</v>
      </c>
      <c r="I57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748" s="30">
        <v>1</v>
      </c>
      <c r="K5748" s="7">
        <f t="shared" si="178"/>
        <v>10294.758</v>
      </c>
      <c r="L57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48" s="7">
        <f t="shared" si="179"/>
        <v>10294.758</v>
      </c>
    </row>
    <row r="5749" spans="1:13" x14ac:dyDescent="0.3">
      <c r="A5749" s="6" t="s">
        <v>5833</v>
      </c>
      <c r="B5749" s="28">
        <v>43287</v>
      </c>
      <c r="C5749" s="6" t="s">
        <v>24</v>
      </c>
      <c r="D5749" s="6" t="s">
        <v>92</v>
      </c>
      <c r="E5749" s="6" t="str">
        <f>VLOOKUP(tbl_transactions[[#This Row],[Product_ID]],tbl_Items[],2,)</f>
        <v>Automatic</v>
      </c>
      <c r="F5749" s="6" t="str">
        <f>VLOOKUP(tbl_transactions[[#This Row],[Product_ID]],tbl_Items[],3,)</f>
        <v>Platinum</v>
      </c>
      <c r="G5749" s="6" t="s">
        <v>12</v>
      </c>
      <c r="H5749" s="6" t="s">
        <v>9</v>
      </c>
      <c r="I57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749" s="30">
        <v>4</v>
      </c>
      <c r="K5749" s="7">
        <f t="shared" si="178"/>
        <v>8972.409599999999</v>
      </c>
      <c r="L57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49" s="7">
        <f t="shared" si="179"/>
        <v>8972.409599999999</v>
      </c>
    </row>
    <row r="5750" spans="1:13" x14ac:dyDescent="0.3">
      <c r="A5750" s="6" t="s">
        <v>5834</v>
      </c>
      <c r="B5750" s="28">
        <v>43287</v>
      </c>
      <c r="C5750" s="6" t="s">
        <v>24</v>
      </c>
      <c r="D5750" s="6" t="s">
        <v>67</v>
      </c>
      <c r="E5750" s="6" t="str">
        <f>VLOOKUP(tbl_transactions[[#This Row],[Product_ID]],tbl_Items[],2,)</f>
        <v>Chronograph</v>
      </c>
      <c r="F5750" s="6" t="str">
        <f>VLOOKUP(tbl_transactions[[#This Row],[Product_ID]],tbl_Items[],3,)</f>
        <v>Platinum</v>
      </c>
      <c r="G5750" s="6" t="s">
        <v>8</v>
      </c>
      <c r="H5750" s="6" t="s">
        <v>9</v>
      </c>
      <c r="I57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750" s="30">
        <v>3</v>
      </c>
      <c r="K5750" s="7">
        <f t="shared" si="178"/>
        <v>3969</v>
      </c>
      <c r="L57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50" s="7">
        <f t="shared" si="179"/>
        <v>3969</v>
      </c>
    </row>
    <row r="5751" spans="1:13" x14ac:dyDescent="0.3">
      <c r="A5751" s="6" t="s">
        <v>5835</v>
      </c>
      <c r="B5751" s="28">
        <v>43287</v>
      </c>
      <c r="C5751" s="6" t="s">
        <v>24</v>
      </c>
      <c r="D5751" s="6" t="s">
        <v>99</v>
      </c>
      <c r="E5751" s="6" t="str">
        <f>VLOOKUP(tbl_transactions[[#This Row],[Product_ID]],tbl_Items[],2,)</f>
        <v>Automatic</v>
      </c>
      <c r="F5751" s="6" t="str">
        <f>VLOOKUP(tbl_transactions[[#This Row],[Product_ID]],tbl_Items[],3,)</f>
        <v>Gold</v>
      </c>
      <c r="G5751" s="6" t="s">
        <v>12</v>
      </c>
      <c r="H5751" s="6" t="s">
        <v>9</v>
      </c>
      <c r="I57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751" s="30">
        <v>2</v>
      </c>
      <c r="K5751" s="7">
        <f t="shared" si="178"/>
        <v>11365.329599999999</v>
      </c>
      <c r="L57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51" s="7">
        <f t="shared" si="179"/>
        <v>11365.329599999999</v>
      </c>
    </row>
    <row r="5752" spans="1:13" x14ac:dyDescent="0.3">
      <c r="A5752" s="6" t="s">
        <v>5836</v>
      </c>
      <c r="B5752" s="28">
        <v>43287</v>
      </c>
      <c r="C5752" s="6" t="s">
        <v>24</v>
      </c>
      <c r="D5752" s="6" t="s">
        <v>101</v>
      </c>
      <c r="E5752" s="6" t="str">
        <f>VLOOKUP(tbl_transactions[[#This Row],[Product_ID]],tbl_Items[],2,)</f>
        <v>Automatic</v>
      </c>
      <c r="F5752" s="6" t="str">
        <f>VLOOKUP(tbl_transactions[[#This Row],[Product_ID]],tbl_Items[],3,)</f>
        <v>Palladium</v>
      </c>
      <c r="G5752" s="6" t="s">
        <v>12</v>
      </c>
      <c r="H5752" s="6" t="s">
        <v>9</v>
      </c>
      <c r="I57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752" s="30">
        <v>2</v>
      </c>
      <c r="K5752" s="7">
        <f t="shared" si="178"/>
        <v>5166.7000000000007</v>
      </c>
      <c r="L57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52" s="7">
        <f t="shared" si="179"/>
        <v>5166.7000000000007</v>
      </c>
    </row>
    <row r="5753" spans="1:13" x14ac:dyDescent="0.3">
      <c r="A5753" s="6" t="s">
        <v>5837</v>
      </c>
      <c r="B5753" s="28">
        <v>43288</v>
      </c>
      <c r="C5753" s="6" t="s">
        <v>24</v>
      </c>
      <c r="D5753" s="6" t="s">
        <v>114</v>
      </c>
      <c r="E5753" s="6" t="str">
        <f>VLOOKUP(tbl_transactions[[#This Row],[Product_ID]],tbl_Items[],2,)</f>
        <v>Digital</v>
      </c>
      <c r="F5753" s="6" t="str">
        <f>VLOOKUP(tbl_transactions[[#This Row],[Product_ID]],tbl_Items[],3,)</f>
        <v>Palladium</v>
      </c>
      <c r="G5753" s="6" t="s">
        <v>12</v>
      </c>
      <c r="H5753" s="6" t="s">
        <v>9</v>
      </c>
      <c r="I57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753" s="30">
        <v>4</v>
      </c>
      <c r="K5753" s="7">
        <f t="shared" si="178"/>
        <v>43641.360000000008</v>
      </c>
      <c r="L57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5753" s="7">
        <f t="shared" si="179"/>
        <v>42332.119200000008</v>
      </c>
    </row>
    <row r="5754" spans="1:13" x14ac:dyDescent="0.3">
      <c r="A5754" s="6" t="s">
        <v>5838</v>
      </c>
      <c r="B5754" s="28">
        <v>43288</v>
      </c>
      <c r="C5754" s="6" t="s">
        <v>24</v>
      </c>
      <c r="D5754" s="6" t="s">
        <v>112</v>
      </c>
      <c r="E5754" s="6" t="str">
        <f>VLOOKUP(tbl_transactions[[#This Row],[Product_ID]],tbl_Items[],2,)</f>
        <v>Digital</v>
      </c>
      <c r="F5754" s="6" t="str">
        <f>VLOOKUP(tbl_transactions[[#This Row],[Product_ID]],tbl_Items[],3,)</f>
        <v>Gold</v>
      </c>
      <c r="G5754" s="6" t="s">
        <v>12</v>
      </c>
      <c r="H5754" s="6" t="s">
        <v>13</v>
      </c>
      <c r="I57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754" s="30">
        <v>3</v>
      </c>
      <c r="K5754" s="7">
        <f t="shared" si="178"/>
        <v>18411.9588</v>
      </c>
      <c r="L57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5754" s="7">
        <f t="shared" si="179"/>
        <v>17675.480448000002</v>
      </c>
    </row>
    <row r="5755" spans="1:13" x14ac:dyDescent="0.3">
      <c r="A5755" s="6" t="s">
        <v>5839</v>
      </c>
      <c r="B5755" s="28">
        <v>43288</v>
      </c>
      <c r="C5755" s="6" t="s">
        <v>15</v>
      </c>
      <c r="D5755" s="6" t="s">
        <v>99</v>
      </c>
      <c r="E5755" s="6" t="str">
        <f>VLOOKUP(tbl_transactions[[#This Row],[Product_ID]],tbl_Items[],2,)</f>
        <v>Automatic</v>
      </c>
      <c r="F5755" s="6" t="str">
        <f>VLOOKUP(tbl_transactions[[#This Row],[Product_ID]],tbl_Items[],3,)</f>
        <v>Gold</v>
      </c>
      <c r="G5755" s="6" t="s">
        <v>12</v>
      </c>
      <c r="H5755" s="6" t="s">
        <v>9</v>
      </c>
      <c r="I57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755" s="30">
        <v>2</v>
      </c>
      <c r="K5755" s="7">
        <f t="shared" si="178"/>
        <v>11365.329599999999</v>
      </c>
      <c r="L57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55" s="7">
        <f t="shared" si="179"/>
        <v>11365.329599999999</v>
      </c>
    </row>
    <row r="5756" spans="1:13" x14ac:dyDescent="0.3">
      <c r="A5756" s="6" t="s">
        <v>5840</v>
      </c>
      <c r="B5756" s="28">
        <v>43288</v>
      </c>
      <c r="C5756" s="6" t="s">
        <v>11</v>
      </c>
      <c r="D5756" s="6" t="s">
        <v>120</v>
      </c>
      <c r="E5756" s="6" t="str">
        <f>VLOOKUP(tbl_transactions[[#This Row],[Product_ID]],tbl_Items[],2,)</f>
        <v>Digital</v>
      </c>
      <c r="F5756" s="6" t="str">
        <f>VLOOKUP(tbl_transactions[[#This Row],[Product_ID]],tbl_Items[],3,)</f>
        <v>Palladium</v>
      </c>
      <c r="G5756" s="6" t="s">
        <v>12</v>
      </c>
      <c r="H5756" s="6" t="s">
        <v>9</v>
      </c>
      <c r="I57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756" s="30">
        <v>4</v>
      </c>
      <c r="K5756" s="7">
        <f t="shared" si="178"/>
        <v>42408.080000000009</v>
      </c>
      <c r="L57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756" s="7">
        <f t="shared" si="179"/>
        <v>41135.837600000006</v>
      </c>
    </row>
    <row r="5757" spans="1:13" x14ac:dyDescent="0.3">
      <c r="A5757" s="6" t="s">
        <v>5841</v>
      </c>
      <c r="B5757" s="28">
        <v>43288</v>
      </c>
      <c r="C5757" s="6" t="s">
        <v>24</v>
      </c>
      <c r="D5757" s="6" t="s">
        <v>7005</v>
      </c>
      <c r="E5757" s="6" t="str">
        <f>VLOOKUP(tbl_transactions[[#This Row],[Product_ID]],tbl_Items[],2,)</f>
        <v>Automatic</v>
      </c>
      <c r="F5757" s="6" t="str">
        <f>VLOOKUP(tbl_transactions[[#This Row],[Product_ID]],tbl_Items[],3,)</f>
        <v>Gold</v>
      </c>
      <c r="G5757" s="6" t="s">
        <v>12</v>
      </c>
      <c r="H5757" s="6" t="s">
        <v>9</v>
      </c>
      <c r="I57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757" s="30">
        <v>3</v>
      </c>
      <c r="K5757" s="7">
        <f t="shared" si="178"/>
        <v>18799.829999999998</v>
      </c>
      <c r="L57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5757" s="7">
        <f t="shared" si="179"/>
        <v>18047.836799999997</v>
      </c>
    </row>
    <row r="5758" spans="1:13" x14ac:dyDescent="0.3">
      <c r="A5758" s="6" t="s">
        <v>5842</v>
      </c>
      <c r="B5758" s="28">
        <v>43288</v>
      </c>
      <c r="C5758" s="6" t="s">
        <v>24</v>
      </c>
      <c r="D5758" s="6" t="s">
        <v>77</v>
      </c>
      <c r="E5758" s="6" t="str">
        <f>VLOOKUP(tbl_transactions[[#This Row],[Product_ID]],tbl_Items[],2,)</f>
        <v>Chronograph</v>
      </c>
      <c r="F5758" s="6" t="str">
        <f>VLOOKUP(tbl_transactions[[#This Row],[Product_ID]],tbl_Items[],3,)</f>
        <v>Gold</v>
      </c>
      <c r="G5758" s="6" t="s">
        <v>8</v>
      </c>
      <c r="H5758" s="6" t="s">
        <v>9</v>
      </c>
      <c r="I57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758" s="30">
        <v>1</v>
      </c>
      <c r="K5758" s="7">
        <f t="shared" si="178"/>
        <v>3087</v>
      </c>
      <c r="L57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58" s="7">
        <f t="shared" si="179"/>
        <v>3087</v>
      </c>
    </row>
    <row r="5759" spans="1:13" x14ac:dyDescent="0.3">
      <c r="A5759" s="6" t="s">
        <v>5843</v>
      </c>
      <c r="B5759" s="28">
        <v>43288</v>
      </c>
      <c r="C5759" s="6" t="s">
        <v>24</v>
      </c>
      <c r="D5759" s="6" t="s">
        <v>76</v>
      </c>
      <c r="E5759" s="6" t="str">
        <f>VLOOKUP(tbl_transactions[[#This Row],[Product_ID]],tbl_Items[],2,)</f>
        <v>Chronograph</v>
      </c>
      <c r="F5759" s="6" t="str">
        <f>VLOOKUP(tbl_transactions[[#This Row],[Product_ID]],tbl_Items[],3,)</f>
        <v>Gold</v>
      </c>
      <c r="G5759" s="6" t="s">
        <v>8</v>
      </c>
      <c r="H5759" s="6" t="s">
        <v>9</v>
      </c>
      <c r="I57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759" s="30">
        <v>3</v>
      </c>
      <c r="K5759" s="7">
        <f t="shared" si="178"/>
        <v>6866.64</v>
      </c>
      <c r="L57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59" s="7">
        <f t="shared" si="179"/>
        <v>6866.64</v>
      </c>
    </row>
    <row r="5760" spans="1:13" x14ac:dyDescent="0.3">
      <c r="A5760" s="6" t="s">
        <v>5844</v>
      </c>
      <c r="B5760" s="28">
        <v>43289</v>
      </c>
      <c r="C5760" s="6" t="s">
        <v>11</v>
      </c>
      <c r="D5760" s="6" t="s">
        <v>60</v>
      </c>
      <c r="E5760" s="6" t="str">
        <f>VLOOKUP(tbl_transactions[[#This Row],[Product_ID]],tbl_Items[],2,)</f>
        <v>Chronograph</v>
      </c>
      <c r="F5760" s="6" t="str">
        <f>VLOOKUP(tbl_transactions[[#This Row],[Product_ID]],tbl_Items[],3,)</f>
        <v>Platinum</v>
      </c>
      <c r="G5760" s="6" t="s">
        <v>8</v>
      </c>
      <c r="H5760" s="6" t="s">
        <v>9</v>
      </c>
      <c r="I57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760" s="30">
        <v>1</v>
      </c>
      <c r="K5760" s="7">
        <f t="shared" si="178"/>
        <v>10299.960000000001</v>
      </c>
      <c r="L57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60" s="7">
        <f t="shared" si="179"/>
        <v>10299.960000000001</v>
      </c>
    </row>
    <row r="5761" spans="1:13" x14ac:dyDescent="0.3">
      <c r="A5761" s="6" t="s">
        <v>5845</v>
      </c>
      <c r="B5761" s="28">
        <v>43289</v>
      </c>
      <c r="C5761" s="6" t="s">
        <v>24</v>
      </c>
      <c r="D5761" s="6" t="s">
        <v>78</v>
      </c>
      <c r="E5761" s="6" t="str">
        <f>VLOOKUP(tbl_transactions[[#This Row],[Product_ID]],tbl_Items[],2,)</f>
        <v>Chronograph</v>
      </c>
      <c r="F5761" s="6" t="str">
        <f>VLOOKUP(tbl_transactions[[#This Row],[Product_ID]],tbl_Items[],3,)</f>
        <v>Gold</v>
      </c>
      <c r="G5761" s="6" t="s">
        <v>8</v>
      </c>
      <c r="H5761" s="6" t="s">
        <v>9</v>
      </c>
      <c r="I57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761" s="30">
        <v>3</v>
      </c>
      <c r="K5761" s="7">
        <f t="shared" si="178"/>
        <v>17166.599999999999</v>
      </c>
      <c r="L57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5761" s="7">
        <f t="shared" si="179"/>
        <v>15793.271999999999</v>
      </c>
    </row>
    <row r="5762" spans="1:13" x14ac:dyDescent="0.3">
      <c r="A5762" s="6" t="s">
        <v>5846</v>
      </c>
      <c r="B5762" s="28">
        <v>43289</v>
      </c>
      <c r="C5762" s="6" t="s">
        <v>24</v>
      </c>
      <c r="D5762" s="6" t="s">
        <v>118</v>
      </c>
      <c r="E5762" s="6" t="str">
        <f>VLOOKUP(tbl_transactions[[#This Row],[Product_ID]],tbl_Items[],2,)</f>
        <v>Digital</v>
      </c>
      <c r="F5762" s="6" t="str">
        <f>VLOOKUP(tbl_transactions[[#This Row],[Product_ID]],tbl_Items[],3,)</f>
        <v>Palladium</v>
      </c>
      <c r="G5762" s="6" t="s">
        <v>12</v>
      </c>
      <c r="H5762" s="6" t="s">
        <v>9</v>
      </c>
      <c r="I57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762" s="30">
        <v>2</v>
      </c>
      <c r="K5762" s="7">
        <f t="shared" ref="K5762:K5825" si="180">I5762*J5762</f>
        <v>12439.022400000002</v>
      </c>
      <c r="L57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62" s="7">
        <f t="shared" ref="M5762:M5825" si="181">K5762-L5762</f>
        <v>12439.022400000002</v>
      </c>
    </row>
    <row r="5763" spans="1:13" x14ac:dyDescent="0.3">
      <c r="A5763" s="6" t="s">
        <v>5847</v>
      </c>
      <c r="B5763" s="28">
        <v>43289</v>
      </c>
      <c r="C5763" s="6" t="s">
        <v>11</v>
      </c>
      <c r="D5763" s="6" t="s">
        <v>81</v>
      </c>
      <c r="E5763" s="6" t="str">
        <f>VLOOKUP(tbl_transactions[[#This Row],[Product_ID]],tbl_Items[],2,)</f>
        <v>Chronograph</v>
      </c>
      <c r="F5763" s="6" t="str">
        <f>VLOOKUP(tbl_transactions[[#This Row],[Product_ID]],tbl_Items[],3,)</f>
        <v>Palladium</v>
      </c>
      <c r="G5763" s="6" t="s">
        <v>12</v>
      </c>
      <c r="H5763" s="6" t="s">
        <v>13</v>
      </c>
      <c r="I57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763" s="30">
        <v>3</v>
      </c>
      <c r="K5763" s="7">
        <f t="shared" si="180"/>
        <v>35574.000000000007</v>
      </c>
      <c r="L57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5763" s="7">
        <f t="shared" si="181"/>
        <v>34506.780000000006</v>
      </c>
    </row>
    <row r="5764" spans="1:13" x14ac:dyDescent="0.3">
      <c r="A5764" s="6" t="s">
        <v>5848</v>
      </c>
      <c r="B5764" s="28">
        <v>43289</v>
      </c>
      <c r="C5764" s="6" t="s">
        <v>24</v>
      </c>
      <c r="D5764" s="6" t="s">
        <v>109</v>
      </c>
      <c r="E5764" s="6" t="str">
        <f>VLOOKUP(tbl_transactions[[#This Row],[Product_ID]],tbl_Items[],2,)</f>
        <v>Digital</v>
      </c>
      <c r="F5764" s="6" t="str">
        <f>VLOOKUP(tbl_transactions[[#This Row],[Product_ID]],tbl_Items[],3,)</f>
        <v>Platinum</v>
      </c>
      <c r="G5764" s="6" t="s">
        <v>12</v>
      </c>
      <c r="H5764" s="6" t="s">
        <v>9</v>
      </c>
      <c r="I57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764" s="30">
        <v>4</v>
      </c>
      <c r="K5764" s="7">
        <f t="shared" si="180"/>
        <v>41054.184000000001</v>
      </c>
      <c r="L57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2463.2510400000001</v>
      </c>
      <c r="M5764" s="7">
        <f t="shared" si="181"/>
        <v>38590.932959999998</v>
      </c>
    </row>
    <row r="5765" spans="1:13" x14ac:dyDescent="0.3">
      <c r="A5765" s="6" t="s">
        <v>5849</v>
      </c>
      <c r="B5765" s="28">
        <v>43289</v>
      </c>
      <c r="C5765" s="6" t="s">
        <v>24</v>
      </c>
      <c r="D5765" s="6" t="s">
        <v>77</v>
      </c>
      <c r="E5765" s="6" t="str">
        <f>VLOOKUP(tbl_transactions[[#This Row],[Product_ID]],tbl_Items[],2,)</f>
        <v>Chronograph</v>
      </c>
      <c r="F5765" s="6" t="str">
        <f>VLOOKUP(tbl_transactions[[#This Row],[Product_ID]],tbl_Items[],3,)</f>
        <v>Gold</v>
      </c>
      <c r="G5765" s="6" t="s">
        <v>8</v>
      </c>
      <c r="H5765" s="6" t="s">
        <v>9</v>
      </c>
      <c r="I57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765" s="30">
        <v>3</v>
      </c>
      <c r="K5765" s="7">
        <f t="shared" si="180"/>
        <v>9261</v>
      </c>
      <c r="L57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65" s="7">
        <f t="shared" si="181"/>
        <v>9261</v>
      </c>
    </row>
    <row r="5766" spans="1:13" x14ac:dyDescent="0.3">
      <c r="A5766" s="6" t="s">
        <v>5850</v>
      </c>
      <c r="B5766" s="28">
        <v>43289</v>
      </c>
      <c r="C5766" s="6" t="s">
        <v>24</v>
      </c>
      <c r="D5766" s="6" t="s">
        <v>84</v>
      </c>
      <c r="E5766" s="6" t="str">
        <f>VLOOKUP(tbl_transactions[[#This Row],[Product_ID]],tbl_Items[],2,)</f>
        <v>Automatic</v>
      </c>
      <c r="F5766" s="6" t="str">
        <f>VLOOKUP(tbl_transactions[[#This Row],[Product_ID]],tbl_Items[],3,)</f>
        <v>Platinum</v>
      </c>
      <c r="G5766" s="6" t="s">
        <v>12</v>
      </c>
      <c r="H5766" s="6" t="s">
        <v>13</v>
      </c>
      <c r="I57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766" s="30">
        <v>1</v>
      </c>
      <c r="K5766" s="7">
        <f t="shared" si="180"/>
        <v>2340.6075000000001</v>
      </c>
      <c r="L57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66" s="7">
        <f t="shared" si="181"/>
        <v>2340.6075000000001</v>
      </c>
    </row>
    <row r="5767" spans="1:13" x14ac:dyDescent="0.3">
      <c r="A5767" s="6" t="s">
        <v>5851</v>
      </c>
      <c r="B5767" s="28">
        <v>43290</v>
      </c>
      <c r="C5767" s="6" t="s">
        <v>24</v>
      </c>
      <c r="D5767" s="6" t="s">
        <v>76</v>
      </c>
      <c r="E5767" s="6" t="str">
        <f>VLOOKUP(tbl_transactions[[#This Row],[Product_ID]],tbl_Items[],2,)</f>
        <v>Chronograph</v>
      </c>
      <c r="F5767" s="6" t="str">
        <f>VLOOKUP(tbl_transactions[[#This Row],[Product_ID]],tbl_Items[],3,)</f>
        <v>Gold</v>
      </c>
      <c r="G5767" s="6" t="s">
        <v>8</v>
      </c>
      <c r="H5767" s="6" t="s">
        <v>9</v>
      </c>
      <c r="I57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767" s="30">
        <v>2</v>
      </c>
      <c r="K5767" s="7">
        <f t="shared" si="180"/>
        <v>4577.76</v>
      </c>
      <c r="L57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67" s="7">
        <f t="shared" si="181"/>
        <v>4577.76</v>
      </c>
    </row>
    <row r="5768" spans="1:13" x14ac:dyDescent="0.3">
      <c r="A5768" s="6" t="s">
        <v>5852</v>
      </c>
      <c r="B5768" s="28">
        <v>43290</v>
      </c>
      <c r="C5768" s="6" t="s">
        <v>24</v>
      </c>
      <c r="D5768" s="6" t="s">
        <v>66</v>
      </c>
      <c r="E5768" s="6" t="str">
        <f>VLOOKUP(tbl_transactions[[#This Row],[Product_ID]],tbl_Items[],2,)</f>
        <v>Chronograph</v>
      </c>
      <c r="F5768" s="6" t="str">
        <f>VLOOKUP(tbl_transactions[[#This Row],[Product_ID]],tbl_Items[],3,)</f>
        <v>Platinum</v>
      </c>
      <c r="G5768" s="6" t="s">
        <v>8</v>
      </c>
      <c r="H5768" s="6" t="s">
        <v>13</v>
      </c>
      <c r="I57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768" s="30">
        <v>2</v>
      </c>
      <c r="K5768" s="7">
        <f t="shared" si="180"/>
        <v>19767.599999999999</v>
      </c>
      <c r="L57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768" s="7">
        <f t="shared" si="181"/>
        <v>17395.487999999998</v>
      </c>
    </row>
    <row r="5769" spans="1:13" x14ac:dyDescent="0.3">
      <c r="A5769" s="6" t="s">
        <v>5853</v>
      </c>
      <c r="B5769" s="28">
        <v>43290</v>
      </c>
      <c r="C5769" s="6" t="s">
        <v>24</v>
      </c>
      <c r="D5769" s="6" t="s">
        <v>109</v>
      </c>
      <c r="E5769" s="6" t="str">
        <f>VLOOKUP(tbl_transactions[[#This Row],[Product_ID]],tbl_Items[],2,)</f>
        <v>Digital</v>
      </c>
      <c r="F5769" s="6" t="str">
        <f>VLOOKUP(tbl_transactions[[#This Row],[Product_ID]],tbl_Items[],3,)</f>
        <v>Platinum</v>
      </c>
      <c r="G5769" s="6" t="s">
        <v>12</v>
      </c>
      <c r="H5769" s="6" t="s">
        <v>9</v>
      </c>
      <c r="I57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769" s="30">
        <v>2</v>
      </c>
      <c r="K5769" s="7">
        <f t="shared" si="180"/>
        <v>20527.092000000001</v>
      </c>
      <c r="L57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5769" s="7">
        <f t="shared" si="181"/>
        <v>19295.466479999999</v>
      </c>
    </row>
    <row r="5770" spans="1:13" x14ac:dyDescent="0.3">
      <c r="A5770" s="6" t="s">
        <v>5854</v>
      </c>
      <c r="B5770" s="28">
        <v>43290</v>
      </c>
      <c r="C5770" s="6" t="s">
        <v>24</v>
      </c>
      <c r="D5770" s="6" t="s">
        <v>100</v>
      </c>
      <c r="E5770" s="6" t="str">
        <f>VLOOKUP(tbl_transactions[[#This Row],[Product_ID]],tbl_Items[],2,)</f>
        <v>Automatic</v>
      </c>
      <c r="F5770" s="6" t="str">
        <f>VLOOKUP(tbl_transactions[[#This Row],[Product_ID]],tbl_Items[],3,)</f>
        <v>Palladium</v>
      </c>
      <c r="G5770" s="6" t="s">
        <v>12</v>
      </c>
      <c r="H5770" s="6" t="s">
        <v>9</v>
      </c>
      <c r="I57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770" s="30">
        <v>3</v>
      </c>
      <c r="K5770" s="7">
        <f t="shared" si="180"/>
        <v>18045.72</v>
      </c>
      <c r="L57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770" s="7">
        <f t="shared" si="181"/>
        <v>17504.348400000003</v>
      </c>
    </row>
    <row r="5771" spans="1:13" x14ac:dyDescent="0.3">
      <c r="A5771" s="6" t="s">
        <v>5855</v>
      </c>
      <c r="B5771" s="28">
        <v>43290</v>
      </c>
      <c r="C5771" s="6" t="s">
        <v>7</v>
      </c>
      <c r="D5771" s="6" t="s">
        <v>77</v>
      </c>
      <c r="E5771" s="6" t="str">
        <f>VLOOKUP(tbl_transactions[[#This Row],[Product_ID]],tbl_Items[],2,)</f>
        <v>Chronograph</v>
      </c>
      <c r="F5771" s="6" t="str">
        <f>VLOOKUP(tbl_transactions[[#This Row],[Product_ID]],tbl_Items[],3,)</f>
        <v>Gold</v>
      </c>
      <c r="G5771" s="6" t="s">
        <v>8</v>
      </c>
      <c r="H5771" s="6" t="s">
        <v>9</v>
      </c>
      <c r="I57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771" s="30">
        <v>3</v>
      </c>
      <c r="K5771" s="7">
        <f t="shared" si="180"/>
        <v>9261</v>
      </c>
      <c r="L57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71" s="7">
        <f t="shared" si="181"/>
        <v>9261</v>
      </c>
    </row>
    <row r="5772" spans="1:13" x14ac:dyDescent="0.3">
      <c r="A5772" s="6" t="s">
        <v>5856</v>
      </c>
      <c r="B5772" s="28">
        <v>43290</v>
      </c>
      <c r="C5772" s="6" t="s">
        <v>24</v>
      </c>
      <c r="D5772" s="6" t="s">
        <v>76</v>
      </c>
      <c r="E5772" s="6" t="str">
        <f>VLOOKUP(tbl_transactions[[#This Row],[Product_ID]],tbl_Items[],2,)</f>
        <v>Chronograph</v>
      </c>
      <c r="F5772" s="6" t="str">
        <f>VLOOKUP(tbl_transactions[[#This Row],[Product_ID]],tbl_Items[],3,)</f>
        <v>Gold</v>
      </c>
      <c r="G5772" s="6" t="s">
        <v>8</v>
      </c>
      <c r="H5772" s="6" t="s">
        <v>9</v>
      </c>
      <c r="I57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772" s="30">
        <v>4</v>
      </c>
      <c r="K5772" s="7">
        <f t="shared" si="180"/>
        <v>9155.52</v>
      </c>
      <c r="L57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72" s="7">
        <f t="shared" si="181"/>
        <v>9155.52</v>
      </c>
    </row>
    <row r="5773" spans="1:13" x14ac:dyDescent="0.3">
      <c r="A5773" s="6" t="s">
        <v>5857</v>
      </c>
      <c r="B5773" s="28">
        <v>43291</v>
      </c>
      <c r="C5773" s="6" t="s">
        <v>24</v>
      </c>
      <c r="D5773" s="6" t="s">
        <v>94</v>
      </c>
      <c r="E5773" s="6" t="str">
        <f>VLOOKUP(tbl_transactions[[#This Row],[Product_ID]],tbl_Items[],2,)</f>
        <v>Automatic</v>
      </c>
      <c r="F5773" s="6" t="str">
        <f>VLOOKUP(tbl_transactions[[#This Row],[Product_ID]],tbl_Items[],3,)</f>
        <v>Platinum</v>
      </c>
      <c r="G5773" s="6" t="s">
        <v>12</v>
      </c>
      <c r="H5773" s="6" t="s">
        <v>9</v>
      </c>
      <c r="I57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773" s="30">
        <v>3</v>
      </c>
      <c r="K5773" s="7">
        <f t="shared" si="180"/>
        <v>8537.760000000002</v>
      </c>
      <c r="L57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73" s="7">
        <f t="shared" si="181"/>
        <v>8537.760000000002</v>
      </c>
    </row>
    <row r="5774" spans="1:13" x14ac:dyDescent="0.3">
      <c r="A5774" s="6" t="s">
        <v>5858</v>
      </c>
      <c r="B5774" s="28">
        <v>43291</v>
      </c>
      <c r="C5774" s="6" t="s">
        <v>15</v>
      </c>
      <c r="D5774" s="6" t="s">
        <v>99</v>
      </c>
      <c r="E5774" s="6" t="str">
        <f>VLOOKUP(tbl_transactions[[#This Row],[Product_ID]],tbl_Items[],2,)</f>
        <v>Automatic</v>
      </c>
      <c r="F5774" s="6" t="str">
        <f>VLOOKUP(tbl_transactions[[#This Row],[Product_ID]],tbl_Items[],3,)</f>
        <v>Gold</v>
      </c>
      <c r="G5774" s="6" t="s">
        <v>12</v>
      </c>
      <c r="H5774" s="6" t="s">
        <v>9</v>
      </c>
      <c r="I57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774" s="30">
        <v>2</v>
      </c>
      <c r="K5774" s="7">
        <f t="shared" si="180"/>
        <v>11365.329599999999</v>
      </c>
      <c r="L57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74" s="7">
        <f t="shared" si="181"/>
        <v>11365.329599999999</v>
      </c>
    </row>
    <row r="5775" spans="1:13" x14ac:dyDescent="0.3">
      <c r="A5775" s="6" t="s">
        <v>5859</v>
      </c>
      <c r="B5775" s="28">
        <v>43291</v>
      </c>
      <c r="C5775" s="6" t="s">
        <v>24</v>
      </c>
      <c r="D5775" s="6" t="s">
        <v>89</v>
      </c>
      <c r="E5775" s="6" t="str">
        <f>VLOOKUP(tbl_transactions[[#This Row],[Product_ID]],tbl_Items[],2,)</f>
        <v>Automatic</v>
      </c>
      <c r="F5775" s="6" t="str">
        <f>VLOOKUP(tbl_transactions[[#This Row],[Product_ID]],tbl_Items[],3,)</f>
        <v>Platinum</v>
      </c>
      <c r="G5775" s="6" t="s">
        <v>12</v>
      </c>
      <c r="H5775" s="6" t="s">
        <v>9</v>
      </c>
      <c r="I57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775" s="30">
        <v>4</v>
      </c>
      <c r="K5775" s="7">
        <f t="shared" si="180"/>
        <v>20478.040000000005</v>
      </c>
      <c r="L57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5775" s="7">
        <f t="shared" si="181"/>
        <v>19249.357600000003</v>
      </c>
    </row>
    <row r="5776" spans="1:13" x14ac:dyDescent="0.3">
      <c r="A5776" s="6" t="s">
        <v>5860</v>
      </c>
      <c r="B5776" s="28">
        <v>43291</v>
      </c>
      <c r="C5776" s="6" t="s">
        <v>24</v>
      </c>
      <c r="D5776" s="6" t="s">
        <v>97</v>
      </c>
      <c r="E5776" s="6" t="str">
        <f>VLOOKUP(tbl_transactions[[#This Row],[Product_ID]],tbl_Items[],2,)</f>
        <v>Automatic</v>
      </c>
      <c r="F5776" s="6" t="str">
        <f>VLOOKUP(tbl_transactions[[#This Row],[Product_ID]],tbl_Items[],3,)</f>
        <v>Gold</v>
      </c>
      <c r="G5776" s="6" t="s">
        <v>12</v>
      </c>
      <c r="H5776" s="6" t="s">
        <v>9</v>
      </c>
      <c r="I57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776" s="30">
        <v>3</v>
      </c>
      <c r="K5776" s="7">
        <f t="shared" si="180"/>
        <v>8985.9347999999991</v>
      </c>
      <c r="L57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76" s="7">
        <f t="shared" si="181"/>
        <v>8985.9347999999991</v>
      </c>
    </row>
    <row r="5777" spans="1:13" x14ac:dyDescent="0.3">
      <c r="A5777" s="6" t="s">
        <v>5861</v>
      </c>
      <c r="B5777" s="28">
        <v>43291</v>
      </c>
      <c r="C5777" s="6" t="s">
        <v>11</v>
      </c>
      <c r="D5777" s="6" t="s">
        <v>97</v>
      </c>
      <c r="E5777" s="6" t="str">
        <f>VLOOKUP(tbl_transactions[[#This Row],[Product_ID]],tbl_Items[],2,)</f>
        <v>Automatic</v>
      </c>
      <c r="F5777" s="6" t="str">
        <f>VLOOKUP(tbl_transactions[[#This Row],[Product_ID]],tbl_Items[],3,)</f>
        <v>Gold</v>
      </c>
      <c r="G5777" s="6" t="s">
        <v>12</v>
      </c>
      <c r="H5777" s="6" t="s">
        <v>9</v>
      </c>
      <c r="I57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777" s="30">
        <v>3</v>
      </c>
      <c r="K5777" s="7">
        <f t="shared" si="180"/>
        <v>8985.9347999999991</v>
      </c>
      <c r="L57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77" s="7">
        <f t="shared" si="181"/>
        <v>8985.9347999999991</v>
      </c>
    </row>
    <row r="5778" spans="1:13" x14ac:dyDescent="0.3">
      <c r="A5778" s="6" t="s">
        <v>5862</v>
      </c>
      <c r="B5778" s="28">
        <v>43291</v>
      </c>
      <c r="C5778" s="6" t="s">
        <v>24</v>
      </c>
      <c r="D5778" s="6" t="s">
        <v>112</v>
      </c>
      <c r="E5778" s="6" t="str">
        <f>VLOOKUP(tbl_transactions[[#This Row],[Product_ID]],tbl_Items[],2,)</f>
        <v>Digital</v>
      </c>
      <c r="F5778" s="6" t="str">
        <f>VLOOKUP(tbl_transactions[[#This Row],[Product_ID]],tbl_Items[],3,)</f>
        <v>Gold</v>
      </c>
      <c r="G5778" s="6" t="s">
        <v>12</v>
      </c>
      <c r="H5778" s="6" t="s">
        <v>9</v>
      </c>
      <c r="I57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778" s="30">
        <v>4</v>
      </c>
      <c r="K5778" s="7">
        <f t="shared" si="180"/>
        <v>24549.278400000003</v>
      </c>
      <c r="L57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981.97113600000012</v>
      </c>
      <c r="M5778" s="7">
        <f t="shared" si="181"/>
        <v>23567.307264000003</v>
      </c>
    </row>
    <row r="5779" spans="1:13" x14ac:dyDescent="0.3">
      <c r="A5779" s="6" t="s">
        <v>5863</v>
      </c>
      <c r="B5779" s="28">
        <v>43291</v>
      </c>
      <c r="C5779" s="6" t="s">
        <v>7</v>
      </c>
      <c r="D5779" s="6" t="s">
        <v>66</v>
      </c>
      <c r="E5779" s="6" t="str">
        <f>VLOOKUP(tbl_transactions[[#This Row],[Product_ID]],tbl_Items[],2,)</f>
        <v>Chronograph</v>
      </c>
      <c r="F5779" s="6" t="str">
        <f>VLOOKUP(tbl_transactions[[#This Row],[Product_ID]],tbl_Items[],3,)</f>
        <v>Platinum</v>
      </c>
      <c r="G5779" s="6" t="s">
        <v>8</v>
      </c>
      <c r="H5779" s="6" t="s">
        <v>9</v>
      </c>
      <c r="I57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779" s="30">
        <v>2</v>
      </c>
      <c r="K5779" s="7">
        <f t="shared" si="180"/>
        <v>19767.599999999999</v>
      </c>
      <c r="L57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779" s="7">
        <f t="shared" si="181"/>
        <v>17395.487999999998</v>
      </c>
    </row>
    <row r="5780" spans="1:13" x14ac:dyDescent="0.3">
      <c r="A5780" s="6" t="s">
        <v>5864</v>
      </c>
      <c r="B5780" s="28">
        <v>43292</v>
      </c>
      <c r="C5780" s="6" t="s">
        <v>24</v>
      </c>
      <c r="D5780" s="6" t="s">
        <v>66</v>
      </c>
      <c r="E5780" s="6" t="str">
        <f>VLOOKUP(tbl_transactions[[#This Row],[Product_ID]],tbl_Items[],2,)</f>
        <v>Chronograph</v>
      </c>
      <c r="F5780" s="6" t="str">
        <f>VLOOKUP(tbl_transactions[[#This Row],[Product_ID]],tbl_Items[],3,)</f>
        <v>Platinum</v>
      </c>
      <c r="G5780" s="6" t="s">
        <v>8</v>
      </c>
      <c r="H5780" s="6" t="s">
        <v>9</v>
      </c>
      <c r="I57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780" s="30">
        <v>4</v>
      </c>
      <c r="K5780" s="7">
        <f t="shared" si="180"/>
        <v>39535.199999999997</v>
      </c>
      <c r="L57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780" s="7">
        <f t="shared" si="181"/>
        <v>34790.975999999995</v>
      </c>
    </row>
    <row r="5781" spans="1:13" x14ac:dyDescent="0.3">
      <c r="A5781" s="6" t="s">
        <v>5865</v>
      </c>
      <c r="B5781" s="28">
        <v>43292</v>
      </c>
      <c r="C5781" s="6" t="s">
        <v>11</v>
      </c>
      <c r="D5781" s="6" t="s">
        <v>103</v>
      </c>
      <c r="E5781" s="6" t="str">
        <f>VLOOKUP(tbl_transactions[[#This Row],[Product_ID]],tbl_Items[],2,)</f>
        <v>Automatic</v>
      </c>
      <c r="F5781" s="6" t="str">
        <f>VLOOKUP(tbl_transactions[[#This Row],[Product_ID]],tbl_Items[],3,)</f>
        <v>Palladium</v>
      </c>
      <c r="G5781" s="6" t="s">
        <v>12</v>
      </c>
      <c r="H5781" s="6" t="s">
        <v>13</v>
      </c>
      <c r="I57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781" s="30">
        <v>2</v>
      </c>
      <c r="K5781" s="7">
        <f t="shared" si="180"/>
        <v>13616.7552</v>
      </c>
      <c r="L57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81" s="7">
        <f t="shared" si="181"/>
        <v>13616.7552</v>
      </c>
    </row>
    <row r="5782" spans="1:13" x14ac:dyDescent="0.3">
      <c r="A5782" s="6" t="s">
        <v>5866</v>
      </c>
      <c r="B5782" s="28">
        <v>43292</v>
      </c>
      <c r="C5782" s="6" t="s">
        <v>24</v>
      </c>
      <c r="D5782" s="6" t="s">
        <v>115</v>
      </c>
      <c r="E5782" s="6" t="str">
        <f>VLOOKUP(tbl_transactions[[#This Row],[Product_ID]],tbl_Items[],2,)</f>
        <v>Digital</v>
      </c>
      <c r="F5782" s="6" t="str">
        <f>VLOOKUP(tbl_transactions[[#This Row],[Product_ID]],tbl_Items[],3,)</f>
        <v>Gold</v>
      </c>
      <c r="G5782" s="6" t="s">
        <v>12</v>
      </c>
      <c r="H5782" s="6" t="s">
        <v>9</v>
      </c>
      <c r="I57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782" s="30">
        <v>4</v>
      </c>
      <c r="K5782" s="7">
        <f t="shared" si="180"/>
        <v>38794.770000000004</v>
      </c>
      <c r="L57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5782" s="7">
        <f t="shared" si="181"/>
        <v>37242.979200000002</v>
      </c>
    </row>
    <row r="5783" spans="1:13" x14ac:dyDescent="0.3">
      <c r="A5783" s="6" t="s">
        <v>5867</v>
      </c>
      <c r="B5783" s="28">
        <v>43292</v>
      </c>
      <c r="C5783" s="6" t="s">
        <v>24</v>
      </c>
      <c r="D5783" s="6" t="s">
        <v>7007</v>
      </c>
      <c r="E5783" s="6" t="str">
        <f>VLOOKUP(tbl_transactions[[#This Row],[Product_ID]],tbl_Items[],2,)</f>
        <v>Digital</v>
      </c>
      <c r="F5783" s="6" t="str">
        <f>VLOOKUP(tbl_transactions[[#This Row],[Product_ID]],tbl_Items[],3,)</f>
        <v>Gold</v>
      </c>
      <c r="G5783" s="6" t="s">
        <v>12</v>
      </c>
      <c r="H5783" s="6" t="s">
        <v>9</v>
      </c>
      <c r="I57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783" s="30">
        <v>2</v>
      </c>
      <c r="K5783" s="7">
        <f t="shared" si="180"/>
        <v>18200.757600000001</v>
      </c>
      <c r="L57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5783" s="7">
        <f t="shared" si="181"/>
        <v>17472.727296000001</v>
      </c>
    </row>
    <row r="5784" spans="1:13" x14ac:dyDescent="0.3">
      <c r="A5784" s="6" t="s">
        <v>5868</v>
      </c>
      <c r="B5784" s="28">
        <v>43292</v>
      </c>
      <c r="C5784" s="6" t="s">
        <v>24</v>
      </c>
      <c r="D5784" s="6" t="s">
        <v>113</v>
      </c>
      <c r="E5784" s="6" t="str">
        <f>VLOOKUP(tbl_transactions[[#This Row],[Product_ID]],tbl_Items[],2,)</f>
        <v>Digital</v>
      </c>
      <c r="F5784" s="6" t="str">
        <f>VLOOKUP(tbl_transactions[[#This Row],[Product_ID]],tbl_Items[],3,)</f>
        <v>Palladium</v>
      </c>
      <c r="G5784" s="6" t="s">
        <v>12</v>
      </c>
      <c r="H5784" s="6" t="s">
        <v>9</v>
      </c>
      <c r="I57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784" s="30">
        <v>1</v>
      </c>
      <c r="K5784" s="7">
        <f t="shared" si="180"/>
        <v>9144.0756000000001</v>
      </c>
      <c r="L57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84" s="7">
        <f t="shared" si="181"/>
        <v>9144.0756000000001</v>
      </c>
    </row>
    <row r="5785" spans="1:13" x14ac:dyDescent="0.3">
      <c r="A5785" s="6" t="s">
        <v>5869</v>
      </c>
      <c r="B5785" s="28">
        <v>43292</v>
      </c>
      <c r="C5785" s="6" t="s">
        <v>24</v>
      </c>
      <c r="D5785" s="6" t="s">
        <v>94</v>
      </c>
      <c r="E5785" s="6" t="str">
        <f>VLOOKUP(tbl_transactions[[#This Row],[Product_ID]],tbl_Items[],2,)</f>
        <v>Automatic</v>
      </c>
      <c r="F5785" s="6" t="str">
        <f>VLOOKUP(tbl_transactions[[#This Row],[Product_ID]],tbl_Items[],3,)</f>
        <v>Platinum</v>
      </c>
      <c r="G5785" s="6" t="s">
        <v>12</v>
      </c>
      <c r="H5785" s="6" t="s">
        <v>9</v>
      </c>
      <c r="I57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785" s="30">
        <v>2</v>
      </c>
      <c r="K5785" s="7">
        <f t="shared" si="180"/>
        <v>5691.8400000000011</v>
      </c>
      <c r="L57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85" s="7">
        <f t="shared" si="181"/>
        <v>5691.8400000000011</v>
      </c>
    </row>
    <row r="5786" spans="1:13" x14ac:dyDescent="0.3">
      <c r="A5786" s="6" t="s">
        <v>5870</v>
      </c>
      <c r="B5786" s="28">
        <v>43292</v>
      </c>
      <c r="C5786" s="6" t="s">
        <v>24</v>
      </c>
      <c r="D5786" s="6" t="s">
        <v>94</v>
      </c>
      <c r="E5786" s="6" t="str">
        <f>VLOOKUP(tbl_transactions[[#This Row],[Product_ID]],tbl_Items[],2,)</f>
        <v>Automatic</v>
      </c>
      <c r="F5786" s="6" t="str">
        <f>VLOOKUP(tbl_transactions[[#This Row],[Product_ID]],tbl_Items[],3,)</f>
        <v>Platinum</v>
      </c>
      <c r="G5786" s="6" t="s">
        <v>12</v>
      </c>
      <c r="H5786" s="6" t="s">
        <v>13</v>
      </c>
      <c r="I57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786" s="30">
        <v>2</v>
      </c>
      <c r="K5786" s="7">
        <f t="shared" si="180"/>
        <v>5691.8400000000011</v>
      </c>
      <c r="L57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86" s="7">
        <f t="shared" si="181"/>
        <v>5691.8400000000011</v>
      </c>
    </row>
    <row r="5787" spans="1:13" x14ac:dyDescent="0.3">
      <c r="A5787" s="6" t="s">
        <v>5871</v>
      </c>
      <c r="B5787" s="28">
        <v>43293</v>
      </c>
      <c r="C5787" s="6" t="s">
        <v>24</v>
      </c>
      <c r="D5787" s="6" t="s">
        <v>100</v>
      </c>
      <c r="E5787" s="6" t="str">
        <f>VLOOKUP(tbl_transactions[[#This Row],[Product_ID]],tbl_Items[],2,)</f>
        <v>Automatic</v>
      </c>
      <c r="F5787" s="6" t="str">
        <f>VLOOKUP(tbl_transactions[[#This Row],[Product_ID]],tbl_Items[],3,)</f>
        <v>Palladium</v>
      </c>
      <c r="G5787" s="6" t="s">
        <v>12</v>
      </c>
      <c r="H5787" s="6" t="s">
        <v>9</v>
      </c>
      <c r="I57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787" s="30">
        <v>4</v>
      </c>
      <c r="K5787" s="7">
        <f t="shared" si="180"/>
        <v>24060.960000000003</v>
      </c>
      <c r="L57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5787" s="7">
        <f t="shared" si="181"/>
        <v>23339.131200000003</v>
      </c>
    </row>
    <row r="5788" spans="1:13" x14ac:dyDescent="0.3">
      <c r="A5788" s="6" t="s">
        <v>5872</v>
      </c>
      <c r="B5788" s="28">
        <v>43293</v>
      </c>
      <c r="C5788" s="6" t="s">
        <v>11</v>
      </c>
      <c r="D5788" s="6" t="s">
        <v>116</v>
      </c>
      <c r="E5788" s="6" t="str">
        <f>VLOOKUP(tbl_transactions[[#This Row],[Product_ID]],tbl_Items[],2,)</f>
        <v>Digital</v>
      </c>
      <c r="F5788" s="6" t="str">
        <f>VLOOKUP(tbl_transactions[[#This Row],[Product_ID]],tbl_Items[],3,)</f>
        <v>Gold</v>
      </c>
      <c r="G5788" s="6" t="s">
        <v>12</v>
      </c>
      <c r="H5788" s="6" t="s">
        <v>9</v>
      </c>
      <c r="I57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788" s="30">
        <v>3</v>
      </c>
      <c r="K5788" s="7">
        <f t="shared" si="180"/>
        <v>17119.781999999999</v>
      </c>
      <c r="L57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5788" s="7">
        <f t="shared" si="181"/>
        <v>16434.990719999998</v>
      </c>
    </row>
    <row r="5789" spans="1:13" x14ac:dyDescent="0.3">
      <c r="A5789" s="6" t="s">
        <v>5873</v>
      </c>
      <c r="B5789" s="28">
        <v>43293</v>
      </c>
      <c r="C5789" s="6" t="s">
        <v>24</v>
      </c>
      <c r="D5789" s="6" t="s">
        <v>60</v>
      </c>
      <c r="E5789" s="6" t="str">
        <f>VLOOKUP(tbl_transactions[[#This Row],[Product_ID]],tbl_Items[],2,)</f>
        <v>Chronograph</v>
      </c>
      <c r="F5789" s="6" t="str">
        <f>VLOOKUP(tbl_transactions[[#This Row],[Product_ID]],tbl_Items[],3,)</f>
        <v>Platinum</v>
      </c>
      <c r="G5789" s="6" t="s">
        <v>8</v>
      </c>
      <c r="H5789" s="6" t="s">
        <v>9</v>
      </c>
      <c r="I57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789" s="30">
        <v>2</v>
      </c>
      <c r="K5789" s="7">
        <f t="shared" si="180"/>
        <v>20599.920000000002</v>
      </c>
      <c r="L57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5789" s="7">
        <f t="shared" si="181"/>
        <v>18127.929600000003</v>
      </c>
    </row>
    <row r="5790" spans="1:13" x14ac:dyDescent="0.3">
      <c r="A5790" s="6" t="s">
        <v>5874</v>
      </c>
      <c r="B5790" s="28">
        <v>43293</v>
      </c>
      <c r="C5790" s="6" t="s">
        <v>24</v>
      </c>
      <c r="D5790" s="6" t="s">
        <v>66</v>
      </c>
      <c r="E5790" s="6" t="str">
        <f>VLOOKUP(tbl_transactions[[#This Row],[Product_ID]],tbl_Items[],2,)</f>
        <v>Chronograph</v>
      </c>
      <c r="F5790" s="6" t="str">
        <f>VLOOKUP(tbl_transactions[[#This Row],[Product_ID]],tbl_Items[],3,)</f>
        <v>Platinum</v>
      </c>
      <c r="G5790" s="6" t="s">
        <v>8</v>
      </c>
      <c r="H5790" s="6" t="s">
        <v>9</v>
      </c>
      <c r="I57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790" s="30">
        <v>3</v>
      </c>
      <c r="K5790" s="7">
        <f t="shared" si="180"/>
        <v>29651.399999999998</v>
      </c>
      <c r="L57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790" s="7">
        <f t="shared" si="181"/>
        <v>26093.231999999996</v>
      </c>
    </row>
    <row r="5791" spans="1:13" x14ac:dyDescent="0.3">
      <c r="A5791" s="6" t="s">
        <v>5875</v>
      </c>
      <c r="B5791" s="28">
        <v>43293</v>
      </c>
      <c r="C5791" s="6" t="s">
        <v>24</v>
      </c>
      <c r="D5791" s="6" t="s">
        <v>7005</v>
      </c>
      <c r="E5791" s="6" t="str">
        <f>VLOOKUP(tbl_transactions[[#This Row],[Product_ID]],tbl_Items[],2,)</f>
        <v>Automatic</v>
      </c>
      <c r="F5791" s="6" t="str">
        <f>VLOOKUP(tbl_transactions[[#This Row],[Product_ID]],tbl_Items[],3,)</f>
        <v>Gold</v>
      </c>
      <c r="G5791" s="6" t="s">
        <v>12</v>
      </c>
      <c r="H5791" s="6" t="s">
        <v>9</v>
      </c>
      <c r="I57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791" s="30">
        <v>4</v>
      </c>
      <c r="K5791" s="7">
        <f t="shared" si="180"/>
        <v>25066.44</v>
      </c>
      <c r="L57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5791" s="7">
        <f t="shared" si="181"/>
        <v>24063.7824</v>
      </c>
    </row>
    <row r="5792" spans="1:13" x14ac:dyDescent="0.3">
      <c r="A5792" s="6" t="s">
        <v>5876</v>
      </c>
      <c r="B5792" s="28">
        <v>43293</v>
      </c>
      <c r="C5792" s="6" t="s">
        <v>24</v>
      </c>
      <c r="D5792" s="6" t="s">
        <v>99</v>
      </c>
      <c r="E5792" s="6" t="str">
        <f>VLOOKUP(tbl_transactions[[#This Row],[Product_ID]],tbl_Items[],2,)</f>
        <v>Automatic</v>
      </c>
      <c r="F5792" s="6" t="str">
        <f>VLOOKUP(tbl_transactions[[#This Row],[Product_ID]],tbl_Items[],3,)</f>
        <v>Gold</v>
      </c>
      <c r="G5792" s="6" t="s">
        <v>12</v>
      </c>
      <c r="H5792" s="6" t="s">
        <v>9</v>
      </c>
      <c r="I57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792" s="30">
        <v>3</v>
      </c>
      <c r="K5792" s="7">
        <f t="shared" si="180"/>
        <v>17047.9944</v>
      </c>
      <c r="L57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5792" s="7">
        <f t="shared" si="181"/>
        <v>16366.074623999999</v>
      </c>
    </row>
    <row r="5793" spans="1:13" x14ac:dyDescent="0.3">
      <c r="A5793" s="6" t="s">
        <v>5877</v>
      </c>
      <c r="B5793" s="28">
        <v>43293</v>
      </c>
      <c r="C5793" s="6" t="s">
        <v>11</v>
      </c>
      <c r="D5793" s="6" t="s">
        <v>7006</v>
      </c>
      <c r="E5793" s="6" t="str">
        <f>VLOOKUP(tbl_transactions[[#This Row],[Product_ID]],tbl_Items[],2,)</f>
        <v>Automatic</v>
      </c>
      <c r="F5793" s="6" t="str">
        <f>VLOOKUP(tbl_transactions[[#This Row],[Product_ID]],tbl_Items[],3,)</f>
        <v>Gold</v>
      </c>
      <c r="G5793" s="6" t="s">
        <v>12</v>
      </c>
      <c r="H5793" s="6" t="s">
        <v>9</v>
      </c>
      <c r="I57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793" s="30">
        <v>2</v>
      </c>
      <c r="K5793" s="7">
        <f t="shared" si="180"/>
        <v>21525.9</v>
      </c>
      <c r="L57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5793" s="7">
        <f t="shared" si="181"/>
        <v>20664.864000000001</v>
      </c>
    </row>
    <row r="5794" spans="1:13" x14ac:dyDescent="0.3">
      <c r="A5794" s="6" t="s">
        <v>5878</v>
      </c>
      <c r="B5794" s="28">
        <v>43293</v>
      </c>
      <c r="C5794" s="6" t="s">
        <v>7</v>
      </c>
      <c r="D5794" s="6" t="s">
        <v>92</v>
      </c>
      <c r="E5794" s="6" t="str">
        <f>VLOOKUP(tbl_transactions[[#This Row],[Product_ID]],tbl_Items[],2,)</f>
        <v>Automatic</v>
      </c>
      <c r="F5794" s="6" t="str">
        <f>VLOOKUP(tbl_transactions[[#This Row],[Product_ID]],tbl_Items[],3,)</f>
        <v>Platinum</v>
      </c>
      <c r="G5794" s="6" t="s">
        <v>12</v>
      </c>
      <c r="H5794" s="6" t="s">
        <v>9</v>
      </c>
      <c r="I57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794" s="30">
        <v>1</v>
      </c>
      <c r="K5794" s="7">
        <f t="shared" si="180"/>
        <v>2243.1023999999998</v>
      </c>
      <c r="L57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794" s="7">
        <f t="shared" si="181"/>
        <v>2243.1023999999998</v>
      </c>
    </row>
    <row r="5795" spans="1:13" x14ac:dyDescent="0.3">
      <c r="A5795" s="6" t="s">
        <v>5879</v>
      </c>
      <c r="B5795" s="28">
        <v>43294</v>
      </c>
      <c r="C5795" s="6" t="s">
        <v>15</v>
      </c>
      <c r="D5795" s="6" t="s">
        <v>78</v>
      </c>
      <c r="E5795" s="6" t="str">
        <f>VLOOKUP(tbl_transactions[[#This Row],[Product_ID]],tbl_Items[],2,)</f>
        <v>Chronograph</v>
      </c>
      <c r="F5795" s="6" t="str">
        <f>VLOOKUP(tbl_transactions[[#This Row],[Product_ID]],tbl_Items[],3,)</f>
        <v>Gold</v>
      </c>
      <c r="G5795" s="6" t="s">
        <v>8</v>
      </c>
      <c r="H5795" s="6" t="s">
        <v>9</v>
      </c>
      <c r="I57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795" s="30">
        <v>4</v>
      </c>
      <c r="K5795" s="7">
        <f t="shared" si="180"/>
        <v>22888.799999999999</v>
      </c>
      <c r="L57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5795" s="7">
        <f t="shared" si="181"/>
        <v>21057.696</v>
      </c>
    </row>
    <row r="5796" spans="1:13" x14ac:dyDescent="0.3">
      <c r="A5796" s="6" t="s">
        <v>5880</v>
      </c>
      <c r="B5796" s="28">
        <v>43294</v>
      </c>
      <c r="C5796" s="6" t="s">
        <v>7</v>
      </c>
      <c r="D5796" s="6" t="s">
        <v>82</v>
      </c>
      <c r="E5796" s="6" t="str">
        <f>VLOOKUP(tbl_transactions[[#This Row],[Product_ID]],tbl_Items[],2,)</f>
        <v>Chronograph</v>
      </c>
      <c r="F5796" s="6" t="str">
        <f>VLOOKUP(tbl_transactions[[#This Row],[Product_ID]],tbl_Items[],3,)</f>
        <v>Palladium</v>
      </c>
      <c r="G5796" s="6" t="s">
        <v>12</v>
      </c>
      <c r="H5796" s="6" t="s">
        <v>9</v>
      </c>
      <c r="I57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796" s="30">
        <v>4</v>
      </c>
      <c r="K5796" s="7">
        <f t="shared" si="180"/>
        <v>31212</v>
      </c>
      <c r="L57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936.36</v>
      </c>
      <c r="M5796" s="7">
        <f t="shared" si="181"/>
        <v>30275.64</v>
      </c>
    </row>
    <row r="5797" spans="1:13" x14ac:dyDescent="0.3">
      <c r="A5797" s="6" t="s">
        <v>5881</v>
      </c>
      <c r="B5797" s="28">
        <v>43294</v>
      </c>
      <c r="C5797" s="6" t="s">
        <v>7</v>
      </c>
      <c r="D5797" s="6" t="s">
        <v>105</v>
      </c>
      <c r="E5797" s="6" t="str">
        <f>VLOOKUP(tbl_transactions[[#This Row],[Product_ID]],tbl_Items[],2,)</f>
        <v>Digital</v>
      </c>
      <c r="F5797" s="6" t="str">
        <f>VLOOKUP(tbl_transactions[[#This Row],[Product_ID]],tbl_Items[],3,)</f>
        <v>Platinum</v>
      </c>
      <c r="G5797" s="6" t="s">
        <v>12</v>
      </c>
      <c r="H5797" s="6" t="s">
        <v>9</v>
      </c>
      <c r="I57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797" s="30">
        <v>3</v>
      </c>
      <c r="K5797" s="7">
        <f t="shared" si="180"/>
        <v>17609.810400000002</v>
      </c>
      <c r="L57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5797" s="7">
        <f t="shared" si="181"/>
        <v>16553.221776000002</v>
      </c>
    </row>
    <row r="5798" spans="1:13" x14ac:dyDescent="0.3">
      <c r="A5798" s="6" t="s">
        <v>5882</v>
      </c>
      <c r="B5798" s="28">
        <v>43294</v>
      </c>
      <c r="C5798" s="6" t="s">
        <v>11</v>
      </c>
      <c r="D5798" s="6" t="s">
        <v>116</v>
      </c>
      <c r="E5798" s="6" t="str">
        <f>VLOOKUP(tbl_transactions[[#This Row],[Product_ID]],tbl_Items[],2,)</f>
        <v>Digital</v>
      </c>
      <c r="F5798" s="6" t="str">
        <f>VLOOKUP(tbl_transactions[[#This Row],[Product_ID]],tbl_Items[],3,)</f>
        <v>Gold</v>
      </c>
      <c r="G5798" s="6" t="s">
        <v>12</v>
      </c>
      <c r="H5798" s="6" t="s">
        <v>9</v>
      </c>
      <c r="I57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798" s="30">
        <v>3</v>
      </c>
      <c r="K5798" s="7">
        <f t="shared" si="180"/>
        <v>17119.781999999999</v>
      </c>
      <c r="L57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5798" s="7">
        <f t="shared" si="181"/>
        <v>16434.990719999998</v>
      </c>
    </row>
    <row r="5799" spans="1:13" x14ac:dyDescent="0.3">
      <c r="A5799" s="6" t="s">
        <v>5883</v>
      </c>
      <c r="B5799" s="28">
        <v>43295</v>
      </c>
      <c r="C5799" s="6" t="s">
        <v>24</v>
      </c>
      <c r="D5799" s="6" t="s">
        <v>110</v>
      </c>
      <c r="E5799" s="6" t="str">
        <f>VLOOKUP(tbl_transactions[[#This Row],[Product_ID]],tbl_Items[],2,)</f>
        <v>Digital</v>
      </c>
      <c r="F5799" s="6" t="str">
        <f>VLOOKUP(tbl_transactions[[#This Row],[Product_ID]],tbl_Items[],3,)</f>
        <v>Platinum</v>
      </c>
      <c r="G5799" s="6" t="s">
        <v>12</v>
      </c>
      <c r="H5799" s="6" t="s">
        <v>9</v>
      </c>
      <c r="I57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799" s="30">
        <v>4</v>
      </c>
      <c r="K5799" s="7">
        <f t="shared" si="180"/>
        <v>23584.680000000004</v>
      </c>
      <c r="L57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5799" s="7">
        <f t="shared" si="181"/>
        <v>22169.599200000004</v>
      </c>
    </row>
    <row r="5800" spans="1:13" x14ac:dyDescent="0.3">
      <c r="A5800" s="6" t="s">
        <v>5884</v>
      </c>
      <c r="B5800" s="28">
        <v>43295</v>
      </c>
      <c r="C5800" s="6" t="s">
        <v>15</v>
      </c>
      <c r="D5800" s="6" t="s">
        <v>78</v>
      </c>
      <c r="E5800" s="6" t="str">
        <f>VLOOKUP(tbl_transactions[[#This Row],[Product_ID]],tbl_Items[],2,)</f>
        <v>Chronograph</v>
      </c>
      <c r="F5800" s="6" t="str">
        <f>VLOOKUP(tbl_transactions[[#This Row],[Product_ID]],tbl_Items[],3,)</f>
        <v>Gold</v>
      </c>
      <c r="G5800" s="6" t="s">
        <v>8</v>
      </c>
      <c r="H5800" s="6" t="s">
        <v>9</v>
      </c>
      <c r="I58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800" s="30">
        <v>1</v>
      </c>
      <c r="K5800" s="7">
        <f t="shared" si="180"/>
        <v>5722.2</v>
      </c>
      <c r="L58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00" s="7">
        <f t="shared" si="181"/>
        <v>5722.2</v>
      </c>
    </row>
    <row r="5801" spans="1:13" x14ac:dyDescent="0.3">
      <c r="A5801" s="6" t="s">
        <v>5885</v>
      </c>
      <c r="B5801" s="28">
        <v>43295</v>
      </c>
      <c r="C5801" s="6" t="s">
        <v>24</v>
      </c>
      <c r="D5801" s="6" t="s">
        <v>99</v>
      </c>
      <c r="E5801" s="6" t="str">
        <f>VLOOKUP(tbl_transactions[[#This Row],[Product_ID]],tbl_Items[],2,)</f>
        <v>Automatic</v>
      </c>
      <c r="F5801" s="6" t="str">
        <f>VLOOKUP(tbl_transactions[[#This Row],[Product_ID]],tbl_Items[],3,)</f>
        <v>Gold</v>
      </c>
      <c r="G5801" s="6" t="s">
        <v>12</v>
      </c>
      <c r="H5801" s="6" t="s">
        <v>9</v>
      </c>
      <c r="I58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801" s="30">
        <v>2</v>
      </c>
      <c r="K5801" s="7">
        <f t="shared" si="180"/>
        <v>11365.329599999999</v>
      </c>
      <c r="L58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01" s="7">
        <f t="shared" si="181"/>
        <v>11365.329599999999</v>
      </c>
    </row>
    <row r="5802" spans="1:13" x14ac:dyDescent="0.3">
      <c r="A5802" s="6" t="s">
        <v>5886</v>
      </c>
      <c r="B5802" s="28">
        <v>43296</v>
      </c>
      <c r="C5802" s="6" t="s">
        <v>11</v>
      </c>
      <c r="D5802" s="6" t="s">
        <v>83</v>
      </c>
      <c r="E5802" s="6" t="str">
        <f>VLOOKUP(tbl_transactions[[#This Row],[Product_ID]],tbl_Items[],2,)</f>
        <v>Chronograph</v>
      </c>
      <c r="F5802" s="6" t="str">
        <f>VLOOKUP(tbl_transactions[[#This Row],[Product_ID]],tbl_Items[],3,)</f>
        <v>Palladium</v>
      </c>
      <c r="G5802" s="6" t="s">
        <v>12</v>
      </c>
      <c r="H5802" s="6" t="s">
        <v>9</v>
      </c>
      <c r="I58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802" s="30">
        <v>4</v>
      </c>
      <c r="K5802" s="7">
        <f t="shared" si="180"/>
        <v>19955.25</v>
      </c>
      <c r="L58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5802" s="7">
        <f t="shared" si="181"/>
        <v>19356.592499999999</v>
      </c>
    </row>
    <row r="5803" spans="1:13" x14ac:dyDescent="0.3">
      <c r="A5803" s="6" t="s">
        <v>5887</v>
      </c>
      <c r="B5803" s="28">
        <v>43296</v>
      </c>
      <c r="C5803" s="6" t="s">
        <v>24</v>
      </c>
      <c r="D5803" s="6" t="s">
        <v>114</v>
      </c>
      <c r="E5803" s="6" t="str">
        <f>VLOOKUP(tbl_transactions[[#This Row],[Product_ID]],tbl_Items[],2,)</f>
        <v>Digital</v>
      </c>
      <c r="F5803" s="6" t="str">
        <f>VLOOKUP(tbl_transactions[[#This Row],[Product_ID]],tbl_Items[],3,)</f>
        <v>Palladium</v>
      </c>
      <c r="G5803" s="6" t="s">
        <v>12</v>
      </c>
      <c r="H5803" s="6" t="s">
        <v>9</v>
      </c>
      <c r="I58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803" s="30">
        <v>2</v>
      </c>
      <c r="K5803" s="7">
        <f t="shared" si="180"/>
        <v>21820.680000000004</v>
      </c>
      <c r="L58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5803" s="7">
        <f t="shared" si="181"/>
        <v>21166.059600000004</v>
      </c>
    </row>
    <row r="5804" spans="1:13" x14ac:dyDescent="0.3">
      <c r="A5804" s="6" t="s">
        <v>5888</v>
      </c>
      <c r="B5804" s="28">
        <v>43296</v>
      </c>
      <c r="C5804" s="6" t="s">
        <v>24</v>
      </c>
      <c r="D5804" s="6" t="s">
        <v>115</v>
      </c>
      <c r="E5804" s="6" t="str">
        <f>VLOOKUP(tbl_transactions[[#This Row],[Product_ID]],tbl_Items[],2,)</f>
        <v>Digital</v>
      </c>
      <c r="F5804" s="6" t="str">
        <f>VLOOKUP(tbl_transactions[[#This Row],[Product_ID]],tbl_Items[],3,)</f>
        <v>Gold</v>
      </c>
      <c r="G5804" s="6" t="s">
        <v>12</v>
      </c>
      <c r="H5804" s="6" t="s">
        <v>9</v>
      </c>
      <c r="I58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804" s="30">
        <v>1</v>
      </c>
      <c r="K5804" s="7">
        <f t="shared" si="180"/>
        <v>9698.692500000001</v>
      </c>
      <c r="L58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04" s="7">
        <f t="shared" si="181"/>
        <v>9698.692500000001</v>
      </c>
    </row>
    <row r="5805" spans="1:13" x14ac:dyDescent="0.3">
      <c r="A5805" s="6" t="s">
        <v>5889</v>
      </c>
      <c r="B5805" s="28">
        <v>43297</v>
      </c>
      <c r="C5805" s="6" t="s">
        <v>11</v>
      </c>
      <c r="D5805" s="6" t="s">
        <v>103</v>
      </c>
      <c r="E5805" s="6" t="str">
        <f>VLOOKUP(tbl_transactions[[#This Row],[Product_ID]],tbl_Items[],2,)</f>
        <v>Automatic</v>
      </c>
      <c r="F5805" s="6" t="str">
        <f>VLOOKUP(tbl_transactions[[#This Row],[Product_ID]],tbl_Items[],3,)</f>
        <v>Palladium</v>
      </c>
      <c r="G5805" s="6" t="s">
        <v>12</v>
      </c>
      <c r="H5805" s="6" t="s">
        <v>13</v>
      </c>
      <c r="I58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805" s="30">
        <v>1</v>
      </c>
      <c r="K5805" s="7">
        <f t="shared" si="180"/>
        <v>6808.3775999999998</v>
      </c>
      <c r="L58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05" s="7">
        <f t="shared" si="181"/>
        <v>6808.3775999999998</v>
      </c>
    </row>
    <row r="5806" spans="1:13" x14ac:dyDescent="0.3">
      <c r="A5806" s="6" t="s">
        <v>5890</v>
      </c>
      <c r="B5806" s="28">
        <v>43297</v>
      </c>
      <c r="C5806" s="6" t="s">
        <v>24</v>
      </c>
      <c r="D5806" s="6" t="s">
        <v>101</v>
      </c>
      <c r="E5806" s="6" t="str">
        <f>VLOOKUP(tbl_transactions[[#This Row],[Product_ID]],tbl_Items[],2,)</f>
        <v>Automatic</v>
      </c>
      <c r="F5806" s="6" t="str">
        <f>VLOOKUP(tbl_transactions[[#This Row],[Product_ID]],tbl_Items[],3,)</f>
        <v>Palladium</v>
      </c>
      <c r="G5806" s="6" t="s">
        <v>12</v>
      </c>
      <c r="H5806" s="6" t="s">
        <v>9</v>
      </c>
      <c r="I58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806" s="30">
        <v>3</v>
      </c>
      <c r="K5806" s="7">
        <f t="shared" si="180"/>
        <v>7750.0500000000011</v>
      </c>
      <c r="L58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06" s="7">
        <f t="shared" si="181"/>
        <v>7750.0500000000011</v>
      </c>
    </row>
    <row r="5807" spans="1:13" x14ac:dyDescent="0.3">
      <c r="A5807" s="6" t="s">
        <v>5891</v>
      </c>
      <c r="B5807" s="28">
        <v>43297</v>
      </c>
      <c r="C5807" s="6" t="s">
        <v>24</v>
      </c>
      <c r="D5807" s="6" t="s">
        <v>89</v>
      </c>
      <c r="E5807" s="6" t="str">
        <f>VLOOKUP(tbl_transactions[[#This Row],[Product_ID]],tbl_Items[],2,)</f>
        <v>Automatic</v>
      </c>
      <c r="F5807" s="6" t="str">
        <f>VLOOKUP(tbl_transactions[[#This Row],[Product_ID]],tbl_Items[],3,)</f>
        <v>Platinum</v>
      </c>
      <c r="G5807" s="6" t="s">
        <v>12</v>
      </c>
      <c r="H5807" s="6" t="s">
        <v>9</v>
      </c>
      <c r="I58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807" s="30">
        <v>2</v>
      </c>
      <c r="K5807" s="7">
        <f t="shared" si="180"/>
        <v>10239.020000000002</v>
      </c>
      <c r="L58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07" s="7">
        <f t="shared" si="181"/>
        <v>10239.020000000002</v>
      </c>
    </row>
    <row r="5808" spans="1:13" x14ac:dyDescent="0.3">
      <c r="A5808" s="6" t="s">
        <v>5892</v>
      </c>
      <c r="B5808" s="28">
        <v>43297</v>
      </c>
      <c r="C5808" s="6" t="s">
        <v>24</v>
      </c>
      <c r="D5808" s="6" t="s">
        <v>7008</v>
      </c>
      <c r="E5808" s="6" t="str">
        <f>VLOOKUP(tbl_transactions[[#This Row],[Product_ID]],tbl_Items[],2,)</f>
        <v>Digital</v>
      </c>
      <c r="F5808" s="6" t="str">
        <f>VLOOKUP(tbl_transactions[[#This Row],[Product_ID]],tbl_Items[],3,)</f>
        <v>Gold</v>
      </c>
      <c r="G5808" s="6" t="s">
        <v>12</v>
      </c>
      <c r="H5808" s="6" t="s">
        <v>9</v>
      </c>
      <c r="I58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808" s="30">
        <v>1</v>
      </c>
      <c r="K5808" s="7">
        <f t="shared" si="180"/>
        <v>10741.170000000002</v>
      </c>
      <c r="L58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08" s="7">
        <f t="shared" si="181"/>
        <v>10741.170000000002</v>
      </c>
    </row>
    <row r="5809" spans="1:13" x14ac:dyDescent="0.3">
      <c r="A5809" s="6" t="s">
        <v>5893</v>
      </c>
      <c r="B5809" s="28">
        <v>43297</v>
      </c>
      <c r="C5809" s="6" t="s">
        <v>24</v>
      </c>
      <c r="D5809" s="6" t="s">
        <v>7007</v>
      </c>
      <c r="E5809" s="6" t="str">
        <f>VLOOKUP(tbl_transactions[[#This Row],[Product_ID]],tbl_Items[],2,)</f>
        <v>Digital</v>
      </c>
      <c r="F5809" s="6" t="str">
        <f>VLOOKUP(tbl_transactions[[#This Row],[Product_ID]],tbl_Items[],3,)</f>
        <v>Gold</v>
      </c>
      <c r="G5809" s="6" t="s">
        <v>12</v>
      </c>
      <c r="H5809" s="6" t="s">
        <v>13</v>
      </c>
      <c r="I58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809" s="30">
        <v>2</v>
      </c>
      <c r="K5809" s="7">
        <f t="shared" si="180"/>
        <v>18200.757600000001</v>
      </c>
      <c r="L58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5809" s="7">
        <f t="shared" si="181"/>
        <v>17472.727296000001</v>
      </c>
    </row>
    <row r="5810" spans="1:13" x14ac:dyDescent="0.3">
      <c r="A5810" s="6" t="s">
        <v>5894</v>
      </c>
      <c r="B5810" s="28">
        <v>43297</v>
      </c>
      <c r="C5810" s="6" t="s">
        <v>24</v>
      </c>
      <c r="D5810" s="6" t="s">
        <v>76</v>
      </c>
      <c r="E5810" s="6" t="str">
        <f>VLOOKUP(tbl_transactions[[#This Row],[Product_ID]],tbl_Items[],2,)</f>
        <v>Chronograph</v>
      </c>
      <c r="F5810" s="6" t="str">
        <f>VLOOKUP(tbl_transactions[[#This Row],[Product_ID]],tbl_Items[],3,)</f>
        <v>Gold</v>
      </c>
      <c r="G5810" s="6" t="s">
        <v>8</v>
      </c>
      <c r="H5810" s="6" t="s">
        <v>9</v>
      </c>
      <c r="I58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810" s="30">
        <v>2</v>
      </c>
      <c r="K5810" s="7">
        <f t="shared" si="180"/>
        <v>4577.76</v>
      </c>
      <c r="L58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10" s="7">
        <f t="shared" si="181"/>
        <v>4577.76</v>
      </c>
    </row>
    <row r="5811" spans="1:13" x14ac:dyDescent="0.3">
      <c r="A5811" s="6" t="s">
        <v>5895</v>
      </c>
      <c r="B5811" s="28">
        <v>43297</v>
      </c>
      <c r="C5811" s="6" t="s">
        <v>24</v>
      </c>
      <c r="D5811" s="6" t="s">
        <v>101</v>
      </c>
      <c r="E5811" s="6" t="str">
        <f>VLOOKUP(tbl_transactions[[#This Row],[Product_ID]],tbl_Items[],2,)</f>
        <v>Automatic</v>
      </c>
      <c r="F5811" s="6" t="str">
        <f>VLOOKUP(tbl_transactions[[#This Row],[Product_ID]],tbl_Items[],3,)</f>
        <v>Palladium</v>
      </c>
      <c r="G5811" s="6" t="s">
        <v>12</v>
      </c>
      <c r="H5811" s="6" t="s">
        <v>9</v>
      </c>
      <c r="I58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811" s="30">
        <v>3</v>
      </c>
      <c r="K5811" s="7">
        <f t="shared" si="180"/>
        <v>7750.0500000000011</v>
      </c>
      <c r="L58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11" s="7">
        <f t="shared" si="181"/>
        <v>7750.0500000000011</v>
      </c>
    </row>
    <row r="5812" spans="1:13" x14ac:dyDescent="0.3">
      <c r="A5812" s="6" t="s">
        <v>5896</v>
      </c>
      <c r="B5812" s="28">
        <v>43298</v>
      </c>
      <c r="C5812" s="6" t="s">
        <v>11</v>
      </c>
      <c r="D5812" s="6" t="s">
        <v>95</v>
      </c>
      <c r="E5812" s="6" t="str">
        <f>VLOOKUP(tbl_transactions[[#This Row],[Product_ID]],tbl_Items[],2,)</f>
        <v>Automatic</v>
      </c>
      <c r="F5812" s="6" t="str">
        <f>VLOOKUP(tbl_transactions[[#This Row],[Product_ID]],tbl_Items[],3,)</f>
        <v>Platinum</v>
      </c>
      <c r="G5812" s="6" t="s">
        <v>12</v>
      </c>
      <c r="H5812" s="6" t="s">
        <v>13</v>
      </c>
      <c r="I58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812" s="30">
        <v>3</v>
      </c>
      <c r="K5812" s="7">
        <f t="shared" si="180"/>
        <v>6945.75</v>
      </c>
      <c r="L58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12" s="7">
        <f t="shared" si="181"/>
        <v>6945.75</v>
      </c>
    </row>
    <row r="5813" spans="1:13" x14ac:dyDescent="0.3">
      <c r="A5813" s="6" t="s">
        <v>5897</v>
      </c>
      <c r="B5813" s="28">
        <v>43298</v>
      </c>
      <c r="C5813" s="6" t="s">
        <v>24</v>
      </c>
      <c r="D5813" s="6" t="s">
        <v>113</v>
      </c>
      <c r="E5813" s="6" t="str">
        <f>VLOOKUP(tbl_transactions[[#This Row],[Product_ID]],tbl_Items[],2,)</f>
        <v>Digital</v>
      </c>
      <c r="F5813" s="6" t="str">
        <f>VLOOKUP(tbl_transactions[[#This Row],[Product_ID]],tbl_Items[],3,)</f>
        <v>Palladium</v>
      </c>
      <c r="G5813" s="6" t="s">
        <v>12</v>
      </c>
      <c r="H5813" s="6" t="s">
        <v>9</v>
      </c>
      <c r="I58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813" s="30">
        <v>1</v>
      </c>
      <c r="K5813" s="7">
        <f t="shared" si="180"/>
        <v>9144.0756000000001</v>
      </c>
      <c r="L58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13" s="7">
        <f t="shared" si="181"/>
        <v>9144.0756000000001</v>
      </c>
    </row>
    <row r="5814" spans="1:13" x14ac:dyDescent="0.3">
      <c r="A5814" s="6" t="s">
        <v>5898</v>
      </c>
      <c r="B5814" s="28">
        <v>43298</v>
      </c>
      <c r="C5814" s="6" t="s">
        <v>7</v>
      </c>
      <c r="D5814" s="6" t="s">
        <v>83</v>
      </c>
      <c r="E5814" s="6" t="str">
        <f>VLOOKUP(tbl_transactions[[#This Row],[Product_ID]],tbl_Items[],2,)</f>
        <v>Chronograph</v>
      </c>
      <c r="F5814" s="6" t="str">
        <f>VLOOKUP(tbl_transactions[[#This Row],[Product_ID]],tbl_Items[],3,)</f>
        <v>Palladium</v>
      </c>
      <c r="G5814" s="6" t="s">
        <v>12</v>
      </c>
      <c r="H5814" s="6" t="s">
        <v>9</v>
      </c>
      <c r="I58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814" s="30">
        <v>1</v>
      </c>
      <c r="K5814" s="7">
        <f t="shared" si="180"/>
        <v>4988.8125</v>
      </c>
      <c r="L58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14" s="7">
        <f t="shared" si="181"/>
        <v>4988.8125</v>
      </c>
    </row>
    <row r="5815" spans="1:13" x14ac:dyDescent="0.3">
      <c r="A5815" s="6" t="s">
        <v>5899</v>
      </c>
      <c r="B5815" s="28">
        <v>43298</v>
      </c>
      <c r="C5815" s="6" t="s">
        <v>24</v>
      </c>
      <c r="D5815" s="6" t="s">
        <v>76</v>
      </c>
      <c r="E5815" s="6" t="str">
        <f>VLOOKUP(tbl_transactions[[#This Row],[Product_ID]],tbl_Items[],2,)</f>
        <v>Chronograph</v>
      </c>
      <c r="F5815" s="6" t="str">
        <f>VLOOKUP(tbl_transactions[[#This Row],[Product_ID]],tbl_Items[],3,)</f>
        <v>Gold</v>
      </c>
      <c r="G5815" s="6" t="s">
        <v>8</v>
      </c>
      <c r="H5815" s="6" t="s">
        <v>9</v>
      </c>
      <c r="I58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815" s="30">
        <v>3</v>
      </c>
      <c r="K5815" s="7">
        <f t="shared" si="180"/>
        <v>6866.64</v>
      </c>
      <c r="L58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15" s="7">
        <f t="shared" si="181"/>
        <v>6866.64</v>
      </c>
    </row>
    <row r="5816" spans="1:13" x14ac:dyDescent="0.3">
      <c r="A5816" s="6" t="s">
        <v>5900</v>
      </c>
      <c r="B5816" s="28">
        <v>43298</v>
      </c>
      <c r="C5816" s="6" t="s">
        <v>7</v>
      </c>
      <c r="D5816" s="6" t="s">
        <v>118</v>
      </c>
      <c r="E5816" s="6" t="str">
        <f>VLOOKUP(tbl_transactions[[#This Row],[Product_ID]],tbl_Items[],2,)</f>
        <v>Digital</v>
      </c>
      <c r="F5816" s="6" t="str">
        <f>VLOOKUP(tbl_transactions[[#This Row],[Product_ID]],tbl_Items[],3,)</f>
        <v>Palladium</v>
      </c>
      <c r="G5816" s="6" t="s">
        <v>12</v>
      </c>
      <c r="H5816" s="6" t="s">
        <v>9</v>
      </c>
      <c r="I58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816" s="30">
        <v>1</v>
      </c>
      <c r="K5816" s="7">
        <f t="shared" si="180"/>
        <v>6219.5112000000008</v>
      </c>
      <c r="L58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16" s="7">
        <f t="shared" si="181"/>
        <v>6219.5112000000008</v>
      </c>
    </row>
    <row r="5817" spans="1:13" x14ac:dyDescent="0.3">
      <c r="A5817" s="6" t="s">
        <v>5901</v>
      </c>
      <c r="B5817" s="28">
        <v>43298</v>
      </c>
      <c r="C5817" s="6" t="s">
        <v>7</v>
      </c>
      <c r="D5817" s="6" t="s">
        <v>114</v>
      </c>
      <c r="E5817" s="6" t="str">
        <f>VLOOKUP(tbl_transactions[[#This Row],[Product_ID]],tbl_Items[],2,)</f>
        <v>Digital</v>
      </c>
      <c r="F5817" s="6" t="str">
        <f>VLOOKUP(tbl_transactions[[#This Row],[Product_ID]],tbl_Items[],3,)</f>
        <v>Palladium</v>
      </c>
      <c r="G5817" s="6" t="s">
        <v>12</v>
      </c>
      <c r="H5817" s="6" t="s">
        <v>13</v>
      </c>
      <c r="I58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817" s="30">
        <v>2</v>
      </c>
      <c r="K5817" s="7">
        <f t="shared" si="180"/>
        <v>21820.680000000004</v>
      </c>
      <c r="L58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5817" s="7">
        <f t="shared" si="181"/>
        <v>21166.059600000004</v>
      </c>
    </row>
    <row r="5818" spans="1:13" x14ac:dyDescent="0.3">
      <c r="A5818" s="6" t="s">
        <v>5902</v>
      </c>
      <c r="B5818" s="28">
        <v>43298</v>
      </c>
      <c r="C5818" s="6" t="s">
        <v>24</v>
      </c>
      <c r="D5818" s="6" t="s">
        <v>66</v>
      </c>
      <c r="E5818" s="6" t="str">
        <f>VLOOKUP(tbl_transactions[[#This Row],[Product_ID]],tbl_Items[],2,)</f>
        <v>Chronograph</v>
      </c>
      <c r="F5818" s="6" t="str">
        <f>VLOOKUP(tbl_transactions[[#This Row],[Product_ID]],tbl_Items[],3,)</f>
        <v>Platinum</v>
      </c>
      <c r="G5818" s="6" t="s">
        <v>8</v>
      </c>
      <c r="H5818" s="6" t="s">
        <v>9</v>
      </c>
      <c r="I58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818" s="30">
        <v>4</v>
      </c>
      <c r="K5818" s="7">
        <f t="shared" si="180"/>
        <v>39535.199999999997</v>
      </c>
      <c r="L58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818" s="7">
        <f t="shared" si="181"/>
        <v>34790.975999999995</v>
      </c>
    </row>
    <row r="5819" spans="1:13" x14ac:dyDescent="0.3">
      <c r="A5819" s="6" t="s">
        <v>5903</v>
      </c>
      <c r="B5819" s="28">
        <v>43298</v>
      </c>
      <c r="C5819" s="6" t="s">
        <v>24</v>
      </c>
      <c r="D5819" s="6" t="s">
        <v>104</v>
      </c>
      <c r="E5819" s="6" t="str">
        <f>VLOOKUP(tbl_transactions[[#This Row],[Product_ID]],tbl_Items[],2,)</f>
        <v>Automatic</v>
      </c>
      <c r="F5819" s="6" t="str">
        <f>VLOOKUP(tbl_transactions[[#This Row],[Product_ID]],tbl_Items[],3,)</f>
        <v>Palladium</v>
      </c>
      <c r="G5819" s="6" t="s">
        <v>12</v>
      </c>
      <c r="H5819" s="6" t="s">
        <v>9</v>
      </c>
      <c r="I58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819" s="30">
        <v>1</v>
      </c>
      <c r="K5819" s="7">
        <f t="shared" si="180"/>
        <v>9015.7100000000009</v>
      </c>
      <c r="L58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19" s="7">
        <f t="shared" si="181"/>
        <v>9015.7100000000009</v>
      </c>
    </row>
    <row r="5820" spans="1:13" x14ac:dyDescent="0.3">
      <c r="A5820" s="6" t="s">
        <v>5904</v>
      </c>
      <c r="B5820" s="28">
        <v>43299</v>
      </c>
      <c r="C5820" s="6" t="s">
        <v>11</v>
      </c>
      <c r="D5820" s="6" t="s">
        <v>82</v>
      </c>
      <c r="E5820" s="6" t="str">
        <f>VLOOKUP(tbl_transactions[[#This Row],[Product_ID]],tbl_Items[],2,)</f>
        <v>Chronograph</v>
      </c>
      <c r="F5820" s="6" t="str">
        <f>VLOOKUP(tbl_transactions[[#This Row],[Product_ID]],tbl_Items[],3,)</f>
        <v>Palladium</v>
      </c>
      <c r="G5820" s="6" t="s">
        <v>12</v>
      </c>
      <c r="H5820" s="6" t="s">
        <v>9</v>
      </c>
      <c r="I58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820" s="30">
        <v>3</v>
      </c>
      <c r="K5820" s="7">
        <f t="shared" si="180"/>
        <v>23409</v>
      </c>
      <c r="L58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820" s="7">
        <f t="shared" si="181"/>
        <v>22706.73</v>
      </c>
    </row>
    <row r="5821" spans="1:13" x14ac:dyDescent="0.3">
      <c r="A5821" s="6" t="s">
        <v>5905</v>
      </c>
      <c r="B5821" s="28">
        <v>43299</v>
      </c>
      <c r="C5821" s="6" t="s">
        <v>7</v>
      </c>
      <c r="D5821" s="6" t="s">
        <v>118</v>
      </c>
      <c r="E5821" s="6" t="str">
        <f>VLOOKUP(tbl_transactions[[#This Row],[Product_ID]],tbl_Items[],2,)</f>
        <v>Digital</v>
      </c>
      <c r="F5821" s="6" t="str">
        <f>VLOOKUP(tbl_transactions[[#This Row],[Product_ID]],tbl_Items[],3,)</f>
        <v>Palladium</v>
      </c>
      <c r="G5821" s="6" t="s">
        <v>12</v>
      </c>
      <c r="H5821" s="6" t="s">
        <v>13</v>
      </c>
      <c r="I58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821" s="30">
        <v>3</v>
      </c>
      <c r="K5821" s="7">
        <f t="shared" si="180"/>
        <v>18658.533600000002</v>
      </c>
      <c r="L58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5821" s="7">
        <f t="shared" si="181"/>
        <v>18098.777592000002</v>
      </c>
    </row>
    <row r="5822" spans="1:13" x14ac:dyDescent="0.3">
      <c r="A5822" s="6" t="s">
        <v>5906</v>
      </c>
      <c r="B5822" s="28">
        <v>43299</v>
      </c>
      <c r="C5822" s="6" t="s">
        <v>11</v>
      </c>
      <c r="D5822" s="6" t="s">
        <v>78</v>
      </c>
      <c r="E5822" s="6" t="str">
        <f>VLOOKUP(tbl_transactions[[#This Row],[Product_ID]],tbl_Items[],2,)</f>
        <v>Chronograph</v>
      </c>
      <c r="F5822" s="6" t="str">
        <f>VLOOKUP(tbl_transactions[[#This Row],[Product_ID]],tbl_Items[],3,)</f>
        <v>Gold</v>
      </c>
      <c r="G5822" s="6" t="s">
        <v>8</v>
      </c>
      <c r="H5822" s="6" t="s">
        <v>9</v>
      </c>
      <c r="I58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822" s="30">
        <v>1</v>
      </c>
      <c r="K5822" s="7">
        <f t="shared" si="180"/>
        <v>5722.2</v>
      </c>
      <c r="L58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22" s="7">
        <f t="shared" si="181"/>
        <v>5722.2</v>
      </c>
    </row>
    <row r="5823" spans="1:13" x14ac:dyDescent="0.3">
      <c r="A5823" s="6" t="s">
        <v>5907</v>
      </c>
      <c r="B5823" s="28">
        <v>43299</v>
      </c>
      <c r="C5823" s="6" t="s">
        <v>24</v>
      </c>
      <c r="D5823" s="6" t="s">
        <v>89</v>
      </c>
      <c r="E5823" s="6" t="str">
        <f>VLOOKUP(tbl_transactions[[#This Row],[Product_ID]],tbl_Items[],2,)</f>
        <v>Automatic</v>
      </c>
      <c r="F5823" s="6" t="str">
        <f>VLOOKUP(tbl_transactions[[#This Row],[Product_ID]],tbl_Items[],3,)</f>
        <v>Platinum</v>
      </c>
      <c r="G5823" s="6" t="s">
        <v>12</v>
      </c>
      <c r="H5823" s="6" t="s">
        <v>9</v>
      </c>
      <c r="I58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823" s="30">
        <v>3</v>
      </c>
      <c r="K5823" s="7">
        <f t="shared" si="180"/>
        <v>15358.530000000002</v>
      </c>
      <c r="L58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921.51180000000011</v>
      </c>
      <c r="M5823" s="7">
        <f t="shared" si="181"/>
        <v>14437.018200000002</v>
      </c>
    </row>
    <row r="5824" spans="1:13" x14ac:dyDescent="0.3">
      <c r="A5824" s="6" t="s">
        <v>5908</v>
      </c>
      <c r="B5824" s="28">
        <v>43299</v>
      </c>
      <c r="C5824" s="6" t="s">
        <v>15</v>
      </c>
      <c r="D5824" s="6" t="s">
        <v>113</v>
      </c>
      <c r="E5824" s="6" t="str">
        <f>VLOOKUP(tbl_transactions[[#This Row],[Product_ID]],tbl_Items[],2,)</f>
        <v>Digital</v>
      </c>
      <c r="F5824" s="6" t="str">
        <f>VLOOKUP(tbl_transactions[[#This Row],[Product_ID]],tbl_Items[],3,)</f>
        <v>Palladium</v>
      </c>
      <c r="G5824" s="6" t="s">
        <v>12</v>
      </c>
      <c r="H5824" s="6" t="s">
        <v>9</v>
      </c>
      <c r="I58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824" s="30">
        <v>3</v>
      </c>
      <c r="K5824" s="7">
        <f t="shared" si="180"/>
        <v>27432.2268</v>
      </c>
      <c r="L58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5824" s="7">
        <f t="shared" si="181"/>
        <v>26609.259996000001</v>
      </c>
    </row>
    <row r="5825" spans="1:13" x14ac:dyDescent="0.3">
      <c r="A5825" s="6" t="s">
        <v>5909</v>
      </c>
      <c r="B5825" s="28">
        <v>43300</v>
      </c>
      <c r="C5825" s="6" t="s">
        <v>11</v>
      </c>
      <c r="D5825" s="6" t="s">
        <v>95</v>
      </c>
      <c r="E5825" s="6" t="str">
        <f>VLOOKUP(tbl_transactions[[#This Row],[Product_ID]],tbl_Items[],2,)</f>
        <v>Automatic</v>
      </c>
      <c r="F5825" s="6" t="str">
        <f>VLOOKUP(tbl_transactions[[#This Row],[Product_ID]],tbl_Items[],3,)</f>
        <v>Platinum</v>
      </c>
      <c r="G5825" s="6" t="s">
        <v>12</v>
      </c>
      <c r="H5825" s="6" t="s">
        <v>9</v>
      </c>
      <c r="I58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825" s="30">
        <v>2</v>
      </c>
      <c r="K5825" s="7">
        <f t="shared" si="180"/>
        <v>4630.5</v>
      </c>
      <c r="L58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25" s="7">
        <f t="shared" si="181"/>
        <v>4630.5</v>
      </c>
    </row>
    <row r="5826" spans="1:13" x14ac:dyDescent="0.3">
      <c r="A5826" s="6" t="s">
        <v>5910</v>
      </c>
      <c r="B5826" s="28">
        <v>43300</v>
      </c>
      <c r="C5826" s="6" t="s">
        <v>11</v>
      </c>
      <c r="D5826" s="6" t="s">
        <v>88</v>
      </c>
      <c r="E5826" s="6" t="str">
        <f>VLOOKUP(tbl_transactions[[#This Row],[Product_ID]],tbl_Items[],2,)</f>
        <v>Automatic</v>
      </c>
      <c r="F5826" s="6" t="str">
        <f>VLOOKUP(tbl_transactions[[#This Row],[Product_ID]],tbl_Items[],3,)</f>
        <v>Platinum</v>
      </c>
      <c r="G5826" s="6" t="s">
        <v>12</v>
      </c>
      <c r="H5826" s="6" t="s">
        <v>13</v>
      </c>
      <c r="I58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826" s="30">
        <v>3</v>
      </c>
      <c r="K5826" s="7">
        <f t="shared" ref="K5826:K5889" si="182">I5826*J5826</f>
        <v>7054.8975000000009</v>
      </c>
      <c r="L58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26" s="7">
        <f t="shared" ref="M5826:M5889" si="183">K5826-L5826</f>
        <v>7054.8975000000009</v>
      </c>
    </row>
    <row r="5827" spans="1:13" x14ac:dyDescent="0.3">
      <c r="A5827" s="6" t="s">
        <v>5911</v>
      </c>
      <c r="B5827" s="28">
        <v>43300</v>
      </c>
      <c r="C5827" s="6" t="s">
        <v>24</v>
      </c>
      <c r="D5827" s="6" t="s">
        <v>103</v>
      </c>
      <c r="E5827" s="6" t="str">
        <f>VLOOKUP(tbl_transactions[[#This Row],[Product_ID]],tbl_Items[],2,)</f>
        <v>Automatic</v>
      </c>
      <c r="F5827" s="6" t="str">
        <f>VLOOKUP(tbl_transactions[[#This Row],[Product_ID]],tbl_Items[],3,)</f>
        <v>Palladium</v>
      </c>
      <c r="G5827" s="6" t="s">
        <v>12</v>
      </c>
      <c r="H5827" s="6" t="s">
        <v>9</v>
      </c>
      <c r="I58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827" s="30">
        <v>2</v>
      </c>
      <c r="K5827" s="7">
        <f t="shared" si="182"/>
        <v>13616.7552</v>
      </c>
      <c r="L58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27" s="7">
        <f t="shared" si="183"/>
        <v>13616.7552</v>
      </c>
    </row>
    <row r="5828" spans="1:13" x14ac:dyDescent="0.3">
      <c r="A5828" s="6" t="s">
        <v>5912</v>
      </c>
      <c r="B5828" s="28">
        <v>43301</v>
      </c>
      <c r="C5828" s="6" t="s">
        <v>24</v>
      </c>
      <c r="D5828" s="6" t="s">
        <v>113</v>
      </c>
      <c r="E5828" s="6" t="str">
        <f>VLOOKUP(tbl_transactions[[#This Row],[Product_ID]],tbl_Items[],2,)</f>
        <v>Digital</v>
      </c>
      <c r="F5828" s="6" t="str">
        <f>VLOOKUP(tbl_transactions[[#This Row],[Product_ID]],tbl_Items[],3,)</f>
        <v>Palladium</v>
      </c>
      <c r="G5828" s="6" t="s">
        <v>12</v>
      </c>
      <c r="H5828" s="6" t="s">
        <v>9</v>
      </c>
      <c r="I58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828" s="30">
        <v>3</v>
      </c>
      <c r="K5828" s="7">
        <f t="shared" si="182"/>
        <v>27432.2268</v>
      </c>
      <c r="L58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5828" s="7">
        <f t="shared" si="183"/>
        <v>26609.259996000001</v>
      </c>
    </row>
    <row r="5829" spans="1:13" x14ac:dyDescent="0.3">
      <c r="A5829" s="6" t="s">
        <v>5913</v>
      </c>
      <c r="B5829" s="28">
        <v>43301</v>
      </c>
      <c r="C5829" s="6" t="s">
        <v>24</v>
      </c>
      <c r="D5829" s="6" t="s">
        <v>119</v>
      </c>
      <c r="E5829" s="6" t="str">
        <f>VLOOKUP(tbl_transactions[[#This Row],[Product_ID]],tbl_Items[],2,)</f>
        <v>Digital</v>
      </c>
      <c r="F5829" s="6" t="str">
        <f>VLOOKUP(tbl_transactions[[#This Row],[Product_ID]],tbl_Items[],3,)</f>
        <v>Palladium</v>
      </c>
      <c r="G5829" s="6" t="s">
        <v>12</v>
      </c>
      <c r="H5829" s="6" t="s">
        <v>9</v>
      </c>
      <c r="I58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829" s="30">
        <v>3</v>
      </c>
      <c r="K5829" s="7">
        <f t="shared" si="182"/>
        <v>30884.273999999998</v>
      </c>
      <c r="L58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5829" s="7">
        <f t="shared" si="183"/>
        <v>29957.745779999997</v>
      </c>
    </row>
    <row r="5830" spans="1:13" x14ac:dyDescent="0.3">
      <c r="A5830" s="6" t="s">
        <v>5914</v>
      </c>
      <c r="B5830" s="28">
        <v>43301</v>
      </c>
      <c r="C5830" s="6" t="s">
        <v>11</v>
      </c>
      <c r="D5830" s="6" t="s">
        <v>117</v>
      </c>
      <c r="E5830" s="6" t="str">
        <f>VLOOKUP(tbl_transactions[[#This Row],[Product_ID]],tbl_Items[],2,)</f>
        <v>Digital</v>
      </c>
      <c r="F5830" s="6" t="str">
        <f>VLOOKUP(tbl_transactions[[#This Row],[Product_ID]],tbl_Items[],3,)</f>
        <v>Palladium</v>
      </c>
      <c r="G5830" s="6" t="s">
        <v>12</v>
      </c>
      <c r="H5830" s="6" t="s">
        <v>9</v>
      </c>
      <c r="I58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830" s="30">
        <v>2</v>
      </c>
      <c r="K5830" s="7">
        <f t="shared" si="182"/>
        <v>20539.575000000001</v>
      </c>
      <c r="L58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5830" s="7">
        <f t="shared" si="183"/>
        <v>19923.387750000002</v>
      </c>
    </row>
    <row r="5831" spans="1:13" x14ac:dyDescent="0.3">
      <c r="A5831" s="6" t="s">
        <v>5915</v>
      </c>
      <c r="B5831" s="28">
        <v>43301</v>
      </c>
      <c r="C5831" s="6" t="s">
        <v>24</v>
      </c>
      <c r="D5831" s="6" t="s">
        <v>114</v>
      </c>
      <c r="E5831" s="6" t="str">
        <f>VLOOKUP(tbl_transactions[[#This Row],[Product_ID]],tbl_Items[],2,)</f>
        <v>Digital</v>
      </c>
      <c r="F5831" s="6" t="str">
        <f>VLOOKUP(tbl_transactions[[#This Row],[Product_ID]],tbl_Items[],3,)</f>
        <v>Palladium</v>
      </c>
      <c r="G5831" s="6" t="s">
        <v>12</v>
      </c>
      <c r="H5831" s="6" t="s">
        <v>9</v>
      </c>
      <c r="I58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831" s="30">
        <v>2</v>
      </c>
      <c r="K5831" s="7">
        <f t="shared" si="182"/>
        <v>21820.680000000004</v>
      </c>
      <c r="L58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5831" s="7">
        <f t="shared" si="183"/>
        <v>21166.059600000004</v>
      </c>
    </row>
    <row r="5832" spans="1:13" x14ac:dyDescent="0.3">
      <c r="A5832" s="6" t="s">
        <v>5916</v>
      </c>
      <c r="B5832" s="28">
        <v>43301</v>
      </c>
      <c r="C5832" s="6" t="s">
        <v>24</v>
      </c>
      <c r="D5832" s="6" t="s">
        <v>76</v>
      </c>
      <c r="E5832" s="6" t="str">
        <f>VLOOKUP(tbl_transactions[[#This Row],[Product_ID]],tbl_Items[],2,)</f>
        <v>Chronograph</v>
      </c>
      <c r="F5832" s="6" t="str">
        <f>VLOOKUP(tbl_transactions[[#This Row],[Product_ID]],tbl_Items[],3,)</f>
        <v>Gold</v>
      </c>
      <c r="G5832" s="6" t="s">
        <v>8</v>
      </c>
      <c r="H5832" s="6" t="s">
        <v>9</v>
      </c>
      <c r="I58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832" s="30">
        <v>3</v>
      </c>
      <c r="K5832" s="7">
        <f t="shared" si="182"/>
        <v>6866.64</v>
      </c>
      <c r="L58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32" s="7">
        <f t="shared" si="183"/>
        <v>6866.64</v>
      </c>
    </row>
    <row r="5833" spans="1:13" x14ac:dyDescent="0.3">
      <c r="A5833" s="6" t="s">
        <v>5917</v>
      </c>
      <c r="B5833" s="28">
        <v>43301</v>
      </c>
      <c r="C5833" s="6" t="s">
        <v>11</v>
      </c>
      <c r="D5833" s="6" t="s">
        <v>116</v>
      </c>
      <c r="E5833" s="6" t="str">
        <f>VLOOKUP(tbl_transactions[[#This Row],[Product_ID]],tbl_Items[],2,)</f>
        <v>Digital</v>
      </c>
      <c r="F5833" s="6" t="str">
        <f>VLOOKUP(tbl_transactions[[#This Row],[Product_ID]],tbl_Items[],3,)</f>
        <v>Gold</v>
      </c>
      <c r="G5833" s="6" t="s">
        <v>12</v>
      </c>
      <c r="H5833" s="6" t="s">
        <v>9</v>
      </c>
      <c r="I58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833" s="30">
        <v>1</v>
      </c>
      <c r="K5833" s="7">
        <f t="shared" si="182"/>
        <v>5706.5940000000001</v>
      </c>
      <c r="L58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33" s="7">
        <f t="shared" si="183"/>
        <v>5706.5940000000001</v>
      </c>
    </row>
    <row r="5834" spans="1:13" x14ac:dyDescent="0.3">
      <c r="A5834" s="6" t="s">
        <v>5918</v>
      </c>
      <c r="B5834" s="28">
        <v>43301</v>
      </c>
      <c r="C5834" s="6" t="s">
        <v>24</v>
      </c>
      <c r="D5834" s="6" t="s">
        <v>81</v>
      </c>
      <c r="E5834" s="6" t="str">
        <f>VLOOKUP(tbl_transactions[[#This Row],[Product_ID]],tbl_Items[],2,)</f>
        <v>Chronograph</v>
      </c>
      <c r="F5834" s="6" t="str">
        <f>VLOOKUP(tbl_transactions[[#This Row],[Product_ID]],tbl_Items[],3,)</f>
        <v>Palladium</v>
      </c>
      <c r="G5834" s="6" t="s">
        <v>12</v>
      </c>
      <c r="H5834" s="6" t="s">
        <v>9</v>
      </c>
      <c r="I58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834" s="30">
        <v>4</v>
      </c>
      <c r="K5834" s="7">
        <f t="shared" si="182"/>
        <v>47432.000000000007</v>
      </c>
      <c r="L58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5834" s="7">
        <f t="shared" si="183"/>
        <v>46009.040000000008</v>
      </c>
    </row>
    <row r="5835" spans="1:13" x14ac:dyDescent="0.3">
      <c r="A5835" s="6" t="s">
        <v>5919</v>
      </c>
      <c r="B5835" s="28">
        <v>43301</v>
      </c>
      <c r="C5835" s="6" t="s">
        <v>24</v>
      </c>
      <c r="D5835" s="6" t="s">
        <v>79</v>
      </c>
      <c r="E5835" s="6" t="str">
        <f>VLOOKUP(tbl_transactions[[#This Row],[Product_ID]],tbl_Items[],2,)</f>
        <v>Chronograph</v>
      </c>
      <c r="F5835" s="6" t="str">
        <f>VLOOKUP(tbl_transactions[[#This Row],[Product_ID]],tbl_Items[],3,)</f>
        <v>Palladium</v>
      </c>
      <c r="G5835" s="6" t="s">
        <v>8</v>
      </c>
      <c r="H5835" s="6" t="s">
        <v>9</v>
      </c>
      <c r="I58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835" s="30">
        <v>1</v>
      </c>
      <c r="K5835" s="7">
        <f t="shared" si="182"/>
        <v>2335.6980000000003</v>
      </c>
      <c r="L58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35" s="7">
        <f t="shared" si="183"/>
        <v>2335.6980000000003</v>
      </c>
    </row>
    <row r="5836" spans="1:13" x14ac:dyDescent="0.3">
      <c r="A5836" s="6" t="s">
        <v>5920</v>
      </c>
      <c r="B5836" s="28">
        <v>43301</v>
      </c>
      <c r="C5836" s="6" t="s">
        <v>15</v>
      </c>
      <c r="D5836" s="6" t="s">
        <v>66</v>
      </c>
      <c r="E5836" s="6" t="str">
        <f>VLOOKUP(tbl_transactions[[#This Row],[Product_ID]],tbl_Items[],2,)</f>
        <v>Chronograph</v>
      </c>
      <c r="F5836" s="6" t="str">
        <f>VLOOKUP(tbl_transactions[[#This Row],[Product_ID]],tbl_Items[],3,)</f>
        <v>Platinum</v>
      </c>
      <c r="G5836" s="6" t="s">
        <v>8</v>
      </c>
      <c r="H5836" s="6" t="s">
        <v>9</v>
      </c>
      <c r="I58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836" s="30">
        <v>2</v>
      </c>
      <c r="K5836" s="7">
        <f t="shared" si="182"/>
        <v>19767.599999999999</v>
      </c>
      <c r="L58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836" s="7">
        <f t="shared" si="183"/>
        <v>17395.487999999998</v>
      </c>
    </row>
    <row r="5837" spans="1:13" x14ac:dyDescent="0.3">
      <c r="A5837" s="6" t="s">
        <v>5921</v>
      </c>
      <c r="B5837" s="28">
        <v>43302</v>
      </c>
      <c r="C5837" s="6" t="s">
        <v>15</v>
      </c>
      <c r="D5837" s="6" t="s">
        <v>112</v>
      </c>
      <c r="E5837" s="6" t="str">
        <f>VLOOKUP(tbl_transactions[[#This Row],[Product_ID]],tbl_Items[],2,)</f>
        <v>Digital</v>
      </c>
      <c r="F5837" s="6" t="str">
        <f>VLOOKUP(tbl_transactions[[#This Row],[Product_ID]],tbl_Items[],3,)</f>
        <v>Gold</v>
      </c>
      <c r="G5837" s="6" t="s">
        <v>12</v>
      </c>
      <c r="H5837" s="6" t="s">
        <v>9</v>
      </c>
      <c r="I58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837" s="30">
        <v>2</v>
      </c>
      <c r="K5837" s="7">
        <f t="shared" si="182"/>
        <v>12274.639200000001</v>
      </c>
      <c r="L58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37" s="7">
        <f t="shared" si="183"/>
        <v>12274.639200000001</v>
      </c>
    </row>
    <row r="5838" spans="1:13" x14ac:dyDescent="0.3">
      <c r="A5838" s="6" t="s">
        <v>5922</v>
      </c>
      <c r="B5838" s="28">
        <v>43302</v>
      </c>
      <c r="C5838" s="6" t="s">
        <v>24</v>
      </c>
      <c r="D5838" s="6" t="s">
        <v>76</v>
      </c>
      <c r="E5838" s="6" t="str">
        <f>VLOOKUP(tbl_transactions[[#This Row],[Product_ID]],tbl_Items[],2,)</f>
        <v>Chronograph</v>
      </c>
      <c r="F5838" s="6" t="str">
        <f>VLOOKUP(tbl_transactions[[#This Row],[Product_ID]],tbl_Items[],3,)</f>
        <v>Gold</v>
      </c>
      <c r="G5838" s="6" t="s">
        <v>8</v>
      </c>
      <c r="H5838" s="6" t="s">
        <v>9</v>
      </c>
      <c r="I58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838" s="30">
        <v>2</v>
      </c>
      <c r="K5838" s="7">
        <f t="shared" si="182"/>
        <v>4577.76</v>
      </c>
      <c r="L58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38" s="7">
        <f t="shared" si="183"/>
        <v>4577.76</v>
      </c>
    </row>
    <row r="5839" spans="1:13" x14ac:dyDescent="0.3">
      <c r="A5839" s="6" t="s">
        <v>5923</v>
      </c>
      <c r="B5839" s="28">
        <v>43302</v>
      </c>
      <c r="C5839" s="6" t="s">
        <v>24</v>
      </c>
      <c r="D5839" s="6" t="s">
        <v>95</v>
      </c>
      <c r="E5839" s="6" t="str">
        <f>VLOOKUP(tbl_transactions[[#This Row],[Product_ID]],tbl_Items[],2,)</f>
        <v>Automatic</v>
      </c>
      <c r="F5839" s="6" t="str">
        <f>VLOOKUP(tbl_transactions[[#This Row],[Product_ID]],tbl_Items[],3,)</f>
        <v>Platinum</v>
      </c>
      <c r="G5839" s="6" t="s">
        <v>12</v>
      </c>
      <c r="H5839" s="6" t="s">
        <v>9</v>
      </c>
      <c r="I58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839" s="30">
        <v>2</v>
      </c>
      <c r="K5839" s="7">
        <f t="shared" si="182"/>
        <v>4630.5</v>
      </c>
      <c r="L58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39" s="7">
        <f t="shared" si="183"/>
        <v>4630.5</v>
      </c>
    </row>
    <row r="5840" spans="1:13" x14ac:dyDescent="0.3">
      <c r="A5840" s="6" t="s">
        <v>5924</v>
      </c>
      <c r="B5840" s="28">
        <v>43302</v>
      </c>
      <c r="C5840" s="6" t="s">
        <v>7</v>
      </c>
      <c r="D5840" s="6" t="s">
        <v>76</v>
      </c>
      <c r="E5840" s="6" t="str">
        <f>VLOOKUP(tbl_transactions[[#This Row],[Product_ID]],tbl_Items[],2,)</f>
        <v>Chronograph</v>
      </c>
      <c r="F5840" s="6" t="str">
        <f>VLOOKUP(tbl_transactions[[#This Row],[Product_ID]],tbl_Items[],3,)</f>
        <v>Gold</v>
      </c>
      <c r="G5840" s="6" t="s">
        <v>8</v>
      </c>
      <c r="H5840" s="6" t="s">
        <v>9</v>
      </c>
      <c r="I58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840" s="30">
        <v>3</v>
      </c>
      <c r="K5840" s="7">
        <f t="shared" si="182"/>
        <v>6866.64</v>
      </c>
      <c r="L58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0" s="7">
        <f t="shared" si="183"/>
        <v>6866.64</v>
      </c>
    </row>
    <row r="5841" spans="1:13" x14ac:dyDescent="0.3">
      <c r="A5841" s="6" t="s">
        <v>5925</v>
      </c>
      <c r="B5841" s="28">
        <v>43302</v>
      </c>
      <c r="C5841" s="6" t="s">
        <v>24</v>
      </c>
      <c r="D5841" s="6" t="s">
        <v>111</v>
      </c>
      <c r="E5841" s="6" t="str">
        <f>VLOOKUP(tbl_transactions[[#This Row],[Product_ID]],tbl_Items[],2,)</f>
        <v>Digital</v>
      </c>
      <c r="F5841" s="6" t="str">
        <f>VLOOKUP(tbl_transactions[[#This Row],[Product_ID]],tbl_Items[],3,)</f>
        <v>Gold</v>
      </c>
      <c r="G5841" s="6" t="s">
        <v>12</v>
      </c>
      <c r="H5841" s="6" t="s">
        <v>9</v>
      </c>
      <c r="I58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841" s="30">
        <v>2</v>
      </c>
      <c r="K5841" s="7">
        <f t="shared" si="182"/>
        <v>11752.358400000001</v>
      </c>
      <c r="L58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1" s="7">
        <f t="shared" si="183"/>
        <v>11752.358400000001</v>
      </c>
    </row>
    <row r="5842" spans="1:13" x14ac:dyDescent="0.3">
      <c r="A5842" s="6" t="s">
        <v>5926</v>
      </c>
      <c r="B5842" s="28">
        <v>43303</v>
      </c>
      <c r="C5842" s="6" t="s">
        <v>11</v>
      </c>
      <c r="D5842" s="6" t="s">
        <v>105</v>
      </c>
      <c r="E5842" s="6" t="str">
        <f>VLOOKUP(tbl_transactions[[#This Row],[Product_ID]],tbl_Items[],2,)</f>
        <v>Digital</v>
      </c>
      <c r="F5842" s="6" t="str">
        <f>VLOOKUP(tbl_transactions[[#This Row],[Product_ID]],tbl_Items[],3,)</f>
        <v>Platinum</v>
      </c>
      <c r="G5842" s="6" t="s">
        <v>12</v>
      </c>
      <c r="H5842" s="6" t="s">
        <v>9</v>
      </c>
      <c r="I58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842" s="30">
        <v>1</v>
      </c>
      <c r="K5842" s="7">
        <f t="shared" si="182"/>
        <v>5869.9368000000004</v>
      </c>
      <c r="L58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2" s="7">
        <f t="shared" si="183"/>
        <v>5869.9368000000004</v>
      </c>
    </row>
    <row r="5843" spans="1:13" x14ac:dyDescent="0.3">
      <c r="A5843" s="6" t="s">
        <v>5927</v>
      </c>
      <c r="B5843" s="28">
        <v>43303</v>
      </c>
      <c r="C5843" s="6" t="s">
        <v>24</v>
      </c>
      <c r="D5843" s="6" t="s">
        <v>100</v>
      </c>
      <c r="E5843" s="6" t="str">
        <f>VLOOKUP(tbl_transactions[[#This Row],[Product_ID]],tbl_Items[],2,)</f>
        <v>Automatic</v>
      </c>
      <c r="F5843" s="6" t="str">
        <f>VLOOKUP(tbl_transactions[[#This Row],[Product_ID]],tbl_Items[],3,)</f>
        <v>Palladium</v>
      </c>
      <c r="G5843" s="6" t="s">
        <v>12</v>
      </c>
      <c r="H5843" s="6" t="s">
        <v>13</v>
      </c>
      <c r="I58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843" s="30">
        <v>3</v>
      </c>
      <c r="K5843" s="7">
        <f t="shared" si="182"/>
        <v>18045.72</v>
      </c>
      <c r="L58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843" s="7">
        <f t="shared" si="183"/>
        <v>17504.348400000003</v>
      </c>
    </row>
    <row r="5844" spans="1:13" x14ac:dyDescent="0.3">
      <c r="A5844" s="6" t="s">
        <v>5928</v>
      </c>
      <c r="B5844" s="28">
        <v>43303</v>
      </c>
      <c r="C5844" s="6" t="s">
        <v>11</v>
      </c>
      <c r="D5844" s="6" t="s">
        <v>71</v>
      </c>
      <c r="E5844" s="6" t="str">
        <f>VLOOKUP(tbl_transactions[[#This Row],[Product_ID]],tbl_Items[],2,)</f>
        <v>Chronograph</v>
      </c>
      <c r="F5844" s="6" t="str">
        <f>VLOOKUP(tbl_transactions[[#This Row],[Product_ID]],tbl_Items[],3,)</f>
        <v>Platinum</v>
      </c>
      <c r="G5844" s="6" t="s">
        <v>8</v>
      </c>
      <c r="H5844" s="6" t="s">
        <v>9</v>
      </c>
      <c r="I58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844" s="30">
        <v>2</v>
      </c>
      <c r="K5844" s="7">
        <f t="shared" si="182"/>
        <v>4598.5679999999993</v>
      </c>
      <c r="L58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4" s="7">
        <f t="shared" si="183"/>
        <v>4598.5679999999993</v>
      </c>
    </row>
    <row r="5845" spans="1:13" x14ac:dyDescent="0.3">
      <c r="A5845" s="6" t="s">
        <v>5929</v>
      </c>
      <c r="B5845" s="28">
        <v>43303</v>
      </c>
      <c r="C5845" s="6" t="s">
        <v>24</v>
      </c>
      <c r="D5845" s="6" t="s">
        <v>114</v>
      </c>
      <c r="E5845" s="6" t="str">
        <f>VLOOKUP(tbl_transactions[[#This Row],[Product_ID]],tbl_Items[],2,)</f>
        <v>Digital</v>
      </c>
      <c r="F5845" s="6" t="str">
        <f>VLOOKUP(tbl_transactions[[#This Row],[Product_ID]],tbl_Items[],3,)</f>
        <v>Palladium</v>
      </c>
      <c r="G5845" s="6" t="s">
        <v>12</v>
      </c>
      <c r="H5845" s="6" t="s">
        <v>9</v>
      </c>
      <c r="I58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845" s="30">
        <v>1</v>
      </c>
      <c r="K5845" s="7">
        <f t="shared" si="182"/>
        <v>10910.340000000002</v>
      </c>
      <c r="L58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5" s="7">
        <f t="shared" si="183"/>
        <v>10910.340000000002</v>
      </c>
    </row>
    <row r="5846" spans="1:13" x14ac:dyDescent="0.3">
      <c r="A5846" s="6" t="s">
        <v>5930</v>
      </c>
      <c r="B5846" s="28">
        <v>43303</v>
      </c>
      <c r="C5846" s="6" t="s">
        <v>11</v>
      </c>
      <c r="D5846" s="6" t="s">
        <v>88</v>
      </c>
      <c r="E5846" s="6" t="str">
        <f>VLOOKUP(tbl_transactions[[#This Row],[Product_ID]],tbl_Items[],2,)</f>
        <v>Automatic</v>
      </c>
      <c r="F5846" s="6" t="str">
        <f>VLOOKUP(tbl_transactions[[#This Row],[Product_ID]],tbl_Items[],3,)</f>
        <v>Platinum</v>
      </c>
      <c r="G5846" s="6" t="s">
        <v>12</v>
      </c>
      <c r="H5846" s="6" t="s">
        <v>9</v>
      </c>
      <c r="I58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846" s="30">
        <v>1</v>
      </c>
      <c r="K5846" s="7">
        <f t="shared" si="182"/>
        <v>2351.6325000000002</v>
      </c>
      <c r="L58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6" s="7">
        <f t="shared" si="183"/>
        <v>2351.6325000000002</v>
      </c>
    </row>
    <row r="5847" spans="1:13" x14ac:dyDescent="0.3">
      <c r="A5847" s="6" t="s">
        <v>5931</v>
      </c>
      <c r="B5847" s="28">
        <v>43303</v>
      </c>
      <c r="C5847" s="6" t="s">
        <v>11</v>
      </c>
      <c r="D5847" s="6" t="s">
        <v>94</v>
      </c>
      <c r="E5847" s="6" t="str">
        <f>VLOOKUP(tbl_transactions[[#This Row],[Product_ID]],tbl_Items[],2,)</f>
        <v>Automatic</v>
      </c>
      <c r="F5847" s="6" t="str">
        <f>VLOOKUP(tbl_transactions[[#This Row],[Product_ID]],tbl_Items[],3,)</f>
        <v>Platinum</v>
      </c>
      <c r="G5847" s="6" t="s">
        <v>12</v>
      </c>
      <c r="H5847" s="6" t="s">
        <v>9</v>
      </c>
      <c r="I58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847" s="30">
        <v>4</v>
      </c>
      <c r="K5847" s="7">
        <f t="shared" si="182"/>
        <v>11383.680000000002</v>
      </c>
      <c r="L58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7" s="7">
        <f t="shared" si="183"/>
        <v>11383.680000000002</v>
      </c>
    </row>
    <row r="5848" spans="1:13" x14ac:dyDescent="0.3">
      <c r="A5848" s="6" t="s">
        <v>5932</v>
      </c>
      <c r="B5848" s="28">
        <v>43303</v>
      </c>
      <c r="C5848" s="6" t="s">
        <v>15</v>
      </c>
      <c r="D5848" s="6" t="s">
        <v>99</v>
      </c>
      <c r="E5848" s="6" t="str">
        <f>VLOOKUP(tbl_transactions[[#This Row],[Product_ID]],tbl_Items[],2,)</f>
        <v>Automatic</v>
      </c>
      <c r="F5848" s="6" t="str">
        <f>VLOOKUP(tbl_transactions[[#This Row],[Product_ID]],tbl_Items[],3,)</f>
        <v>Gold</v>
      </c>
      <c r="G5848" s="6" t="s">
        <v>12</v>
      </c>
      <c r="H5848" s="6" t="s">
        <v>9</v>
      </c>
      <c r="I58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848" s="30">
        <v>1</v>
      </c>
      <c r="K5848" s="7">
        <f t="shared" si="182"/>
        <v>5682.6647999999996</v>
      </c>
      <c r="L58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8" s="7">
        <f t="shared" si="183"/>
        <v>5682.6647999999996</v>
      </c>
    </row>
    <row r="5849" spans="1:13" x14ac:dyDescent="0.3">
      <c r="A5849" s="6" t="s">
        <v>5933</v>
      </c>
      <c r="B5849" s="28">
        <v>43303</v>
      </c>
      <c r="C5849" s="6" t="s">
        <v>11</v>
      </c>
      <c r="D5849" s="6" t="s">
        <v>74</v>
      </c>
      <c r="E5849" s="6" t="str">
        <f>VLOOKUP(tbl_transactions[[#This Row],[Product_ID]],tbl_Items[],2,)</f>
        <v>Chronograph</v>
      </c>
      <c r="F5849" s="6" t="str">
        <f>VLOOKUP(tbl_transactions[[#This Row],[Product_ID]],tbl_Items[],3,)</f>
        <v>Gold</v>
      </c>
      <c r="G5849" s="6" t="s">
        <v>8</v>
      </c>
      <c r="H5849" s="6" t="s">
        <v>13</v>
      </c>
      <c r="I58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849" s="30">
        <v>1</v>
      </c>
      <c r="K5849" s="7">
        <f t="shared" si="182"/>
        <v>2337.3000000000002</v>
      </c>
      <c r="L58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49" s="7">
        <f t="shared" si="183"/>
        <v>2337.3000000000002</v>
      </c>
    </row>
    <row r="5850" spans="1:13" x14ac:dyDescent="0.3">
      <c r="A5850" s="6" t="s">
        <v>5934</v>
      </c>
      <c r="B5850" s="28">
        <v>43304</v>
      </c>
      <c r="C5850" s="6" t="s">
        <v>24</v>
      </c>
      <c r="D5850" s="6" t="s">
        <v>113</v>
      </c>
      <c r="E5850" s="6" t="str">
        <f>VLOOKUP(tbl_transactions[[#This Row],[Product_ID]],tbl_Items[],2,)</f>
        <v>Digital</v>
      </c>
      <c r="F5850" s="6" t="str">
        <f>VLOOKUP(tbl_transactions[[#This Row],[Product_ID]],tbl_Items[],3,)</f>
        <v>Palladium</v>
      </c>
      <c r="G5850" s="6" t="s">
        <v>12</v>
      </c>
      <c r="H5850" s="6" t="s">
        <v>9</v>
      </c>
      <c r="I58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5850" s="30">
        <v>4</v>
      </c>
      <c r="K5850" s="7">
        <f t="shared" si="182"/>
        <v>36576.3024</v>
      </c>
      <c r="L58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5850" s="7">
        <f t="shared" si="183"/>
        <v>35479.013328000001</v>
      </c>
    </row>
    <row r="5851" spans="1:13" x14ac:dyDescent="0.3">
      <c r="A5851" s="6" t="s">
        <v>5935</v>
      </c>
      <c r="B5851" s="28">
        <v>43304</v>
      </c>
      <c r="C5851" s="6" t="s">
        <v>24</v>
      </c>
      <c r="D5851" s="6" t="s">
        <v>76</v>
      </c>
      <c r="E5851" s="6" t="str">
        <f>VLOOKUP(tbl_transactions[[#This Row],[Product_ID]],tbl_Items[],2,)</f>
        <v>Chronograph</v>
      </c>
      <c r="F5851" s="6" t="str">
        <f>VLOOKUP(tbl_transactions[[#This Row],[Product_ID]],tbl_Items[],3,)</f>
        <v>Gold</v>
      </c>
      <c r="G5851" s="6" t="s">
        <v>8</v>
      </c>
      <c r="H5851" s="6" t="s">
        <v>9</v>
      </c>
      <c r="I58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851" s="30">
        <v>1</v>
      </c>
      <c r="K5851" s="7">
        <f t="shared" si="182"/>
        <v>2288.88</v>
      </c>
      <c r="L58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51" s="7">
        <f t="shared" si="183"/>
        <v>2288.88</v>
      </c>
    </row>
    <row r="5852" spans="1:13" x14ac:dyDescent="0.3">
      <c r="A5852" s="6" t="s">
        <v>5936</v>
      </c>
      <c r="B5852" s="28">
        <v>43304</v>
      </c>
      <c r="C5852" s="6" t="s">
        <v>24</v>
      </c>
      <c r="D5852" s="6" t="s">
        <v>117</v>
      </c>
      <c r="E5852" s="6" t="str">
        <f>VLOOKUP(tbl_transactions[[#This Row],[Product_ID]],tbl_Items[],2,)</f>
        <v>Digital</v>
      </c>
      <c r="F5852" s="6" t="str">
        <f>VLOOKUP(tbl_transactions[[#This Row],[Product_ID]],tbl_Items[],3,)</f>
        <v>Palladium</v>
      </c>
      <c r="G5852" s="6" t="s">
        <v>12</v>
      </c>
      <c r="H5852" s="6" t="s">
        <v>9</v>
      </c>
      <c r="I58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852" s="30">
        <v>2</v>
      </c>
      <c r="K5852" s="7">
        <f t="shared" si="182"/>
        <v>20539.575000000001</v>
      </c>
      <c r="L58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5852" s="7">
        <f t="shared" si="183"/>
        <v>19923.387750000002</v>
      </c>
    </row>
    <row r="5853" spans="1:13" x14ac:dyDescent="0.3">
      <c r="A5853" s="6" t="s">
        <v>5937</v>
      </c>
      <c r="B5853" s="28">
        <v>43304</v>
      </c>
      <c r="C5853" s="6" t="s">
        <v>11</v>
      </c>
      <c r="D5853" s="6" t="s">
        <v>120</v>
      </c>
      <c r="E5853" s="6" t="str">
        <f>VLOOKUP(tbl_transactions[[#This Row],[Product_ID]],tbl_Items[],2,)</f>
        <v>Digital</v>
      </c>
      <c r="F5853" s="6" t="str">
        <f>VLOOKUP(tbl_transactions[[#This Row],[Product_ID]],tbl_Items[],3,)</f>
        <v>Palladium</v>
      </c>
      <c r="G5853" s="6" t="s">
        <v>12</v>
      </c>
      <c r="H5853" s="6" t="s">
        <v>9</v>
      </c>
      <c r="I58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853" s="30">
        <v>4</v>
      </c>
      <c r="K5853" s="7">
        <f t="shared" si="182"/>
        <v>42408.080000000009</v>
      </c>
      <c r="L58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853" s="7">
        <f t="shared" si="183"/>
        <v>41135.837600000006</v>
      </c>
    </row>
    <row r="5854" spans="1:13" x14ac:dyDescent="0.3">
      <c r="A5854" s="6" t="s">
        <v>5938</v>
      </c>
      <c r="B5854" s="28">
        <v>43304</v>
      </c>
      <c r="C5854" s="6" t="s">
        <v>15</v>
      </c>
      <c r="D5854" s="6" t="s">
        <v>94</v>
      </c>
      <c r="E5854" s="6" t="str">
        <f>VLOOKUP(tbl_transactions[[#This Row],[Product_ID]],tbl_Items[],2,)</f>
        <v>Automatic</v>
      </c>
      <c r="F5854" s="6" t="str">
        <f>VLOOKUP(tbl_transactions[[#This Row],[Product_ID]],tbl_Items[],3,)</f>
        <v>Platinum</v>
      </c>
      <c r="G5854" s="6" t="s">
        <v>12</v>
      </c>
      <c r="H5854" s="6" t="s">
        <v>9</v>
      </c>
      <c r="I58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854" s="30">
        <v>3</v>
      </c>
      <c r="K5854" s="7">
        <f t="shared" si="182"/>
        <v>8537.760000000002</v>
      </c>
      <c r="L58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54" s="7">
        <f t="shared" si="183"/>
        <v>8537.760000000002</v>
      </c>
    </row>
    <row r="5855" spans="1:13" x14ac:dyDescent="0.3">
      <c r="A5855" s="6" t="s">
        <v>5939</v>
      </c>
      <c r="B5855" s="28">
        <v>43304</v>
      </c>
      <c r="C5855" s="6" t="s">
        <v>11</v>
      </c>
      <c r="D5855" s="6" t="s">
        <v>119</v>
      </c>
      <c r="E5855" s="6" t="str">
        <f>VLOOKUP(tbl_transactions[[#This Row],[Product_ID]],tbl_Items[],2,)</f>
        <v>Digital</v>
      </c>
      <c r="F5855" s="6" t="str">
        <f>VLOOKUP(tbl_transactions[[#This Row],[Product_ID]],tbl_Items[],3,)</f>
        <v>Palladium</v>
      </c>
      <c r="G5855" s="6" t="s">
        <v>12</v>
      </c>
      <c r="H5855" s="6" t="s">
        <v>9</v>
      </c>
      <c r="I58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855" s="30">
        <v>3</v>
      </c>
      <c r="K5855" s="7">
        <f t="shared" si="182"/>
        <v>30884.273999999998</v>
      </c>
      <c r="L58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5855" s="7">
        <f t="shared" si="183"/>
        <v>29957.745779999997</v>
      </c>
    </row>
    <row r="5856" spans="1:13" x14ac:dyDescent="0.3">
      <c r="A5856" s="6" t="s">
        <v>5940</v>
      </c>
      <c r="B5856" s="28">
        <v>43304</v>
      </c>
      <c r="C5856" s="6" t="s">
        <v>24</v>
      </c>
      <c r="D5856" s="6" t="s">
        <v>81</v>
      </c>
      <c r="E5856" s="6" t="str">
        <f>VLOOKUP(tbl_transactions[[#This Row],[Product_ID]],tbl_Items[],2,)</f>
        <v>Chronograph</v>
      </c>
      <c r="F5856" s="6" t="str">
        <f>VLOOKUP(tbl_transactions[[#This Row],[Product_ID]],tbl_Items[],3,)</f>
        <v>Palladium</v>
      </c>
      <c r="G5856" s="6" t="s">
        <v>12</v>
      </c>
      <c r="H5856" s="6" t="s">
        <v>9</v>
      </c>
      <c r="I58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856" s="30">
        <v>3</v>
      </c>
      <c r="K5856" s="7">
        <f t="shared" si="182"/>
        <v>35574.000000000007</v>
      </c>
      <c r="L58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5856" s="7">
        <f t="shared" si="183"/>
        <v>34506.780000000006</v>
      </c>
    </row>
    <row r="5857" spans="1:13" x14ac:dyDescent="0.3">
      <c r="A5857" s="6" t="s">
        <v>5941</v>
      </c>
      <c r="B5857" s="28">
        <v>43304</v>
      </c>
      <c r="C5857" s="6" t="s">
        <v>24</v>
      </c>
      <c r="D5857" s="6" t="s">
        <v>105</v>
      </c>
      <c r="E5857" s="6" t="str">
        <f>VLOOKUP(tbl_transactions[[#This Row],[Product_ID]],tbl_Items[],2,)</f>
        <v>Digital</v>
      </c>
      <c r="F5857" s="6" t="str">
        <f>VLOOKUP(tbl_transactions[[#This Row],[Product_ID]],tbl_Items[],3,)</f>
        <v>Platinum</v>
      </c>
      <c r="G5857" s="6" t="s">
        <v>12</v>
      </c>
      <c r="H5857" s="6" t="s">
        <v>9</v>
      </c>
      <c r="I58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857" s="30">
        <v>1</v>
      </c>
      <c r="K5857" s="7">
        <f t="shared" si="182"/>
        <v>5869.9368000000004</v>
      </c>
      <c r="L58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57" s="7">
        <f t="shared" si="183"/>
        <v>5869.9368000000004</v>
      </c>
    </row>
    <row r="5858" spans="1:13" x14ac:dyDescent="0.3">
      <c r="A5858" s="6" t="s">
        <v>5942</v>
      </c>
      <c r="B5858" s="28">
        <v>43304</v>
      </c>
      <c r="C5858" s="6" t="s">
        <v>15</v>
      </c>
      <c r="D5858" s="6" t="s">
        <v>109</v>
      </c>
      <c r="E5858" s="6" t="str">
        <f>VLOOKUP(tbl_transactions[[#This Row],[Product_ID]],tbl_Items[],2,)</f>
        <v>Digital</v>
      </c>
      <c r="F5858" s="6" t="str">
        <f>VLOOKUP(tbl_transactions[[#This Row],[Product_ID]],tbl_Items[],3,)</f>
        <v>Platinum</v>
      </c>
      <c r="G5858" s="6" t="s">
        <v>12</v>
      </c>
      <c r="H5858" s="6" t="s">
        <v>9</v>
      </c>
      <c r="I58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858" s="30">
        <v>4</v>
      </c>
      <c r="K5858" s="7">
        <f t="shared" si="182"/>
        <v>41054.184000000001</v>
      </c>
      <c r="L58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2463.2510400000001</v>
      </c>
      <c r="M5858" s="7">
        <f t="shared" si="183"/>
        <v>38590.932959999998</v>
      </c>
    </row>
    <row r="5859" spans="1:13" x14ac:dyDescent="0.3">
      <c r="A5859" s="6" t="s">
        <v>5943</v>
      </c>
      <c r="B5859" s="28">
        <v>43304</v>
      </c>
      <c r="C5859" s="6" t="s">
        <v>11</v>
      </c>
      <c r="D5859" s="6" t="s">
        <v>112</v>
      </c>
      <c r="E5859" s="6" t="str">
        <f>VLOOKUP(tbl_transactions[[#This Row],[Product_ID]],tbl_Items[],2,)</f>
        <v>Digital</v>
      </c>
      <c r="F5859" s="6" t="str">
        <f>VLOOKUP(tbl_transactions[[#This Row],[Product_ID]],tbl_Items[],3,)</f>
        <v>Gold</v>
      </c>
      <c r="G5859" s="6" t="s">
        <v>12</v>
      </c>
      <c r="H5859" s="6" t="s">
        <v>9</v>
      </c>
      <c r="I58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859" s="30">
        <v>1</v>
      </c>
      <c r="K5859" s="7">
        <f t="shared" si="182"/>
        <v>6137.3196000000007</v>
      </c>
      <c r="L58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59" s="7">
        <f t="shared" si="183"/>
        <v>6137.3196000000007</v>
      </c>
    </row>
    <row r="5860" spans="1:13" x14ac:dyDescent="0.3">
      <c r="A5860" s="6" t="s">
        <v>5944</v>
      </c>
      <c r="B5860" s="28">
        <v>43304</v>
      </c>
      <c r="C5860" s="6" t="s">
        <v>24</v>
      </c>
      <c r="D5860" s="6" t="s">
        <v>94</v>
      </c>
      <c r="E5860" s="6" t="str">
        <f>VLOOKUP(tbl_transactions[[#This Row],[Product_ID]],tbl_Items[],2,)</f>
        <v>Automatic</v>
      </c>
      <c r="F5860" s="6" t="str">
        <f>VLOOKUP(tbl_transactions[[#This Row],[Product_ID]],tbl_Items[],3,)</f>
        <v>Platinum</v>
      </c>
      <c r="G5860" s="6" t="s">
        <v>12</v>
      </c>
      <c r="H5860" s="6" t="s">
        <v>9</v>
      </c>
      <c r="I58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860" s="30">
        <v>4</v>
      </c>
      <c r="K5860" s="7">
        <f t="shared" si="182"/>
        <v>11383.680000000002</v>
      </c>
      <c r="L58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60" s="7">
        <f t="shared" si="183"/>
        <v>11383.680000000002</v>
      </c>
    </row>
    <row r="5861" spans="1:13" x14ac:dyDescent="0.3">
      <c r="A5861" s="6" t="s">
        <v>5945</v>
      </c>
      <c r="B5861" s="28">
        <v>43305</v>
      </c>
      <c r="C5861" s="6" t="s">
        <v>24</v>
      </c>
      <c r="D5861" s="6" t="s">
        <v>7007</v>
      </c>
      <c r="E5861" s="6" t="str">
        <f>VLOOKUP(tbl_transactions[[#This Row],[Product_ID]],tbl_Items[],2,)</f>
        <v>Digital</v>
      </c>
      <c r="F5861" s="6" t="str">
        <f>VLOOKUP(tbl_transactions[[#This Row],[Product_ID]],tbl_Items[],3,)</f>
        <v>Gold</v>
      </c>
      <c r="G5861" s="6" t="s">
        <v>12</v>
      </c>
      <c r="H5861" s="6" t="s">
        <v>9</v>
      </c>
      <c r="I58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861" s="30">
        <v>1</v>
      </c>
      <c r="K5861" s="7">
        <f t="shared" si="182"/>
        <v>9100.3788000000004</v>
      </c>
      <c r="L58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61" s="7">
        <f t="shared" si="183"/>
        <v>9100.3788000000004</v>
      </c>
    </row>
    <row r="5862" spans="1:13" x14ac:dyDescent="0.3">
      <c r="A5862" s="6" t="s">
        <v>5946</v>
      </c>
      <c r="B5862" s="28">
        <v>43305</v>
      </c>
      <c r="C5862" s="6" t="s">
        <v>24</v>
      </c>
      <c r="D5862" s="6" t="s">
        <v>114</v>
      </c>
      <c r="E5862" s="6" t="str">
        <f>VLOOKUP(tbl_transactions[[#This Row],[Product_ID]],tbl_Items[],2,)</f>
        <v>Digital</v>
      </c>
      <c r="F5862" s="6" t="str">
        <f>VLOOKUP(tbl_transactions[[#This Row],[Product_ID]],tbl_Items[],3,)</f>
        <v>Palladium</v>
      </c>
      <c r="G5862" s="6" t="s">
        <v>12</v>
      </c>
      <c r="H5862" s="6" t="s">
        <v>13</v>
      </c>
      <c r="I58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862" s="30">
        <v>2</v>
      </c>
      <c r="K5862" s="7">
        <f t="shared" si="182"/>
        <v>21820.680000000004</v>
      </c>
      <c r="L58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5862" s="7">
        <f t="shared" si="183"/>
        <v>21166.059600000004</v>
      </c>
    </row>
    <row r="5863" spans="1:13" x14ac:dyDescent="0.3">
      <c r="A5863" s="6" t="s">
        <v>5947</v>
      </c>
      <c r="B5863" s="28">
        <v>43305</v>
      </c>
      <c r="C5863" s="6" t="s">
        <v>11</v>
      </c>
      <c r="D5863" s="6" t="s">
        <v>88</v>
      </c>
      <c r="E5863" s="6" t="str">
        <f>VLOOKUP(tbl_transactions[[#This Row],[Product_ID]],tbl_Items[],2,)</f>
        <v>Automatic</v>
      </c>
      <c r="F5863" s="6" t="str">
        <f>VLOOKUP(tbl_transactions[[#This Row],[Product_ID]],tbl_Items[],3,)</f>
        <v>Platinum</v>
      </c>
      <c r="G5863" s="6" t="s">
        <v>12</v>
      </c>
      <c r="H5863" s="6" t="s">
        <v>9</v>
      </c>
      <c r="I58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863" s="30">
        <v>3</v>
      </c>
      <c r="K5863" s="7">
        <f t="shared" si="182"/>
        <v>7054.8975000000009</v>
      </c>
      <c r="L58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63" s="7">
        <f t="shared" si="183"/>
        <v>7054.8975000000009</v>
      </c>
    </row>
    <row r="5864" spans="1:13" x14ac:dyDescent="0.3">
      <c r="A5864" s="6" t="s">
        <v>5948</v>
      </c>
      <c r="B5864" s="28">
        <v>43305</v>
      </c>
      <c r="C5864" s="6" t="s">
        <v>11</v>
      </c>
      <c r="D5864" s="6" t="s">
        <v>110</v>
      </c>
      <c r="E5864" s="6" t="str">
        <f>VLOOKUP(tbl_transactions[[#This Row],[Product_ID]],tbl_Items[],2,)</f>
        <v>Digital</v>
      </c>
      <c r="F5864" s="6" t="str">
        <f>VLOOKUP(tbl_transactions[[#This Row],[Product_ID]],tbl_Items[],3,)</f>
        <v>Platinum</v>
      </c>
      <c r="G5864" s="6" t="s">
        <v>12</v>
      </c>
      <c r="H5864" s="6" t="s">
        <v>9</v>
      </c>
      <c r="I58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864" s="30">
        <v>3</v>
      </c>
      <c r="K5864" s="7">
        <f t="shared" si="182"/>
        <v>17688.510000000002</v>
      </c>
      <c r="L58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5864" s="7">
        <f t="shared" si="183"/>
        <v>16627.199400000001</v>
      </c>
    </row>
    <row r="5865" spans="1:13" x14ac:dyDescent="0.3">
      <c r="A5865" s="6" t="s">
        <v>5949</v>
      </c>
      <c r="B5865" s="28">
        <v>43305</v>
      </c>
      <c r="C5865" s="6" t="s">
        <v>24</v>
      </c>
      <c r="D5865" s="6" t="s">
        <v>89</v>
      </c>
      <c r="E5865" s="6" t="str">
        <f>VLOOKUP(tbl_transactions[[#This Row],[Product_ID]],tbl_Items[],2,)</f>
        <v>Automatic</v>
      </c>
      <c r="F5865" s="6" t="str">
        <f>VLOOKUP(tbl_transactions[[#This Row],[Product_ID]],tbl_Items[],3,)</f>
        <v>Platinum</v>
      </c>
      <c r="G5865" s="6" t="s">
        <v>12</v>
      </c>
      <c r="H5865" s="6" t="s">
        <v>9</v>
      </c>
      <c r="I58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865" s="30">
        <v>1</v>
      </c>
      <c r="K5865" s="7">
        <f t="shared" si="182"/>
        <v>5119.5100000000011</v>
      </c>
      <c r="L58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65" s="7">
        <f t="shared" si="183"/>
        <v>5119.5100000000011</v>
      </c>
    </row>
    <row r="5866" spans="1:13" x14ac:dyDescent="0.3">
      <c r="A5866" s="6" t="s">
        <v>5950</v>
      </c>
      <c r="B5866" s="28">
        <v>43305</v>
      </c>
      <c r="C5866" s="6" t="s">
        <v>11</v>
      </c>
      <c r="D5866" s="6" t="s">
        <v>117</v>
      </c>
      <c r="E5866" s="6" t="str">
        <f>VLOOKUP(tbl_transactions[[#This Row],[Product_ID]],tbl_Items[],2,)</f>
        <v>Digital</v>
      </c>
      <c r="F5866" s="6" t="str">
        <f>VLOOKUP(tbl_transactions[[#This Row],[Product_ID]],tbl_Items[],3,)</f>
        <v>Palladium</v>
      </c>
      <c r="G5866" s="6" t="s">
        <v>12</v>
      </c>
      <c r="H5866" s="6" t="s">
        <v>9</v>
      </c>
      <c r="I58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866" s="30">
        <v>1</v>
      </c>
      <c r="K5866" s="7">
        <f t="shared" si="182"/>
        <v>10269.7875</v>
      </c>
      <c r="L58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66" s="7">
        <f t="shared" si="183"/>
        <v>10269.7875</v>
      </c>
    </row>
    <row r="5867" spans="1:13" x14ac:dyDescent="0.3">
      <c r="A5867" s="6" t="s">
        <v>5951</v>
      </c>
      <c r="B5867" s="28">
        <v>43305</v>
      </c>
      <c r="C5867" s="6" t="s">
        <v>11</v>
      </c>
      <c r="D5867" s="6" t="s">
        <v>7007</v>
      </c>
      <c r="E5867" s="6" t="str">
        <f>VLOOKUP(tbl_transactions[[#This Row],[Product_ID]],tbl_Items[],2,)</f>
        <v>Digital</v>
      </c>
      <c r="F5867" s="6" t="str">
        <f>VLOOKUP(tbl_transactions[[#This Row],[Product_ID]],tbl_Items[],3,)</f>
        <v>Gold</v>
      </c>
      <c r="G5867" s="6" t="s">
        <v>12</v>
      </c>
      <c r="H5867" s="6" t="s">
        <v>9</v>
      </c>
      <c r="I58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867" s="30">
        <v>3</v>
      </c>
      <c r="K5867" s="7">
        <f t="shared" si="182"/>
        <v>27301.136400000003</v>
      </c>
      <c r="L58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1092.0454560000001</v>
      </c>
      <c r="M5867" s="7">
        <f t="shared" si="183"/>
        <v>26209.090944000003</v>
      </c>
    </row>
    <row r="5868" spans="1:13" x14ac:dyDescent="0.3">
      <c r="A5868" s="6" t="s">
        <v>5952</v>
      </c>
      <c r="B5868" s="28">
        <v>43305</v>
      </c>
      <c r="C5868" s="6" t="s">
        <v>24</v>
      </c>
      <c r="D5868" s="6" t="s">
        <v>92</v>
      </c>
      <c r="E5868" s="6" t="str">
        <f>VLOOKUP(tbl_transactions[[#This Row],[Product_ID]],tbl_Items[],2,)</f>
        <v>Automatic</v>
      </c>
      <c r="F5868" s="6" t="str">
        <f>VLOOKUP(tbl_transactions[[#This Row],[Product_ID]],tbl_Items[],3,)</f>
        <v>Platinum</v>
      </c>
      <c r="G5868" s="6" t="s">
        <v>12</v>
      </c>
      <c r="H5868" s="6" t="s">
        <v>13</v>
      </c>
      <c r="I58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868" s="30">
        <v>4</v>
      </c>
      <c r="K5868" s="7">
        <f t="shared" si="182"/>
        <v>8972.409599999999</v>
      </c>
      <c r="L58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68" s="7">
        <f t="shared" si="183"/>
        <v>8972.409599999999</v>
      </c>
    </row>
    <row r="5869" spans="1:13" x14ac:dyDescent="0.3">
      <c r="A5869" s="6" t="s">
        <v>5953</v>
      </c>
      <c r="B5869" s="28">
        <v>43305</v>
      </c>
      <c r="C5869" s="6" t="s">
        <v>24</v>
      </c>
      <c r="D5869" s="6" t="s">
        <v>96</v>
      </c>
      <c r="E5869" s="6" t="str">
        <f>VLOOKUP(tbl_transactions[[#This Row],[Product_ID]],tbl_Items[],2,)</f>
        <v>Automatic</v>
      </c>
      <c r="F5869" s="6" t="str">
        <f>VLOOKUP(tbl_transactions[[#This Row],[Product_ID]],tbl_Items[],3,)</f>
        <v>Gold</v>
      </c>
      <c r="G5869" s="6" t="s">
        <v>12</v>
      </c>
      <c r="H5869" s="6" t="s">
        <v>9</v>
      </c>
      <c r="I58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869" s="30">
        <v>1</v>
      </c>
      <c r="K5869" s="7">
        <f t="shared" si="182"/>
        <v>5676.4224000000004</v>
      </c>
      <c r="L58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69" s="7">
        <f t="shared" si="183"/>
        <v>5676.4224000000004</v>
      </c>
    </row>
    <row r="5870" spans="1:13" x14ac:dyDescent="0.3">
      <c r="A5870" s="6" t="s">
        <v>5954</v>
      </c>
      <c r="B5870" s="28">
        <v>43305</v>
      </c>
      <c r="C5870" s="6" t="s">
        <v>24</v>
      </c>
      <c r="D5870" s="6" t="s">
        <v>79</v>
      </c>
      <c r="E5870" s="6" t="str">
        <f>VLOOKUP(tbl_transactions[[#This Row],[Product_ID]],tbl_Items[],2,)</f>
        <v>Chronograph</v>
      </c>
      <c r="F5870" s="6" t="str">
        <f>VLOOKUP(tbl_transactions[[#This Row],[Product_ID]],tbl_Items[],3,)</f>
        <v>Palladium</v>
      </c>
      <c r="G5870" s="6" t="s">
        <v>8</v>
      </c>
      <c r="H5870" s="6" t="s">
        <v>9</v>
      </c>
      <c r="I58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870" s="30">
        <v>3</v>
      </c>
      <c r="K5870" s="7">
        <f t="shared" si="182"/>
        <v>7007.094000000001</v>
      </c>
      <c r="L58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70" s="7">
        <f t="shared" si="183"/>
        <v>7007.094000000001</v>
      </c>
    </row>
    <row r="5871" spans="1:13" x14ac:dyDescent="0.3">
      <c r="A5871" s="6" t="s">
        <v>5955</v>
      </c>
      <c r="B5871" s="28">
        <v>43305</v>
      </c>
      <c r="C5871" s="6" t="s">
        <v>11</v>
      </c>
      <c r="D5871" s="6" t="s">
        <v>7007</v>
      </c>
      <c r="E5871" s="6" t="str">
        <f>VLOOKUP(tbl_transactions[[#This Row],[Product_ID]],tbl_Items[],2,)</f>
        <v>Digital</v>
      </c>
      <c r="F5871" s="6" t="str">
        <f>VLOOKUP(tbl_transactions[[#This Row],[Product_ID]],tbl_Items[],3,)</f>
        <v>Gold</v>
      </c>
      <c r="G5871" s="6" t="s">
        <v>12</v>
      </c>
      <c r="H5871" s="6" t="s">
        <v>9</v>
      </c>
      <c r="I58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871" s="30">
        <v>2</v>
      </c>
      <c r="K5871" s="7">
        <f t="shared" si="182"/>
        <v>18200.757600000001</v>
      </c>
      <c r="L58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5871" s="7">
        <f t="shared" si="183"/>
        <v>17472.727296000001</v>
      </c>
    </row>
    <row r="5872" spans="1:13" x14ac:dyDescent="0.3">
      <c r="A5872" s="6" t="s">
        <v>5956</v>
      </c>
      <c r="B5872" s="28">
        <v>43305</v>
      </c>
      <c r="C5872" s="6" t="s">
        <v>15</v>
      </c>
      <c r="D5872" s="6" t="s">
        <v>74</v>
      </c>
      <c r="E5872" s="6" t="str">
        <f>VLOOKUP(tbl_transactions[[#This Row],[Product_ID]],tbl_Items[],2,)</f>
        <v>Chronograph</v>
      </c>
      <c r="F5872" s="6" t="str">
        <f>VLOOKUP(tbl_transactions[[#This Row],[Product_ID]],tbl_Items[],3,)</f>
        <v>Gold</v>
      </c>
      <c r="G5872" s="6" t="s">
        <v>8</v>
      </c>
      <c r="H5872" s="6" t="s">
        <v>9</v>
      </c>
      <c r="I58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872" s="30">
        <v>1</v>
      </c>
      <c r="K5872" s="7">
        <f t="shared" si="182"/>
        <v>2337.3000000000002</v>
      </c>
      <c r="L58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72" s="7">
        <f t="shared" si="183"/>
        <v>2337.3000000000002</v>
      </c>
    </row>
    <row r="5873" spans="1:13" x14ac:dyDescent="0.3">
      <c r="A5873" s="6" t="s">
        <v>5957</v>
      </c>
      <c r="B5873" s="28">
        <v>43305</v>
      </c>
      <c r="C5873" s="6" t="s">
        <v>11</v>
      </c>
      <c r="D5873" s="6" t="s">
        <v>101</v>
      </c>
      <c r="E5873" s="6" t="str">
        <f>VLOOKUP(tbl_transactions[[#This Row],[Product_ID]],tbl_Items[],2,)</f>
        <v>Automatic</v>
      </c>
      <c r="F5873" s="6" t="str">
        <f>VLOOKUP(tbl_transactions[[#This Row],[Product_ID]],tbl_Items[],3,)</f>
        <v>Palladium</v>
      </c>
      <c r="G5873" s="6" t="s">
        <v>12</v>
      </c>
      <c r="H5873" s="6" t="s">
        <v>9</v>
      </c>
      <c r="I58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873" s="30">
        <v>3</v>
      </c>
      <c r="K5873" s="7">
        <f t="shared" si="182"/>
        <v>7750.0500000000011</v>
      </c>
      <c r="L58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73" s="7">
        <f t="shared" si="183"/>
        <v>7750.0500000000011</v>
      </c>
    </row>
    <row r="5874" spans="1:13" x14ac:dyDescent="0.3">
      <c r="A5874" s="6" t="s">
        <v>5958</v>
      </c>
      <c r="B5874" s="28">
        <v>43306</v>
      </c>
      <c r="C5874" s="6" t="s">
        <v>24</v>
      </c>
      <c r="D5874" s="6" t="s">
        <v>105</v>
      </c>
      <c r="E5874" s="6" t="str">
        <f>VLOOKUP(tbl_transactions[[#This Row],[Product_ID]],tbl_Items[],2,)</f>
        <v>Digital</v>
      </c>
      <c r="F5874" s="6" t="str">
        <f>VLOOKUP(tbl_transactions[[#This Row],[Product_ID]],tbl_Items[],3,)</f>
        <v>Platinum</v>
      </c>
      <c r="G5874" s="6" t="s">
        <v>12</v>
      </c>
      <c r="H5874" s="6" t="s">
        <v>9</v>
      </c>
      <c r="I58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874" s="30">
        <v>1</v>
      </c>
      <c r="K5874" s="7">
        <f t="shared" si="182"/>
        <v>5869.9368000000004</v>
      </c>
      <c r="L58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74" s="7">
        <f t="shared" si="183"/>
        <v>5869.9368000000004</v>
      </c>
    </row>
    <row r="5875" spans="1:13" x14ac:dyDescent="0.3">
      <c r="A5875" s="6" t="s">
        <v>5959</v>
      </c>
      <c r="B5875" s="28">
        <v>43306</v>
      </c>
      <c r="C5875" s="6" t="s">
        <v>11</v>
      </c>
      <c r="D5875" s="6" t="s">
        <v>112</v>
      </c>
      <c r="E5875" s="6" t="str">
        <f>VLOOKUP(tbl_transactions[[#This Row],[Product_ID]],tbl_Items[],2,)</f>
        <v>Digital</v>
      </c>
      <c r="F5875" s="6" t="str">
        <f>VLOOKUP(tbl_transactions[[#This Row],[Product_ID]],tbl_Items[],3,)</f>
        <v>Gold</v>
      </c>
      <c r="G5875" s="6" t="s">
        <v>12</v>
      </c>
      <c r="H5875" s="6" t="s">
        <v>9</v>
      </c>
      <c r="I58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875" s="30">
        <v>3</v>
      </c>
      <c r="K5875" s="7">
        <f t="shared" si="182"/>
        <v>18411.9588</v>
      </c>
      <c r="L58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5875" s="7">
        <f t="shared" si="183"/>
        <v>17675.480448000002</v>
      </c>
    </row>
    <row r="5876" spans="1:13" x14ac:dyDescent="0.3">
      <c r="A5876" s="6" t="s">
        <v>5960</v>
      </c>
      <c r="B5876" s="28">
        <v>43306</v>
      </c>
      <c r="C5876" s="6" t="s">
        <v>11</v>
      </c>
      <c r="D5876" s="6" t="s">
        <v>95</v>
      </c>
      <c r="E5876" s="6" t="str">
        <f>VLOOKUP(tbl_transactions[[#This Row],[Product_ID]],tbl_Items[],2,)</f>
        <v>Automatic</v>
      </c>
      <c r="F5876" s="6" t="str">
        <f>VLOOKUP(tbl_transactions[[#This Row],[Product_ID]],tbl_Items[],3,)</f>
        <v>Platinum</v>
      </c>
      <c r="G5876" s="6" t="s">
        <v>12</v>
      </c>
      <c r="H5876" s="6" t="s">
        <v>9</v>
      </c>
      <c r="I58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876" s="30">
        <v>1</v>
      </c>
      <c r="K5876" s="7">
        <f t="shared" si="182"/>
        <v>2315.25</v>
      </c>
      <c r="L58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76" s="7">
        <f t="shared" si="183"/>
        <v>2315.25</v>
      </c>
    </row>
    <row r="5877" spans="1:13" x14ac:dyDescent="0.3">
      <c r="A5877" s="6" t="s">
        <v>5961</v>
      </c>
      <c r="B5877" s="28">
        <v>43306</v>
      </c>
      <c r="C5877" s="6" t="s">
        <v>11</v>
      </c>
      <c r="D5877" s="6" t="s">
        <v>118</v>
      </c>
      <c r="E5877" s="6" t="str">
        <f>VLOOKUP(tbl_transactions[[#This Row],[Product_ID]],tbl_Items[],2,)</f>
        <v>Digital</v>
      </c>
      <c r="F5877" s="6" t="str">
        <f>VLOOKUP(tbl_transactions[[#This Row],[Product_ID]],tbl_Items[],3,)</f>
        <v>Palladium</v>
      </c>
      <c r="G5877" s="6" t="s">
        <v>12</v>
      </c>
      <c r="H5877" s="6" t="s">
        <v>9</v>
      </c>
      <c r="I58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877" s="30">
        <v>2</v>
      </c>
      <c r="K5877" s="7">
        <f t="shared" si="182"/>
        <v>12439.022400000002</v>
      </c>
      <c r="L58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77" s="7">
        <f t="shared" si="183"/>
        <v>12439.022400000002</v>
      </c>
    </row>
    <row r="5878" spans="1:13" x14ac:dyDescent="0.3">
      <c r="A5878" s="6" t="s">
        <v>5962</v>
      </c>
      <c r="B5878" s="28">
        <v>43306</v>
      </c>
      <c r="C5878" s="6" t="s">
        <v>24</v>
      </c>
      <c r="D5878" s="6" t="s">
        <v>71</v>
      </c>
      <c r="E5878" s="6" t="str">
        <f>VLOOKUP(tbl_transactions[[#This Row],[Product_ID]],tbl_Items[],2,)</f>
        <v>Chronograph</v>
      </c>
      <c r="F5878" s="6" t="str">
        <f>VLOOKUP(tbl_transactions[[#This Row],[Product_ID]],tbl_Items[],3,)</f>
        <v>Platinum</v>
      </c>
      <c r="G5878" s="6" t="s">
        <v>8</v>
      </c>
      <c r="H5878" s="6" t="s">
        <v>9</v>
      </c>
      <c r="I58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878" s="30">
        <v>4</v>
      </c>
      <c r="K5878" s="7">
        <f t="shared" si="182"/>
        <v>9197.1359999999986</v>
      </c>
      <c r="L58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78" s="7">
        <f t="shared" si="183"/>
        <v>9197.1359999999986</v>
      </c>
    </row>
    <row r="5879" spans="1:13" x14ac:dyDescent="0.3">
      <c r="A5879" s="6" t="s">
        <v>5963</v>
      </c>
      <c r="B5879" s="28">
        <v>43307</v>
      </c>
      <c r="C5879" s="6" t="s">
        <v>11</v>
      </c>
      <c r="D5879" s="6" t="s">
        <v>111</v>
      </c>
      <c r="E5879" s="6" t="str">
        <f>VLOOKUP(tbl_transactions[[#This Row],[Product_ID]],tbl_Items[],2,)</f>
        <v>Digital</v>
      </c>
      <c r="F5879" s="6" t="str">
        <f>VLOOKUP(tbl_transactions[[#This Row],[Product_ID]],tbl_Items[],3,)</f>
        <v>Gold</v>
      </c>
      <c r="G5879" s="6" t="s">
        <v>12</v>
      </c>
      <c r="H5879" s="6" t="s">
        <v>9</v>
      </c>
      <c r="I58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5879" s="30">
        <v>4</v>
      </c>
      <c r="K5879" s="7">
        <f t="shared" si="182"/>
        <v>23504.716800000002</v>
      </c>
      <c r="L58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5879" s="7">
        <f t="shared" si="183"/>
        <v>22564.528128000002</v>
      </c>
    </row>
    <row r="5880" spans="1:13" x14ac:dyDescent="0.3">
      <c r="A5880" s="6" t="s">
        <v>5964</v>
      </c>
      <c r="B5880" s="28">
        <v>43307</v>
      </c>
      <c r="C5880" s="6" t="s">
        <v>11</v>
      </c>
      <c r="D5880" s="6" t="s">
        <v>119</v>
      </c>
      <c r="E5880" s="6" t="str">
        <f>VLOOKUP(tbl_transactions[[#This Row],[Product_ID]],tbl_Items[],2,)</f>
        <v>Digital</v>
      </c>
      <c r="F5880" s="6" t="str">
        <f>VLOOKUP(tbl_transactions[[#This Row],[Product_ID]],tbl_Items[],3,)</f>
        <v>Palladium</v>
      </c>
      <c r="G5880" s="6" t="s">
        <v>12</v>
      </c>
      <c r="H5880" s="6" t="s">
        <v>9</v>
      </c>
      <c r="I58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880" s="30">
        <v>3</v>
      </c>
      <c r="K5880" s="7">
        <f t="shared" si="182"/>
        <v>30884.273999999998</v>
      </c>
      <c r="L58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5880" s="7">
        <f t="shared" si="183"/>
        <v>29957.745779999997</v>
      </c>
    </row>
    <row r="5881" spans="1:13" x14ac:dyDescent="0.3">
      <c r="A5881" s="6" t="s">
        <v>5965</v>
      </c>
      <c r="B5881" s="28">
        <v>43307</v>
      </c>
      <c r="C5881" s="6" t="s">
        <v>24</v>
      </c>
      <c r="D5881" s="6" t="s">
        <v>114</v>
      </c>
      <c r="E5881" s="6" t="str">
        <f>VLOOKUP(tbl_transactions[[#This Row],[Product_ID]],tbl_Items[],2,)</f>
        <v>Digital</v>
      </c>
      <c r="F5881" s="6" t="str">
        <f>VLOOKUP(tbl_transactions[[#This Row],[Product_ID]],tbl_Items[],3,)</f>
        <v>Palladium</v>
      </c>
      <c r="G5881" s="6" t="s">
        <v>12</v>
      </c>
      <c r="H5881" s="6" t="s">
        <v>9</v>
      </c>
      <c r="I58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881" s="30">
        <v>3</v>
      </c>
      <c r="K5881" s="7">
        <f t="shared" si="182"/>
        <v>32731.020000000004</v>
      </c>
      <c r="L58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5881" s="7">
        <f t="shared" si="183"/>
        <v>31749.089400000004</v>
      </c>
    </row>
    <row r="5882" spans="1:13" x14ac:dyDescent="0.3">
      <c r="A5882" s="6" t="s">
        <v>5966</v>
      </c>
      <c r="B5882" s="28">
        <v>43307</v>
      </c>
      <c r="C5882" s="6" t="s">
        <v>11</v>
      </c>
      <c r="D5882" s="6" t="s">
        <v>114</v>
      </c>
      <c r="E5882" s="6" t="str">
        <f>VLOOKUP(tbl_transactions[[#This Row],[Product_ID]],tbl_Items[],2,)</f>
        <v>Digital</v>
      </c>
      <c r="F5882" s="6" t="str">
        <f>VLOOKUP(tbl_transactions[[#This Row],[Product_ID]],tbl_Items[],3,)</f>
        <v>Palladium</v>
      </c>
      <c r="G5882" s="6" t="s">
        <v>12</v>
      </c>
      <c r="H5882" s="6" t="s">
        <v>9</v>
      </c>
      <c r="I58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882" s="30">
        <v>2</v>
      </c>
      <c r="K5882" s="7">
        <f t="shared" si="182"/>
        <v>21820.680000000004</v>
      </c>
      <c r="L58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5882" s="7">
        <f t="shared" si="183"/>
        <v>21166.059600000004</v>
      </c>
    </row>
    <row r="5883" spans="1:13" x14ac:dyDescent="0.3">
      <c r="A5883" s="6" t="s">
        <v>5967</v>
      </c>
      <c r="B5883" s="28">
        <v>43307</v>
      </c>
      <c r="C5883" s="6" t="s">
        <v>11</v>
      </c>
      <c r="D5883" s="6" t="s">
        <v>102</v>
      </c>
      <c r="E5883" s="6" t="str">
        <f>VLOOKUP(tbl_transactions[[#This Row],[Product_ID]],tbl_Items[],2,)</f>
        <v>Automatic</v>
      </c>
      <c r="F5883" s="6" t="str">
        <f>VLOOKUP(tbl_transactions[[#This Row],[Product_ID]],tbl_Items[],3,)</f>
        <v>Palladium</v>
      </c>
      <c r="G5883" s="6" t="s">
        <v>12</v>
      </c>
      <c r="H5883" s="6" t="s">
        <v>9</v>
      </c>
      <c r="I58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883" s="30">
        <v>2</v>
      </c>
      <c r="K5883" s="7">
        <f t="shared" si="182"/>
        <v>17572.356</v>
      </c>
      <c r="L58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5883" s="7">
        <f t="shared" si="183"/>
        <v>17045.185320000001</v>
      </c>
    </row>
    <row r="5884" spans="1:13" x14ac:dyDescent="0.3">
      <c r="A5884" s="6" t="s">
        <v>5968</v>
      </c>
      <c r="B5884" s="28">
        <v>43307</v>
      </c>
      <c r="C5884" s="6" t="s">
        <v>11</v>
      </c>
      <c r="D5884" s="6" t="s">
        <v>66</v>
      </c>
      <c r="E5884" s="6" t="str">
        <f>VLOOKUP(tbl_transactions[[#This Row],[Product_ID]],tbl_Items[],2,)</f>
        <v>Chronograph</v>
      </c>
      <c r="F5884" s="6" t="str">
        <f>VLOOKUP(tbl_transactions[[#This Row],[Product_ID]],tbl_Items[],3,)</f>
        <v>Platinum</v>
      </c>
      <c r="G5884" s="6" t="s">
        <v>8</v>
      </c>
      <c r="H5884" s="6" t="s">
        <v>9</v>
      </c>
      <c r="I58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884" s="30">
        <v>3</v>
      </c>
      <c r="K5884" s="7">
        <f t="shared" si="182"/>
        <v>29651.399999999998</v>
      </c>
      <c r="L58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5884" s="7">
        <f t="shared" si="183"/>
        <v>26093.231999999996</v>
      </c>
    </row>
    <row r="5885" spans="1:13" x14ac:dyDescent="0.3">
      <c r="A5885" s="6" t="s">
        <v>5969</v>
      </c>
      <c r="B5885" s="28">
        <v>43307</v>
      </c>
      <c r="C5885" s="6" t="s">
        <v>24</v>
      </c>
      <c r="D5885" s="6" t="s">
        <v>99</v>
      </c>
      <c r="E5885" s="6" t="str">
        <f>VLOOKUP(tbl_transactions[[#This Row],[Product_ID]],tbl_Items[],2,)</f>
        <v>Automatic</v>
      </c>
      <c r="F5885" s="6" t="str">
        <f>VLOOKUP(tbl_transactions[[#This Row],[Product_ID]],tbl_Items[],3,)</f>
        <v>Gold</v>
      </c>
      <c r="G5885" s="6" t="s">
        <v>12</v>
      </c>
      <c r="H5885" s="6" t="s">
        <v>9</v>
      </c>
      <c r="I58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885" s="30">
        <v>3</v>
      </c>
      <c r="K5885" s="7">
        <f t="shared" si="182"/>
        <v>17047.9944</v>
      </c>
      <c r="L58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5885" s="7">
        <f t="shared" si="183"/>
        <v>16366.074623999999</v>
      </c>
    </row>
    <row r="5886" spans="1:13" x14ac:dyDescent="0.3">
      <c r="A5886" s="6" t="s">
        <v>5970</v>
      </c>
      <c r="B5886" s="28">
        <v>43307</v>
      </c>
      <c r="C5886" s="6" t="s">
        <v>11</v>
      </c>
      <c r="D5886" s="6" t="s">
        <v>74</v>
      </c>
      <c r="E5886" s="6" t="str">
        <f>VLOOKUP(tbl_transactions[[#This Row],[Product_ID]],tbl_Items[],2,)</f>
        <v>Chronograph</v>
      </c>
      <c r="F5886" s="6" t="str">
        <f>VLOOKUP(tbl_transactions[[#This Row],[Product_ID]],tbl_Items[],3,)</f>
        <v>Gold</v>
      </c>
      <c r="G5886" s="6" t="s">
        <v>8</v>
      </c>
      <c r="H5886" s="6" t="s">
        <v>9</v>
      </c>
      <c r="I58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886" s="30">
        <v>1</v>
      </c>
      <c r="K5886" s="7">
        <f t="shared" si="182"/>
        <v>2337.3000000000002</v>
      </c>
      <c r="L58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86" s="7">
        <f t="shared" si="183"/>
        <v>2337.3000000000002</v>
      </c>
    </row>
    <row r="5887" spans="1:13" x14ac:dyDescent="0.3">
      <c r="A5887" s="6" t="s">
        <v>5971</v>
      </c>
      <c r="B5887" s="28">
        <v>43307</v>
      </c>
      <c r="C5887" s="6" t="s">
        <v>11</v>
      </c>
      <c r="D5887" s="6" t="s">
        <v>88</v>
      </c>
      <c r="E5887" s="6" t="str">
        <f>VLOOKUP(tbl_transactions[[#This Row],[Product_ID]],tbl_Items[],2,)</f>
        <v>Automatic</v>
      </c>
      <c r="F5887" s="6" t="str">
        <f>VLOOKUP(tbl_transactions[[#This Row],[Product_ID]],tbl_Items[],3,)</f>
        <v>Platinum</v>
      </c>
      <c r="G5887" s="6" t="s">
        <v>12</v>
      </c>
      <c r="H5887" s="6" t="s">
        <v>9</v>
      </c>
      <c r="I58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887" s="30">
        <v>2</v>
      </c>
      <c r="K5887" s="7">
        <f t="shared" si="182"/>
        <v>4703.2650000000003</v>
      </c>
      <c r="L58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87" s="7">
        <f t="shared" si="183"/>
        <v>4703.2650000000003</v>
      </c>
    </row>
    <row r="5888" spans="1:13" x14ac:dyDescent="0.3">
      <c r="A5888" s="6" t="s">
        <v>5972</v>
      </c>
      <c r="B5888" s="28">
        <v>43307</v>
      </c>
      <c r="C5888" s="6" t="s">
        <v>7</v>
      </c>
      <c r="D5888" s="6" t="s">
        <v>108</v>
      </c>
      <c r="E5888" s="6" t="str">
        <f>VLOOKUP(tbl_transactions[[#This Row],[Product_ID]],tbl_Items[],2,)</f>
        <v>Digital</v>
      </c>
      <c r="F5888" s="6" t="str">
        <f>VLOOKUP(tbl_transactions[[#This Row],[Product_ID]],tbl_Items[],3,)</f>
        <v>Platinum</v>
      </c>
      <c r="G5888" s="6" t="s">
        <v>12</v>
      </c>
      <c r="H5888" s="6" t="s">
        <v>9</v>
      </c>
      <c r="I58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888" s="30">
        <v>1</v>
      </c>
      <c r="K5888" s="7">
        <f t="shared" si="182"/>
        <v>6444.1125000000002</v>
      </c>
      <c r="L58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88" s="7">
        <f t="shared" si="183"/>
        <v>6444.1125000000002</v>
      </c>
    </row>
    <row r="5889" spans="1:13" x14ac:dyDescent="0.3">
      <c r="A5889" s="6" t="s">
        <v>5973</v>
      </c>
      <c r="B5889" s="28">
        <v>43308</v>
      </c>
      <c r="C5889" s="6" t="s">
        <v>24</v>
      </c>
      <c r="D5889" s="6" t="s">
        <v>119</v>
      </c>
      <c r="E5889" s="6" t="str">
        <f>VLOOKUP(tbl_transactions[[#This Row],[Product_ID]],tbl_Items[],2,)</f>
        <v>Digital</v>
      </c>
      <c r="F5889" s="6" t="str">
        <f>VLOOKUP(tbl_transactions[[#This Row],[Product_ID]],tbl_Items[],3,)</f>
        <v>Palladium</v>
      </c>
      <c r="G5889" s="6" t="s">
        <v>12</v>
      </c>
      <c r="H5889" s="6" t="s">
        <v>9</v>
      </c>
      <c r="I58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889" s="30">
        <v>1</v>
      </c>
      <c r="K5889" s="7">
        <f t="shared" si="182"/>
        <v>10294.758</v>
      </c>
      <c r="L58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89" s="7">
        <f t="shared" si="183"/>
        <v>10294.758</v>
      </c>
    </row>
    <row r="5890" spans="1:13" x14ac:dyDescent="0.3">
      <c r="A5890" s="6" t="s">
        <v>5974</v>
      </c>
      <c r="B5890" s="28">
        <v>43309</v>
      </c>
      <c r="C5890" s="6" t="s">
        <v>11</v>
      </c>
      <c r="D5890" s="6" t="s">
        <v>104</v>
      </c>
      <c r="E5890" s="6" t="str">
        <f>VLOOKUP(tbl_transactions[[#This Row],[Product_ID]],tbl_Items[],2,)</f>
        <v>Automatic</v>
      </c>
      <c r="F5890" s="6" t="str">
        <f>VLOOKUP(tbl_transactions[[#This Row],[Product_ID]],tbl_Items[],3,)</f>
        <v>Palladium</v>
      </c>
      <c r="G5890" s="6" t="s">
        <v>12</v>
      </c>
      <c r="H5890" s="6" t="s">
        <v>9</v>
      </c>
      <c r="I58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890" s="30">
        <v>2</v>
      </c>
      <c r="K5890" s="7">
        <f t="shared" ref="K5890:K5953" si="184">I5890*J5890</f>
        <v>18031.420000000002</v>
      </c>
      <c r="L58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5890" s="7">
        <f t="shared" ref="M5890:M5953" si="185">K5890-L5890</f>
        <v>17490.477400000003</v>
      </c>
    </row>
    <row r="5891" spans="1:13" x14ac:dyDescent="0.3">
      <c r="A5891" s="6" t="s">
        <v>5975</v>
      </c>
      <c r="B5891" s="28">
        <v>43309</v>
      </c>
      <c r="C5891" s="6" t="s">
        <v>24</v>
      </c>
      <c r="D5891" s="6" t="s">
        <v>109</v>
      </c>
      <c r="E5891" s="6" t="str">
        <f>VLOOKUP(tbl_transactions[[#This Row],[Product_ID]],tbl_Items[],2,)</f>
        <v>Digital</v>
      </c>
      <c r="F5891" s="6" t="str">
        <f>VLOOKUP(tbl_transactions[[#This Row],[Product_ID]],tbl_Items[],3,)</f>
        <v>Platinum</v>
      </c>
      <c r="G5891" s="6" t="s">
        <v>12</v>
      </c>
      <c r="H5891" s="6" t="s">
        <v>13</v>
      </c>
      <c r="I58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891" s="30">
        <v>2</v>
      </c>
      <c r="K5891" s="7">
        <f t="shared" si="184"/>
        <v>20527.092000000001</v>
      </c>
      <c r="L58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5891" s="7">
        <f t="shared" si="185"/>
        <v>19295.466479999999</v>
      </c>
    </row>
    <row r="5892" spans="1:13" x14ac:dyDescent="0.3">
      <c r="A5892" s="6" t="s">
        <v>5976</v>
      </c>
      <c r="B5892" s="28">
        <v>43309</v>
      </c>
      <c r="C5892" s="6" t="s">
        <v>11</v>
      </c>
      <c r="D5892" s="6" t="s">
        <v>7008</v>
      </c>
      <c r="E5892" s="6" t="str">
        <f>VLOOKUP(tbl_transactions[[#This Row],[Product_ID]],tbl_Items[],2,)</f>
        <v>Digital</v>
      </c>
      <c r="F5892" s="6" t="str">
        <f>VLOOKUP(tbl_transactions[[#This Row],[Product_ID]],tbl_Items[],3,)</f>
        <v>Gold</v>
      </c>
      <c r="G5892" s="6" t="s">
        <v>12</v>
      </c>
      <c r="H5892" s="6" t="s">
        <v>9</v>
      </c>
      <c r="I58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892" s="30">
        <v>1</v>
      </c>
      <c r="K5892" s="7">
        <f t="shared" si="184"/>
        <v>10741.170000000002</v>
      </c>
      <c r="L58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92" s="7">
        <f t="shared" si="185"/>
        <v>10741.170000000002</v>
      </c>
    </row>
    <row r="5893" spans="1:13" x14ac:dyDescent="0.3">
      <c r="A5893" s="6" t="s">
        <v>5977</v>
      </c>
      <c r="B5893" s="28">
        <v>43309</v>
      </c>
      <c r="C5893" s="6" t="s">
        <v>24</v>
      </c>
      <c r="D5893" s="6" t="s">
        <v>101</v>
      </c>
      <c r="E5893" s="6" t="str">
        <f>VLOOKUP(tbl_transactions[[#This Row],[Product_ID]],tbl_Items[],2,)</f>
        <v>Automatic</v>
      </c>
      <c r="F5893" s="6" t="str">
        <f>VLOOKUP(tbl_transactions[[#This Row],[Product_ID]],tbl_Items[],3,)</f>
        <v>Palladium</v>
      </c>
      <c r="G5893" s="6" t="s">
        <v>12</v>
      </c>
      <c r="H5893" s="6" t="s">
        <v>9</v>
      </c>
      <c r="I58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893" s="30">
        <v>4</v>
      </c>
      <c r="K5893" s="7">
        <f t="shared" si="184"/>
        <v>10333.400000000001</v>
      </c>
      <c r="L58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93" s="7">
        <f t="shared" si="185"/>
        <v>10333.400000000001</v>
      </c>
    </row>
    <row r="5894" spans="1:13" x14ac:dyDescent="0.3">
      <c r="A5894" s="6" t="s">
        <v>5978</v>
      </c>
      <c r="B5894" s="28">
        <v>43310</v>
      </c>
      <c r="C5894" s="6" t="s">
        <v>24</v>
      </c>
      <c r="D5894" s="6" t="s">
        <v>77</v>
      </c>
      <c r="E5894" s="6" t="str">
        <f>VLOOKUP(tbl_transactions[[#This Row],[Product_ID]],tbl_Items[],2,)</f>
        <v>Chronograph</v>
      </c>
      <c r="F5894" s="6" t="str">
        <f>VLOOKUP(tbl_transactions[[#This Row],[Product_ID]],tbl_Items[],3,)</f>
        <v>Gold</v>
      </c>
      <c r="G5894" s="6" t="s">
        <v>8</v>
      </c>
      <c r="H5894" s="6" t="s">
        <v>9</v>
      </c>
      <c r="I58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894" s="30">
        <v>2</v>
      </c>
      <c r="K5894" s="7">
        <f t="shared" si="184"/>
        <v>6174</v>
      </c>
      <c r="L58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94" s="7">
        <f t="shared" si="185"/>
        <v>6174</v>
      </c>
    </row>
    <row r="5895" spans="1:13" x14ac:dyDescent="0.3">
      <c r="A5895" s="6" t="s">
        <v>5979</v>
      </c>
      <c r="B5895" s="28">
        <v>43310</v>
      </c>
      <c r="C5895" s="6" t="s">
        <v>11</v>
      </c>
      <c r="D5895" s="6" t="s">
        <v>119</v>
      </c>
      <c r="E5895" s="6" t="str">
        <f>VLOOKUP(tbl_transactions[[#This Row],[Product_ID]],tbl_Items[],2,)</f>
        <v>Digital</v>
      </c>
      <c r="F5895" s="6" t="str">
        <f>VLOOKUP(tbl_transactions[[#This Row],[Product_ID]],tbl_Items[],3,)</f>
        <v>Palladium</v>
      </c>
      <c r="G5895" s="6" t="s">
        <v>12</v>
      </c>
      <c r="H5895" s="6" t="s">
        <v>9</v>
      </c>
      <c r="I58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895" s="30">
        <v>3</v>
      </c>
      <c r="K5895" s="7">
        <f t="shared" si="184"/>
        <v>30884.273999999998</v>
      </c>
      <c r="L58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5895" s="7">
        <f t="shared" si="185"/>
        <v>29957.745779999997</v>
      </c>
    </row>
    <row r="5896" spans="1:13" x14ac:dyDescent="0.3">
      <c r="A5896" s="6" t="s">
        <v>5980</v>
      </c>
      <c r="B5896" s="28">
        <v>43310</v>
      </c>
      <c r="C5896" s="6" t="s">
        <v>7</v>
      </c>
      <c r="D5896" s="6" t="s">
        <v>99</v>
      </c>
      <c r="E5896" s="6" t="str">
        <f>VLOOKUP(tbl_transactions[[#This Row],[Product_ID]],tbl_Items[],2,)</f>
        <v>Automatic</v>
      </c>
      <c r="F5896" s="6" t="str">
        <f>VLOOKUP(tbl_transactions[[#This Row],[Product_ID]],tbl_Items[],3,)</f>
        <v>Gold</v>
      </c>
      <c r="G5896" s="6" t="s">
        <v>12</v>
      </c>
      <c r="H5896" s="6" t="s">
        <v>13</v>
      </c>
      <c r="I58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896" s="30">
        <v>1</v>
      </c>
      <c r="K5896" s="7">
        <f t="shared" si="184"/>
        <v>5682.6647999999996</v>
      </c>
      <c r="L58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896" s="7">
        <f t="shared" si="185"/>
        <v>5682.6647999999996</v>
      </c>
    </row>
    <row r="5897" spans="1:13" x14ac:dyDescent="0.3">
      <c r="A5897" s="6" t="s">
        <v>5981</v>
      </c>
      <c r="B5897" s="28">
        <v>43310</v>
      </c>
      <c r="C5897" s="6" t="s">
        <v>11</v>
      </c>
      <c r="D5897" s="6" t="s">
        <v>78</v>
      </c>
      <c r="E5897" s="6" t="str">
        <f>VLOOKUP(tbl_transactions[[#This Row],[Product_ID]],tbl_Items[],2,)</f>
        <v>Chronograph</v>
      </c>
      <c r="F5897" s="6" t="str">
        <f>VLOOKUP(tbl_transactions[[#This Row],[Product_ID]],tbl_Items[],3,)</f>
        <v>Gold</v>
      </c>
      <c r="G5897" s="6" t="s">
        <v>8</v>
      </c>
      <c r="H5897" s="6" t="s">
        <v>9</v>
      </c>
      <c r="I58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897" s="30">
        <v>4</v>
      </c>
      <c r="K5897" s="7">
        <f t="shared" si="184"/>
        <v>22888.799999999999</v>
      </c>
      <c r="L58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5897" s="7">
        <f t="shared" si="185"/>
        <v>21057.696</v>
      </c>
    </row>
    <row r="5898" spans="1:13" x14ac:dyDescent="0.3">
      <c r="A5898" s="6" t="s">
        <v>5982</v>
      </c>
      <c r="B5898" s="28">
        <v>43310</v>
      </c>
      <c r="C5898" s="6" t="s">
        <v>7</v>
      </c>
      <c r="D5898" s="6" t="s">
        <v>116</v>
      </c>
      <c r="E5898" s="6" t="str">
        <f>VLOOKUP(tbl_transactions[[#This Row],[Product_ID]],tbl_Items[],2,)</f>
        <v>Digital</v>
      </c>
      <c r="F5898" s="6" t="str">
        <f>VLOOKUP(tbl_transactions[[#This Row],[Product_ID]],tbl_Items[],3,)</f>
        <v>Gold</v>
      </c>
      <c r="G5898" s="6" t="s">
        <v>12</v>
      </c>
      <c r="H5898" s="6" t="s">
        <v>9</v>
      </c>
      <c r="I58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898" s="30">
        <v>4</v>
      </c>
      <c r="K5898" s="7">
        <f t="shared" si="184"/>
        <v>22826.376</v>
      </c>
      <c r="L58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5898" s="7">
        <f t="shared" si="185"/>
        <v>21913.320960000001</v>
      </c>
    </row>
    <row r="5899" spans="1:13" x14ac:dyDescent="0.3">
      <c r="A5899" s="6" t="s">
        <v>5983</v>
      </c>
      <c r="B5899" s="28">
        <v>43310</v>
      </c>
      <c r="C5899" s="6" t="s">
        <v>7</v>
      </c>
      <c r="D5899" s="6" t="s">
        <v>7006</v>
      </c>
      <c r="E5899" s="6" t="str">
        <f>VLOOKUP(tbl_transactions[[#This Row],[Product_ID]],tbl_Items[],2,)</f>
        <v>Automatic</v>
      </c>
      <c r="F5899" s="6" t="str">
        <f>VLOOKUP(tbl_transactions[[#This Row],[Product_ID]],tbl_Items[],3,)</f>
        <v>Gold</v>
      </c>
      <c r="G5899" s="6" t="s">
        <v>12</v>
      </c>
      <c r="H5899" s="6" t="s">
        <v>9</v>
      </c>
      <c r="I58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5899" s="30">
        <v>4</v>
      </c>
      <c r="K5899" s="7">
        <f t="shared" si="184"/>
        <v>43051.8</v>
      </c>
      <c r="L58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5899" s="7">
        <f t="shared" si="185"/>
        <v>41329.728000000003</v>
      </c>
    </row>
    <row r="5900" spans="1:13" x14ac:dyDescent="0.3">
      <c r="A5900" s="6" t="s">
        <v>5984</v>
      </c>
      <c r="B5900" s="28">
        <v>43310</v>
      </c>
      <c r="C5900" s="6" t="s">
        <v>15</v>
      </c>
      <c r="D5900" s="6" t="s">
        <v>100</v>
      </c>
      <c r="E5900" s="6" t="str">
        <f>VLOOKUP(tbl_transactions[[#This Row],[Product_ID]],tbl_Items[],2,)</f>
        <v>Automatic</v>
      </c>
      <c r="F5900" s="6" t="str">
        <f>VLOOKUP(tbl_transactions[[#This Row],[Product_ID]],tbl_Items[],3,)</f>
        <v>Palladium</v>
      </c>
      <c r="G5900" s="6" t="s">
        <v>12</v>
      </c>
      <c r="H5900" s="6" t="s">
        <v>9</v>
      </c>
      <c r="I59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900" s="30">
        <v>3</v>
      </c>
      <c r="K5900" s="7">
        <f t="shared" si="184"/>
        <v>18045.72</v>
      </c>
      <c r="L59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900" s="7">
        <f t="shared" si="185"/>
        <v>17504.348400000003</v>
      </c>
    </row>
    <row r="5901" spans="1:13" x14ac:dyDescent="0.3">
      <c r="A5901" s="6" t="s">
        <v>5985</v>
      </c>
      <c r="B5901" s="28">
        <v>43310</v>
      </c>
      <c r="C5901" s="6" t="s">
        <v>24</v>
      </c>
      <c r="D5901" s="6" t="s">
        <v>67</v>
      </c>
      <c r="E5901" s="6" t="str">
        <f>VLOOKUP(tbl_transactions[[#This Row],[Product_ID]],tbl_Items[],2,)</f>
        <v>Chronograph</v>
      </c>
      <c r="F5901" s="6" t="str">
        <f>VLOOKUP(tbl_transactions[[#This Row],[Product_ID]],tbl_Items[],3,)</f>
        <v>Platinum</v>
      </c>
      <c r="G5901" s="6" t="s">
        <v>8</v>
      </c>
      <c r="H5901" s="6" t="s">
        <v>9</v>
      </c>
      <c r="I59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901" s="30">
        <v>1</v>
      </c>
      <c r="K5901" s="7">
        <f t="shared" si="184"/>
        <v>1323</v>
      </c>
      <c r="L59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01" s="7">
        <f t="shared" si="185"/>
        <v>1323</v>
      </c>
    </row>
    <row r="5902" spans="1:13" x14ac:dyDescent="0.3">
      <c r="A5902" s="6" t="s">
        <v>5986</v>
      </c>
      <c r="B5902" s="28">
        <v>43310</v>
      </c>
      <c r="C5902" s="6" t="s">
        <v>24</v>
      </c>
      <c r="D5902" s="6" t="s">
        <v>74</v>
      </c>
      <c r="E5902" s="6" t="str">
        <f>VLOOKUP(tbl_transactions[[#This Row],[Product_ID]],tbl_Items[],2,)</f>
        <v>Chronograph</v>
      </c>
      <c r="F5902" s="6" t="str">
        <f>VLOOKUP(tbl_transactions[[#This Row],[Product_ID]],tbl_Items[],3,)</f>
        <v>Gold</v>
      </c>
      <c r="G5902" s="6" t="s">
        <v>8</v>
      </c>
      <c r="H5902" s="6" t="s">
        <v>9</v>
      </c>
      <c r="I59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902" s="30">
        <v>1</v>
      </c>
      <c r="K5902" s="7">
        <f t="shared" si="184"/>
        <v>2337.3000000000002</v>
      </c>
      <c r="L59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02" s="7">
        <f t="shared" si="185"/>
        <v>2337.3000000000002</v>
      </c>
    </row>
    <row r="5903" spans="1:13" x14ac:dyDescent="0.3">
      <c r="A5903" s="6" t="s">
        <v>5987</v>
      </c>
      <c r="B5903" s="28">
        <v>43311</v>
      </c>
      <c r="C5903" s="6" t="s">
        <v>24</v>
      </c>
      <c r="D5903" s="6" t="s">
        <v>89</v>
      </c>
      <c r="E5903" s="6" t="str">
        <f>VLOOKUP(tbl_transactions[[#This Row],[Product_ID]],tbl_Items[],2,)</f>
        <v>Automatic</v>
      </c>
      <c r="F5903" s="6" t="str">
        <f>VLOOKUP(tbl_transactions[[#This Row],[Product_ID]],tbl_Items[],3,)</f>
        <v>Platinum</v>
      </c>
      <c r="G5903" s="6" t="s">
        <v>12</v>
      </c>
      <c r="H5903" s="6" t="s">
        <v>9</v>
      </c>
      <c r="I59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903" s="30">
        <v>2</v>
      </c>
      <c r="K5903" s="7">
        <f t="shared" si="184"/>
        <v>10239.020000000002</v>
      </c>
      <c r="L59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03" s="7">
        <f t="shared" si="185"/>
        <v>10239.020000000002</v>
      </c>
    </row>
    <row r="5904" spans="1:13" x14ac:dyDescent="0.3">
      <c r="A5904" s="6" t="s">
        <v>5988</v>
      </c>
      <c r="B5904" s="28">
        <v>43311</v>
      </c>
      <c r="C5904" s="6" t="s">
        <v>7</v>
      </c>
      <c r="D5904" s="6" t="s">
        <v>114</v>
      </c>
      <c r="E5904" s="6" t="str">
        <f>VLOOKUP(tbl_transactions[[#This Row],[Product_ID]],tbl_Items[],2,)</f>
        <v>Digital</v>
      </c>
      <c r="F5904" s="6" t="str">
        <f>VLOOKUP(tbl_transactions[[#This Row],[Product_ID]],tbl_Items[],3,)</f>
        <v>Palladium</v>
      </c>
      <c r="G5904" s="6" t="s">
        <v>12</v>
      </c>
      <c r="H5904" s="6" t="s">
        <v>9</v>
      </c>
      <c r="I59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904" s="30">
        <v>1</v>
      </c>
      <c r="K5904" s="7">
        <f t="shared" si="184"/>
        <v>10910.340000000002</v>
      </c>
      <c r="L59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04" s="7">
        <f t="shared" si="185"/>
        <v>10910.340000000002</v>
      </c>
    </row>
    <row r="5905" spans="1:13" x14ac:dyDescent="0.3">
      <c r="A5905" s="6" t="s">
        <v>5989</v>
      </c>
      <c r="B5905" s="28">
        <v>43311</v>
      </c>
      <c r="C5905" s="6" t="s">
        <v>24</v>
      </c>
      <c r="D5905" s="6" t="s">
        <v>117</v>
      </c>
      <c r="E5905" s="6" t="str">
        <f>VLOOKUP(tbl_transactions[[#This Row],[Product_ID]],tbl_Items[],2,)</f>
        <v>Digital</v>
      </c>
      <c r="F5905" s="6" t="str">
        <f>VLOOKUP(tbl_transactions[[#This Row],[Product_ID]],tbl_Items[],3,)</f>
        <v>Palladium</v>
      </c>
      <c r="G5905" s="6" t="s">
        <v>12</v>
      </c>
      <c r="H5905" s="6" t="s">
        <v>9</v>
      </c>
      <c r="I59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905" s="30">
        <v>2</v>
      </c>
      <c r="K5905" s="7">
        <f t="shared" si="184"/>
        <v>20539.575000000001</v>
      </c>
      <c r="L59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5905" s="7">
        <f t="shared" si="185"/>
        <v>19923.387750000002</v>
      </c>
    </row>
    <row r="5906" spans="1:13" x14ac:dyDescent="0.3">
      <c r="A5906" s="6" t="s">
        <v>5990</v>
      </c>
      <c r="B5906" s="28">
        <v>43311</v>
      </c>
      <c r="C5906" s="6" t="s">
        <v>15</v>
      </c>
      <c r="D5906" s="6" t="s">
        <v>78</v>
      </c>
      <c r="E5906" s="6" t="str">
        <f>VLOOKUP(tbl_transactions[[#This Row],[Product_ID]],tbl_Items[],2,)</f>
        <v>Chronograph</v>
      </c>
      <c r="F5906" s="6" t="str">
        <f>VLOOKUP(tbl_transactions[[#This Row],[Product_ID]],tbl_Items[],3,)</f>
        <v>Gold</v>
      </c>
      <c r="G5906" s="6" t="s">
        <v>8</v>
      </c>
      <c r="H5906" s="6" t="s">
        <v>9</v>
      </c>
      <c r="I59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906" s="30">
        <v>1</v>
      </c>
      <c r="K5906" s="7">
        <f t="shared" si="184"/>
        <v>5722.2</v>
      </c>
      <c r="L59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06" s="7">
        <f t="shared" si="185"/>
        <v>5722.2</v>
      </c>
    </row>
    <row r="5907" spans="1:13" x14ac:dyDescent="0.3">
      <c r="A5907" s="6" t="s">
        <v>5991</v>
      </c>
      <c r="B5907" s="28">
        <v>43311</v>
      </c>
      <c r="C5907" s="6" t="s">
        <v>24</v>
      </c>
      <c r="D5907" s="6" t="s">
        <v>117</v>
      </c>
      <c r="E5907" s="6" t="str">
        <f>VLOOKUP(tbl_transactions[[#This Row],[Product_ID]],tbl_Items[],2,)</f>
        <v>Digital</v>
      </c>
      <c r="F5907" s="6" t="str">
        <f>VLOOKUP(tbl_transactions[[#This Row],[Product_ID]],tbl_Items[],3,)</f>
        <v>Palladium</v>
      </c>
      <c r="G5907" s="6" t="s">
        <v>12</v>
      </c>
      <c r="H5907" s="6" t="s">
        <v>9</v>
      </c>
      <c r="I59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5907" s="30">
        <v>3</v>
      </c>
      <c r="K5907" s="7">
        <f t="shared" si="184"/>
        <v>30809.362500000003</v>
      </c>
      <c r="L59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5907" s="7">
        <f t="shared" si="185"/>
        <v>29885.081625000003</v>
      </c>
    </row>
    <row r="5908" spans="1:13" x14ac:dyDescent="0.3">
      <c r="A5908" s="6" t="s">
        <v>5992</v>
      </c>
      <c r="B5908" s="28">
        <v>43311</v>
      </c>
      <c r="C5908" s="6" t="s">
        <v>11</v>
      </c>
      <c r="D5908" s="6" t="s">
        <v>105</v>
      </c>
      <c r="E5908" s="6" t="str">
        <f>VLOOKUP(tbl_transactions[[#This Row],[Product_ID]],tbl_Items[],2,)</f>
        <v>Digital</v>
      </c>
      <c r="F5908" s="6" t="str">
        <f>VLOOKUP(tbl_transactions[[#This Row],[Product_ID]],tbl_Items[],3,)</f>
        <v>Platinum</v>
      </c>
      <c r="G5908" s="6" t="s">
        <v>12</v>
      </c>
      <c r="H5908" s="6" t="s">
        <v>13</v>
      </c>
      <c r="I59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908" s="30">
        <v>1</v>
      </c>
      <c r="K5908" s="7">
        <f t="shared" si="184"/>
        <v>5869.9368000000004</v>
      </c>
      <c r="L59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08" s="7">
        <f t="shared" si="185"/>
        <v>5869.9368000000004</v>
      </c>
    </row>
    <row r="5909" spans="1:13" x14ac:dyDescent="0.3">
      <c r="A5909" s="6" t="s">
        <v>5993</v>
      </c>
      <c r="B5909" s="28">
        <v>43312</v>
      </c>
      <c r="C5909" s="6" t="s">
        <v>11</v>
      </c>
      <c r="D5909" s="6" t="s">
        <v>119</v>
      </c>
      <c r="E5909" s="6" t="str">
        <f>VLOOKUP(tbl_transactions[[#This Row],[Product_ID]],tbl_Items[],2,)</f>
        <v>Digital</v>
      </c>
      <c r="F5909" s="6" t="str">
        <f>VLOOKUP(tbl_transactions[[#This Row],[Product_ID]],tbl_Items[],3,)</f>
        <v>Palladium</v>
      </c>
      <c r="G5909" s="6" t="s">
        <v>12</v>
      </c>
      <c r="H5909" s="6" t="s">
        <v>13</v>
      </c>
      <c r="I59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909" s="30">
        <v>2</v>
      </c>
      <c r="K5909" s="7">
        <f t="shared" si="184"/>
        <v>20589.516</v>
      </c>
      <c r="L59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5909" s="7">
        <f t="shared" si="185"/>
        <v>19971.83052</v>
      </c>
    </row>
    <row r="5910" spans="1:13" x14ac:dyDescent="0.3">
      <c r="A5910" s="6" t="s">
        <v>5994</v>
      </c>
      <c r="B5910" s="28">
        <v>43312</v>
      </c>
      <c r="C5910" s="6" t="s">
        <v>11</v>
      </c>
      <c r="D5910" s="6" t="s">
        <v>101</v>
      </c>
      <c r="E5910" s="6" t="str">
        <f>VLOOKUP(tbl_transactions[[#This Row],[Product_ID]],tbl_Items[],2,)</f>
        <v>Automatic</v>
      </c>
      <c r="F5910" s="6" t="str">
        <f>VLOOKUP(tbl_transactions[[#This Row],[Product_ID]],tbl_Items[],3,)</f>
        <v>Palladium</v>
      </c>
      <c r="G5910" s="6" t="s">
        <v>12</v>
      </c>
      <c r="H5910" s="6" t="s">
        <v>9</v>
      </c>
      <c r="I59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910" s="30">
        <v>4</v>
      </c>
      <c r="K5910" s="7">
        <f t="shared" si="184"/>
        <v>10333.400000000001</v>
      </c>
      <c r="L59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10" s="7">
        <f t="shared" si="185"/>
        <v>10333.400000000001</v>
      </c>
    </row>
    <row r="5911" spans="1:13" x14ac:dyDescent="0.3">
      <c r="A5911" s="6" t="s">
        <v>5995</v>
      </c>
      <c r="B5911" s="28">
        <v>43312</v>
      </c>
      <c r="C5911" s="6" t="s">
        <v>11</v>
      </c>
      <c r="D5911" s="6" t="s">
        <v>97</v>
      </c>
      <c r="E5911" s="6" t="str">
        <f>VLOOKUP(tbl_transactions[[#This Row],[Product_ID]],tbl_Items[],2,)</f>
        <v>Automatic</v>
      </c>
      <c r="F5911" s="6" t="str">
        <f>VLOOKUP(tbl_transactions[[#This Row],[Product_ID]],tbl_Items[],3,)</f>
        <v>Gold</v>
      </c>
      <c r="G5911" s="6" t="s">
        <v>12</v>
      </c>
      <c r="H5911" s="6" t="s">
        <v>9</v>
      </c>
      <c r="I59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911" s="30">
        <v>1</v>
      </c>
      <c r="K5911" s="7">
        <f t="shared" si="184"/>
        <v>2995.3116</v>
      </c>
      <c r="L59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11" s="7">
        <f t="shared" si="185"/>
        <v>2995.3116</v>
      </c>
    </row>
    <row r="5912" spans="1:13" x14ac:dyDescent="0.3">
      <c r="A5912" s="6" t="s">
        <v>5996</v>
      </c>
      <c r="B5912" s="28">
        <v>43312</v>
      </c>
      <c r="C5912" s="6" t="s">
        <v>24</v>
      </c>
      <c r="D5912" s="6" t="s">
        <v>7005</v>
      </c>
      <c r="E5912" s="6" t="str">
        <f>VLOOKUP(tbl_transactions[[#This Row],[Product_ID]],tbl_Items[],2,)</f>
        <v>Automatic</v>
      </c>
      <c r="F5912" s="6" t="str">
        <f>VLOOKUP(tbl_transactions[[#This Row],[Product_ID]],tbl_Items[],3,)</f>
        <v>Gold</v>
      </c>
      <c r="G5912" s="6" t="s">
        <v>12</v>
      </c>
      <c r="H5912" s="6" t="s">
        <v>9</v>
      </c>
      <c r="I59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912" s="30">
        <v>3</v>
      </c>
      <c r="K5912" s="7">
        <f t="shared" si="184"/>
        <v>18799.829999999998</v>
      </c>
      <c r="L59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5912" s="7">
        <f t="shared" si="185"/>
        <v>18047.836799999997</v>
      </c>
    </row>
    <row r="5913" spans="1:13" x14ac:dyDescent="0.3">
      <c r="A5913" s="6" t="s">
        <v>5997</v>
      </c>
      <c r="B5913" s="28">
        <v>43312</v>
      </c>
      <c r="C5913" s="6" t="s">
        <v>24</v>
      </c>
      <c r="D5913" s="6" t="s">
        <v>119</v>
      </c>
      <c r="E5913" s="6" t="str">
        <f>VLOOKUP(tbl_transactions[[#This Row],[Product_ID]],tbl_Items[],2,)</f>
        <v>Digital</v>
      </c>
      <c r="F5913" s="6" t="str">
        <f>VLOOKUP(tbl_transactions[[#This Row],[Product_ID]],tbl_Items[],3,)</f>
        <v>Palladium</v>
      </c>
      <c r="G5913" s="6" t="s">
        <v>12</v>
      </c>
      <c r="H5913" s="6" t="s">
        <v>9</v>
      </c>
      <c r="I59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913" s="30">
        <v>3</v>
      </c>
      <c r="K5913" s="7">
        <f t="shared" si="184"/>
        <v>30884.273999999998</v>
      </c>
      <c r="L59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5913" s="7">
        <f t="shared" si="185"/>
        <v>29957.745779999997</v>
      </c>
    </row>
    <row r="5914" spans="1:13" x14ac:dyDescent="0.3">
      <c r="A5914" s="6" t="s">
        <v>5998</v>
      </c>
      <c r="B5914" s="28">
        <v>43312</v>
      </c>
      <c r="C5914" s="6" t="s">
        <v>24</v>
      </c>
      <c r="D5914" s="6" t="s">
        <v>66</v>
      </c>
      <c r="E5914" s="6" t="str">
        <f>VLOOKUP(tbl_transactions[[#This Row],[Product_ID]],tbl_Items[],2,)</f>
        <v>Chronograph</v>
      </c>
      <c r="F5914" s="6" t="str">
        <f>VLOOKUP(tbl_transactions[[#This Row],[Product_ID]],tbl_Items[],3,)</f>
        <v>Platinum</v>
      </c>
      <c r="G5914" s="6" t="s">
        <v>8</v>
      </c>
      <c r="H5914" s="6" t="s">
        <v>9</v>
      </c>
      <c r="I59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914" s="30">
        <v>4</v>
      </c>
      <c r="K5914" s="7">
        <f t="shared" si="184"/>
        <v>39535.199999999997</v>
      </c>
      <c r="L59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5914" s="7">
        <f t="shared" si="185"/>
        <v>34790.975999999995</v>
      </c>
    </row>
    <row r="5915" spans="1:13" x14ac:dyDescent="0.3">
      <c r="A5915" s="6" t="s">
        <v>5999</v>
      </c>
      <c r="B5915" s="28">
        <v>43312</v>
      </c>
      <c r="C5915" s="6" t="s">
        <v>11</v>
      </c>
      <c r="D5915" s="6" t="s">
        <v>78</v>
      </c>
      <c r="E5915" s="6" t="str">
        <f>VLOOKUP(tbl_transactions[[#This Row],[Product_ID]],tbl_Items[],2,)</f>
        <v>Chronograph</v>
      </c>
      <c r="F5915" s="6" t="str">
        <f>VLOOKUP(tbl_transactions[[#This Row],[Product_ID]],tbl_Items[],3,)</f>
        <v>Gold</v>
      </c>
      <c r="G5915" s="6" t="s">
        <v>8</v>
      </c>
      <c r="H5915" s="6" t="s">
        <v>9</v>
      </c>
      <c r="I59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915" s="30">
        <v>2</v>
      </c>
      <c r="K5915" s="7">
        <f t="shared" si="184"/>
        <v>11444.4</v>
      </c>
      <c r="L59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15" s="7">
        <f t="shared" si="185"/>
        <v>11444.4</v>
      </c>
    </row>
    <row r="5916" spans="1:13" x14ac:dyDescent="0.3">
      <c r="A5916" s="6" t="s">
        <v>6000</v>
      </c>
      <c r="B5916" s="28">
        <v>43313</v>
      </c>
      <c r="C5916" s="6" t="s">
        <v>24</v>
      </c>
      <c r="D5916" s="6" t="s">
        <v>77</v>
      </c>
      <c r="E5916" s="6" t="str">
        <f>VLOOKUP(tbl_transactions[[#This Row],[Product_ID]],tbl_Items[],2,)</f>
        <v>Chronograph</v>
      </c>
      <c r="F5916" s="6" t="str">
        <f>VLOOKUP(tbl_transactions[[#This Row],[Product_ID]],tbl_Items[],3,)</f>
        <v>Gold</v>
      </c>
      <c r="G5916" s="6" t="s">
        <v>8</v>
      </c>
      <c r="H5916" s="6" t="s">
        <v>9</v>
      </c>
      <c r="I59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916" s="30">
        <v>4</v>
      </c>
      <c r="K5916" s="7">
        <f t="shared" si="184"/>
        <v>12348</v>
      </c>
      <c r="L59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16" s="7">
        <f t="shared" si="185"/>
        <v>12348</v>
      </c>
    </row>
    <row r="5917" spans="1:13" x14ac:dyDescent="0.3">
      <c r="A5917" s="6" t="s">
        <v>6001</v>
      </c>
      <c r="B5917" s="28">
        <v>43313</v>
      </c>
      <c r="C5917" s="6" t="s">
        <v>24</v>
      </c>
      <c r="D5917" s="6" t="s">
        <v>88</v>
      </c>
      <c r="E5917" s="6" t="str">
        <f>VLOOKUP(tbl_transactions[[#This Row],[Product_ID]],tbl_Items[],2,)</f>
        <v>Automatic</v>
      </c>
      <c r="F5917" s="6" t="str">
        <f>VLOOKUP(tbl_transactions[[#This Row],[Product_ID]],tbl_Items[],3,)</f>
        <v>Platinum</v>
      </c>
      <c r="G5917" s="6" t="s">
        <v>12</v>
      </c>
      <c r="H5917" s="6" t="s">
        <v>9</v>
      </c>
      <c r="I59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5917" s="30">
        <v>2</v>
      </c>
      <c r="K5917" s="7">
        <f t="shared" si="184"/>
        <v>4703.2650000000003</v>
      </c>
      <c r="L59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17" s="7">
        <f t="shared" si="185"/>
        <v>4703.2650000000003</v>
      </c>
    </row>
    <row r="5918" spans="1:13" x14ac:dyDescent="0.3">
      <c r="A5918" s="6" t="s">
        <v>6002</v>
      </c>
      <c r="B5918" s="28">
        <v>43313</v>
      </c>
      <c r="C5918" s="6" t="s">
        <v>24</v>
      </c>
      <c r="D5918" s="6" t="s">
        <v>110</v>
      </c>
      <c r="E5918" s="6" t="str">
        <f>VLOOKUP(tbl_transactions[[#This Row],[Product_ID]],tbl_Items[],2,)</f>
        <v>Digital</v>
      </c>
      <c r="F5918" s="6" t="str">
        <f>VLOOKUP(tbl_transactions[[#This Row],[Product_ID]],tbl_Items[],3,)</f>
        <v>Platinum</v>
      </c>
      <c r="G5918" s="6" t="s">
        <v>12</v>
      </c>
      <c r="H5918" s="6" t="s">
        <v>9</v>
      </c>
      <c r="I59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5918" s="30">
        <v>4</v>
      </c>
      <c r="K5918" s="7">
        <f t="shared" si="184"/>
        <v>23584.680000000004</v>
      </c>
      <c r="L59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5918" s="7">
        <f t="shared" si="185"/>
        <v>22169.599200000004</v>
      </c>
    </row>
    <row r="5919" spans="1:13" x14ac:dyDescent="0.3">
      <c r="A5919" s="6" t="s">
        <v>6003</v>
      </c>
      <c r="B5919" s="28">
        <v>43313</v>
      </c>
      <c r="C5919" s="6" t="s">
        <v>24</v>
      </c>
      <c r="D5919" s="6" t="s">
        <v>105</v>
      </c>
      <c r="E5919" s="6" t="str">
        <f>VLOOKUP(tbl_transactions[[#This Row],[Product_ID]],tbl_Items[],2,)</f>
        <v>Digital</v>
      </c>
      <c r="F5919" s="6" t="str">
        <f>VLOOKUP(tbl_transactions[[#This Row],[Product_ID]],tbl_Items[],3,)</f>
        <v>Platinum</v>
      </c>
      <c r="G5919" s="6" t="s">
        <v>12</v>
      </c>
      <c r="H5919" s="6" t="s">
        <v>9</v>
      </c>
      <c r="I59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919" s="30">
        <v>1</v>
      </c>
      <c r="K5919" s="7">
        <f t="shared" si="184"/>
        <v>5869.9368000000004</v>
      </c>
      <c r="L59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19" s="7">
        <f t="shared" si="185"/>
        <v>5869.9368000000004</v>
      </c>
    </row>
    <row r="5920" spans="1:13" x14ac:dyDescent="0.3">
      <c r="A5920" s="6" t="s">
        <v>6004</v>
      </c>
      <c r="B5920" s="28">
        <v>43313</v>
      </c>
      <c r="C5920" s="6" t="s">
        <v>24</v>
      </c>
      <c r="D5920" s="6" t="s">
        <v>100</v>
      </c>
      <c r="E5920" s="6" t="str">
        <f>VLOOKUP(tbl_transactions[[#This Row],[Product_ID]],tbl_Items[],2,)</f>
        <v>Automatic</v>
      </c>
      <c r="F5920" s="6" t="str">
        <f>VLOOKUP(tbl_transactions[[#This Row],[Product_ID]],tbl_Items[],3,)</f>
        <v>Palladium</v>
      </c>
      <c r="G5920" s="6" t="s">
        <v>12</v>
      </c>
      <c r="H5920" s="6" t="s">
        <v>9</v>
      </c>
      <c r="I59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920" s="30">
        <v>2</v>
      </c>
      <c r="K5920" s="7">
        <f t="shared" si="184"/>
        <v>12030.480000000001</v>
      </c>
      <c r="L59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0" s="7">
        <f t="shared" si="185"/>
        <v>12030.480000000001</v>
      </c>
    </row>
    <row r="5921" spans="1:13" x14ac:dyDescent="0.3">
      <c r="A5921" s="6" t="s">
        <v>6005</v>
      </c>
      <c r="B5921" s="28">
        <v>43314</v>
      </c>
      <c r="C5921" s="6" t="s">
        <v>24</v>
      </c>
      <c r="D5921" s="6" t="s">
        <v>102</v>
      </c>
      <c r="E5921" s="6" t="str">
        <f>VLOOKUP(tbl_transactions[[#This Row],[Product_ID]],tbl_Items[],2,)</f>
        <v>Automatic</v>
      </c>
      <c r="F5921" s="6" t="str">
        <f>VLOOKUP(tbl_transactions[[#This Row],[Product_ID]],tbl_Items[],3,)</f>
        <v>Palladium</v>
      </c>
      <c r="G5921" s="6" t="s">
        <v>12</v>
      </c>
      <c r="H5921" s="6" t="s">
        <v>9</v>
      </c>
      <c r="I59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921" s="30">
        <v>1</v>
      </c>
      <c r="K5921" s="7">
        <f t="shared" si="184"/>
        <v>8786.1779999999999</v>
      </c>
      <c r="L59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1" s="7">
        <f t="shared" si="185"/>
        <v>8786.1779999999999</v>
      </c>
    </row>
    <row r="5922" spans="1:13" x14ac:dyDescent="0.3">
      <c r="A5922" s="6" t="s">
        <v>6006</v>
      </c>
      <c r="B5922" s="28">
        <v>43314</v>
      </c>
      <c r="C5922" s="6" t="s">
        <v>11</v>
      </c>
      <c r="D5922" s="6" t="s">
        <v>7007</v>
      </c>
      <c r="E5922" s="6" t="str">
        <f>VLOOKUP(tbl_transactions[[#This Row],[Product_ID]],tbl_Items[],2,)</f>
        <v>Digital</v>
      </c>
      <c r="F5922" s="6" t="str">
        <f>VLOOKUP(tbl_transactions[[#This Row],[Product_ID]],tbl_Items[],3,)</f>
        <v>Gold</v>
      </c>
      <c r="G5922" s="6" t="s">
        <v>12</v>
      </c>
      <c r="H5922" s="6" t="s">
        <v>9</v>
      </c>
      <c r="I59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5922" s="30">
        <v>1</v>
      </c>
      <c r="K5922" s="7">
        <f t="shared" si="184"/>
        <v>9100.3788000000004</v>
      </c>
      <c r="L59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2" s="7">
        <f t="shared" si="185"/>
        <v>9100.3788000000004</v>
      </c>
    </row>
    <row r="5923" spans="1:13" x14ac:dyDescent="0.3">
      <c r="A5923" s="6" t="s">
        <v>6007</v>
      </c>
      <c r="B5923" s="28">
        <v>43314</v>
      </c>
      <c r="C5923" s="6" t="s">
        <v>7</v>
      </c>
      <c r="D5923" s="6" t="s">
        <v>115</v>
      </c>
      <c r="E5923" s="6" t="str">
        <f>VLOOKUP(tbl_transactions[[#This Row],[Product_ID]],tbl_Items[],2,)</f>
        <v>Digital</v>
      </c>
      <c r="F5923" s="6" t="str">
        <f>VLOOKUP(tbl_transactions[[#This Row],[Product_ID]],tbl_Items[],3,)</f>
        <v>Gold</v>
      </c>
      <c r="G5923" s="6" t="s">
        <v>12</v>
      </c>
      <c r="H5923" s="6" t="s">
        <v>13</v>
      </c>
      <c r="I59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923" s="30">
        <v>1</v>
      </c>
      <c r="K5923" s="7">
        <f t="shared" si="184"/>
        <v>9698.692500000001</v>
      </c>
      <c r="L59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3" s="7">
        <f t="shared" si="185"/>
        <v>9698.692500000001</v>
      </c>
    </row>
    <row r="5924" spans="1:13" x14ac:dyDescent="0.3">
      <c r="A5924" s="6" t="s">
        <v>6008</v>
      </c>
      <c r="B5924" s="28">
        <v>43314</v>
      </c>
      <c r="C5924" s="6" t="s">
        <v>24</v>
      </c>
      <c r="D5924" s="6" t="s">
        <v>101</v>
      </c>
      <c r="E5924" s="6" t="str">
        <f>VLOOKUP(tbl_transactions[[#This Row],[Product_ID]],tbl_Items[],2,)</f>
        <v>Automatic</v>
      </c>
      <c r="F5924" s="6" t="str">
        <f>VLOOKUP(tbl_transactions[[#This Row],[Product_ID]],tbl_Items[],3,)</f>
        <v>Palladium</v>
      </c>
      <c r="G5924" s="6" t="s">
        <v>12</v>
      </c>
      <c r="H5924" s="6" t="s">
        <v>13</v>
      </c>
      <c r="I59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924" s="30">
        <v>2</v>
      </c>
      <c r="K5924" s="7">
        <f t="shared" si="184"/>
        <v>5166.7000000000007</v>
      </c>
      <c r="L59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4" s="7">
        <f t="shared" si="185"/>
        <v>5166.7000000000007</v>
      </c>
    </row>
    <row r="5925" spans="1:13" x14ac:dyDescent="0.3">
      <c r="A5925" s="6" t="s">
        <v>6009</v>
      </c>
      <c r="B5925" s="28">
        <v>43314</v>
      </c>
      <c r="C5925" s="6" t="s">
        <v>11</v>
      </c>
      <c r="D5925" s="6" t="s">
        <v>99</v>
      </c>
      <c r="E5925" s="6" t="str">
        <f>VLOOKUP(tbl_transactions[[#This Row],[Product_ID]],tbl_Items[],2,)</f>
        <v>Automatic</v>
      </c>
      <c r="F5925" s="6" t="str">
        <f>VLOOKUP(tbl_transactions[[#This Row],[Product_ID]],tbl_Items[],3,)</f>
        <v>Gold</v>
      </c>
      <c r="G5925" s="6" t="s">
        <v>12</v>
      </c>
      <c r="H5925" s="6" t="s">
        <v>9</v>
      </c>
      <c r="I59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925" s="30">
        <v>2</v>
      </c>
      <c r="K5925" s="7">
        <f t="shared" si="184"/>
        <v>11365.329599999999</v>
      </c>
      <c r="L59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5" s="7">
        <f t="shared" si="185"/>
        <v>11365.329599999999</v>
      </c>
    </row>
    <row r="5926" spans="1:13" x14ac:dyDescent="0.3">
      <c r="A5926" s="6" t="s">
        <v>6010</v>
      </c>
      <c r="B5926" s="28">
        <v>43314</v>
      </c>
      <c r="C5926" s="6" t="s">
        <v>24</v>
      </c>
      <c r="D5926" s="6" t="s">
        <v>92</v>
      </c>
      <c r="E5926" s="6" t="str">
        <f>VLOOKUP(tbl_transactions[[#This Row],[Product_ID]],tbl_Items[],2,)</f>
        <v>Automatic</v>
      </c>
      <c r="F5926" s="6" t="str">
        <f>VLOOKUP(tbl_transactions[[#This Row],[Product_ID]],tbl_Items[],3,)</f>
        <v>Platinum</v>
      </c>
      <c r="G5926" s="6" t="s">
        <v>12</v>
      </c>
      <c r="H5926" s="6" t="s">
        <v>9</v>
      </c>
      <c r="I59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926" s="30">
        <v>4</v>
      </c>
      <c r="K5926" s="7">
        <f t="shared" si="184"/>
        <v>8972.409599999999</v>
      </c>
      <c r="L59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6" s="7">
        <f t="shared" si="185"/>
        <v>8972.409599999999</v>
      </c>
    </row>
    <row r="5927" spans="1:13" x14ac:dyDescent="0.3">
      <c r="A5927" s="6" t="s">
        <v>6011</v>
      </c>
      <c r="B5927" s="28">
        <v>43314</v>
      </c>
      <c r="C5927" s="6" t="s">
        <v>7</v>
      </c>
      <c r="D5927" s="6" t="s">
        <v>89</v>
      </c>
      <c r="E5927" s="6" t="str">
        <f>VLOOKUP(tbl_transactions[[#This Row],[Product_ID]],tbl_Items[],2,)</f>
        <v>Automatic</v>
      </c>
      <c r="F5927" s="6" t="str">
        <f>VLOOKUP(tbl_transactions[[#This Row],[Product_ID]],tbl_Items[],3,)</f>
        <v>Platinum</v>
      </c>
      <c r="G5927" s="6" t="s">
        <v>12</v>
      </c>
      <c r="H5927" s="6" t="s">
        <v>13</v>
      </c>
      <c r="I59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927" s="30">
        <v>4</v>
      </c>
      <c r="K5927" s="7">
        <f t="shared" si="184"/>
        <v>20478.040000000005</v>
      </c>
      <c r="L59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5927" s="7">
        <f t="shared" si="185"/>
        <v>19249.357600000003</v>
      </c>
    </row>
    <row r="5928" spans="1:13" x14ac:dyDescent="0.3">
      <c r="A5928" s="6" t="s">
        <v>6012</v>
      </c>
      <c r="B5928" s="28">
        <v>43314</v>
      </c>
      <c r="C5928" s="6" t="s">
        <v>24</v>
      </c>
      <c r="D5928" s="6" t="s">
        <v>77</v>
      </c>
      <c r="E5928" s="6" t="str">
        <f>VLOOKUP(tbl_transactions[[#This Row],[Product_ID]],tbl_Items[],2,)</f>
        <v>Chronograph</v>
      </c>
      <c r="F5928" s="6" t="str">
        <f>VLOOKUP(tbl_transactions[[#This Row],[Product_ID]],tbl_Items[],3,)</f>
        <v>Gold</v>
      </c>
      <c r="G5928" s="6" t="s">
        <v>8</v>
      </c>
      <c r="H5928" s="6" t="s">
        <v>9</v>
      </c>
      <c r="I59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928" s="30">
        <v>3</v>
      </c>
      <c r="K5928" s="7">
        <f t="shared" si="184"/>
        <v>9261</v>
      </c>
      <c r="L59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28" s="7">
        <f t="shared" si="185"/>
        <v>9261</v>
      </c>
    </row>
    <row r="5929" spans="1:13" x14ac:dyDescent="0.3">
      <c r="A5929" s="6" t="s">
        <v>6013</v>
      </c>
      <c r="B5929" s="28">
        <v>43315</v>
      </c>
      <c r="C5929" s="6" t="s">
        <v>24</v>
      </c>
      <c r="D5929" s="6" t="s">
        <v>109</v>
      </c>
      <c r="E5929" s="6" t="str">
        <f>VLOOKUP(tbl_transactions[[#This Row],[Product_ID]],tbl_Items[],2,)</f>
        <v>Digital</v>
      </c>
      <c r="F5929" s="6" t="str">
        <f>VLOOKUP(tbl_transactions[[#This Row],[Product_ID]],tbl_Items[],3,)</f>
        <v>Platinum</v>
      </c>
      <c r="G5929" s="6" t="s">
        <v>12</v>
      </c>
      <c r="H5929" s="6" t="s">
        <v>13</v>
      </c>
      <c r="I59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5929" s="30">
        <v>3</v>
      </c>
      <c r="K5929" s="7">
        <f t="shared" si="184"/>
        <v>30790.637999999999</v>
      </c>
      <c r="L59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5929" s="7">
        <f t="shared" si="185"/>
        <v>28943.199720000001</v>
      </c>
    </row>
    <row r="5930" spans="1:13" x14ac:dyDescent="0.3">
      <c r="A5930" s="6" t="s">
        <v>6014</v>
      </c>
      <c r="B5930" s="28">
        <v>43315</v>
      </c>
      <c r="C5930" s="6" t="s">
        <v>11</v>
      </c>
      <c r="D5930" s="6" t="s">
        <v>7008</v>
      </c>
      <c r="E5930" s="6" t="str">
        <f>VLOOKUP(tbl_transactions[[#This Row],[Product_ID]],tbl_Items[],2,)</f>
        <v>Digital</v>
      </c>
      <c r="F5930" s="6" t="str">
        <f>VLOOKUP(tbl_transactions[[#This Row],[Product_ID]],tbl_Items[],3,)</f>
        <v>Gold</v>
      </c>
      <c r="G5930" s="6" t="s">
        <v>12</v>
      </c>
      <c r="H5930" s="6" t="s">
        <v>9</v>
      </c>
      <c r="I59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930" s="30">
        <v>1</v>
      </c>
      <c r="K5930" s="7">
        <f t="shared" si="184"/>
        <v>10741.170000000002</v>
      </c>
      <c r="L59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30" s="7">
        <f t="shared" si="185"/>
        <v>10741.170000000002</v>
      </c>
    </row>
    <row r="5931" spans="1:13" x14ac:dyDescent="0.3">
      <c r="A5931" s="6" t="s">
        <v>6015</v>
      </c>
      <c r="B5931" s="28">
        <v>43315</v>
      </c>
      <c r="C5931" s="6" t="s">
        <v>24</v>
      </c>
      <c r="D5931" s="6" t="s">
        <v>115</v>
      </c>
      <c r="E5931" s="6" t="str">
        <f>VLOOKUP(tbl_transactions[[#This Row],[Product_ID]],tbl_Items[],2,)</f>
        <v>Digital</v>
      </c>
      <c r="F5931" s="6" t="str">
        <f>VLOOKUP(tbl_transactions[[#This Row],[Product_ID]],tbl_Items[],3,)</f>
        <v>Gold</v>
      </c>
      <c r="G5931" s="6" t="s">
        <v>12</v>
      </c>
      <c r="H5931" s="6" t="s">
        <v>9</v>
      </c>
      <c r="I59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931" s="30">
        <v>1</v>
      </c>
      <c r="K5931" s="7">
        <f t="shared" si="184"/>
        <v>9698.692500000001</v>
      </c>
      <c r="L59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31" s="7">
        <f t="shared" si="185"/>
        <v>9698.692500000001</v>
      </c>
    </row>
    <row r="5932" spans="1:13" x14ac:dyDescent="0.3">
      <c r="A5932" s="6" t="s">
        <v>6016</v>
      </c>
      <c r="B5932" s="28">
        <v>43316</v>
      </c>
      <c r="C5932" s="6" t="s">
        <v>24</v>
      </c>
      <c r="D5932" s="6" t="s">
        <v>96</v>
      </c>
      <c r="E5932" s="6" t="str">
        <f>VLOOKUP(tbl_transactions[[#This Row],[Product_ID]],tbl_Items[],2,)</f>
        <v>Automatic</v>
      </c>
      <c r="F5932" s="6" t="str">
        <f>VLOOKUP(tbl_transactions[[#This Row],[Product_ID]],tbl_Items[],3,)</f>
        <v>Gold</v>
      </c>
      <c r="G5932" s="6" t="s">
        <v>12</v>
      </c>
      <c r="H5932" s="6" t="s">
        <v>9</v>
      </c>
      <c r="I59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932" s="30">
        <v>1</v>
      </c>
      <c r="K5932" s="7">
        <f t="shared" si="184"/>
        <v>5676.4224000000004</v>
      </c>
      <c r="L59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32" s="7">
        <f t="shared" si="185"/>
        <v>5676.4224000000004</v>
      </c>
    </row>
    <row r="5933" spans="1:13" x14ac:dyDescent="0.3">
      <c r="A5933" s="6" t="s">
        <v>6017</v>
      </c>
      <c r="B5933" s="28">
        <v>43316</v>
      </c>
      <c r="C5933" s="6" t="s">
        <v>24</v>
      </c>
      <c r="D5933" s="6" t="s">
        <v>66</v>
      </c>
      <c r="E5933" s="6" t="str">
        <f>VLOOKUP(tbl_transactions[[#This Row],[Product_ID]],tbl_Items[],2,)</f>
        <v>Chronograph</v>
      </c>
      <c r="F5933" s="6" t="str">
        <f>VLOOKUP(tbl_transactions[[#This Row],[Product_ID]],tbl_Items[],3,)</f>
        <v>Platinum</v>
      </c>
      <c r="G5933" s="6" t="s">
        <v>8</v>
      </c>
      <c r="H5933" s="6" t="s">
        <v>9</v>
      </c>
      <c r="I59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5933" s="30">
        <v>2</v>
      </c>
      <c r="K5933" s="7">
        <f t="shared" si="184"/>
        <v>19767.599999999999</v>
      </c>
      <c r="L59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5933" s="7">
        <f t="shared" si="185"/>
        <v>17395.487999999998</v>
      </c>
    </row>
    <row r="5934" spans="1:13" x14ac:dyDescent="0.3">
      <c r="A5934" s="6" t="s">
        <v>6018</v>
      </c>
      <c r="B5934" s="28">
        <v>43316</v>
      </c>
      <c r="C5934" s="6" t="s">
        <v>11</v>
      </c>
      <c r="D5934" s="6" t="s">
        <v>120</v>
      </c>
      <c r="E5934" s="6" t="str">
        <f>VLOOKUP(tbl_transactions[[#This Row],[Product_ID]],tbl_Items[],2,)</f>
        <v>Digital</v>
      </c>
      <c r="F5934" s="6" t="str">
        <f>VLOOKUP(tbl_transactions[[#This Row],[Product_ID]],tbl_Items[],3,)</f>
        <v>Palladium</v>
      </c>
      <c r="G5934" s="6" t="s">
        <v>12</v>
      </c>
      <c r="H5934" s="6" t="s">
        <v>9</v>
      </c>
      <c r="I59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5934" s="30">
        <v>4</v>
      </c>
      <c r="K5934" s="7">
        <f t="shared" si="184"/>
        <v>42408.080000000009</v>
      </c>
      <c r="L59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5934" s="7">
        <f t="shared" si="185"/>
        <v>41135.837600000006</v>
      </c>
    </row>
    <row r="5935" spans="1:13" x14ac:dyDescent="0.3">
      <c r="A5935" s="6" t="s">
        <v>6019</v>
      </c>
      <c r="B5935" s="28">
        <v>43316</v>
      </c>
      <c r="C5935" s="6" t="s">
        <v>24</v>
      </c>
      <c r="D5935" s="6" t="s">
        <v>116</v>
      </c>
      <c r="E5935" s="6" t="str">
        <f>VLOOKUP(tbl_transactions[[#This Row],[Product_ID]],tbl_Items[],2,)</f>
        <v>Digital</v>
      </c>
      <c r="F5935" s="6" t="str">
        <f>VLOOKUP(tbl_transactions[[#This Row],[Product_ID]],tbl_Items[],3,)</f>
        <v>Gold</v>
      </c>
      <c r="G5935" s="6" t="s">
        <v>12</v>
      </c>
      <c r="H5935" s="6" t="s">
        <v>9</v>
      </c>
      <c r="I59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935" s="30">
        <v>2</v>
      </c>
      <c r="K5935" s="7">
        <f t="shared" si="184"/>
        <v>11413.188</v>
      </c>
      <c r="L59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35" s="7">
        <f t="shared" si="185"/>
        <v>11413.188</v>
      </c>
    </row>
    <row r="5936" spans="1:13" x14ac:dyDescent="0.3">
      <c r="A5936" s="6" t="s">
        <v>6020</v>
      </c>
      <c r="B5936" s="28">
        <v>43316</v>
      </c>
      <c r="C5936" s="6" t="s">
        <v>24</v>
      </c>
      <c r="D5936" s="6" t="s">
        <v>114</v>
      </c>
      <c r="E5936" s="6" t="str">
        <f>VLOOKUP(tbl_transactions[[#This Row],[Product_ID]],tbl_Items[],2,)</f>
        <v>Digital</v>
      </c>
      <c r="F5936" s="6" t="str">
        <f>VLOOKUP(tbl_transactions[[#This Row],[Product_ID]],tbl_Items[],3,)</f>
        <v>Palladium</v>
      </c>
      <c r="G5936" s="6" t="s">
        <v>12</v>
      </c>
      <c r="H5936" s="6" t="s">
        <v>9</v>
      </c>
      <c r="I59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936" s="30">
        <v>4</v>
      </c>
      <c r="K5936" s="7">
        <f t="shared" si="184"/>
        <v>43641.360000000008</v>
      </c>
      <c r="L59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5936" s="7">
        <f t="shared" si="185"/>
        <v>42332.119200000008</v>
      </c>
    </row>
    <row r="5937" spans="1:13" x14ac:dyDescent="0.3">
      <c r="A5937" s="6" t="s">
        <v>6021</v>
      </c>
      <c r="B5937" s="28">
        <v>43316</v>
      </c>
      <c r="C5937" s="6" t="s">
        <v>7</v>
      </c>
      <c r="D5937" s="6" t="s">
        <v>105</v>
      </c>
      <c r="E5937" s="6" t="str">
        <f>VLOOKUP(tbl_transactions[[#This Row],[Product_ID]],tbl_Items[],2,)</f>
        <v>Digital</v>
      </c>
      <c r="F5937" s="6" t="str">
        <f>VLOOKUP(tbl_transactions[[#This Row],[Product_ID]],tbl_Items[],3,)</f>
        <v>Platinum</v>
      </c>
      <c r="G5937" s="6" t="s">
        <v>12</v>
      </c>
      <c r="H5937" s="6" t="s">
        <v>9</v>
      </c>
      <c r="I59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5937" s="30">
        <v>4</v>
      </c>
      <c r="K5937" s="7">
        <f t="shared" si="184"/>
        <v>23479.747200000002</v>
      </c>
      <c r="L59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5937" s="7">
        <f t="shared" si="185"/>
        <v>22070.962368</v>
      </c>
    </row>
    <row r="5938" spans="1:13" x14ac:dyDescent="0.3">
      <c r="A5938" s="6" t="s">
        <v>6022</v>
      </c>
      <c r="B5938" s="28">
        <v>43317</v>
      </c>
      <c r="C5938" s="6" t="s">
        <v>24</v>
      </c>
      <c r="D5938" s="6" t="s">
        <v>116</v>
      </c>
      <c r="E5938" s="6" t="str">
        <f>VLOOKUP(tbl_transactions[[#This Row],[Product_ID]],tbl_Items[],2,)</f>
        <v>Digital</v>
      </c>
      <c r="F5938" s="6" t="str">
        <f>VLOOKUP(tbl_transactions[[#This Row],[Product_ID]],tbl_Items[],3,)</f>
        <v>Gold</v>
      </c>
      <c r="G5938" s="6" t="s">
        <v>12</v>
      </c>
      <c r="H5938" s="6" t="s">
        <v>9</v>
      </c>
      <c r="I59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5938" s="30">
        <v>1</v>
      </c>
      <c r="K5938" s="7">
        <f t="shared" si="184"/>
        <v>5706.5940000000001</v>
      </c>
      <c r="L59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38" s="7">
        <f t="shared" si="185"/>
        <v>5706.5940000000001</v>
      </c>
    </row>
    <row r="5939" spans="1:13" x14ac:dyDescent="0.3">
      <c r="A5939" s="6" t="s">
        <v>6023</v>
      </c>
      <c r="B5939" s="28">
        <v>43317</v>
      </c>
      <c r="C5939" s="6" t="s">
        <v>24</v>
      </c>
      <c r="D5939" s="6" t="s">
        <v>108</v>
      </c>
      <c r="E5939" s="6" t="str">
        <f>VLOOKUP(tbl_transactions[[#This Row],[Product_ID]],tbl_Items[],2,)</f>
        <v>Digital</v>
      </c>
      <c r="F5939" s="6" t="str">
        <f>VLOOKUP(tbl_transactions[[#This Row],[Product_ID]],tbl_Items[],3,)</f>
        <v>Platinum</v>
      </c>
      <c r="G5939" s="6" t="s">
        <v>12</v>
      </c>
      <c r="H5939" s="6" t="s">
        <v>9</v>
      </c>
      <c r="I59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939" s="30">
        <v>3</v>
      </c>
      <c r="K5939" s="7">
        <f t="shared" si="184"/>
        <v>19332.337500000001</v>
      </c>
      <c r="L59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5939" s="7">
        <f t="shared" si="185"/>
        <v>18172.397250000002</v>
      </c>
    </row>
    <row r="5940" spans="1:13" x14ac:dyDescent="0.3">
      <c r="A5940" s="6" t="s">
        <v>6024</v>
      </c>
      <c r="B5940" s="28">
        <v>43317</v>
      </c>
      <c r="C5940" s="6" t="s">
        <v>24</v>
      </c>
      <c r="D5940" s="6" t="s">
        <v>118</v>
      </c>
      <c r="E5940" s="6" t="str">
        <f>VLOOKUP(tbl_transactions[[#This Row],[Product_ID]],tbl_Items[],2,)</f>
        <v>Digital</v>
      </c>
      <c r="F5940" s="6" t="str">
        <f>VLOOKUP(tbl_transactions[[#This Row],[Product_ID]],tbl_Items[],3,)</f>
        <v>Palladium</v>
      </c>
      <c r="G5940" s="6" t="s">
        <v>12</v>
      </c>
      <c r="H5940" s="6" t="s">
        <v>9</v>
      </c>
      <c r="I59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940" s="30">
        <v>2</v>
      </c>
      <c r="K5940" s="7">
        <f t="shared" si="184"/>
        <v>12439.022400000002</v>
      </c>
      <c r="L59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0" s="7">
        <f t="shared" si="185"/>
        <v>12439.022400000002</v>
      </c>
    </row>
    <row r="5941" spans="1:13" x14ac:dyDescent="0.3">
      <c r="A5941" s="6" t="s">
        <v>6025</v>
      </c>
      <c r="B5941" s="28">
        <v>43317</v>
      </c>
      <c r="C5941" s="6" t="s">
        <v>24</v>
      </c>
      <c r="D5941" s="6" t="s">
        <v>112</v>
      </c>
      <c r="E5941" s="6" t="str">
        <f>VLOOKUP(tbl_transactions[[#This Row],[Product_ID]],tbl_Items[],2,)</f>
        <v>Digital</v>
      </c>
      <c r="F5941" s="6" t="str">
        <f>VLOOKUP(tbl_transactions[[#This Row],[Product_ID]],tbl_Items[],3,)</f>
        <v>Gold</v>
      </c>
      <c r="G5941" s="6" t="s">
        <v>12</v>
      </c>
      <c r="H5941" s="6" t="s">
        <v>9</v>
      </c>
      <c r="I59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5941" s="30">
        <v>2</v>
      </c>
      <c r="K5941" s="7">
        <f t="shared" si="184"/>
        <v>12274.639200000001</v>
      </c>
      <c r="L59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1" s="7">
        <f t="shared" si="185"/>
        <v>12274.639200000001</v>
      </c>
    </row>
    <row r="5942" spans="1:13" x14ac:dyDescent="0.3">
      <c r="A5942" s="6" t="s">
        <v>6026</v>
      </c>
      <c r="B5942" s="28">
        <v>43317</v>
      </c>
      <c r="C5942" s="6" t="s">
        <v>24</v>
      </c>
      <c r="D5942" s="6" t="s">
        <v>115</v>
      </c>
      <c r="E5942" s="6" t="str">
        <f>VLOOKUP(tbl_transactions[[#This Row],[Product_ID]],tbl_Items[],2,)</f>
        <v>Digital</v>
      </c>
      <c r="F5942" s="6" t="str">
        <f>VLOOKUP(tbl_transactions[[#This Row],[Product_ID]],tbl_Items[],3,)</f>
        <v>Gold</v>
      </c>
      <c r="G5942" s="6" t="s">
        <v>12</v>
      </c>
      <c r="H5942" s="6" t="s">
        <v>9</v>
      </c>
      <c r="I59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942" s="30">
        <v>1</v>
      </c>
      <c r="K5942" s="7">
        <f t="shared" si="184"/>
        <v>9698.692500000001</v>
      </c>
      <c r="L59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2" s="7">
        <f t="shared" si="185"/>
        <v>9698.692500000001</v>
      </c>
    </row>
    <row r="5943" spans="1:13" x14ac:dyDescent="0.3">
      <c r="A5943" s="6" t="s">
        <v>6027</v>
      </c>
      <c r="B5943" s="28">
        <v>43317</v>
      </c>
      <c r="C5943" s="6" t="s">
        <v>24</v>
      </c>
      <c r="D5943" s="6" t="s">
        <v>101</v>
      </c>
      <c r="E5943" s="6" t="str">
        <f>VLOOKUP(tbl_transactions[[#This Row],[Product_ID]],tbl_Items[],2,)</f>
        <v>Automatic</v>
      </c>
      <c r="F5943" s="6" t="str">
        <f>VLOOKUP(tbl_transactions[[#This Row],[Product_ID]],tbl_Items[],3,)</f>
        <v>Palladium</v>
      </c>
      <c r="G5943" s="6" t="s">
        <v>12</v>
      </c>
      <c r="H5943" s="6" t="s">
        <v>9</v>
      </c>
      <c r="I59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943" s="30">
        <v>2</v>
      </c>
      <c r="K5943" s="7">
        <f t="shared" si="184"/>
        <v>5166.7000000000007</v>
      </c>
      <c r="L59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3" s="7">
        <f t="shared" si="185"/>
        <v>5166.7000000000007</v>
      </c>
    </row>
    <row r="5944" spans="1:13" x14ac:dyDescent="0.3">
      <c r="A5944" s="6" t="s">
        <v>6028</v>
      </c>
      <c r="B5944" s="28">
        <v>43317</v>
      </c>
      <c r="C5944" s="6" t="s">
        <v>7</v>
      </c>
      <c r="D5944" s="6" t="s">
        <v>74</v>
      </c>
      <c r="E5944" s="6" t="str">
        <f>VLOOKUP(tbl_transactions[[#This Row],[Product_ID]],tbl_Items[],2,)</f>
        <v>Chronograph</v>
      </c>
      <c r="F5944" s="6" t="str">
        <f>VLOOKUP(tbl_transactions[[#This Row],[Product_ID]],tbl_Items[],3,)</f>
        <v>Gold</v>
      </c>
      <c r="G5944" s="6" t="s">
        <v>8</v>
      </c>
      <c r="H5944" s="6" t="s">
        <v>13</v>
      </c>
      <c r="I59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5944" s="30">
        <v>2</v>
      </c>
      <c r="K5944" s="7">
        <f t="shared" si="184"/>
        <v>4674.6000000000004</v>
      </c>
      <c r="L59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4" s="7">
        <f t="shared" si="185"/>
        <v>4674.6000000000004</v>
      </c>
    </row>
    <row r="5945" spans="1:13" x14ac:dyDescent="0.3">
      <c r="A5945" s="6" t="s">
        <v>6029</v>
      </c>
      <c r="B5945" s="28">
        <v>43317</v>
      </c>
      <c r="C5945" s="6" t="s">
        <v>24</v>
      </c>
      <c r="D5945" s="6" t="s">
        <v>103</v>
      </c>
      <c r="E5945" s="6" t="str">
        <f>VLOOKUP(tbl_transactions[[#This Row],[Product_ID]],tbl_Items[],2,)</f>
        <v>Automatic</v>
      </c>
      <c r="F5945" s="6" t="str">
        <f>VLOOKUP(tbl_transactions[[#This Row],[Product_ID]],tbl_Items[],3,)</f>
        <v>Palladium</v>
      </c>
      <c r="G5945" s="6" t="s">
        <v>12</v>
      </c>
      <c r="H5945" s="6" t="s">
        <v>9</v>
      </c>
      <c r="I59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945" s="30">
        <v>2</v>
      </c>
      <c r="K5945" s="7">
        <f t="shared" si="184"/>
        <v>13616.7552</v>
      </c>
      <c r="L59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5" s="7">
        <f t="shared" si="185"/>
        <v>13616.7552</v>
      </c>
    </row>
    <row r="5946" spans="1:13" x14ac:dyDescent="0.3">
      <c r="A5946" s="6" t="s">
        <v>6030</v>
      </c>
      <c r="B5946" s="28">
        <v>43317</v>
      </c>
      <c r="C5946" s="6" t="s">
        <v>24</v>
      </c>
      <c r="D5946" s="6" t="s">
        <v>96</v>
      </c>
      <c r="E5946" s="6" t="str">
        <f>VLOOKUP(tbl_transactions[[#This Row],[Product_ID]],tbl_Items[],2,)</f>
        <v>Automatic</v>
      </c>
      <c r="F5946" s="6" t="str">
        <f>VLOOKUP(tbl_transactions[[#This Row],[Product_ID]],tbl_Items[],3,)</f>
        <v>Gold</v>
      </c>
      <c r="G5946" s="6" t="s">
        <v>12</v>
      </c>
      <c r="H5946" s="6" t="s">
        <v>9</v>
      </c>
      <c r="I59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5946" s="30">
        <v>1</v>
      </c>
      <c r="K5946" s="7">
        <f t="shared" si="184"/>
        <v>5676.4224000000004</v>
      </c>
      <c r="L59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6" s="7">
        <f t="shared" si="185"/>
        <v>5676.4224000000004</v>
      </c>
    </row>
    <row r="5947" spans="1:13" x14ac:dyDescent="0.3">
      <c r="A5947" s="6" t="s">
        <v>6031</v>
      </c>
      <c r="B5947" s="28">
        <v>43318</v>
      </c>
      <c r="C5947" s="6" t="s">
        <v>11</v>
      </c>
      <c r="D5947" s="6" t="s">
        <v>101</v>
      </c>
      <c r="E5947" s="6" t="str">
        <f>VLOOKUP(tbl_transactions[[#This Row],[Product_ID]],tbl_Items[],2,)</f>
        <v>Automatic</v>
      </c>
      <c r="F5947" s="6" t="str">
        <f>VLOOKUP(tbl_transactions[[#This Row],[Product_ID]],tbl_Items[],3,)</f>
        <v>Palladium</v>
      </c>
      <c r="G5947" s="6" t="s">
        <v>12</v>
      </c>
      <c r="H5947" s="6" t="s">
        <v>9</v>
      </c>
      <c r="I59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947" s="30">
        <v>3</v>
      </c>
      <c r="K5947" s="7">
        <f t="shared" si="184"/>
        <v>7750.0500000000011</v>
      </c>
      <c r="L59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7" s="7">
        <f t="shared" si="185"/>
        <v>7750.0500000000011</v>
      </c>
    </row>
    <row r="5948" spans="1:13" x14ac:dyDescent="0.3">
      <c r="A5948" s="6" t="s">
        <v>6032</v>
      </c>
      <c r="B5948" s="28">
        <v>43318</v>
      </c>
      <c r="C5948" s="6" t="s">
        <v>11</v>
      </c>
      <c r="D5948" s="6" t="s">
        <v>71</v>
      </c>
      <c r="E5948" s="6" t="str">
        <f>VLOOKUP(tbl_transactions[[#This Row],[Product_ID]],tbl_Items[],2,)</f>
        <v>Chronograph</v>
      </c>
      <c r="F5948" s="6" t="str">
        <f>VLOOKUP(tbl_transactions[[#This Row],[Product_ID]],tbl_Items[],3,)</f>
        <v>Platinum</v>
      </c>
      <c r="G5948" s="6" t="s">
        <v>8</v>
      </c>
      <c r="H5948" s="6" t="s">
        <v>9</v>
      </c>
      <c r="I59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5948" s="30">
        <v>3</v>
      </c>
      <c r="K5948" s="7">
        <f t="shared" si="184"/>
        <v>6897.851999999999</v>
      </c>
      <c r="L59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8" s="7">
        <f t="shared" si="185"/>
        <v>6897.851999999999</v>
      </c>
    </row>
    <row r="5949" spans="1:13" x14ac:dyDescent="0.3">
      <c r="A5949" s="6" t="s">
        <v>6033</v>
      </c>
      <c r="B5949" s="28">
        <v>43318</v>
      </c>
      <c r="C5949" s="6" t="s">
        <v>24</v>
      </c>
      <c r="D5949" s="6" t="s">
        <v>108</v>
      </c>
      <c r="E5949" s="6" t="str">
        <f>VLOOKUP(tbl_transactions[[#This Row],[Product_ID]],tbl_Items[],2,)</f>
        <v>Digital</v>
      </c>
      <c r="F5949" s="6" t="str">
        <f>VLOOKUP(tbl_transactions[[#This Row],[Product_ID]],tbl_Items[],3,)</f>
        <v>Platinum</v>
      </c>
      <c r="G5949" s="6" t="s">
        <v>12</v>
      </c>
      <c r="H5949" s="6" t="s">
        <v>9</v>
      </c>
      <c r="I59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949" s="30">
        <v>1</v>
      </c>
      <c r="K5949" s="7">
        <f t="shared" si="184"/>
        <v>6444.1125000000002</v>
      </c>
      <c r="L59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49" s="7">
        <f t="shared" si="185"/>
        <v>6444.1125000000002</v>
      </c>
    </row>
    <row r="5950" spans="1:13" x14ac:dyDescent="0.3">
      <c r="A5950" s="6" t="s">
        <v>6034</v>
      </c>
      <c r="B5950" s="28">
        <v>43318</v>
      </c>
      <c r="C5950" s="6" t="s">
        <v>7</v>
      </c>
      <c r="D5950" s="6" t="s">
        <v>83</v>
      </c>
      <c r="E5950" s="6" t="str">
        <f>VLOOKUP(tbl_transactions[[#This Row],[Product_ID]],tbl_Items[],2,)</f>
        <v>Chronograph</v>
      </c>
      <c r="F5950" s="6" t="str">
        <f>VLOOKUP(tbl_transactions[[#This Row],[Product_ID]],tbl_Items[],3,)</f>
        <v>Palladium</v>
      </c>
      <c r="G5950" s="6" t="s">
        <v>12</v>
      </c>
      <c r="H5950" s="6" t="s">
        <v>9</v>
      </c>
      <c r="I59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950" s="30">
        <v>3</v>
      </c>
      <c r="K5950" s="7">
        <f t="shared" si="184"/>
        <v>14966.4375</v>
      </c>
      <c r="L59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0" s="7">
        <f t="shared" si="185"/>
        <v>14966.4375</v>
      </c>
    </row>
    <row r="5951" spans="1:13" x14ac:dyDescent="0.3">
      <c r="A5951" s="6" t="s">
        <v>6035</v>
      </c>
      <c r="B5951" s="28">
        <v>43318</v>
      </c>
      <c r="C5951" s="6" t="s">
        <v>7</v>
      </c>
      <c r="D5951" s="6" t="s">
        <v>115</v>
      </c>
      <c r="E5951" s="6" t="str">
        <f>VLOOKUP(tbl_transactions[[#This Row],[Product_ID]],tbl_Items[],2,)</f>
        <v>Digital</v>
      </c>
      <c r="F5951" s="6" t="str">
        <f>VLOOKUP(tbl_transactions[[#This Row],[Product_ID]],tbl_Items[],3,)</f>
        <v>Gold</v>
      </c>
      <c r="G5951" s="6" t="s">
        <v>12</v>
      </c>
      <c r="H5951" s="6" t="s">
        <v>9</v>
      </c>
      <c r="I59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951" s="30">
        <v>1</v>
      </c>
      <c r="K5951" s="7">
        <f t="shared" si="184"/>
        <v>9698.692500000001</v>
      </c>
      <c r="L59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1" s="7">
        <f t="shared" si="185"/>
        <v>9698.692500000001</v>
      </c>
    </row>
    <row r="5952" spans="1:13" x14ac:dyDescent="0.3">
      <c r="A5952" s="6" t="s">
        <v>6036</v>
      </c>
      <c r="B5952" s="28">
        <v>43319</v>
      </c>
      <c r="C5952" s="6" t="s">
        <v>7</v>
      </c>
      <c r="D5952" s="6" t="s">
        <v>100</v>
      </c>
      <c r="E5952" s="6" t="str">
        <f>VLOOKUP(tbl_transactions[[#This Row],[Product_ID]],tbl_Items[],2,)</f>
        <v>Automatic</v>
      </c>
      <c r="F5952" s="6" t="str">
        <f>VLOOKUP(tbl_transactions[[#This Row],[Product_ID]],tbl_Items[],3,)</f>
        <v>Palladium</v>
      </c>
      <c r="G5952" s="6" t="s">
        <v>12</v>
      </c>
      <c r="H5952" s="6" t="s">
        <v>13</v>
      </c>
      <c r="I59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5952" s="30">
        <v>3</v>
      </c>
      <c r="K5952" s="7">
        <f t="shared" si="184"/>
        <v>18045.72</v>
      </c>
      <c r="L59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5952" s="7">
        <f t="shared" si="185"/>
        <v>17504.348400000003</v>
      </c>
    </row>
    <row r="5953" spans="1:13" x14ac:dyDescent="0.3">
      <c r="A5953" s="6" t="s">
        <v>6037</v>
      </c>
      <c r="B5953" s="28">
        <v>43319</v>
      </c>
      <c r="C5953" s="6" t="s">
        <v>24</v>
      </c>
      <c r="D5953" s="6" t="s">
        <v>79</v>
      </c>
      <c r="E5953" s="6" t="str">
        <f>VLOOKUP(tbl_transactions[[#This Row],[Product_ID]],tbl_Items[],2,)</f>
        <v>Chronograph</v>
      </c>
      <c r="F5953" s="6" t="str">
        <f>VLOOKUP(tbl_transactions[[#This Row],[Product_ID]],tbl_Items[],3,)</f>
        <v>Palladium</v>
      </c>
      <c r="G5953" s="6" t="s">
        <v>8</v>
      </c>
      <c r="H5953" s="6" t="s">
        <v>9</v>
      </c>
      <c r="I59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953" s="30">
        <v>4</v>
      </c>
      <c r="K5953" s="7">
        <f t="shared" si="184"/>
        <v>9342.7920000000013</v>
      </c>
      <c r="L59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3" s="7">
        <f t="shared" si="185"/>
        <v>9342.7920000000013</v>
      </c>
    </row>
    <row r="5954" spans="1:13" x14ac:dyDescent="0.3">
      <c r="A5954" s="6" t="s">
        <v>6038</v>
      </c>
      <c r="B5954" s="28">
        <v>43319</v>
      </c>
      <c r="C5954" s="6" t="s">
        <v>24</v>
      </c>
      <c r="D5954" s="6" t="s">
        <v>76</v>
      </c>
      <c r="E5954" s="6" t="str">
        <f>VLOOKUP(tbl_transactions[[#This Row],[Product_ID]],tbl_Items[],2,)</f>
        <v>Chronograph</v>
      </c>
      <c r="F5954" s="6" t="str">
        <f>VLOOKUP(tbl_transactions[[#This Row],[Product_ID]],tbl_Items[],3,)</f>
        <v>Gold</v>
      </c>
      <c r="G5954" s="6" t="s">
        <v>8</v>
      </c>
      <c r="H5954" s="6" t="s">
        <v>9</v>
      </c>
      <c r="I59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954" s="30">
        <v>2</v>
      </c>
      <c r="K5954" s="7">
        <f t="shared" ref="K5954:K6017" si="186">I5954*J5954</f>
        <v>4577.76</v>
      </c>
      <c r="L59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4" s="7">
        <f t="shared" ref="M5954:M6017" si="187">K5954-L5954</f>
        <v>4577.76</v>
      </c>
    </row>
    <row r="5955" spans="1:13" x14ac:dyDescent="0.3">
      <c r="A5955" s="6" t="s">
        <v>6039</v>
      </c>
      <c r="B5955" s="28">
        <v>43319</v>
      </c>
      <c r="C5955" s="6" t="s">
        <v>24</v>
      </c>
      <c r="D5955" s="6" t="s">
        <v>102</v>
      </c>
      <c r="E5955" s="6" t="str">
        <f>VLOOKUP(tbl_transactions[[#This Row],[Product_ID]],tbl_Items[],2,)</f>
        <v>Automatic</v>
      </c>
      <c r="F5955" s="6" t="str">
        <f>VLOOKUP(tbl_transactions[[#This Row],[Product_ID]],tbl_Items[],3,)</f>
        <v>Palladium</v>
      </c>
      <c r="G5955" s="6" t="s">
        <v>12</v>
      </c>
      <c r="H5955" s="6" t="s">
        <v>13</v>
      </c>
      <c r="I59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5955" s="30">
        <v>2</v>
      </c>
      <c r="K5955" s="7">
        <f t="shared" si="186"/>
        <v>17572.356</v>
      </c>
      <c r="L59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5955" s="7">
        <f t="shared" si="187"/>
        <v>17045.185320000001</v>
      </c>
    </row>
    <row r="5956" spans="1:13" x14ac:dyDescent="0.3">
      <c r="A5956" s="6" t="s">
        <v>6040</v>
      </c>
      <c r="B5956" s="28">
        <v>43319</v>
      </c>
      <c r="C5956" s="6" t="s">
        <v>11</v>
      </c>
      <c r="D5956" s="6" t="s">
        <v>103</v>
      </c>
      <c r="E5956" s="6" t="str">
        <f>VLOOKUP(tbl_transactions[[#This Row],[Product_ID]],tbl_Items[],2,)</f>
        <v>Automatic</v>
      </c>
      <c r="F5956" s="6" t="str">
        <f>VLOOKUP(tbl_transactions[[#This Row],[Product_ID]],tbl_Items[],3,)</f>
        <v>Palladium</v>
      </c>
      <c r="G5956" s="6" t="s">
        <v>12</v>
      </c>
      <c r="H5956" s="6" t="s">
        <v>9</v>
      </c>
      <c r="I59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5956" s="30">
        <v>2</v>
      </c>
      <c r="K5956" s="7">
        <f t="shared" si="186"/>
        <v>13616.7552</v>
      </c>
      <c r="L59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6" s="7">
        <f t="shared" si="187"/>
        <v>13616.7552</v>
      </c>
    </row>
    <row r="5957" spans="1:13" x14ac:dyDescent="0.3">
      <c r="A5957" s="6" t="s">
        <v>6041</v>
      </c>
      <c r="B5957" s="28">
        <v>43319</v>
      </c>
      <c r="C5957" s="6" t="s">
        <v>24</v>
      </c>
      <c r="D5957" s="6" t="s">
        <v>92</v>
      </c>
      <c r="E5957" s="6" t="str">
        <f>VLOOKUP(tbl_transactions[[#This Row],[Product_ID]],tbl_Items[],2,)</f>
        <v>Automatic</v>
      </c>
      <c r="F5957" s="6" t="str">
        <f>VLOOKUP(tbl_transactions[[#This Row],[Product_ID]],tbl_Items[],3,)</f>
        <v>Platinum</v>
      </c>
      <c r="G5957" s="6" t="s">
        <v>12</v>
      </c>
      <c r="H5957" s="6" t="s">
        <v>9</v>
      </c>
      <c r="I59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957" s="30">
        <v>1</v>
      </c>
      <c r="K5957" s="7">
        <f t="shared" si="186"/>
        <v>2243.1023999999998</v>
      </c>
      <c r="L59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7" s="7">
        <f t="shared" si="187"/>
        <v>2243.1023999999998</v>
      </c>
    </row>
    <row r="5958" spans="1:13" x14ac:dyDescent="0.3">
      <c r="A5958" s="6" t="s">
        <v>6042</v>
      </c>
      <c r="B5958" s="28">
        <v>43319</v>
      </c>
      <c r="C5958" s="6" t="s">
        <v>24</v>
      </c>
      <c r="D5958" s="6" t="s">
        <v>118</v>
      </c>
      <c r="E5958" s="6" t="str">
        <f>VLOOKUP(tbl_transactions[[#This Row],[Product_ID]],tbl_Items[],2,)</f>
        <v>Digital</v>
      </c>
      <c r="F5958" s="6" t="str">
        <f>VLOOKUP(tbl_transactions[[#This Row],[Product_ID]],tbl_Items[],3,)</f>
        <v>Palladium</v>
      </c>
      <c r="G5958" s="6" t="s">
        <v>12</v>
      </c>
      <c r="H5958" s="6" t="s">
        <v>9</v>
      </c>
      <c r="I59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5958" s="30">
        <v>2</v>
      </c>
      <c r="K5958" s="7">
        <f t="shared" si="186"/>
        <v>12439.022400000002</v>
      </c>
      <c r="L59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8" s="7">
        <f t="shared" si="187"/>
        <v>12439.022400000002</v>
      </c>
    </row>
    <row r="5959" spans="1:13" x14ac:dyDescent="0.3">
      <c r="A5959" s="6" t="s">
        <v>6043</v>
      </c>
      <c r="B5959" s="28">
        <v>43320</v>
      </c>
      <c r="C5959" s="6" t="s">
        <v>24</v>
      </c>
      <c r="D5959" s="6" t="s">
        <v>83</v>
      </c>
      <c r="E5959" s="6" t="str">
        <f>VLOOKUP(tbl_transactions[[#This Row],[Product_ID]],tbl_Items[],2,)</f>
        <v>Chronograph</v>
      </c>
      <c r="F5959" s="6" t="str">
        <f>VLOOKUP(tbl_transactions[[#This Row],[Product_ID]],tbl_Items[],3,)</f>
        <v>Palladium</v>
      </c>
      <c r="G5959" s="6" t="s">
        <v>12</v>
      </c>
      <c r="H5959" s="6" t="s">
        <v>9</v>
      </c>
      <c r="I59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5959" s="30">
        <v>2</v>
      </c>
      <c r="K5959" s="7">
        <f t="shared" si="186"/>
        <v>9977.625</v>
      </c>
      <c r="L59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59" s="7">
        <f t="shared" si="187"/>
        <v>9977.625</v>
      </c>
    </row>
    <row r="5960" spans="1:13" x14ac:dyDescent="0.3">
      <c r="A5960" s="6" t="s">
        <v>6044</v>
      </c>
      <c r="B5960" s="28">
        <v>43320</v>
      </c>
      <c r="C5960" s="6" t="s">
        <v>24</v>
      </c>
      <c r="D5960" s="6" t="s">
        <v>104</v>
      </c>
      <c r="E5960" s="6" t="str">
        <f>VLOOKUP(tbl_transactions[[#This Row],[Product_ID]],tbl_Items[],2,)</f>
        <v>Automatic</v>
      </c>
      <c r="F5960" s="6" t="str">
        <f>VLOOKUP(tbl_transactions[[#This Row],[Product_ID]],tbl_Items[],3,)</f>
        <v>Palladium</v>
      </c>
      <c r="G5960" s="6" t="s">
        <v>12</v>
      </c>
      <c r="H5960" s="6" t="s">
        <v>9</v>
      </c>
      <c r="I59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5960" s="30">
        <v>4</v>
      </c>
      <c r="K5960" s="7">
        <f t="shared" si="186"/>
        <v>36062.840000000004</v>
      </c>
      <c r="L59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5960" s="7">
        <f t="shared" si="187"/>
        <v>34980.954800000007</v>
      </c>
    </row>
    <row r="5961" spans="1:13" x14ac:dyDescent="0.3">
      <c r="A5961" s="6" t="s">
        <v>6045</v>
      </c>
      <c r="B5961" s="28">
        <v>43320</v>
      </c>
      <c r="C5961" s="6" t="s">
        <v>11</v>
      </c>
      <c r="D5961" s="6" t="s">
        <v>67</v>
      </c>
      <c r="E5961" s="6" t="str">
        <f>VLOOKUP(tbl_transactions[[#This Row],[Product_ID]],tbl_Items[],2,)</f>
        <v>Chronograph</v>
      </c>
      <c r="F5961" s="6" t="str">
        <f>VLOOKUP(tbl_transactions[[#This Row],[Product_ID]],tbl_Items[],3,)</f>
        <v>Platinum</v>
      </c>
      <c r="G5961" s="6" t="s">
        <v>8</v>
      </c>
      <c r="H5961" s="6" t="s">
        <v>9</v>
      </c>
      <c r="I59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5961" s="30">
        <v>1</v>
      </c>
      <c r="K5961" s="7">
        <f t="shared" si="186"/>
        <v>1323</v>
      </c>
      <c r="L59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1" s="7">
        <f t="shared" si="187"/>
        <v>1323</v>
      </c>
    </row>
    <row r="5962" spans="1:13" x14ac:dyDescent="0.3">
      <c r="A5962" s="6" t="s">
        <v>6046</v>
      </c>
      <c r="B5962" s="28">
        <v>43320</v>
      </c>
      <c r="C5962" s="6" t="s">
        <v>7</v>
      </c>
      <c r="D5962" s="6" t="s">
        <v>101</v>
      </c>
      <c r="E5962" s="6" t="str">
        <f>VLOOKUP(tbl_transactions[[#This Row],[Product_ID]],tbl_Items[],2,)</f>
        <v>Automatic</v>
      </c>
      <c r="F5962" s="6" t="str">
        <f>VLOOKUP(tbl_transactions[[#This Row],[Product_ID]],tbl_Items[],3,)</f>
        <v>Palladium</v>
      </c>
      <c r="G5962" s="6" t="s">
        <v>12</v>
      </c>
      <c r="H5962" s="6" t="s">
        <v>9</v>
      </c>
      <c r="I59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5962" s="30">
        <v>3</v>
      </c>
      <c r="K5962" s="7">
        <f t="shared" si="186"/>
        <v>7750.0500000000011</v>
      </c>
      <c r="L59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2" s="7">
        <f t="shared" si="187"/>
        <v>7750.0500000000011</v>
      </c>
    </row>
    <row r="5963" spans="1:13" x14ac:dyDescent="0.3">
      <c r="A5963" s="6" t="s">
        <v>6047</v>
      </c>
      <c r="B5963" s="28">
        <v>43320</v>
      </c>
      <c r="C5963" s="6" t="s">
        <v>24</v>
      </c>
      <c r="D5963" s="6" t="s">
        <v>92</v>
      </c>
      <c r="E5963" s="6" t="str">
        <f>VLOOKUP(tbl_transactions[[#This Row],[Product_ID]],tbl_Items[],2,)</f>
        <v>Automatic</v>
      </c>
      <c r="F5963" s="6" t="str">
        <f>VLOOKUP(tbl_transactions[[#This Row],[Product_ID]],tbl_Items[],3,)</f>
        <v>Platinum</v>
      </c>
      <c r="G5963" s="6" t="s">
        <v>12</v>
      </c>
      <c r="H5963" s="6" t="s">
        <v>9</v>
      </c>
      <c r="I59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963" s="30">
        <v>4</v>
      </c>
      <c r="K5963" s="7">
        <f t="shared" si="186"/>
        <v>8972.409599999999</v>
      </c>
      <c r="L59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3" s="7">
        <f t="shared" si="187"/>
        <v>8972.409599999999</v>
      </c>
    </row>
    <row r="5964" spans="1:13" x14ac:dyDescent="0.3">
      <c r="A5964" s="6" t="s">
        <v>6048</v>
      </c>
      <c r="B5964" s="28">
        <v>43320</v>
      </c>
      <c r="C5964" s="6" t="s">
        <v>24</v>
      </c>
      <c r="D5964" s="6" t="s">
        <v>78</v>
      </c>
      <c r="E5964" s="6" t="str">
        <f>VLOOKUP(tbl_transactions[[#This Row],[Product_ID]],tbl_Items[],2,)</f>
        <v>Chronograph</v>
      </c>
      <c r="F5964" s="6" t="str">
        <f>VLOOKUP(tbl_transactions[[#This Row],[Product_ID]],tbl_Items[],3,)</f>
        <v>Gold</v>
      </c>
      <c r="G5964" s="6" t="s">
        <v>8</v>
      </c>
      <c r="H5964" s="6" t="s">
        <v>9</v>
      </c>
      <c r="I59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964" s="30">
        <v>2</v>
      </c>
      <c r="K5964" s="7">
        <f t="shared" si="186"/>
        <v>11444.4</v>
      </c>
      <c r="L59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4" s="7">
        <f t="shared" si="187"/>
        <v>11444.4</v>
      </c>
    </row>
    <row r="5965" spans="1:13" x14ac:dyDescent="0.3">
      <c r="A5965" s="6" t="s">
        <v>6049</v>
      </c>
      <c r="B5965" s="28">
        <v>43320</v>
      </c>
      <c r="C5965" s="6" t="s">
        <v>24</v>
      </c>
      <c r="D5965" s="6" t="s">
        <v>77</v>
      </c>
      <c r="E5965" s="6" t="str">
        <f>VLOOKUP(tbl_transactions[[#This Row],[Product_ID]],tbl_Items[],2,)</f>
        <v>Chronograph</v>
      </c>
      <c r="F5965" s="6" t="str">
        <f>VLOOKUP(tbl_transactions[[#This Row],[Product_ID]],tbl_Items[],3,)</f>
        <v>Gold</v>
      </c>
      <c r="G5965" s="6" t="s">
        <v>8</v>
      </c>
      <c r="H5965" s="6" t="s">
        <v>9</v>
      </c>
      <c r="I59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5965" s="30">
        <v>3</v>
      </c>
      <c r="K5965" s="7">
        <f t="shared" si="186"/>
        <v>9261</v>
      </c>
      <c r="L59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5" s="7">
        <f t="shared" si="187"/>
        <v>9261</v>
      </c>
    </row>
    <row r="5966" spans="1:13" x14ac:dyDescent="0.3">
      <c r="A5966" s="6" t="s">
        <v>6050</v>
      </c>
      <c r="B5966" s="28">
        <v>43320</v>
      </c>
      <c r="C5966" s="6" t="s">
        <v>24</v>
      </c>
      <c r="D5966" s="6" t="s">
        <v>60</v>
      </c>
      <c r="E5966" s="6" t="str">
        <f>VLOOKUP(tbl_transactions[[#This Row],[Product_ID]],tbl_Items[],2,)</f>
        <v>Chronograph</v>
      </c>
      <c r="F5966" s="6" t="str">
        <f>VLOOKUP(tbl_transactions[[#This Row],[Product_ID]],tbl_Items[],3,)</f>
        <v>Platinum</v>
      </c>
      <c r="G5966" s="6" t="s">
        <v>8</v>
      </c>
      <c r="H5966" s="6" t="s">
        <v>9</v>
      </c>
      <c r="I59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966" s="30">
        <v>1</v>
      </c>
      <c r="K5966" s="7">
        <f t="shared" si="186"/>
        <v>10299.960000000001</v>
      </c>
      <c r="L59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6" s="7">
        <f t="shared" si="187"/>
        <v>10299.960000000001</v>
      </c>
    </row>
    <row r="5967" spans="1:13" x14ac:dyDescent="0.3">
      <c r="A5967" s="6" t="s">
        <v>6051</v>
      </c>
      <c r="B5967" s="28">
        <v>43320</v>
      </c>
      <c r="C5967" s="6" t="s">
        <v>11</v>
      </c>
      <c r="D5967" s="6" t="s">
        <v>7005</v>
      </c>
      <c r="E5967" s="6" t="str">
        <f>VLOOKUP(tbl_transactions[[#This Row],[Product_ID]],tbl_Items[],2,)</f>
        <v>Automatic</v>
      </c>
      <c r="F5967" s="6" t="str">
        <f>VLOOKUP(tbl_transactions[[#This Row],[Product_ID]],tbl_Items[],3,)</f>
        <v>Gold</v>
      </c>
      <c r="G5967" s="6" t="s">
        <v>12</v>
      </c>
      <c r="H5967" s="6" t="s">
        <v>9</v>
      </c>
      <c r="I59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967" s="30">
        <v>4</v>
      </c>
      <c r="K5967" s="7">
        <f t="shared" si="186"/>
        <v>25066.44</v>
      </c>
      <c r="L59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5967" s="7">
        <f t="shared" si="187"/>
        <v>24063.7824</v>
      </c>
    </row>
    <row r="5968" spans="1:13" x14ac:dyDescent="0.3">
      <c r="A5968" s="6" t="s">
        <v>6052</v>
      </c>
      <c r="B5968" s="28">
        <v>43320</v>
      </c>
      <c r="C5968" s="6" t="s">
        <v>24</v>
      </c>
      <c r="D5968" s="6" t="s">
        <v>94</v>
      </c>
      <c r="E5968" s="6" t="str">
        <f>VLOOKUP(tbl_transactions[[#This Row],[Product_ID]],tbl_Items[],2,)</f>
        <v>Automatic</v>
      </c>
      <c r="F5968" s="6" t="str">
        <f>VLOOKUP(tbl_transactions[[#This Row],[Product_ID]],tbl_Items[],3,)</f>
        <v>Platinum</v>
      </c>
      <c r="G5968" s="6" t="s">
        <v>12</v>
      </c>
      <c r="H5968" s="6" t="s">
        <v>9</v>
      </c>
      <c r="I59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968" s="30">
        <v>1</v>
      </c>
      <c r="K5968" s="7">
        <f t="shared" si="186"/>
        <v>2845.9200000000005</v>
      </c>
      <c r="L59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8" s="7">
        <f t="shared" si="187"/>
        <v>2845.9200000000005</v>
      </c>
    </row>
    <row r="5969" spans="1:13" x14ac:dyDescent="0.3">
      <c r="A5969" s="6" t="s">
        <v>6053</v>
      </c>
      <c r="B5969" s="28">
        <v>43320</v>
      </c>
      <c r="C5969" s="6" t="s">
        <v>24</v>
      </c>
      <c r="D5969" s="6" t="s">
        <v>97</v>
      </c>
      <c r="E5969" s="6" t="str">
        <f>VLOOKUP(tbl_transactions[[#This Row],[Product_ID]],tbl_Items[],2,)</f>
        <v>Automatic</v>
      </c>
      <c r="F5969" s="6" t="str">
        <f>VLOOKUP(tbl_transactions[[#This Row],[Product_ID]],tbl_Items[],3,)</f>
        <v>Gold</v>
      </c>
      <c r="G5969" s="6" t="s">
        <v>12</v>
      </c>
      <c r="H5969" s="6" t="s">
        <v>9</v>
      </c>
      <c r="I59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969" s="30">
        <v>4</v>
      </c>
      <c r="K5969" s="7">
        <f t="shared" si="186"/>
        <v>11981.2464</v>
      </c>
      <c r="L59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69" s="7">
        <f t="shared" si="187"/>
        <v>11981.2464</v>
      </c>
    </row>
    <row r="5970" spans="1:13" x14ac:dyDescent="0.3">
      <c r="A5970" s="6" t="s">
        <v>6054</v>
      </c>
      <c r="B5970" s="28">
        <v>43321</v>
      </c>
      <c r="C5970" s="6" t="s">
        <v>24</v>
      </c>
      <c r="D5970" s="6" t="s">
        <v>79</v>
      </c>
      <c r="E5970" s="6" t="str">
        <f>VLOOKUP(tbl_transactions[[#This Row],[Product_ID]],tbl_Items[],2,)</f>
        <v>Chronograph</v>
      </c>
      <c r="F5970" s="6" t="str">
        <f>VLOOKUP(tbl_transactions[[#This Row],[Product_ID]],tbl_Items[],3,)</f>
        <v>Palladium</v>
      </c>
      <c r="G5970" s="6" t="s">
        <v>8</v>
      </c>
      <c r="H5970" s="6" t="s">
        <v>9</v>
      </c>
      <c r="I59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5970" s="30">
        <v>2</v>
      </c>
      <c r="K5970" s="7">
        <f t="shared" si="186"/>
        <v>4671.3960000000006</v>
      </c>
      <c r="L59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70" s="7">
        <f t="shared" si="187"/>
        <v>4671.3960000000006</v>
      </c>
    </row>
    <row r="5971" spans="1:13" x14ac:dyDescent="0.3">
      <c r="A5971" s="6" t="s">
        <v>6055</v>
      </c>
      <c r="B5971" s="28">
        <v>43321</v>
      </c>
      <c r="C5971" s="6" t="s">
        <v>11</v>
      </c>
      <c r="D5971" s="6" t="s">
        <v>7005</v>
      </c>
      <c r="E5971" s="6" t="str">
        <f>VLOOKUP(tbl_transactions[[#This Row],[Product_ID]],tbl_Items[],2,)</f>
        <v>Automatic</v>
      </c>
      <c r="F5971" s="6" t="str">
        <f>VLOOKUP(tbl_transactions[[#This Row],[Product_ID]],tbl_Items[],3,)</f>
        <v>Gold</v>
      </c>
      <c r="G5971" s="6" t="s">
        <v>12</v>
      </c>
      <c r="H5971" s="6" t="s">
        <v>9</v>
      </c>
      <c r="I59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5971" s="30">
        <v>2</v>
      </c>
      <c r="K5971" s="7">
        <f t="shared" si="186"/>
        <v>12533.22</v>
      </c>
      <c r="L59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71" s="7">
        <f t="shared" si="187"/>
        <v>12533.22</v>
      </c>
    </row>
    <row r="5972" spans="1:13" x14ac:dyDescent="0.3">
      <c r="A5972" s="6" t="s">
        <v>6056</v>
      </c>
      <c r="B5972" s="28">
        <v>43321</v>
      </c>
      <c r="C5972" s="6" t="s">
        <v>24</v>
      </c>
      <c r="D5972" s="6" t="s">
        <v>94</v>
      </c>
      <c r="E5972" s="6" t="str">
        <f>VLOOKUP(tbl_transactions[[#This Row],[Product_ID]],tbl_Items[],2,)</f>
        <v>Automatic</v>
      </c>
      <c r="F5972" s="6" t="str">
        <f>VLOOKUP(tbl_transactions[[#This Row],[Product_ID]],tbl_Items[],3,)</f>
        <v>Platinum</v>
      </c>
      <c r="G5972" s="6" t="s">
        <v>12</v>
      </c>
      <c r="H5972" s="6" t="s">
        <v>9</v>
      </c>
      <c r="I59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972" s="30">
        <v>4</v>
      </c>
      <c r="K5972" s="7">
        <f t="shared" si="186"/>
        <v>11383.680000000002</v>
      </c>
      <c r="L59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72" s="7">
        <f t="shared" si="187"/>
        <v>11383.680000000002</v>
      </c>
    </row>
    <row r="5973" spans="1:13" x14ac:dyDescent="0.3">
      <c r="A5973" s="6" t="s">
        <v>6057</v>
      </c>
      <c r="B5973" s="28">
        <v>43321</v>
      </c>
      <c r="C5973" s="6" t="s">
        <v>24</v>
      </c>
      <c r="D5973" s="6" t="s">
        <v>119</v>
      </c>
      <c r="E5973" s="6" t="str">
        <f>VLOOKUP(tbl_transactions[[#This Row],[Product_ID]],tbl_Items[],2,)</f>
        <v>Digital</v>
      </c>
      <c r="F5973" s="6" t="str">
        <f>VLOOKUP(tbl_transactions[[#This Row],[Product_ID]],tbl_Items[],3,)</f>
        <v>Palladium</v>
      </c>
      <c r="G5973" s="6" t="s">
        <v>12</v>
      </c>
      <c r="H5973" s="6" t="s">
        <v>9</v>
      </c>
      <c r="I59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5973" s="30">
        <v>4</v>
      </c>
      <c r="K5973" s="7">
        <f t="shared" si="186"/>
        <v>41179.031999999999</v>
      </c>
      <c r="L59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5973" s="7">
        <f t="shared" si="187"/>
        <v>39943.661039999999</v>
      </c>
    </row>
    <row r="5974" spans="1:13" x14ac:dyDescent="0.3">
      <c r="A5974" s="6" t="s">
        <v>6058</v>
      </c>
      <c r="B5974" s="28">
        <v>43322</v>
      </c>
      <c r="C5974" s="6" t="s">
        <v>24</v>
      </c>
      <c r="D5974" s="6" t="s">
        <v>114</v>
      </c>
      <c r="E5974" s="6" t="str">
        <f>VLOOKUP(tbl_transactions[[#This Row],[Product_ID]],tbl_Items[],2,)</f>
        <v>Digital</v>
      </c>
      <c r="F5974" s="6" t="str">
        <f>VLOOKUP(tbl_transactions[[#This Row],[Product_ID]],tbl_Items[],3,)</f>
        <v>Palladium</v>
      </c>
      <c r="G5974" s="6" t="s">
        <v>12</v>
      </c>
      <c r="H5974" s="6" t="s">
        <v>9</v>
      </c>
      <c r="I59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5974" s="30">
        <v>1</v>
      </c>
      <c r="K5974" s="7">
        <f t="shared" si="186"/>
        <v>10910.340000000002</v>
      </c>
      <c r="L59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74" s="7">
        <f t="shared" si="187"/>
        <v>10910.340000000002</v>
      </c>
    </row>
    <row r="5975" spans="1:13" x14ac:dyDescent="0.3">
      <c r="A5975" s="6" t="s">
        <v>6059</v>
      </c>
      <c r="B5975" s="28">
        <v>43322</v>
      </c>
      <c r="C5975" s="6" t="s">
        <v>15</v>
      </c>
      <c r="D5975" s="6" t="s">
        <v>82</v>
      </c>
      <c r="E5975" s="6" t="str">
        <f>VLOOKUP(tbl_transactions[[#This Row],[Product_ID]],tbl_Items[],2,)</f>
        <v>Chronograph</v>
      </c>
      <c r="F5975" s="6" t="str">
        <f>VLOOKUP(tbl_transactions[[#This Row],[Product_ID]],tbl_Items[],3,)</f>
        <v>Palladium</v>
      </c>
      <c r="G5975" s="6" t="s">
        <v>12</v>
      </c>
      <c r="H5975" s="6" t="s">
        <v>9</v>
      </c>
      <c r="I59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975" s="30">
        <v>3</v>
      </c>
      <c r="K5975" s="7">
        <f t="shared" si="186"/>
        <v>23409</v>
      </c>
      <c r="L59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975" s="7">
        <f t="shared" si="187"/>
        <v>22706.73</v>
      </c>
    </row>
    <row r="5976" spans="1:13" x14ac:dyDescent="0.3">
      <c r="A5976" s="6" t="s">
        <v>6060</v>
      </c>
      <c r="B5976" s="28">
        <v>43322</v>
      </c>
      <c r="C5976" s="6" t="s">
        <v>24</v>
      </c>
      <c r="D5976" s="6" t="s">
        <v>81</v>
      </c>
      <c r="E5976" s="6" t="str">
        <f>VLOOKUP(tbl_transactions[[#This Row],[Product_ID]],tbl_Items[],2,)</f>
        <v>Chronograph</v>
      </c>
      <c r="F5976" s="6" t="str">
        <f>VLOOKUP(tbl_transactions[[#This Row],[Product_ID]],tbl_Items[],3,)</f>
        <v>Palladium</v>
      </c>
      <c r="G5976" s="6" t="s">
        <v>12</v>
      </c>
      <c r="H5976" s="6" t="s">
        <v>9</v>
      </c>
      <c r="I59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976" s="30">
        <v>2</v>
      </c>
      <c r="K5976" s="7">
        <f t="shared" si="186"/>
        <v>23716.000000000004</v>
      </c>
      <c r="L59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711.48000000000013</v>
      </c>
      <c r="M5976" s="7">
        <f t="shared" si="187"/>
        <v>23004.520000000004</v>
      </c>
    </row>
    <row r="5977" spans="1:13" x14ac:dyDescent="0.3">
      <c r="A5977" s="6" t="s">
        <v>6061</v>
      </c>
      <c r="B5977" s="28">
        <v>43323</v>
      </c>
      <c r="C5977" s="6" t="s">
        <v>24</v>
      </c>
      <c r="D5977" s="6" t="s">
        <v>99</v>
      </c>
      <c r="E5977" s="6" t="str">
        <f>VLOOKUP(tbl_transactions[[#This Row],[Product_ID]],tbl_Items[],2,)</f>
        <v>Automatic</v>
      </c>
      <c r="F5977" s="6" t="str">
        <f>VLOOKUP(tbl_transactions[[#This Row],[Product_ID]],tbl_Items[],3,)</f>
        <v>Gold</v>
      </c>
      <c r="G5977" s="6" t="s">
        <v>12</v>
      </c>
      <c r="H5977" s="6" t="s">
        <v>9</v>
      </c>
      <c r="I59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5977" s="30">
        <v>1</v>
      </c>
      <c r="K5977" s="7">
        <f t="shared" si="186"/>
        <v>5682.6647999999996</v>
      </c>
      <c r="L59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77" s="7">
        <f t="shared" si="187"/>
        <v>5682.6647999999996</v>
      </c>
    </row>
    <row r="5978" spans="1:13" x14ac:dyDescent="0.3">
      <c r="A5978" s="6" t="s">
        <v>6062</v>
      </c>
      <c r="B5978" s="28">
        <v>43323</v>
      </c>
      <c r="C5978" s="6" t="s">
        <v>24</v>
      </c>
      <c r="D5978" s="6" t="s">
        <v>95</v>
      </c>
      <c r="E5978" s="6" t="str">
        <f>VLOOKUP(tbl_transactions[[#This Row],[Product_ID]],tbl_Items[],2,)</f>
        <v>Automatic</v>
      </c>
      <c r="F5978" s="6" t="str">
        <f>VLOOKUP(tbl_transactions[[#This Row],[Product_ID]],tbl_Items[],3,)</f>
        <v>Platinum</v>
      </c>
      <c r="G5978" s="6" t="s">
        <v>12</v>
      </c>
      <c r="H5978" s="6" t="s">
        <v>9</v>
      </c>
      <c r="I59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978" s="30">
        <v>3</v>
      </c>
      <c r="K5978" s="7">
        <f t="shared" si="186"/>
        <v>6945.75</v>
      </c>
      <c r="L59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78" s="7">
        <f t="shared" si="187"/>
        <v>6945.75</v>
      </c>
    </row>
    <row r="5979" spans="1:13" x14ac:dyDescent="0.3">
      <c r="A5979" s="6" t="s">
        <v>6063</v>
      </c>
      <c r="B5979" s="28">
        <v>43323</v>
      </c>
      <c r="C5979" s="6" t="s">
        <v>11</v>
      </c>
      <c r="D5979" s="6" t="s">
        <v>82</v>
      </c>
      <c r="E5979" s="6" t="str">
        <f>VLOOKUP(tbl_transactions[[#This Row],[Product_ID]],tbl_Items[],2,)</f>
        <v>Chronograph</v>
      </c>
      <c r="F5979" s="6" t="str">
        <f>VLOOKUP(tbl_transactions[[#This Row],[Product_ID]],tbl_Items[],3,)</f>
        <v>Palladium</v>
      </c>
      <c r="G5979" s="6" t="s">
        <v>12</v>
      </c>
      <c r="H5979" s="6" t="s">
        <v>9</v>
      </c>
      <c r="I59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979" s="30">
        <v>2</v>
      </c>
      <c r="K5979" s="7">
        <f t="shared" si="186"/>
        <v>15606</v>
      </c>
      <c r="L59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468.18</v>
      </c>
      <c r="M5979" s="7">
        <f t="shared" si="187"/>
        <v>15137.82</v>
      </c>
    </row>
    <row r="5980" spans="1:13" x14ac:dyDescent="0.3">
      <c r="A5980" s="6" t="s">
        <v>6064</v>
      </c>
      <c r="B5980" s="28">
        <v>43323</v>
      </c>
      <c r="C5980" s="6" t="s">
        <v>24</v>
      </c>
      <c r="D5980" s="6" t="s">
        <v>78</v>
      </c>
      <c r="E5980" s="6" t="str">
        <f>VLOOKUP(tbl_transactions[[#This Row],[Product_ID]],tbl_Items[],2,)</f>
        <v>Chronograph</v>
      </c>
      <c r="F5980" s="6" t="str">
        <f>VLOOKUP(tbl_transactions[[#This Row],[Product_ID]],tbl_Items[],3,)</f>
        <v>Gold</v>
      </c>
      <c r="G5980" s="6" t="s">
        <v>8</v>
      </c>
      <c r="H5980" s="6" t="s">
        <v>9</v>
      </c>
      <c r="I59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5980" s="30">
        <v>1</v>
      </c>
      <c r="K5980" s="7">
        <f t="shared" si="186"/>
        <v>5722.2</v>
      </c>
      <c r="L59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0" s="7">
        <f t="shared" si="187"/>
        <v>5722.2</v>
      </c>
    </row>
    <row r="5981" spans="1:13" x14ac:dyDescent="0.3">
      <c r="A5981" s="6" t="s">
        <v>6065</v>
      </c>
      <c r="B5981" s="28">
        <v>43323</v>
      </c>
      <c r="C5981" s="6" t="s">
        <v>7</v>
      </c>
      <c r="D5981" s="6" t="s">
        <v>84</v>
      </c>
      <c r="E5981" s="6" t="str">
        <f>VLOOKUP(tbl_transactions[[#This Row],[Product_ID]],tbl_Items[],2,)</f>
        <v>Automatic</v>
      </c>
      <c r="F5981" s="6" t="str">
        <f>VLOOKUP(tbl_transactions[[#This Row],[Product_ID]],tbl_Items[],3,)</f>
        <v>Platinum</v>
      </c>
      <c r="G5981" s="6" t="s">
        <v>12</v>
      </c>
      <c r="H5981" s="6" t="s">
        <v>9</v>
      </c>
      <c r="I59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981" s="30">
        <v>3</v>
      </c>
      <c r="K5981" s="7">
        <f t="shared" si="186"/>
        <v>7021.8225000000002</v>
      </c>
      <c r="L59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1" s="7">
        <f t="shared" si="187"/>
        <v>7021.8225000000002</v>
      </c>
    </row>
    <row r="5982" spans="1:13" x14ac:dyDescent="0.3">
      <c r="A5982" s="6" t="s">
        <v>6066</v>
      </c>
      <c r="B5982" s="28">
        <v>43323</v>
      </c>
      <c r="C5982" s="6" t="s">
        <v>24</v>
      </c>
      <c r="D5982" s="6" t="s">
        <v>7008</v>
      </c>
      <c r="E5982" s="6" t="str">
        <f>VLOOKUP(tbl_transactions[[#This Row],[Product_ID]],tbl_Items[],2,)</f>
        <v>Digital</v>
      </c>
      <c r="F5982" s="6" t="str">
        <f>VLOOKUP(tbl_transactions[[#This Row],[Product_ID]],tbl_Items[],3,)</f>
        <v>Gold</v>
      </c>
      <c r="G5982" s="6" t="s">
        <v>12</v>
      </c>
      <c r="H5982" s="6" t="s">
        <v>9</v>
      </c>
      <c r="I59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982" s="30">
        <v>1</v>
      </c>
      <c r="K5982" s="7">
        <f t="shared" si="186"/>
        <v>10741.170000000002</v>
      </c>
      <c r="L59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2" s="7">
        <f t="shared" si="187"/>
        <v>10741.170000000002</v>
      </c>
    </row>
    <row r="5983" spans="1:13" x14ac:dyDescent="0.3">
      <c r="A5983" s="6" t="s">
        <v>6067</v>
      </c>
      <c r="B5983" s="28">
        <v>43324</v>
      </c>
      <c r="C5983" s="6" t="s">
        <v>24</v>
      </c>
      <c r="D5983" s="6" t="s">
        <v>82</v>
      </c>
      <c r="E5983" s="6" t="str">
        <f>VLOOKUP(tbl_transactions[[#This Row],[Product_ID]],tbl_Items[],2,)</f>
        <v>Chronograph</v>
      </c>
      <c r="F5983" s="6" t="str">
        <f>VLOOKUP(tbl_transactions[[#This Row],[Product_ID]],tbl_Items[],3,)</f>
        <v>Palladium</v>
      </c>
      <c r="G5983" s="6" t="s">
        <v>12</v>
      </c>
      <c r="H5983" s="6" t="s">
        <v>9</v>
      </c>
      <c r="I59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983" s="30">
        <v>3</v>
      </c>
      <c r="K5983" s="7">
        <f t="shared" si="186"/>
        <v>23409</v>
      </c>
      <c r="L59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5983" s="7">
        <f t="shared" si="187"/>
        <v>22706.73</v>
      </c>
    </row>
    <row r="5984" spans="1:13" x14ac:dyDescent="0.3">
      <c r="A5984" s="6" t="s">
        <v>6068</v>
      </c>
      <c r="B5984" s="28">
        <v>43324</v>
      </c>
      <c r="C5984" s="6" t="s">
        <v>11</v>
      </c>
      <c r="D5984" s="6" t="s">
        <v>97</v>
      </c>
      <c r="E5984" s="6" t="str">
        <f>VLOOKUP(tbl_transactions[[#This Row],[Product_ID]],tbl_Items[],2,)</f>
        <v>Automatic</v>
      </c>
      <c r="F5984" s="6" t="str">
        <f>VLOOKUP(tbl_transactions[[#This Row],[Product_ID]],tbl_Items[],3,)</f>
        <v>Gold</v>
      </c>
      <c r="G5984" s="6" t="s">
        <v>12</v>
      </c>
      <c r="H5984" s="6" t="s">
        <v>9</v>
      </c>
      <c r="I59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5984" s="30">
        <v>2</v>
      </c>
      <c r="K5984" s="7">
        <f t="shared" si="186"/>
        <v>5990.6232</v>
      </c>
      <c r="L59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4" s="7">
        <f t="shared" si="187"/>
        <v>5990.6232</v>
      </c>
    </row>
    <row r="5985" spans="1:13" x14ac:dyDescent="0.3">
      <c r="A5985" s="6" t="s">
        <v>6069</v>
      </c>
      <c r="B5985" s="28">
        <v>43324</v>
      </c>
      <c r="C5985" s="6" t="s">
        <v>24</v>
      </c>
      <c r="D5985" s="6" t="s">
        <v>81</v>
      </c>
      <c r="E5985" s="6" t="str">
        <f>VLOOKUP(tbl_transactions[[#This Row],[Product_ID]],tbl_Items[],2,)</f>
        <v>Chronograph</v>
      </c>
      <c r="F5985" s="6" t="str">
        <f>VLOOKUP(tbl_transactions[[#This Row],[Product_ID]],tbl_Items[],3,)</f>
        <v>Palladium</v>
      </c>
      <c r="G5985" s="6" t="s">
        <v>12</v>
      </c>
      <c r="H5985" s="6" t="s">
        <v>9</v>
      </c>
      <c r="I59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5985" s="30">
        <v>1</v>
      </c>
      <c r="K5985" s="7">
        <f t="shared" si="186"/>
        <v>11858.000000000002</v>
      </c>
      <c r="L59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5" s="7">
        <f t="shared" si="187"/>
        <v>11858.000000000002</v>
      </c>
    </row>
    <row r="5986" spans="1:13" x14ac:dyDescent="0.3">
      <c r="A5986" s="6" t="s">
        <v>6070</v>
      </c>
      <c r="B5986" s="28">
        <v>43324</v>
      </c>
      <c r="C5986" s="6" t="s">
        <v>11</v>
      </c>
      <c r="D5986" s="6" t="s">
        <v>95</v>
      </c>
      <c r="E5986" s="6" t="str">
        <f>VLOOKUP(tbl_transactions[[#This Row],[Product_ID]],tbl_Items[],2,)</f>
        <v>Automatic</v>
      </c>
      <c r="F5986" s="6" t="str">
        <f>VLOOKUP(tbl_transactions[[#This Row],[Product_ID]],tbl_Items[],3,)</f>
        <v>Platinum</v>
      </c>
      <c r="G5986" s="6" t="s">
        <v>12</v>
      </c>
      <c r="H5986" s="6" t="s">
        <v>9</v>
      </c>
      <c r="I59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986" s="30">
        <v>4</v>
      </c>
      <c r="K5986" s="7">
        <f t="shared" si="186"/>
        <v>9261</v>
      </c>
      <c r="L59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6" s="7">
        <f t="shared" si="187"/>
        <v>9261</v>
      </c>
    </row>
    <row r="5987" spans="1:13" x14ac:dyDescent="0.3">
      <c r="A5987" s="6" t="s">
        <v>6071</v>
      </c>
      <c r="B5987" s="28">
        <v>43324</v>
      </c>
      <c r="C5987" s="6" t="s">
        <v>11</v>
      </c>
      <c r="D5987" s="6" t="s">
        <v>95</v>
      </c>
      <c r="E5987" s="6" t="str">
        <f>VLOOKUP(tbl_transactions[[#This Row],[Product_ID]],tbl_Items[],2,)</f>
        <v>Automatic</v>
      </c>
      <c r="F5987" s="6" t="str">
        <f>VLOOKUP(tbl_transactions[[#This Row],[Product_ID]],tbl_Items[],3,)</f>
        <v>Platinum</v>
      </c>
      <c r="G5987" s="6" t="s">
        <v>12</v>
      </c>
      <c r="H5987" s="6" t="s">
        <v>9</v>
      </c>
      <c r="I59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5987" s="30">
        <v>4</v>
      </c>
      <c r="K5987" s="7">
        <f t="shared" si="186"/>
        <v>9261</v>
      </c>
      <c r="L59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7" s="7">
        <f t="shared" si="187"/>
        <v>9261</v>
      </c>
    </row>
    <row r="5988" spans="1:13" x14ac:dyDescent="0.3">
      <c r="A5988" s="6" t="s">
        <v>6072</v>
      </c>
      <c r="B5988" s="28">
        <v>43324</v>
      </c>
      <c r="C5988" s="6" t="s">
        <v>15</v>
      </c>
      <c r="D5988" s="6" t="s">
        <v>76</v>
      </c>
      <c r="E5988" s="6" t="str">
        <f>VLOOKUP(tbl_transactions[[#This Row],[Product_ID]],tbl_Items[],2,)</f>
        <v>Chronograph</v>
      </c>
      <c r="F5988" s="6" t="str">
        <f>VLOOKUP(tbl_transactions[[#This Row],[Product_ID]],tbl_Items[],3,)</f>
        <v>Gold</v>
      </c>
      <c r="G5988" s="6" t="s">
        <v>8</v>
      </c>
      <c r="H5988" s="6" t="s">
        <v>9</v>
      </c>
      <c r="I59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5988" s="30">
        <v>3</v>
      </c>
      <c r="K5988" s="7">
        <f t="shared" si="186"/>
        <v>6866.64</v>
      </c>
      <c r="L59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8" s="7">
        <f t="shared" si="187"/>
        <v>6866.64</v>
      </c>
    </row>
    <row r="5989" spans="1:13" x14ac:dyDescent="0.3">
      <c r="A5989" s="6" t="s">
        <v>6073</v>
      </c>
      <c r="B5989" s="28">
        <v>43324</v>
      </c>
      <c r="C5989" s="6" t="s">
        <v>24</v>
      </c>
      <c r="D5989" s="6" t="s">
        <v>7008</v>
      </c>
      <c r="E5989" s="6" t="str">
        <f>VLOOKUP(tbl_transactions[[#This Row],[Product_ID]],tbl_Items[],2,)</f>
        <v>Digital</v>
      </c>
      <c r="F5989" s="6" t="str">
        <f>VLOOKUP(tbl_transactions[[#This Row],[Product_ID]],tbl_Items[],3,)</f>
        <v>Gold</v>
      </c>
      <c r="G5989" s="6" t="s">
        <v>12</v>
      </c>
      <c r="H5989" s="6" t="s">
        <v>9</v>
      </c>
      <c r="I59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5989" s="30">
        <v>1</v>
      </c>
      <c r="K5989" s="7">
        <f t="shared" si="186"/>
        <v>10741.170000000002</v>
      </c>
      <c r="L59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89" s="7">
        <f t="shared" si="187"/>
        <v>10741.170000000002</v>
      </c>
    </row>
    <row r="5990" spans="1:13" x14ac:dyDescent="0.3">
      <c r="A5990" s="6" t="s">
        <v>6074</v>
      </c>
      <c r="B5990" s="28">
        <v>43324</v>
      </c>
      <c r="C5990" s="6" t="s">
        <v>11</v>
      </c>
      <c r="D5990" s="6" t="s">
        <v>82</v>
      </c>
      <c r="E5990" s="6" t="str">
        <f>VLOOKUP(tbl_transactions[[#This Row],[Product_ID]],tbl_Items[],2,)</f>
        <v>Chronograph</v>
      </c>
      <c r="F5990" s="6" t="str">
        <f>VLOOKUP(tbl_transactions[[#This Row],[Product_ID]],tbl_Items[],3,)</f>
        <v>Palladium</v>
      </c>
      <c r="G5990" s="6" t="s">
        <v>12</v>
      </c>
      <c r="H5990" s="6" t="s">
        <v>9</v>
      </c>
      <c r="I59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5990" s="30">
        <v>4</v>
      </c>
      <c r="K5990" s="7">
        <f t="shared" si="186"/>
        <v>31212</v>
      </c>
      <c r="L59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936.36</v>
      </c>
      <c r="M5990" s="7">
        <f t="shared" si="187"/>
        <v>30275.64</v>
      </c>
    </row>
    <row r="5991" spans="1:13" x14ac:dyDescent="0.3">
      <c r="A5991" s="6" t="s">
        <v>6075</v>
      </c>
      <c r="B5991" s="28">
        <v>43325</v>
      </c>
      <c r="C5991" s="6" t="s">
        <v>11</v>
      </c>
      <c r="D5991" s="6" t="s">
        <v>115</v>
      </c>
      <c r="E5991" s="6" t="str">
        <f>VLOOKUP(tbl_transactions[[#This Row],[Product_ID]],tbl_Items[],2,)</f>
        <v>Digital</v>
      </c>
      <c r="F5991" s="6" t="str">
        <f>VLOOKUP(tbl_transactions[[#This Row],[Product_ID]],tbl_Items[],3,)</f>
        <v>Gold</v>
      </c>
      <c r="G5991" s="6" t="s">
        <v>12</v>
      </c>
      <c r="H5991" s="6" t="s">
        <v>9</v>
      </c>
      <c r="I59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5991" s="30">
        <v>1</v>
      </c>
      <c r="K5991" s="7">
        <f t="shared" si="186"/>
        <v>9698.692500000001</v>
      </c>
      <c r="L59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91" s="7">
        <f t="shared" si="187"/>
        <v>9698.692500000001</v>
      </c>
    </row>
    <row r="5992" spans="1:13" x14ac:dyDescent="0.3">
      <c r="A5992" s="6" t="s">
        <v>6076</v>
      </c>
      <c r="B5992" s="28">
        <v>43325</v>
      </c>
      <c r="C5992" s="6" t="s">
        <v>24</v>
      </c>
      <c r="D5992" s="6" t="s">
        <v>60</v>
      </c>
      <c r="E5992" s="6" t="str">
        <f>VLOOKUP(tbl_transactions[[#This Row],[Product_ID]],tbl_Items[],2,)</f>
        <v>Chronograph</v>
      </c>
      <c r="F5992" s="6" t="str">
        <f>VLOOKUP(tbl_transactions[[#This Row],[Product_ID]],tbl_Items[],3,)</f>
        <v>Platinum</v>
      </c>
      <c r="G5992" s="6" t="s">
        <v>8</v>
      </c>
      <c r="H5992" s="6" t="s">
        <v>9</v>
      </c>
      <c r="I59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5992" s="30">
        <v>4</v>
      </c>
      <c r="K5992" s="7">
        <f t="shared" si="186"/>
        <v>41199.840000000004</v>
      </c>
      <c r="L59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5992" s="7">
        <f t="shared" si="187"/>
        <v>36255.859200000006</v>
      </c>
    </row>
    <row r="5993" spans="1:13" x14ac:dyDescent="0.3">
      <c r="A5993" s="6" t="s">
        <v>6077</v>
      </c>
      <c r="B5993" s="28">
        <v>43325</v>
      </c>
      <c r="C5993" s="6" t="s">
        <v>24</v>
      </c>
      <c r="D5993" s="6" t="s">
        <v>94</v>
      </c>
      <c r="E5993" s="6" t="str">
        <f>VLOOKUP(tbl_transactions[[#This Row],[Product_ID]],tbl_Items[],2,)</f>
        <v>Automatic</v>
      </c>
      <c r="F5993" s="6" t="str">
        <f>VLOOKUP(tbl_transactions[[#This Row],[Product_ID]],tbl_Items[],3,)</f>
        <v>Platinum</v>
      </c>
      <c r="G5993" s="6" t="s">
        <v>12</v>
      </c>
      <c r="H5993" s="6" t="s">
        <v>9</v>
      </c>
      <c r="I59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993" s="30">
        <v>1</v>
      </c>
      <c r="K5993" s="7">
        <f t="shared" si="186"/>
        <v>2845.9200000000005</v>
      </c>
      <c r="L59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93" s="7">
        <f t="shared" si="187"/>
        <v>2845.9200000000005</v>
      </c>
    </row>
    <row r="5994" spans="1:13" x14ac:dyDescent="0.3">
      <c r="A5994" s="6" t="s">
        <v>6078</v>
      </c>
      <c r="B5994" s="28">
        <v>43325</v>
      </c>
      <c r="C5994" s="6" t="s">
        <v>11</v>
      </c>
      <c r="D5994" s="6" t="s">
        <v>89</v>
      </c>
      <c r="E5994" s="6" t="str">
        <f>VLOOKUP(tbl_transactions[[#This Row],[Product_ID]],tbl_Items[],2,)</f>
        <v>Automatic</v>
      </c>
      <c r="F5994" s="6" t="str">
        <f>VLOOKUP(tbl_transactions[[#This Row],[Product_ID]],tbl_Items[],3,)</f>
        <v>Platinum</v>
      </c>
      <c r="G5994" s="6" t="s">
        <v>12</v>
      </c>
      <c r="H5994" s="6" t="s">
        <v>9</v>
      </c>
      <c r="I59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5994" s="30">
        <v>4</v>
      </c>
      <c r="K5994" s="7">
        <f t="shared" si="186"/>
        <v>20478.040000000005</v>
      </c>
      <c r="L59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5994" s="7">
        <f t="shared" si="187"/>
        <v>19249.357600000003</v>
      </c>
    </row>
    <row r="5995" spans="1:13" x14ac:dyDescent="0.3">
      <c r="A5995" s="6" t="s">
        <v>6079</v>
      </c>
      <c r="B5995" s="28">
        <v>43325</v>
      </c>
      <c r="C5995" s="6" t="s">
        <v>24</v>
      </c>
      <c r="D5995" s="6" t="s">
        <v>92</v>
      </c>
      <c r="E5995" s="6" t="str">
        <f>VLOOKUP(tbl_transactions[[#This Row],[Product_ID]],tbl_Items[],2,)</f>
        <v>Automatic</v>
      </c>
      <c r="F5995" s="6" t="str">
        <f>VLOOKUP(tbl_transactions[[#This Row],[Product_ID]],tbl_Items[],3,)</f>
        <v>Platinum</v>
      </c>
      <c r="G5995" s="6" t="s">
        <v>12</v>
      </c>
      <c r="H5995" s="6" t="s">
        <v>9</v>
      </c>
      <c r="I59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5995" s="30">
        <v>3</v>
      </c>
      <c r="K5995" s="7">
        <f t="shared" si="186"/>
        <v>6729.3071999999993</v>
      </c>
      <c r="L59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95" s="7">
        <f t="shared" si="187"/>
        <v>6729.3071999999993</v>
      </c>
    </row>
    <row r="5996" spans="1:13" x14ac:dyDescent="0.3">
      <c r="A5996" s="6" t="s">
        <v>6080</v>
      </c>
      <c r="B5996" s="28">
        <v>43325</v>
      </c>
      <c r="C5996" s="6" t="s">
        <v>24</v>
      </c>
      <c r="D5996" s="6" t="s">
        <v>94</v>
      </c>
      <c r="E5996" s="6" t="str">
        <f>VLOOKUP(tbl_transactions[[#This Row],[Product_ID]],tbl_Items[],2,)</f>
        <v>Automatic</v>
      </c>
      <c r="F5996" s="6" t="str">
        <f>VLOOKUP(tbl_transactions[[#This Row],[Product_ID]],tbl_Items[],3,)</f>
        <v>Platinum</v>
      </c>
      <c r="G5996" s="6" t="s">
        <v>12</v>
      </c>
      <c r="H5996" s="6" t="s">
        <v>13</v>
      </c>
      <c r="I59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5996" s="30">
        <v>3</v>
      </c>
      <c r="K5996" s="7">
        <f t="shared" si="186"/>
        <v>8537.760000000002</v>
      </c>
      <c r="L59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96" s="7">
        <f t="shared" si="187"/>
        <v>8537.760000000002</v>
      </c>
    </row>
    <row r="5997" spans="1:13" x14ac:dyDescent="0.3">
      <c r="A5997" s="6" t="s">
        <v>6081</v>
      </c>
      <c r="B5997" s="28">
        <v>43325</v>
      </c>
      <c r="C5997" s="6" t="s">
        <v>24</v>
      </c>
      <c r="D5997" s="6" t="s">
        <v>108</v>
      </c>
      <c r="E5997" s="6" t="str">
        <f>VLOOKUP(tbl_transactions[[#This Row],[Product_ID]],tbl_Items[],2,)</f>
        <v>Digital</v>
      </c>
      <c r="F5997" s="6" t="str">
        <f>VLOOKUP(tbl_transactions[[#This Row],[Product_ID]],tbl_Items[],3,)</f>
        <v>Platinum</v>
      </c>
      <c r="G5997" s="6" t="s">
        <v>12</v>
      </c>
      <c r="H5997" s="6" t="s">
        <v>9</v>
      </c>
      <c r="I59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997" s="30">
        <v>2</v>
      </c>
      <c r="K5997" s="7">
        <f t="shared" si="186"/>
        <v>12888.225</v>
      </c>
      <c r="L59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97" s="7">
        <f t="shared" si="187"/>
        <v>12888.225</v>
      </c>
    </row>
    <row r="5998" spans="1:13" x14ac:dyDescent="0.3">
      <c r="A5998" s="6" t="s">
        <v>6082</v>
      </c>
      <c r="B5998" s="28">
        <v>43325</v>
      </c>
      <c r="C5998" s="6" t="s">
        <v>11</v>
      </c>
      <c r="D5998" s="6" t="s">
        <v>84</v>
      </c>
      <c r="E5998" s="6" t="str">
        <f>VLOOKUP(tbl_transactions[[#This Row],[Product_ID]],tbl_Items[],2,)</f>
        <v>Automatic</v>
      </c>
      <c r="F5998" s="6" t="str">
        <f>VLOOKUP(tbl_transactions[[#This Row],[Product_ID]],tbl_Items[],3,)</f>
        <v>Platinum</v>
      </c>
      <c r="G5998" s="6" t="s">
        <v>12</v>
      </c>
      <c r="H5998" s="6" t="s">
        <v>9</v>
      </c>
      <c r="I59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5998" s="30">
        <v>3</v>
      </c>
      <c r="K5998" s="7">
        <f t="shared" si="186"/>
        <v>7021.8225000000002</v>
      </c>
      <c r="L59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98" s="7">
        <f t="shared" si="187"/>
        <v>7021.8225000000002</v>
      </c>
    </row>
    <row r="5999" spans="1:13" x14ac:dyDescent="0.3">
      <c r="A5999" s="6" t="s">
        <v>6083</v>
      </c>
      <c r="B5999" s="28">
        <v>43325</v>
      </c>
      <c r="C5999" s="6" t="s">
        <v>24</v>
      </c>
      <c r="D5999" s="6" t="s">
        <v>108</v>
      </c>
      <c r="E5999" s="6" t="str">
        <f>VLOOKUP(tbl_transactions[[#This Row],[Product_ID]],tbl_Items[],2,)</f>
        <v>Digital</v>
      </c>
      <c r="F5999" s="6" t="str">
        <f>VLOOKUP(tbl_transactions[[#This Row],[Product_ID]],tbl_Items[],3,)</f>
        <v>Platinum</v>
      </c>
      <c r="G5999" s="6" t="s">
        <v>12</v>
      </c>
      <c r="H5999" s="6" t="s">
        <v>9</v>
      </c>
      <c r="I59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5999" s="30">
        <v>2</v>
      </c>
      <c r="K5999" s="7">
        <f t="shared" si="186"/>
        <v>12888.225</v>
      </c>
      <c r="L59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5999" s="7">
        <f t="shared" si="187"/>
        <v>12888.225</v>
      </c>
    </row>
    <row r="6000" spans="1:13" x14ac:dyDescent="0.3">
      <c r="A6000" s="6" t="s">
        <v>6084</v>
      </c>
      <c r="B6000" s="28">
        <v>43325</v>
      </c>
      <c r="C6000" s="6" t="s">
        <v>15</v>
      </c>
      <c r="D6000" s="6" t="s">
        <v>7008</v>
      </c>
      <c r="E6000" s="6" t="str">
        <f>VLOOKUP(tbl_transactions[[#This Row],[Product_ID]],tbl_Items[],2,)</f>
        <v>Digital</v>
      </c>
      <c r="F6000" s="6" t="str">
        <f>VLOOKUP(tbl_transactions[[#This Row],[Product_ID]],tbl_Items[],3,)</f>
        <v>Gold</v>
      </c>
      <c r="G6000" s="6" t="s">
        <v>12</v>
      </c>
      <c r="H6000" s="6" t="s">
        <v>9</v>
      </c>
      <c r="I60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000" s="30">
        <v>4</v>
      </c>
      <c r="K6000" s="7">
        <f t="shared" si="186"/>
        <v>42964.680000000008</v>
      </c>
      <c r="L60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6000" s="7">
        <f t="shared" si="187"/>
        <v>41246.092800000006</v>
      </c>
    </row>
    <row r="6001" spans="1:13" x14ac:dyDescent="0.3">
      <c r="A6001" s="6" t="s">
        <v>6085</v>
      </c>
      <c r="B6001" s="28">
        <v>43326</v>
      </c>
      <c r="C6001" s="6" t="s">
        <v>11</v>
      </c>
      <c r="D6001" s="6" t="s">
        <v>116</v>
      </c>
      <c r="E6001" s="6" t="str">
        <f>VLOOKUP(tbl_transactions[[#This Row],[Product_ID]],tbl_Items[],2,)</f>
        <v>Digital</v>
      </c>
      <c r="F6001" s="6" t="str">
        <f>VLOOKUP(tbl_transactions[[#This Row],[Product_ID]],tbl_Items[],3,)</f>
        <v>Gold</v>
      </c>
      <c r="G6001" s="6" t="s">
        <v>12</v>
      </c>
      <c r="H6001" s="6" t="s">
        <v>9</v>
      </c>
      <c r="I60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001" s="30">
        <v>1</v>
      </c>
      <c r="K6001" s="7">
        <f t="shared" si="186"/>
        <v>5706.5940000000001</v>
      </c>
      <c r="L60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01" s="7">
        <f t="shared" si="187"/>
        <v>5706.5940000000001</v>
      </c>
    </row>
    <row r="6002" spans="1:13" x14ac:dyDescent="0.3">
      <c r="A6002" s="6" t="s">
        <v>6086</v>
      </c>
      <c r="B6002" s="28">
        <v>43326</v>
      </c>
      <c r="C6002" s="6" t="s">
        <v>15</v>
      </c>
      <c r="D6002" s="6" t="s">
        <v>67</v>
      </c>
      <c r="E6002" s="6" t="str">
        <f>VLOOKUP(tbl_transactions[[#This Row],[Product_ID]],tbl_Items[],2,)</f>
        <v>Chronograph</v>
      </c>
      <c r="F6002" s="6" t="str">
        <f>VLOOKUP(tbl_transactions[[#This Row],[Product_ID]],tbl_Items[],3,)</f>
        <v>Platinum</v>
      </c>
      <c r="G6002" s="6" t="s">
        <v>8</v>
      </c>
      <c r="H6002" s="6" t="s">
        <v>9</v>
      </c>
      <c r="I60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002" s="30">
        <v>1</v>
      </c>
      <c r="K6002" s="7">
        <f t="shared" si="186"/>
        <v>1323</v>
      </c>
      <c r="L60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02" s="7">
        <f t="shared" si="187"/>
        <v>1323</v>
      </c>
    </row>
    <row r="6003" spans="1:13" x14ac:dyDescent="0.3">
      <c r="A6003" s="6" t="s">
        <v>6087</v>
      </c>
      <c r="B6003" s="28">
        <v>43326</v>
      </c>
      <c r="C6003" s="6" t="s">
        <v>11</v>
      </c>
      <c r="D6003" s="6" t="s">
        <v>83</v>
      </c>
      <c r="E6003" s="6" t="str">
        <f>VLOOKUP(tbl_transactions[[#This Row],[Product_ID]],tbl_Items[],2,)</f>
        <v>Chronograph</v>
      </c>
      <c r="F6003" s="6" t="str">
        <f>VLOOKUP(tbl_transactions[[#This Row],[Product_ID]],tbl_Items[],3,)</f>
        <v>Palladium</v>
      </c>
      <c r="G6003" s="6" t="s">
        <v>12</v>
      </c>
      <c r="H6003" s="6" t="s">
        <v>13</v>
      </c>
      <c r="I60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003" s="30">
        <v>4</v>
      </c>
      <c r="K6003" s="7">
        <f t="shared" si="186"/>
        <v>19955.25</v>
      </c>
      <c r="L60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6003" s="7">
        <f t="shared" si="187"/>
        <v>19356.592499999999</v>
      </c>
    </row>
    <row r="6004" spans="1:13" x14ac:dyDescent="0.3">
      <c r="A6004" s="6" t="s">
        <v>6088</v>
      </c>
      <c r="B6004" s="28">
        <v>43326</v>
      </c>
      <c r="C6004" s="6" t="s">
        <v>24</v>
      </c>
      <c r="D6004" s="6" t="s">
        <v>117</v>
      </c>
      <c r="E6004" s="6" t="str">
        <f>VLOOKUP(tbl_transactions[[#This Row],[Product_ID]],tbl_Items[],2,)</f>
        <v>Digital</v>
      </c>
      <c r="F6004" s="6" t="str">
        <f>VLOOKUP(tbl_transactions[[#This Row],[Product_ID]],tbl_Items[],3,)</f>
        <v>Palladium</v>
      </c>
      <c r="G6004" s="6" t="s">
        <v>12</v>
      </c>
      <c r="H6004" s="6" t="s">
        <v>9</v>
      </c>
      <c r="I60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004" s="30">
        <v>2</v>
      </c>
      <c r="K6004" s="7">
        <f t="shared" si="186"/>
        <v>20539.575000000001</v>
      </c>
      <c r="L60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6004" s="7">
        <f t="shared" si="187"/>
        <v>19923.387750000002</v>
      </c>
    </row>
    <row r="6005" spans="1:13" x14ac:dyDescent="0.3">
      <c r="A6005" s="6" t="s">
        <v>6089</v>
      </c>
      <c r="B6005" s="28">
        <v>43326</v>
      </c>
      <c r="C6005" s="6" t="s">
        <v>24</v>
      </c>
      <c r="D6005" s="6" t="s">
        <v>113</v>
      </c>
      <c r="E6005" s="6" t="str">
        <f>VLOOKUP(tbl_transactions[[#This Row],[Product_ID]],tbl_Items[],2,)</f>
        <v>Digital</v>
      </c>
      <c r="F6005" s="6" t="str">
        <f>VLOOKUP(tbl_transactions[[#This Row],[Product_ID]],tbl_Items[],3,)</f>
        <v>Palladium</v>
      </c>
      <c r="G6005" s="6" t="s">
        <v>12</v>
      </c>
      <c r="H6005" s="6" t="s">
        <v>9</v>
      </c>
      <c r="I60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005" s="30">
        <v>1</v>
      </c>
      <c r="K6005" s="7">
        <f t="shared" si="186"/>
        <v>9144.0756000000001</v>
      </c>
      <c r="L60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05" s="7">
        <f t="shared" si="187"/>
        <v>9144.0756000000001</v>
      </c>
    </row>
    <row r="6006" spans="1:13" x14ac:dyDescent="0.3">
      <c r="A6006" s="6" t="s">
        <v>6090</v>
      </c>
      <c r="B6006" s="28">
        <v>43326</v>
      </c>
      <c r="C6006" s="6" t="s">
        <v>24</v>
      </c>
      <c r="D6006" s="6" t="s">
        <v>112</v>
      </c>
      <c r="E6006" s="6" t="str">
        <f>VLOOKUP(tbl_transactions[[#This Row],[Product_ID]],tbl_Items[],2,)</f>
        <v>Digital</v>
      </c>
      <c r="F6006" s="6" t="str">
        <f>VLOOKUP(tbl_transactions[[#This Row],[Product_ID]],tbl_Items[],3,)</f>
        <v>Gold</v>
      </c>
      <c r="G6006" s="6" t="s">
        <v>12</v>
      </c>
      <c r="H6006" s="6" t="s">
        <v>13</v>
      </c>
      <c r="I60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006" s="30">
        <v>2</v>
      </c>
      <c r="K6006" s="7">
        <f t="shared" si="186"/>
        <v>12274.639200000001</v>
      </c>
      <c r="L60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06" s="7">
        <f t="shared" si="187"/>
        <v>12274.639200000001</v>
      </c>
    </row>
    <row r="6007" spans="1:13" x14ac:dyDescent="0.3">
      <c r="A6007" s="6" t="s">
        <v>6091</v>
      </c>
      <c r="B6007" s="28">
        <v>43326</v>
      </c>
      <c r="C6007" s="6" t="s">
        <v>7</v>
      </c>
      <c r="D6007" s="6" t="s">
        <v>74</v>
      </c>
      <c r="E6007" s="6" t="str">
        <f>VLOOKUP(tbl_transactions[[#This Row],[Product_ID]],tbl_Items[],2,)</f>
        <v>Chronograph</v>
      </c>
      <c r="F6007" s="6" t="str">
        <f>VLOOKUP(tbl_transactions[[#This Row],[Product_ID]],tbl_Items[],3,)</f>
        <v>Gold</v>
      </c>
      <c r="G6007" s="6" t="s">
        <v>8</v>
      </c>
      <c r="H6007" s="6" t="s">
        <v>9</v>
      </c>
      <c r="I60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007" s="30">
        <v>3</v>
      </c>
      <c r="K6007" s="7">
        <f t="shared" si="186"/>
        <v>7011.9000000000005</v>
      </c>
      <c r="L60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07" s="7">
        <f t="shared" si="187"/>
        <v>7011.9000000000005</v>
      </c>
    </row>
    <row r="6008" spans="1:13" x14ac:dyDescent="0.3">
      <c r="A6008" s="6" t="s">
        <v>6092</v>
      </c>
      <c r="B6008" s="28">
        <v>43327</v>
      </c>
      <c r="C6008" s="6" t="s">
        <v>11</v>
      </c>
      <c r="D6008" s="6" t="s">
        <v>110</v>
      </c>
      <c r="E6008" s="6" t="str">
        <f>VLOOKUP(tbl_transactions[[#This Row],[Product_ID]],tbl_Items[],2,)</f>
        <v>Digital</v>
      </c>
      <c r="F6008" s="6" t="str">
        <f>VLOOKUP(tbl_transactions[[#This Row],[Product_ID]],tbl_Items[],3,)</f>
        <v>Platinum</v>
      </c>
      <c r="G6008" s="6" t="s">
        <v>12</v>
      </c>
      <c r="H6008" s="6" t="s">
        <v>9</v>
      </c>
      <c r="I60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008" s="30">
        <v>1</v>
      </c>
      <c r="K6008" s="7">
        <f t="shared" si="186"/>
        <v>5896.170000000001</v>
      </c>
      <c r="L60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08" s="7">
        <f t="shared" si="187"/>
        <v>5896.170000000001</v>
      </c>
    </row>
    <row r="6009" spans="1:13" x14ac:dyDescent="0.3">
      <c r="A6009" s="6" t="s">
        <v>6093</v>
      </c>
      <c r="B6009" s="28">
        <v>43327</v>
      </c>
      <c r="C6009" s="6" t="s">
        <v>24</v>
      </c>
      <c r="D6009" s="6" t="s">
        <v>101</v>
      </c>
      <c r="E6009" s="6" t="str">
        <f>VLOOKUP(tbl_transactions[[#This Row],[Product_ID]],tbl_Items[],2,)</f>
        <v>Automatic</v>
      </c>
      <c r="F6009" s="6" t="str">
        <f>VLOOKUP(tbl_transactions[[#This Row],[Product_ID]],tbl_Items[],3,)</f>
        <v>Palladium</v>
      </c>
      <c r="G6009" s="6" t="s">
        <v>12</v>
      </c>
      <c r="H6009" s="6" t="s">
        <v>9</v>
      </c>
      <c r="I60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009" s="30">
        <v>4</v>
      </c>
      <c r="K6009" s="7">
        <f t="shared" si="186"/>
        <v>10333.400000000001</v>
      </c>
      <c r="L60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09" s="7">
        <f t="shared" si="187"/>
        <v>10333.400000000001</v>
      </c>
    </row>
    <row r="6010" spans="1:13" x14ac:dyDescent="0.3">
      <c r="A6010" s="6" t="s">
        <v>6094</v>
      </c>
      <c r="B6010" s="28">
        <v>43327</v>
      </c>
      <c r="C6010" s="6" t="s">
        <v>24</v>
      </c>
      <c r="D6010" s="6" t="s">
        <v>84</v>
      </c>
      <c r="E6010" s="6" t="str">
        <f>VLOOKUP(tbl_transactions[[#This Row],[Product_ID]],tbl_Items[],2,)</f>
        <v>Automatic</v>
      </c>
      <c r="F6010" s="6" t="str">
        <f>VLOOKUP(tbl_transactions[[#This Row],[Product_ID]],tbl_Items[],3,)</f>
        <v>Platinum</v>
      </c>
      <c r="G6010" s="6" t="s">
        <v>12</v>
      </c>
      <c r="H6010" s="6" t="s">
        <v>9</v>
      </c>
      <c r="I60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010" s="30">
        <v>2</v>
      </c>
      <c r="K6010" s="7">
        <f t="shared" si="186"/>
        <v>4681.2150000000001</v>
      </c>
      <c r="L60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10" s="7">
        <f t="shared" si="187"/>
        <v>4681.2150000000001</v>
      </c>
    </row>
    <row r="6011" spans="1:13" x14ac:dyDescent="0.3">
      <c r="A6011" s="6" t="s">
        <v>6095</v>
      </c>
      <c r="B6011" s="28">
        <v>43327</v>
      </c>
      <c r="C6011" s="6" t="s">
        <v>24</v>
      </c>
      <c r="D6011" s="6" t="s">
        <v>108</v>
      </c>
      <c r="E6011" s="6" t="str">
        <f>VLOOKUP(tbl_transactions[[#This Row],[Product_ID]],tbl_Items[],2,)</f>
        <v>Digital</v>
      </c>
      <c r="F6011" s="6" t="str">
        <f>VLOOKUP(tbl_transactions[[#This Row],[Product_ID]],tbl_Items[],3,)</f>
        <v>Platinum</v>
      </c>
      <c r="G6011" s="6" t="s">
        <v>12</v>
      </c>
      <c r="H6011" s="6" t="s">
        <v>13</v>
      </c>
      <c r="I60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011" s="30">
        <v>1</v>
      </c>
      <c r="K6011" s="7">
        <f t="shared" si="186"/>
        <v>6444.1125000000002</v>
      </c>
      <c r="L60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11" s="7">
        <f t="shared" si="187"/>
        <v>6444.1125000000002</v>
      </c>
    </row>
    <row r="6012" spans="1:13" x14ac:dyDescent="0.3">
      <c r="A6012" s="6" t="s">
        <v>6096</v>
      </c>
      <c r="B6012" s="28">
        <v>43327</v>
      </c>
      <c r="C6012" s="6" t="s">
        <v>24</v>
      </c>
      <c r="D6012" s="6" t="s">
        <v>92</v>
      </c>
      <c r="E6012" s="6" t="str">
        <f>VLOOKUP(tbl_transactions[[#This Row],[Product_ID]],tbl_Items[],2,)</f>
        <v>Automatic</v>
      </c>
      <c r="F6012" s="6" t="str">
        <f>VLOOKUP(tbl_transactions[[#This Row],[Product_ID]],tbl_Items[],3,)</f>
        <v>Platinum</v>
      </c>
      <c r="G6012" s="6" t="s">
        <v>12</v>
      </c>
      <c r="H6012" s="6" t="s">
        <v>9</v>
      </c>
      <c r="I60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012" s="30">
        <v>1</v>
      </c>
      <c r="K6012" s="7">
        <f t="shared" si="186"/>
        <v>2243.1023999999998</v>
      </c>
      <c r="L60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12" s="7">
        <f t="shared" si="187"/>
        <v>2243.1023999999998</v>
      </c>
    </row>
    <row r="6013" spans="1:13" x14ac:dyDescent="0.3">
      <c r="A6013" s="6" t="s">
        <v>6097</v>
      </c>
      <c r="B6013" s="28">
        <v>43328</v>
      </c>
      <c r="C6013" s="6" t="s">
        <v>11</v>
      </c>
      <c r="D6013" s="6" t="s">
        <v>7008</v>
      </c>
      <c r="E6013" s="6" t="str">
        <f>VLOOKUP(tbl_transactions[[#This Row],[Product_ID]],tbl_Items[],2,)</f>
        <v>Digital</v>
      </c>
      <c r="F6013" s="6" t="str">
        <f>VLOOKUP(tbl_transactions[[#This Row],[Product_ID]],tbl_Items[],3,)</f>
        <v>Gold</v>
      </c>
      <c r="G6013" s="6" t="s">
        <v>12</v>
      </c>
      <c r="H6013" s="6" t="s">
        <v>9</v>
      </c>
      <c r="I60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013" s="30">
        <v>4</v>
      </c>
      <c r="K6013" s="7">
        <f t="shared" si="186"/>
        <v>42964.680000000008</v>
      </c>
      <c r="L60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6013" s="7">
        <f t="shared" si="187"/>
        <v>41246.092800000006</v>
      </c>
    </row>
    <row r="6014" spans="1:13" x14ac:dyDescent="0.3">
      <c r="A6014" s="6" t="s">
        <v>6098</v>
      </c>
      <c r="B6014" s="28">
        <v>43328</v>
      </c>
      <c r="C6014" s="6" t="s">
        <v>11</v>
      </c>
      <c r="D6014" s="6" t="s">
        <v>71</v>
      </c>
      <c r="E6014" s="6" t="str">
        <f>VLOOKUP(tbl_transactions[[#This Row],[Product_ID]],tbl_Items[],2,)</f>
        <v>Chronograph</v>
      </c>
      <c r="F6014" s="6" t="str">
        <f>VLOOKUP(tbl_transactions[[#This Row],[Product_ID]],tbl_Items[],3,)</f>
        <v>Platinum</v>
      </c>
      <c r="G6014" s="6" t="s">
        <v>8</v>
      </c>
      <c r="H6014" s="6" t="s">
        <v>13</v>
      </c>
      <c r="I60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014" s="30">
        <v>3</v>
      </c>
      <c r="K6014" s="7">
        <f t="shared" si="186"/>
        <v>6897.851999999999</v>
      </c>
      <c r="L60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14" s="7">
        <f t="shared" si="187"/>
        <v>6897.851999999999</v>
      </c>
    </row>
    <row r="6015" spans="1:13" x14ac:dyDescent="0.3">
      <c r="A6015" s="6" t="s">
        <v>6099</v>
      </c>
      <c r="B6015" s="28">
        <v>43328</v>
      </c>
      <c r="C6015" s="6" t="s">
        <v>11</v>
      </c>
      <c r="D6015" s="6" t="s">
        <v>95</v>
      </c>
      <c r="E6015" s="6" t="str">
        <f>VLOOKUP(tbl_transactions[[#This Row],[Product_ID]],tbl_Items[],2,)</f>
        <v>Automatic</v>
      </c>
      <c r="F6015" s="6" t="str">
        <f>VLOOKUP(tbl_transactions[[#This Row],[Product_ID]],tbl_Items[],3,)</f>
        <v>Platinum</v>
      </c>
      <c r="G6015" s="6" t="s">
        <v>12</v>
      </c>
      <c r="H6015" s="6" t="s">
        <v>9</v>
      </c>
      <c r="I60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015" s="30">
        <v>1</v>
      </c>
      <c r="K6015" s="7">
        <f t="shared" si="186"/>
        <v>2315.25</v>
      </c>
      <c r="L60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15" s="7">
        <f t="shared" si="187"/>
        <v>2315.25</v>
      </c>
    </row>
    <row r="6016" spans="1:13" x14ac:dyDescent="0.3">
      <c r="A6016" s="6" t="s">
        <v>6100</v>
      </c>
      <c r="B6016" s="28">
        <v>43329</v>
      </c>
      <c r="C6016" s="6" t="s">
        <v>24</v>
      </c>
      <c r="D6016" s="6" t="s">
        <v>115</v>
      </c>
      <c r="E6016" s="6" t="str">
        <f>VLOOKUP(tbl_transactions[[#This Row],[Product_ID]],tbl_Items[],2,)</f>
        <v>Digital</v>
      </c>
      <c r="F6016" s="6" t="str">
        <f>VLOOKUP(tbl_transactions[[#This Row],[Product_ID]],tbl_Items[],3,)</f>
        <v>Gold</v>
      </c>
      <c r="G6016" s="6" t="s">
        <v>12</v>
      </c>
      <c r="H6016" s="6" t="s">
        <v>9</v>
      </c>
      <c r="I60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016" s="30">
        <v>2</v>
      </c>
      <c r="K6016" s="7">
        <f t="shared" si="186"/>
        <v>19397.385000000002</v>
      </c>
      <c r="L60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6016" s="7">
        <f t="shared" si="187"/>
        <v>18621.489600000001</v>
      </c>
    </row>
    <row r="6017" spans="1:13" x14ac:dyDescent="0.3">
      <c r="A6017" s="6" t="s">
        <v>6101</v>
      </c>
      <c r="B6017" s="28">
        <v>43329</v>
      </c>
      <c r="C6017" s="6" t="s">
        <v>11</v>
      </c>
      <c r="D6017" s="6" t="s">
        <v>120</v>
      </c>
      <c r="E6017" s="6" t="str">
        <f>VLOOKUP(tbl_transactions[[#This Row],[Product_ID]],tbl_Items[],2,)</f>
        <v>Digital</v>
      </c>
      <c r="F6017" s="6" t="str">
        <f>VLOOKUP(tbl_transactions[[#This Row],[Product_ID]],tbl_Items[],3,)</f>
        <v>Palladium</v>
      </c>
      <c r="G6017" s="6" t="s">
        <v>12</v>
      </c>
      <c r="H6017" s="6" t="s">
        <v>9</v>
      </c>
      <c r="I60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017" s="30">
        <v>1</v>
      </c>
      <c r="K6017" s="7">
        <f t="shared" si="186"/>
        <v>10602.020000000002</v>
      </c>
      <c r="L60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17" s="7">
        <f t="shared" si="187"/>
        <v>10602.020000000002</v>
      </c>
    </row>
    <row r="6018" spans="1:13" x14ac:dyDescent="0.3">
      <c r="A6018" s="6" t="s">
        <v>6102</v>
      </c>
      <c r="B6018" s="28">
        <v>43329</v>
      </c>
      <c r="C6018" s="6" t="s">
        <v>11</v>
      </c>
      <c r="D6018" s="6" t="s">
        <v>77</v>
      </c>
      <c r="E6018" s="6" t="str">
        <f>VLOOKUP(tbl_transactions[[#This Row],[Product_ID]],tbl_Items[],2,)</f>
        <v>Chronograph</v>
      </c>
      <c r="F6018" s="6" t="str">
        <f>VLOOKUP(tbl_transactions[[#This Row],[Product_ID]],tbl_Items[],3,)</f>
        <v>Gold</v>
      </c>
      <c r="G6018" s="6" t="s">
        <v>8</v>
      </c>
      <c r="H6018" s="6" t="s">
        <v>9</v>
      </c>
      <c r="I60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018" s="30">
        <v>1</v>
      </c>
      <c r="K6018" s="7">
        <f t="shared" ref="K6018:K6081" si="188">I6018*J6018</f>
        <v>3087</v>
      </c>
      <c r="L60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18" s="7">
        <f t="shared" ref="M6018:M6081" si="189">K6018-L6018</f>
        <v>3087</v>
      </c>
    </row>
    <row r="6019" spans="1:13" x14ac:dyDescent="0.3">
      <c r="A6019" s="6" t="s">
        <v>6103</v>
      </c>
      <c r="B6019" s="28">
        <v>43329</v>
      </c>
      <c r="C6019" s="6" t="s">
        <v>24</v>
      </c>
      <c r="D6019" s="6" t="s">
        <v>100</v>
      </c>
      <c r="E6019" s="6" t="str">
        <f>VLOOKUP(tbl_transactions[[#This Row],[Product_ID]],tbl_Items[],2,)</f>
        <v>Automatic</v>
      </c>
      <c r="F6019" s="6" t="str">
        <f>VLOOKUP(tbl_transactions[[#This Row],[Product_ID]],tbl_Items[],3,)</f>
        <v>Palladium</v>
      </c>
      <c r="G6019" s="6" t="s">
        <v>12</v>
      </c>
      <c r="H6019" s="6" t="s">
        <v>9</v>
      </c>
      <c r="I60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019" s="30">
        <v>2</v>
      </c>
      <c r="K6019" s="7">
        <f t="shared" si="188"/>
        <v>12030.480000000001</v>
      </c>
      <c r="L60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19" s="7">
        <f t="shared" si="189"/>
        <v>12030.480000000001</v>
      </c>
    </row>
    <row r="6020" spans="1:13" x14ac:dyDescent="0.3">
      <c r="A6020" s="6" t="s">
        <v>6104</v>
      </c>
      <c r="B6020" s="28">
        <v>43329</v>
      </c>
      <c r="C6020" s="6" t="s">
        <v>24</v>
      </c>
      <c r="D6020" s="6" t="s">
        <v>92</v>
      </c>
      <c r="E6020" s="6" t="str">
        <f>VLOOKUP(tbl_transactions[[#This Row],[Product_ID]],tbl_Items[],2,)</f>
        <v>Automatic</v>
      </c>
      <c r="F6020" s="6" t="str">
        <f>VLOOKUP(tbl_transactions[[#This Row],[Product_ID]],tbl_Items[],3,)</f>
        <v>Platinum</v>
      </c>
      <c r="G6020" s="6" t="s">
        <v>12</v>
      </c>
      <c r="H6020" s="6" t="s">
        <v>9</v>
      </c>
      <c r="I60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020" s="30">
        <v>1</v>
      </c>
      <c r="K6020" s="7">
        <f t="shared" si="188"/>
        <v>2243.1023999999998</v>
      </c>
      <c r="L60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0" s="7">
        <f t="shared" si="189"/>
        <v>2243.1023999999998</v>
      </c>
    </row>
    <row r="6021" spans="1:13" x14ac:dyDescent="0.3">
      <c r="A6021" s="6" t="s">
        <v>6105</v>
      </c>
      <c r="B6021" s="28">
        <v>43329</v>
      </c>
      <c r="C6021" s="6" t="s">
        <v>11</v>
      </c>
      <c r="D6021" s="6" t="s">
        <v>105</v>
      </c>
      <c r="E6021" s="6" t="str">
        <f>VLOOKUP(tbl_transactions[[#This Row],[Product_ID]],tbl_Items[],2,)</f>
        <v>Digital</v>
      </c>
      <c r="F6021" s="6" t="str">
        <f>VLOOKUP(tbl_transactions[[#This Row],[Product_ID]],tbl_Items[],3,)</f>
        <v>Platinum</v>
      </c>
      <c r="G6021" s="6" t="s">
        <v>12</v>
      </c>
      <c r="H6021" s="6" t="s">
        <v>9</v>
      </c>
      <c r="I60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021" s="30">
        <v>3</v>
      </c>
      <c r="K6021" s="7">
        <f t="shared" si="188"/>
        <v>17609.810400000002</v>
      </c>
      <c r="L60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6021" s="7">
        <f t="shared" si="189"/>
        <v>16553.221776000002</v>
      </c>
    </row>
    <row r="6022" spans="1:13" x14ac:dyDescent="0.3">
      <c r="A6022" s="6" t="s">
        <v>6106</v>
      </c>
      <c r="B6022" s="28">
        <v>43330</v>
      </c>
      <c r="C6022" s="6" t="s">
        <v>24</v>
      </c>
      <c r="D6022" s="6" t="s">
        <v>7007</v>
      </c>
      <c r="E6022" s="6" t="str">
        <f>VLOOKUP(tbl_transactions[[#This Row],[Product_ID]],tbl_Items[],2,)</f>
        <v>Digital</v>
      </c>
      <c r="F6022" s="6" t="str">
        <f>VLOOKUP(tbl_transactions[[#This Row],[Product_ID]],tbl_Items[],3,)</f>
        <v>Gold</v>
      </c>
      <c r="G6022" s="6" t="s">
        <v>12</v>
      </c>
      <c r="H6022" s="6" t="s">
        <v>9</v>
      </c>
      <c r="I60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022" s="30">
        <v>1</v>
      </c>
      <c r="K6022" s="7">
        <f t="shared" si="188"/>
        <v>9100.3788000000004</v>
      </c>
      <c r="L60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2" s="7">
        <f t="shared" si="189"/>
        <v>9100.3788000000004</v>
      </c>
    </row>
    <row r="6023" spans="1:13" x14ac:dyDescent="0.3">
      <c r="A6023" s="6" t="s">
        <v>6107</v>
      </c>
      <c r="B6023" s="28">
        <v>43330</v>
      </c>
      <c r="C6023" s="6" t="s">
        <v>11</v>
      </c>
      <c r="D6023" s="6" t="s">
        <v>67</v>
      </c>
      <c r="E6023" s="6" t="str">
        <f>VLOOKUP(tbl_transactions[[#This Row],[Product_ID]],tbl_Items[],2,)</f>
        <v>Chronograph</v>
      </c>
      <c r="F6023" s="6" t="str">
        <f>VLOOKUP(tbl_transactions[[#This Row],[Product_ID]],tbl_Items[],3,)</f>
        <v>Platinum</v>
      </c>
      <c r="G6023" s="6" t="s">
        <v>8</v>
      </c>
      <c r="H6023" s="6" t="s">
        <v>9</v>
      </c>
      <c r="I60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023" s="30">
        <v>1</v>
      </c>
      <c r="K6023" s="7">
        <f t="shared" si="188"/>
        <v>1323</v>
      </c>
      <c r="L60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3" s="7">
        <f t="shared" si="189"/>
        <v>1323</v>
      </c>
    </row>
    <row r="6024" spans="1:13" x14ac:dyDescent="0.3">
      <c r="A6024" s="6" t="s">
        <v>6108</v>
      </c>
      <c r="B6024" s="28">
        <v>43330</v>
      </c>
      <c r="C6024" s="6" t="s">
        <v>7</v>
      </c>
      <c r="D6024" s="6" t="s">
        <v>114</v>
      </c>
      <c r="E6024" s="6" t="str">
        <f>VLOOKUP(tbl_transactions[[#This Row],[Product_ID]],tbl_Items[],2,)</f>
        <v>Digital</v>
      </c>
      <c r="F6024" s="6" t="str">
        <f>VLOOKUP(tbl_transactions[[#This Row],[Product_ID]],tbl_Items[],3,)</f>
        <v>Palladium</v>
      </c>
      <c r="G6024" s="6" t="s">
        <v>12</v>
      </c>
      <c r="H6024" s="6" t="s">
        <v>9</v>
      </c>
      <c r="I60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024" s="30">
        <v>1</v>
      </c>
      <c r="K6024" s="7">
        <f t="shared" si="188"/>
        <v>10910.340000000002</v>
      </c>
      <c r="L60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4" s="7">
        <f t="shared" si="189"/>
        <v>10910.340000000002</v>
      </c>
    </row>
    <row r="6025" spans="1:13" x14ac:dyDescent="0.3">
      <c r="A6025" s="6" t="s">
        <v>6109</v>
      </c>
      <c r="B6025" s="28">
        <v>43330</v>
      </c>
      <c r="C6025" s="6" t="s">
        <v>24</v>
      </c>
      <c r="D6025" s="6" t="s">
        <v>94</v>
      </c>
      <c r="E6025" s="6" t="str">
        <f>VLOOKUP(tbl_transactions[[#This Row],[Product_ID]],tbl_Items[],2,)</f>
        <v>Automatic</v>
      </c>
      <c r="F6025" s="6" t="str">
        <f>VLOOKUP(tbl_transactions[[#This Row],[Product_ID]],tbl_Items[],3,)</f>
        <v>Platinum</v>
      </c>
      <c r="G6025" s="6" t="s">
        <v>12</v>
      </c>
      <c r="H6025" s="6" t="s">
        <v>9</v>
      </c>
      <c r="I60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025" s="30">
        <v>1</v>
      </c>
      <c r="K6025" s="7">
        <f t="shared" si="188"/>
        <v>2845.9200000000005</v>
      </c>
      <c r="L60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5" s="7">
        <f t="shared" si="189"/>
        <v>2845.9200000000005</v>
      </c>
    </row>
    <row r="6026" spans="1:13" x14ac:dyDescent="0.3">
      <c r="A6026" s="6" t="s">
        <v>6110</v>
      </c>
      <c r="B6026" s="28">
        <v>43330</v>
      </c>
      <c r="C6026" s="6" t="s">
        <v>24</v>
      </c>
      <c r="D6026" s="6" t="s">
        <v>94</v>
      </c>
      <c r="E6026" s="6" t="str">
        <f>VLOOKUP(tbl_transactions[[#This Row],[Product_ID]],tbl_Items[],2,)</f>
        <v>Automatic</v>
      </c>
      <c r="F6026" s="6" t="str">
        <f>VLOOKUP(tbl_transactions[[#This Row],[Product_ID]],tbl_Items[],3,)</f>
        <v>Platinum</v>
      </c>
      <c r="G6026" s="6" t="s">
        <v>12</v>
      </c>
      <c r="H6026" s="6" t="s">
        <v>9</v>
      </c>
      <c r="I60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026" s="30">
        <v>1</v>
      </c>
      <c r="K6026" s="7">
        <f t="shared" si="188"/>
        <v>2845.9200000000005</v>
      </c>
      <c r="L60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6" s="7">
        <f t="shared" si="189"/>
        <v>2845.9200000000005</v>
      </c>
    </row>
    <row r="6027" spans="1:13" x14ac:dyDescent="0.3">
      <c r="A6027" s="6" t="s">
        <v>6111</v>
      </c>
      <c r="B6027" s="28">
        <v>43330</v>
      </c>
      <c r="C6027" s="6" t="s">
        <v>15</v>
      </c>
      <c r="D6027" s="6" t="s">
        <v>111</v>
      </c>
      <c r="E6027" s="6" t="str">
        <f>VLOOKUP(tbl_transactions[[#This Row],[Product_ID]],tbl_Items[],2,)</f>
        <v>Digital</v>
      </c>
      <c r="F6027" s="6" t="str">
        <f>VLOOKUP(tbl_transactions[[#This Row],[Product_ID]],tbl_Items[],3,)</f>
        <v>Gold</v>
      </c>
      <c r="G6027" s="6" t="s">
        <v>12</v>
      </c>
      <c r="H6027" s="6" t="s">
        <v>9</v>
      </c>
      <c r="I60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027" s="30">
        <v>2</v>
      </c>
      <c r="K6027" s="7">
        <f t="shared" si="188"/>
        <v>11752.358400000001</v>
      </c>
      <c r="L60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7" s="7">
        <f t="shared" si="189"/>
        <v>11752.358400000001</v>
      </c>
    </row>
    <row r="6028" spans="1:13" x14ac:dyDescent="0.3">
      <c r="A6028" s="6" t="s">
        <v>6112</v>
      </c>
      <c r="B6028" s="28">
        <v>43330</v>
      </c>
      <c r="C6028" s="6" t="s">
        <v>24</v>
      </c>
      <c r="D6028" s="6" t="s">
        <v>105</v>
      </c>
      <c r="E6028" s="6" t="str">
        <f>VLOOKUP(tbl_transactions[[#This Row],[Product_ID]],tbl_Items[],2,)</f>
        <v>Digital</v>
      </c>
      <c r="F6028" s="6" t="str">
        <f>VLOOKUP(tbl_transactions[[#This Row],[Product_ID]],tbl_Items[],3,)</f>
        <v>Platinum</v>
      </c>
      <c r="G6028" s="6" t="s">
        <v>12</v>
      </c>
      <c r="H6028" s="6" t="s">
        <v>9</v>
      </c>
      <c r="I60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028" s="30">
        <v>2</v>
      </c>
      <c r="K6028" s="7">
        <f t="shared" si="188"/>
        <v>11739.873600000001</v>
      </c>
      <c r="L60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8" s="7">
        <f t="shared" si="189"/>
        <v>11739.873600000001</v>
      </c>
    </row>
    <row r="6029" spans="1:13" x14ac:dyDescent="0.3">
      <c r="A6029" s="6" t="s">
        <v>6113</v>
      </c>
      <c r="B6029" s="28">
        <v>43330</v>
      </c>
      <c r="C6029" s="6" t="s">
        <v>7</v>
      </c>
      <c r="D6029" s="6" t="s">
        <v>71</v>
      </c>
      <c r="E6029" s="6" t="str">
        <f>VLOOKUP(tbl_transactions[[#This Row],[Product_ID]],tbl_Items[],2,)</f>
        <v>Chronograph</v>
      </c>
      <c r="F6029" s="6" t="str">
        <f>VLOOKUP(tbl_transactions[[#This Row],[Product_ID]],tbl_Items[],3,)</f>
        <v>Platinum</v>
      </c>
      <c r="G6029" s="6" t="s">
        <v>8</v>
      </c>
      <c r="H6029" s="6" t="s">
        <v>9</v>
      </c>
      <c r="I60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029" s="30">
        <v>4</v>
      </c>
      <c r="K6029" s="7">
        <f t="shared" si="188"/>
        <v>9197.1359999999986</v>
      </c>
      <c r="L60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29" s="7">
        <f t="shared" si="189"/>
        <v>9197.1359999999986</v>
      </c>
    </row>
    <row r="6030" spans="1:13" x14ac:dyDescent="0.3">
      <c r="A6030" s="6" t="s">
        <v>6114</v>
      </c>
      <c r="B6030" s="28">
        <v>43330</v>
      </c>
      <c r="C6030" s="6" t="s">
        <v>11</v>
      </c>
      <c r="D6030" s="6" t="s">
        <v>7007</v>
      </c>
      <c r="E6030" s="6" t="str">
        <f>VLOOKUP(tbl_transactions[[#This Row],[Product_ID]],tbl_Items[],2,)</f>
        <v>Digital</v>
      </c>
      <c r="F6030" s="6" t="str">
        <f>VLOOKUP(tbl_transactions[[#This Row],[Product_ID]],tbl_Items[],3,)</f>
        <v>Gold</v>
      </c>
      <c r="G6030" s="6" t="s">
        <v>12</v>
      </c>
      <c r="H6030" s="6" t="s">
        <v>13</v>
      </c>
      <c r="I60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030" s="30">
        <v>4</v>
      </c>
      <c r="K6030" s="7">
        <f t="shared" si="188"/>
        <v>36401.515200000002</v>
      </c>
      <c r="L60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6030" s="7">
        <f t="shared" si="189"/>
        <v>34945.454592000002</v>
      </c>
    </row>
    <row r="6031" spans="1:13" x14ac:dyDescent="0.3">
      <c r="A6031" s="6" t="s">
        <v>6115</v>
      </c>
      <c r="B6031" s="28">
        <v>43330</v>
      </c>
      <c r="C6031" s="6" t="s">
        <v>11</v>
      </c>
      <c r="D6031" s="6" t="s">
        <v>103</v>
      </c>
      <c r="E6031" s="6" t="str">
        <f>VLOOKUP(tbl_transactions[[#This Row],[Product_ID]],tbl_Items[],2,)</f>
        <v>Automatic</v>
      </c>
      <c r="F6031" s="6" t="str">
        <f>VLOOKUP(tbl_transactions[[#This Row],[Product_ID]],tbl_Items[],3,)</f>
        <v>Palladium</v>
      </c>
      <c r="G6031" s="6" t="s">
        <v>12</v>
      </c>
      <c r="H6031" s="6" t="s">
        <v>9</v>
      </c>
      <c r="I60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031" s="30">
        <v>1</v>
      </c>
      <c r="K6031" s="7">
        <f t="shared" si="188"/>
        <v>6808.3775999999998</v>
      </c>
      <c r="L60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31" s="7">
        <f t="shared" si="189"/>
        <v>6808.3775999999998</v>
      </c>
    </row>
    <row r="6032" spans="1:13" x14ac:dyDescent="0.3">
      <c r="A6032" s="6" t="s">
        <v>6116</v>
      </c>
      <c r="B6032" s="28">
        <v>43330</v>
      </c>
      <c r="C6032" s="6" t="s">
        <v>11</v>
      </c>
      <c r="D6032" s="6" t="s">
        <v>101</v>
      </c>
      <c r="E6032" s="6" t="str">
        <f>VLOOKUP(tbl_transactions[[#This Row],[Product_ID]],tbl_Items[],2,)</f>
        <v>Automatic</v>
      </c>
      <c r="F6032" s="6" t="str">
        <f>VLOOKUP(tbl_transactions[[#This Row],[Product_ID]],tbl_Items[],3,)</f>
        <v>Palladium</v>
      </c>
      <c r="G6032" s="6" t="s">
        <v>12</v>
      </c>
      <c r="H6032" s="6" t="s">
        <v>9</v>
      </c>
      <c r="I60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032" s="30">
        <v>2</v>
      </c>
      <c r="K6032" s="7">
        <f t="shared" si="188"/>
        <v>5166.7000000000007</v>
      </c>
      <c r="L60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32" s="7">
        <f t="shared" si="189"/>
        <v>5166.7000000000007</v>
      </c>
    </row>
    <row r="6033" spans="1:13" x14ac:dyDescent="0.3">
      <c r="A6033" s="6" t="s">
        <v>6117</v>
      </c>
      <c r="B6033" s="28">
        <v>43331</v>
      </c>
      <c r="C6033" s="6" t="s">
        <v>7</v>
      </c>
      <c r="D6033" s="6" t="s">
        <v>76</v>
      </c>
      <c r="E6033" s="6" t="str">
        <f>VLOOKUP(tbl_transactions[[#This Row],[Product_ID]],tbl_Items[],2,)</f>
        <v>Chronograph</v>
      </c>
      <c r="F6033" s="6" t="str">
        <f>VLOOKUP(tbl_transactions[[#This Row],[Product_ID]],tbl_Items[],3,)</f>
        <v>Gold</v>
      </c>
      <c r="G6033" s="6" t="s">
        <v>8</v>
      </c>
      <c r="H6033" s="6" t="s">
        <v>9</v>
      </c>
      <c r="I60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033" s="30">
        <v>3</v>
      </c>
      <c r="K6033" s="7">
        <f t="shared" si="188"/>
        <v>6866.64</v>
      </c>
      <c r="L60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33" s="7">
        <f t="shared" si="189"/>
        <v>6866.64</v>
      </c>
    </row>
    <row r="6034" spans="1:13" x14ac:dyDescent="0.3">
      <c r="A6034" s="6" t="s">
        <v>6118</v>
      </c>
      <c r="B6034" s="28">
        <v>43331</v>
      </c>
      <c r="C6034" s="6" t="s">
        <v>24</v>
      </c>
      <c r="D6034" s="6" t="s">
        <v>105</v>
      </c>
      <c r="E6034" s="6" t="str">
        <f>VLOOKUP(tbl_transactions[[#This Row],[Product_ID]],tbl_Items[],2,)</f>
        <v>Digital</v>
      </c>
      <c r="F6034" s="6" t="str">
        <f>VLOOKUP(tbl_transactions[[#This Row],[Product_ID]],tbl_Items[],3,)</f>
        <v>Platinum</v>
      </c>
      <c r="G6034" s="6" t="s">
        <v>12</v>
      </c>
      <c r="H6034" s="6" t="s">
        <v>9</v>
      </c>
      <c r="I60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034" s="30">
        <v>1</v>
      </c>
      <c r="K6034" s="7">
        <f t="shared" si="188"/>
        <v>5869.9368000000004</v>
      </c>
      <c r="L60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34" s="7">
        <f t="shared" si="189"/>
        <v>5869.9368000000004</v>
      </c>
    </row>
    <row r="6035" spans="1:13" x14ac:dyDescent="0.3">
      <c r="A6035" s="6" t="s">
        <v>6119</v>
      </c>
      <c r="B6035" s="28">
        <v>43331</v>
      </c>
      <c r="C6035" s="6" t="s">
        <v>11</v>
      </c>
      <c r="D6035" s="6" t="s">
        <v>97</v>
      </c>
      <c r="E6035" s="6" t="str">
        <f>VLOOKUP(tbl_transactions[[#This Row],[Product_ID]],tbl_Items[],2,)</f>
        <v>Automatic</v>
      </c>
      <c r="F6035" s="6" t="str">
        <f>VLOOKUP(tbl_transactions[[#This Row],[Product_ID]],tbl_Items[],3,)</f>
        <v>Gold</v>
      </c>
      <c r="G6035" s="6" t="s">
        <v>12</v>
      </c>
      <c r="H6035" s="6" t="s">
        <v>9</v>
      </c>
      <c r="I60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035" s="30">
        <v>3</v>
      </c>
      <c r="K6035" s="7">
        <f t="shared" si="188"/>
        <v>8985.9347999999991</v>
      </c>
      <c r="L60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35" s="7">
        <f t="shared" si="189"/>
        <v>8985.9347999999991</v>
      </c>
    </row>
    <row r="6036" spans="1:13" x14ac:dyDescent="0.3">
      <c r="A6036" s="6" t="s">
        <v>6120</v>
      </c>
      <c r="B6036" s="28">
        <v>43331</v>
      </c>
      <c r="C6036" s="6" t="s">
        <v>11</v>
      </c>
      <c r="D6036" s="6" t="s">
        <v>100</v>
      </c>
      <c r="E6036" s="6" t="str">
        <f>VLOOKUP(tbl_transactions[[#This Row],[Product_ID]],tbl_Items[],2,)</f>
        <v>Automatic</v>
      </c>
      <c r="F6036" s="6" t="str">
        <f>VLOOKUP(tbl_transactions[[#This Row],[Product_ID]],tbl_Items[],3,)</f>
        <v>Palladium</v>
      </c>
      <c r="G6036" s="6" t="s">
        <v>12</v>
      </c>
      <c r="H6036" s="6" t="s">
        <v>9</v>
      </c>
      <c r="I60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036" s="30">
        <v>4</v>
      </c>
      <c r="K6036" s="7">
        <f t="shared" si="188"/>
        <v>24060.960000000003</v>
      </c>
      <c r="L60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036" s="7">
        <f t="shared" si="189"/>
        <v>23339.131200000003</v>
      </c>
    </row>
    <row r="6037" spans="1:13" x14ac:dyDescent="0.3">
      <c r="A6037" s="6" t="s">
        <v>6121</v>
      </c>
      <c r="B6037" s="28">
        <v>43331</v>
      </c>
      <c r="C6037" s="6" t="s">
        <v>7</v>
      </c>
      <c r="D6037" s="6" t="s">
        <v>78</v>
      </c>
      <c r="E6037" s="6" t="str">
        <f>VLOOKUP(tbl_transactions[[#This Row],[Product_ID]],tbl_Items[],2,)</f>
        <v>Chronograph</v>
      </c>
      <c r="F6037" s="6" t="str">
        <f>VLOOKUP(tbl_transactions[[#This Row],[Product_ID]],tbl_Items[],3,)</f>
        <v>Gold</v>
      </c>
      <c r="G6037" s="6" t="s">
        <v>8</v>
      </c>
      <c r="H6037" s="6" t="s">
        <v>9</v>
      </c>
      <c r="I60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037" s="30">
        <v>4</v>
      </c>
      <c r="K6037" s="7">
        <f t="shared" si="188"/>
        <v>22888.799999999999</v>
      </c>
      <c r="L60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6037" s="7">
        <f t="shared" si="189"/>
        <v>21057.696</v>
      </c>
    </row>
    <row r="6038" spans="1:13" x14ac:dyDescent="0.3">
      <c r="A6038" s="6" t="s">
        <v>6122</v>
      </c>
      <c r="B6038" s="28">
        <v>43332</v>
      </c>
      <c r="C6038" s="6" t="s">
        <v>24</v>
      </c>
      <c r="D6038" s="6" t="s">
        <v>7008</v>
      </c>
      <c r="E6038" s="6" t="str">
        <f>VLOOKUP(tbl_transactions[[#This Row],[Product_ID]],tbl_Items[],2,)</f>
        <v>Digital</v>
      </c>
      <c r="F6038" s="6" t="str">
        <f>VLOOKUP(tbl_transactions[[#This Row],[Product_ID]],tbl_Items[],3,)</f>
        <v>Gold</v>
      </c>
      <c r="G6038" s="6" t="s">
        <v>12</v>
      </c>
      <c r="H6038" s="6" t="s">
        <v>9</v>
      </c>
      <c r="I60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038" s="30">
        <v>2</v>
      </c>
      <c r="K6038" s="7">
        <f t="shared" si="188"/>
        <v>21482.340000000004</v>
      </c>
      <c r="L60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6038" s="7">
        <f t="shared" si="189"/>
        <v>20623.046400000003</v>
      </c>
    </row>
    <row r="6039" spans="1:13" x14ac:dyDescent="0.3">
      <c r="A6039" s="6" t="s">
        <v>6123</v>
      </c>
      <c r="B6039" s="28">
        <v>43332</v>
      </c>
      <c r="C6039" s="6" t="s">
        <v>24</v>
      </c>
      <c r="D6039" s="6" t="s">
        <v>79</v>
      </c>
      <c r="E6039" s="6" t="str">
        <f>VLOOKUP(tbl_transactions[[#This Row],[Product_ID]],tbl_Items[],2,)</f>
        <v>Chronograph</v>
      </c>
      <c r="F6039" s="6" t="str">
        <f>VLOOKUP(tbl_transactions[[#This Row],[Product_ID]],tbl_Items[],3,)</f>
        <v>Palladium</v>
      </c>
      <c r="G6039" s="6" t="s">
        <v>8</v>
      </c>
      <c r="H6039" s="6" t="s">
        <v>9</v>
      </c>
      <c r="I60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039" s="30">
        <v>3</v>
      </c>
      <c r="K6039" s="7">
        <f t="shared" si="188"/>
        <v>7007.094000000001</v>
      </c>
      <c r="L60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39" s="7">
        <f t="shared" si="189"/>
        <v>7007.094000000001</v>
      </c>
    </row>
    <row r="6040" spans="1:13" x14ac:dyDescent="0.3">
      <c r="A6040" s="6" t="s">
        <v>6124</v>
      </c>
      <c r="B6040" s="28">
        <v>43332</v>
      </c>
      <c r="C6040" s="6" t="s">
        <v>24</v>
      </c>
      <c r="D6040" s="6" t="s">
        <v>79</v>
      </c>
      <c r="E6040" s="6" t="str">
        <f>VLOOKUP(tbl_transactions[[#This Row],[Product_ID]],tbl_Items[],2,)</f>
        <v>Chronograph</v>
      </c>
      <c r="F6040" s="6" t="str">
        <f>VLOOKUP(tbl_transactions[[#This Row],[Product_ID]],tbl_Items[],3,)</f>
        <v>Palladium</v>
      </c>
      <c r="G6040" s="6" t="s">
        <v>8</v>
      </c>
      <c r="H6040" s="6" t="s">
        <v>9</v>
      </c>
      <c r="I60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040" s="30">
        <v>3</v>
      </c>
      <c r="K6040" s="7">
        <f t="shared" si="188"/>
        <v>7007.094000000001</v>
      </c>
      <c r="L60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40" s="7">
        <f t="shared" si="189"/>
        <v>7007.094000000001</v>
      </c>
    </row>
    <row r="6041" spans="1:13" x14ac:dyDescent="0.3">
      <c r="A6041" s="6" t="s">
        <v>6125</v>
      </c>
      <c r="B6041" s="28">
        <v>43332</v>
      </c>
      <c r="C6041" s="6" t="s">
        <v>24</v>
      </c>
      <c r="D6041" s="6" t="s">
        <v>110</v>
      </c>
      <c r="E6041" s="6" t="str">
        <f>VLOOKUP(tbl_transactions[[#This Row],[Product_ID]],tbl_Items[],2,)</f>
        <v>Digital</v>
      </c>
      <c r="F6041" s="6" t="str">
        <f>VLOOKUP(tbl_transactions[[#This Row],[Product_ID]],tbl_Items[],3,)</f>
        <v>Platinum</v>
      </c>
      <c r="G6041" s="6" t="s">
        <v>12</v>
      </c>
      <c r="H6041" s="6" t="s">
        <v>9</v>
      </c>
      <c r="I60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041" s="30">
        <v>1</v>
      </c>
      <c r="K6041" s="7">
        <f t="shared" si="188"/>
        <v>5896.170000000001</v>
      </c>
      <c r="L60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41" s="7">
        <f t="shared" si="189"/>
        <v>5896.170000000001</v>
      </c>
    </row>
    <row r="6042" spans="1:13" x14ac:dyDescent="0.3">
      <c r="A6042" s="6" t="s">
        <v>6126</v>
      </c>
      <c r="B6042" s="28">
        <v>43332</v>
      </c>
      <c r="C6042" s="6" t="s">
        <v>24</v>
      </c>
      <c r="D6042" s="6" t="s">
        <v>74</v>
      </c>
      <c r="E6042" s="6" t="str">
        <f>VLOOKUP(tbl_transactions[[#This Row],[Product_ID]],tbl_Items[],2,)</f>
        <v>Chronograph</v>
      </c>
      <c r="F6042" s="6" t="str">
        <f>VLOOKUP(tbl_transactions[[#This Row],[Product_ID]],tbl_Items[],3,)</f>
        <v>Gold</v>
      </c>
      <c r="G6042" s="6" t="s">
        <v>8</v>
      </c>
      <c r="H6042" s="6" t="s">
        <v>9</v>
      </c>
      <c r="I60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042" s="30">
        <v>2</v>
      </c>
      <c r="K6042" s="7">
        <f t="shared" si="188"/>
        <v>4674.6000000000004</v>
      </c>
      <c r="L60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42" s="7">
        <f t="shared" si="189"/>
        <v>4674.6000000000004</v>
      </c>
    </row>
    <row r="6043" spans="1:13" x14ac:dyDescent="0.3">
      <c r="A6043" s="6" t="s">
        <v>6127</v>
      </c>
      <c r="B6043" s="28">
        <v>43332</v>
      </c>
      <c r="C6043" s="6" t="s">
        <v>11</v>
      </c>
      <c r="D6043" s="6" t="s">
        <v>7008</v>
      </c>
      <c r="E6043" s="6" t="str">
        <f>VLOOKUP(tbl_transactions[[#This Row],[Product_ID]],tbl_Items[],2,)</f>
        <v>Digital</v>
      </c>
      <c r="F6043" s="6" t="str">
        <f>VLOOKUP(tbl_transactions[[#This Row],[Product_ID]],tbl_Items[],3,)</f>
        <v>Gold</v>
      </c>
      <c r="G6043" s="6" t="s">
        <v>12</v>
      </c>
      <c r="H6043" s="6" t="s">
        <v>9</v>
      </c>
      <c r="I60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043" s="30">
        <v>1</v>
      </c>
      <c r="K6043" s="7">
        <f t="shared" si="188"/>
        <v>10741.170000000002</v>
      </c>
      <c r="L60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43" s="7">
        <f t="shared" si="189"/>
        <v>10741.170000000002</v>
      </c>
    </row>
    <row r="6044" spans="1:13" x14ac:dyDescent="0.3">
      <c r="A6044" s="6" t="s">
        <v>6128</v>
      </c>
      <c r="B6044" s="28">
        <v>43332</v>
      </c>
      <c r="C6044" s="6" t="s">
        <v>24</v>
      </c>
      <c r="D6044" s="6" t="s">
        <v>110</v>
      </c>
      <c r="E6044" s="6" t="str">
        <f>VLOOKUP(tbl_transactions[[#This Row],[Product_ID]],tbl_Items[],2,)</f>
        <v>Digital</v>
      </c>
      <c r="F6044" s="6" t="str">
        <f>VLOOKUP(tbl_transactions[[#This Row],[Product_ID]],tbl_Items[],3,)</f>
        <v>Platinum</v>
      </c>
      <c r="G6044" s="6" t="s">
        <v>12</v>
      </c>
      <c r="H6044" s="6" t="s">
        <v>9</v>
      </c>
      <c r="I60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044" s="30">
        <v>3</v>
      </c>
      <c r="K6044" s="7">
        <f t="shared" si="188"/>
        <v>17688.510000000002</v>
      </c>
      <c r="L60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6044" s="7">
        <f t="shared" si="189"/>
        <v>16627.199400000001</v>
      </c>
    </row>
    <row r="6045" spans="1:13" x14ac:dyDescent="0.3">
      <c r="A6045" s="6" t="s">
        <v>6129</v>
      </c>
      <c r="B6045" s="28">
        <v>43333</v>
      </c>
      <c r="C6045" s="6" t="s">
        <v>24</v>
      </c>
      <c r="D6045" s="6" t="s">
        <v>82</v>
      </c>
      <c r="E6045" s="6" t="str">
        <f>VLOOKUP(tbl_transactions[[#This Row],[Product_ID]],tbl_Items[],2,)</f>
        <v>Chronograph</v>
      </c>
      <c r="F6045" s="6" t="str">
        <f>VLOOKUP(tbl_transactions[[#This Row],[Product_ID]],tbl_Items[],3,)</f>
        <v>Palladium</v>
      </c>
      <c r="G6045" s="6" t="s">
        <v>12</v>
      </c>
      <c r="H6045" s="6" t="s">
        <v>9</v>
      </c>
      <c r="I60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045" s="30">
        <v>1</v>
      </c>
      <c r="K6045" s="7">
        <f t="shared" si="188"/>
        <v>7803</v>
      </c>
      <c r="L60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45" s="7">
        <f t="shared" si="189"/>
        <v>7803</v>
      </c>
    </row>
    <row r="6046" spans="1:13" x14ac:dyDescent="0.3">
      <c r="A6046" s="6" t="s">
        <v>6130</v>
      </c>
      <c r="B6046" s="28">
        <v>43333</v>
      </c>
      <c r="C6046" s="6" t="s">
        <v>24</v>
      </c>
      <c r="D6046" s="6" t="s">
        <v>81</v>
      </c>
      <c r="E6046" s="6" t="str">
        <f>VLOOKUP(tbl_transactions[[#This Row],[Product_ID]],tbl_Items[],2,)</f>
        <v>Chronograph</v>
      </c>
      <c r="F6046" s="6" t="str">
        <f>VLOOKUP(tbl_transactions[[#This Row],[Product_ID]],tbl_Items[],3,)</f>
        <v>Palladium</v>
      </c>
      <c r="G6046" s="6" t="s">
        <v>12</v>
      </c>
      <c r="H6046" s="6" t="s">
        <v>13</v>
      </c>
      <c r="I60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046" s="30">
        <v>1</v>
      </c>
      <c r="K6046" s="7">
        <f t="shared" si="188"/>
        <v>11858.000000000002</v>
      </c>
      <c r="L60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46" s="7">
        <f t="shared" si="189"/>
        <v>11858.000000000002</v>
      </c>
    </row>
    <row r="6047" spans="1:13" x14ac:dyDescent="0.3">
      <c r="A6047" s="6" t="s">
        <v>6131</v>
      </c>
      <c r="B6047" s="28">
        <v>43333</v>
      </c>
      <c r="C6047" s="6" t="s">
        <v>24</v>
      </c>
      <c r="D6047" s="6" t="s">
        <v>66</v>
      </c>
      <c r="E6047" s="6" t="str">
        <f>VLOOKUP(tbl_transactions[[#This Row],[Product_ID]],tbl_Items[],2,)</f>
        <v>Chronograph</v>
      </c>
      <c r="F6047" s="6" t="str">
        <f>VLOOKUP(tbl_transactions[[#This Row],[Product_ID]],tbl_Items[],3,)</f>
        <v>Platinum</v>
      </c>
      <c r="G6047" s="6" t="s">
        <v>8</v>
      </c>
      <c r="H6047" s="6" t="s">
        <v>13</v>
      </c>
      <c r="I60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047" s="30">
        <v>4</v>
      </c>
      <c r="K6047" s="7">
        <f t="shared" si="188"/>
        <v>39535.199999999997</v>
      </c>
      <c r="L60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6047" s="7">
        <f t="shared" si="189"/>
        <v>34790.975999999995</v>
      </c>
    </row>
    <row r="6048" spans="1:13" x14ac:dyDescent="0.3">
      <c r="A6048" s="6" t="s">
        <v>6132</v>
      </c>
      <c r="B6048" s="28">
        <v>43333</v>
      </c>
      <c r="C6048" s="6" t="s">
        <v>24</v>
      </c>
      <c r="D6048" s="6" t="s">
        <v>117</v>
      </c>
      <c r="E6048" s="6" t="str">
        <f>VLOOKUP(tbl_transactions[[#This Row],[Product_ID]],tbl_Items[],2,)</f>
        <v>Digital</v>
      </c>
      <c r="F6048" s="6" t="str">
        <f>VLOOKUP(tbl_transactions[[#This Row],[Product_ID]],tbl_Items[],3,)</f>
        <v>Palladium</v>
      </c>
      <c r="G6048" s="6" t="s">
        <v>12</v>
      </c>
      <c r="H6048" s="6" t="s">
        <v>9</v>
      </c>
      <c r="I60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048" s="30">
        <v>3</v>
      </c>
      <c r="K6048" s="7">
        <f t="shared" si="188"/>
        <v>30809.362500000003</v>
      </c>
      <c r="L60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6048" s="7">
        <f t="shared" si="189"/>
        <v>29885.081625000003</v>
      </c>
    </row>
    <row r="6049" spans="1:13" x14ac:dyDescent="0.3">
      <c r="A6049" s="6" t="s">
        <v>6133</v>
      </c>
      <c r="B6049" s="28">
        <v>43333</v>
      </c>
      <c r="C6049" s="6" t="s">
        <v>24</v>
      </c>
      <c r="D6049" s="6" t="s">
        <v>95</v>
      </c>
      <c r="E6049" s="6" t="str">
        <f>VLOOKUP(tbl_transactions[[#This Row],[Product_ID]],tbl_Items[],2,)</f>
        <v>Automatic</v>
      </c>
      <c r="F6049" s="6" t="str">
        <f>VLOOKUP(tbl_transactions[[#This Row],[Product_ID]],tbl_Items[],3,)</f>
        <v>Platinum</v>
      </c>
      <c r="G6049" s="6" t="s">
        <v>12</v>
      </c>
      <c r="H6049" s="6" t="s">
        <v>9</v>
      </c>
      <c r="I60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049" s="30">
        <v>1</v>
      </c>
      <c r="K6049" s="7">
        <f t="shared" si="188"/>
        <v>2315.25</v>
      </c>
      <c r="L60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49" s="7">
        <f t="shared" si="189"/>
        <v>2315.25</v>
      </c>
    </row>
    <row r="6050" spans="1:13" x14ac:dyDescent="0.3">
      <c r="A6050" s="6" t="s">
        <v>6134</v>
      </c>
      <c r="B6050" s="28">
        <v>43333</v>
      </c>
      <c r="C6050" s="6" t="s">
        <v>24</v>
      </c>
      <c r="D6050" s="6" t="s">
        <v>7007</v>
      </c>
      <c r="E6050" s="6" t="str">
        <f>VLOOKUP(tbl_transactions[[#This Row],[Product_ID]],tbl_Items[],2,)</f>
        <v>Digital</v>
      </c>
      <c r="F6050" s="6" t="str">
        <f>VLOOKUP(tbl_transactions[[#This Row],[Product_ID]],tbl_Items[],3,)</f>
        <v>Gold</v>
      </c>
      <c r="G6050" s="6" t="s">
        <v>12</v>
      </c>
      <c r="H6050" s="6" t="s">
        <v>9</v>
      </c>
      <c r="I60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050" s="30">
        <v>3</v>
      </c>
      <c r="K6050" s="7">
        <f t="shared" si="188"/>
        <v>27301.136400000003</v>
      </c>
      <c r="L60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1092.0454560000001</v>
      </c>
      <c r="M6050" s="7">
        <f t="shared" si="189"/>
        <v>26209.090944000003</v>
      </c>
    </row>
    <row r="6051" spans="1:13" x14ac:dyDescent="0.3">
      <c r="A6051" s="6" t="s">
        <v>6135</v>
      </c>
      <c r="B6051" s="28">
        <v>43333</v>
      </c>
      <c r="C6051" s="6" t="s">
        <v>7</v>
      </c>
      <c r="D6051" s="6" t="s">
        <v>120</v>
      </c>
      <c r="E6051" s="6" t="str">
        <f>VLOOKUP(tbl_transactions[[#This Row],[Product_ID]],tbl_Items[],2,)</f>
        <v>Digital</v>
      </c>
      <c r="F6051" s="6" t="str">
        <f>VLOOKUP(tbl_transactions[[#This Row],[Product_ID]],tbl_Items[],3,)</f>
        <v>Palladium</v>
      </c>
      <c r="G6051" s="6" t="s">
        <v>12</v>
      </c>
      <c r="H6051" s="6" t="s">
        <v>13</v>
      </c>
      <c r="I60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051" s="30">
        <v>3</v>
      </c>
      <c r="K6051" s="7">
        <f t="shared" si="188"/>
        <v>31806.060000000005</v>
      </c>
      <c r="L60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6051" s="7">
        <f t="shared" si="189"/>
        <v>30851.878200000006</v>
      </c>
    </row>
    <row r="6052" spans="1:13" x14ac:dyDescent="0.3">
      <c r="A6052" s="6" t="s">
        <v>6136</v>
      </c>
      <c r="B6052" s="28">
        <v>43334</v>
      </c>
      <c r="C6052" s="6" t="s">
        <v>11</v>
      </c>
      <c r="D6052" s="6" t="s">
        <v>110</v>
      </c>
      <c r="E6052" s="6" t="str">
        <f>VLOOKUP(tbl_transactions[[#This Row],[Product_ID]],tbl_Items[],2,)</f>
        <v>Digital</v>
      </c>
      <c r="F6052" s="6" t="str">
        <f>VLOOKUP(tbl_transactions[[#This Row],[Product_ID]],tbl_Items[],3,)</f>
        <v>Platinum</v>
      </c>
      <c r="G6052" s="6" t="s">
        <v>12</v>
      </c>
      <c r="H6052" s="6" t="s">
        <v>9</v>
      </c>
      <c r="I60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052" s="30">
        <v>1</v>
      </c>
      <c r="K6052" s="7">
        <f t="shared" si="188"/>
        <v>5896.170000000001</v>
      </c>
      <c r="L60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52" s="7">
        <f t="shared" si="189"/>
        <v>5896.170000000001</v>
      </c>
    </row>
    <row r="6053" spans="1:13" x14ac:dyDescent="0.3">
      <c r="A6053" s="6" t="s">
        <v>6137</v>
      </c>
      <c r="B6053" s="28">
        <v>43334</v>
      </c>
      <c r="C6053" s="6" t="s">
        <v>24</v>
      </c>
      <c r="D6053" s="6" t="s">
        <v>88</v>
      </c>
      <c r="E6053" s="6" t="str">
        <f>VLOOKUP(tbl_transactions[[#This Row],[Product_ID]],tbl_Items[],2,)</f>
        <v>Automatic</v>
      </c>
      <c r="F6053" s="6" t="str">
        <f>VLOOKUP(tbl_transactions[[#This Row],[Product_ID]],tbl_Items[],3,)</f>
        <v>Platinum</v>
      </c>
      <c r="G6053" s="6" t="s">
        <v>12</v>
      </c>
      <c r="H6053" s="6" t="s">
        <v>9</v>
      </c>
      <c r="I60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053" s="30">
        <v>1</v>
      </c>
      <c r="K6053" s="7">
        <f t="shared" si="188"/>
        <v>2351.6325000000002</v>
      </c>
      <c r="L60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53" s="7">
        <f t="shared" si="189"/>
        <v>2351.6325000000002</v>
      </c>
    </row>
    <row r="6054" spans="1:13" x14ac:dyDescent="0.3">
      <c r="A6054" s="6" t="s">
        <v>6138</v>
      </c>
      <c r="B6054" s="28">
        <v>43334</v>
      </c>
      <c r="C6054" s="6" t="s">
        <v>24</v>
      </c>
      <c r="D6054" s="6" t="s">
        <v>118</v>
      </c>
      <c r="E6054" s="6" t="str">
        <f>VLOOKUP(tbl_transactions[[#This Row],[Product_ID]],tbl_Items[],2,)</f>
        <v>Digital</v>
      </c>
      <c r="F6054" s="6" t="str">
        <f>VLOOKUP(tbl_transactions[[#This Row],[Product_ID]],tbl_Items[],3,)</f>
        <v>Palladium</v>
      </c>
      <c r="G6054" s="6" t="s">
        <v>12</v>
      </c>
      <c r="H6054" s="6" t="s">
        <v>9</v>
      </c>
      <c r="I60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054" s="30">
        <v>2</v>
      </c>
      <c r="K6054" s="7">
        <f t="shared" si="188"/>
        <v>12439.022400000002</v>
      </c>
      <c r="L60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54" s="7">
        <f t="shared" si="189"/>
        <v>12439.022400000002</v>
      </c>
    </row>
    <row r="6055" spans="1:13" x14ac:dyDescent="0.3">
      <c r="A6055" s="6" t="s">
        <v>6139</v>
      </c>
      <c r="B6055" s="28">
        <v>43334</v>
      </c>
      <c r="C6055" s="6" t="s">
        <v>7</v>
      </c>
      <c r="D6055" s="6" t="s">
        <v>113</v>
      </c>
      <c r="E6055" s="6" t="str">
        <f>VLOOKUP(tbl_transactions[[#This Row],[Product_ID]],tbl_Items[],2,)</f>
        <v>Digital</v>
      </c>
      <c r="F6055" s="6" t="str">
        <f>VLOOKUP(tbl_transactions[[#This Row],[Product_ID]],tbl_Items[],3,)</f>
        <v>Palladium</v>
      </c>
      <c r="G6055" s="6" t="s">
        <v>12</v>
      </c>
      <c r="H6055" s="6" t="s">
        <v>9</v>
      </c>
      <c r="I60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055" s="30">
        <v>4</v>
      </c>
      <c r="K6055" s="7">
        <f t="shared" si="188"/>
        <v>36576.3024</v>
      </c>
      <c r="L60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6055" s="7">
        <f t="shared" si="189"/>
        <v>35479.013328000001</v>
      </c>
    </row>
    <row r="6056" spans="1:13" x14ac:dyDescent="0.3">
      <c r="A6056" s="6" t="s">
        <v>6140</v>
      </c>
      <c r="B6056" s="28">
        <v>43334</v>
      </c>
      <c r="C6056" s="6" t="s">
        <v>24</v>
      </c>
      <c r="D6056" s="6" t="s">
        <v>120</v>
      </c>
      <c r="E6056" s="6" t="str">
        <f>VLOOKUP(tbl_transactions[[#This Row],[Product_ID]],tbl_Items[],2,)</f>
        <v>Digital</v>
      </c>
      <c r="F6056" s="6" t="str">
        <f>VLOOKUP(tbl_transactions[[#This Row],[Product_ID]],tbl_Items[],3,)</f>
        <v>Palladium</v>
      </c>
      <c r="G6056" s="6" t="s">
        <v>12</v>
      </c>
      <c r="H6056" s="6" t="s">
        <v>9</v>
      </c>
      <c r="I60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056" s="30">
        <v>4</v>
      </c>
      <c r="K6056" s="7">
        <f t="shared" si="188"/>
        <v>42408.080000000009</v>
      </c>
      <c r="L60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6056" s="7">
        <f t="shared" si="189"/>
        <v>41135.837600000006</v>
      </c>
    </row>
    <row r="6057" spans="1:13" x14ac:dyDescent="0.3">
      <c r="A6057" s="6" t="s">
        <v>6141</v>
      </c>
      <c r="B6057" s="28">
        <v>43334</v>
      </c>
      <c r="C6057" s="6" t="s">
        <v>24</v>
      </c>
      <c r="D6057" s="6" t="s">
        <v>113</v>
      </c>
      <c r="E6057" s="6" t="str">
        <f>VLOOKUP(tbl_transactions[[#This Row],[Product_ID]],tbl_Items[],2,)</f>
        <v>Digital</v>
      </c>
      <c r="F6057" s="6" t="str">
        <f>VLOOKUP(tbl_transactions[[#This Row],[Product_ID]],tbl_Items[],3,)</f>
        <v>Palladium</v>
      </c>
      <c r="G6057" s="6" t="s">
        <v>12</v>
      </c>
      <c r="H6057" s="6" t="s">
        <v>9</v>
      </c>
      <c r="I60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057" s="30">
        <v>2</v>
      </c>
      <c r="K6057" s="7">
        <f t="shared" si="188"/>
        <v>18288.1512</v>
      </c>
      <c r="L60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6057" s="7">
        <f t="shared" si="189"/>
        <v>17739.506664</v>
      </c>
    </row>
    <row r="6058" spans="1:13" x14ac:dyDescent="0.3">
      <c r="A6058" s="6" t="s">
        <v>6142</v>
      </c>
      <c r="B6058" s="28">
        <v>43334</v>
      </c>
      <c r="C6058" s="6" t="s">
        <v>24</v>
      </c>
      <c r="D6058" s="6" t="s">
        <v>7005</v>
      </c>
      <c r="E6058" s="6" t="str">
        <f>VLOOKUP(tbl_transactions[[#This Row],[Product_ID]],tbl_Items[],2,)</f>
        <v>Automatic</v>
      </c>
      <c r="F6058" s="6" t="str">
        <f>VLOOKUP(tbl_transactions[[#This Row],[Product_ID]],tbl_Items[],3,)</f>
        <v>Gold</v>
      </c>
      <c r="G6058" s="6" t="s">
        <v>12</v>
      </c>
      <c r="H6058" s="6" t="s">
        <v>9</v>
      </c>
      <c r="I60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058" s="30">
        <v>4</v>
      </c>
      <c r="K6058" s="7">
        <f t="shared" si="188"/>
        <v>25066.44</v>
      </c>
      <c r="L60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6058" s="7">
        <f t="shared" si="189"/>
        <v>24063.7824</v>
      </c>
    </row>
    <row r="6059" spans="1:13" x14ac:dyDescent="0.3">
      <c r="A6059" s="6" t="s">
        <v>6143</v>
      </c>
      <c r="B6059" s="28">
        <v>43334</v>
      </c>
      <c r="C6059" s="6" t="s">
        <v>24</v>
      </c>
      <c r="D6059" s="6" t="s">
        <v>96</v>
      </c>
      <c r="E6059" s="6" t="str">
        <f>VLOOKUP(tbl_transactions[[#This Row],[Product_ID]],tbl_Items[],2,)</f>
        <v>Automatic</v>
      </c>
      <c r="F6059" s="6" t="str">
        <f>VLOOKUP(tbl_transactions[[#This Row],[Product_ID]],tbl_Items[],3,)</f>
        <v>Gold</v>
      </c>
      <c r="G6059" s="6" t="s">
        <v>12</v>
      </c>
      <c r="H6059" s="6" t="s">
        <v>9</v>
      </c>
      <c r="I60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059" s="30">
        <v>4</v>
      </c>
      <c r="K6059" s="7">
        <f t="shared" si="188"/>
        <v>22705.689600000002</v>
      </c>
      <c r="L60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6059" s="7">
        <f t="shared" si="189"/>
        <v>21797.462016000001</v>
      </c>
    </row>
    <row r="6060" spans="1:13" x14ac:dyDescent="0.3">
      <c r="A6060" s="6" t="s">
        <v>6144</v>
      </c>
      <c r="B6060" s="28">
        <v>43335</v>
      </c>
      <c r="C6060" s="6" t="s">
        <v>7</v>
      </c>
      <c r="D6060" s="6" t="s">
        <v>83</v>
      </c>
      <c r="E6060" s="6" t="str">
        <f>VLOOKUP(tbl_transactions[[#This Row],[Product_ID]],tbl_Items[],2,)</f>
        <v>Chronograph</v>
      </c>
      <c r="F6060" s="6" t="str">
        <f>VLOOKUP(tbl_transactions[[#This Row],[Product_ID]],tbl_Items[],3,)</f>
        <v>Palladium</v>
      </c>
      <c r="G6060" s="6" t="s">
        <v>12</v>
      </c>
      <c r="H6060" s="6" t="s">
        <v>9</v>
      </c>
      <c r="I60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060" s="30">
        <v>4</v>
      </c>
      <c r="K6060" s="7">
        <f t="shared" si="188"/>
        <v>19955.25</v>
      </c>
      <c r="L60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6060" s="7">
        <f t="shared" si="189"/>
        <v>19356.592499999999</v>
      </c>
    </row>
    <row r="6061" spans="1:13" x14ac:dyDescent="0.3">
      <c r="A6061" s="6" t="s">
        <v>6145</v>
      </c>
      <c r="B6061" s="28">
        <v>43335</v>
      </c>
      <c r="C6061" s="6" t="s">
        <v>24</v>
      </c>
      <c r="D6061" s="6" t="s">
        <v>88</v>
      </c>
      <c r="E6061" s="6" t="str">
        <f>VLOOKUP(tbl_transactions[[#This Row],[Product_ID]],tbl_Items[],2,)</f>
        <v>Automatic</v>
      </c>
      <c r="F6061" s="6" t="str">
        <f>VLOOKUP(tbl_transactions[[#This Row],[Product_ID]],tbl_Items[],3,)</f>
        <v>Platinum</v>
      </c>
      <c r="G6061" s="6" t="s">
        <v>12</v>
      </c>
      <c r="H6061" s="6" t="s">
        <v>9</v>
      </c>
      <c r="I60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061" s="30">
        <v>2</v>
      </c>
      <c r="K6061" s="7">
        <f t="shared" si="188"/>
        <v>4703.2650000000003</v>
      </c>
      <c r="L60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61" s="7">
        <f t="shared" si="189"/>
        <v>4703.2650000000003</v>
      </c>
    </row>
    <row r="6062" spans="1:13" x14ac:dyDescent="0.3">
      <c r="A6062" s="6" t="s">
        <v>6146</v>
      </c>
      <c r="B6062" s="28">
        <v>43335</v>
      </c>
      <c r="C6062" s="6" t="s">
        <v>24</v>
      </c>
      <c r="D6062" s="6" t="s">
        <v>119</v>
      </c>
      <c r="E6062" s="6" t="str">
        <f>VLOOKUP(tbl_transactions[[#This Row],[Product_ID]],tbl_Items[],2,)</f>
        <v>Digital</v>
      </c>
      <c r="F6062" s="6" t="str">
        <f>VLOOKUP(tbl_transactions[[#This Row],[Product_ID]],tbl_Items[],3,)</f>
        <v>Palladium</v>
      </c>
      <c r="G6062" s="6" t="s">
        <v>12</v>
      </c>
      <c r="H6062" s="6" t="s">
        <v>13</v>
      </c>
      <c r="I60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062" s="30">
        <v>1</v>
      </c>
      <c r="K6062" s="7">
        <f t="shared" si="188"/>
        <v>10294.758</v>
      </c>
      <c r="L60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62" s="7">
        <f t="shared" si="189"/>
        <v>10294.758</v>
      </c>
    </row>
    <row r="6063" spans="1:13" x14ac:dyDescent="0.3">
      <c r="A6063" s="6" t="s">
        <v>6147</v>
      </c>
      <c r="B6063" s="28">
        <v>43335</v>
      </c>
      <c r="C6063" s="6" t="s">
        <v>24</v>
      </c>
      <c r="D6063" s="6" t="s">
        <v>92</v>
      </c>
      <c r="E6063" s="6" t="str">
        <f>VLOOKUP(tbl_transactions[[#This Row],[Product_ID]],tbl_Items[],2,)</f>
        <v>Automatic</v>
      </c>
      <c r="F6063" s="6" t="str">
        <f>VLOOKUP(tbl_transactions[[#This Row],[Product_ID]],tbl_Items[],3,)</f>
        <v>Platinum</v>
      </c>
      <c r="G6063" s="6" t="s">
        <v>12</v>
      </c>
      <c r="H6063" s="6" t="s">
        <v>9</v>
      </c>
      <c r="I60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063" s="30">
        <v>4</v>
      </c>
      <c r="K6063" s="7">
        <f t="shared" si="188"/>
        <v>8972.409599999999</v>
      </c>
      <c r="L60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63" s="7">
        <f t="shared" si="189"/>
        <v>8972.409599999999</v>
      </c>
    </row>
    <row r="6064" spans="1:13" x14ac:dyDescent="0.3">
      <c r="A6064" s="6" t="s">
        <v>6148</v>
      </c>
      <c r="B6064" s="28">
        <v>43335</v>
      </c>
      <c r="C6064" s="6" t="s">
        <v>24</v>
      </c>
      <c r="D6064" s="6" t="s">
        <v>81</v>
      </c>
      <c r="E6064" s="6" t="str">
        <f>VLOOKUP(tbl_transactions[[#This Row],[Product_ID]],tbl_Items[],2,)</f>
        <v>Chronograph</v>
      </c>
      <c r="F6064" s="6" t="str">
        <f>VLOOKUP(tbl_transactions[[#This Row],[Product_ID]],tbl_Items[],3,)</f>
        <v>Palladium</v>
      </c>
      <c r="G6064" s="6" t="s">
        <v>12</v>
      </c>
      <c r="H6064" s="6" t="s">
        <v>9</v>
      </c>
      <c r="I60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064" s="30">
        <v>4</v>
      </c>
      <c r="K6064" s="7">
        <f t="shared" si="188"/>
        <v>47432.000000000007</v>
      </c>
      <c r="L60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6064" s="7">
        <f t="shared" si="189"/>
        <v>46009.040000000008</v>
      </c>
    </row>
    <row r="6065" spans="1:13" x14ac:dyDescent="0.3">
      <c r="A6065" s="6" t="s">
        <v>6149</v>
      </c>
      <c r="B6065" s="28">
        <v>43336</v>
      </c>
      <c r="C6065" s="6" t="s">
        <v>24</v>
      </c>
      <c r="D6065" s="6" t="s">
        <v>101</v>
      </c>
      <c r="E6065" s="6" t="str">
        <f>VLOOKUP(tbl_transactions[[#This Row],[Product_ID]],tbl_Items[],2,)</f>
        <v>Automatic</v>
      </c>
      <c r="F6065" s="6" t="str">
        <f>VLOOKUP(tbl_transactions[[#This Row],[Product_ID]],tbl_Items[],3,)</f>
        <v>Palladium</v>
      </c>
      <c r="G6065" s="6" t="s">
        <v>12</v>
      </c>
      <c r="H6065" s="6" t="s">
        <v>9</v>
      </c>
      <c r="I60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065" s="30">
        <v>4</v>
      </c>
      <c r="K6065" s="7">
        <f t="shared" si="188"/>
        <v>10333.400000000001</v>
      </c>
      <c r="L60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65" s="7">
        <f t="shared" si="189"/>
        <v>10333.400000000001</v>
      </c>
    </row>
    <row r="6066" spans="1:13" x14ac:dyDescent="0.3">
      <c r="A6066" s="6" t="s">
        <v>6150</v>
      </c>
      <c r="B6066" s="28">
        <v>43336</v>
      </c>
      <c r="C6066" s="6" t="s">
        <v>24</v>
      </c>
      <c r="D6066" s="6" t="s">
        <v>78</v>
      </c>
      <c r="E6066" s="6" t="str">
        <f>VLOOKUP(tbl_transactions[[#This Row],[Product_ID]],tbl_Items[],2,)</f>
        <v>Chronograph</v>
      </c>
      <c r="F6066" s="6" t="str">
        <f>VLOOKUP(tbl_transactions[[#This Row],[Product_ID]],tbl_Items[],3,)</f>
        <v>Gold</v>
      </c>
      <c r="G6066" s="6" t="s">
        <v>8</v>
      </c>
      <c r="H6066" s="6" t="s">
        <v>9</v>
      </c>
      <c r="I60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066" s="30">
        <v>4</v>
      </c>
      <c r="K6066" s="7">
        <f t="shared" si="188"/>
        <v>22888.799999999999</v>
      </c>
      <c r="L60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6066" s="7">
        <f t="shared" si="189"/>
        <v>21057.696</v>
      </c>
    </row>
    <row r="6067" spans="1:13" x14ac:dyDescent="0.3">
      <c r="A6067" s="6" t="s">
        <v>6151</v>
      </c>
      <c r="B6067" s="28">
        <v>43336</v>
      </c>
      <c r="C6067" s="6" t="s">
        <v>11</v>
      </c>
      <c r="D6067" s="6" t="s">
        <v>96</v>
      </c>
      <c r="E6067" s="6" t="str">
        <f>VLOOKUP(tbl_transactions[[#This Row],[Product_ID]],tbl_Items[],2,)</f>
        <v>Automatic</v>
      </c>
      <c r="F6067" s="6" t="str">
        <f>VLOOKUP(tbl_transactions[[#This Row],[Product_ID]],tbl_Items[],3,)</f>
        <v>Gold</v>
      </c>
      <c r="G6067" s="6" t="s">
        <v>12</v>
      </c>
      <c r="H6067" s="6" t="s">
        <v>9</v>
      </c>
      <c r="I60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067" s="30">
        <v>4</v>
      </c>
      <c r="K6067" s="7">
        <f t="shared" si="188"/>
        <v>22705.689600000002</v>
      </c>
      <c r="L60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6067" s="7">
        <f t="shared" si="189"/>
        <v>21797.462016000001</v>
      </c>
    </row>
    <row r="6068" spans="1:13" x14ac:dyDescent="0.3">
      <c r="A6068" s="6" t="s">
        <v>6152</v>
      </c>
      <c r="B6068" s="28">
        <v>43336</v>
      </c>
      <c r="C6068" s="6" t="s">
        <v>24</v>
      </c>
      <c r="D6068" s="6" t="s">
        <v>111</v>
      </c>
      <c r="E6068" s="6" t="str">
        <f>VLOOKUP(tbl_transactions[[#This Row],[Product_ID]],tbl_Items[],2,)</f>
        <v>Digital</v>
      </c>
      <c r="F6068" s="6" t="str">
        <f>VLOOKUP(tbl_transactions[[#This Row],[Product_ID]],tbl_Items[],3,)</f>
        <v>Gold</v>
      </c>
      <c r="G6068" s="6" t="s">
        <v>12</v>
      </c>
      <c r="H6068" s="6" t="s">
        <v>9</v>
      </c>
      <c r="I60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068" s="30">
        <v>3</v>
      </c>
      <c r="K6068" s="7">
        <f t="shared" si="188"/>
        <v>17628.537600000003</v>
      </c>
      <c r="L60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6068" s="7">
        <f t="shared" si="189"/>
        <v>16923.396096000004</v>
      </c>
    </row>
    <row r="6069" spans="1:13" x14ac:dyDescent="0.3">
      <c r="A6069" s="6" t="s">
        <v>6153</v>
      </c>
      <c r="B6069" s="28">
        <v>43336</v>
      </c>
      <c r="C6069" s="6" t="s">
        <v>7</v>
      </c>
      <c r="D6069" s="6" t="s">
        <v>119</v>
      </c>
      <c r="E6069" s="6" t="str">
        <f>VLOOKUP(tbl_transactions[[#This Row],[Product_ID]],tbl_Items[],2,)</f>
        <v>Digital</v>
      </c>
      <c r="F6069" s="6" t="str">
        <f>VLOOKUP(tbl_transactions[[#This Row],[Product_ID]],tbl_Items[],3,)</f>
        <v>Palladium</v>
      </c>
      <c r="G6069" s="6" t="s">
        <v>12</v>
      </c>
      <c r="H6069" s="6" t="s">
        <v>9</v>
      </c>
      <c r="I60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069" s="30">
        <v>1</v>
      </c>
      <c r="K6069" s="7">
        <f t="shared" si="188"/>
        <v>10294.758</v>
      </c>
      <c r="L60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69" s="7">
        <f t="shared" si="189"/>
        <v>10294.758</v>
      </c>
    </row>
    <row r="6070" spans="1:13" x14ac:dyDescent="0.3">
      <c r="A6070" s="6" t="s">
        <v>6154</v>
      </c>
      <c r="B6070" s="28">
        <v>43336</v>
      </c>
      <c r="C6070" s="6" t="s">
        <v>11</v>
      </c>
      <c r="D6070" s="6" t="s">
        <v>66</v>
      </c>
      <c r="E6070" s="6" t="str">
        <f>VLOOKUP(tbl_transactions[[#This Row],[Product_ID]],tbl_Items[],2,)</f>
        <v>Chronograph</v>
      </c>
      <c r="F6070" s="6" t="str">
        <f>VLOOKUP(tbl_transactions[[#This Row],[Product_ID]],tbl_Items[],3,)</f>
        <v>Platinum</v>
      </c>
      <c r="G6070" s="6" t="s">
        <v>8</v>
      </c>
      <c r="H6070" s="6" t="s">
        <v>9</v>
      </c>
      <c r="I60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070" s="30">
        <v>4</v>
      </c>
      <c r="K6070" s="7">
        <f t="shared" si="188"/>
        <v>39535.199999999997</v>
      </c>
      <c r="L60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6070" s="7">
        <f t="shared" si="189"/>
        <v>34790.975999999995</v>
      </c>
    </row>
    <row r="6071" spans="1:13" x14ac:dyDescent="0.3">
      <c r="A6071" s="6" t="s">
        <v>6155</v>
      </c>
      <c r="B6071" s="28">
        <v>43336</v>
      </c>
      <c r="C6071" s="6" t="s">
        <v>24</v>
      </c>
      <c r="D6071" s="6" t="s">
        <v>109</v>
      </c>
      <c r="E6071" s="6" t="str">
        <f>VLOOKUP(tbl_transactions[[#This Row],[Product_ID]],tbl_Items[],2,)</f>
        <v>Digital</v>
      </c>
      <c r="F6071" s="6" t="str">
        <f>VLOOKUP(tbl_transactions[[#This Row],[Product_ID]],tbl_Items[],3,)</f>
        <v>Platinum</v>
      </c>
      <c r="G6071" s="6" t="s">
        <v>12</v>
      </c>
      <c r="H6071" s="6" t="s">
        <v>9</v>
      </c>
      <c r="I60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071" s="30">
        <v>1</v>
      </c>
      <c r="K6071" s="7">
        <f t="shared" si="188"/>
        <v>10263.546</v>
      </c>
      <c r="L60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71" s="7">
        <f t="shared" si="189"/>
        <v>10263.546</v>
      </c>
    </row>
    <row r="6072" spans="1:13" x14ac:dyDescent="0.3">
      <c r="A6072" s="6" t="s">
        <v>6156</v>
      </c>
      <c r="B6072" s="28">
        <v>43337</v>
      </c>
      <c r="C6072" s="6" t="s">
        <v>15</v>
      </c>
      <c r="D6072" s="6" t="s">
        <v>66</v>
      </c>
      <c r="E6072" s="6" t="str">
        <f>VLOOKUP(tbl_transactions[[#This Row],[Product_ID]],tbl_Items[],2,)</f>
        <v>Chronograph</v>
      </c>
      <c r="F6072" s="6" t="str">
        <f>VLOOKUP(tbl_transactions[[#This Row],[Product_ID]],tbl_Items[],3,)</f>
        <v>Platinum</v>
      </c>
      <c r="G6072" s="6" t="s">
        <v>8</v>
      </c>
      <c r="H6072" s="6" t="s">
        <v>9</v>
      </c>
      <c r="I60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072" s="30">
        <v>2</v>
      </c>
      <c r="K6072" s="7">
        <f t="shared" si="188"/>
        <v>19767.599999999999</v>
      </c>
      <c r="L60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6072" s="7">
        <f t="shared" si="189"/>
        <v>17395.487999999998</v>
      </c>
    </row>
    <row r="6073" spans="1:13" x14ac:dyDescent="0.3">
      <c r="A6073" s="6" t="s">
        <v>6157</v>
      </c>
      <c r="B6073" s="28">
        <v>43337</v>
      </c>
      <c r="C6073" s="6" t="s">
        <v>7</v>
      </c>
      <c r="D6073" s="6" t="s">
        <v>7005</v>
      </c>
      <c r="E6073" s="6" t="str">
        <f>VLOOKUP(tbl_transactions[[#This Row],[Product_ID]],tbl_Items[],2,)</f>
        <v>Automatic</v>
      </c>
      <c r="F6073" s="6" t="str">
        <f>VLOOKUP(tbl_transactions[[#This Row],[Product_ID]],tbl_Items[],3,)</f>
        <v>Gold</v>
      </c>
      <c r="G6073" s="6" t="s">
        <v>12</v>
      </c>
      <c r="H6073" s="6" t="s">
        <v>13</v>
      </c>
      <c r="I60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073" s="30">
        <v>3</v>
      </c>
      <c r="K6073" s="7">
        <f t="shared" si="188"/>
        <v>18799.829999999998</v>
      </c>
      <c r="L60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6073" s="7">
        <f t="shared" si="189"/>
        <v>18047.836799999997</v>
      </c>
    </row>
    <row r="6074" spans="1:13" x14ac:dyDescent="0.3">
      <c r="A6074" s="6" t="s">
        <v>6158</v>
      </c>
      <c r="B6074" s="28">
        <v>43337</v>
      </c>
      <c r="C6074" s="6" t="s">
        <v>24</v>
      </c>
      <c r="D6074" s="6" t="s">
        <v>60</v>
      </c>
      <c r="E6074" s="6" t="str">
        <f>VLOOKUP(tbl_transactions[[#This Row],[Product_ID]],tbl_Items[],2,)</f>
        <v>Chronograph</v>
      </c>
      <c r="F6074" s="6" t="str">
        <f>VLOOKUP(tbl_transactions[[#This Row],[Product_ID]],tbl_Items[],3,)</f>
        <v>Platinum</v>
      </c>
      <c r="G6074" s="6" t="s">
        <v>8</v>
      </c>
      <c r="H6074" s="6" t="s">
        <v>9</v>
      </c>
      <c r="I60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074" s="30">
        <v>2</v>
      </c>
      <c r="K6074" s="7">
        <f t="shared" si="188"/>
        <v>20599.920000000002</v>
      </c>
      <c r="L60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6074" s="7">
        <f t="shared" si="189"/>
        <v>18127.929600000003</v>
      </c>
    </row>
    <row r="6075" spans="1:13" x14ac:dyDescent="0.3">
      <c r="A6075" s="6" t="s">
        <v>6159</v>
      </c>
      <c r="B6075" s="28">
        <v>43337</v>
      </c>
      <c r="C6075" s="6" t="s">
        <v>24</v>
      </c>
      <c r="D6075" s="6" t="s">
        <v>99</v>
      </c>
      <c r="E6075" s="6" t="str">
        <f>VLOOKUP(tbl_transactions[[#This Row],[Product_ID]],tbl_Items[],2,)</f>
        <v>Automatic</v>
      </c>
      <c r="F6075" s="6" t="str">
        <f>VLOOKUP(tbl_transactions[[#This Row],[Product_ID]],tbl_Items[],3,)</f>
        <v>Gold</v>
      </c>
      <c r="G6075" s="6" t="s">
        <v>12</v>
      </c>
      <c r="H6075" s="6" t="s">
        <v>9</v>
      </c>
      <c r="I60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075" s="30">
        <v>1</v>
      </c>
      <c r="K6075" s="7">
        <f t="shared" si="188"/>
        <v>5682.6647999999996</v>
      </c>
      <c r="L60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75" s="7">
        <f t="shared" si="189"/>
        <v>5682.6647999999996</v>
      </c>
    </row>
    <row r="6076" spans="1:13" x14ac:dyDescent="0.3">
      <c r="A6076" s="6" t="s">
        <v>6160</v>
      </c>
      <c r="B6076" s="28">
        <v>43337</v>
      </c>
      <c r="C6076" s="6" t="s">
        <v>24</v>
      </c>
      <c r="D6076" s="6" t="s">
        <v>96</v>
      </c>
      <c r="E6076" s="6" t="str">
        <f>VLOOKUP(tbl_transactions[[#This Row],[Product_ID]],tbl_Items[],2,)</f>
        <v>Automatic</v>
      </c>
      <c r="F6076" s="6" t="str">
        <f>VLOOKUP(tbl_transactions[[#This Row],[Product_ID]],tbl_Items[],3,)</f>
        <v>Gold</v>
      </c>
      <c r="G6076" s="6" t="s">
        <v>12</v>
      </c>
      <c r="H6076" s="6" t="s">
        <v>9</v>
      </c>
      <c r="I60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076" s="30">
        <v>2</v>
      </c>
      <c r="K6076" s="7">
        <f t="shared" si="188"/>
        <v>11352.844800000001</v>
      </c>
      <c r="L60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76" s="7">
        <f t="shared" si="189"/>
        <v>11352.844800000001</v>
      </c>
    </row>
    <row r="6077" spans="1:13" x14ac:dyDescent="0.3">
      <c r="A6077" s="6" t="s">
        <v>6161</v>
      </c>
      <c r="B6077" s="28">
        <v>43337</v>
      </c>
      <c r="C6077" s="6" t="s">
        <v>11</v>
      </c>
      <c r="D6077" s="6" t="s">
        <v>117</v>
      </c>
      <c r="E6077" s="6" t="str">
        <f>VLOOKUP(tbl_transactions[[#This Row],[Product_ID]],tbl_Items[],2,)</f>
        <v>Digital</v>
      </c>
      <c r="F6077" s="6" t="str">
        <f>VLOOKUP(tbl_transactions[[#This Row],[Product_ID]],tbl_Items[],3,)</f>
        <v>Palladium</v>
      </c>
      <c r="G6077" s="6" t="s">
        <v>12</v>
      </c>
      <c r="H6077" s="6" t="s">
        <v>13</v>
      </c>
      <c r="I60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077" s="30">
        <v>4</v>
      </c>
      <c r="K6077" s="7">
        <f t="shared" si="188"/>
        <v>41079.15</v>
      </c>
      <c r="L60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6077" s="7">
        <f t="shared" si="189"/>
        <v>39846.775500000003</v>
      </c>
    </row>
    <row r="6078" spans="1:13" x14ac:dyDescent="0.3">
      <c r="A6078" s="6" t="s">
        <v>6162</v>
      </c>
      <c r="B6078" s="28">
        <v>43338</v>
      </c>
      <c r="C6078" s="6" t="s">
        <v>24</v>
      </c>
      <c r="D6078" s="6" t="s">
        <v>102</v>
      </c>
      <c r="E6078" s="6" t="str">
        <f>VLOOKUP(tbl_transactions[[#This Row],[Product_ID]],tbl_Items[],2,)</f>
        <v>Automatic</v>
      </c>
      <c r="F6078" s="6" t="str">
        <f>VLOOKUP(tbl_transactions[[#This Row],[Product_ID]],tbl_Items[],3,)</f>
        <v>Palladium</v>
      </c>
      <c r="G6078" s="6" t="s">
        <v>12</v>
      </c>
      <c r="H6078" s="6" t="s">
        <v>9</v>
      </c>
      <c r="I60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078" s="30">
        <v>3</v>
      </c>
      <c r="K6078" s="7">
        <f t="shared" si="188"/>
        <v>26358.534</v>
      </c>
      <c r="L60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6078" s="7">
        <f t="shared" si="189"/>
        <v>25567.777979999999</v>
      </c>
    </row>
    <row r="6079" spans="1:13" x14ac:dyDescent="0.3">
      <c r="A6079" s="6" t="s">
        <v>6163</v>
      </c>
      <c r="B6079" s="28">
        <v>43338</v>
      </c>
      <c r="C6079" s="6" t="s">
        <v>24</v>
      </c>
      <c r="D6079" s="6" t="s">
        <v>77</v>
      </c>
      <c r="E6079" s="6" t="str">
        <f>VLOOKUP(tbl_transactions[[#This Row],[Product_ID]],tbl_Items[],2,)</f>
        <v>Chronograph</v>
      </c>
      <c r="F6079" s="6" t="str">
        <f>VLOOKUP(tbl_transactions[[#This Row],[Product_ID]],tbl_Items[],3,)</f>
        <v>Gold</v>
      </c>
      <c r="G6079" s="6" t="s">
        <v>8</v>
      </c>
      <c r="H6079" s="6" t="s">
        <v>9</v>
      </c>
      <c r="I60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079" s="30">
        <v>3</v>
      </c>
      <c r="K6079" s="7">
        <f t="shared" si="188"/>
        <v>9261</v>
      </c>
      <c r="L60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79" s="7">
        <f t="shared" si="189"/>
        <v>9261</v>
      </c>
    </row>
    <row r="6080" spans="1:13" x14ac:dyDescent="0.3">
      <c r="A6080" s="6" t="s">
        <v>6164</v>
      </c>
      <c r="B6080" s="28">
        <v>43338</v>
      </c>
      <c r="C6080" s="6" t="s">
        <v>24</v>
      </c>
      <c r="D6080" s="6" t="s">
        <v>83</v>
      </c>
      <c r="E6080" s="6" t="str">
        <f>VLOOKUP(tbl_transactions[[#This Row],[Product_ID]],tbl_Items[],2,)</f>
        <v>Chronograph</v>
      </c>
      <c r="F6080" s="6" t="str">
        <f>VLOOKUP(tbl_transactions[[#This Row],[Product_ID]],tbl_Items[],3,)</f>
        <v>Palladium</v>
      </c>
      <c r="G6080" s="6" t="s">
        <v>12</v>
      </c>
      <c r="H6080" s="6" t="s">
        <v>13</v>
      </c>
      <c r="I60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080" s="30">
        <v>3</v>
      </c>
      <c r="K6080" s="7">
        <f t="shared" si="188"/>
        <v>14966.4375</v>
      </c>
      <c r="L60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80" s="7">
        <f t="shared" si="189"/>
        <v>14966.4375</v>
      </c>
    </row>
    <row r="6081" spans="1:13" x14ac:dyDescent="0.3">
      <c r="A6081" s="6" t="s">
        <v>6165</v>
      </c>
      <c r="B6081" s="28">
        <v>43338</v>
      </c>
      <c r="C6081" s="6" t="s">
        <v>15</v>
      </c>
      <c r="D6081" s="6" t="s">
        <v>67</v>
      </c>
      <c r="E6081" s="6" t="str">
        <f>VLOOKUP(tbl_transactions[[#This Row],[Product_ID]],tbl_Items[],2,)</f>
        <v>Chronograph</v>
      </c>
      <c r="F6081" s="6" t="str">
        <f>VLOOKUP(tbl_transactions[[#This Row],[Product_ID]],tbl_Items[],3,)</f>
        <v>Platinum</v>
      </c>
      <c r="G6081" s="6" t="s">
        <v>8</v>
      </c>
      <c r="H6081" s="6" t="s">
        <v>9</v>
      </c>
      <c r="I60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081" s="30">
        <v>1</v>
      </c>
      <c r="K6081" s="7">
        <f t="shared" si="188"/>
        <v>1323</v>
      </c>
      <c r="L60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81" s="7">
        <f t="shared" si="189"/>
        <v>1323</v>
      </c>
    </row>
    <row r="6082" spans="1:13" x14ac:dyDescent="0.3">
      <c r="A6082" s="6" t="s">
        <v>6166</v>
      </c>
      <c r="B6082" s="28">
        <v>43339</v>
      </c>
      <c r="C6082" s="6" t="s">
        <v>24</v>
      </c>
      <c r="D6082" s="6" t="s">
        <v>118</v>
      </c>
      <c r="E6082" s="6" t="str">
        <f>VLOOKUP(tbl_transactions[[#This Row],[Product_ID]],tbl_Items[],2,)</f>
        <v>Digital</v>
      </c>
      <c r="F6082" s="6" t="str">
        <f>VLOOKUP(tbl_transactions[[#This Row],[Product_ID]],tbl_Items[],3,)</f>
        <v>Palladium</v>
      </c>
      <c r="G6082" s="6" t="s">
        <v>12</v>
      </c>
      <c r="H6082" s="6" t="s">
        <v>9</v>
      </c>
      <c r="I60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082" s="30">
        <v>1</v>
      </c>
      <c r="K6082" s="7">
        <f t="shared" ref="K6082:K6145" si="190">I6082*J6082</f>
        <v>6219.5112000000008</v>
      </c>
      <c r="L60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82" s="7">
        <f t="shared" ref="M6082:M6145" si="191">K6082-L6082</f>
        <v>6219.5112000000008</v>
      </c>
    </row>
    <row r="6083" spans="1:13" x14ac:dyDescent="0.3">
      <c r="A6083" s="6" t="s">
        <v>6167</v>
      </c>
      <c r="B6083" s="28">
        <v>43339</v>
      </c>
      <c r="C6083" s="6" t="s">
        <v>24</v>
      </c>
      <c r="D6083" s="6" t="s">
        <v>104</v>
      </c>
      <c r="E6083" s="6" t="str">
        <f>VLOOKUP(tbl_transactions[[#This Row],[Product_ID]],tbl_Items[],2,)</f>
        <v>Automatic</v>
      </c>
      <c r="F6083" s="6" t="str">
        <f>VLOOKUP(tbl_transactions[[#This Row],[Product_ID]],tbl_Items[],3,)</f>
        <v>Palladium</v>
      </c>
      <c r="G6083" s="6" t="s">
        <v>12</v>
      </c>
      <c r="H6083" s="6" t="s">
        <v>9</v>
      </c>
      <c r="I60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083" s="30">
        <v>1</v>
      </c>
      <c r="K6083" s="7">
        <f t="shared" si="190"/>
        <v>9015.7100000000009</v>
      </c>
      <c r="L60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83" s="7">
        <f t="shared" si="191"/>
        <v>9015.7100000000009</v>
      </c>
    </row>
    <row r="6084" spans="1:13" x14ac:dyDescent="0.3">
      <c r="A6084" s="6" t="s">
        <v>6168</v>
      </c>
      <c r="B6084" s="28">
        <v>43339</v>
      </c>
      <c r="C6084" s="6" t="s">
        <v>24</v>
      </c>
      <c r="D6084" s="6" t="s">
        <v>114</v>
      </c>
      <c r="E6084" s="6" t="str">
        <f>VLOOKUP(tbl_transactions[[#This Row],[Product_ID]],tbl_Items[],2,)</f>
        <v>Digital</v>
      </c>
      <c r="F6084" s="6" t="str">
        <f>VLOOKUP(tbl_transactions[[#This Row],[Product_ID]],tbl_Items[],3,)</f>
        <v>Palladium</v>
      </c>
      <c r="G6084" s="6" t="s">
        <v>12</v>
      </c>
      <c r="H6084" s="6" t="s">
        <v>9</v>
      </c>
      <c r="I60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084" s="30">
        <v>4</v>
      </c>
      <c r="K6084" s="7">
        <f t="shared" si="190"/>
        <v>43641.360000000008</v>
      </c>
      <c r="L60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6084" s="7">
        <f t="shared" si="191"/>
        <v>42332.119200000008</v>
      </c>
    </row>
    <row r="6085" spans="1:13" x14ac:dyDescent="0.3">
      <c r="A6085" s="6" t="s">
        <v>6169</v>
      </c>
      <c r="B6085" s="28">
        <v>43339</v>
      </c>
      <c r="C6085" s="6" t="s">
        <v>24</v>
      </c>
      <c r="D6085" s="6" t="s">
        <v>110</v>
      </c>
      <c r="E6085" s="6" t="str">
        <f>VLOOKUP(tbl_transactions[[#This Row],[Product_ID]],tbl_Items[],2,)</f>
        <v>Digital</v>
      </c>
      <c r="F6085" s="6" t="str">
        <f>VLOOKUP(tbl_transactions[[#This Row],[Product_ID]],tbl_Items[],3,)</f>
        <v>Platinum</v>
      </c>
      <c r="G6085" s="6" t="s">
        <v>12</v>
      </c>
      <c r="H6085" s="6" t="s">
        <v>9</v>
      </c>
      <c r="I60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085" s="30">
        <v>3</v>
      </c>
      <c r="K6085" s="7">
        <f t="shared" si="190"/>
        <v>17688.510000000002</v>
      </c>
      <c r="L60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6085" s="7">
        <f t="shared" si="191"/>
        <v>16627.199400000001</v>
      </c>
    </row>
    <row r="6086" spans="1:13" x14ac:dyDescent="0.3">
      <c r="A6086" s="6" t="s">
        <v>6170</v>
      </c>
      <c r="B6086" s="28">
        <v>43339</v>
      </c>
      <c r="C6086" s="6" t="s">
        <v>11</v>
      </c>
      <c r="D6086" s="6" t="s">
        <v>105</v>
      </c>
      <c r="E6086" s="6" t="str">
        <f>VLOOKUP(tbl_transactions[[#This Row],[Product_ID]],tbl_Items[],2,)</f>
        <v>Digital</v>
      </c>
      <c r="F6086" s="6" t="str">
        <f>VLOOKUP(tbl_transactions[[#This Row],[Product_ID]],tbl_Items[],3,)</f>
        <v>Platinum</v>
      </c>
      <c r="G6086" s="6" t="s">
        <v>12</v>
      </c>
      <c r="H6086" s="6" t="s">
        <v>13</v>
      </c>
      <c r="I60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086" s="30">
        <v>2</v>
      </c>
      <c r="K6086" s="7">
        <f t="shared" si="190"/>
        <v>11739.873600000001</v>
      </c>
      <c r="L60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86" s="7">
        <f t="shared" si="191"/>
        <v>11739.873600000001</v>
      </c>
    </row>
    <row r="6087" spans="1:13" x14ac:dyDescent="0.3">
      <c r="A6087" s="6" t="s">
        <v>6171</v>
      </c>
      <c r="B6087" s="28">
        <v>43339</v>
      </c>
      <c r="C6087" s="6" t="s">
        <v>11</v>
      </c>
      <c r="D6087" s="6" t="s">
        <v>78</v>
      </c>
      <c r="E6087" s="6" t="str">
        <f>VLOOKUP(tbl_transactions[[#This Row],[Product_ID]],tbl_Items[],2,)</f>
        <v>Chronograph</v>
      </c>
      <c r="F6087" s="6" t="str">
        <f>VLOOKUP(tbl_transactions[[#This Row],[Product_ID]],tbl_Items[],3,)</f>
        <v>Gold</v>
      </c>
      <c r="G6087" s="6" t="s">
        <v>8</v>
      </c>
      <c r="H6087" s="6" t="s">
        <v>9</v>
      </c>
      <c r="I60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087" s="30">
        <v>1</v>
      </c>
      <c r="K6087" s="7">
        <f t="shared" si="190"/>
        <v>5722.2</v>
      </c>
      <c r="L60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87" s="7">
        <f t="shared" si="191"/>
        <v>5722.2</v>
      </c>
    </row>
    <row r="6088" spans="1:13" x14ac:dyDescent="0.3">
      <c r="A6088" s="6" t="s">
        <v>6172</v>
      </c>
      <c r="B6088" s="28">
        <v>43340</v>
      </c>
      <c r="C6088" s="6" t="s">
        <v>24</v>
      </c>
      <c r="D6088" s="6" t="s">
        <v>118</v>
      </c>
      <c r="E6088" s="6" t="str">
        <f>VLOOKUP(tbl_transactions[[#This Row],[Product_ID]],tbl_Items[],2,)</f>
        <v>Digital</v>
      </c>
      <c r="F6088" s="6" t="str">
        <f>VLOOKUP(tbl_transactions[[#This Row],[Product_ID]],tbl_Items[],3,)</f>
        <v>Palladium</v>
      </c>
      <c r="G6088" s="6" t="s">
        <v>12</v>
      </c>
      <c r="H6088" s="6" t="s">
        <v>9</v>
      </c>
      <c r="I60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088" s="30">
        <v>3</v>
      </c>
      <c r="K6088" s="7">
        <f t="shared" si="190"/>
        <v>18658.533600000002</v>
      </c>
      <c r="L60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6088" s="7">
        <f t="shared" si="191"/>
        <v>18098.777592000002</v>
      </c>
    </row>
    <row r="6089" spans="1:13" x14ac:dyDescent="0.3">
      <c r="A6089" s="6" t="s">
        <v>6173</v>
      </c>
      <c r="B6089" s="28">
        <v>43340</v>
      </c>
      <c r="C6089" s="6" t="s">
        <v>24</v>
      </c>
      <c r="D6089" s="6" t="s">
        <v>78</v>
      </c>
      <c r="E6089" s="6" t="str">
        <f>VLOOKUP(tbl_transactions[[#This Row],[Product_ID]],tbl_Items[],2,)</f>
        <v>Chronograph</v>
      </c>
      <c r="F6089" s="6" t="str">
        <f>VLOOKUP(tbl_transactions[[#This Row],[Product_ID]],tbl_Items[],3,)</f>
        <v>Gold</v>
      </c>
      <c r="G6089" s="6" t="s">
        <v>8</v>
      </c>
      <c r="H6089" s="6" t="s">
        <v>9</v>
      </c>
      <c r="I60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089" s="30">
        <v>3</v>
      </c>
      <c r="K6089" s="7">
        <f t="shared" si="190"/>
        <v>17166.599999999999</v>
      </c>
      <c r="L60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6089" s="7">
        <f t="shared" si="191"/>
        <v>15793.271999999999</v>
      </c>
    </row>
    <row r="6090" spans="1:13" x14ac:dyDescent="0.3">
      <c r="A6090" s="6" t="s">
        <v>6174</v>
      </c>
      <c r="B6090" s="28">
        <v>43340</v>
      </c>
      <c r="C6090" s="6" t="s">
        <v>24</v>
      </c>
      <c r="D6090" s="6" t="s">
        <v>103</v>
      </c>
      <c r="E6090" s="6" t="str">
        <f>VLOOKUP(tbl_transactions[[#This Row],[Product_ID]],tbl_Items[],2,)</f>
        <v>Automatic</v>
      </c>
      <c r="F6090" s="6" t="str">
        <f>VLOOKUP(tbl_transactions[[#This Row],[Product_ID]],tbl_Items[],3,)</f>
        <v>Palladium</v>
      </c>
      <c r="G6090" s="6" t="s">
        <v>12</v>
      </c>
      <c r="H6090" s="6" t="s">
        <v>13</v>
      </c>
      <c r="I60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090" s="30">
        <v>4</v>
      </c>
      <c r="K6090" s="7">
        <f t="shared" si="190"/>
        <v>27233.510399999999</v>
      </c>
      <c r="L60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6090" s="7">
        <f t="shared" si="191"/>
        <v>26416.505087999998</v>
      </c>
    </row>
    <row r="6091" spans="1:13" x14ac:dyDescent="0.3">
      <c r="A6091" s="6" t="s">
        <v>6175</v>
      </c>
      <c r="B6091" s="28">
        <v>43340</v>
      </c>
      <c r="C6091" s="6" t="s">
        <v>11</v>
      </c>
      <c r="D6091" s="6" t="s">
        <v>88</v>
      </c>
      <c r="E6091" s="6" t="str">
        <f>VLOOKUP(tbl_transactions[[#This Row],[Product_ID]],tbl_Items[],2,)</f>
        <v>Automatic</v>
      </c>
      <c r="F6091" s="6" t="str">
        <f>VLOOKUP(tbl_transactions[[#This Row],[Product_ID]],tbl_Items[],3,)</f>
        <v>Platinum</v>
      </c>
      <c r="G6091" s="6" t="s">
        <v>12</v>
      </c>
      <c r="H6091" s="6" t="s">
        <v>9</v>
      </c>
      <c r="I60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091" s="30">
        <v>2</v>
      </c>
      <c r="K6091" s="7">
        <f t="shared" si="190"/>
        <v>4703.2650000000003</v>
      </c>
      <c r="L60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91" s="7">
        <f t="shared" si="191"/>
        <v>4703.2650000000003</v>
      </c>
    </row>
    <row r="6092" spans="1:13" x14ac:dyDescent="0.3">
      <c r="A6092" s="6" t="s">
        <v>6176</v>
      </c>
      <c r="B6092" s="28">
        <v>43340</v>
      </c>
      <c r="C6092" s="6" t="s">
        <v>7</v>
      </c>
      <c r="D6092" s="6" t="s">
        <v>94</v>
      </c>
      <c r="E6092" s="6" t="str">
        <f>VLOOKUP(tbl_transactions[[#This Row],[Product_ID]],tbl_Items[],2,)</f>
        <v>Automatic</v>
      </c>
      <c r="F6092" s="6" t="str">
        <f>VLOOKUP(tbl_transactions[[#This Row],[Product_ID]],tbl_Items[],3,)</f>
        <v>Platinum</v>
      </c>
      <c r="G6092" s="6" t="s">
        <v>12</v>
      </c>
      <c r="H6092" s="6" t="s">
        <v>13</v>
      </c>
      <c r="I60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092" s="30">
        <v>3</v>
      </c>
      <c r="K6092" s="7">
        <f t="shared" si="190"/>
        <v>8537.760000000002</v>
      </c>
      <c r="L60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92" s="7">
        <f t="shared" si="191"/>
        <v>8537.760000000002</v>
      </c>
    </row>
    <row r="6093" spans="1:13" x14ac:dyDescent="0.3">
      <c r="A6093" s="6" t="s">
        <v>6177</v>
      </c>
      <c r="B6093" s="28">
        <v>43341</v>
      </c>
      <c r="C6093" s="6" t="s">
        <v>11</v>
      </c>
      <c r="D6093" s="6" t="s">
        <v>82</v>
      </c>
      <c r="E6093" s="6" t="str">
        <f>VLOOKUP(tbl_transactions[[#This Row],[Product_ID]],tbl_Items[],2,)</f>
        <v>Chronograph</v>
      </c>
      <c r="F6093" s="6" t="str">
        <f>VLOOKUP(tbl_transactions[[#This Row],[Product_ID]],tbl_Items[],3,)</f>
        <v>Palladium</v>
      </c>
      <c r="G6093" s="6" t="s">
        <v>12</v>
      </c>
      <c r="H6093" s="6" t="s">
        <v>9</v>
      </c>
      <c r="I60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093" s="30">
        <v>4</v>
      </c>
      <c r="K6093" s="7">
        <f t="shared" si="190"/>
        <v>31212</v>
      </c>
      <c r="L60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936.36</v>
      </c>
      <c r="M6093" s="7">
        <f t="shared" si="191"/>
        <v>30275.64</v>
      </c>
    </row>
    <row r="6094" spans="1:13" x14ac:dyDescent="0.3">
      <c r="A6094" s="6" t="s">
        <v>6178</v>
      </c>
      <c r="B6094" s="28">
        <v>43341</v>
      </c>
      <c r="C6094" s="6" t="s">
        <v>24</v>
      </c>
      <c r="D6094" s="6" t="s">
        <v>66</v>
      </c>
      <c r="E6094" s="6" t="str">
        <f>VLOOKUP(tbl_transactions[[#This Row],[Product_ID]],tbl_Items[],2,)</f>
        <v>Chronograph</v>
      </c>
      <c r="F6094" s="6" t="str">
        <f>VLOOKUP(tbl_transactions[[#This Row],[Product_ID]],tbl_Items[],3,)</f>
        <v>Platinum</v>
      </c>
      <c r="G6094" s="6" t="s">
        <v>8</v>
      </c>
      <c r="H6094" s="6" t="s">
        <v>9</v>
      </c>
      <c r="I60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094" s="30">
        <v>4</v>
      </c>
      <c r="K6094" s="7">
        <f t="shared" si="190"/>
        <v>39535.199999999997</v>
      </c>
      <c r="L60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6094" s="7">
        <f t="shared" si="191"/>
        <v>34790.975999999995</v>
      </c>
    </row>
    <row r="6095" spans="1:13" x14ac:dyDescent="0.3">
      <c r="A6095" s="6" t="s">
        <v>6179</v>
      </c>
      <c r="B6095" s="28">
        <v>43341</v>
      </c>
      <c r="C6095" s="6" t="s">
        <v>24</v>
      </c>
      <c r="D6095" s="6" t="s">
        <v>120</v>
      </c>
      <c r="E6095" s="6" t="str">
        <f>VLOOKUP(tbl_transactions[[#This Row],[Product_ID]],tbl_Items[],2,)</f>
        <v>Digital</v>
      </c>
      <c r="F6095" s="6" t="str">
        <f>VLOOKUP(tbl_transactions[[#This Row],[Product_ID]],tbl_Items[],3,)</f>
        <v>Palladium</v>
      </c>
      <c r="G6095" s="6" t="s">
        <v>12</v>
      </c>
      <c r="H6095" s="6" t="s">
        <v>9</v>
      </c>
      <c r="I60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095" s="30">
        <v>4</v>
      </c>
      <c r="K6095" s="7">
        <f t="shared" si="190"/>
        <v>42408.080000000009</v>
      </c>
      <c r="L60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6095" s="7">
        <f t="shared" si="191"/>
        <v>41135.837600000006</v>
      </c>
    </row>
    <row r="6096" spans="1:13" x14ac:dyDescent="0.3">
      <c r="A6096" s="6" t="s">
        <v>6180</v>
      </c>
      <c r="B6096" s="28">
        <v>43341</v>
      </c>
      <c r="C6096" s="6" t="s">
        <v>7</v>
      </c>
      <c r="D6096" s="6" t="s">
        <v>81</v>
      </c>
      <c r="E6096" s="6" t="str">
        <f>VLOOKUP(tbl_transactions[[#This Row],[Product_ID]],tbl_Items[],2,)</f>
        <v>Chronograph</v>
      </c>
      <c r="F6096" s="6" t="str">
        <f>VLOOKUP(tbl_transactions[[#This Row],[Product_ID]],tbl_Items[],3,)</f>
        <v>Palladium</v>
      </c>
      <c r="G6096" s="6" t="s">
        <v>12</v>
      </c>
      <c r="H6096" s="6" t="s">
        <v>9</v>
      </c>
      <c r="I60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096" s="30">
        <v>1</v>
      </c>
      <c r="K6096" s="7">
        <f t="shared" si="190"/>
        <v>11858.000000000002</v>
      </c>
      <c r="L60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96" s="7">
        <f t="shared" si="191"/>
        <v>11858.000000000002</v>
      </c>
    </row>
    <row r="6097" spans="1:13" x14ac:dyDescent="0.3">
      <c r="A6097" s="6" t="s">
        <v>6181</v>
      </c>
      <c r="B6097" s="28">
        <v>43341</v>
      </c>
      <c r="C6097" s="6" t="s">
        <v>11</v>
      </c>
      <c r="D6097" s="6" t="s">
        <v>99</v>
      </c>
      <c r="E6097" s="6" t="str">
        <f>VLOOKUP(tbl_transactions[[#This Row],[Product_ID]],tbl_Items[],2,)</f>
        <v>Automatic</v>
      </c>
      <c r="F6097" s="6" t="str">
        <f>VLOOKUP(tbl_transactions[[#This Row],[Product_ID]],tbl_Items[],3,)</f>
        <v>Gold</v>
      </c>
      <c r="G6097" s="6" t="s">
        <v>12</v>
      </c>
      <c r="H6097" s="6" t="s">
        <v>9</v>
      </c>
      <c r="I60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097" s="30">
        <v>1</v>
      </c>
      <c r="K6097" s="7">
        <f t="shared" si="190"/>
        <v>5682.6647999999996</v>
      </c>
      <c r="L60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97" s="7">
        <f t="shared" si="191"/>
        <v>5682.6647999999996</v>
      </c>
    </row>
    <row r="6098" spans="1:13" x14ac:dyDescent="0.3">
      <c r="A6098" s="6" t="s">
        <v>6182</v>
      </c>
      <c r="B6098" s="28">
        <v>43341</v>
      </c>
      <c r="C6098" s="6" t="s">
        <v>24</v>
      </c>
      <c r="D6098" s="6" t="s">
        <v>74</v>
      </c>
      <c r="E6098" s="6" t="str">
        <f>VLOOKUP(tbl_transactions[[#This Row],[Product_ID]],tbl_Items[],2,)</f>
        <v>Chronograph</v>
      </c>
      <c r="F6098" s="6" t="str">
        <f>VLOOKUP(tbl_transactions[[#This Row],[Product_ID]],tbl_Items[],3,)</f>
        <v>Gold</v>
      </c>
      <c r="G6098" s="6" t="s">
        <v>8</v>
      </c>
      <c r="H6098" s="6" t="s">
        <v>9</v>
      </c>
      <c r="I60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098" s="30">
        <v>2</v>
      </c>
      <c r="K6098" s="7">
        <f t="shared" si="190"/>
        <v>4674.6000000000004</v>
      </c>
      <c r="L60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98" s="7">
        <f t="shared" si="191"/>
        <v>4674.6000000000004</v>
      </c>
    </row>
    <row r="6099" spans="1:13" x14ac:dyDescent="0.3">
      <c r="A6099" s="6" t="s">
        <v>6183</v>
      </c>
      <c r="B6099" s="28">
        <v>43341</v>
      </c>
      <c r="C6099" s="6" t="s">
        <v>24</v>
      </c>
      <c r="D6099" s="6" t="s">
        <v>67</v>
      </c>
      <c r="E6099" s="6" t="str">
        <f>VLOOKUP(tbl_transactions[[#This Row],[Product_ID]],tbl_Items[],2,)</f>
        <v>Chronograph</v>
      </c>
      <c r="F6099" s="6" t="str">
        <f>VLOOKUP(tbl_transactions[[#This Row],[Product_ID]],tbl_Items[],3,)</f>
        <v>Platinum</v>
      </c>
      <c r="G6099" s="6" t="s">
        <v>8</v>
      </c>
      <c r="H6099" s="6" t="s">
        <v>9</v>
      </c>
      <c r="I60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099" s="30">
        <v>3</v>
      </c>
      <c r="K6099" s="7">
        <f t="shared" si="190"/>
        <v>3969</v>
      </c>
      <c r="L60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099" s="7">
        <f t="shared" si="191"/>
        <v>3969</v>
      </c>
    </row>
    <row r="6100" spans="1:13" x14ac:dyDescent="0.3">
      <c r="A6100" s="6" t="s">
        <v>6184</v>
      </c>
      <c r="B6100" s="28">
        <v>43341</v>
      </c>
      <c r="C6100" s="6" t="s">
        <v>24</v>
      </c>
      <c r="D6100" s="6" t="s">
        <v>71</v>
      </c>
      <c r="E6100" s="6" t="str">
        <f>VLOOKUP(tbl_transactions[[#This Row],[Product_ID]],tbl_Items[],2,)</f>
        <v>Chronograph</v>
      </c>
      <c r="F6100" s="6" t="str">
        <f>VLOOKUP(tbl_transactions[[#This Row],[Product_ID]],tbl_Items[],3,)</f>
        <v>Platinum</v>
      </c>
      <c r="G6100" s="6" t="s">
        <v>8</v>
      </c>
      <c r="H6100" s="6" t="s">
        <v>9</v>
      </c>
      <c r="I61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100" s="30">
        <v>2</v>
      </c>
      <c r="K6100" s="7">
        <f t="shared" si="190"/>
        <v>4598.5679999999993</v>
      </c>
      <c r="L61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0" s="7">
        <f t="shared" si="191"/>
        <v>4598.5679999999993</v>
      </c>
    </row>
    <row r="6101" spans="1:13" x14ac:dyDescent="0.3">
      <c r="A6101" s="6" t="s">
        <v>6185</v>
      </c>
      <c r="B6101" s="28">
        <v>43341</v>
      </c>
      <c r="C6101" s="6" t="s">
        <v>24</v>
      </c>
      <c r="D6101" s="6" t="s">
        <v>67</v>
      </c>
      <c r="E6101" s="6" t="str">
        <f>VLOOKUP(tbl_transactions[[#This Row],[Product_ID]],tbl_Items[],2,)</f>
        <v>Chronograph</v>
      </c>
      <c r="F6101" s="6" t="str">
        <f>VLOOKUP(tbl_transactions[[#This Row],[Product_ID]],tbl_Items[],3,)</f>
        <v>Platinum</v>
      </c>
      <c r="G6101" s="6" t="s">
        <v>8</v>
      </c>
      <c r="H6101" s="6" t="s">
        <v>9</v>
      </c>
      <c r="I61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101" s="30">
        <v>4</v>
      </c>
      <c r="K6101" s="7">
        <f t="shared" si="190"/>
        <v>5292</v>
      </c>
      <c r="L61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1" s="7">
        <f t="shared" si="191"/>
        <v>5292</v>
      </c>
    </row>
    <row r="6102" spans="1:13" x14ac:dyDescent="0.3">
      <c r="A6102" s="6" t="s">
        <v>6186</v>
      </c>
      <c r="B6102" s="28">
        <v>43341</v>
      </c>
      <c r="C6102" s="6" t="s">
        <v>24</v>
      </c>
      <c r="D6102" s="6" t="s">
        <v>92</v>
      </c>
      <c r="E6102" s="6" t="str">
        <f>VLOOKUP(tbl_transactions[[#This Row],[Product_ID]],tbl_Items[],2,)</f>
        <v>Automatic</v>
      </c>
      <c r="F6102" s="6" t="str">
        <f>VLOOKUP(tbl_transactions[[#This Row],[Product_ID]],tbl_Items[],3,)</f>
        <v>Platinum</v>
      </c>
      <c r="G6102" s="6" t="s">
        <v>12</v>
      </c>
      <c r="H6102" s="6" t="s">
        <v>9</v>
      </c>
      <c r="I61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102" s="30">
        <v>1</v>
      </c>
      <c r="K6102" s="7">
        <f t="shared" si="190"/>
        <v>2243.1023999999998</v>
      </c>
      <c r="L61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2" s="7">
        <f t="shared" si="191"/>
        <v>2243.1023999999998</v>
      </c>
    </row>
    <row r="6103" spans="1:13" x14ac:dyDescent="0.3">
      <c r="A6103" s="6" t="s">
        <v>6187</v>
      </c>
      <c r="B6103" s="28">
        <v>43342</v>
      </c>
      <c r="C6103" s="6" t="s">
        <v>11</v>
      </c>
      <c r="D6103" s="6" t="s">
        <v>84</v>
      </c>
      <c r="E6103" s="6" t="str">
        <f>VLOOKUP(tbl_transactions[[#This Row],[Product_ID]],tbl_Items[],2,)</f>
        <v>Automatic</v>
      </c>
      <c r="F6103" s="6" t="str">
        <f>VLOOKUP(tbl_transactions[[#This Row],[Product_ID]],tbl_Items[],3,)</f>
        <v>Platinum</v>
      </c>
      <c r="G6103" s="6" t="s">
        <v>12</v>
      </c>
      <c r="H6103" s="6" t="s">
        <v>13</v>
      </c>
      <c r="I61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103" s="30">
        <v>4</v>
      </c>
      <c r="K6103" s="7">
        <f t="shared" si="190"/>
        <v>9362.43</v>
      </c>
      <c r="L61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3" s="7">
        <f t="shared" si="191"/>
        <v>9362.43</v>
      </c>
    </row>
    <row r="6104" spans="1:13" x14ac:dyDescent="0.3">
      <c r="A6104" s="6" t="s">
        <v>6188</v>
      </c>
      <c r="B6104" s="28">
        <v>43342</v>
      </c>
      <c r="C6104" s="6" t="s">
        <v>24</v>
      </c>
      <c r="D6104" s="6" t="s">
        <v>109</v>
      </c>
      <c r="E6104" s="6" t="str">
        <f>VLOOKUP(tbl_transactions[[#This Row],[Product_ID]],tbl_Items[],2,)</f>
        <v>Digital</v>
      </c>
      <c r="F6104" s="6" t="str">
        <f>VLOOKUP(tbl_transactions[[#This Row],[Product_ID]],tbl_Items[],3,)</f>
        <v>Platinum</v>
      </c>
      <c r="G6104" s="6" t="s">
        <v>12</v>
      </c>
      <c r="H6104" s="6" t="s">
        <v>9</v>
      </c>
      <c r="I61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104" s="30">
        <v>1</v>
      </c>
      <c r="K6104" s="7">
        <f t="shared" si="190"/>
        <v>10263.546</v>
      </c>
      <c r="L61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4" s="7">
        <f t="shared" si="191"/>
        <v>10263.546</v>
      </c>
    </row>
    <row r="6105" spans="1:13" x14ac:dyDescent="0.3">
      <c r="A6105" s="6" t="s">
        <v>6189</v>
      </c>
      <c r="B6105" s="28">
        <v>43342</v>
      </c>
      <c r="C6105" s="6" t="s">
        <v>24</v>
      </c>
      <c r="D6105" s="6" t="s">
        <v>77</v>
      </c>
      <c r="E6105" s="6" t="str">
        <f>VLOOKUP(tbl_transactions[[#This Row],[Product_ID]],tbl_Items[],2,)</f>
        <v>Chronograph</v>
      </c>
      <c r="F6105" s="6" t="str">
        <f>VLOOKUP(tbl_transactions[[#This Row],[Product_ID]],tbl_Items[],3,)</f>
        <v>Gold</v>
      </c>
      <c r="G6105" s="6" t="s">
        <v>8</v>
      </c>
      <c r="H6105" s="6" t="s">
        <v>9</v>
      </c>
      <c r="I61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105" s="30">
        <v>1</v>
      </c>
      <c r="K6105" s="7">
        <f t="shared" si="190"/>
        <v>3087</v>
      </c>
      <c r="L61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5" s="7">
        <f t="shared" si="191"/>
        <v>3087</v>
      </c>
    </row>
    <row r="6106" spans="1:13" x14ac:dyDescent="0.3">
      <c r="A6106" s="6" t="s">
        <v>6190</v>
      </c>
      <c r="B6106" s="28">
        <v>43342</v>
      </c>
      <c r="C6106" s="6" t="s">
        <v>11</v>
      </c>
      <c r="D6106" s="6" t="s">
        <v>109</v>
      </c>
      <c r="E6106" s="6" t="str">
        <f>VLOOKUP(tbl_transactions[[#This Row],[Product_ID]],tbl_Items[],2,)</f>
        <v>Digital</v>
      </c>
      <c r="F6106" s="6" t="str">
        <f>VLOOKUP(tbl_transactions[[#This Row],[Product_ID]],tbl_Items[],3,)</f>
        <v>Platinum</v>
      </c>
      <c r="G6106" s="6" t="s">
        <v>12</v>
      </c>
      <c r="H6106" s="6" t="s">
        <v>9</v>
      </c>
      <c r="I61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106" s="30">
        <v>2</v>
      </c>
      <c r="K6106" s="7">
        <f t="shared" si="190"/>
        <v>20527.092000000001</v>
      </c>
      <c r="L61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6106" s="7">
        <f t="shared" si="191"/>
        <v>19295.466479999999</v>
      </c>
    </row>
    <row r="6107" spans="1:13" x14ac:dyDescent="0.3">
      <c r="A6107" s="6" t="s">
        <v>6191</v>
      </c>
      <c r="B6107" s="28">
        <v>43342</v>
      </c>
      <c r="C6107" s="6" t="s">
        <v>24</v>
      </c>
      <c r="D6107" s="6" t="s">
        <v>103</v>
      </c>
      <c r="E6107" s="6" t="str">
        <f>VLOOKUP(tbl_transactions[[#This Row],[Product_ID]],tbl_Items[],2,)</f>
        <v>Automatic</v>
      </c>
      <c r="F6107" s="6" t="str">
        <f>VLOOKUP(tbl_transactions[[#This Row],[Product_ID]],tbl_Items[],3,)</f>
        <v>Palladium</v>
      </c>
      <c r="G6107" s="6" t="s">
        <v>12</v>
      </c>
      <c r="H6107" s="6" t="s">
        <v>9</v>
      </c>
      <c r="I61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107" s="30">
        <v>2</v>
      </c>
      <c r="K6107" s="7">
        <f t="shared" si="190"/>
        <v>13616.7552</v>
      </c>
      <c r="L61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7" s="7">
        <f t="shared" si="191"/>
        <v>13616.7552</v>
      </c>
    </row>
    <row r="6108" spans="1:13" x14ac:dyDescent="0.3">
      <c r="A6108" s="6" t="s">
        <v>6192</v>
      </c>
      <c r="B6108" s="28">
        <v>43342</v>
      </c>
      <c r="C6108" s="6" t="s">
        <v>11</v>
      </c>
      <c r="D6108" s="6" t="s">
        <v>78</v>
      </c>
      <c r="E6108" s="6" t="str">
        <f>VLOOKUP(tbl_transactions[[#This Row],[Product_ID]],tbl_Items[],2,)</f>
        <v>Chronograph</v>
      </c>
      <c r="F6108" s="6" t="str">
        <f>VLOOKUP(tbl_transactions[[#This Row],[Product_ID]],tbl_Items[],3,)</f>
        <v>Gold</v>
      </c>
      <c r="G6108" s="6" t="s">
        <v>8</v>
      </c>
      <c r="H6108" s="6" t="s">
        <v>9</v>
      </c>
      <c r="I61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108" s="30">
        <v>1</v>
      </c>
      <c r="K6108" s="7">
        <f t="shared" si="190"/>
        <v>5722.2</v>
      </c>
      <c r="L61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8" s="7">
        <f t="shared" si="191"/>
        <v>5722.2</v>
      </c>
    </row>
    <row r="6109" spans="1:13" x14ac:dyDescent="0.3">
      <c r="A6109" s="6" t="s">
        <v>6193</v>
      </c>
      <c r="B6109" s="28">
        <v>43342</v>
      </c>
      <c r="C6109" s="6" t="s">
        <v>24</v>
      </c>
      <c r="D6109" s="6" t="s">
        <v>74</v>
      </c>
      <c r="E6109" s="6" t="str">
        <f>VLOOKUP(tbl_transactions[[#This Row],[Product_ID]],tbl_Items[],2,)</f>
        <v>Chronograph</v>
      </c>
      <c r="F6109" s="6" t="str">
        <f>VLOOKUP(tbl_transactions[[#This Row],[Product_ID]],tbl_Items[],3,)</f>
        <v>Gold</v>
      </c>
      <c r="G6109" s="6" t="s">
        <v>8</v>
      </c>
      <c r="H6109" s="6" t="s">
        <v>9</v>
      </c>
      <c r="I61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109" s="30">
        <v>2</v>
      </c>
      <c r="K6109" s="7">
        <f t="shared" si="190"/>
        <v>4674.6000000000004</v>
      </c>
      <c r="L61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09" s="7">
        <f t="shared" si="191"/>
        <v>4674.6000000000004</v>
      </c>
    </row>
    <row r="6110" spans="1:13" x14ac:dyDescent="0.3">
      <c r="A6110" s="6" t="s">
        <v>6194</v>
      </c>
      <c r="B6110" s="28">
        <v>43342</v>
      </c>
      <c r="C6110" s="6" t="s">
        <v>24</v>
      </c>
      <c r="D6110" s="6" t="s">
        <v>79</v>
      </c>
      <c r="E6110" s="6" t="str">
        <f>VLOOKUP(tbl_transactions[[#This Row],[Product_ID]],tbl_Items[],2,)</f>
        <v>Chronograph</v>
      </c>
      <c r="F6110" s="6" t="str">
        <f>VLOOKUP(tbl_transactions[[#This Row],[Product_ID]],tbl_Items[],3,)</f>
        <v>Palladium</v>
      </c>
      <c r="G6110" s="6" t="s">
        <v>8</v>
      </c>
      <c r="H6110" s="6" t="s">
        <v>9</v>
      </c>
      <c r="I61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110" s="30">
        <v>1</v>
      </c>
      <c r="K6110" s="7">
        <f t="shared" si="190"/>
        <v>2335.6980000000003</v>
      </c>
      <c r="L61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10" s="7">
        <f t="shared" si="191"/>
        <v>2335.6980000000003</v>
      </c>
    </row>
    <row r="6111" spans="1:13" x14ac:dyDescent="0.3">
      <c r="A6111" s="6" t="s">
        <v>6195</v>
      </c>
      <c r="B6111" s="28">
        <v>43343</v>
      </c>
      <c r="C6111" s="6" t="s">
        <v>24</v>
      </c>
      <c r="D6111" s="6" t="s">
        <v>81</v>
      </c>
      <c r="E6111" s="6" t="str">
        <f>VLOOKUP(tbl_transactions[[#This Row],[Product_ID]],tbl_Items[],2,)</f>
        <v>Chronograph</v>
      </c>
      <c r="F6111" s="6" t="str">
        <f>VLOOKUP(tbl_transactions[[#This Row],[Product_ID]],tbl_Items[],3,)</f>
        <v>Palladium</v>
      </c>
      <c r="G6111" s="6" t="s">
        <v>12</v>
      </c>
      <c r="H6111" s="6" t="s">
        <v>9</v>
      </c>
      <c r="I61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111" s="30">
        <v>3</v>
      </c>
      <c r="K6111" s="7">
        <f t="shared" si="190"/>
        <v>35574.000000000007</v>
      </c>
      <c r="L61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6111" s="7">
        <f t="shared" si="191"/>
        <v>34506.780000000006</v>
      </c>
    </row>
    <row r="6112" spans="1:13" x14ac:dyDescent="0.3">
      <c r="A6112" s="6" t="s">
        <v>6196</v>
      </c>
      <c r="B6112" s="28">
        <v>43343</v>
      </c>
      <c r="C6112" s="6" t="s">
        <v>24</v>
      </c>
      <c r="D6112" s="6" t="s">
        <v>111</v>
      </c>
      <c r="E6112" s="6" t="str">
        <f>VLOOKUP(tbl_transactions[[#This Row],[Product_ID]],tbl_Items[],2,)</f>
        <v>Digital</v>
      </c>
      <c r="F6112" s="6" t="str">
        <f>VLOOKUP(tbl_transactions[[#This Row],[Product_ID]],tbl_Items[],3,)</f>
        <v>Gold</v>
      </c>
      <c r="G6112" s="6" t="s">
        <v>12</v>
      </c>
      <c r="H6112" s="6" t="s">
        <v>9</v>
      </c>
      <c r="I61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112" s="30">
        <v>3</v>
      </c>
      <c r="K6112" s="7">
        <f t="shared" si="190"/>
        <v>17628.537600000003</v>
      </c>
      <c r="L61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6112" s="7">
        <f t="shared" si="191"/>
        <v>16923.396096000004</v>
      </c>
    </row>
    <row r="6113" spans="1:13" x14ac:dyDescent="0.3">
      <c r="A6113" s="6" t="s">
        <v>6197</v>
      </c>
      <c r="B6113" s="28">
        <v>43343</v>
      </c>
      <c r="C6113" s="6" t="s">
        <v>24</v>
      </c>
      <c r="D6113" s="6" t="s">
        <v>110</v>
      </c>
      <c r="E6113" s="6" t="str">
        <f>VLOOKUP(tbl_transactions[[#This Row],[Product_ID]],tbl_Items[],2,)</f>
        <v>Digital</v>
      </c>
      <c r="F6113" s="6" t="str">
        <f>VLOOKUP(tbl_transactions[[#This Row],[Product_ID]],tbl_Items[],3,)</f>
        <v>Platinum</v>
      </c>
      <c r="G6113" s="6" t="s">
        <v>12</v>
      </c>
      <c r="H6113" s="6" t="s">
        <v>9</v>
      </c>
      <c r="I61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113" s="30">
        <v>3</v>
      </c>
      <c r="K6113" s="7">
        <f t="shared" si="190"/>
        <v>17688.510000000002</v>
      </c>
      <c r="L61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6113" s="7">
        <f t="shared" si="191"/>
        <v>16627.199400000001</v>
      </c>
    </row>
    <row r="6114" spans="1:13" x14ac:dyDescent="0.3">
      <c r="A6114" s="6" t="s">
        <v>6198</v>
      </c>
      <c r="B6114" s="28">
        <v>43344</v>
      </c>
      <c r="C6114" s="6" t="s">
        <v>24</v>
      </c>
      <c r="D6114" s="6" t="s">
        <v>96</v>
      </c>
      <c r="E6114" s="6" t="str">
        <f>VLOOKUP(tbl_transactions[[#This Row],[Product_ID]],tbl_Items[],2,)</f>
        <v>Automatic</v>
      </c>
      <c r="F6114" s="6" t="str">
        <f>VLOOKUP(tbl_transactions[[#This Row],[Product_ID]],tbl_Items[],3,)</f>
        <v>Gold</v>
      </c>
      <c r="G6114" s="6" t="s">
        <v>12</v>
      </c>
      <c r="H6114" s="6" t="s">
        <v>9</v>
      </c>
      <c r="I61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114" s="30">
        <v>4</v>
      </c>
      <c r="K6114" s="7">
        <f t="shared" si="190"/>
        <v>22705.689600000002</v>
      </c>
      <c r="L61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6114" s="7">
        <f t="shared" si="191"/>
        <v>21797.462016000001</v>
      </c>
    </row>
    <row r="6115" spans="1:13" x14ac:dyDescent="0.3">
      <c r="A6115" s="6" t="s">
        <v>6199</v>
      </c>
      <c r="B6115" s="28">
        <v>43344</v>
      </c>
      <c r="C6115" s="6" t="s">
        <v>11</v>
      </c>
      <c r="D6115" s="6" t="s">
        <v>113</v>
      </c>
      <c r="E6115" s="6" t="str">
        <f>VLOOKUP(tbl_transactions[[#This Row],[Product_ID]],tbl_Items[],2,)</f>
        <v>Digital</v>
      </c>
      <c r="F6115" s="6" t="str">
        <f>VLOOKUP(tbl_transactions[[#This Row],[Product_ID]],tbl_Items[],3,)</f>
        <v>Palladium</v>
      </c>
      <c r="G6115" s="6" t="s">
        <v>12</v>
      </c>
      <c r="H6115" s="6" t="s">
        <v>9</v>
      </c>
      <c r="I61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115" s="30">
        <v>3</v>
      </c>
      <c r="K6115" s="7">
        <f t="shared" si="190"/>
        <v>27432.2268</v>
      </c>
      <c r="L61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6115" s="7">
        <f t="shared" si="191"/>
        <v>26609.259996000001</v>
      </c>
    </row>
    <row r="6116" spans="1:13" x14ac:dyDescent="0.3">
      <c r="A6116" s="6" t="s">
        <v>6200</v>
      </c>
      <c r="B6116" s="28">
        <v>43344</v>
      </c>
      <c r="C6116" s="6" t="s">
        <v>24</v>
      </c>
      <c r="D6116" s="6" t="s">
        <v>110</v>
      </c>
      <c r="E6116" s="6" t="str">
        <f>VLOOKUP(tbl_transactions[[#This Row],[Product_ID]],tbl_Items[],2,)</f>
        <v>Digital</v>
      </c>
      <c r="F6116" s="6" t="str">
        <f>VLOOKUP(tbl_transactions[[#This Row],[Product_ID]],tbl_Items[],3,)</f>
        <v>Platinum</v>
      </c>
      <c r="G6116" s="6" t="s">
        <v>12</v>
      </c>
      <c r="H6116" s="6" t="s">
        <v>9</v>
      </c>
      <c r="I61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116" s="30">
        <v>2</v>
      </c>
      <c r="K6116" s="7">
        <f t="shared" si="190"/>
        <v>11792.340000000002</v>
      </c>
      <c r="L61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16" s="7">
        <f t="shared" si="191"/>
        <v>11792.340000000002</v>
      </c>
    </row>
    <row r="6117" spans="1:13" x14ac:dyDescent="0.3">
      <c r="A6117" s="6" t="s">
        <v>6201</v>
      </c>
      <c r="B6117" s="28">
        <v>43344</v>
      </c>
      <c r="C6117" s="6" t="s">
        <v>24</v>
      </c>
      <c r="D6117" s="6" t="s">
        <v>105</v>
      </c>
      <c r="E6117" s="6" t="str">
        <f>VLOOKUP(tbl_transactions[[#This Row],[Product_ID]],tbl_Items[],2,)</f>
        <v>Digital</v>
      </c>
      <c r="F6117" s="6" t="str">
        <f>VLOOKUP(tbl_transactions[[#This Row],[Product_ID]],tbl_Items[],3,)</f>
        <v>Platinum</v>
      </c>
      <c r="G6117" s="6" t="s">
        <v>12</v>
      </c>
      <c r="H6117" s="6" t="s">
        <v>9</v>
      </c>
      <c r="I61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117" s="30">
        <v>3</v>
      </c>
      <c r="K6117" s="7">
        <f t="shared" si="190"/>
        <v>17609.810400000002</v>
      </c>
      <c r="L61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6117" s="7">
        <f t="shared" si="191"/>
        <v>16553.221776000002</v>
      </c>
    </row>
    <row r="6118" spans="1:13" x14ac:dyDescent="0.3">
      <c r="A6118" s="6" t="s">
        <v>6202</v>
      </c>
      <c r="B6118" s="28">
        <v>43344</v>
      </c>
      <c r="C6118" s="6" t="s">
        <v>24</v>
      </c>
      <c r="D6118" s="6" t="s">
        <v>78</v>
      </c>
      <c r="E6118" s="6" t="str">
        <f>VLOOKUP(tbl_transactions[[#This Row],[Product_ID]],tbl_Items[],2,)</f>
        <v>Chronograph</v>
      </c>
      <c r="F6118" s="6" t="str">
        <f>VLOOKUP(tbl_transactions[[#This Row],[Product_ID]],tbl_Items[],3,)</f>
        <v>Gold</v>
      </c>
      <c r="G6118" s="6" t="s">
        <v>8</v>
      </c>
      <c r="H6118" s="6" t="s">
        <v>9</v>
      </c>
      <c r="I61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118" s="30">
        <v>4</v>
      </c>
      <c r="K6118" s="7">
        <f t="shared" si="190"/>
        <v>22888.799999999999</v>
      </c>
      <c r="L61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6118" s="7">
        <f t="shared" si="191"/>
        <v>21057.696</v>
      </c>
    </row>
    <row r="6119" spans="1:13" x14ac:dyDescent="0.3">
      <c r="A6119" s="6" t="s">
        <v>6203</v>
      </c>
      <c r="B6119" s="28">
        <v>43344</v>
      </c>
      <c r="C6119" s="6" t="s">
        <v>24</v>
      </c>
      <c r="D6119" s="6" t="s">
        <v>78</v>
      </c>
      <c r="E6119" s="6" t="str">
        <f>VLOOKUP(tbl_transactions[[#This Row],[Product_ID]],tbl_Items[],2,)</f>
        <v>Chronograph</v>
      </c>
      <c r="F6119" s="6" t="str">
        <f>VLOOKUP(tbl_transactions[[#This Row],[Product_ID]],tbl_Items[],3,)</f>
        <v>Gold</v>
      </c>
      <c r="G6119" s="6" t="s">
        <v>8</v>
      </c>
      <c r="H6119" s="6" t="s">
        <v>9</v>
      </c>
      <c r="I61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119" s="30">
        <v>2</v>
      </c>
      <c r="K6119" s="7">
        <f t="shared" si="190"/>
        <v>11444.4</v>
      </c>
      <c r="L61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19" s="7">
        <f t="shared" si="191"/>
        <v>11444.4</v>
      </c>
    </row>
    <row r="6120" spans="1:13" x14ac:dyDescent="0.3">
      <c r="A6120" s="6" t="s">
        <v>6204</v>
      </c>
      <c r="B6120" s="28">
        <v>43344</v>
      </c>
      <c r="C6120" s="6" t="s">
        <v>24</v>
      </c>
      <c r="D6120" s="6" t="s">
        <v>112</v>
      </c>
      <c r="E6120" s="6" t="str">
        <f>VLOOKUP(tbl_transactions[[#This Row],[Product_ID]],tbl_Items[],2,)</f>
        <v>Digital</v>
      </c>
      <c r="F6120" s="6" t="str">
        <f>VLOOKUP(tbl_transactions[[#This Row],[Product_ID]],tbl_Items[],3,)</f>
        <v>Gold</v>
      </c>
      <c r="G6120" s="6" t="s">
        <v>12</v>
      </c>
      <c r="H6120" s="6" t="s">
        <v>9</v>
      </c>
      <c r="I61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120" s="30">
        <v>1</v>
      </c>
      <c r="K6120" s="7">
        <f t="shared" si="190"/>
        <v>6137.3196000000007</v>
      </c>
      <c r="L61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20" s="7">
        <f t="shared" si="191"/>
        <v>6137.3196000000007</v>
      </c>
    </row>
    <row r="6121" spans="1:13" x14ac:dyDescent="0.3">
      <c r="A6121" s="6" t="s">
        <v>6205</v>
      </c>
      <c r="B6121" s="28">
        <v>43345</v>
      </c>
      <c r="C6121" s="6" t="s">
        <v>24</v>
      </c>
      <c r="D6121" s="6" t="s">
        <v>96</v>
      </c>
      <c r="E6121" s="6" t="str">
        <f>VLOOKUP(tbl_transactions[[#This Row],[Product_ID]],tbl_Items[],2,)</f>
        <v>Automatic</v>
      </c>
      <c r="F6121" s="6" t="str">
        <f>VLOOKUP(tbl_transactions[[#This Row],[Product_ID]],tbl_Items[],3,)</f>
        <v>Gold</v>
      </c>
      <c r="G6121" s="6" t="s">
        <v>12</v>
      </c>
      <c r="H6121" s="6" t="s">
        <v>9</v>
      </c>
      <c r="I61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121" s="30">
        <v>1</v>
      </c>
      <c r="K6121" s="7">
        <f t="shared" si="190"/>
        <v>5676.4224000000004</v>
      </c>
      <c r="L61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21" s="7">
        <f t="shared" si="191"/>
        <v>5676.4224000000004</v>
      </c>
    </row>
    <row r="6122" spans="1:13" x14ac:dyDescent="0.3">
      <c r="A6122" s="6" t="s">
        <v>6206</v>
      </c>
      <c r="B6122" s="28">
        <v>43345</v>
      </c>
      <c r="C6122" s="6" t="s">
        <v>24</v>
      </c>
      <c r="D6122" s="6" t="s">
        <v>108</v>
      </c>
      <c r="E6122" s="6" t="str">
        <f>VLOOKUP(tbl_transactions[[#This Row],[Product_ID]],tbl_Items[],2,)</f>
        <v>Digital</v>
      </c>
      <c r="F6122" s="6" t="str">
        <f>VLOOKUP(tbl_transactions[[#This Row],[Product_ID]],tbl_Items[],3,)</f>
        <v>Platinum</v>
      </c>
      <c r="G6122" s="6" t="s">
        <v>12</v>
      </c>
      <c r="H6122" s="6" t="s">
        <v>9</v>
      </c>
      <c r="I61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122" s="30">
        <v>4</v>
      </c>
      <c r="K6122" s="7">
        <f t="shared" si="190"/>
        <v>25776.45</v>
      </c>
      <c r="L61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6122" s="7">
        <f t="shared" si="191"/>
        <v>24229.863000000001</v>
      </c>
    </row>
    <row r="6123" spans="1:13" x14ac:dyDescent="0.3">
      <c r="A6123" s="6" t="s">
        <v>6207</v>
      </c>
      <c r="B6123" s="28">
        <v>43345</v>
      </c>
      <c r="C6123" s="6" t="s">
        <v>24</v>
      </c>
      <c r="D6123" s="6" t="s">
        <v>120</v>
      </c>
      <c r="E6123" s="6" t="str">
        <f>VLOOKUP(tbl_transactions[[#This Row],[Product_ID]],tbl_Items[],2,)</f>
        <v>Digital</v>
      </c>
      <c r="F6123" s="6" t="str">
        <f>VLOOKUP(tbl_transactions[[#This Row],[Product_ID]],tbl_Items[],3,)</f>
        <v>Palladium</v>
      </c>
      <c r="G6123" s="6" t="s">
        <v>12</v>
      </c>
      <c r="H6123" s="6" t="s">
        <v>9</v>
      </c>
      <c r="I61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123" s="30">
        <v>3</v>
      </c>
      <c r="K6123" s="7">
        <f t="shared" si="190"/>
        <v>31806.060000000005</v>
      </c>
      <c r="L61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6123" s="7">
        <f t="shared" si="191"/>
        <v>30851.878200000006</v>
      </c>
    </row>
    <row r="6124" spans="1:13" x14ac:dyDescent="0.3">
      <c r="A6124" s="6" t="s">
        <v>6208</v>
      </c>
      <c r="B6124" s="28">
        <v>43345</v>
      </c>
      <c r="C6124" s="6" t="s">
        <v>11</v>
      </c>
      <c r="D6124" s="6" t="s">
        <v>79</v>
      </c>
      <c r="E6124" s="6" t="str">
        <f>VLOOKUP(tbl_transactions[[#This Row],[Product_ID]],tbl_Items[],2,)</f>
        <v>Chronograph</v>
      </c>
      <c r="F6124" s="6" t="str">
        <f>VLOOKUP(tbl_transactions[[#This Row],[Product_ID]],tbl_Items[],3,)</f>
        <v>Palladium</v>
      </c>
      <c r="G6124" s="6" t="s">
        <v>8</v>
      </c>
      <c r="H6124" s="6" t="s">
        <v>9</v>
      </c>
      <c r="I61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124" s="30">
        <v>4</v>
      </c>
      <c r="K6124" s="7">
        <f t="shared" si="190"/>
        <v>9342.7920000000013</v>
      </c>
      <c r="L61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24" s="7">
        <f t="shared" si="191"/>
        <v>9342.7920000000013</v>
      </c>
    </row>
    <row r="6125" spans="1:13" x14ac:dyDescent="0.3">
      <c r="A6125" s="6" t="s">
        <v>6209</v>
      </c>
      <c r="B6125" s="28">
        <v>43345</v>
      </c>
      <c r="C6125" s="6" t="s">
        <v>24</v>
      </c>
      <c r="D6125" s="6" t="s">
        <v>117</v>
      </c>
      <c r="E6125" s="6" t="str">
        <f>VLOOKUP(tbl_transactions[[#This Row],[Product_ID]],tbl_Items[],2,)</f>
        <v>Digital</v>
      </c>
      <c r="F6125" s="6" t="str">
        <f>VLOOKUP(tbl_transactions[[#This Row],[Product_ID]],tbl_Items[],3,)</f>
        <v>Palladium</v>
      </c>
      <c r="G6125" s="6" t="s">
        <v>12</v>
      </c>
      <c r="H6125" s="6" t="s">
        <v>9</v>
      </c>
      <c r="I61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125" s="30">
        <v>2</v>
      </c>
      <c r="K6125" s="7">
        <f t="shared" si="190"/>
        <v>20539.575000000001</v>
      </c>
      <c r="L61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6125" s="7">
        <f t="shared" si="191"/>
        <v>19923.387750000002</v>
      </c>
    </row>
    <row r="6126" spans="1:13" x14ac:dyDescent="0.3">
      <c r="A6126" s="6" t="s">
        <v>6210</v>
      </c>
      <c r="B6126" s="28">
        <v>43346</v>
      </c>
      <c r="C6126" s="6" t="s">
        <v>7</v>
      </c>
      <c r="D6126" s="6" t="s">
        <v>7006</v>
      </c>
      <c r="E6126" s="6" t="str">
        <f>VLOOKUP(tbl_transactions[[#This Row],[Product_ID]],tbl_Items[],2,)</f>
        <v>Automatic</v>
      </c>
      <c r="F6126" s="6" t="str">
        <f>VLOOKUP(tbl_transactions[[#This Row],[Product_ID]],tbl_Items[],3,)</f>
        <v>Gold</v>
      </c>
      <c r="G6126" s="6" t="s">
        <v>12</v>
      </c>
      <c r="H6126" s="6" t="s">
        <v>13</v>
      </c>
      <c r="I61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126" s="30">
        <v>1</v>
      </c>
      <c r="K6126" s="7">
        <f t="shared" si="190"/>
        <v>10762.95</v>
      </c>
      <c r="L61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26" s="7">
        <f t="shared" si="191"/>
        <v>10762.95</v>
      </c>
    </row>
    <row r="6127" spans="1:13" x14ac:dyDescent="0.3">
      <c r="A6127" s="6" t="s">
        <v>6211</v>
      </c>
      <c r="B6127" s="28">
        <v>43346</v>
      </c>
      <c r="C6127" s="6" t="s">
        <v>24</v>
      </c>
      <c r="D6127" s="6" t="s">
        <v>7007</v>
      </c>
      <c r="E6127" s="6" t="str">
        <f>VLOOKUP(tbl_transactions[[#This Row],[Product_ID]],tbl_Items[],2,)</f>
        <v>Digital</v>
      </c>
      <c r="F6127" s="6" t="str">
        <f>VLOOKUP(tbl_transactions[[#This Row],[Product_ID]],tbl_Items[],3,)</f>
        <v>Gold</v>
      </c>
      <c r="G6127" s="6" t="s">
        <v>12</v>
      </c>
      <c r="H6127" s="6" t="s">
        <v>9</v>
      </c>
      <c r="I61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127" s="30">
        <v>2</v>
      </c>
      <c r="K6127" s="7">
        <f t="shared" si="190"/>
        <v>18200.757600000001</v>
      </c>
      <c r="L61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6127" s="7">
        <f t="shared" si="191"/>
        <v>17472.727296000001</v>
      </c>
    </row>
    <row r="6128" spans="1:13" x14ac:dyDescent="0.3">
      <c r="A6128" s="6" t="s">
        <v>6212</v>
      </c>
      <c r="B6128" s="28">
        <v>43346</v>
      </c>
      <c r="C6128" s="6" t="s">
        <v>24</v>
      </c>
      <c r="D6128" s="6" t="s">
        <v>111</v>
      </c>
      <c r="E6128" s="6" t="str">
        <f>VLOOKUP(tbl_transactions[[#This Row],[Product_ID]],tbl_Items[],2,)</f>
        <v>Digital</v>
      </c>
      <c r="F6128" s="6" t="str">
        <f>VLOOKUP(tbl_transactions[[#This Row],[Product_ID]],tbl_Items[],3,)</f>
        <v>Gold</v>
      </c>
      <c r="G6128" s="6" t="s">
        <v>12</v>
      </c>
      <c r="H6128" s="6" t="s">
        <v>9</v>
      </c>
      <c r="I61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128" s="30">
        <v>1</v>
      </c>
      <c r="K6128" s="7">
        <f t="shared" si="190"/>
        <v>5876.1792000000005</v>
      </c>
      <c r="L61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28" s="7">
        <f t="shared" si="191"/>
        <v>5876.1792000000005</v>
      </c>
    </row>
    <row r="6129" spans="1:13" x14ac:dyDescent="0.3">
      <c r="A6129" s="6" t="s">
        <v>6213</v>
      </c>
      <c r="B6129" s="28">
        <v>43346</v>
      </c>
      <c r="C6129" s="6" t="s">
        <v>24</v>
      </c>
      <c r="D6129" s="6" t="s">
        <v>71</v>
      </c>
      <c r="E6129" s="6" t="str">
        <f>VLOOKUP(tbl_transactions[[#This Row],[Product_ID]],tbl_Items[],2,)</f>
        <v>Chronograph</v>
      </c>
      <c r="F6129" s="6" t="str">
        <f>VLOOKUP(tbl_transactions[[#This Row],[Product_ID]],tbl_Items[],3,)</f>
        <v>Platinum</v>
      </c>
      <c r="G6129" s="6" t="s">
        <v>8</v>
      </c>
      <c r="H6129" s="6" t="s">
        <v>9</v>
      </c>
      <c r="I61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129" s="30">
        <v>3</v>
      </c>
      <c r="K6129" s="7">
        <f t="shared" si="190"/>
        <v>6897.851999999999</v>
      </c>
      <c r="L61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29" s="7">
        <f t="shared" si="191"/>
        <v>6897.851999999999</v>
      </c>
    </row>
    <row r="6130" spans="1:13" x14ac:dyDescent="0.3">
      <c r="A6130" s="6" t="s">
        <v>6214</v>
      </c>
      <c r="B6130" s="28">
        <v>43346</v>
      </c>
      <c r="C6130" s="6" t="s">
        <v>11</v>
      </c>
      <c r="D6130" s="6" t="s">
        <v>78</v>
      </c>
      <c r="E6130" s="6" t="str">
        <f>VLOOKUP(tbl_transactions[[#This Row],[Product_ID]],tbl_Items[],2,)</f>
        <v>Chronograph</v>
      </c>
      <c r="F6130" s="6" t="str">
        <f>VLOOKUP(tbl_transactions[[#This Row],[Product_ID]],tbl_Items[],3,)</f>
        <v>Gold</v>
      </c>
      <c r="G6130" s="6" t="s">
        <v>8</v>
      </c>
      <c r="H6130" s="6" t="s">
        <v>9</v>
      </c>
      <c r="I61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130" s="30">
        <v>4</v>
      </c>
      <c r="K6130" s="7">
        <f t="shared" si="190"/>
        <v>22888.799999999999</v>
      </c>
      <c r="L61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6130" s="7">
        <f t="shared" si="191"/>
        <v>21057.696</v>
      </c>
    </row>
    <row r="6131" spans="1:13" x14ac:dyDescent="0.3">
      <c r="A6131" s="6" t="s">
        <v>6215</v>
      </c>
      <c r="B6131" s="28">
        <v>43346</v>
      </c>
      <c r="C6131" s="6" t="s">
        <v>24</v>
      </c>
      <c r="D6131" s="6" t="s">
        <v>108</v>
      </c>
      <c r="E6131" s="6" t="str">
        <f>VLOOKUP(tbl_transactions[[#This Row],[Product_ID]],tbl_Items[],2,)</f>
        <v>Digital</v>
      </c>
      <c r="F6131" s="6" t="str">
        <f>VLOOKUP(tbl_transactions[[#This Row],[Product_ID]],tbl_Items[],3,)</f>
        <v>Platinum</v>
      </c>
      <c r="G6131" s="6" t="s">
        <v>12</v>
      </c>
      <c r="H6131" s="6" t="s">
        <v>9</v>
      </c>
      <c r="I61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131" s="30">
        <v>1</v>
      </c>
      <c r="K6131" s="7">
        <f t="shared" si="190"/>
        <v>6444.1125000000002</v>
      </c>
      <c r="L61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31" s="7">
        <f t="shared" si="191"/>
        <v>6444.1125000000002</v>
      </c>
    </row>
    <row r="6132" spans="1:13" x14ac:dyDescent="0.3">
      <c r="A6132" s="6" t="s">
        <v>6216</v>
      </c>
      <c r="B6132" s="28">
        <v>43346</v>
      </c>
      <c r="C6132" s="6" t="s">
        <v>24</v>
      </c>
      <c r="D6132" s="6" t="s">
        <v>71</v>
      </c>
      <c r="E6132" s="6" t="str">
        <f>VLOOKUP(tbl_transactions[[#This Row],[Product_ID]],tbl_Items[],2,)</f>
        <v>Chronograph</v>
      </c>
      <c r="F6132" s="6" t="str">
        <f>VLOOKUP(tbl_transactions[[#This Row],[Product_ID]],tbl_Items[],3,)</f>
        <v>Platinum</v>
      </c>
      <c r="G6132" s="6" t="s">
        <v>8</v>
      </c>
      <c r="H6132" s="6" t="s">
        <v>9</v>
      </c>
      <c r="I61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132" s="30">
        <v>1</v>
      </c>
      <c r="K6132" s="7">
        <f t="shared" si="190"/>
        <v>2299.2839999999997</v>
      </c>
      <c r="L61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32" s="7">
        <f t="shared" si="191"/>
        <v>2299.2839999999997</v>
      </c>
    </row>
    <row r="6133" spans="1:13" x14ac:dyDescent="0.3">
      <c r="A6133" s="6" t="s">
        <v>6217</v>
      </c>
      <c r="B6133" s="28">
        <v>43346</v>
      </c>
      <c r="C6133" s="6" t="s">
        <v>24</v>
      </c>
      <c r="D6133" s="6" t="s">
        <v>118</v>
      </c>
      <c r="E6133" s="6" t="str">
        <f>VLOOKUP(tbl_transactions[[#This Row],[Product_ID]],tbl_Items[],2,)</f>
        <v>Digital</v>
      </c>
      <c r="F6133" s="6" t="str">
        <f>VLOOKUP(tbl_transactions[[#This Row],[Product_ID]],tbl_Items[],3,)</f>
        <v>Palladium</v>
      </c>
      <c r="G6133" s="6" t="s">
        <v>12</v>
      </c>
      <c r="H6133" s="6" t="s">
        <v>9</v>
      </c>
      <c r="I61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133" s="30">
        <v>3</v>
      </c>
      <c r="K6133" s="7">
        <f t="shared" si="190"/>
        <v>18658.533600000002</v>
      </c>
      <c r="L61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6133" s="7">
        <f t="shared" si="191"/>
        <v>18098.777592000002</v>
      </c>
    </row>
    <row r="6134" spans="1:13" x14ac:dyDescent="0.3">
      <c r="A6134" s="6" t="s">
        <v>6218</v>
      </c>
      <c r="B6134" s="28">
        <v>43347</v>
      </c>
      <c r="C6134" s="6" t="s">
        <v>24</v>
      </c>
      <c r="D6134" s="6" t="s">
        <v>117</v>
      </c>
      <c r="E6134" s="6" t="str">
        <f>VLOOKUP(tbl_transactions[[#This Row],[Product_ID]],tbl_Items[],2,)</f>
        <v>Digital</v>
      </c>
      <c r="F6134" s="6" t="str">
        <f>VLOOKUP(tbl_transactions[[#This Row],[Product_ID]],tbl_Items[],3,)</f>
        <v>Palladium</v>
      </c>
      <c r="G6134" s="6" t="s">
        <v>12</v>
      </c>
      <c r="H6134" s="6" t="s">
        <v>13</v>
      </c>
      <c r="I61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134" s="30">
        <v>1</v>
      </c>
      <c r="K6134" s="7">
        <f t="shared" si="190"/>
        <v>10269.7875</v>
      </c>
      <c r="L61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34" s="7">
        <f t="shared" si="191"/>
        <v>10269.7875</v>
      </c>
    </row>
    <row r="6135" spans="1:13" x14ac:dyDescent="0.3">
      <c r="A6135" s="6" t="s">
        <v>6219</v>
      </c>
      <c r="B6135" s="28">
        <v>43347</v>
      </c>
      <c r="C6135" s="6" t="s">
        <v>24</v>
      </c>
      <c r="D6135" s="6" t="s">
        <v>99</v>
      </c>
      <c r="E6135" s="6" t="str">
        <f>VLOOKUP(tbl_transactions[[#This Row],[Product_ID]],tbl_Items[],2,)</f>
        <v>Automatic</v>
      </c>
      <c r="F6135" s="6" t="str">
        <f>VLOOKUP(tbl_transactions[[#This Row],[Product_ID]],tbl_Items[],3,)</f>
        <v>Gold</v>
      </c>
      <c r="G6135" s="6" t="s">
        <v>12</v>
      </c>
      <c r="H6135" s="6" t="s">
        <v>9</v>
      </c>
      <c r="I61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135" s="30">
        <v>4</v>
      </c>
      <c r="K6135" s="7">
        <f t="shared" si="190"/>
        <v>22730.659199999998</v>
      </c>
      <c r="L61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6135" s="7">
        <f t="shared" si="191"/>
        <v>21821.432831999999</v>
      </c>
    </row>
    <row r="6136" spans="1:13" x14ac:dyDescent="0.3">
      <c r="A6136" s="6" t="s">
        <v>6220</v>
      </c>
      <c r="B6136" s="28">
        <v>43347</v>
      </c>
      <c r="C6136" s="6" t="s">
        <v>24</v>
      </c>
      <c r="D6136" s="6" t="s">
        <v>88</v>
      </c>
      <c r="E6136" s="6" t="str">
        <f>VLOOKUP(tbl_transactions[[#This Row],[Product_ID]],tbl_Items[],2,)</f>
        <v>Automatic</v>
      </c>
      <c r="F6136" s="6" t="str">
        <f>VLOOKUP(tbl_transactions[[#This Row],[Product_ID]],tbl_Items[],3,)</f>
        <v>Platinum</v>
      </c>
      <c r="G6136" s="6" t="s">
        <v>12</v>
      </c>
      <c r="H6136" s="6" t="s">
        <v>9</v>
      </c>
      <c r="I61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136" s="30">
        <v>1</v>
      </c>
      <c r="K6136" s="7">
        <f t="shared" si="190"/>
        <v>2351.6325000000002</v>
      </c>
      <c r="L61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36" s="7">
        <f t="shared" si="191"/>
        <v>2351.6325000000002</v>
      </c>
    </row>
    <row r="6137" spans="1:13" x14ac:dyDescent="0.3">
      <c r="A6137" s="6" t="s">
        <v>6221</v>
      </c>
      <c r="B6137" s="28">
        <v>43347</v>
      </c>
      <c r="C6137" s="6" t="s">
        <v>24</v>
      </c>
      <c r="D6137" s="6" t="s">
        <v>115</v>
      </c>
      <c r="E6137" s="6" t="str">
        <f>VLOOKUP(tbl_transactions[[#This Row],[Product_ID]],tbl_Items[],2,)</f>
        <v>Digital</v>
      </c>
      <c r="F6137" s="6" t="str">
        <f>VLOOKUP(tbl_transactions[[#This Row],[Product_ID]],tbl_Items[],3,)</f>
        <v>Gold</v>
      </c>
      <c r="G6137" s="6" t="s">
        <v>12</v>
      </c>
      <c r="H6137" s="6" t="s">
        <v>9</v>
      </c>
      <c r="I61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137" s="30">
        <v>4</v>
      </c>
      <c r="K6137" s="7">
        <f t="shared" si="190"/>
        <v>38794.770000000004</v>
      </c>
      <c r="L61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6137" s="7">
        <f t="shared" si="191"/>
        <v>37242.979200000002</v>
      </c>
    </row>
    <row r="6138" spans="1:13" x14ac:dyDescent="0.3">
      <c r="A6138" s="6" t="s">
        <v>6222</v>
      </c>
      <c r="B6138" s="28">
        <v>43347</v>
      </c>
      <c r="C6138" s="6" t="s">
        <v>24</v>
      </c>
      <c r="D6138" s="6" t="s">
        <v>118</v>
      </c>
      <c r="E6138" s="6" t="str">
        <f>VLOOKUP(tbl_transactions[[#This Row],[Product_ID]],tbl_Items[],2,)</f>
        <v>Digital</v>
      </c>
      <c r="F6138" s="6" t="str">
        <f>VLOOKUP(tbl_transactions[[#This Row],[Product_ID]],tbl_Items[],3,)</f>
        <v>Palladium</v>
      </c>
      <c r="G6138" s="6" t="s">
        <v>12</v>
      </c>
      <c r="H6138" s="6" t="s">
        <v>9</v>
      </c>
      <c r="I61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138" s="30">
        <v>2</v>
      </c>
      <c r="K6138" s="7">
        <f t="shared" si="190"/>
        <v>12439.022400000002</v>
      </c>
      <c r="L61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38" s="7">
        <f t="shared" si="191"/>
        <v>12439.022400000002</v>
      </c>
    </row>
    <row r="6139" spans="1:13" x14ac:dyDescent="0.3">
      <c r="A6139" s="6" t="s">
        <v>6223</v>
      </c>
      <c r="B6139" s="28">
        <v>43347</v>
      </c>
      <c r="C6139" s="6" t="s">
        <v>24</v>
      </c>
      <c r="D6139" s="6" t="s">
        <v>7007</v>
      </c>
      <c r="E6139" s="6" t="str">
        <f>VLOOKUP(tbl_transactions[[#This Row],[Product_ID]],tbl_Items[],2,)</f>
        <v>Digital</v>
      </c>
      <c r="F6139" s="6" t="str">
        <f>VLOOKUP(tbl_transactions[[#This Row],[Product_ID]],tbl_Items[],3,)</f>
        <v>Gold</v>
      </c>
      <c r="G6139" s="6" t="s">
        <v>12</v>
      </c>
      <c r="H6139" s="6" t="s">
        <v>9</v>
      </c>
      <c r="I61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139" s="30">
        <v>1</v>
      </c>
      <c r="K6139" s="7">
        <f t="shared" si="190"/>
        <v>9100.3788000000004</v>
      </c>
      <c r="L61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39" s="7">
        <f t="shared" si="191"/>
        <v>9100.3788000000004</v>
      </c>
    </row>
    <row r="6140" spans="1:13" x14ac:dyDescent="0.3">
      <c r="A6140" s="6" t="s">
        <v>6224</v>
      </c>
      <c r="B6140" s="28">
        <v>43347</v>
      </c>
      <c r="C6140" s="6" t="s">
        <v>24</v>
      </c>
      <c r="D6140" s="6" t="s">
        <v>111</v>
      </c>
      <c r="E6140" s="6" t="str">
        <f>VLOOKUP(tbl_transactions[[#This Row],[Product_ID]],tbl_Items[],2,)</f>
        <v>Digital</v>
      </c>
      <c r="F6140" s="6" t="str">
        <f>VLOOKUP(tbl_transactions[[#This Row],[Product_ID]],tbl_Items[],3,)</f>
        <v>Gold</v>
      </c>
      <c r="G6140" s="6" t="s">
        <v>12</v>
      </c>
      <c r="H6140" s="6" t="s">
        <v>9</v>
      </c>
      <c r="I61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140" s="30">
        <v>4</v>
      </c>
      <c r="K6140" s="7">
        <f t="shared" si="190"/>
        <v>23504.716800000002</v>
      </c>
      <c r="L61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6140" s="7">
        <f t="shared" si="191"/>
        <v>22564.528128000002</v>
      </c>
    </row>
    <row r="6141" spans="1:13" x14ac:dyDescent="0.3">
      <c r="A6141" s="6" t="s">
        <v>6225</v>
      </c>
      <c r="B6141" s="28">
        <v>43347</v>
      </c>
      <c r="C6141" s="6" t="s">
        <v>11</v>
      </c>
      <c r="D6141" s="6" t="s">
        <v>95</v>
      </c>
      <c r="E6141" s="6" t="str">
        <f>VLOOKUP(tbl_transactions[[#This Row],[Product_ID]],tbl_Items[],2,)</f>
        <v>Automatic</v>
      </c>
      <c r="F6141" s="6" t="str">
        <f>VLOOKUP(tbl_transactions[[#This Row],[Product_ID]],tbl_Items[],3,)</f>
        <v>Platinum</v>
      </c>
      <c r="G6141" s="6" t="s">
        <v>12</v>
      </c>
      <c r="H6141" s="6" t="s">
        <v>9</v>
      </c>
      <c r="I61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141" s="30">
        <v>2</v>
      </c>
      <c r="K6141" s="7">
        <f t="shared" si="190"/>
        <v>4630.5</v>
      </c>
      <c r="L61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41" s="7">
        <f t="shared" si="191"/>
        <v>4630.5</v>
      </c>
    </row>
    <row r="6142" spans="1:13" x14ac:dyDescent="0.3">
      <c r="A6142" s="6" t="s">
        <v>6226</v>
      </c>
      <c r="B6142" s="28">
        <v>43347</v>
      </c>
      <c r="C6142" s="6" t="s">
        <v>24</v>
      </c>
      <c r="D6142" s="6" t="s">
        <v>88</v>
      </c>
      <c r="E6142" s="6" t="str">
        <f>VLOOKUP(tbl_transactions[[#This Row],[Product_ID]],tbl_Items[],2,)</f>
        <v>Automatic</v>
      </c>
      <c r="F6142" s="6" t="str">
        <f>VLOOKUP(tbl_transactions[[#This Row],[Product_ID]],tbl_Items[],3,)</f>
        <v>Platinum</v>
      </c>
      <c r="G6142" s="6" t="s">
        <v>12</v>
      </c>
      <c r="H6142" s="6" t="s">
        <v>9</v>
      </c>
      <c r="I61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142" s="30">
        <v>4</v>
      </c>
      <c r="K6142" s="7">
        <f t="shared" si="190"/>
        <v>9406.5300000000007</v>
      </c>
      <c r="L61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42" s="7">
        <f t="shared" si="191"/>
        <v>9406.5300000000007</v>
      </c>
    </row>
    <row r="6143" spans="1:13" x14ac:dyDescent="0.3">
      <c r="A6143" s="6" t="s">
        <v>6227</v>
      </c>
      <c r="B6143" s="28">
        <v>43347</v>
      </c>
      <c r="C6143" s="6" t="s">
        <v>24</v>
      </c>
      <c r="D6143" s="6" t="s">
        <v>105</v>
      </c>
      <c r="E6143" s="6" t="str">
        <f>VLOOKUP(tbl_transactions[[#This Row],[Product_ID]],tbl_Items[],2,)</f>
        <v>Digital</v>
      </c>
      <c r="F6143" s="6" t="str">
        <f>VLOOKUP(tbl_transactions[[#This Row],[Product_ID]],tbl_Items[],3,)</f>
        <v>Platinum</v>
      </c>
      <c r="G6143" s="6" t="s">
        <v>12</v>
      </c>
      <c r="H6143" s="6" t="s">
        <v>13</v>
      </c>
      <c r="I61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143" s="30">
        <v>1</v>
      </c>
      <c r="K6143" s="7">
        <f t="shared" si="190"/>
        <v>5869.9368000000004</v>
      </c>
      <c r="L61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43" s="7">
        <f t="shared" si="191"/>
        <v>5869.9368000000004</v>
      </c>
    </row>
    <row r="6144" spans="1:13" x14ac:dyDescent="0.3">
      <c r="A6144" s="6" t="s">
        <v>6228</v>
      </c>
      <c r="B6144" s="28">
        <v>43347</v>
      </c>
      <c r="C6144" s="6" t="s">
        <v>24</v>
      </c>
      <c r="D6144" s="6" t="s">
        <v>111</v>
      </c>
      <c r="E6144" s="6" t="str">
        <f>VLOOKUP(tbl_transactions[[#This Row],[Product_ID]],tbl_Items[],2,)</f>
        <v>Digital</v>
      </c>
      <c r="F6144" s="6" t="str">
        <f>VLOOKUP(tbl_transactions[[#This Row],[Product_ID]],tbl_Items[],3,)</f>
        <v>Gold</v>
      </c>
      <c r="G6144" s="6" t="s">
        <v>12</v>
      </c>
      <c r="H6144" s="6" t="s">
        <v>9</v>
      </c>
      <c r="I61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144" s="30">
        <v>1</v>
      </c>
      <c r="K6144" s="7">
        <f t="shared" si="190"/>
        <v>5876.1792000000005</v>
      </c>
      <c r="L61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44" s="7">
        <f t="shared" si="191"/>
        <v>5876.1792000000005</v>
      </c>
    </row>
    <row r="6145" spans="1:13" x14ac:dyDescent="0.3">
      <c r="A6145" s="6" t="s">
        <v>6229</v>
      </c>
      <c r="B6145" s="28">
        <v>43348</v>
      </c>
      <c r="C6145" s="6" t="s">
        <v>11</v>
      </c>
      <c r="D6145" s="6" t="s">
        <v>82</v>
      </c>
      <c r="E6145" s="6" t="str">
        <f>VLOOKUP(tbl_transactions[[#This Row],[Product_ID]],tbl_Items[],2,)</f>
        <v>Chronograph</v>
      </c>
      <c r="F6145" s="6" t="str">
        <f>VLOOKUP(tbl_transactions[[#This Row],[Product_ID]],tbl_Items[],3,)</f>
        <v>Palladium</v>
      </c>
      <c r="G6145" s="6" t="s">
        <v>12</v>
      </c>
      <c r="H6145" s="6" t="s">
        <v>13</v>
      </c>
      <c r="I61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145" s="30">
        <v>4</v>
      </c>
      <c r="K6145" s="7">
        <f t="shared" si="190"/>
        <v>31212</v>
      </c>
      <c r="L61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936.36</v>
      </c>
      <c r="M6145" s="7">
        <f t="shared" si="191"/>
        <v>30275.64</v>
      </c>
    </row>
    <row r="6146" spans="1:13" x14ac:dyDescent="0.3">
      <c r="A6146" s="6" t="s">
        <v>6230</v>
      </c>
      <c r="B6146" s="28">
        <v>43348</v>
      </c>
      <c r="C6146" s="6" t="s">
        <v>7</v>
      </c>
      <c r="D6146" s="6" t="s">
        <v>88</v>
      </c>
      <c r="E6146" s="6" t="str">
        <f>VLOOKUP(tbl_transactions[[#This Row],[Product_ID]],tbl_Items[],2,)</f>
        <v>Automatic</v>
      </c>
      <c r="F6146" s="6" t="str">
        <f>VLOOKUP(tbl_transactions[[#This Row],[Product_ID]],tbl_Items[],3,)</f>
        <v>Platinum</v>
      </c>
      <c r="G6146" s="6" t="s">
        <v>12</v>
      </c>
      <c r="H6146" s="6" t="s">
        <v>9</v>
      </c>
      <c r="I61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146" s="30">
        <v>2</v>
      </c>
      <c r="K6146" s="7">
        <f t="shared" ref="K6146:K6209" si="192">I6146*J6146</f>
        <v>4703.2650000000003</v>
      </c>
      <c r="L61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46" s="7">
        <f t="shared" ref="M6146:M6209" si="193">K6146-L6146</f>
        <v>4703.2650000000003</v>
      </c>
    </row>
    <row r="6147" spans="1:13" x14ac:dyDescent="0.3">
      <c r="A6147" s="6" t="s">
        <v>6231</v>
      </c>
      <c r="B6147" s="28">
        <v>43348</v>
      </c>
      <c r="C6147" s="6" t="s">
        <v>11</v>
      </c>
      <c r="D6147" s="6" t="s">
        <v>71</v>
      </c>
      <c r="E6147" s="6" t="str">
        <f>VLOOKUP(tbl_transactions[[#This Row],[Product_ID]],tbl_Items[],2,)</f>
        <v>Chronograph</v>
      </c>
      <c r="F6147" s="6" t="str">
        <f>VLOOKUP(tbl_transactions[[#This Row],[Product_ID]],tbl_Items[],3,)</f>
        <v>Platinum</v>
      </c>
      <c r="G6147" s="6" t="s">
        <v>8</v>
      </c>
      <c r="H6147" s="6" t="s">
        <v>9</v>
      </c>
      <c r="I61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147" s="30">
        <v>4</v>
      </c>
      <c r="K6147" s="7">
        <f t="shared" si="192"/>
        <v>9197.1359999999986</v>
      </c>
      <c r="L61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47" s="7">
        <f t="shared" si="193"/>
        <v>9197.1359999999986</v>
      </c>
    </row>
    <row r="6148" spans="1:13" x14ac:dyDescent="0.3">
      <c r="A6148" s="6" t="s">
        <v>6232</v>
      </c>
      <c r="B6148" s="28">
        <v>43348</v>
      </c>
      <c r="C6148" s="6" t="s">
        <v>11</v>
      </c>
      <c r="D6148" s="6" t="s">
        <v>118</v>
      </c>
      <c r="E6148" s="6" t="str">
        <f>VLOOKUP(tbl_transactions[[#This Row],[Product_ID]],tbl_Items[],2,)</f>
        <v>Digital</v>
      </c>
      <c r="F6148" s="6" t="str">
        <f>VLOOKUP(tbl_transactions[[#This Row],[Product_ID]],tbl_Items[],3,)</f>
        <v>Palladium</v>
      </c>
      <c r="G6148" s="6" t="s">
        <v>12</v>
      </c>
      <c r="H6148" s="6" t="s">
        <v>9</v>
      </c>
      <c r="I61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148" s="30">
        <v>2</v>
      </c>
      <c r="K6148" s="7">
        <f t="shared" si="192"/>
        <v>12439.022400000002</v>
      </c>
      <c r="L61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48" s="7">
        <f t="shared" si="193"/>
        <v>12439.022400000002</v>
      </c>
    </row>
    <row r="6149" spans="1:13" x14ac:dyDescent="0.3">
      <c r="A6149" s="6" t="s">
        <v>6233</v>
      </c>
      <c r="B6149" s="28">
        <v>43348</v>
      </c>
      <c r="C6149" s="6" t="s">
        <v>11</v>
      </c>
      <c r="D6149" s="6" t="s">
        <v>104</v>
      </c>
      <c r="E6149" s="6" t="str">
        <f>VLOOKUP(tbl_transactions[[#This Row],[Product_ID]],tbl_Items[],2,)</f>
        <v>Automatic</v>
      </c>
      <c r="F6149" s="6" t="str">
        <f>VLOOKUP(tbl_transactions[[#This Row],[Product_ID]],tbl_Items[],3,)</f>
        <v>Palladium</v>
      </c>
      <c r="G6149" s="6" t="s">
        <v>12</v>
      </c>
      <c r="H6149" s="6" t="s">
        <v>9</v>
      </c>
      <c r="I61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149" s="30">
        <v>3</v>
      </c>
      <c r="K6149" s="7">
        <f t="shared" si="192"/>
        <v>27047.130000000005</v>
      </c>
      <c r="L61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6149" s="7">
        <f t="shared" si="193"/>
        <v>26235.716100000005</v>
      </c>
    </row>
    <row r="6150" spans="1:13" x14ac:dyDescent="0.3">
      <c r="A6150" s="6" t="s">
        <v>6234</v>
      </c>
      <c r="B6150" s="28">
        <v>43349</v>
      </c>
      <c r="C6150" s="6" t="s">
        <v>11</v>
      </c>
      <c r="D6150" s="6" t="s">
        <v>102</v>
      </c>
      <c r="E6150" s="6" t="str">
        <f>VLOOKUP(tbl_transactions[[#This Row],[Product_ID]],tbl_Items[],2,)</f>
        <v>Automatic</v>
      </c>
      <c r="F6150" s="6" t="str">
        <f>VLOOKUP(tbl_transactions[[#This Row],[Product_ID]],tbl_Items[],3,)</f>
        <v>Palladium</v>
      </c>
      <c r="G6150" s="6" t="s">
        <v>12</v>
      </c>
      <c r="H6150" s="6" t="s">
        <v>9</v>
      </c>
      <c r="I61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150" s="30">
        <v>1</v>
      </c>
      <c r="K6150" s="7">
        <f t="shared" si="192"/>
        <v>8786.1779999999999</v>
      </c>
      <c r="L61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50" s="7">
        <f t="shared" si="193"/>
        <v>8786.1779999999999</v>
      </c>
    </row>
    <row r="6151" spans="1:13" x14ac:dyDescent="0.3">
      <c r="A6151" s="6" t="s">
        <v>6235</v>
      </c>
      <c r="B6151" s="28">
        <v>43349</v>
      </c>
      <c r="C6151" s="6" t="s">
        <v>24</v>
      </c>
      <c r="D6151" s="6" t="s">
        <v>120</v>
      </c>
      <c r="E6151" s="6" t="str">
        <f>VLOOKUP(tbl_transactions[[#This Row],[Product_ID]],tbl_Items[],2,)</f>
        <v>Digital</v>
      </c>
      <c r="F6151" s="6" t="str">
        <f>VLOOKUP(tbl_transactions[[#This Row],[Product_ID]],tbl_Items[],3,)</f>
        <v>Palladium</v>
      </c>
      <c r="G6151" s="6" t="s">
        <v>12</v>
      </c>
      <c r="H6151" s="6" t="s">
        <v>9</v>
      </c>
      <c r="I61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151" s="30">
        <v>3</v>
      </c>
      <c r="K6151" s="7">
        <f t="shared" si="192"/>
        <v>31806.060000000005</v>
      </c>
      <c r="L61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6151" s="7">
        <f t="shared" si="193"/>
        <v>30851.878200000006</v>
      </c>
    </row>
    <row r="6152" spans="1:13" x14ac:dyDescent="0.3">
      <c r="A6152" s="6" t="s">
        <v>6236</v>
      </c>
      <c r="B6152" s="28">
        <v>43349</v>
      </c>
      <c r="C6152" s="6" t="s">
        <v>24</v>
      </c>
      <c r="D6152" s="6" t="s">
        <v>7008</v>
      </c>
      <c r="E6152" s="6" t="str">
        <f>VLOOKUP(tbl_transactions[[#This Row],[Product_ID]],tbl_Items[],2,)</f>
        <v>Digital</v>
      </c>
      <c r="F6152" s="6" t="str">
        <f>VLOOKUP(tbl_transactions[[#This Row],[Product_ID]],tbl_Items[],3,)</f>
        <v>Gold</v>
      </c>
      <c r="G6152" s="6" t="s">
        <v>12</v>
      </c>
      <c r="H6152" s="6" t="s">
        <v>9</v>
      </c>
      <c r="I61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152" s="30">
        <v>2</v>
      </c>
      <c r="K6152" s="7">
        <f t="shared" si="192"/>
        <v>21482.340000000004</v>
      </c>
      <c r="L61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6152" s="7">
        <f t="shared" si="193"/>
        <v>20623.046400000003</v>
      </c>
    </row>
    <row r="6153" spans="1:13" x14ac:dyDescent="0.3">
      <c r="A6153" s="6" t="s">
        <v>6237</v>
      </c>
      <c r="B6153" s="28">
        <v>43349</v>
      </c>
      <c r="C6153" s="6" t="s">
        <v>24</v>
      </c>
      <c r="D6153" s="6" t="s">
        <v>119</v>
      </c>
      <c r="E6153" s="6" t="str">
        <f>VLOOKUP(tbl_transactions[[#This Row],[Product_ID]],tbl_Items[],2,)</f>
        <v>Digital</v>
      </c>
      <c r="F6153" s="6" t="str">
        <f>VLOOKUP(tbl_transactions[[#This Row],[Product_ID]],tbl_Items[],3,)</f>
        <v>Palladium</v>
      </c>
      <c r="G6153" s="6" t="s">
        <v>12</v>
      </c>
      <c r="H6153" s="6" t="s">
        <v>13</v>
      </c>
      <c r="I61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153" s="30">
        <v>3</v>
      </c>
      <c r="K6153" s="7">
        <f t="shared" si="192"/>
        <v>30884.273999999998</v>
      </c>
      <c r="L61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6153" s="7">
        <f t="shared" si="193"/>
        <v>29957.745779999997</v>
      </c>
    </row>
    <row r="6154" spans="1:13" x14ac:dyDescent="0.3">
      <c r="A6154" s="6" t="s">
        <v>6238</v>
      </c>
      <c r="B6154" s="28">
        <v>43349</v>
      </c>
      <c r="C6154" s="6" t="s">
        <v>24</v>
      </c>
      <c r="D6154" s="6" t="s">
        <v>114</v>
      </c>
      <c r="E6154" s="6" t="str">
        <f>VLOOKUP(tbl_transactions[[#This Row],[Product_ID]],tbl_Items[],2,)</f>
        <v>Digital</v>
      </c>
      <c r="F6154" s="6" t="str">
        <f>VLOOKUP(tbl_transactions[[#This Row],[Product_ID]],tbl_Items[],3,)</f>
        <v>Palladium</v>
      </c>
      <c r="G6154" s="6" t="s">
        <v>12</v>
      </c>
      <c r="H6154" s="6" t="s">
        <v>9</v>
      </c>
      <c r="I61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154" s="30">
        <v>2</v>
      </c>
      <c r="K6154" s="7">
        <f t="shared" si="192"/>
        <v>21820.680000000004</v>
      </c>
      <c r="L61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154" s="7">
        <f t="shared" si="193"/>
        <v>21166.059600000004</v>
      </c>
    </row>
    <row r="6155" spans="1:13" x14ac:dyDescent="0.3">
      <c r="A6155" s="6" t="s">
        <v>6239</v>
      </c>
      <c r="B6155" s="28">
        <v>43349</v>
      </c>
      <c r="C6155" s="6" t="s">
        <v>11</v>
      </c>
      <c r="D6155" s="6" t="s">
        <v>103</v>
      </c>
      <c r="E6155" s="6" t="str">
        <f>VLOOKUP(tbl_transactions[[#This Row],[Product_ID]],tbl_Items[],2,)</f>
        <v>Automatic</v>
      </c>
      <c r="F6155" s="6" t="str">
        <f>VLOOKUP(tbl_transactions[[#This Row],[Product_ID]],tbl_Items[],3,)</f>
        <v>Palladium</v>
      </c>
      <c r="G6155" s="6" t="s">
        <v>12</v>
      </c>
      <c r="H6155" s="6" t="s">
        <v>9</v>
      </c>
      <c r="I61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155" s="30">
        <v>1</v>
      </c>
      <c r="K6155" s="7">
        <f t="shared" si="192"/>
        <v>6808.3775999999998</v>
      </c>
      <c r="L61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55" s="7">
        <f t="shared" si="193"/>
        <v>6808.3775999999998</v>
      </c>
    </row>
    <row r="6156" spans="1:13" x14ac:dyDescent="0.3">
      <c r="A6156" s="6" t="s">
        <v>6240</v>
      </c>
      <c r="B6156" s="28">
        <v>43350</v>
      </c>
      <c r="C6156" s="6" t="s">
        <v>11</v>
      </c>
      <c r="D6156" s="6" t="s">
        <v>109</v>
      </c>
      <c r="E6156" s="6" t="str">
        <f>VLOOKUP(tbl_transactions[[#This Row],[Product_ID]],tbl_Items[],2,)</f>
        <v>Digital</v>
      </c>
      <c r="F6156" s="6" t="str">
        <f>VLOOKUP(tbl_transactions[[#This Row],[Product_ID]],tbl_Items[],3,)</f>
        <v>Platinum</v>
      </c>
      <c r="G6156" s="6" t="s">
        <v>12</v>
      </c>
      <c r="H6156" s="6" t="s">
        <v>9</v>
      </c>
      <c r="I61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156" s="30">
        <v>1</v>
      </c>
      <c r="K6156" s="7">
        <f t="shared" si="192"/>
        <v>10263.546</v>
      </c>
      <c r="L61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56" s="7">
        <f t="shared" si="193"/>
        <v>10263.546</v>
      </c>
    </row>
    <row r="6157" spans="1:13" x14ac:dyDescent="0.3">
      <c r="A6157" s="6" t="s">
        <v>6241</v>
      </c>
      <c r="B6157" s="28">
        <v>43350</v>
      </c>
      <c r="C6157" s="6" t="s">
        <v>24</v>
      </c>
      <c r="D6157" s="6" t="s">
        <v>77</v>
      </c>
      <c r="E6157" s="6" t="str">
        <f>VLOOKUP(tbl_transactions[[#This Row],[Product_ID]],tbl_Items[],2,)</f>
        <v>Chronograph</v>
      </c>
      <c r="F6157" s="6" t="str">
        <f>VLOOKUP(tbl_transactions[[#This Row],[Product_ID]],tbl_Items[],3,)</f>
        <v>Gold</v>
      </c>
      <c r="G6157" s="6" t="s">
        <v>8</v>
      </c>
      <c r="H6157" s="6" t="s">
        <v>9</v>
      </c>
      <c r="I61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157" s="30">
        <v>2</v>
      </c>
      <c r="K6157" s="7">
        <f t="shared" si="192"/>
        <v>6174</v>
      </c>
      <c r="L61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57" s="7">
        <f t="shared" si="193"/>
        <v>6174</v>
      </c>
    </row>
    <row r="6158" spans="1:13" x14ac:dyDescent="0.3">
      <c r="A6158" s="6" t="s">
        <v>6242</v>
      </c>
      <c r="B6158" s="28">
        <v>43350</v>
      </c>
      <c r="C6158" s="6" t="s">
        <v>11</v>
      </c>
      <c r="D6158" s="6" t="s">
        <v>119</v>
      </c>
      <c r="E6158" s="6" t="str">
        <f>VLOOKUP(tbl_transactions[[#This Row],[Product_ID]],tbl_Items[],2,)</f>
        <v>Digital</v>
      </c>
      <c r="F6158" s="6" t="str">
        <f>VLOOKUP(tbl_transactions[[#This Row],[Product_ID]],tbl_Items[],3,)</f>
        <v>Palladium</v>
      </c>
      <c r="G6158" s="6" t="s">
        <v>12</v>
      </c>
      <c r="H6158" s="6" t="s">
        <v>9</v>
      </c>
      <c r="I61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158" s="30">
        <v>1</v>
      </c>
      <c r="K6158" s="7">
        <f t="shared" si="192"/>
        <v>10294.758</v>
      </c>
      <c r="L61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58" s="7">
        <f t="shared" si="193"/>
        <v>10294.758</v>
      </c>
    </row>
    <row r="6159" spans="1:13" x14ac:dyDescent="0.3">
      <c r="A6159" s="6" t="s">
        <v>6243</v>
      </c>
      <c r="B6159" s="28">
        <v>43350</v>
      </c>
      <c r="C6159" s="6" t="s">
        <v>24</v>
      </c>
      <c r="D6159" s="6" t="s">
        <v>96</v>
      </c>
      <c r="E6159" s="6" t="str">
        <f>VLOOKUP(tbl_transactions[[#This Row],[Product_ID]],tbl_Items[],2,)</f>
        <v>Automatic</v>
      </c>
      <c r="F6159" s="6" t="str">
        <f>VLOOKUP(tbl_transactions[[#This Row],[Product_ID]],tbl_Items[],3,)</f>
        <v>Gold</v>
      </c>
      <c r="G6159" s="6" t="s">
        <v>12</v>
      </c>
      <c r="H6159" s="6" t="s">
        <v>9</v>
      </c>
      <c r="I61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159" s="30">
        <v>4</v>
      </c>
      <c r="K6159" s="7">
        <f t="shared" si="192"/>
        <v>22705.689600000002</v>
      </c>
      <c r="L61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6159" s="7">
        <f t="shared" si="193"/>
        <v>21797.462016000001</v>
      </c>
    </row>
    <row r="6160" spans="1:13" x14ac:dyDescent="0.3">
      <c r="A6160" s="6" t="s">
        <v>6244</v>
      </c>
      <c r="B6160" s="28">
        <v>43350</v>
      </c>
      <c r="C6160" s="6" t="s">
        <v>24</v>
      </c>
      <c r="D6160" s="6" t="s">
        <v>102</v>
      </c>
      <c r="E6160" s="6" t="str">
        <f>VLOOKUP(tbl_transactions[[#This Row],[Product_ID]],tbl_Items[],2,)</f>
        <v>Automatic</v>
      </c>
      <c r="F6160" s="6" t="str">
        <f>VLOOKUP(tbl_transactions[[#This Row],[Product_ID]],tbl_Items[],3,)</f>
        <v>Palladium</v>
      </c>
      <c r="G6160" s="6" t="s">
        <v>12</v>
      </c>
      <c r="H6160" s="6" t="s">
        <v>9</v>
      </c>
      <c r="I61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160" s="30">
        <v>4</v>
      </c>
      <c r="K6160" s="7">
        <f t="shared" si="192"/>
        <v>35144.712</v>
      </c>
      <c r="L61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6160" s="7">
        <f t="shared" si="193"/>
        <v>34090.370640000001</v>
      </c>
    </row>
    <row r="6161" spans="1:13" x14ac:dyDescent="0.3">
      <c r="A6161" s="6" t="s">
        <v>6245</v>
      </c>
      <c r="B6161" s="28">
        <v>43350</v>
      </c>
      <c r="C6161" s="6" t="s">
        <v>7</v>
      </c>
      <c r="D6161" s="6" t="s">
        <v>95</v>
      </c>
      <c r="E6161" s="6" t="str">
        <f>VLOOKUP(tbl_transactions[[#This Row],[Product_ID]],tbl_Items[],2,)</f>
        <v>Automatic</v>
      </c>
      <c r="F6161" s="6" t="str">
        <f>VLOOKUP(tbl_transactions[[#This Row],[Product_ID]],tbl_Items[],3,)</f>
        <v>Platinum</v>
      </c>
      <c r="G6161" s="6" t="s">
        <v>12</v>
      </c>
      <c r="H6161" s="6" t="s">
        <v>9</v>
      </c>
      <c r="I61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161" s="30">
        <v>1</v>
      </c>
      <c r="K6161" s="7">
        <f t="shared" si="192"/>
        <v>2315.25</v>
      </c>
      <c r="L61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1" s="7">
        <f t="shared" si="193"/>
        <v>2315.25</v>
      </c>
    </row>
    <row r="6162" spans="1:13" x14ac:dyDescent="0.3">
      <c r="A6162" s="6" t="s">
        <v>6246</v>
      </c>
      <c r="B6162" s="28">
        <v>43351</v>
      </c>
      <c r="C6162" s="6" t="s">
        <v>11</v>
      </c>
      <c r="D6162" s="6" t="s">
        <v>95</v>
      </c>
      <c r="E6162" s="6" t="str">
        <f>VLOOKUP(tbl_transactions[[#This Row],[Product_ID]],tbl_Items[],2,)</f>
        <v>Automatic</v>
      </c>
      <c r="F6162" s="6" t="str">
        <f>VLOOKUP(tbl_transactions[[#This Row],[Product_ID]],tbl_Items[],3,)</f>
        <v>Platinum</v>
      </c>
      <c r="G6162" s="6" t="s">
        <v>12</v>
      </c>
      <c r="H6162" s="6" t="s">
        <v>9</v>
      </c>
      <c r="I61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162" s="30">
        <v>3</v>
      </c>
      <c r="K6162" s="7">
        <f t="shared" si="192"/>
        <v>6945.75</v>
      </c>
      <c r="L61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2" s="7">
        <f t="shared" si="193"/>
        <v>6945.75</v>
      </c>
    </row>
    <row r="6163" spans="1:13" x14ac:dyDescent="0.3">
      <c r="A6163" s="6" t="s">
        <v>6247</v>
      </c>
      <c r="B6163" s="28">
        <v>43351</v>
      </c>
      <c r="C6163" s="6" t="s">
        <v>24</v>
      </c>
      <c r="D6163" s="6" t="s">
        <v>7007</v>
      </c>
      <c r="E6163" s="6" t="str">
        <f>VLOOKUP(tbl_transactions[[#This Row],[Product_ID]],tbl_Items[],2,)</f>
        <v>Digital</v>
      </c>
      <c r="F6163" s="6" t="str">
        <f>VLOOKUP(tbl_transactions[[#This Row],[Product_ID]],tbl_Items[],3,)</f>
        <v>Gold</v>
      </c>
      <c r="G6163" s="6" t="s">
        <v>12</v>
      </c>
      <c r="H6163" s="6" t="s">
        <v>9</v>
      </c>
      <c r="I61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163" s="30">
        <v>3</v>
      </c>
      <c r="K6163" s="7">
        <f t="shared" si="192"/>
        <v>27301.136400000003</v>
      </c>
      <c r="L61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1092.0454560000001</v>
      </c>
      <c r="M6163" s="7">
        <f t="shared" si="193"/>
        <v>26209.090944000003</v>
      </c>
    </row>
    <row r="6164" spans="1:13" x14ac:dyDescent="0.3">
      <c r="A6164" s="6" t="s">
        <v>6248</v>
      </c>
      <c r="B6164" s="28">
        <v>43351</v>
      </c>
      <c r="C6164" s="6" t="s">
        <v>24</v>
      </c>
      <c r="D6164" s="6" t="s">
        <v>96</v>
      </c>
      <c r="E6164" s="6" t="str">
        <f>VLOOKUP(tbl_transactions[[#This Row],[Product_ID]],tbl_Items[],2,)</f>
        <v>Automatic</v>
      </c>
      <c r="F6164" s="6" t="str">
        <f>VLOOKUP(tbl_transactions[[#This Row],[Product_ID]],tbl_Items[],3,)</f>
        <v>Gold</v>
      </c>
      <c r="G6164" s="6" t="s">
        <v>12</v>
      </c>
      <c r="H6164" s="6" t="s">
        <v>9</v>
      </c>
      <c r="I61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164" s="30">
        <v>1</v>
      </c>
      <c r="K6164" s="7">
        <f t="shared" si="192"/>
        <v>5676.4224000000004</v>
      </c>
      <c r="L61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4" s="7">
        <f t="shared" si="193"/>
        <v>5676.4224000000004</v>
      </c>
    </row>
    <row r="6165" spans="1:13" x14ac:dyDescent="0.3">
      <c r="A6165" s="6" t="s">
        <v>6249</v>
      </c>
      <c r="B6165" s="28">
        <v>43351</v>
      </c>
      <c r="C6165" s="6" t="s">
        <v>7</v>
      </c>
      <c r="D6165" s="6" t="s">
        <v>74</v>
      </c>
      <c r="E6165" s="6" t="str">
        <f>VLOOKUP(tbl_transactions[[#This Row],[Product_ID]],tbl_Items[],2,)</f>
        <v>Chronograph</v>
      </c>
      <c r="F6165" s="6" t="str">
        <f>VLOOKUP(tbl_transactions[[#This Row],[Product_ID]],tbl_Items[],3,)</f>
        <v>Gold</v>
      </c>
      <c r="G6165" s="6" t="s">
        <v>8</v>
      </c>
      <c r="H6165" s="6" t="s">
        <v>9</v>
      </c>
      <c r="I61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165" s="30">
        <v>1</v>
      </c>
      <c r="K6165" s="7">
        <f t="shared" si="192"/>
        <v>2337.3000000000002</v>
      </c>
      <c r="L61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5" s="7">
        <f t="shared" si="193"/>
        <v>2337.3000000000002</v>
      </c>
    </row>
    <row r="6166" spans="1:13" x14ac:dyDescent="0.3">
      <c r="A6166" s="6" t="s">
        <v>6250</v>
      </c>
      <c r="B6166" s="28">
        <v>43352</v>
      </c>
      <c r="C6166" s="6" t="s">
        <v>24</v>
      </c>
      <c r="D6166" s="6" t="s">
        <v>108</v>
      </c>
      <c r="E6166" s="6" t="str">
        <f>VLOOKUP(tbl_transactions[[#This Row],[Product_ID]],tbl_Items[],2,)</f>
        <v>Digital</v>
      </c>
      <c r="F6166" s="6" t="str">
        <f>VLOOKUP(tbl_transactions[[#This Row],[Product_ID]],tbl_Items[],3,)</f>
        <v>Platinum</v>
      </c>
      <c r="G6166" s="6" t="s">
        <v>12</v>
      </c>
      <c r="H6166" s="6" t="s">
        <v>9</v>
      </c>
      <c r="I61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166" s="30">
        <v>2</v>
      </c>
      <c r="K6166" s="7">
        <f t="shared" si="192"/>
        <v>12888.225</v>
      </c>
      <c r="L61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6" s="7">
        <f t="shared" si="193"/>
        <v>12888.225</v>
      </c>
    </row>
    <row r="6167" spans="1:13" x14ac:dyDescent="0.3">
      <c r="A6167" s="6" t="s">
        <v>6251</v>
      </c>
      <c r="B6167" s="28">
        <v>43352</v>
      </c>
      <c r="C6167" s="6" t="s">
        <v>15</v>
      </c>
      <c r="D6167" s="6" t="s">
        <v>105</v>
      </c>
      <c r="E6167" s="6" t="str">
        <f>VLOOKUP(tbl_transactions[[#This Row],[Product_ID]],tbl_Items[],2,)</f>
        <v>Digital</v>
      </c>
      <c r="F6167" s="6" t="str">
        <f>VLOOKUP(tbl_transactions[[#This Row],[Product_ID]],tbl_Items[],3,)</f>
        <v>Platinum</v>
      </c>
      <c r="G6167" s="6" t="s">
        <v>12</v>
      </c>
      <c r="H6167" s="6" t="s">
        <v>9</v>
      </c>
      <c r="I61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167" s="30">
        <v>1</v>
      </c>
      <c r="K6167" s="7">
        <f t="shared" si="192"/>
        <v>5869.9368000000004</v>
      </c>
      <c r="L61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7" s="7">
        <f t="shared" si="193"/>
        <v>5869.9368000000004</v>
      </c>
    </row>
    <row r="6168" spans="1:13" x14ac:dyDescent="0.3">
      <c r="A6168" s="6" t="s">
        <v>6252</v>
      </c>
      <c r="B6168" s="28">
        <v>43352</v>
      </c>
      <c r="C6168" s="6" t="s">
        <v>11</v>
      </c>
      <c r="D6168" s="6" t="s">
        <v>102</v>
      </c>
      <c r="E6168" s="6" t="str">
        <f>VLOOKUP(tbl_transactions[[#This Row],[Product_ID]],tbl_Items[],2,)</f>
        <v>Automatic</v>
      </c>
      <c r="F6168" s="6" t="str">
        <f>VLOOKUP(tbl_transactions[[#This Row],[Product_ID]],tbl_Items[],3,)</f>
        <v>Palladium</v>
      </c>
      <c r="G6168" s="6" t="s">
        <v>12</v>
      </c>
      <c r="H6168" s="6" t="s">
        <v>9</v>
      </c>
      <c r="I61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168" s="30">
        <v>1</v>
      </c>
      <c r="K6168" s="7">
        <f t="shared" si="192"/>
        <v>8786.1779999999999</v>
      </c>
      <c r="L61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8" s="7">
        <f t="shared" si="193"/>
        <v>8786.1779999999999</v>
      </c>
    </row>
    <row r="6169" spans="1:13" x14ac:dyDescent="0.3">
      <c r="A6169" s="6" t="s">
        <v>6253</v>
      </c>
      <c r="B6169" s="28">
        <v>43352</v>
      </c>
      <c r="C6169" s="6" t="s">
        <v>24</v>
      </c>
      <c r="D6169" s="6" t="s">
        <v>118</v>
      </c>
      <c r="E6169" s="6" t="str">
        <f>VLOOKUP(tbl_transactions[[#This Row],[Product_ID]],tbl_Items[],2,)</f>
        <v>Digital</v>
      </c>
      <c r="F6169" s="6" t="str">
        <f>VLOOKUP(tbl_transactions[[#This Row],[Product_ID]],tbl_Items[],3,)</f>
        <v>Palladium</v>
      </c>
      <c r="G6169" s="6" t="s">
        <v>12</v>
      </c>
      <c r="H6169" s="6" t="s">
        <v>9</v>
      </c>
      <c r="I61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169" s="30">
        <v>1</v>
      </c>
      <c r="K6169" s="7">
        <f t="shared" si="192"/>
        <v>6219.5112000000008</v>
      </c>
      <c r="L61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69" s="7">
        <f t="shared" si="193"/>
        <v>6219.5112000000008</v>
      </c>
    </row>
    <row r="6170" spans="1:13" x14ac:dyDescent="0.3">
      <c r="A6170" s="6" t="s">
        <v>6254</v>
      </c>
      <c r="B6170" s="28">
        <v>43352</v>
      </c>
      <c r="C6170" s="6" t="s">
        <v>24</v>
      </c>
      <c r="D6170" s="6" t="s">
        <v>78</v>
      </c>
      <c r="E6170" s="6" t="str">
        <f>VLOOKUP(tbl_transactions[[#This Row],[Product_ID]],tbl_Items[],2,)</f>
        <v>Chronograph</v>
      </c>
      <c r="F6170" s="6" t="str">
        <f>VLOOKUP(tbl_transactions[[#This Row],[Product_ID]],tbl_Items[],3,)</f>
        <v>Gold</v>
      </c>
      <c r="G6170" s="6" t="s">
        <v>8</v>
      </c>
      <c r="H6170" s="6" t="s">
        <v>9</v>
      </c>
      <c r="I61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170" s="30">
        <v>1</v>
      </c>
      <c r="K6170" s="7">
        <f t="shared" si="192"/>
        <v>5722.2</v>
      </c>
      <c r="L61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70" s="7">
        <f t="shared" si="193"/>
        <v>5722.2</v>
      </c>
    </row>
    <row r="6171" spans="1:13" x14ac:dyDescent="0.3">
      <c r="A6171" s="6" t="s">
        <v>6255</v>
      </c>
      <c r="B6171" s="28">
        <v>43352</v>
      </c>
      <c r="C6171" s="6" t="s">
        <v>11</v>
      </c>
      <c r="D6171" s="6" t="s">
        <v>92</v>
      </c>
      <c r="E6171" s="6" t="str">
        <f>VLOOKUP(tbl_transactions[[#This Row],[Product_ID]],tbl_Items[],2,)</f>
        <v>Automatic</v>
      </c>
      <c r="F6171" s="6" t="str">
        <f>VLOOKUP(tbl_transactions[[#This Row],[Product_ID]],tbl_Items[],3,)</f>
        <v>Platinum</v>
      </c>
      <c r="G6171" s="6" t="s">
        <v>12</v>
      </c>
      <c r="H6171" s="6" t="s">
        <v>9</v>
      </c>
      <c r="I61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171" s="30">
        <v>2</v>
      </c>
      <c r="K6171" s="7">
        <f t="shared" si="192"/>
        <v>4486.2047999999995</v>
      </c>
      <c r="L61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71" s="7">
        <f t="shared" si="193"/>
        <v>4486.2047999999995</v>
      </c>
    </row>
    <row r="6172" spans="1:13" x14ac:dyDescent="0.3">
      <c r="A6172" s="6" t="s">
        <v>6256</v>
      </c>
      <c r="B6172" s="28">
        <v>43352</v>
      </c>
      <c r="C6172" s="6" t="s">
        <v>24</v>
      </c>
      <c r="D6172" s="6" t="s">
        <v>105</v>
      </c>
      <c r="E6172" s="6" t="str">
        <f>VLOOKUP(tbl_transactions[[#This Row],[Product_ID]],tbl_Items[],2,)</f>
        <v>Digital</v>
      </c>
      <c r="F6172" s="6" t="str">
        <f>VLOOKUP(tbl_transactions[[#This Row],[Product_ID]],tbl_Items[],3,)</f>
        <v>Platinum</v>
      </c>
      <c r="G6172" s="6" t="s">
        <v>12</v>
      </c>
      <c r="H6172" s="6" t="s">
        <v>9</v>
      </c>
      <c r="I61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172" s="30">
        <v>4</v>
      </c>
      <c r="K6172" s="7">
        <f t="shared" si="192"/>
        <v>23479.747200000002</v>
      </c>
      <c r="L61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6172" s="7">
        <f t="shared" si="193"/>
        <v>22070.962368</v>
      </c>
    </row>
    <row r="6173" spans="1:13" x14ac:dyDescent="0.3">
      <c r="A6173" s="6" t="s">
        <v>6257</v>
      </c>
      <c r="B6173" s="28">
        <v>43353</v>
      </c>
      <c r="C6173" s="6" t="s">
        <v>15</v>
      </c>
      <c r="D6173" s="6" t="s">
        <v>110</v>
      </c>
      <c r="E6173" s="6" t="str">
        <f>VLOOKUP(tbl_transactions[[#This Row],[Product_ID]],tbl_Items[],2,)</f>
        <v>Digital</v>
      </c>
      <c r="F6173" s="6" t="str">
        <f>VLOOKUP(tbl_transactions[[#This Row],[Product_ID]],tbl_Items[],3,)</f>
        <v>Platinum</v>
      </c>
      <c r="G6173" s="6" t="s">
        <v>12</v>
      </c>
      <c r="H6173" s="6" t="s">
        <v>9</v>
      </c>
      <c r="I61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173" s="30">
        <v>1</v>
      </c>
      <c r="K6173" s="7">
        <f t="shared" si="192"/>
        <v>5896.170000000001</v>
      </c>
      <c r="L61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73" s="7">
        <f t="shared" si="193"/>
        <v>5896.170000000001</v>
      </c>
    </row>
    <row r="6174" spans="1:13" x14ac:dyDescent="0.3">
      <c r="A6174" s="6" t="s">
        <v>6258</v>
      </c>
      <c r="B6174" s="28">
        <v>43353</v>
      </c>
      <c r="C6174" s="6" t="s">
        <v>24</v>
      </c>
      <c r="D6174" s="6" t="s">
        <v>115</v>
      </c>
      <c r="E6174" s="6" t="str">
        <f>VLOOKUP(tbl_transactions[[#This Row],[Product_ID]],tbl_Items[],2,)</f>
        <v>Digital</v>
      </c>
      <c r="F6174" s="6" t="str">
        <f>VLOOKUP(tbl_transactions[[#This Row],[Product_ID]],tbl_Items[],3,)</f>
        <v>Gold</v>
      </c>
      <c r="G6174" s="6" t="s">
        <v>12</v>
      </c>
      <c r="H6174" s="6" t="s">
        <v>9</v>
      </c>
      <c r="I61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174" s="30">
        <v>3</v>
      </c>
      <c r="K6174" s="7">
        <f t="shared" si="192"/>
        <v>29096.077500000003</v>
      </c>
      <c r="L61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6174" s="7">
        <f t="shared" si="193"/>
        <v>27932.234400000001</v>
      </c>
    </row>
    <row r="6175" spans="1:13" x14ac:dyDescent="0.3">
      <c r="A6175" s="6" t="s">
        <v>6259</v>
      </c>
      <c r="B6175" s="28">
        <v>43353</v>
      </c>
      <c r="C6175" s="6" t="s">
        <v>24</v>
      </c>
      <c r="D6175" s="6" t="s">
        <v>104</v>
      </c>
      <c r="E6175" s="6" t="str">
        <f>VLOOKUP(tbl_transactions[[#This Row],[Product_ID]],tbl_Items[],2,)</f>
        <v>Automatic</v>
      </c>
      <c r="F6175" s="6" t="str">
        <f>VLOOKUP(tbl_transactions[[#This Row],[Product_ID]],tbl_Items[],3,)</f>
        <v>Palladium</v>
      </c>
      <c r="G6175" s="6" t="s">
        <v>12</v>
      </c>
      <c r="H6175" s="6" t="s">
        <v>9</v>
      </c>
      <c r="I61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175" s="30">
        <v>4</v>
      </c>
      <c r="K6175" s="7">
        <f t="shared" si="192"/>
        <v>36062.840000000004</v>
      </c>
      <c r="L61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6175" s="7">
        <f t="shared" si="193"/>
        <v>34980.954800000007</v>
      </c>
    </row>
    <row r="6176" spans="1:13" x14ac:dyDescent="0.3">
      <c r="A6176" s="6" t="s">
        <v>6260</v>
      </c>
      <c r="B6176" s="28">
        <v>43353</v>
      </c>
      <c r="C6176" s="6" t="s">
        <v>24</v>
      </c>
      <c r="D6176" s="6" t="s">
        <v>71</v>
      </c>
      <c r="E6176" s="6" t="str">
        <f>VLOOKUP(tbl_transactions[[#This Row],[Product_ID]],tbl_Items[],2,)</f>
        <v>Chronograph</v>
      </c>
      <c r="F6176" s="6" t="str">
        <f>VLOOKUP(tbl_transactions[[#This Row],[Product_ID]],tbl_Items[],3,)</f>
        <v>Platinum</v>
      </c>
      <c r="G6176" s="6" t="s">
        <v>8</v>
      </c>
      <c r="H6176" s="6" t="s">
        <v>9</v>
      </c>
      <c r="I61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176" s="30">
        <v>1</v>
      </c>
      <c r="K6176" s="7">
        <f t="shared" si="192"/>
        <v>2299.2839999999997</v>
      </c>
      <c r="L61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76" s="7">
        <f t="shared" si="193"/>
        <v>2299.2839999999997</v>
      </c>
    </row>
    <row r="6177" spans="1:13" x14ac:dyDescent="0.3">
      <c r="A6177" s="6" t="s">
        <v>6261</v>
      </c>
      <c r="B6177" s="28">
        <v>43353</v>
      </c>
      <c r="C6177" s="6" t="s">
        <v>24</v>
      </c>
      <c r="D6177" s="6" t="s">
        <v>105</v>
      </c>
      <c r="E6177" s="6" t="str">
        <f>VLOOKUP(tbl_transactions[[#This Row],[Product_ID]],tbl_Items[],2,)</f>
        <v>Digital</v>
      </c>
      <c r="F6177" s="6" t="str">
        <f>VLOOKUP(tbl_transactions[[#This Row],[Product_ID]],tbl_Items[],3,)</f>
        <v>Platinum</v>
      </c>
      <c r="G6177" s="6" t="s">
        <v>12</v>
      </c>
      <c r="H6177" s="6" t="s">
        <v>9</v>
      </c>
      <c r="I61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177" s="30">
        <v>3</v>
      </c>
      <c r="K6177" s="7">
        <f t="shared" si="192"/>
        <v>17609.810400000002</v>
      </c>
      <c r="L61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6177" s="7">
        <f t="shared" si="193"/>
        <v>16553.221776000002</v>
      </c>
    </row>
    <row r="6178" spans="1:13" x14ac:dyDescent="0.3">
      <c r="A6178" s="6" t="s">
        <v>6262</v>
      </c>
      <c r="B6178" s="28">
        <v>43354</v>
      </c>
      <c r="C6178" s="6" t="s">
        <v>11</v>
      </c>
      <c r="D6178" s="6" t="s">
        <v>119</v>
      </c>
      <c r="E6178" s="6" t="str">
        <f>VLOOKUP(tbl_transactions[[#This Row],[Product_ID]],tbl_Items[],2,)</f>
        <v>Digital</v>
      </c>
      <c r="F6178" s="6" t="str">
        <f>VLOOKUP(tbl_transactions[[#This Row],[Product_ID]],tbl_Items[],3,)</f>
        <v>Palladium</v>
      </c>
      <c r="G6178" s="6" t="s">
        <v>12</v>
      </c>
      <c r="H6178" s="6" t="s">
        <v>9</v>
      </c>
      <c r="I61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178" s="30">
        <v>2</v>
      </c>
      <c r="K6178" s="7">
        <f t="shared" si="192"/>
        <v>20589.516</v>
      </c>
      <c r="L61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6178" s="7">
        <f t="shared" si="193"/>
        <v>19971.83052</v>
      </c>
    </row>
    <row r="6179" spans="1:13" x14ac:dyDescent="0.3">
      <c r="A6179" s="6" t="s">
        <v>6263</v>
      </c>
      <c r="B6179" s="28">
        <v>43354</v>
      </c>
      <c r="C6179" s="6" t="s">
        <v>24</v>
      </c>
      <c r="D6179" s="6" t="s">
        <v>115</v>
      </c>
      <c r="E6179" s="6" t="str">
        <f>VLOOKUP(tbl_transactions[[#This Row],[Product_ID]],tbl_Items[],2,)</f>
        <v>Digital</v>
      </c>
      <c r="F6179" s="6" t="str">
        <f>VLOOKUP(tbl_transactions[[#This Row],[Product_ID]],tbl_Items[],3,)</f>
        <v>Gold</v>
      </c>
      <c r="G6179" s="6" t="s">
        <v>12</v>
      </c>
      <c r="H6179" s="6" t="s">
        <v>9</v>
      </c>
      <c r="I61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179" s="30">
        <v>3</v>
      </c>
      <c r="K6179" s="7">
        <f t="shared" si="192"/>
        <v>29096.077500000003</v>
      </c>
      <c r="L61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6179" s="7">
        <f t="shared" si="193"/>
        <v>27932.234400000001</v>
      </c>
    </row>
    <row r="6180" spans="1:13" x14ac:dyDescent="0.3">
      <c r="A6180" s="6" t="s">
        <v>6264</v>
      </c>
      <c r="B6180" s="28">
        <v>43354</v>
      </c>
      <c r="C6180" s="6" t="s">
        <v>24</v>
      </c>
      <c r="D6180" s="6" t="s">
        <v>7006</v>
      </c>
      <c r="E6180" s="6" t="str">
        <f>VLOOKUP(tbl_transactions[[#This Row],[Product_ID]],tbl_Items[],2,)</f>
        <v>Automatic</v>
      </c>
      <c r="F6180" s="6" t="str">
        <f>VLOOKUP(tbl_transactions[[#This Row],[Product_ID]],tbl_Items[],3,)</f>
        <v>Gold</v>
      </c>
      <c r="G6180" s="6" t="s">
        <v>12</v>
      </c>
      <c r="H6180" s="6" t="s">
        <v>9</v>
      </c>
      <c r="I61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180" s="30">
        <v>3</v>
      </c>
      <c r="K6180" s="7">
        <f t="shared" si="192"/>
        <v>32288.850000000002</v>
      </c>
      <c r="L61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1291.5540000000001</v>
      </c>
      <c r="M6180" s="7">
        <f t="shared" si="193"/>
        <v>30997.296000000002</v>
      </c>
    </row>
    <row r="6181" spans="1:13" x14ac:dyDescent="0.3">
      <c r="A6181" s="6" t="s">
        <v>6265</v>
      </c>
      <c r="B6181" s="28">
        <v>43354</v>
      </c>
      <c r="C6181" s="6" t="s">
        <v>24</v>
      </c>
      <c r="D6181" s="6" t="s">
        <v>7005</v>
      </c>
      <c r="E6181" s="6" t="str">
        <f>VLOOKUP(tbl_transactions[[#This Row],[Product_ID]],tbl_Items[],2,)</f>
        <v>Automatic</v>
      </c>
      <c r="F6181" s="6" t="str">
        <f>VLOOKUP(tbl_transactions[[#This Row],[Product_ID]],tbl_Items[],3,)</f>
        <v>Gold</v>
      </c>
      <c r="G6181" s="6" t="s">
        <v>12</v>
      </c>
      <c r="H6181" s="6" t="s">
        <v>9</v>
      </c>
      <c r="I61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181" s="30">
        <v>1</v>
      </c>
      <c r="K6181" s="7">
        <f t="shared" si="192"/>
        <v>6266.61</v>
      </c>
      <c r="L61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81" s="7">
        <f t="shared" si="193"/>
        <v>6266.61</v>
      </c>
    </row>
    <row r="6182" spans="1:13" x14ac:dyDescent="0.3">
      <c r="A6182" s="6" t="s">
        <v>6266</v>
      </c>
      <c r="B6182" s="28">
        <v>43354</v>
      </c>
      <c r="C6182" s="6" t="s">
        <v>11</v>
      </c>
      <c r="D6182" s="6" t="s">
        <v>97</v>
      </c>
      <c r="E6182" s="6" t="str">
        <f>VLOOKUP(tbl_transactions[[#This Row],[Product_ID]],tbl_Items[],2,)</f>
        <v>Automatic</v>
      </c>
      <c r="F6182" s="6" t="str">
        <f>VLOOKUP(tbl_transactions[[#This Row],[Product_ID]],tbl_Items[],3,)</f>
        <v>Gold</v>
      </c>
      <c r="G6182" s="6" t="s">
        <v>12</v>
      </c>
      <c r="H6182" s="6" t="s">
        <v>9</v>
      </c>
      <c r="I61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182" s="30">
        <v>3</v>
      </c>
      <c r="K6182" s="7">
        <f t="shared" si="192"/>
        <v>8985.9347999999991</v>
      </c>
      <c r="L61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82" s="7">
        <f t="shared" si="193"/>
        <v>8985.9347999999991</v>
      </c>
    </row>
    <row r="6183" spans="1:13" x14ac:dyDescent="0.3">
      <c r="A6183" s="6" t="s">
        <v>6267</v>
      </c>
      <c r="B6183" s="28">
        <v>43354</v>
      </c>
      <c r="C6183" s="6" t="s">
        <v>11</v>
      </c>
      <c r="D6183" s="6" t="s">
        <v>7008</v>
      </c>
      <c r="E6183" s="6" t="str">
        <f>VLOOKUP(tbl_transactions[[#This Row],[Product_ID]],tbl_Items[],2,)</f>
        <v>Digital</v>
      </c>
      <c r="F6183" s="6" t="str">
        <f>VLOOKUP(tbl_transactions[[#This Row],[Product_ID]],tbl_Items[],3,)</f>
        <v>Gold</v>
      </c>
      <c r="G6183" s="6" t="s">
        <v>12</v>
      </c>
      <c r="H6183" s="6" t="s">
        <v>9</v>
      </c>
      <c r="I61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183" s="30">
        <v>1</v>
      </c>
      <c r="K6183" s="7">
        <f t="shared" si="192"/>
        <v>10741.170000000002</v>
      </c>
      <c r="L61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83" s="7">
        <f t="shared" si="193"/>
        <v>10741.170000000002</v>
      </c>
    </row>
    <row r="6184" spans="1:13" x14ac:dyDescent="0.3">
      <c r="A6184" s="6" t="s">
        <v>6268</v>
      </c>
      <c r="B6184" s="28">
        <v>43354</v>
      </c>
      <c r="C6184" s="6" t="s">
        <v>24</v>
      </c>
      <c r="D6184" s="6" t="s">
        <v>60</v>
      </c>
      <c r="E6184" s="6" t="str">
        <f>VLOOKUP(tbl_transactions[[#This Row],[Product_ID]],tbl_Items[],2,)</f>
        <v>Chronograph</v>
      </c>
      <c r="F6184" s="6" t="str">
        <f>VLOOKUP(tbl_transactions[[#This Row],[Product_ID]],tbl_Items[],3,)</f>
        <v>Platinum</v>
      </c>
      <c r="G6184" s="6" t="s">
        <v>8</v>
      </c>
      <c r="H6184" s="6" t="s">
        <v>9</v>
      </c>
      <c r="I61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184" s="30">
        <v>3</v>
      </c>
      <c r="K6184" s="7">
        <f t="shared" si="192"/>
        <v>30899.880000000005</v>
      </c>
      <c r="L61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6184" s="7">
        <f t="shared" si="193"/>
        <v>27191.894400000005</v>
      </c>
    </row>
    <row r="6185" spans="1:13" x14ac:dyDescent="0.3">
      <c r="A6185" s="6" t="s">
        <v>6269</v>
      </c>
      <c r="B6185" s="28">
        <v>43354</v>
      </c>
      <c r="C6185" s="6" t="s">
        <v>24</v>
      </c>
      <c r="D6185" s="6" t="s">
        <v>77</v>
      </c>
      <c r="E6185" s="6" t="str">
        <f>VLOOKUP(tbl_transactions[[#This Row],[Product_ID]],tbl_Items[],2,)</f>
        <v>Chronograph</v>
      </c>
      <c r="F6185" s="6" t="str">
        <f>VLOOKUP(tbl_transactions[[#This Row],[Product_ID]],tbl_Items[],3,)</f>
        <v>Gold</v>
      </c>
      <c r="G6185" s="6" t="s">
        <v>8</v>
      </c>
      <c r="H6185" s="6" t="s">
        <v>9</v>
      </c>
      <c r="I61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185" s="30">
        <v>3</v>
      </c>
      <c r="K6185" s="7">
        <f t="shared" si="192"/>
        <v>9261</v>
      </c>
      <c r="L61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85" s="7">
        <f t="shared" si="193"/>
        <v>9261</v>
      </c>
    </row>
    <row r="6186" spans="1:13" x14ac:dyDescent="0.3">
      <c r="A6186" s="6" t="s">
        <v>6270</v>
      </c>
      <c r="B6186" s="28">
        <v>43354</v>
      </c>
      <c r="C6186" s="6" t="s">
        <v>24</v>
      </c>
      <c r="D6186" s="6" t="s">
        <v>76</v>
      </c>
      <c r="E6186" s="6" t="str">
        <f>VLOOKUP(tbl_transactions[[#This Row],[Product_ID]],tbl_Items[],2,)</f>
        <v>Chronograph</v>
      </c>
      <c r="F6186" s="6" t="str">
        <f>VLOOKUP(tbl_transactions[[#This Row],[Product_ID]],tbl_Items[],3,)</f>
        <v>Gold</v>
      </c>
      <c r="G6186" s="6" t="s">
        <v>8</v>
      </c>
      <c r="H6186" s="6" t="s">
        <v>9</v>
      </c>
      <c r="I61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186" s="30">
        <v>3</v>
      </c>
      <c r="K6186" s="7">
        <f t="shared" si="192"/>
        <v>6866.64</v>
      </c>
      <c r="L61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86" s="7">
        <f t="shared" si="193"/>
        <v>6866.64</v>
      </c>
    </row>
    <row r="6187" spans="1:13" x14ac:dyDescent="0.3">
      <c r="A6187" s="6" t="s">
        <v>6271</v>
      </c>
      <c r="B6187" s="28">
        <v>43354</v>
      </c>
      <c r="C6187" s="6" t="s">
        <v>11</v>
      </c>
      <c r="D6187" s="6" t="s">
        <v>103</v>
      </c>
      <c r="E6187" s="6" t="str">
        <f>VLOOKUP(tbl_transactions[[#This Row],[Product_ID]],tbl_Items[],2,)</f>
        <v>Automatic</v>
      </c>
      <c r="F6187" s="6" t="str">
        <f>VLOOKUP(tbl_transactions[[#This Row],[Product_ID]],tbl_Items[],3,)</f>
        <v>Palladium</v>
      </c>
      <c r="G6187" s="6" t="s">
        <v>12</v>
      </c>
      <c r="H6187" s="6" t="s">
        <v>9</v>
      </c>
      <c r="I61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187" s="30">
        <v>3</v>
      </c>
      <c r="K6187" s="7">
        <f t="shared" si="192"/>
        <v>20425.132799999999</v>
      </c>
      <c r="L61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6187" s="7">
        <f t="shared" si="193"/>
        <v>19812.378816</v>
      </c>
    </row>
    <row r="6188" spans="1:13" x14ac:dyDescent="0.3">
      <c r="A6188" s="6" t="s">
        <v>6272</v>
      </c>
      <c r="B6188" s="28">
        <v>43354</v>
      </c>
      <c r="C6188" s="6" t="s">
        <v>24</v>
      </c>
      <c r="D6188" s="6" t="s">
        <v>77</v>
      </c>
      <c r="E6188" s="6" t="str">
        <f>VLOOKUP(tbl_transactions[[#This Row],[Product_ID]],tbl_Items[],2,)</f>
        <v>Chronograph</v>
      </c>
      <c r="F6188" s="6" t="str">
        <f>VLOOKUP(tbl_transactions[[#This Row],[Product_ID]],tbl_Items[],3,)</f>
        <v>Gold</v>
      </c>
      <c r="G6188" s="6" t="s">
        <v>8</v>
      </c>
      <c r="H6188" s="6" t="s">
        <v>9</v>
      </c>
      <c r="I61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188" s="30">
        <v>1</v>
      </c>
      <c r="K6188" s="7">
        <f t="shared" si="192"/>
        <v>3087</v>
      </c>
      <c r="L61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88" s="7">
        <f t="shared" si="193"/>
        <v>3087</v>
      </c>
    </row>
    <row r="6189" spans="1:13" x14ac:dyDescent="0.3">
      <c r="A6189" s="6" t="s">
        <v>6273</v>
      </c>
      <c r="B6189" s="28">
        <v>43355</v>
      </c>
      <c r="C6189" s="6" t="s">
        <v>24</v>
      </c>
      <c r="D6189" s="6" t="s">
        <v>110</v>
      </c>
      <c r="E6189" s="6" t="str">
        <f>VLOOKUP(tbl_transactions[[#This Row],[Product_ID]],tbl_Items[],2,)</f>
        <v>Digital</v>
      </c>
      <c r="F6189" s="6" t="str">
        <f>VLOOKUP(tbl_transactions[[#This Row],[Product_ID]],tbl_Items[],3,)</f>
        <v>Platinum</v>
      </c>
      <c r="G6189" s="6" t="s">
        <v>12</v>
      </c>
      <c r="H6189" s="6" t="s">
        <v>9</v>
      </c>
      <c r="I61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189" s="30">
        <v>1</v>
      </c>
      <c r="K6189" s="7">
        <f t="shared" si="192"/>
        <v>5896.170000000001</v>
      </c>
      <c r="L61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89" s="7">
        <f t="shared" si="193"/>
        <v>5896.170000000001</v>
      </c>
    </row>
    <row r="6190" spans="1:13" x14ac:dyDescent="0.3">
      <c r="A6190" s="6" t="s">
        <v>6274</v>
      </c>
      <c r="B6190" s="28">
        <v>43355</v>
      </c>
      <c r="C6190" s="6" t="s">
        <v>11</v>
      </c>
      <c r="D6190" s="6" t="s">
        <v>103</v>
      </c>
      <c r="E6190" s="6" t="str">
        <f>VLOOKUP(tbl_transactions[[#This Row],[Product_ID]],tbl_Items[],2,)</f>
        <v>Automatic</v>
      </c>
      <c r="F6190" s="6" t="str">
        <f>VLOOKUP(tbl_transactions[[#This Row],[Product_ID]],tbl_Items[],3,)</f>
        <v>Palladium</v>
      </c>
      <c r="G6190" s="6" t="s">
        <v>12</v>
      </c>
      <c r="H6190" s="6" t="s">
        <v>9</v>
      </c>
      <c r="I61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190" s="30">
        <v>1</v>
      </c>
      <c r="K6190" s="7">
        <f t="shared" si="192"/>
        <v>6808.3775999999998</v>
      </c>
      <c r="L61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90" s="7">
        <f t="shared" si="193"/>
        <v>6808.3775999999998</v>
      </c>
    </row>
    <row r="6191" spans="1:13" x14ac:dyDescent="0.3">
      <c r="A6191" s="6" t="s">
        <v>6275</v>
      </c>
      <c r="B6191" s="28">
        <v>43355</v>
      </c>
      <c r="C6191" s="6" t="s">
        <v>24</v>
      </c>
      <c r="D6191" s="6" t="s">
        <v>119</v>
      </c>
      <c r="E6191" s="6" t="str">
        <f>VLOOKUP(tbl_transactions[[#This Row],[Product_ID]],tbl_Items[],2,)</f>
        <v>Digital</v>
      </c>
      <c r="F6191" s="6" t="str">
        <f>VLOOKUP(tbl_transactions[[#This Row],[Product_ID]],tbl_Items[],3,)</f>
        <v>Palladium</v>
      </c>
      <c r="G6191" s="6" t="s">
        <v>12</v>
      </c>
      <c r="H6191" s="6" t="s">
        <v>9</v>
      </c>
      <c r="I61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191" s="30">
        <v>3</v>
      </c>
      <c r="K6191" s="7">
        <f t="shared" si="192"/>
        <v>30884.273999999998</v>
      </c>
      <c r="L61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6191" s="7">
        <f t="shared" si="193"/>
        <v>29957.745779999997</v>
      </c>
    </row>
    <row r="6192" spans="1:13" x14ac:dyDescent="0.3">
      <c r="A6192" s="6" t="s">
        <v>6276</v>
      </c>
      <c r="B6192" s="28">
        <v>43356</v>
      </c>
      <c r="C6192" s="6" t="s">
        <v>7</v>
      </c>
      <c r="D6192" s="6" t="s">
        <v>77</v>
      </c>
      <c r="E6192" s="6" t="str">
        <f>VLOOKUP(tbl_transactions[[#This Row],[Product_ID]],tbl_Items[],2,)</f>
        <v>Chronograph</v>
      </c>
      <c r="F6192" s="6" t="str">
        <f>VLOOKUP(tbl_transactions[[#This Row],[Product_ID]],tbl_Items[],3,)</f>
        <v>Gold</v>
      </c>
      <c r="G6192" s="6" t="s">
        <v>8</v>
      </c>
      <c r="H6192" s="6" t="s">
        <v>9</v>
      </c>
      <c r="I61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192" s="30">
        <v>1</v>
      </c>
      <c r="K6192" s="7">
        <f t="shared" si="192"/>
        <v>3087</v>
      </c>
      <c r="L61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92" s="7">
        <f t="shared" si="193"/>
        <v>3087</v>
      </c>
    </row>
    <row r="6193" spans="1:13" x14ac:dyDescent="0.3">
      <c r="A6193" s="6" t="s">
        <v>6277</v>
      </c>
      <c r="B6193" s="28">
        <v>43356</v>
      </c>
      <c r="C6193" s="6" t="s">
        <v>15</v>
      </c>
      <c r="D6193" s="6" t="s">
        <v>109</v>
      </c>
      <c r="E6193" s="6" t="str">
        <f>VLOOKUP(tbl_transactions[[#This Row],[Product_ID]],tbl_Items[],2,)</f>
        <v>Digital</v>
      </c>
      <c r="F6193" s="6" t="str">
        <f>VLOOKUP(tbl_transactions[[#This Row],[Product_ID]],tbl_Items[],3,)</f>
        <v>Platinum</v>
      </c>
      <c r="G6193" s="6" t="s">
        <v>12</v>
      </c>
      <c r="H6193" s="6" t="s">
        <v>9</v>
      </c>
      <c r="I61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193" s="30">
        <v>2</v>
      </c>
      <c r="K6193" s="7">
        <f t="shared" si="192"/>
        <v>20527.092000000001</v>
      </c>
      <c r="L61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6193" s="7">
        <f t="shared" si="193"/>
        <v>19295.466479999999</v>
      </c>
    </row>
    <row r="6194" spans="1:13" x14ac:dyDescent="0.3">
      <c r="A6194" s="6" t="s">
        <v>6278</v>
      </c>
      <c r="B6194" s="28">
        <v>43356</v>
      </c>
      <c r="C6194" s="6" t="s">
        <v>11</v>
      </c>
      <c r="D6194" s="6" t="s">
        <v>7006</v>
      </c>
      <c r="E6194" s="6" t="str">
        <f>VLOOKUP(tbl_transactions[[#This Row],[Product_ID]],tbl_Items[],2,)</f>
        <v>Automatic</v>
      </c>
      <c r="F6194" s="6" t="str">
        <f>VLOOKUP(tbl_transactions[[#This Row],[Product_ID]],tbl_Items[],3,)</f>
        <v>Gold</v>
      </c>
      <c r="G6194" s="6" t="s">
        <v>12</v>
      </c>
      <c r="H6194" s="6" t="s">
        <v>9</v>
      </c>
      <c r="I61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194" s="30">
        <v>1</v>
      </c>
      <c r="K6194" s="7">
        <f t="shared" si="192"/>
        <v>10762.95</v>
      </c>
      <c r="L61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94" s="7">
        <f t="shared" si="193"/>
        <v>10762.95</v>
      </c>
    </row>
    <row r="6195" spans="1:13" x14ac:dyDescent="0.3">
      <c r="A6195" s="6" t="s">
        <v>6279</v>
      </c>
      <c r="B6195" s="28">
        <v>43356</v>
      </c>
      <c r="C6195" s="6" t="s">
        <v>11</v>
      </c>
      <c r="D6195" s="6" t="s">
        <v>7007</v>
      </c>
      <c r="E6195" s="6" t="str">
        <f>VLOOKUP(tbl_transactions[[#This Row],[Product_ID]],tbl_Items[],2,)</f>
        <v>Digital</v>
      </c>
      <c r="F6195" s="6" t="str">
        <f>VLOOKUP(tbl_transactions[[#This Row],[Product_ID]],tbl_Items[],3,)</f>
        <v>Gold</v>
      </c>
      <c r="G6195" s="6" t="s">
        <v>12</v>
      </c>
      <c r="H6195" s="6" t="s">
        <v>9</v>
      </c>
      <c r="I61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195" s="30">
        <v>2</v>
      </c>
      <c r="K6195" s="7">
        <f t="shared" si="192"/>
        <v>18200.757600000001</v>
      </c>
      <c r="L61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6195" s="7">
        <f t="shared" si="193"/>
        <v>17472.727296000001</v>
      </c>
    </row>
    <row r="6196" spans="1:13" x14ac:dyDescent="0.3">
      <c r="A6196" s="6" t="s">
        <v>6280</v>
      </c>
      <c r="B6196" s="28">
        <v>43356</v>
      </c>
      <c r="C6196" s="6" t="s">
        <v>24</v>
      </c>
      <c r="D6196" s="6" t="s">
        <v>115</v>
      </c>
      <c r="E6196" s="6" t="str">
        <f>VLOOKUP(tbl_transactions[[#This Row],[Product_ID]],tbl_Items[],2,)</f>
        <v>Digital</v>
      </c>
      <c r="F6196" s="6" t="str">
        <f>VLOOKUP(tbl_transactions[[#This Row],[Product_ID]],tbl_Items[],3,)</f>
        <v>Gold</v>
      </c>
      <c r="G6196" s="6" t="s">
        <v>12</v>
      </c>
      <c r="H6196" s="6" t="s">
        <v>9</v>
      </c>
      <c r="I61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196" s="30">
        <v>1</v>
      </c>
      <c r="K6196" s="7">
        <f t="shared" si="192"/>
        <v>9698.692500000001</v>
      </c>
      <c r="L61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96" s="7">
        <f t="shared" si="193"/>
        <v>9698.692500000001</v>
      </c>
    </row>
    <row r="6197" spans="1:13" x14ac:dyDescent="0.3">
      <c r="A6197" s="6" t="s">
        <v>6281</v>
      </c>
      <c r="B6197" s="28">
        <v>43356</v>
      </c>
      <c r="C6197" s="6" t="s">
        <v>11</v>
      </c>
      <c r="D6197" s="6" t="s">
        <v>71</v>
      </c>
      <c r="E6197" s="6" t="str">
        <f>VLOOKUP(tbl_transactions[[#This Row],[Product_ID]],tbl_Items[],2,)</f>
        <v>Chronograph</v>
      </c>
      <c r="F6197" s="6" t="str">
        <f>VLOOKUP(tbl_transactions[[#This Row],[Product_ID]],tbl_Items[],3,)</f>
        <v>Platinum</v>
      </c>
      <c r="G6197" s="6" t="s">
        <v>8</v>
      </c>
      <c r="H6197" s="6" t="s">
        <v>9</v>
      </c>
      <c r="I61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197" s="30">
        <v>2</v>
      </c>
      <c r="K6197" s="7">
        <f t="shared" si="192"/>
        <v>4598.5679999999993</v>
      </c>
      <c r="L61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97" s="7">
        <f t="shared" si="193"/>
        <v>4598.5679999999993</v>
      </c>
    </row>
    <row r="6198" spans="1:13" x14ac:dyDescent="0.3">
      <c r="A6198" s="6" t="s">
        <v>6282</v>
      </c>
      <c r="B6198" s="28">
        <v>43356</v>
      </c>
      <c r="C6198" s="6" t="s">
        <v>11</v>
      </c>
      <c r="D6198" s="6" t="s">
        <v>110</v>
      </c>
      <c r="E6198" s="6" t="str">
        <f>VLOOKUP(tbl_transactions[[#This Row],[Product_ID]],tbl_Items[],2,)</f>
        <v>Digital</v>
      </c>
      <c r="F6198" s="6" t="str">
        <f>VLOOKUP(tbl_transactions[[#This Row],[Product_ID]],tbl_Items[],3,)</f>
        <v>Platinum</v>
      </c>
      <c r="G6198" s="6" t="s">
        <v>12</v>
      </c>
      <c r="H6198" s="6" t="s">
        <v>9</v>
      </c>
      <c r="I61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198" s="30">
        <v>3</v>
      </c>
      <c r="K6198" s="7">
        <f t="shared" si="192"/>
        <v>17688.510000000002</v>
      </c>
      <c r="L61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6198" s="7">
        <f t="shared" si="193"/>
        <v>16627.199400000001</v>
      </c>
    </row>
    <row r="6199" spans="1:13" x14ac:dyDescent="0.3">
      <c r="A6199" s="6" t="s">
        <v>6283</v>
      </c>
      <c r="B6199" s="28">
        <v>43357</v>
      </c>
      <c r="C6199" s="6" t="s">
        <v>24</v>
      </c>
      <c r="D6199" s="6" t="s">
        <v>71</v>
      </c>
      <c r="E6199" s="6" t="str">
        <f>VLOOKUP(tbl_transactions[[#This Row],[Product_ID]],tbl_Items[],2,)</f>
        <v>Chronograph</v>
      </c>
      <c r="F6199" s="6" t="str">
        <f>VLOOKUP(tbl_transactions[[#This Row],[Product_ID]],tbl_Items[],3,)</f>
        <v>Platinum</v>
      </c>
      <c r="G6199" s="6" t="s">
        <v>8</v>
      </c>
      <c r="H6199" s="6" t="s">
        <v>9</v>
      </c>
      <c r="I61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199" s="30">
        <v>3</v>
      </c>
      <c r="K6199" s="7">
        <f t="shared" si="192"/>
        <v>6897.851999999999</v>
      </c>
      <c r="L61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199" s="7">
        <f t="shared" si="193"/>
        <v>6897.851999999999</v>
      </c>
    </row>
    <row r="6200" spans="1:13" x14ac:dyDescent="0.3">
      <c r="A6200" s="6" t="s">
        <v>6284</v>
      </c>
      <c r="B6200" s="28">
        <v>43357</v>
      </c>
      <c r="C6200" s="6" t="s">
        <v>11</v>
      </c>
      <c r="D6200" s="6" t="s">
        <v>67</v>
      </c>
      <c r="E6200" s="6" t="str">
        <f>VLOOKUP(tbl_transactions[[#This Row],[Product_ID]],tbl_Items[],2,)</f>
        <v>Chronograph</v>
      </c>
      <c r="F6200" s="6" t="str">
        <f>VLOOKUP(tbl_transactions[[#This Row],[Product_ID]],tbl_Items[],3,)</f>
        <v>Platinum</v>
      </c>
      <c r="G6200" s="6" t="s">
        <v>8</v>
      </c>
      <c r="H6200" s="6" t="s">
        <v>9</v>
      </c>
      <c r="I62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200" s="30">
        <v>1</v>
      </c>
      <c r="K6200" s="7">
        <f t="shared" si="192"/>
        <v>1323</v>
      </c>
      <c r="L62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00" s="7">
        <f t="shared" si="193"/>
        <v>1323</v>
      </c>
    </row>
    <row r="6201" spans="1:13" x14ac:dyDescent="0.3">
      <c r="A6201" s="6" t="s">
        <v>6285</v>
      </c>
      <c r="B6201" s="28">
        <v>43357</v>
      </c>
      <c r="C6201" s="6" t="s">
        <v>24</v>
      </c>
      <c r="D6201" s="6" t="s">
        <v>96</v>
      </c>
      <c r="E6201" s="6" t="str">
        <f>VLOOKUP(tbl_transactions[[#This Row],[Product_ID]],tbl_Items[],2,)</f>
        <v>Automatic</v>
      </c>
      <c r="F6201" s="6" t="str">
        <f>VLOOKUP(tbl_transactions[[#This Row],[Product_ID]],tbl_Items[],3,)</f>
        <v>Gold</v>
      </c>
      <c r="G6201" s="6" t="s">
        <v>12</v>
      </c>
      <c r="H6201" s="6" t="s">
        <v>9</v>
      </c>
      <c r="I62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201" s="30">
        <v>4</v>
      </c>
      <c r="K6201" s="7">
        <f t="shared" si="192"/>
        <v>22705.689600000002</v>
      </c>
      <c r="L62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6201" s="7">
        <f t="shared" si="193"/>
        <v>21797.462016000001</v>
      </c>
    </row>
    <row r="6202" spans="1:13" x14ac:dyDescent="0.3">
      <c r="A6202" s="6" t="s">
        <v>6286</v>
      </c>
      <c r="B6202" s="28">
        <v>43358</v>
      </c>
      <c r="C6202" s="6" t="s">
        <v>11</v>
      </c>
      <c r="D6202" s="6" t="s">
        <v>60</v>
      </c>
      <c r="E6202" s="6" t="str">
        <f>VLOOKUP(tbl_transactions[[#This Row],[Product_ID]],tbl_Items[],2,)</f>
        <v>Chronograph</v>
      </c>
      <c r="F6202" s="6" t="str">
        <f>VLOOKUP(tbl_transactions[[#This Row],[Product_ID]],tbl_Items[],3,)</f>
        <v>Platinum</v>
      </c>
      <c r="G6202" s="6" t="s">
        <v>8</v>
      </c>
      <c r="H6202" s="6" t="s">
        <v>13</v>
      </c>
      <c r="I62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202" s="30">
        <v>2</v>
      </c>
      <c r="K6202" s="7">
        <f t="shared" si="192"/>
        <v>20599.920000000002</v>
      </c>
      <c r="L62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6202" s="7">
        <f t="shared" si="193"/>
        <v>18127.929600000003</v>
      </c>
    </row>
    <row r="6203" spans="1:13" x14ac:dyDescent="0.3">
      <c r="A6203" s="6" t="s">
        <v>6287</v>
      </c>
      <c r="B6203" s="28">
        <v>43358</v>
      </c>
      <c r="C6203" s="6" t="s">
        <v>24</v>
      </c>
      <c r="D6203" s="6" t="s">
        <v>103</v>
      </c>
      <c r="E6203" s="6" t="str">
        <f>VLOOKUP(tbl_transactions[[#This Row],[Product_ID]],tbl_Items[],2,)</f>
        <v>Automatic</v>
      </c>
      <c r="F6203" s="6" t="str">
        <f>VLOOKUP(tbl_transactions[[#This Row],[Product_ID]],tbl_Items[],3,)</f>
        <v>Palladium</v>
      </c>
      <c r="G6203" s="6" t="s">
        <v>12</v>
      </c>
      <c r="H6203" s="6" t="s">
        <v>9</v>
      </c>
      <c r="I62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203" s="30">
        <v>2</v>
      </c>
      <c r="K6203" s="7">
        <f t="shared" si="192"/>
        <v>13616.7552</v>
      </c>
      <c r="L62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03" s="7">
        <f t="shared" si="193"/>
        <v>13616.7552</v>
      </c>
    </row>
    <row r="6204" spans="1:13" x14ac:dyDescent="0.3">
      <c r="A6204" s="6" t="s">
        <v>6288</v>
      </c>
      <c r="B6204" s="28">
        <v>43359</v>
      </c>
      <c r="C6204" s="6" t="s">
        <v>11</v>
      </c>
      <c r="D6204" s="6" t="s">
        <v>67</v>
      </c>
      <c r="E6204" s="6" t="str">
        <f>VLOOKUP(tbl_transactions[[#This Row],[Product_ID]],tbl_Items[],2,)</f>
        <v>Chronograph</v>
      </c>
      <c r="F6204" s="6" t="str">
        <f>VLOOKUP(tbl_transactions[[#This Row],[Product_ID]],tbl_Items[],3,)</f>
        <v>Platinum</v>
      </c>
      <c r="G6204" s="6" t="s">
        <v>8</v>
      </c>
      <c r="H6204" s="6" t="s">
        <v>9</v>
      </c>
      <c r="I62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204" s="30">
        <v>1</v>
      </c>
      <c r="K6204" s="7">
        <f t="shared" si="192"/>
        <v>1323</v>
      </c>
      <c r="L62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04" s="7">
        <f t="shared" si="193"/>
        <v>1323</v>
      </c>
    </row>
    <row r="6205" spans="1:13" x14ac:dyDescent="0.3">
      <c r="A6205" s="6" t="s">
        <v>6289</v>
      </c>
      <c r="B6205" s="28">
        <v>43359</v>
      </c>
      <c r="C6205" s="6" t="s">
        <v>24</v>
      </c>
      <c r="D6205" s="6" t="s">
        <v>113</v>
      </c>
      <c r="E6205" s="6" t="str">
        <f>VLOOKUP(tbl_transactions[[#This Row],[Product_ID]],tbl_Items[],2,)</f>
        <v>Digital</v>
      </c>
      <c r="F6205" s="6" t="str">
        <f>VLOOKUP(tbl_transactions[[#This Row],[Product_ID]],tbl_Items[],3,)</f>
        <v>Palladium</v>
      </c>
      <c r="G6205" s="6" t="s">
        <v>12</v>
      </c>
      <c r="H6205" s="6" t="s">
        <v>9</v>
      </c>
      <c r="I62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205" s="30">
        <v>3</v>
      </c>
      <c r="K6205" s="7">
        <f t="shared" si="192"/>
        <v>27432.2268</v>
      </c>
      <c r="L62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6205" s="7">
        <f t="shared" si="193"/>
        <v>26609.259996000001</v>
      </c>
    </row>
    <row r="6206" spans="1:13" x14ac:dyDescent="0.3">
      <c r="A6206" s="6" t="s">
        <v>6290</v>
      </c>
      <c r="B6206" s="28">
        <v>43359</v>
      </c>
      <c r="C6206" s="6" t="s">
        <v>11</v>
      </c>
      <c r="D6206" s="6" t="s">
        <v>116</v>
      </c>
      <c r="E6206" s="6" t="str">
        <f>VLOOKUP(tbl_transactions[[#This Row],[Product_ID]],tbl_Items[],2,)</f>
        <v>Digital</v>
      </c>
      <c r="F6206" s="6" t="str">
        <f>VLOOKUP(tbl_transactions[[#This Row],[Product_ID]],tbl_Items[],3,)</f>
        <v>Gold</v>
      </c>
      <c r="G6206" s="6" t="s">
        <v>12</v>
      </c>
      <c r="H6206" s="6" t="s">
        <v>9</v>
      </c>
      <c r="I62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206" s="30">
        <v>2</v>
      </c>
      <c r="K6206" s="7">
        <f t="shared" si="192"/>
        <v>11413.188</v>
      </c>
      <c r="L62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06" s="7">
        <f t="shared" si="193"/>
        <v>11413.188</v>
      </c>
    </row>
    <row r="6207" spans="1:13" x14ac:dyDescent="0.3">
      <c r="A6207" s="6" t="s">
        <v>6291</v>
      </c>
      <c r="B6207" s="28">
        <v>43359</v>
      </c>
      <c r="C6207" s="6" t="s">
        <v>24</v>
      </c>
      <c r="D6207" s="6" t="s">
        <v>74</v>
      </c>
      <c r="E6207" s="6" t="str">
        <f>VLOOKUP(tbl_transactions[[#This Row],[Product_ID]],tbl_Items[],2,)</f>
        <v>Chronograph</v>
      </c>
      <c r="F6207" s="6" t="str">
        <f>VLOOKUP(tbl_transactions[[#This Row],[Product_ID]],tbl_Items[],3,)</f>
        <v>Gold</v>
      </c>
      <c r="G6207" s="6" t="s">
        <v>8</v>
      </c>
      <c r="H6207" s="6" t="s">
        <v>9</v>
      </c>
      <c r="I62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207" s="30">
        <v>3</v>
      </c>
      <c r="K6207" s="7">
        <f t="shared" si="192"/>
        <v>7011.9000000000005</v>
      </c>
      <c r="L62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07" s="7">
        <f t="shared" si="193"/>
        <v>7011.9000000000005</v>
      </c>
    </row>
    <row r="6208" spans="1:13" x14ac:dyDescent="0.3">
      <c r="A6208" s="6" t="s">
        <v>6292</v>
      </c>
      <c r="B6208" s="28">
        <v>43359</v>
      </c>
      <c r="C6208" s="6" t="s">
        <v>11</v>
      </c>
      <c r="D6208" s="6" t="s">
        <v>119</v>
      </c>
      <c r="E6208" s="6" t="str">
        <f>VLOOKUP(tbl_transactions[[#This Row],[Product_ID]],tbl_Items[],2,)</f>
        <v>Digital</v>
      </c>
      <c r="F6208" s="6" t="str">
        <f>VLOOKUP(tbl_transactions[[#This Row],[Product_ID]],tbl_Items[],3,)</f>
        <v>Palladium</v>
      </c>
      <c r="G6208" s="6" t="s">
        <v>12</v>
      </c>
      <c r="H6208" s="6" t="s">
        <v>9</v>
      </c>
      <c r="I62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208" s="30">
        <v>1</v>
      </c>
      <c r="K6208" s="7">
        <f t="shared" si="192"/>
        <v>10294.758</v>
      </c>
      <c r="L62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08" s="7">
        <f t="shared" si="193"/>
        <v>10294.758</v>
      </c>
    </row>
    <row r="6209" spans="1:13" x14ac:dyDescent="0.3">
      <c r="A6209" s="6" t="s">
        <v>6293</v>
      </c>
      <c r="B6209" s="28">
        <v>43359</v>
      </c>
      <c r="C6209" s="6" t="s">
        <v>24</v>
      </c>
      <c r="D6209" s="6" t="s">
        <v>101</v>
      </c>
      <c r="E6209" s="6" t="str">
        <f>VLOOKUP(tbl_transactions[[#This Row],[Product_ID]],tbl_Items[],2,)</f>
        <v>Automatic</v>
      </c>
      <c r="F6209" s="6" t="str">
        <f>VLOOKUP(tbl_transactions[[#This Row],[Product_ID]],tbl_Items[],3,)</f>
        <v>Palladium</v>
      </c>
      <c r="G6209" s="6" t="s">
        <v>12</v>
      </c>
      <c r="H6209" s="6" t="s">
        <v>9</v>
      </c>
      <c r="I62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209" s="30">
        <v>3</v>
      </c>
      <c r="K6209" s="7">
        <f t="shared" si="192"/>
        <v>7750.0500000000011</v>
      </c>
      <c r="L62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09" s="7">
        <f t="shared" si="193"/>
        <v>7750.0500000000011</v>
      </c>
    </row>
    <row r="6210" spans="1:13" x14ac:dyDescent="0.3">
      <c r="A6210" s="6" t="s">
        <v>6294</v>
      </c>
      <c r="B6210" s="28">
        <v>43360</v>
      </c>
      <c r="C6210" s="6" t="s">
        <v>24</v>
      </c>
      <c r="D6210" s="6" t="s">
        <v>78</v>
      </c>
      <c r="E6210" s="6" t="str">
        <f>VLOOKUP(tbl_transactions[[#This Row],[Product_ID]],tbl_Items[],2,)</f>
        <v>Chronograph</v>
      </c>
      <c r="F6210" s="6" t="str">
        <f>VLOOKUP(tbl_transactions[[#This Row],[Product_ID]],tbl_Items[],3,)</f>
        <v>Gold</v>
      </c>
      <c r="G6210" s="6" t="s">
        <v>8</v>
      </c>
      <c r="H6210" s="6" t="s">
        <v>9</v>
      </c>
      <c r="I62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210" s="30">
        <v>3</v>
      </c>
      <c r="K6210" s="7">
        <f t="shared" ref="K6210:K6273" si="194">I6210*J6210</f>
        <v>17166.599999999999</v>
      </c>
      <c r="L62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6210" s="7">
        <f t="shared" ref="M6210:M6273" si="195">K6210-L6210</f>
        <v>15793.271999999999</v>
      </c>
    </row>
    <row r="6211" spans="1:13" x14ac:dyDescent="0.3">
      <c r="A6211" s="6" t="s">
        <v>6295</v>
      </c>
      <c r="B6211" s="28">
        <v>43360</v>
      </c>
      <c r="C6211" s="6" t="s">
        <v>24</v>
      </c>
      <c r="D6211" s="6" t="s">
        <v>92</v>
      </c>
      <c r="E6211" s="6" t="str">
        <f>VLOOKUP(tbl_transactions[[#This Row],[Product_ID]],tbl_Items[],2,)</f>
        <v>Automatic</v>
      </c>
      <c r="F6211" s="6" t="str">
        <f>VLOOKUP(tbl_transactions[[#This Row],[Product_ID]],tbl_Items[],3,)</f>
        <v>Platinum</v>
      </c>
      <c r="G6211" s="6" t="s">
        <v>12</v>
      </c>
      <c r="H6211" s="6" t="s">
        <v>9</v>
      </c>
      <c r="I62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211" s="30">
        <v>2</v>
      </c>
      <c r="K6211" s="7">
        <f t="shared" si="194"/>
        <v>4486.2047999999995</v>
      </c>
      <c r="L62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11" s="7">
        <f t="shared" si="195"/>
        <v>4486.2047999999995</v>
      </c>
    </row>
    <row r="6212" spans="1:13" x14ac:dyDescent="0.3">
      <c r="A6212" s="6" t="s">
        <v>6296</v>
      </c>
      <c r="B6212" s="28">
        <v>43360</v>
      </c>
      <c r="C6212" s="6" t="s">
        <v>24</v>
      </c>
      <c r="D6212" s="6" t="s">
        <v>101</v>
      </c>
      <c r="E6212" s="6" t="str">
        <f>VLOOKUP(tbl_transactions[[#This Row],[Product_ID]],tbl_Items[],2,)</f>
        <v>Automatic</v>
      </c>
      <c r="F6212" s="6" t="str">
        <f>VLOOKUP(tbl_transactions[[#This Row],[Product_ID]],tbl_Items[],3,)</f>
        <v>Palladium</v>
      </c>
      <c r="G6212" s="6" t="s">
        <v>12</v>
      </c>
      <c r="H6212" s="6" t="s">
        <v>9</v>
      </c>
      <c r="I62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212" s="30">
        <v>3</v>
      </c>
      <c r="K6212" s="7">
        <f t="shared" si="194"/>
        <v>7750.0500000000011</v>
      </c>
      <c r="L62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12" s="7">
        <f t="shared" si="195"/>
        <v>7750.0500000000011</v>
      </c>
    </row>
    <row r="6213" spans="1:13" x14ac:dyDescent="0.3">
      <c r="A6213" s="6" t="s">
        <v>6297</v>
      </c>
      <c r="B6213" s="28">
        <v>43360</v>
      </c>
      <c r="C6213" s="6" t="s">
        <v>11</v>
      </c>
      <c r="D6213" s="6" t="s">
        <v>105</v>
      </c>
      <c r="E6213" s="6" t="str">
        <f>VLOOKUP(tbl_transactions[[#This Row],[Product_ID]],tbl_Items[],2,)</f>
        <v>Digital</v>
      </c>
      <c r="F6213" s="6" t="str">
        <f>VLOOKUP(tbl_transactions[[#This Row],[Product_ID]],tbl_Items[],3,)</f>
        <v>Platinum</v>
      </c>
      <c r="G6213" s="6" t="s">
        <v>12</v>
      </c>
      <c r="H6213" s="6" t="s">
        <v>9</v>
      </c>
      <c r="I62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213" s="30">
        <v>1</v>
      </c>
      <c r="K6213" s="7">
        <f t="shared" si="194"/>
        <v>5869.9368000000004</v>
      </c>
      <c r="L62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13" s="7">
        <f t="shared" si="195"/>
        <v>5869.9368000000004</v>
      </c>
    </row>
    <row r="6214" spans="1:13" x14ac:dyDescent="0.3">
      <c r="A6214" s="6" t="s">
        <v>6298</v>
      </c>
      <c r="B6214" s="28">
        <v>43361</v>
      </c>
      <c r="C6214" s="6" t="s">
        <v>24</v>
      </c>
      <c r="D6214" s="6" t="s">
        <v>82</v>
      </c>
      <c r="E6214" s="6" t="str">
        <f>VLOOKUP(tbl_transactions[[#This Row],[Product_ID]],tbl_Items[],2,)</f>
        <v>Chronograph</v>
      </c>
      <c r="F6214" s="6" t="str">
        <f>VLOOKUP(tbl_transactions[[#This Row],[Product_ID]],tbl_Items[],3,)</f>
        <v>Palladium</v>
      </c>
      <c r="G6214" s="6" t="s">
        <v>12</v>
      </c>
      <c r="H6214" s="6" t="s">
        <v>9</v>
      </c>
      <c r="I62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214" s="30">
        <v>3</v>
      </c>
      <c r="K6214" s="7">
        <f t="shared" si="194"/>
        <v>23409</v>
      </c>
      <c r="L62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6214" s="7">
        <f t="shared" si="195"/>
        <v>22706.73</v>
      </c>
    </row>
    <row r="6215" spans="1:13" x14ac:dyDescent="0.3">
      <c r="A6215" s="6" t="s">
        <v>6299</v>
      </c>
      <c r="B6215" s="28">
        <v>43361</v>
      </c>
      <c r="C6215" s="6" t="s">
        <v>11</v>
      </c>
      <c r="D6215" s="6" t="s">
        <v>109</v>
      </c>
      <c r="E6215" s="6" t="str">
        <f>VLOOKUP(tbl_transactions[[#This Row],[Product_ID]],tbl_Items[],2,)</f>
        <v>Digital</v>
      </c>
      <c r="F6215" s="6" t="str">
        <f>VLOOKUP(tbl_transactions[[#This Row],[Product_ID]],tbl_Items[],3,)</f>
        <v>Platinum</v>
      </c>
      <c r="G6215" s="6" t="s">
        <v>12</v>
      </c>
      <c r="H6215" s="6" t="s">
        <v>9</v>
      </c>
      <c r="I62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215" s="30">
        <v>3</v>
      </c>
      <c r="K6215" s="7">
        <f t="shared" si="194"/>
        <v>30790.637999999999</v>
      </c>
      <c r="L62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6215" s="7">
        <f t="shared" si="195"/>
        <v>28943.199720000001</v>
      </c>
    </row>
    <row r="6216" spans="1:13" x14ac:dyDescent="0.3">
      <c r="A6216" s="6" t="s">
        <v>6300</v>
      </c>
      <c r="B6216" s="28">
        <v>43361</v>
      </c>
      <c r="C6216" s="6" t="s">
        <v>11</v>
      </c>
      <c r="D6216" s="6" t="s">
        <v>102</v>
      </c>
      <c r="E6216" s="6" t="str">
        <f>VLOOKUP(tbl_transactions[[#This Row],[Product_ID]],tbl_Items[],2,)</f>
        <v>Automatic</v>
      </c>
      <c r="F6216" s="6" t="str">
        <f>VLOOKUP(tbl_transactions[[#This Row],[Product_ID]],tbl_Items[],3,)</f>
        <v>Palladium</v>
      </c>
      <c r="G6216" s="6" t="s">
        <v>12</v>
      </c>
      <c r="H6216" s="6" t="s">
        <v>9</v>
      </c>
      <c r="I62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216" s="30">
        <v>2</v>
      </c>
      <c r="K6216" s="7">
        <f t="shared" si="194"/>
        <v>17572.356</v>
      </c>
      <c r="L62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6216" s="7">
        <f t="shared" si="195"/>
        <v>17045.185320000001</v>
      </c>
    </row>
    <row r="6217" spans="1:13" x14ac:dyDescent="0.3">
      <c r="A6217" s="6" t="s">
        <v>6301</v>
      </c>
      <c r="B6217" s="28">
        <v>43361</v>
      </c>
      <c r="C6217" s="6" t="s">
        <v>11</v>
      </c>
      <c r="D6217" s="6" t="s">
        <v>97</v>
      </c>
      <c r="E6217" s="6" t="str">
        <f>VLOOKUP(tbl_transactions[[#This Row],[Product_ID]],tbl_Items[],2,)</f>
        <v>Automatic</v>
      </c>
      <c r="F6217" s="6" t="str">
        <f>VLOOKUP(tbl_transactions[[#This Row],[Product_ID]],tbl_Items[],3,)</f>
        <v>Gold</v>
      </c>
      <c r="G6217" s="6" t="s">
        <v>12</v>
      </c>
      <c r="H6217" s="6" t="s">
        <v>9</v>
      </c>
      <c r="I62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217" s="30">
        <v>2</v>
      </c>
      <c r="K6217" s="7">
        <f t="shared" si="194"/>
        <v>5990.6232</v>
      </c>
      <c r="L62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17" s="7">
        <f t="shared" si="195"/>
        <v>5990.6232</v>
      </c>
    </row>
    <row r="6218" spans="1:13" x14ac:dyDescent="0.3">
      <c r="A6218" s="6" t="s">
        <v>6302</v>
      </c>
      <c r="B6218" s="28">
        <v>43361</v>
      </c>
      <c r="C6218" s="6" t="s">
        <v>24</v>
      </c>
      <c r="D6218" s="6" t="s">
        <v>94</v>
      </c>
      <c r="E6218" s="6" t="str">
        <f>VLOOKUP(tbl_transactions[[#This Row],[Product_ID]],tbl_Items[],2,)</f>
        <v>Automatic</v>
      </c>
      <c r="F6218" s="6" t="str">
        <f>VLOOKUP(tbl_transactions[[#This Row],[Product_ID]],tbl_Items[],3,)</f>
        <v>Platinum</v>
      </c>
      <c r="G6218" s="6" t="s">
        <v>12</v>
      </c>
      <c r="H6218" s="6" t="s">
        <v>9</v>
      </c>
      <c r="I62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218" s="30">
        <v>3</v>
      </c>
      <c r="K6218" s="7">
        <f t="shared" si="194"/>
        <v>8537.760000000002</v>
      </c>
      <c r="L62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18" s="7">
        <f t="shared" si="195"/>
        <v>8537.760000000002</v>
      </c>
    </row>
    <row r="6219" spans="1:13" x14ac:dyDescent="0.3">
      <c r="A6219" s="6" t="s">
        <v>6303</v>
      </c>
      <c r="B6219" s="28">
        <v>43361</v>
      </c>
      <c r="C6219" s="6" t="s">
        <v>15</v>
      </c>
      <c r="D6219" s="6" t="s">
        <v>96</v>
      </c>
      <c r="E6219" s="6" t="str">
        <f>VLOOKUP(tbl_transactions[[#This Row],[Product_ID]],tbl_Items[],2,)</f>
        <v>Automatic</v>
      </c>
      <c r="F6219" s="6" t="str">
        <f>VLOOKUP(tbl_transactions[[#This Row],[Product_ID]],tbl_Items[],3,)</f>
        <v>Gold</v>
      </c>
      <c r="G6219" s="6" t="s">
        <v>12</v>
      </c>
      <c r="H6219" s="6" t="s">
        <v>9</v>
      </c>
      <c r="I62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219" s="30">
        <v>2</v>
      </c>
      <c r="K6219" s="7">
        <f t="shared" si="194"/>
        <v>11352.844800000001</v>
      </c>
      <c r="L62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19" s="7">
        <f t="shared" si="195"/>
        <v>11352.844800000001</v>
      </c>
    </row>
    <row r="6220" spans="1:13" x14ac:dyDescent="0.3">
      <c r="A6220" s="6" t="s">
        <v>6304</v>
      </c>
      <c r="B6220" s="28">
        <v>43361</v>
      </c>
      <c r="C6220" s="6" t="s">
        <v>15</v>
      </c>
      <c r="D6220" s="6" t="s">
        <v>95</v>
      </c>
      <c r="E6220" s="6" t="str">
        <f>VLOOKUP(tbl_transactions[[#This Row],[Product_ID]],tbl_Items[],2,)</f>
        <v>Automatic</v>
      </c>
      <c r="F6220" s="6" t="str">
        <f>VLOOKUP(tbl_transactions[[#This Row],[Product_ID]],tbl_Items[],3,)</f>
        <v>Platinum</v>
      </c>
      <c r="G6220" s="6" t="s">
        <v>12</v>
      </c>
      <c r="H6220" s="6" t="s">
        <v>9</v>
      </c>
      <c r="I62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220" s="30">
        <v>3</v>
      </c>
      <c r="K6220" s="7">
        <f t="shared" si="194"/>
        <v>6945.75</v>
      </c>
      <c r="L62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20" s="7">
        <f t="shared" si="195"/>
        <v>6945.75</v>
      </c>
    </row>
    <row r="6221" spans="1:13" x14ac:dyDescent="0.3">
      <c r="A6221" s="6" t="s">
        <v>6305</v>
      </c>
      <c r="B6221" s="28">
        <v>43361</v>
      </c>
      <c r="C6221" s="6" t="s">
        <v>24</v>
      </c>
      <c r="D6221" s="6" t="s">
        <v>115</v>
      </c>
      <c r="E6221" s="6" t="str">
        <f>VLOOKUP(tbl_transactions[[#This Row],[Product_ID]],tbl_Items[],2,)</f>
        <v>Digital</v>
      </c>
      <c r="F6221" s="6" t="str">
        <f>VLOOKUP(tbl_transactions[[#This Row],[Product_ID]],tbl_Items[],3,)</f>
        <v>Gold</v>
      </c>
      <c r="G6221" s="6" t="s">
        <v>12</v>
      </c>
      <c r="H6221" s="6" t="s">
        <v>9</v>
      </c>
      <c r="I62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221" s="30">
        <v>1</v>
      </c>
      <c r="K6221" s="7">
        <f t="shared" si="194"/>
        <v>9698.692500000001</v>
      </c>
      <c r="L62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21" s="7">
        <f t="shared" si="195"/>
        <v>9698.692500000001</v>
      </c>
    </row>
    <row r="6222" spans="1:13" x14ac:dyDescent="0.3">
      <c r="A6222" s="6" t="s">
        <v>6306</v>
      </c>
      <c r="B6222" s="28">
        <v>43361</v>
      </c>
      <c r="C6222" s="6" t="s">
        <v>11</v>
      </c>
      <c r="D6222" s="6" t="s">
        <v>83</v>
      </c>
      <c r="E6222" s="6" t="str">
        <f>VLOOKUP(tbl_transactions[[#This Row],[Product_ID]],tbl_Items[],2,)</f>
        <v>Chronograph</v>
      </c>
      <c r="F6222" s="6" t="str">
        <f>VLOOKUP(tbl_transactions[[#This Row],[Product_ID]],tbl_Items[],3,)</f>
        <v>Palladium</v>
      </c>
      <c r="G6222" s="6" t="s">
        <v>12</v>
      </c>
      <c r="H6222" s="6" t="s">
        <v>13</v>
      </c>
      <c r="I62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222" s="30">
        <v>4</v>
      </c>
      <c r="K6222" s="7">
        <f t="shared" si="194"/>
        <v>19955.25</v>
      </c>
      <c r="L62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6222" s="7">
        <f t="shared" si="195"/>
        <v>19356.592499999999</v>
      </c>
    </row>
    <row r="6223" spans="1:13" x14ac:dyDescent="0.3">
      <c r="A6223" s="6" t="s">
        <v>6307</v>
      </c>
      <c r="B6223" s="28">
        <v>43361</v>
      </c>
      <c r="C6223" s="6" t="s">
        <v>24</v>
      </c>
      <c r="D6223" s="6" t="s">
        <v>104</v>
      </c>
      <c r="E6223" s="6" t="str">
        <f>VLOOKUP(tbl_transactions[[#This Row],[Product_ID]],tbl_Items[],2,)</f>
        <v>Automatic</v>
      </c>
      <c r="F6223" s="6" t="str">
        <f>VLOOKUP(tbl_transactions[[#This Row],[Product_ID]],tbl_Items[],3,)</f>
        <v>Palladium</v>
      </c>
      <c r="G6223" s="6" t="s">
        <v>12</v>
      </c>
      <c r="H6223" s="6" t="s">
        <v>9</v>
      </c>
      <c r="I62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223" s="30">
        <v>2</v>
      </c>
      <c r="K6223" s="7">
        <f t="shared" si="194"/>
        <v>18031.420000000002</v>
      </c>
      <c r="L62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6223" s="7">
        <f t="shared" si="195"/>
        <v>17490.477400000003</v>
      </c>
    </row>
    <row r="6224" spans="1:13" x14ac:dyDescent="0.3">
      <c r="A6224" s="6" t="s">
        <v>6308</v>
      </c>
      <c r="B6224" s="28">
        <v>43361</v>
      </c>
      <c r="C6224" s="6" t="s">
        <v>24</v>
      </c>
      <c r="D6224" s="6" t="s">
        <v>71</v>
      </c>
      <c r="E6224" s="6" t="str">
        <f>VLOOKUP(tbl_transactions[[#This Row],[Product_ID]],tbl_Items[],2,)</f>
        <v>Chronograph</v>
      </c>
      <c r="F6224" s="6" t="str">
        <f>VLOOKUP(tbl_transactions[[#This Row],[Product_ID]],tbl_Items[],3,)</f>
        <v>Platinum</v>
      </c>
      <c r="G6224" s="6" t="s">
        <v>8</v>
      </c>
      <c r="H6224" s="6" t="s">
        <v>9</v>
      </c>
      <c r="I62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224" s="30">
        <v>1</v>
      </c>
      <c r="K6224" s="7">
        <f t="shared" si="194"/>
        <v>2299.2839999999997</v>
      </c>
      <c r="L62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24" s="7">
        <f t="shared" si="195"/>
        <v>2299.2839999999997</v>
      </c>
    </row>
    <row r="6225" spans="1:13" x14ac:dyDescent="0.3">
      <c r="A6225" s="6" t="s">
        <v>6309</v>
      </c>
      <c r="B6225" s="28">
        <v>43361</v>
      </c>
      <c r="C6225" s="6" t="s">
        <v>24</v>
      </c>
      <c r="D6225" s="6" t="s">
        <v>74</v>
      </c>
      <c r="E6225" s="6" t="str">
        <f>VLOOKUP(tbl_transactions[[#This Row],[Product_ID]],tbl_Items[],2,)</f>
        <v>Chronograph</v>
      </c>
      <c r="F6225" s="6" t="str">
        <f>VLOOKUP(tbl_transactions[[#This Row],[Product_ID]],tbl_Items[],3,)</f>
        <v>Gold</v>
      </c>
      <c r="G6225" s="6" t="s">
        <v>8</v>
      </c>
      <c r="H6225" s="6" t="s">
        <v>9</v>
      </c>
      <c r="I62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225" s="30">
        <v>2</v>
      </c>
      <c r="K6225" s="7">
        <f t="shared" si="194"/>
        <v>4674.6000000000004</v>
      </c>
      <c r="L62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25" s="7">
        <f t="shared" si="195"/>
        <v>4674.6000000000004</v>
      </c>
    </row>
    <row r="6226" spans="1:13" x14ac:dyDescent="0.3">
      <c r="A6226" s="6" t="s">
        <v>6310</v>
      </c>
      <c r="B6226" s="28">
        <v>43361</v>
      </c>
      <c r="C6226" s="6" t="s">
        <v>24</v>
      </c>
      <c r="D6226" s="6" t="s">
        <v>88</v>
      </c>
      <c r="E6226" s="6" t="str">
        <f>VLOOKUP(tbl_transactions[[#This Row],[Product_ID]],tbl_Items[],2,)</f>
        <v>Automatic</v>
      </c>
      <c r="F6226" s="6" t="str">
        <f>VLOOKUP(tbl_transactions[[#This Row],[Product_ID]],tbl_Items[],3,)</f>
        <v>Platinum</v>
      </c>
      <c r="G6226" s="6" t="s">
        <v>12</v>
      </c>
      <c r="H6226" s="6" t="s">
        <v>9</v>
      </c>
      <c r="I62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226" s="30">
        <v>1</v>
      </c>
      <c r="K6226" s="7">
        <f t="shared" si="194"/>
        <v>2351.6325000000002</v>
      </c>
      <c r="L62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26" s="7">
        <f t="shared" si="195"/>
        <v>2351.6325000000002</v>
      </c>
    </row>
    <row r="6227" spans="1:13" x14ac:dyDescent="0.3">
      <c r="A6227" s="6" t="s">
        <v>6311</v>
      </c>
      <c r="B6227" s="28">
        <v>43361</v>
      </c>
      <c r="C6227" s="6" t="s">
        <v>24</v>
      </c>
      <c r="D6227" s="6" t="s">
        <v>81</v>
      </c>
      <c r="E6227" s="6" t="str">
        <f>VLOOKUP(tbl_transactions[[#This Row],[Product_ID]],tbl_Items[],2,)</f>
        <v>Chronograph</v>
      </c>
      <c r="F6227" s="6" t="str">
        <f>VLOOKUP(tbl_transactions[[#This Row],[Product_ID]],tbl_Items[],3,)</f>
        <v>Palladium</v>
      </c>
      <c r="G6227" s="6" t="s">
        <v>12</v>
      </c>
      <c r="H6227" s="6" t="s">
        <v>9</v>
      </c>
      <c r="I62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227" s="30">
        <v>2</v>
      </c>
      <c r="K6227" s="7">
        <f t="shared" si="194"/>
        <v>23716.000000000004</v>
      </c>
      <c r="L62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711.48000000000013</v>
      </c>
      <c r="M6227" s="7">
        <f t="shared" si="195"/>
        <v>23004.520000000004</v>
      </c>
    </row>
    <row r="6228" spans="1:13" x14ac:dyDescent="0.3">
      <c r="A6228" s="6" t="s">
        <v>6312</v>
      </c>
      <c r="B6228" s="28">
        <v>43362</v>
      </c>
      <c r="C6228" s="6" t="s">
        <v>11</v>
      </c>
      <c r="D6228" s="6" t="s">
        <v>101</v>
      </c>
      <c r="E6228" s="6" t="str">
        <f>VLOOKUP(tbl_transactions[[#This Row],[Product_ID]],tbl_Items[],2,)</f>
        <v>Automatic</v>
      </c>
      <c r="F6228" s="6" t="str">
        <f>VLOOKUP(tbl_transactions[[#This Row],[Product_ID]],tbl_Items[],3,)</f>
        <v>Palladium</v>
      </c>
      <c r="G6228" s="6" t="s">
        <v>12</v>
      </c>
      <c r="H6228" s="6" t="s">
        <v>9</v>
      </c>
      <c r="I62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228" s="30">
        <v>4</v>
      </c>
      <c r="K6228" s="7">
        <f t="shared" si="194"/>
        <v>10333.400000000001</v>
      </c>
      <c r="L62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28" s="7">
        <f t="shared" si="195"/>
        <v>10333.400000000001</v>
      </c>
    </row>
    <row r="6229" spans="1:13" x14ac:dyDescent="0.3">
      <c r="A6229" s="6" t="s">
        <v>6313</v>
      </c>
      <c r="B6229" s="28">
        <v>43362</v>
      </c>
      <c r="C6229" s="6" t="s">
        <v>24</v>
      </c>
      <c r="D6229" s="6" t="s">
        <v>89</v>
      </c>
      <c r="E6229" s="6" t="str">
        <f>VLOOKUP(tbl_transactions[[#This Row],[Product_ID]],tbl_Items[],2,)</f>
        <v>Automatic</v>
      </c>
      <c r="F6229" s="6" t="str">
        <f>VLOOKUP(tbl_transactions[[#This Row],[Product_ID]],tbl_Items[],3,)</f>
        <v>Platinum</v>
      </c>
      <c r="G6229" s="6" t="s">
        <v>12</v>
      </c>
      <c r="H6229" s="6" t="s">
        <v>9</v>
      </c>
      <c r="I62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229" s="30">
        <v>3</v>
      </c>
      <c r="K6229" s="7">
        <f t="shared" si="194"/>
        <v>15358.530000000002</v>
      </c>
      <c r="L62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921.51180000000011</v>
      </c>
      <c r="M6229" s="7">
        <f t="shared" si="195"/>
        <v>14437.018200000002</v>
      </c>
    </row>
    <row r="6230" spans="1:13" x14ac:dyDescent="0.3">
      <c r="A6230" s="6" t="s">
        <v>6314</v>
      </c>
      <c r="B6230" s="28">
        <v>43362</v>
      </c>
      <c r="C6230" s="6" t="s">
        <v>24</v>
      </c>
      <c r="D6230" s="6" t="s">
        <v>105</v>
      </c>
      <c r="E6230" s="6" t="str">
        <f>VLOOKUP(tbl_transactions[[#This Row],[Product_ID]],tbl_Items[],2,)</f>
        <v>Digital</v>
      </c>
      <c r="F6230" s="6" t="str">
        <f>VLOOKUP(tbl_transactions[[#This Row],[Product_ID]],tbl_Items[],3,)</f>
        <v>Platinum</v>
      </c>
      <c r="G6230" s="6" t="s">
        <v>12</v>
      </c>
      <c r="H6230" s="6" t="s">
        <v>9</v>
      </c>
      <c r="I62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230" s="30">
        <v>2</v>
      </c>
      <c r="K6230" s="7">
        <f t="shared" si="194"/>
        <v>11739.873600000001</v>
      </c>
      <c r="L62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30" s="7">
        <f t="shared" si="195"/>
        <v>11739.873600000001</v>
      </c>
    </row>
    <row r="6231" spans="1:13" x14ac:dyDescent="0.3">
      <c r="A6231" s="6" t="s">
        <v>6315</v>
      </c>
      <c r="B6231" s="28">
        <v>43362</v>
      </c>
      <c r="C6231" s="6" t="s">
        <v>24</v>
      </c>
      <c r="D6231" s="6" t="s">
        <v>76</v>
      </c>
      <c r="E6231" s="6" t="str">
        <f>VLOOKUP(tbl_transactions[[#This Row],[Product_ID]],tbl_Items[],2,)</f>
        <v>Chronograph</v>
      </c>
      <c r="F6231" s="6" t="str">
        <f>VLOOKUP(tbl_transactions[[#This Row],[Product_ID]],tbl_Items[],3,)</f>
        <v>Gold</v>
      </c>
      <c r="G6231" s="6" t="s">
        <v>8</v>
      </c>
      <c r="H6231" s="6" t="s">
        <v>9</v>
      </c>
      <c r="I62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231" s="30">
        <v>4</v>
      </c>
      <c r="K6231" s="7">
        <f t="shared" si="194"/>
        <v>9155.52</v>
      </c>
      <c r="L62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31" s="7">
        <f t="shared" si="195"/>
        <v>9155.52</v>
      </c>
    </row>
    <row r="6232" spans="1:13" x14ac:dyDescent="0.3">
      <c r="A6232" s="6" t="s">
        <v>6316</v>
      </c>
      <c r="B6232" s="28">
        <v>43362</v>
      </c>
      <c r="C6232" s="6" t="s">
        <v>15</v>
      </c>
      <c r="D6232" s="6" t="s">
        <v>78</v>
      </c>
      <c r="E6232" s="6" t="str">
        <f>VLOOKUP(tbl_transactions[[#This Row],[Product_ID]],tbl_Items[],2,)</f>
        <v>Chronograph</v>
      </c>
      <c r="F6232" s="6" t="str">
        <f>VLOOKUP(tbl_transactions[[#This Row],[Product_ID]],tbl_Items[],3,)</f>
        <v>Gold</v>
      </c>
      <c r="G6232" s="6" t="s">
        <v>8</v>
      </c>
      <c r="H6232" s="6" t="s">
        <v>9</v>
      </c>
      <c r="I62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232" s="30">
        <v>1</v>
      </c>
      <c r="K6232" s="7">
        <f t="shared" si="194"/>
        <v>5722.2</v>
      </c>
      <c r="L62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32" s="7">
        <f t="shared" si="195"/>
        <v>5722.2</v>
      </c>
    </row>
    <row r="6233" spans="1:13" x14ac:dyDescent="0.3">
      <c r="A6233" s="6" t="s">
        <v>6317</v>
      </c>
      <c r="B6233" s="28">
        <v>43362</v>
      </c>
      <c r="C6233" s="6" t="s">
        <v>24</v>
      </c>
      <c r="D6233" s="6" t="s">
        <v>89</v>
      </c>
      <c r="E6233" s="6" t="str">
        <f>VLOOKUP(tbl_transactions[[#This Row],[Product_ID]],tbl_Items[],2,)</f>
        <v>Automatic</v>
      </c>
      <c r="F6233" s="6" t="str">
        <f>VLOOKUP(tbl_transactions[[#This Row],[Product_ID]],tbl_Items[],3,)</f>
        <v>Platinum</v>
      </c>
      <c r="G6233" s="6" t="s">
        <v>12</v>
      </c>
      <c r="H6233" s="6" t="s">
        <v>9</v>
      </c>
      <c r="I62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233" s="30">
        <v>2</v>
      </c>
      <c r="K6233" s="7">
        <f t="shared" si="194"/>
        <v>10239.020000000002</v>
      </c>
      <c r="L62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33" s="7">
        <f t="shared" si="195"/>
        <v>10239.020000000002</v>
      </c>
    </row>
    <row r="6234" spans="1:13" x14ac:dyDescent="0.3">
      <c r="A6234" s="6" t="s">
        <v>6318</v>
      </c>
      <c r="B6234" s="28">
        <v>43363</v>
      </c>
      <c r="C6234" s="6" t="s">
        <v>24</v>
      </c>
      <c r="D6234" s="6" t="s">
        <v>105</v>
      </c>
      <c r="E6234" s="6" t="str">
        <f>VLOOKUP(tbl_transactions[[#This Row],[Product_ID]],tbl_Items[],2,)</f>
        <v>Digital</v>
      </c>
      <c r="F6234" s="6" t="str">
        <f>VLOOKUP(tbl_transactions[[#This Row],[Product_ID]],tbl_Items[],3,)</f>
        <v>Platinum</v>
      </c>
      <c r="G6234" s="6" t="s">
        <v>12</v>
      </c>
      <c r="H6234" s="6" t="s">
        <v>9</v>
      </c>
      <c r="I62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234" s="30">
        <v>3</v>
      </c>
      <c r="K6234" s="7">
        <f t="shared" si="194"/>
        <v>17609.810400000002</v>
      </c>
      <c r="L62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6234" s="7">
        <f t="shared" si="195"/>
        <v>16553.221776000002</v>
      </c>
    </row>
    <row r="6235" spans="1:13" x14ac:dyDescent="0.3">
      <c r="A6235" s="6" t="s">
        <v>6319</v>
      </c>
      <c r="B6235" s="28">
        <v>43363</v>
      </c>
      <c r="C6235" s="6" t="s">
        <v>24</v>
      </c>
      <c r="D6235" s="6" t="s">
        <v>105</v>
      </c>
      <c r="E6235" s="6" t="str">
        <f>VLOOKUP(tbl_transactions[[#This Row],[Product_ID]],tbl_Items[],2,)</f>
        <v>Digital</v>
      </c>
      <c r="F6235" s="6" t="str">
        <f>VLOOKUP(tbl_transactions[[#This Row],[Product_ID]],tbl_Items[],3,)</f>
        <v>Platinum</v>
      </c>
      <c r="G6235" s="6" t="s">
        <v>12</v>
      </c>
      <c r="H6235" s="6" t="s">
        <v>9</v>
      </c>
      <c r="I62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235" s="30">
        <v>4</v>
      </c>
      <c r="K6235" s="7">
        <f t="shared" si="194"/>
        <v>23479.747200000002</v>
      </c>
      <c r="L62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6235" s="7">
        <f t="shared" si="195"/>
        <v>22070.962368</v>
      </c>
    </row>
    <row r="6236" spans="1:13" x14ac:dyDescent="0.3">
      <c r="A6236" s="6" t="s">
        <v>6320</v>
      </c>
      <c r="B6236" s="28">
        <v>43364</v>
      </c>
      <c r="C6236" s="6" t="s">
        <v>24</v>
      </c>
      <c r="D6236" s="6" t="s">
        <v>115</v>
      </c>
      <c r="E6236" s="6" t="str">
        <f>VLOOKUP(tbl_transactions[[#This Row],[Product_ID]],tbl_Items[],2,)</f>
        <v>Digital</v>
      </c>
      <c r="F6236" s="6" t="str">
        <f>VLOOKUP(tbl_transactions[[#This Row],[Product_ID]],tbl_Items[],3,)</f>
        <v>Gold</v>
      </c>
      <c r="G6236" s="6" t="s">
        <v>12</v>
      </c>
      <c r="H6236" s="6" t="s">
        <v>9</v>
      </c>
      <c r="I62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236" s="30">
        <v>2</v>
      </c>
      <c r="K6236" s="7">
        <f t="shared" si="194"/>
        <v>19397.385000000002</v>
      </c>
      <c r="L62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6236" s="7">
        <f t="shared" si="195"/>
        <v>18621.489600000001</v>
      </c>
    </row>
    <row r="6237" spans="1:13" x14ac:dyDescent="0.3">
      <c r="A6237" s="6" t="s">
        <v>6321</v>
      </c>
      <c r="B6237" s="28">
        <v>43364</v>
      </c>
      <c r="C6237" s="6" t="s">
        <v>15</v>
      </c>
      <c r="D6237" s="6" t="s">
        <v>118</v>
      </c>
      <c r="E6237" s="6" t="str">
        <f>VLOOKUP(tbl_transactions[[#This Row],[Product_ID]],tbl_Items[],2,)</f>
        <v>Digital</v>
      </c>
      <c r="F6237" s="6" t="str">
        <f>VLOOKUP(tbl_transactions[[#This Row],[Product_ID]],tbl_Items[],3,)</f>
        <v>Palladium</v>
      </c>
      <c r="G6237" s="6" t="s">
        <v>12</v>
      </c>
      <c r="H6237" s="6" t="s">
        <v>9</v>
      </c>
      <c r="I62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237" s="30">
        <v>3</v>
      </c>
      <c r="K6237" s="7">
        <f t="shared" si="194"/>
        <v>18658.533600000002</v>
      </c>
      <c r="L62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6237" s="7">
        <f t="shared" si="195"/>
        <v>18098.777592000002</v>
      </c>
    </row>
    <row r="6238" spans="1:13" x14ac:dyDescent="0.3">
      <c r="A6238" s="6" t="s">
        <v>6322</v>
      </c>
      <c r="B6238" s="28">
        <v>43364</v>
      </c>
      <c r="C6238" s="6" t="s">
        <v>7</v>
      </c>
      <c r="D6238" s="6" t="s">
        <v>112</v>
      </c>
      <c r="E6238" s="6" t="str">
        <f>VLOOKUP(tbl_transactions[[#This Row],[Product_ID]],tbl_Items[],2,)</f>
        <v>Digital</v>
      </c>
      <c r="F6238" s="6" t="str">
        <f>VLOOKUP(tbl_transactions[[#This Row],[Product_ID]],tbl_Items[],3,)</f>
        <v>Gold</v>
      </c>
      <c r="G6238" s="6" t="s">
        <v>12</v>
      </c>
      <c r="H6238" s="6" t="s">
        <v>9</v>
      </c>
      <c r="I62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238" s="30">
        <v>3</v>
      </c>
      <c r="K6238" s="7">
        <f t="shared" si="194"/>
        <v>18411.9588</v>
      </c>
      <c r="L62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6238" s="7">
        <f t="shared" si="195"/>
        <v>17675.480448000002</v>
      </c>
    </row>
    <row r="6239" spans="1:13" x14ac:dyDescent="0.3">
      <c r="A6239" s="6" t="s">
        <v>6323</v>
      </c>
      <c r="B6239" s="28">
        <v>43364</v>
      </c>
      <c r="C6239" s="6" t="s">
        <v>24</v>
      </c>
      <c r="D6239" s="6" t="s">
        <v>88</v>
      </c>
      <c r="E6239" s="6" t="str">
        <f>VLOOKUP(tbl_transactions[[#This Row],[Product_ID]],tbl_Items[],2,)</f>
        <v>Automatic</v>
      </c>
      <c r="F6239" s="6" t="str">
        <f>VLOOKUP(tbl_transactions[[#This Row],[Product_ID]],tbl_Items[],3,)</f>
        <v>Platinum</v>
      </c>
      <c r="G6239" s="6" t="s">
        <v>12</v>
      </c>
      <c r="H6239" s="6" t="s">
        <v>9</v>
      </c>
      <c r="I62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239" s="30">
        <v>2</v>
      </c>
      <c r="K6239" s="7">
        <f t="shared" si="194"/>
        <v>4703.2650000000003</v>
      </c>
      <c r="L62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39" s="7">
        <f t="shared" si="195"/>
        <v>4703.2650000000003</v>
      </c>
    </row>
    <row r="6240" spans="1:13" x14ac:dyDescent="0.3">
      <c r="A6240" s="6" t="s">
        <v>6324</v>
      </c>
      <c r="B6240" s="28">
        <v>43364</v>
      </c>
      <c r="C6240" s="6" t="s">
        <v>24</v>
      </c>
      <c r="D6240" s="6" t="s">
        <v>76</v>
      </c>
      <c r="E6240" s="6" t="str">
        <f>VLOOKUP(tbl_transactions[[#This Row],[Product_ID]],tbl_Items[],2,)</f>
        <v>Chronograph</v>
      </c>
      <c r="F6240" s="6" t="str">
        <f>VLOOKUP(tbl_transactions[[#This Row],[Product_ID]],tbl_Items[],3,)</f>
        <v>Gold</v>
      </c>
      <c r="G6240" s="6" t="s">
        <v>8</v>
      </c>
      <c r="H6240" s="6" t="s">
        <v>9</v>
      </c>
      <c r="I62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240" s="30">
        <v>1</v>
      </c>
      <c r="K6240" s="7">
        <f t="shared" si="194"/>
        <v>2288.88</v>
      </c>
      <c r="L62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40" s="7">
        <f t="shared" si="195"/>
        <v>2288.88</v>
      </c>
    </row>
    <row r="6241" spans="1:13" x14ac:dyDescent="0.3">
      <c r="A6241" s="6" t="s">
        <v>6325</v>
      </c>
      <c r="B6241" s="28">
        <v>43364</v>
      </c>
      <c r="C6241" s="6" t="s">
        <v>7</v>
      </c>
      <c r="D6241" s="6" t="s">
        <v>81</v>
      </c>
      <c r="E6241" s="6" t="str">
        <f>VLOOKUP(tbl_transactions[[#This Row],[Product_ID]],tbl_Items[],2,)</f>
        <v>Chronograph</v>
      </c>
      <c r="F6241" s="6" t="str">
        <f>VLOOKUP(tbl_transactions[[#This Row],[Product_ID]],tbl_Items[],3,)</f>
        <v>Palladium</v>
      </c>
      <c r="G6241" s="6" t="s">
        <v>12</v>
      </c>
      <c r="H6241" s="6" t="s">
        <v>13</v>
      </c>
      <c r="I62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241" s="30">
        <v>3</v>
      </c>
      <c r="K6241" s="7">
        <f t="shared" si="194"/>
        <v>35574.000000000007</v>
      </c>
      <c r="L62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6241" s="7">
        <f t="shared" si="195"/>
        <v>34506.780000000006</v>
      </c>
    </row>
    <row r="6242" spans="1:13" x14ac:dyDescent="0.3">
      <c r="A6242" s="6" t="s">
        <v>6326</v>
      </c>
      <c r="B6242" s="28">
        <v>43365</v>
      </c>
      <c r="C6242" s="6" t="s">
        <v>11</v>
      </c>
      <c r="D6242" s="6" t="s">
        <v>7005</v>
      </c>
      <c r="E6242" s="6" t="str">
        <f>VLOOKUP(tbl_transactions[[#This Row],[Product_ID]],tbl_Items[],2,)</f>
        <v>Automatic</v>
      </c>
      <c r="F6242" s="6" t="str">
        <f>VLOOKUP(tbl_transactions[[#This Row],[Product_ID]],tbl_Items[],3,)</f>
        <v>Gold</v>
      </c>
      <c r="G6242" s="6" t="s">
        <v>12</v>
      </c>
      <c r="H6242" s="6" t="s">
        <v>9</v>
      </c>
      <c r="I62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242" s="30">
        <v>1</v>
      </c>
      <c r="K6242" s="7">
        <f t="shared" si="194"/>
        <v>6266.61</v>
      </c>
      <c r="L62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42" s="7">
        <f t="shared" si="195"/>
        <v>6266.61</v>
      </c>
    </row>
    <row r="6243" spans="1:13" x14ac:dyDescent="0.3">
      <c r="A6243" s="6" t="s">
        <v>6327</v>
      </c>
      <c r="B6243" s="28">
        <v>43365</v>
      </c>
      <c r="C6243" s="6" t="s">
        <v>7</v>
      </c>
      <c r="D6243" s="6" t="s">
        <v>84</v>
      </c>
      <c r="E6243" s="6" t="str">
        <f>VLOOKUP(tbl_transactions[[#This Row],[Product_ID]],tbl_Items[],2,)</f>
        <v>Automatic</v>
      </c>
      <c r="F6243" s="6" t="str">
        <f>VLOOKUP(tbl_transactions[[#This Row],[Product_ID]],tbl_Items[],3,)</f>
        <v>Platinum</v>
      </c>
      <c r="G6243" s="6" t="s">
        <v>12</v>
      </c>
      <c r="H6243" s="6" t="s">
        <v>9</v>
      </c>
      <c r="I62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243" s="30">
        <v>3</v>
      </c>
      <c r="K6243" s="7">
        <f t="shared" si="194"/>
        <v>7021.8225000000002</v>
      </c>
      <c r="L62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43" s="7">
        <f t="shared" si="195"/>
        <v>7021.8225000000002</v>
      </c>
    </row>
    <row r="6244" spans="1:13" x14ac:dyDescent="0.3">
      <c r="A6244" s="6" t="s">
        <v>6328</v>
      </c>
      <c r="B6244" s="28">
        <v>43365</v>
      </c>
      <c r="C6244" s="6" t="s">
        <v>7</v>
      </c>
      <c r="D6244" s="6" t="s">
        <v>118</v>
      </c>
      <c r="E6244" s="6" t="str">
        <f>VLOOKUP(tbl_transactions[[#This Row],[Product_ID]],tbl_Items[],2,)</f>
        <v>Digital</v>
      </c>
      <c r="F6244" s="6" t="str">
        <f>VLOOKUP(tbl_transactions[[#This Row],[Product_ID]],tbl_Items[],3,)</f>
        <v>Palladium</v>
      </c>
      <c r="G6244" s="6" t="s">
        <v>12</v>
      </c>
      <c r="H6244" s="6" t="s">
        <v>9</v>
      </c>
      <c r="I62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244" s="30">
        <v>4</v>
      </c>
      <c r="K6244" s="7">
        <f t="shared" si="194"/>
        <v>24878.044800000003</v>
      </c>
      <c r="L62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6244" s="7">
        <f t="shared" si="195"/>
        <v>24131.703456000003</v>
      </c>
    </row>
    <row r="6245" spans="1:13" x14ac:dyDescent="0.3">
      <c r="A6245" s="6" t="s">
        <v>6329</v>
      </c>
      <c r="B6245" s="28">
        <v>43365</v>
      </c>
      <c r="C6245" s="6" t="s">
        <v>24</v>
      </c>
      <c r="D6245" s="6" t="s">
        <v>78</v>
      </c>
      <c r="E6245" s="6" t="str">
        <f>VLOOKUP(tbl_transactions[[#This Row],[Product_ID]],tbl_Items[],2,)</f>
        <v>Chronograph</v>
      </c>
      <c r="F6245" s="6" t="str">
        <f>VLOOKUP(tbl_transactions[[#This Row],[Product_ID]],tbl_Items[],3,)</f>
        <v>Gold</v>
      </c>
      <c r="G6245" s="6" t="s">
        <v>8</v>
      </c>
      <c r="H6245" s="6" t="s">
        <v>13</v>
      </c>
      <c r="I62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245" s="30">
        <v>2</v>
      </c>
      <c r="K6245" s="7">
        <f t="shared" si="194"/>
        <v>11444.4</v>
      </c>
      <c r="L62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45" s="7">
        <f t="shared" si="195"/>
        <v>11444.4</v>
      </c>
    </row>
    <row r="6246" spans="1:13" x14ac:dyDescent="0.3">
      <c r="A6246" s="6" t="s">
        <v>6330</v>
      </c>
      <c r="B6246" s="28">
        <v>43365</v>
      </c>
      <c r="C6246" s="6" t="s">
        <v>24</v>
      </c>
      <c r="D6246" s="6" t="s">
        <v>60</v>
      </c>
      <c r="E6246" s="6" t="str">
        <f>VLOOKUP(tbl_transactions[[#This Row],[Product_ID]],tbl_Items[],2,)</f>
        <v>Chronograph</v>
      </c>
      <c r="F6246" s="6" t="str">
        <f>VLOOKUP(tbl_transactions[[#This Row],[Product_ID]],tbl_Items[],3,)</f>
        <v>Platinum</v>
      </c>
      <c r="G6246" s="6" t="s">
        <v>8</v>
      </c>
      <c r="H6246" s="6" t="s">
        <v>9</v>
      </c>
      <c r="I62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246" s="30">
        <v>3</v>
      </c>
      <c r="K6246" s="7">
        <f t="shared" si="194"/>
        <v>30899.880000000005</v>
      </c>
      <c r="L62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6246" s="7">
        <f t="shared" si="195"/>
        <v>27191.894400000005</v>
      </c>
    </row>
    <row r="6247" spans="1:13" x14ac:dyDescent="0.3">
      <c r="A6247" s="6" t="s">
        <v>6331</v>
      </c>
      <c r="B6247" s="28">
        <v>43365</v>
      </c>
      <c r="C6247" s="6" t="s">
        <v>24</v>
      </c>
      <c r="D6247" s="6" t="s">
        <v>7006</v>
      </c>
      <c r="E6247" s="6" t="str">
        <f>VLOOKUP(tbl_transactions[[#This Row],[Product_ID]],tbl_Items[],2,)</f>
        <v>Automatic</v>
      </c>
      <c r="F6247" s="6" t="str">
        <f>VLOOKUP(tbl_transactions[[#This Row],[Product_ID]],tbl_Items[],3,)</f>
        <v>Gold</v>
      </c>
      <c r="G6247" s="6" t="s">
        <v>12</v>
      </c>
      <c r="H6247" s="6" t="s">
        <v>9</v>
      </c>
      <c r="I62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247" s="30">
        <v>1</v>
      </c>
      <c r="K6247" s="7">
        <f t="shared" si="194"/>
        <v>10762.95</v>
      </c>
      <c r="L62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47" s="7">
        <f t="shared" si="195"/>
        <v>10762.95</v>
      </c>
    </row>
    <row r="6248" spans="1:13" x14ac:dyDescent="0.3">
      <c r="A6248" s="6" t="s">
        <v>6332</v>
      </c>
      <c r="B6248" s="28">
        <v>43365</v>
      </c>
      <c r="C6248" s="6" t="s">
        <v>7</v>
      </c>
      <c r="D6248" s="6" t="s">
        <v>83</v>
      </c>
      <c r="E6248" s="6" t="str">
        <f>VLOOKUP(tbl_transactions[[#This Row],[Product_ID]],tbl_Items[],2,)</f>
        <v>Chronograph</v>
      </c>
      <c r="F6248" s="6" t="str">
        <f>VLOOKUP(tbl_transactions[[#This Row],[Product_ID]],tbl_Items[],3,)</f>
        <v>Palladium</v>
      </c>
      <c r="G6248" s="6" t="s">
        <v>12</v>
      </c>
      <c r="H6248" s="6" t="s">
        <v>9</v>
      </c>
      <c r="I62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248" s="30">
        <v>3</v>
      </c>
      <c r="K6248" s="7">
        <f t="shared" si="194"/>
        <v>14966.4375</v>
      </c>
      <c r="L62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48" s="7">
        <f t="shared" si="195"/>
        <v>14966.4375</v>
      </c>
    </row>
    <row r="6249" spans="1:13" x14ac:dyDescent="0.3">
      <c r="A6249" s="6" t="s">
        <v>6333</v>
      </c>
      <c r="B6249" s="28">
        <v>43366</v>
      </c>
      <c r="C6249" s="6" t="s">
        <v>11</v>
      </c>
      <c r="D6249" s="6" t="s">
        <v>109</v>
      </c>
      <c r="E6249" s="6" t="str">
        <f>VLOOKUP(tbl_transactions[[#This Row],[Product_ID]],tbl_Items[],2,)</f>
        <v>Digital</v>
      </c>
      <c r="F6249" s="6" t="str">
        <f>VLOOKUP(tbl_transactions[[#This Row],[Product_ID]],tbl_Items[],3,)</f>
        <v>Platinum</v>
      </c>
      <c r="G6249" s="6" t="s">
        <v>12</v>
      </c>
      <c r="H6249" s="6" t="s">
        <v>9</v>
      </c>
      <c r="I62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249" s="30">
        <v>3</v>
      </c>
      <c r="K6249" s="7">
        <f t="shared" si="194"/>
        <v>30790.637999999999</v>
      </c>
      <c r="L62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6249" s="7">
        <f t="shared" si="195"/>
        <v>28943.199720000001</v>
      </c>
    </row>
    <row r="6250" spans="1:13" x14ac:dyDescent="0.3">
      <c r="A6250" s="6" t="s">
        <v>6334</v>
      </c>
      <c r="B6250" s="28">
        <v>43366</v>
      </c>
      <c r="C6250" s="6" t="s">
        <v>24</v>
      </c>
      <c r="D6250" s="6" t="s">
        <v>114</v>
      </c>
      <c r="E6250" s="6" t="str">
        <f>VLOOKUP(tbl_transactions[[#This Row],[Product_ID]],tbl_Items[],2,)</f>
        <v>Digital</v>
      </c>
      <c r="F6250" s="6" t="str">
        <f>VLOOKUP(tbl_transactions[[#This Row],[Product_ID]],tbl_Items[],3,)</f>
        <v>Palladium</v>
      </c>
      <c r="G6250" s="6" t="s">
        <v>12</v>
      </c>
      <c r="H6250" s="6" t="s">
        <v>9</v>
      </c>
      <c r="I62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250" s="30">
        <v>4</v>
      </c>
      <c r="K6250" s="7">
        <f t="shared" si="194"/>
        <v>43641.360000000008</v>
      </c>
      <c r="L62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6250" s="7">
        <f t="shared" si="195"/>
        <v>42332.119200000008</v>
      </c>
    </row>
    <row r="6251" spans="1:13" x14ac:dyDescent="0.3">
      <c r="A6251" s="6" t="s">
        <v>6335</v>
      </c>
      <c r="B6251" s="28">
        <v>43366</v>
      </c>
      <c r="C6251" s="6" t="s">
        <v>11</v>
      </c>
      <c r="D6251" s="6" t="s">
        <v>119</v>
      </c>
      <c r="E6251" s="6" t="str">
        <f>VLOOKUP(tbl_transactions[[#This Row],[Product_ID]],tbl_Items[],2,)</f>
        <v>Digital</v>
      </c>
      <c r="F6251" s="6" t="str">
        <f>VLOOKUP(tbl_transactions[[#This Row],[Product_ID]],tbl_Items[],3,)</f>
        <v>Palladium</v>
      </c>
      <c r="G6251" s="6" t="s">
        <v>12</v>
      </c>
      <c r="H6251" s="6" t="s">
        <v>9</v>
      </c>
      <c r="I62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251" s="30">
        <v>1</v>
      </c>
      <c r="K6251" s="7">
        <f t="shared" si="194"/>
        <v>10294.758</v>
      </c>
      <c r="L62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51" s="7">
        <f t="shared" si="195"/>
        <v>10294.758</v>
      </c>
    </row>
    <row r="6252" spans="1:13" x14ac:dyDescent="0.3">
      <c r="A6252" s="6" t="s">
        <v>6336</v>
      </c>
      <c r="B6252" s="28">
        <v>43366</v>
      </c>
      <c r="C6252" s="6" t="s">
        <v>15</v>
      </c>
      <c r="D6252" s="6" t="s">
        <v>119</v>
      </c>
      <c r="E6252" s="6" t="str">
        <f>VLOOKUP(tbl_transactions[[#This Row],[Product_ID]],tbl_Items[],2,)</f>
        <v>Digital</v>
      </c>
      <c r="F6252" s="6" t="str">
        <f>VLOOKUP(tbl_transactions[[#This Row],[Product_ID]],tbl_Items[],3,)</f>
        <v>Palladium</v>
      </c>
      <c r="G6252" s="6" t="s">
        <v>12</v>
      </c>
      <c r="H6252" s="6" t="s">
        <v>9</v>
      </c>
      <c r="I62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252" s="30">
        <v>3</v>
      </c>
      <c r="K6252" s="7">
        <f t="shared" si="194"/>
        <v>30884.273999999998</v>
      </c>
      <c r="L62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6252" s="7">
        <f t="shared" si="195"/>
        <v>29957.745779999997</v>
      </c>
    </row>
    <row r="6253" spans="1:13" x14ac:dyDescent="0.3">
      <c r="A6253" s="6" t="s">
        <v>6337</v>
      </c>
      <c r="B6253" s="28">
        <v>43366</v>
      </c>
      <c r="C6253" s="6" t="s">
        <v>24</v>
      </c>
      <c r="D6253" s="6" t="s">
        <v>114</v>
      </c>
      <c r="E6253" s="6" t="str">
        <f>VLOOKUP(tbl_transactions[[#This Row],[Product_ID]],tbl_Items[],2,)</f>
        <v>Digital</v>
      </c>
      <c r="F6253" s="6" t="str">
        <f>VLOOKUP(tbl_transactions[[#This Row],[Product_ID]],tbl_Items[],3,)</f>
        <v>Palladium</v>
      </c>
      <c r="G6253" s="6" t="s">
        <v>12</v>
      </c>
      <c r="H6253" s="6" t="s">
        <v>9</v>
      </c>
      <c r="I62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253" s="30">
        <v>4</v>
      </c>
      <c r="K6253" s="7">
        <f t="shared" si="194"/>
        <v>43641.360000000008</v>
      </c>
      <c r="L62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6253" s="7">
        <f t="shared" si="195"/>
        <v>42332.119200000008</v>
      </c>
    </row>
    <row r="6254" spans="1:13" x14ac:dyDescent="0.3">
      <c r="A6254" s="6" t="s">
        <v>6338</v>
      </c>
      <c r="B6254" s="28">
        <v>43366</v>
      </c>
      <c r="C6254" s="6" t="s">
        <v>11</v>
      </c>
      <c r="D6254" s="6" t="s">
        <v>92</v>
      </c>
      <c r="E6254" s="6" t="str">
        <f>VLOOKUP(tbl_transactions[[#This Row],[Product_ID]],tbl_Items[],2,)</f>
        <v>Automatic</v>
      </c>
      <c r="F6254" s="6" t="str">
        <f>VLOOKUP(tbl_transactions[[#This Row],[Product_ID]],tbl_Items[],3,)</f>
        <v>Platinum</v>
      </c>
      <c r="G6254" s="6" t="s">
        <v>12</v>
      </c>
      <c r="H6254" s="6" t="s">
        <v>9</v>
      </c>
      <c r="I62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254" s="30">
        <v>2</v>
      </c>
      <c r="K6254" s="7">
        <f t="shared" si="194"/>
        <v>4486.2047999999995</v>
      </c>
      <c r="L62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54" s="7">
        <f t="shared" si="195"/>
        <v>4486.2047999999995</v>
      </c>
    </row>
    <row r="6255" spans="1:13" x14ac:dyDescent="0.3">
      <c r="A6255" s="6" t="s">
        <v>6339</v>
      </c>
      <c r="B6255" s="28">
        <v>43366</v>
      </c>
      <c r="C6255" s="6" t="s">
        <v>11</v>
      </c>
      <c r="D6255" s="6" t="s">
        <v>99</v>
      </c>
      <c r="E6255" s="6" t="str">
        <f>VLOOKUP(tbl_transactions[[#This Row],[Product_ID]],tbl_Items[],2,)</f>
        <v>Automatic</v>
      </c>
      <c r="F6255" s="6" t="str">
        <f>VLOOKUP(tbl_transactions[[#This Row],[Product_ID]],tbl_Items[],3,)</f>
        <v>Gold</v>
      </c>
      <c r="G6255" s="6" t="s">
        <v>12</v>
      </c>
      <c r="H6255" s="6" t="s">
        <v>9</v>
      </c>
      <c r="I62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255" s="30">
        <v>4</v>
      </c>
      <c r="K6255" s="7">
        <f t="shared" si="194"/>
        <v>22730.659199999998</v>
      </c>
      <c r="L62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6255" s="7">
        <f t="shared" si="195"/>
        <v>21821.432831999999</v>
      </c>
    </row>
    <row r="6256" spans="1:13" x14ac:dyDescent="0.3">
      <c r="A6256" s="6" t="s">
        <v>6340</v>
      </c>
      <c r="B6256" s="28">
        <v>43366</v>
      </c>
      <c r="C6256" s="6" t="s">
        <v>24</v>
      </c>
      <c r="D6256" s="6" t="s">
        <v>100</v>
      </c>
      <c r="E6256" s="6" t="str">
        <f>VLOOKUP(tbl_transactions[[#This Row],[Product_ID]],tbl_Items[],2,)</f>
        <v>Automatic</v>
      </c>
      <c r="F6256" s="6" t="str">
        <f>VLOOKUP(tbl_transactions[[#This Row],[Product_ID]],tbl_Items[],3,)</f>
        <v>Palladium</v>
      </c>
      <c r="G6256" s="6" t="s">
        <v>12</v>
      </c>
      <c r="H6256" s="6" t="s">
        <v>9</v>
      </c>
      <c r="I62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256" s="30">
        <v>4</v>
      </c>
      <c r="K6256" s="7">
        <f t="shared" si="194"/>
        <v>24060.960000000003</v>
      </c>
      <c r="L62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256" s="7">
        <f t="shared" si="195"/>
        <v>23339.131200000003</v>
      </c>
    </row>
    <row r="6257" spans="1:13" x14ac:dyDescent="0.3">
      <c r="A6257" s="6" t="s">
        <v>6341</v>
      </c>
      <c r="B6257" s="28">
        <v>43366</v>
      </c>
      <c r="C6257" s="6" t="s">
        <v>11</v>
      </c>
      <c r="D6257" s="6" t="s">
        <v>99</v>
      </c>
      <c r="E6257" s="6" t="str">
        <f>VLOOKUP(tbl_transactions[[#This Row],[Product_ID]],tbl_Items[],2,)</f>
        <v>Automatic</v>
      </c>
      <c r="F6257" s="6" t="str">
        <f>VLOOKUP(tbl_transactions[[#This Row],[Product_ID]],tbl_Items[],3,)</f>
        <v>Gold</v>
      </c>
      <c r="G6257" s="6" t="s">
        <v>12</v>
      </c>
      <c r="H6257" s="6" t="s">
        <v>9</v>
      </c>
      <c r="I62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257" s="30">
        <v>4</v>
      </c>
      <c r="K6257" s="7">
        <f t="shared" si="194"/>
        <v>22730.659199999998</v>
      </c>
      <c r="L62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6257" s="7">
        <f t="shared" si="195"/>
        <v>21821.432831999999</v>
      </c>
    </row>
    <row r="6258" spans="1:13" x14ac:dyDescent="0.3">
      <c r="A6258" s="6" t="s">
        <v>6342</v>
      </c>
      <c r="B6258" s="28">
        <v>43366</v>
      </c>
      <c r="C6258" s="6" t="s">
        <v>24</v>
      </c>
      <c r="D6258" s="6" t="s">
        <v>103</v>
      </c>
      <c r="E6258" s="6" t="str">
        <f>VLOOKUP(tbl_transactions[[#This Row],[Product_ID]],tbl_Items[],2,)</f>
        <v>Automatic</v>
      </c>
      <c r="F6258" s="6" t="str">
        <f>VLOOKUP(tbl_transactions[[#This Row],[Product_ID]],tbl_Items[],3,)</f>
        <v>Palladium</v>
      </c>
      <c r="G6258" s="6" t="s">
        <v>12</v>
      </c>
      <c r="H6258" s="6" t="s">
        <v>9</v>
      </c>
      <c r="I62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258" s="30">
        <v>2</v>
      </c>
      <c r="K6258" s="7">
        <f t="shared" si="194"/>
        <v>13616.7552</v>
      </c>
      <c r="L62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58" s="7">
        <f t="shared" si="195"/>
        <v>13616.7552</v>
      </c>
    </row>
    <row r="6259" spans="1:13" x14ac:dyDescent="0.3">
      <c r="A6259" s="6" t="s">
        <v>6343</v>
      </c>
      <c r="B6259" s="28">
        <v>43367</v>
      </c>
      <c r="C6259" s="6" t="s">
        <v>24</v>
      </c>
      <c r="D6259" s="6" t="s">
        <v>77</v>
      </c>
      <c r="E6259" s="6" t="str">
        <f>VLOOKUP(tbl_transactions[[#This Row],[Product_ID]],tbl_Items[],2,)</f>
        <v>Chronograph</v>
      </c>
      <c r="F6259" s="6" t="str">
        <f>VLOOKUP(tbl_transactions[[#This Row],[Product_ID]],tbl_Items[],3,)</f>
        <v>Gold</v>
      </c>
      <c r="G6259" s="6" t="s">
        <v>8</v>
      </c>
      <c r="H6259" s="6" t="s">
        <v>9</v>
      </c>
      <c r="I62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259" s="30">
        <v>1</v>
      </c>
      <c r="K6259" s="7">
        <f t="shared" si="194"/>
        <v>3087</v>
      </c>
      <c r="L62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59" s="7">
        <f t="shared" si="195"/>
        <v>3087</v>
      </c>
    </row>
    <row r="6260" spans="1:13" x14ac:dyDescent="0.3">
      <c r="A6260" s="6" t="s">
        <v>6344</v>
      </c>
      <c r="B6260" s="28">
        <v>43367</v>
      </c>
      <c r="C6260" s="6" t="s">
        <v>24</v>
      </c>
      <c r="D6260" s="6" t="s">
        <v>119</v>
      </c>
      <c r="E6260" s="6" t="str">
        <f>VLOOKUP(tbl_transactions[[#This Row],[Product_ID]],tbl_Items[],2,)</f>
        <v>Digital</v>
      </c>
      <c r="F6260" s="6" t="str">
        <f>VLOOKUP(tbl_transactions[[#This Row],[Product_ID]],tbl_Items[],3,)</f>
        <v>Palladium</v>
      </c>
      <c r="G6260" s="6" t="s">
        <v>12</v>
      </c>
      <c r="H6260" s="6" t="s">
        <v>9</v>
      </c>
      <c r="I62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260" s="30">
        <v>3</v>
      </c>
      <c r="K6260" s="7">
        <f t="shared" si="194"/>
        <v>30884.273999999998</v>
      </c>
      <c r="L62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6260" s="7">
        <f t="shared" si="195"/>
        <v>29957.745779999997</v>
      </c>
    </row>
    <row r="6261" spans="1:13" x14ac:dyDescent="0.3">
      <c r="A6261" s="6" t="s">
        <v>6345</v>
      </c>
      <c r="B6261" s="28">
        <v>43367</v>
      </c>
      <c r="C6261" s="6" t="s">
        <v>11</v>
      </c>
      <c r="D6261" s="6" t="s">
        <v>7007</v>
      </c>
      <c r="E6261" s="6" t="str">
        <f>VLOOKUP(tbl_transactions[[#This Row],[Product_ID]],tbl_Items[],2,)</f>
        <v>Digital</v>
      </c>
      <c r="F6261" s="6" t="str">
        <f>VLOOKUP(tbl_transactions[[#This Row],[Product_ID]],tbl_Items[],3,)</f>
        <v>Gold</v>
      </c>
      <c r="G6261" s="6" t="s">
        <v>12</v>
      </c>
      <c r="H6261" s="6" t="s">
        <v>9</v>
      </c>
      <c r="I62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261" s="30">
        <v>1</v>
      </c>
      <c r="K6261" s="7">
        <f t="shared" si="194"/>
        <v>9100.3788000000004</v>
      </c>
      <c r="L62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61" s="7">
        <f t="shared" si="195"/>
        <v>9100.3788000000004</v>
      </c>
    </row>
    <row r="6262" spans="1:13" x14ac:dyDescent="0.3">
      <c r="A6262" s="6" t="s">
        <v>6346</v>
      </c>
      <c r="B6262" s="28">
        <v>43367</v>
      </c>
      <c r="C6262" s="6" t="s">
        <v>24</v>
      </c>
      <c r="D6262" s="6" t="s">
        <v>79</v>
      </c>
      <c r="E6262" s="6" t="str">
        <f>VLOOKUP(tbl_transactions[[#This Row],[Product_ID]],tbl_Items[],2,)</f>
        <v>Chronograph</v>
      </c>
      <c r="F6262" s="6" t="str">
        <f>VLOOKUP(tbl_transactions[[#This Row],[Product_ID]],tbl_Items[],3,)</f>
        <v>Palladium</v>
      </c>
      <c r="G6262" s="6" t="s">
        <v>8</v>
      </c>
      <c r="H6262" s="6" t="s">
        <v>9</v>
      </c>
      <c r="I62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262" s="30">
        <v>2</v>
      </c>
      <c r="K6262" s="7">
        <f t="shared" si="194"/>
        <v>4671.3960000000006</v>
      </c>
      <c r="L62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62" s="7">
        <f t="shared" si="195"/>
        <v>4671.3960000000006</v>
      </c>
    </row>
    <row r="6263" spans="1:13" x14ac:dyDescent="0.3">
      <c r="A6263" s="6" t="s">
        <v>6347</v>
      </c>
      <c r="B6263" s="28">
        <v>43367</v>
      </c>
      <c r="C6263" s="6" t="s">
        <v>24</v>
      </c>
      <c r="D6263" s="6" t="s">
        <v>109</v>
      </c>
      <c r="E6263" s="6" t="str">
        <f>VLOOKUP(tbl_transactions[[#This Row],[Product_ID]],tbl_Items[],2,)</f>
        <v>Digital</v>
      </c>
      <c r="F6263" s="6" t="str">
        <f>VLOOKUP(tbl_transactions[[#This Row],[Product_ID]],tbl_Items[],3,)</f>
        <v>Platinum</v>
      </c>
      <c r="G6263" s="6" t="s">
        <v>12</v>
      </c>
      <c r="H6263" s="6" t="s">
        <v>9</v>
      </c>
      <c r="I62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263" s="30">
        <v>3</v>
      </c>
      <c r="K6263" s="7">
        <f t="shared" si="194"/>
        <v>30790.637999999999</v>
      </c>
      <c r="L62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6263" s="7">
        <f t="shared" si="195"/>
        <v>28943.199720000001</v>
      </c>
    </row>
    <row r="6264" spans="1:13" x14ac:dyDescent="0.3">
      <c r="A6264" s="6" t="s">
        <v>6348</v>
      </c>
      <c r="B6264" s="28">
        <v>43367</v>
      </c>
      <c r="C6264" s="6" t="s">
        <v>11</v>
      </c>
      <c r="D6264" s="6" t="s">
        <v>81</v>
      </c>
      <c r="E6264" s="6" t="str">
        <f>VLOOKUP(tbl_transactions[[#This Row],[Product_ID]],tbl_Items[],2,)</f>
        <v>Chronograph</v>
      </c>
      <c r="F6264" s="6" t="str">
        <f>VLOOKUP(tbl_transactions[[#This Row],[Product_ID]],tbl_Items[],3,)</f>
        <v>Palladium</v>
      </c>
      <c r="G6264" s="6" t="s">
        <v>12</v>
      </c>
      <c r="H6264" s="6" t="s">
        <v>9</v>
      </c>
      <c r="I62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264" s="30">
        <v>2</v>
      </c>
      <c r="K6264" s="7">
        <f t="shared" si="194"/>
        <v>23716.000000000004</v>
      </c>
      <c r="L62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711.48000000000013</v>
      </c>
      <c r="M6264" s="7">
        <f t="shared" si="195"/>
        <v>23004.520000000004</v>
      </c>
    </row>
    <row r="6265" spans="1:13" x14ac:dyDescent="0.3">
      <c r="A6265" s="6" t="s">
        <v>6349</v>
      </c>
      <c r="B6265" s="28">
        <v>43367</v>
      </c>
      <c r="C6265" s="6" t="s">
        <v>11</v>
      </c>
      <c r="D6265" s="6" t="s">
        <v>100</v>
      </c>
      <c r="E6265" s="6" t="str">
        <f>VLOOKUP(tbl_transactions[[#This Row],[Product_ID]],tbl_Items[],2,)</f>
        <v>Automatic</v>
      </c>
      <c r="F6265" s="6" t="str">
        <f>VLOOKUP(tbl_transactions[[#This Row],[Product_ID]],tbl_Items[],3,)</f>
        <v>Palladium</v>
      </c>
      <c r="G6265" s="6" t="s">
        <v>12</v>
      </c>
      <c r="H6265" s="6" t="s">
        <v>9</v>
      </c>
      <c r="I62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265" s="30">
        <v>1</v>
      </c>
      <c r="K6265" s="7">
        <f t="shared" si="194"/>
        <v>6015.2400000000007</v>
      </c>
      <c r="L62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65" s="7">
        <f t="shared" si="195"/>
        <v>6015.2400000000007</v>
      </c>
    </row>
    <row r="6266" spans="1:13" x14ac:dyDescent="0.3">
      <c r="A6266" s="6" t="s">
        <v>6350</v>
      </c>
      <c r="B6266" s="28">
        <v>43367</v>
      </c>
      <c r="C6266" s="6" t="s">
        <v>24</v>
      </c>
      <c r="D6266" s="6" t="s">
        <v>102</v>
      </c>
      <c r="E6266" s="6" t="str">
        <f>VLOOKUP(tbl_transactions[[#This Row],[Product_ID]],tbl_Items[],2,)</f>
        <v>Automatic</v>
      </c>
      <c r="F6266" s="6" t="str">
        <f>VLOOKUP(tbl_transactions[[#This Row],[Product_ID]],tbl_Items[],3,)</f>
        <v>Palladium</v>
      </c>
      <c r="G6266" s="6" t="s">
        <v>12</v>
      </c>
      <c r="H6266" s="6" t="s">
        <v>13</v>
      </c>
      <c r="I62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266" s="30">
        <v>2</v>
      </c>
      <c r="K6266" s="7">
        <f t="shared" si="194"/>
        <v>17572.356</v>
      </c>
      <c r="L62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6266" s="7">
        <f t="shared" si="195"/>
        <v>17045.185320000001</v>
      </c>
    </row>
    <row r="6267" spans="1:13" x14ac:dyDescent="0.3">
      <c r="A6267" s="6" t="s">
        <v>6351</v>
      </c>
      <c r="B6267" s="28">
        <v>43367</v>
      </c>
      <c r="C6267" s="6" t="s">
        <v>24</v>
      </c>
      <c r="D6267" s="6" t="s">
        <v>100</v>
      </c>
      <c r="E6267" s="6" t="str">
        <f>VLOOKUP(tbl_transactions[[#This Row],[Product_ID]],tbl_Items[],2,)</f>
        <v>Automatic</v>
      </c>
      <c r="F6267" s="6" t="str">
        <f>VLOOKUP(tbl_transactions[[#This Row],[Product_ID]],tbl_Items[],3,)</f>
        <v>Palladium</v>
      </c>
      <c r="G6267" s="6" t="s">
        <v>12</v>
      </c>
      <c r="H6267" s="6" t="s">
        <v>9</v>
      </c>
      <c r="I62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267" s="30">
        <v>1</v>
      </c>
      <c r="K6267" s="7">
        <f t="shared" si="194"/>
        <v>6015.2400000000007</v>
      </c>
      <c r="L62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67" s="7">
        <f t="shared" si="195"/>
        <v>6015.2400000000007</v>
      </c>
    </row>
    <row r="6268" spans="1:13" x14ac:dyDescent="0.3">
      <c r="A6268" s="6" t="s">
        <v>6352</v>
      </c>
      <c r="B6268" s="28">
        <v>43367</v>
      </c>
      <c r="C6268" s="6" t="s">
        <v>24</v>
      </c>
      <c r="D6268" s="6" t="s">
        <v>111</v>
      </c>
      <c r="E6268" s="6" t="str">
        <f>VLOOKUP(tbl_transactions[[#This Row],[Product_ID]],tbl_Items[],2,)</f>
        <v>Digital</v>
      </c>
      <c r="F6268" s="6" t="str">
        <f>VLOOKUP(tbl_transactions[[#This Row],[Product_ID]],tbl_Items[],3,)</f>
        <v>Gold</v>
      </c>
      <c r="G6268" s="6" t="s">
        <v>12</v>
      </c>
      <c r="H6268" s="6" t="s">
        <v>9</v>
      </c>
      <c r="I62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268" s="30">
        <v>4</v>
      </c>
      <c r="K6268" s="7">
        <f t="shared" si="194"/>
        <v>23504.716800000002</v>
      </c>
      <c r="L62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6268" s="7">
        <f t="shared" si="195"/>
        <v>22564.528128000002</v>
      </c>
    </row>
    <row r="6269" spans="1:13" x14ac:dyDescent="0.3">
      <c r="A6269" s="6" t="s">
        <v>6353</v>
      </c>
      <c r="B6269" s="28">
        <v>43367</v>
      </c>
      <c r="C6269" s="6" t="s">
        <v>11</v>
      </c>
      <c r="D6269" s="6" t="s">
        <v>118</v>
      </c>
      <c r="E6269" s="6" t="str">
        <f>VLOOKUP(tbl_transactions[[#This Row],[Product_ID]],tbl_Items[],2,)</f>
        <v>Digital</v>
      </c>
      <c r="F6269" s="6" t="str">
        <f>VLOOKUP(tbl_transactions[[#This Row],[Product_ID]],tbl_Items[],3,)</f>
        <v>Palladium</v>
      </c>
      <c r="G6269" s="6" t="s">
        <v>12</v>
      </c>
      <c r="H6269" s="6" t="s">
        <v>13</v>
      </c>
      <c r="I62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269" s="30">
        <v>1</v>
      </c>
      <c r="K6269" s="7">
        <f t="shared" si="194"/>
        <v>6219.5112000000008</v>
      </c>
      <c r="L62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69" s="7">
        <f t="shared" si="195"/>
        <v>6219.5112000000008</v>
      </c>
    </row>
    <row r="6270" spans="1:13" x14ac:dyDescent="0.3">
      <c r="A6270" s="6" t="s">
        <v>6354</v>
      </c>
      <c r="B6270" s="28">
        <v>43367</v>
      </c>
      <c r="C6270" s="6" t="s">
        <v>15</v>
      </c>
      <c r="D6270" s="6" t="s">
        <v>7008</v>
      </c>
      <c r="E6270" s="6" t="str">
        <f>VLOOKUP(tbl_transactions[[#This Row],[Product_ID]],tbl_Items[],2,)</f>
        <v>Digital</v>
      </c>
      <c r="F6270" s="6" t="str">
        <f>VLOOKUP(tbl_transactions[[#This Row],[Product_ID]],tbl_Items[],3,)</f>
        <v>Gold</v>
      </c>
      <c r="G6270" s="6" t="s">
        <v>12</v>
      </c>
      <c r="H6270" s="6" t="s">
        <v>9</v>
      </c>
      <c r="I62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270" s="30">
        <v>1</v>
      </c>
      <c r="K6270" s="7">
        <f t="shared" si="194"/>
        <v>10741.170000000002</v>
      </c>
      <c r="L62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70" s="7">
        <f t="shared" si="195"/>
        <v>10741.170000000002</v>
      </c>
    </row>
    <row r="6271" spans="1:13" x14ac:dyDescent="0.3">
      <c r="A6271" s="6" t="s">
        <v>6355</v>
      </c>
      <c r="B6271" s="28">
        <v>43368</v>
      </c>
      <c r="C6271" s="6" t="s">
        <v>7</v>
      </c>
      <c r="D6271" s="6" t="s">
        <v>96</v>
      </c>
      <c r="E6271" s="6" t="str">
        <f>VLOOKUP(tbl_transactions[[#This Row],[Product_ID]],tbl_Items[],2,)</f>
        <v>Automatic</v>
      </c>
      <c r="F6271" s="6" t="str">
        <f>VLOOKUP(tbl_transactions[[#This Row],[Product_ID]],tbl_Items[],3,)</f>
        <v>Gold</v>
      </c>
      <c r="G6271" s="6" t="s">
        <v>12</v>
      </c>
      <c r="H6271" s="6" t="s">
        <v>13</v>
      </c>
      <c r="I62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271" s="30">
        <v>1</v>
      </c>
      <c r="K6271" s="7">
        <f t="shared" si="194"/>
        <v>5676.4224000000004</v>
      </c>
      <c r="L62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71" s="7">
        <f t="shared" si="195"/>
        <v>5676.4224000000004</v>
      </c>
    </row>
    <row r="6272" spans="1:13" x14ac:dyDescent="0.3">
      <c r="A6272" s="6" t="s">
        <v>6356</v>
      </c>
      <c r="B6272" s="28">
        <v>43368</v>
      </c>
      <c r="C6272" s="6" t="s">
        <v>11</v>
      </c>
      <c r="D6272" s="6" t="s">
        <v>81</v>
      </c>
      <c r="E6272" s="6" t="str">
        <f>VLOOKUP(tbl_transactions[[#This Row],[Product_ID]],tbl_Items[],2,)</f>
        <v>Chronograph</v>
      </c>
      <c r="F6272" s="6" t="str">
        <f>VLOOKUP(tbl_transactions[[#This Row],[Product_ID]],tbl_Items[],3,)</f>
        <v>Palladium</v>
      </c>
      <c r="G6272" s="6" t="s">
        <v>12</v>
      </c>
      <c r="H6272" s="6" t="s">
        <v>9</v>
      </c>
      <c r="I62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272" s="30">
        <v>1</v>
      </c>
      <c r="K6272" s="7">
        <f t="shared" si="194"/>
        <v>11858.000000000002</v>
      </c>
      <c r="L62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72" s="7">
        <f t="shared" si="195"/>
        <v>11858.000000000002</v>
      </c>
    </row>
    <row r="6273" spans="1:13" x14ac:dyDescent="0.3">
      <c r="A6273" s="6" t="s">
        <v>6357</v>
      </c>
      <c r="B6273" s="28">
        <v>43368</v>
      </c>
      <c r="C6273" s="6" t="s">
        <v>24</v>
      </c>
      <c r="D6273" s="6" t="s">
        <v>110</v>
      </c>
      <c r="E6273" s="6" t="str">
        <f>VLOOKUP(tbl_transactions[[#This Row],[Product_ID]],tbl_Items[],2,)</f>
        <v>Digital</v>
      </c>
      <c r="F6273" s="6" t="str">
        <f>VLOOKUP(tbl_transactions[[#This Row],[Product_ID]],tbl_Items[],3,)</f>
        <v>Platinum</v>
      </c>
      <c r="G6273" s="6" t="s">
        <v>12</v>
      </c>
      <c r="H6273" s="6" t="s">
        <v>9</v>
      </c>
      <c r="I62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273" s="30">
        <v>1</v>
      </c>
      <c r="K6273" s="7">
        <f t="shared" si="194"/>
        <v>5896.170000000001</v>
      </c>
      <c r="L62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73" s="7">
        <f t="shared" si="195"/>
        <v>5896.170000000001</v>
      </c>
    </row>
    <row r="6274" spans="1:13" x14ac:dyDescent="0.3">
      <c r="A6274" s="6" t="s">
        <v>6358</v>
      </c>
      <c r="B6274" s="28">
        <v>43368</v>
      </c>
      <c r="C6274" s="6" t="s">
        <v>11</v>
      </c>
      <c r="D6274" s="6" t="s">
        <v>82</v>
      </c>
      <c r="E6274" s="6" t="str">
        <f>VLOOKUP(tbl_transactions[[#This Row],[Product_ID]],tbl_Items[],2,)</f>
        <v>Chronograph</v>
      </c>
      <c r="F6274" s="6" t="str">
        <f>VLOOKUP(tbl_transactions[[#This Row],[Product_ID]],tbl_Items[],3,)</f>
        <v>Palladium</v>
      </c>
      <c r="G6274" s="6" t="s">
        <v>12</v>
      </c>
      <c r="H6274" s="6" t="s">
        <v>9</v>
      </c>
      <c r="I62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274" s="30">
        <v>4</v>
      </c>
      <c r="K6274" s="7">
        <f t="shared" ref="K6274:K6337" si="196">I6274*J6274</f>
        <v>31212</v>
      </c>
      <c r="L62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936.36</v>
      </c>
      <c r="M6274" s="7">
        <f t="shared" ref="M6274:M6337" si="197">K6274-L6274</f>
        <v>30275.64</v>
      </c>
    </row>
    <row r="6275" spans="1:13" x14ac:dyDescent="0.3">
      <c r="A6275" s="6" t="s">
        <v>6359</v>
      </c>
      <c r="B6275" s="28">
        <v>43369</v>
      </c>
      <c r="C6275" s="6" t="s">
        <v>24</v>
      </c>
      <c r="D6275" s="6" t="s">
        <v>92</v>
      </c>
      <c r="E6275" s="6" t="str">
        <f>VLOOKUP(tbl_transactions[[#This Row],[Product_ID]],tbl_Items[],2,)</f>
        <v>Automatic</v>
      </c>
      <c r="F6275" s="6" t="str">
        <f>VLOOKUP(tbl_transactions[[#This Row],[Product_ID]],tbl_Items[],3,)</f>
        <v>Platinum</v>
      </c>
      <c r="G6275" s="6" t="s">
        <v>12</v>
      </c>
      <c r="H6275" s="6" t="s">
        <v>9</v>
      </c>
      <c r="I62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275" s="30">
        <v>3</v>
      </c>
      <c r="K6275" s="7">
        <f t="shared" si="196"/>
        <v>6729.3071999999993</v>
      </c>
      <c r="L62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75" s="7">
        <f t="shared" si="197"/>
        <v>6729.3071999999993</v>
      </c>
    </row>
    <row r="6276" spans="1:13" x14ac:dyDescent="0.3">
      <c r="A6276" s="6" t="s">
        <v>6360</v>
      </c>
      <c r="B6276" s="28">
        <v>43369</v>
      </c>
      <c r="C6276" s="6" t="s">
        <v>7</v>
      </c>
      <c r="D6276" s="6" t="s">
        <v>81</v>
      </c>
      <c r="E6276" s="6" t="str">
        <f>VLOOKUP(tbl_transactions[[#This Row],[Product_ID]],tbl_Items[],2,)</f>
        <v>Chronograph</v>
      </c>
      <c r="F6276" s="6" t="str">
        <f>VLOOKUP(tbl_transactions[[#This Row],[Product_ID]],tbl_Items[],3,)</f>
        <v>Palladium</v>
      </c>
      <c r="G6276" s="6" t="s">
        <v>12</v>
      </c>
      <c r="H6276" s="6" t="s">
        <v>13</v>
      </c>
      <c r="I62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276" s="30">
        <v>4</v>
      </c>
      <c r="K6276" s="7">
        <f t="shared" si="196"/>
        <v>47432.000000000007</v>
      </c>
      <c r="L62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6276" s="7">
        <f t="shared" si="197"/>
        <v>46009.040000000008</v>
      </c>
    </row>
    <row r="6277" spans="1:13" x14ac:dyDescent="0.3">
      <c r="A6277" s="6" t="s">
        <v>6361</v>
      </c>
      <c r="B6277" s="28">
        <v>43370</v>
      </c>
      <c r="C6277" s="6" t="s">
        <v>11</v>
      </c>
      <c r="D6277" s="6" t="s">
        <v>77</v>
      </c>
      <c r="E6277" s="6" t="str">
        <f>VLOOKUP(tbl_transactions[[#This Row],[Product_ID]],tbl_Items[],2,)</f>
        <v>Chronograph</v>
      </c>
      <c r="F6277" s="6" t="str">
        <f>VLOOKUP(tbl_transactions[[#This Row],[Product_ID]],tbl_Items[],3,)</f>
        <v>Gold</v>
      </c>
      <c r="G6277" s="6" t="s">
        <v>8</v>
      </c>
      <c r="H6277" s="6" t="s">
        <v>9</v>
      </c>
      <c r="I62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277" s="30">
        <v>2</v>
      </c>
      <c r="K6277" s="7">
        <f t="shared" si="196"/>
        <v>6174</v>
      </c>
      <c r="L62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77" s="7">
        <f t="shared" si="197"/>
        <v>6174</v>
      </c>
    </row>
    <row r="6278" spans="1:13" x14ac:dyDescent="0.3">
      <c r="A6278" s="6" t="s">
        <v>6362</v>
      </c>
      <c r="B6278" s="28">
        <v>43370</v>
      </c>
      <c r="C6278" s="6" t="s">
        <v>11</v>
      </c>
      <c r="D6278" s="6" t="s">
        <v>101</v>
      </c>
      <c r="E6278" s="6" t="str">
        <f>VLOOKUP(tbl_transactions[[#This Row],[Product_ID]],tbl_Items[],2,)</f>
        <v>Automatic</v>
      </c>
      <c r="F6278" s="6" t="str">
        <f>VLOOKUP(tbl_transactions[[#This Row],[Product_ID]],tbl_Items[],3,)</f>
        <v>Palladium</v>
      </c>
      <c r="G6278" s="6" t="s">
        <v>12</v>
      </c>
      <c r="H6278" s="6" t="s">
        <v>9</v>
      </c>
      <c r="I62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278" s="30">
        <v>2</v>
      </c>
      <c r="K6278" s="7">
        <f t="shared" si="196"/>
        <v>5166.7000000000007</v>
      </c>
      <c r="L62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78" s="7">
        <f t="shared" si="197"/>
        <v>5166.7000000000007</v>
      </c>
    </row>
    <row r="6279" spans="1:13" x14ac:dyDescent="0.3">
      <c r="A6279" s="6" t="s">
        <v>6363</v>
      </c>
      <c r="B6279" s="28">
        <v>43370</v>
      </c>
      <c r="C6279" s="6" t="s">
        <v>24</v>
      </c>
      <c r="D6279" s="6" t="s">
        <v>111</v>
      </c>
      <c r="E6279" s="6" t="str">
        <f>VLOOKUP(tbl_transactions[[#This Row],[Product_ID]],tbl_Items[],2,)</f>
        <v>Digital</v>
      </c>
      <c r="F6279" s="6" t="str">
        <f>VLOOKUP(tbl_transactions[[#This Row],[Product_ID]],tbl_Items[],3,)</f>
        <v>Gold</v>
      </c>
      <c r="G6279" s="6" t="s">
        <v>12</v>
      </c>
      <c r="H6279" s="6" t="s">
        <v>13</v>
      </c>
      <c r="I62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279" s="30">
        <v>3</v>
      </c>
      <c r="K6279" s="7">
        <f t="shared" si="196"/>
        <v>17628.537600000003</v>
      </c>
      <c r="L62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6279" s="7">
        <f t="shared" si="197"/>
        <v>16923.396096000004</v>
      </c>
    </row>
    <row r="6280" spans="1:13" x14ac:dyDescent="0.3">
      <c r="A6280" s="6" t="s">
        <v>6364</v>
      </c>
      <c r="B6280" s="28">
        <v>43370</v>
      </c>
      <c r="C6280" s="6" t="s">
        <v>24</v>
      </c>
      <c r="D6280" s="6" t="s">
        <v>77</v>
      </c>
      <c r="E6280" s="6" t="str">
        <f>VLOOKUP(tbl_transactions[[#This Row],[Product_ID]],tbl_Items[],2,)</f>
        <v>Chronograph</v>
      </c>
      <c r="F6280" s="6" t="str">
        <f>VLOOKUP(tbl_transactions[[#This Row],[Product_ID]],tbl_Items[],3,)</f>
        <v>Gold</v>
      </c>
      <c r="G6280" s="6" t="s">
        <v>8</v>
      </c>
      <c r="H6280" s="6" t="s">
        <v>9</v>
      </c>
      <c r="I62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280" s="30">
        <v>1</v>
      </c>
      <c r="K6280" s="7">
        <f t="shared" si="196"/>
        <v>3087</v>
      </c>
      <c r="L62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80" s="7">
        <f t="shared" si="197"/>
        <v>3087</v>
      </c>
    </row>
    <row r="6281" spans="1:13" x14ac:dyDescent="0.3">
      <c r="A6281" s="6" t="s">
        <v>6365</v>
      </c>
      <c r="B6281" s="28">
        <v>43370</v>
      </c>
      <c r="C6281" s="6" t="s">
        <v>24</v>
      </c>
      <c r="D6281" s="6" t="s">
        <v>102</v>
      </c>
      <c r="E6281" s="6" t="str">
        <f>VLOOKUP(tbl_transactions[[#This Row],[Product_ID]],tbl_Items[],2,)</f>
        <v>Automatic</v>
      </c>
      <c r="F6281" s="6" t="str">
        <f>VLOOKUP(tbl_transactions[[#This Row],[Product_ID]],tbl_Items[],3,)</f>
        <v>Palladium</v>
      </c>
      <c r="G6281" s="6" t="s">
        <v>12</v>
      </c>
      <c r="H6281" s="6" t="s">
        <v>9</v>
      </c>
      <c r="I62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281" s="30">
        <v>3</v>
      </c>
      <c r="K6281" s="7">
        <f t="shared" si="196"/>
        <v>26358.534</v>
      </c>
      <c r="L62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6281" s="7">
        <f t="shared" si="197"/>
        <v>25567.777979999999</v>
      </c>
    </row>
    <row r="6282" spans="1:13" x14ac:dyDescent="0.3">
      <c r="A6282" s="6" t="s">
        <v>6366</v>
      </c>
      <c r="B6282" s="28">
        <v>43370</v>
      </c>
      <c r="C6282" s="6" t="s">
        <v>24</v>
      </c>
      <c r="D6282" s="6" t="s">
        <v>108</v>
      </c>
      <c r="E6282" s="6" t="str">
        <f>VLOOKUP(tbl_transactions[[#This Row],[Product_ID]],tbl_Items[],2,)</f>
        <v>Digital</v>
      </c>
      <c r="F6282" s="6" t="str">
        <f>VLOOKUP(tbl_transactions[[#This Row],[Product_ID]],tbl_Items[],3,)</f>
        <v>Platinum</v>
      </c>
      <c r="G6282" s="6" t="s">
        <v>12</v>
      </c>
      <c r="H6282" s="6" t="s">
        <v>9</v>
      </c>
      <c r="I62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282" s="30">
        <v>2</v>
      </c>
      <c r="K6282" s="7">
        <f t="shared" si="196"/>
        <v>12888.225</v>
      </c>
      <c r="L62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82" s="7">
        <f t="shared" si="197"/>
        <v>12888.225</v>
      </c>
    </row>
    <row r="6283" spans="1:13" x14ac:dyDescent="0.3">
      <c r="A6283" s="6" t="s">
        <v>6367</v>
      </c>
      <c r="B6283" s="28">
        <v>43370</v>
      </c>
      <c r="C6283" s="6" t="s">
        <v>24</v>
      </c>
      <c r="D6283" s="6" t="s">
        <v>77</v>
      </c>
      <c r="E6283" s="6" t="str">
        <f>VLOOKUP(tbl_transactions[[#This Row],[Product_ID]],tbl_Items[],2,)</f>
        <v>Chronograph</v>
      </c>
      <c r="F6283" s="6" t="str">
        <f>VLOOKUP(tbl_transactions[[#This Row],[Product_ID]],tbl_Items[],3,)</f>
        <v>Gold</v>
      </c>
      <c r="G6283" s="6" t="s">
        <v>8</v>
      </c>
      <c r="H6283" s="6" t="s">
        <v>13</v>
      </c>
      <c r="I62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283" s="30">
        <v>1</v>
      </c>
      <c r="K6283" s="7">
        <f t="shared" si="196"/>
        <v>3087</v>
      </c>
      <c r="L62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83" s="7">
        <f t="shared" si="197"/>
        <v>3087</v>
      </c>
    </row>
    <row r="6284" spans="1:13" x14ac:dyDescent="0.3">
      <c r="A6284" s="6" t="s">
        <v>6368</v>
      </c>
      <c r="B6284" s="28">
        <v>43370</v>
      </c>
      <c r="C6284" s="6" t="s">
        <v>24</v>
      </c>
      <c r="D6284" s="6" t="s">
        <v>76</v>
      </c>
      <c r="E6284" s="6" t="str">
        <f>VLOOKUP(tbl_transactions[[#This Row],[Product_ID]],tbl_Items[],2,)</f>
        <v>Chronograph</v>
      </c>
      <c r="F6284" s="6" t="str">
        <f>VLOOKUP(tbl_transactions[[#This Row],[Product_ID]],tbl_Items[],3,)</f>
        <v>Gold</v>
      </c>
      <c r="G6284" s="6" t="s">
        <v>8</v>
      </c>
      <c r="H6284" s="6" t="s">
        <v>13</v>
      </c>
      <c r="I62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284" s="30">
        <v>1</v>
      </c>
      <c r="K6284" s="7">
        <f t="shared" si="196"/>
        <v>2288.88</v>
      </c>
      <c r="L62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84" s="7">
        <f t="shared" si="197"/>
        <v>2288.88</v>
      </c>
    </row>
    <row r="6285" spans="1:13" x14ac:dyDescent="0.3">
      <c r="A6285" s="6" t="s">
        <v>6369</v>
      </c>
      <c r="B6285" s="28">
        <v>43371</v>
      </c>
      <c r="C6285" s="6" t="s">
        <v>24</v>
      </c>
      <c r="D6285" s="6" t="s">
        <v>81</v>
      </c>
      <c r="E6285" s="6" t="str">
        <f>VLOOKUP(tbl_transactions[[#This Row],[Product_ID]],tbl_Items[],2,)</f>
        <v>Chronograph</v>
      </c>
      <c r="F6285" s="6" t="str">
        <f>VLOOKUP(tbl_transactions[[#This Row],[Product_ID]],tbl_Items[],3,)</f>
        <v>Palladium</v>
      </c>
      <c r="G6285" s="6" t="s">
        <v>12</v>
      </c>
      <c r="H6285" s="6" t="s">
        <v>9</v>
      </c>
      <c r="I62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285" s="30">
        <v>4</v>
      </c>
      <c r="K6285" s="7">
        <f t="shared" si="196"/>
        <v>47432.000000000007</v>
      </c>
      <c r="L62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6285" s="7">
        <f t="shared" si="197"/>
        <v>46009.040000000008</v>
      </c>
    </row>
    <row r="6286" spans="1:13" x14ac:dyDescent="0.3">
      <c r="A6286" s="6" t="s">
        <v>6370</v>
      </c>
      <c r="B6286" s="28">
        <v>43371</v>
      </c>
      <c r="C6286" s="6" t="s">
        <v>24</v>
      </c>
      <c r="D6286" s="6" t="s">
        <v>105</v>
      </c>
      <c r="E6286" s="6" t="str">
        <f>VLOOKUP(tbl_transactions[[#This Row],[Product_ID]],tbl_Items[],2,)</f>
        <v>Digital</v>
      </c>
      <c r="F6286" s="6" t="str">
        <f>VLOOKUP(tbl_transactions[[#This Row],[Product_ID]],tbl_Items[],3,)</f>
        <v>Platinum</v>
      </c>
      <c r="G6286" s="6" t="s">
        <v>12</v>
      </c>
      <c r="H6286" s="6" t="s">
        <v>9</v>
      </c>
      <c r="I62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286" s="30">
        <v>3</v>
      </c>
      <c r="K6286" s="7">
        <f t="shared" si="196"/>
        <v>17609.810400000002</v>
      </c>
      <c r="L62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1056.588624</v>
      </c>
      <c r="M6286" s="7">
        <f t="shared" si="197"/>
        <v>16553.221776000002</v>
      </c>
    </row>
    <row r="6287" spans="1:13" x14ac:dyDescent="0.3">
      <c r="A6287" s="6" t="s">
        <v>6371</v>
      </c>
      <c r="B6287" s="28">
        <v>43371</v>
      </c>
      <c r="C6287" s="6" t="s">
        <v>24</v>
      </c>
      <c r="D6287" s="6" t="s">
        <v>7006</v>
      </c>
      <c r="E6287" s="6" t="str">
        <f>VLOOKUP(tbl_transactions[[#This Row],[Product_ID]],tbl_Items[],2,)</f>
        <v>Automatic</v>
      </c>
      <c r="F6287" s="6" t="str">
        <f>VLOOKUP(tbl_transactions[[#This Row],[Product_ID]],tbl_Items[],3,)</f>
        <v>Gold</v>
      </c>
      <c r="G6287" s="6" t="s">
        <v>12</v>
      </c>
      <c r="H6287" s="6" t="s">
        <v>9</v>
      </c>
      <c r="I62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287" s="30">
        <v>3</v>
      </c>
      <c r="K6287" s="7">
        <f t="shared" si="196"/>
        <v>32288.850000000002</v>
      </c>
      <c r="L62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1291.5540000000001</v>
      </c>
      <c r="M6287" s="7">
        <f t="shared" si="197"/>
        <v>30997.296000000002</v>
      </c>
    </row>
    <row r="6288" spans="1:13" x14ac:dyDescent="0.3">
      <c r="A6288" s="6" t="s">
        <v>6372</v>
      </c>
      <c r="B6288" s="28">
        <v>43371</v>
      </c>
      <c r="C6288" s="6" t="s">
        <v>24</v>
      </c>
      <c r="D6288" s="6" t="s">
        <v>118</v>
      </c>
      <c r="E6288" s="6" t="str">
        <f>VLOOKUP(tbl_transactions[[#This Row],[Product_ID]],tbl_Items[],2,)</f>
        <v>Digital</v>
      </c>
      <c r="F6288" s="6" t="str">
        <f>VLOOKUP(tbl_transactions[[#This Row],[Product_ID]],tbl_Items[],3,)</f>
        <v>Palladium</v>
      </c>
      <c r="G6288" s="6" t="s">
        <v>12</v>
      </c>
      <c r="H6288" s="6" t="s">
        <v>9</v>
      </c>
      <c r="I62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288" s="30">
        <v>2</v>
      </c>
      <c r="K6288" s="7">
        <f t="shared" si="196"/>
        <v>12439.022400000002</v>
      </c>
      <c r="L62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88" s="7">
        <f t="shared" si="197"/>
        <v>12439.022400000002</v>
      </c>
    </row>
    <row r="6289" spans="1:13" x14ac:dyDescent="0.3">
      <c r="A6289" s="6" t="s">
        <v>6373</v>
      </c>
      <c r="B6289" s="28">
        <v>43371</v>
      </c>
      <c r="C6289" s="6" t="s">
        <v>24</v>
      </c>
      <c r="D6289" s="6" t="s">
        <v>118</v>
      </c>
      <c r="E6289" s="6" t="str">
        <f>VLOOKUP(tbl_transactions[[#This Row],[Product_ID]],tbl_Items[],2,)</f>
        <v>Digital</v>
      </c>
      <c r="F6289" s="6" t="str">
        <f>VLOOKUP(tbl_transactions[[#This Row],[Product_ID]],tbl_Items[],3,)</f>
        <v>Palladium</v>
      </c>
      <c r="G6289" s="6" t="s">
        <v>12</v>
      </c>
      <c r="H6289" s="6" t="s">
        <v>13</v>
      </c>
      <c r="I62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289" s="30">
        <v>2</v>
      </c>
      <c r="K6289" s="7">
        <f t="shared" si="196"/>
        <v>12439.022400000002</v>
      </c>
      <c r="L62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89" s="7">
        <f t="shared" si="197"/>
        <v>12439.022400000002</v>
      </c>
    </row>
    <row r="6290" spans="1:13" x14ac:dyDescent="0.3">
      <c r="A6290" s="6" t="s">
        <v>6374</v>
      </c>
      <c r="B6290" s="28">
        <v>43372</v>
      </c>
      <c r="C6290" s="6" t="s">
        <v>11</v>
      </c>
      <c r="D6290" s="6" t="s">
        <v>102</v>
      </c>
      <c r="E6290" s="6" t="str">
        <f>VLOOKUP(tbl_transactions[[#This Row],[Product_ID]],tbl_Items[],2,)</f>
        <v>Automatic</v>
      </c>
      <c r="F6290" s="6" t="str">
        <f>VLOOKUP(tbl_transactions[[#This Row],[Product_ID]],tbl_Items[],3,)</f>
        <v>Palladium</v>
      </c>
      <c r="G6290" s="6" t="s">
        <v>12</v>
      </c>
      <c r="H6290" s="6" t="s">
        <v>9</v>
      </c>
      <c r="I62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290" s="30">
        <v>1</v>
      </c>
      <c r="K6290" s="7">
        <f t="shared" si="196"/>
        <v>8786.1779999999999</v>
      </c>
      <c r="L62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0" s="7">
        <f t="shared" si="197"/>
        <v>8786.1779999999999</v>
      </c>
    </row>
    <row r="6291" spans="1:13" x14ac:dyDescent="0.3">
      <c r="A6291" s="6" t="s">
        <v>6375</v>
      </c>
      <c r="B6291" s="28">
        <v>43372</v>
      </c>
      <c r="C6291" s="6" t="s">
        <v>11</v>
      </c>
      <c r="D6291" s="6" t="s">
        <v>81</v>
      </c>
      <c r="E6291" s="6" t="str">
        <f>VLOOKUP(tbl_transactions[[#This Row],[Product_ID]],tbl_Items[],2,)</f>
        <v>Chronograph</v>
      </c>
      <c r="F6291" s="6" t="str">
        <f>VLOOKUP(tbl_transactions[[#This Row],[Product_ID]],tbl_Items[],3,)</f>
        <v>Palladium</v>
      </c>
      <c r="G6291" s="6" t="s">
        <v>12</v>
      </c>
      <c r="H6291" s="6" t="s">
        <v>13</v>
      </c>
      <c r="I62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291" s="30">
        <v>1</v>
      </c>
      <c r="K6291" s="7">
        <f t="shared" si="196"/>
        <v>11858.000000000002</v>
      </c>
      <c r="L62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1" s="7">
        <f t="shared" si="197"/>
        <v>11858.000000000002</v>
      </c>
    </row>
    <row r="6292" spans="1:13" x14ac:dyDescent="0.3">
      <c r="A6292" s="6" t="s">
        <v>6376</v>
      </c>
      <c r="B6292" s="28">
        <v>43372</v>
      </c>
      <c r="C6292" s="6" t="s">
        <v>24</v>
      </c>
      <c r="D6292" s="6" t="s">
        <v>95</v>
      </c>
      <c r="E6292" s="6" t="str">
        <f>VLOOKUP(tbl_transactions[[#This Row],[Product_ID]],tbl_Items[],2,)</f>
        <v>Automatic</v>
      </c>
      <c r="F6292" s="6" t="str">
        <f>VLOOKUP(tbl_transactions[[#This Row],[Product_ID]],tbl_Items[],3,)</f>
        <v>Platinum</v>
      </c>
      <c r="G6292" s="6" t="s">
        <v>12</v>
      </c>
      <c r="H6292" s="6" t="s">
        <v>9</v>
      </c>
      <c r="I62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292" s="30">
        <v>4</v>
      </c>
      <c r="K6292" s="7">
        <f t="shared" si="196"/>
        <v>9261</v>
      </c>
      <c r="L62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2" s="7">
        <f t="shared" si="197"/>
        <v>9261</v>
      </c>
    </row>
    <row r="6293" spans="1:13" x14ac:dyDescent="0.3">
      <c r="A6293" s="6" t="s">
        <v>6377</v>
      </c>
      <c r="B6293" s="28">
        <v>43372</v>
      </c>
      <c r="C6293" s="6" t="s">
        <v>11</v>
      </c>
      <c r="D6293" s="6" t="s">
        <v>102</v>
      </c>
      <c r="E6293" s="6" t="str">
        <f>VLOOKUP(tbl_transactions[[#This Row],[Product_ID]],tbl_Items[],2,)</f>
        <v>Automatic</v>
      </c>
      <c r="F6293" s="6" t="str">
        <f>VLOOKUP(tbl_transactions[[#This Row],[Product_ID]],tbl_Items[],3,)</f>
        <v>Palladium</v>
      </c>
      <c r="G6293" s="6" t="s">
        <v>12</v>
      </c>
      <c r="H6293" s="6" t="s">
        <v>9</v>
      </c>
      <c r="I62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293" s="30">
        <v>2</v>
      </c>
      <c r="K6293" s="7">
        <f t="shared" si="196"/>
        <v>17572.356</v>
      </c>
      <c r="L62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6293" s="7">
        <f t="shared" si="197"/>
        <v>17045.185320000001</v>
      </c>
    </row>
    <row r="6294" spans="1:13" x14ac:dyDescent="0.3">
      <c r="A6294" s="6" t="s">
        <v>6378</v>
      </c>
      <c r="B6294" s="28">
        <v>43372</v>
      </c>
      <c r="C6294" s="6" t="s">
        <v>7</v>
      </c>
      <c r="D6294" s="6" t="s">
        <v>102</v>
      </c>
      <c r="E6294" s="6" t="str">
        <f>VLOOKUP(tbl_transactions[[#This Row],[Product_ID]],tbl_Items[],2,)</f>
        <v>Automatic</v>
      </c>
      <c r="F6294" s="6" t="str">
        <f>VLOOKUP(tbl_transactions[[#This Row],[Product_ID]],tbl_Items[],3,)</f>
        <v>Palladium</v>
      </c>
      <c r="G6294" s="6" t="s">
        <v>12</v>
      </c>
      <c r="H6294" s="6" t="s">
        <v>9</v>
      </c>
      <c r="I62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294" s="30">
        <v>1</v>
      </c>
      <c r="K6294" s="7">
        <f t="shared" si="196"/>
        <v>8786.1779999999999</v>
      </c>
      <c r="L62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4" s="7">
        <f t="shared" si="197"/>
        <v>8786.1779999999999</v>
      </c>
    </row>
    <row r="6295" spans="1:13" x14ac:dyDescent="0.3">
      <c r="A6295" s="6" t="s">
        <v>6379</v>
      </c>
      <c r="B6295" s="28">
        <v>43372</v>
      </c>
      <c r="C6295" s="6" t="s">
        <v>24</v>
      </c>
      <c r="D6295" s="6" t="s">
        <v>115</v>
      </c>
      <c r="E6295" s="6" t="str">
        <f>VLOOKUP(tbl_transactions[[#This Row],[Product_ID]],tbl_Items[],2,)</f>
        <v>Digital</v>
      </c>
      <c r="F6295" s="6" t="str">
        <f>VLOOKUP(tbl_transactions[[#This Row],[Product_ID]],tbl_Items[],3,)</f>
        <v>Gold</v>
      </c>
      <c r="G6295" s="6" t="s">
        <v>12</v>
      </c>
      <c r="H6295" s="6" t="s">
        <v>9</v>
      </c>
      <c r="I62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295" s="30">
        <v>2</v>
      </c>
      <c r="K6295" s="7">
        <f t="shared" si="196"/>
        <v>19397.385000000002</v>
      </c>
      <c r="L62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6295" s="7">
        <f t="shared" si="197"/>
        <v>18621.489600000001</v>
      </c>
    </row>
    <row r="6296" spans="1:13" x14ac:dyDescent="0.3">
      <c r="A6296" s="6" t="s">
        <v>6380</v>
      </c>
      <c r="B6296" s="28">
        <v>43372</v>
      </c>
      <c r="C6296" s="6" t="s">
        <v>24</v>
      </c>
      <c r="D6296" s="6" t="s">
        <v>108</v>
      </c>
      <c r="E6296" s="6" t="str">
        <f>VLOOKUP(tbl_transactions[[#This Row],[Product_ID]],tbl_Items[],2,)</f>
        <v>Digital</v>
      </c>
      <c r="F6296" s="6" t="str">
        <f>VLOOKUP(tbl_transactions[[#This Row],[Product_ID]],tbl_Items[],3,)</f>
        <v>Platinum</v>
      </c>
      <c r="G6296" s="6" t="s">
        <v>12</v>
      </c>
      <c r="H6296" s="6" t="s">
        <v>9</v>
      </c>
      <c r="I62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296" s="30">
        <v>2</v>
      </c>
      <c r="K6296" s="7">
        <f t="shared" si="196"/>
        <v>12888.225</v>
      </c>
      <c r="L62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6" s="7">
        <f t="shared" si="197"/>
        <v>12888.225</v>
      </c>
    </row>
    <row r="6297" spans="1:13" x14ac:dyDescent="0.3">
      <c r="A6297" s="6" t="s">
        <v>6381</v>
      </c>
      <c r="B6297" s="28">
        <v>43372</v>
      </c>
      <c r="C6297" s="6" t="s">
        <v>11</v>
      </c>
      <c r="D6297" s="6" t="s">
        <v>67</v>
      </c>
      <c r="E6297" s="6" t="str">
        <f>VLOOKUP(tbl_transactions[[#This Row],[Product_ID]],tbl_Items[],2,)</f>
        <v>Chronograph</v>
      </c>
      <c r="F6297" s="6" t="str">
        <f>VLOOKUP(tbl_transactions[[#This Row],[Product_ID]],tbl_Items[],3,)</f>
        <v>Platinum</v>
      </c>
      <c r="G6297" s="6" t="s">
        <v>8</v>
      </c>
      <c r="H6297" s="6" t="s">
        <v>9</v>
      </c>
      <c r="I62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297" s="30">
        <v>2</v>
      </c>
      <c r="K6297" s="7">
        <f t="shared" si="196"/>
        <v>2646</v>
      </c>
      <c r="L62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7" s="7">
        <f t="shared" si="197"/>
        <v>2646</v>
      </c>
    </row>
    <row r="6298" spans="1:13" x14ac:dyDescent="0.3">
      <c r="A6298" s="6" t="s">
        <v>6382</v>
      </c>
      <c r="B6298" s="28">
        <v>43372</v>
      </c>
      <c r="C6298" s="6" t="s">
        <v>24</v>
      </c>
      <c r="D6298" s="6" t="s">
        <v>84</v>
      </c>
      <c r="E6298" s="6" t="str">
        <f>VLOOKUP(tbl_transactions[[#This Row],[Product_ID]],tbl_Items[],2,)</f>
        <v>Automatic</v>
      </c>
      <c r="F6298" s="6" t="str">
        <f>VLOOKUP(tbl_transactions[[#This Row],[Product_ID]],tbl_Items[],3,)</f>
        <v>Platinum</v>
      </c>
      <c r="G6298" s="6" t="s">
        <v>12</v>
      </c>
      <c r="H6298" s="6" t="s">
        <v>13</v>
      </c>
      <c r="I62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298" s="30">
        <v>2</v>
      </c>
      <c r="K6298" s="7">
        <f t="shared" si="196"/>
        <v>4681.2150000000001</v>
      </c>
      <c r="L62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8" s="7">
        <f t="shared" si="197"/>
        <v>4681.2150000000001</v>
      </c>
    </row>
    <row r="6299" spans="1:13" x14ac:dyDescent="0.3">
      <c r="A6299" s="6" t="s">
        <v>6383</v>
      </c>
      <c r="B6299" s="28">
        <v>43373</v>
      </c>
      <c r="C6299" s="6" t="s">
        <v>11</v>
      </c>
      <c r="D6299" s="6" t="s">
        <v>83</v>
      </c>
      <c r="E6299" s="6" t="str">
        <f>VLOOKUP(tbl_transactions[[#This Row],[Product_ID]],tbl_Items[],2,)</f>
        <v>Chronograph</v>
      </c>
      <c r="F6299" s="6" t="str">
        <f>VLOOKUP(tbl_transactions[[#This Row],[Product_ID]],tbl_Items[],3,)</f>
        <v>Palladium</v>
      </c>
      <c r="G6299" s="6" t="s">
        <v>12</v>
      </c>
      <c r="H6299" s="6" t="s">
        <v>9</v>
      </c>
      <c r="I62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299" s="30">
        <v>1</v>
      </c>
      <c r="K6299" s="7">
        <f t="shared" si="196"/>
        <v>4988.8125</v>
      </c>
      <c r="L62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299" s="7">
        <f t="shared" si="197"/>
        <v>4988.8125</v>
      </c>
    </row>
    <row r="6300" spans="1:13" x14ac:dyDescent="0.3">
      <c r="A6300" s="6" t="s">
        <v>6384</v>
      </c>
      <c r="B6300" s="28">
        <v>43373</v>
      </c>
      <c r="C6300" s="6" t="s">
        <v>24</v>
      </c>
      <c r="D6300" s="6" t="s">
        <v>100</v>
      </c>
      <c r="E6300" s="6" t="str">
        <f>VLOOKUP(tbl_transactions[[#This Row],[Product_ID]],tbl_Items[],2,)</f>
        <v>Automatic</v>
      </c>
      <c r="F6300" s="6" t="str">
        <f>VLOOKUP(tbl_transactions[[#This Row],[Product_ID]],tbl_Items[],3,)</f>
        <v>Palladium</v>
      </c>
      <c r="G6300" s="6" t="s">
        <v>12</v>
      </c>
      <c r="H6300" s="6" t="s">
        <v>9</v>
      </c>
      <c r="I63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300" s="30">
        <v>2</v>
      </c>
      <c r="K6300" s="7">
        <f t="shared" si="196"/>
        <v>12030.480000000001</v>
      </c>
      <c r="L63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00" s="7">
        <f t="shared" si="197"/>
        <v>12030.480000000001</v>
      </c>
    </row>
    <row r="6301" spans="1:13" x14ac:dyDescent="0.3">
      <c r="A6301" s="6" t="s">
        <v>6385</v>
      </c>
      <c r="B6301" s="28">
        <v>43373</v>
      </c>
      <c r="C6301" s="6" t="s">
        <v>24</v>
      </c>
      <c r="D6301" s="6" t="s">
        <v>111</v>
      </c>
      <c r="E6301" s="6" t="str">
        <f>VLOOKUP(tbl_transactions[[#This Row],[Product_ID]],tbl_Items[],2,)</f>
        <v>Digital</v>
      </c>
      <c r="F6301" s="6" t="str">
        <f>VLOOKUP(tbl_transactions[[#This Row],[Product_ID]],tbl_Items[],3,)</f>
        <v>Gold</v>
      </c>
      <c r="G6301" s="6" t="s">
        <v>12</v>
      </c>
      <c r="H6301" s="6" t="s">
        <v>13</v>
      </c>
      <c r="I63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301" s="30">
        <v>4</v>
      </c>
      <c r="K6301" s="7">
        <f t="shared" si="196"/>
        <v>23504.716800000002</v>
      </c>
      <c r="L63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6301" s="7">
        <f t="shared" si="197"/>
        <v>22564.528128000002</v>
      </c>
    </row>
    <row r="6302" spans="1:13" x14ac:dyDescent="0.3">
      <c r="A6302" s="6" t="s">
        <v>6386</v>
      </c>
      <c r="B6302" s="28">
        <v>43373</v>
      </c>
      <c r="C6302" s="6" t="s">
        <v>7</v>
      </c>
      <c r="D6302" s="6" t="s">
        <v>92</v>
      </c>
      <c r="E6302" s="6" t="str">
        <f>VLOOKUP(tbl_transactions[[#This Row],[Product_ID]],tbl_Items[],2,)</f>
        <v>Automatic</v>
      </c>
      <c r="F6302" s="6" t="str">
        <f>VLOOKUP(tbl_transactions[[#This Row],[Product_ID]],tbl_Items[],3,)</f>
        <v>Platinum</v>
      </c>
      <c r="G6302" s="6" t="s">
        <v>12</v>
      </c>
      <c r="H6302" s="6" t="s">
        <v>9</v>
      </c>
      <c r="I63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302" s="30">
        <v>1</v>
      </c>
      <c r="K6302" s="7">
        <f t="shared" si="196"/>
        <v>2243.1023999999998</v>
      </c>
      <c r="L63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02" s="7">
        <f t="shared" si="197"/>
        <v>2243.1023999999998</v>
      </c>
    </row>
    <row r="6303" spans="1:13" x14ac:dyDescent="0.3">
      <c r="A6303" s="6" t="s">
        <v>6387</v>
      </c>
      <c r="B6303" s="28">
        <v>43373</v>
      </c>
      <c r="C6303" s="6" t="s">
        <v>24</v>
      </c>
      <c r="D6303" s="6" t="s">
        <v>115</v>
      </c>
      <c r="E6303" s="6" t="str">
        <f>VLOOKUP(tbl_transactions[[#This Row],[Product_ID]],tbl_Items[],2,)</f>
        <v>Digital</v>
      </c>
      <c r="F6303" s="6" t="str">
        <f>VLOOKUP(tbl_transactions[[#This Row],[Product_ID]],tbl_Items[],3,)</f>
        <v>Gold</v>
      </c>
      <c r="G6303" s="6" t="s">
        <v>12</v>
      </c>
      <c r="H6303" s="6" t="s">
        <v>9</v>
      </c>
      <c r="I63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303" s="30">
        <v>3</v>
      </c>
      <c r="K6303" s="7">
        <f t="shared" si="196"/>
        <v>29096.077500000003</v>
      </c>
      <c r="L63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6303" s="7">
        <f t="shared" si="197"/>
        <v>27932.234400000001</v>
      </c>
    </row>
    <row r="6304" spans="1:13" x14ac:dyDescent="0.3">
      <c r="A6304" s="6" t="s">
        <v>6388</v>
      </c>
      <c r="B6304" s="28">
        <v>43374</v>
      </c>
      <c r="C6304" s="6" t="s">
        <v>11</v>
      </c>
      <c r="D6304" s="6" t="s">
        <v>117</v>
      </c>
      <c r="E6304" s="6" t="str">
        <f>VLOOKUP(tbl_transactions[[#This Row],[Product_ID]],tbl_Items[],2,)</f>
        <v>Digital</v>
      </c>
      <c r="F6304" s="6" t="str">
        <f>VLOOKUP(tbl_transactions[[#This Row],[Product_ID]],tbl_Items[],3,)</f>
        <v>Palladium</v>
      </c>
      <c r="G6304" s="6" t="s">
        <v>12</v>
      </c>
      <c r="H6304" s="6" t="s">
        <v>9</v>
      </c>
      <c r="I63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304" s="30">
        <v>3</v>
      </c>
      <c r="K6304" s="7">
        <f t="shared" si="196"/>
        <v>30809.362500000003</v>
      </c>
      <c r="L63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6304" s="7">
        <f t="shared" si="197"/>
        <v>29885.081625000003</v>
      </c>
    </row>
    <row r="6305" spans="1:13" x14ac:dyDescent="0.3">
      <c r="A6305" s="6" t="s">
        <v>6389</v>
      </c>
      <c r="B6305" s="28">
        <v>43374</v>
      </c>
      <c r="C6305" s="6" t="s">
        <v>24</v>
      </c>
      <c r="D6305" s="6" t="s">
        <v>118</v>
      </c>
      <c r="E6305" s="6" t="str">
        <f>VLOOKUP(tbl_transactions[[#This Row],[Product_ID]],tbl_Items[],2,)</f>
        <v>Digital</v>
      </c>
      <c r="F6305" s="6" t="str">
        <f>VLOOKUP(tbl_transactions[[#This Row],[Product_ID]],tbl_Items[],3,)</f>
        <v>Palladium</v>
      </c>
      <c r="G6305" s="6" t="s">
        <v>12</v>
      </c>
      <c r="H6305" s="6" t="s">
        <v>9</v>
      </c>
      <c r="I63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305" s="30">
        <v>3</v>
      </c>
      <c r="K6305" s="7">
        <f t="shared" si="196"/>
        <v>18658.533600000002</v>
      </c>
      <c r="L63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6305" s="7">
        <f t="shared" si="197"/>
        <v>18098.777592000002</v>
      </c>
    </row>
    <row r="6306" spans="1:13" x14ac:dyDescent="0.3">
      <c r="A6306" s="6" t="s">
        <v>6390</v>
      </c>
      <c r="B6306" s="28">
        <v>43374</v>
      </c>
      <c r="C6306" s="6" t="s">
        <v>15</v>
      </c>
      <c r="D6306" s="6" t="s">
        <v>7007</v>
      </c>
      <c r="E6306" s="6" t="str">
        <f>VLOOKUP(tbl_transactions[[#This Row],[Product_ID]],tbl_Items[],2,)</f>
        <v>Digital</v>
      </c>
      <c r="F6306" s="6" t="str">
        <f>VLOOKUP(tbl_transactions[[#This Row],[Product_ID]],tbl_Items[],3,)</f>
        <v>Gold</v>
      </c>
      <c r="G6306" s="6" t="s">
        <v>12</v>
      </c>
      <c r="H6306" s="6" t="s">
        <v>9</v>
      </c>
      <c r="I63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306" s="30">
        <v>3</v>
      </c>
      <c r="K6306" s="7">
        <f t="shared" si="196"/>
        <v>27301.136400000003</v>
      </c>
      <c r="L63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1092.0454560000001</v>
      </c>
      <c r="M6306" s="7">
        <f t="shared" si="197"/>
        <v>26209.090944000003</v>
      </c>
    </row>
    <row r="6307" spans="1:13" x14ac:dyDescent="0.3">
      <c r="A6307" s="6" t="s">
        <v>6391</v>
      </c>
      <c r="B6307" s="28">
        <v>43375</v>
      </c>
      <c r="C6307" s="6" t="s">
        <v>7</v>
      </c>
      <c r="D6307" s="6" t="s">
        <v>81</v>
      </c>
      <c r="E6307" s="6" t="str">
        <f>VLOOKUP(tbl_transactions[[#This Row],[Product_ID]],tbl_Items[],2,)</f>
        <v>Chronograph</v>
      </c>
      <c r="F6307" s="6" t="str">
        <f>VLOOKUP(tbl_transactions[[#This Row],[Product_ID]],tbl_Items[],3,)</f>
        <v>Palladium</v>
      </c>
      <c r="G6307" s="6" t="s">
        <v>12</v>
      </c>
      <c r="H6307" s="6" t="s">
        <v>13</v>
      </c>
      <c r="I63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307" s="30">
        <v>4</v>
      </c>
      <c r="K6307" s="7">
        <f t="shared" si="196"/>
        <v>47432.000000000007</v>
      </c>
      <c r="L63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6307" s="7">
        <f t="shared" si="197"/>
        <v>46009.040000000008</v>
      </c>
    </row>
    <row r="6308" spans="1:13" x14ac:dyDescent="0.3">
      <c r="A6308" s="6" t="s">
        <v>6392</v>
      </c>
      <c r="B6308" s="28">
        <v>43375</v>
      </c>
      <c r="C6308" s="6" t="s">
        <v>11</v>
      </c>
      <c r="D6308" s="6" t="s">
        <v>114</v>
      </c>
      <c r="E6308" s="6" t="str">
        <f>VLOOKUP(tbl_transactions[[#This Row],[Product_ID]],tbl_Items[],2,)</f>
        <v>Digital</v>
      </c>
      <c r="F6308" s="6" t="str">
        <f>VLOOKUP(tbl_transactions[[#This Row],[Product_ID]],tbl_Items[],3,)</f>
        <v>Palladium</v>
      </c>
      <c r="G6308" s="6" t="s">
        <v>12</v>
      </c>
      <c r="H6308" s="6" t="s">
        <v>9</v>
      </c>
      <c r="I63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308" s="30">
        <v>4</v>
      </c>
      <c r="K6308" s="7">
        <f t="shared" si="196"/>
        <v>43641.360000000008</v>
      </c>
      <c r="L63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6308" s="7">
        <f t="shared" si="197"/>
        <v>42332.119200000008</v>
      </c>
    </row>
    <row r="6309" spans="1:13" x14ac:dyDescent="0.3">
      <c r="A6309" s="6" t="s">
        <v>6393</v>
      </c>
      <c r="B6309" s="28">
        <v>43375</v>
      </c>
      <c r="C6309" s="6" t="s">
        <v>24</v>
      </c>
      <c r="D6309" s="6" t="s">
        <v>105</v>
      </c>
      <c r="E6309" s="6" t="str">
        <f>VLOOKUP(tbl_transactions[[#This Row],[Product_ID]],tbl_Items[],2,)</f>
        <v>Digital</v>
      </c>
      <c r="F6309" s="6" t="str">
        <f>VLOOKUP(tbl_transactions[[#This Row],[Product_ID]],tbl_Items[],3,)</f>
        <v>Platinum</v>
      </c>
      <c r="G6309" s="6" t="s">
        <v>12</v>
      </c>
      <c r="H6309" s="6" t="s">
        <v>9</v>
      </c>
      <c r="I63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309" s="30">
        <v>1</v>
      </c>
      <c r="K6309" s="7">
        <f t="shared" si="196"/>
        <v>5869.9368000000004</v>
      </c>
      <c r="L63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09" s="7">
        <f t="shared" si="197"/>
        <v>5869.9368000000004</v>
      </c>
    </row>
    <row r="6310" spans="1:13" x14ac:dyDescent="0.3">
      <c r="A6310" s="6" t="s">
        <v>6394</v>
      </c>
      <c r="B6310" s="28">
        <v>43375</v>
      </c>
      <c r="C6310" s="6" t="s">
        <v>24</v>
      </c>
      <c r="D6310" s="6" t="s">
        <v>109</v>
      </c>
      <c r="E6310" s="6" t="str">
        <f>VLOOKUP(tbl_transactions[[#This Row],[Product_ID]],tbl_Items[],2,)</f>
        <v>Digital</v>
      </c>
      <c r="F6310" s="6" t="str">
        <f>VLOOKUP(tbl_transactions[[#This Row],[Product_ID]],tbl_Items[],3,)</f>
        <v>Platinum</v>
      </c>
      <c r="G6310" s="6" t="s">
        <v>12</v>
      </c>
      <c r="H6310" s="6" t="s">
        <v>9</v>
      </c>
      <c r="I63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310" s="30">
        <v>2</v>
      </c>
      <c r="K6310" s="7">
        <f t="shared" si="196"/>
        <v>20527.092000000001</v>
      </c>
      <c r="L63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1231.6255200000001</v>
      </c>
      <c r="M6310" s="7">
        <f t="shared" si="197"/>
        <v>19295.466479999999</v>
      </c>
    </row>
    <row r="6311" spans="1:13" x14ac:dyDescent="0.3">
      <c r="A6311" s="6" t="s">
        <v>6395</v>
      </c>
      <c r="B6311" s="28">
        <v>43375</v>
      </c>
      <c r="C6311" s="6" t="s">
        <v>24</v>
      </c>
      <c r="D6311" s="6" t="s">
        <v>103</v>
      </c>
      <c r="E6311" s="6" t="str">
        <f>VLOOKUP(tbl_transactions[[#This Row],[Product_ID]],tbl_Items[],2,)</f>
        <v>Automatic</v>
      </c>
      <c r="F6311" s="6" t="str">
        <f>VLOOKUP(tbl_transactions[[#This Row],[Product_ID]],tbl_Items[],3,)</f>
        <v>Palladium</v>
      </c>
      <c r="G6311" s="6" t="s">
        <v>12</v>
      </c>
      <c r="H6311" s="6" t="s">
        <v>9</v>
      </c>
      <c r="I63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311" s="30">
        <v>2</v>
      </c>
      <c r="K6311" s="7">
        <f t="shared" si="196"/>
        <v>13616.7552</v>
      </c>
      <c r="L63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11" s="7">
        <f t="shared" si="197"/>
        <v>13616.7552</v>
      </c>
    </row>
    <row r="6312" spans="1:13" x14ac:dyDescent="0.3">
      <c r="A6312" s="6" t="s">
        <v>6396</v>
      </c>
      <c r="B6312" s="28">
        <v>43375</v>
      </c>
      <c r="C6312" s="6" t="s">
        <v>24</v>
      </c>
      <c r="D6312" s="6" t="s">
        <v>81</v>
      </c>
      <c r="E6312" s="6" t="str">
        <f>VLOOKUP(tbl_transactions[[#This Row],[Product_ID]],tbl_Items[],2,)</f>
        <v>Chronograph</v>
      </c>
      <c r="F6312" s="6" t="str">
        <f>VLOOKUP(tbl_transactions[[#This Row],[Product_ID]],tbl_Items[],3,)</f>
        <v>Palladium</v>
      </c>
      <c r="G6312" s="6" t="s">
        <v>12</v>
      </c>
      <c r="H6312" s="6" t="s">
        <v>9</v>
      </c>
      <c r="I63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312" s="30">
        <v>3</v>
      </c>
      <c r="K6312" s="7">
        <f t="shared" si="196"/>
        <v>35574.000000000007</v>
      </c>
      <c r="L63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6312" s="7">
        <f t="shared" si="197"/>
        <v>34506.780000000006</v>
      </c>
    </row>
    <row r="6313" spans="1:13" x14ac:dyDescent="0.3">
      <c r="A6313" s="6" t="s">
        <v>6397</v>
      </c>
      <c r="B6313" s="28">
        <v>43376</v>
      </c>
      <c r="C6313" s="6" t="s">
        <v>24</v>
      </c>
      <c r="D6313" s="6" t="s">
        <v>115</v>
      </c>
      <c r="E6313" s="6" t="str">
        <f>VLOOKUP(tbl_transactions[[#This Row],[Product_ID]],tbl_Items[],2,)</f>
        <v>Digital</v>
      </c>
      <c r="F6313" s="6" t="str">
        <f>VLOOKUP(tbl_transactions[[#This Row],[Product_ID]],tbl_Items[],3,)</f>
        <v>Gold</v>
      </c>
      <c r="G6313" s="6" t="s">
        <v>12</v>
      </c>
      <c r="H6313" s="6" t="s">
        <v>13</v>
      </c>
      <c r="I63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313" s="30">
        <v>1</v>
      </c>
      <c r="K6313" s="7">
        <f t="shared" si="196"/>
        <v>9698.692500000001</v>
      </c>
      <c r="L63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13" s="7">
        <f t="shared" si="197"/>
        <v>9698.692500000001</v>
      </c>
    </row>
    <row r="6314" spans="1:13" x14ac:dyDescent="0.3">
      <c r="A6314" s="6" t="s">
        <v>6398</v>
      </c>
      <c r="B6314" s="28">
        <v>43376</v>
      </c>
      <c r="C6314" s="6" t="s">
        <v>24</v>
      </c>
      <c r="D6314" s="6" t="s">
        <v>7007</v>
      </c>
      <c r="E6314" s="6" t="str">
        <f>VLOOKUP(tbl_transactions[[#This Row],[Product_ID]],tbl_Items[],2,)</f>
        <v>Digital</v>
      </c>
      <c r="F6314" s="6" t="str">
        <f>VLOOKUP(tbl_transactions[[#This Row],[Product_ID]],tbl_Items[],3,)</f>
        <v>Gold</v>
      </c>
      <c r="G6314" s="6" t="s">
        <v>12</v>
      </c>
      <c r="H6314" s="6" t="s">
        <v>9</v>
      </c>
      <c r="I63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314" s="30">
        <v>1</v>
      </c>
      <c r="K6314" s="7">
        <f t="shared" si="196"/>
        <v>9100.3788000000004</v>
      </c>
      <c r="L63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14" s="7">
        <f t="shared" si="197"/>
        <v>9100.3788000000004</v>
      </c>
    </row>
    <row r="6315" spans="1:13" x14ac:dyDescent="0.3">
      <c r="A6315" s="6" t="s">
        <v>6399</v>
      </c>
      <c r="B6315" s="28">
        <v>43376</v>
      </c>
      <c r="C6315" s="6" t="s">
        <v>7</v>
      </c>
      <c r="D6315" s="6" t="s">
        <v>120</v>
      </c>
      <c r="E6315" s="6" t="str">
        <f>VLOOKUP(tbl_transactions[[#This Row],[Product_ID]],tbl_Items[],2,)</f>
        <v>Digital</v>
      </c>
      <c r="F6315" s="6" t="str">
        <f>VLOOKUP(tbl_transactions[[#This Row],[Product_ID]],tbl_Items[],3,)</f>
        <v>Palladium</v>
      </c>
      <c r="G6315" s="6" t="s">
        <v>12</v>
      </c>
      <c r="H6315" s="6" t="s">
        <v>9</v>
      </c>
      <c r="I63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315" s="30">
        <v>4</v>
      </c>
      <c r="K6315" s="7">
        <f t="shared" si="196"/>
        <v>42408.080000000009</v>
      </c>
      <c r="L63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6315" s="7">
        <f t="shared" si="197"/>
        <v>41135.837600000006</v>
      </c>
    </row>
    <row r="6316" spans="1:13" x14ac:dyDescent="0.3">
      <c r="A6316" s="6" t="s">
        <v>6400</v>
      </c>
      <c r="B6316" s="28">
        <v>43376</v>
      </c>
      <c r="C6316" s="6" t="s">
        <v>24</v>
      </c>
      <c r="D6316" s="6" t="s">
        <v>113</v>
      </c>
      <c r="E6316" s="6" t="str">
        <f>VLOOKUP(tbl_transactions[[#This Row],[Product_ID]],tbl_Items[],2,)</f>
        <v>Digital</v>
      </c>
      <c r="F6316" s="6" t="str">
        <f>VLOOKUP(tbl_transactions[[#This Row],[Product_ID]],tbl_Items[],3,)</f>
        <v>Palladium</v>
      </c>
      <c r="G6316" s="6" t="s">
        <v>12</v>
      </c>
      <c r="H6316" s="6" t="s">
        <v>9</v>
      </c>
      <c r="I63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316" s="30">
        <v>1</v>
      </c>
      <c r="K6316" s="7">
        <f t="shared" si="196"/>
        <v>9144.0756000000001</v>
      </c>
      <c r="L63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16" s="7">
        <f t="shared" si="197"/>
        <v>9144.0756000000001</v>
      </c>
    </row>
    <row r="6317" spans="1:13" x14ac:dyDescent="0.3">
      <c r="A6317" s="6" t="s">
        <v>6401</v>
      </c>
      <c r="B6317" s="28">
        <v>43376</v>
      </c>
      <c r="C6317" s="6" t="s">
        <v>24</v>
      </c>
      <c r="D6317" s="6" t="s">
        <v>100</v>
      </c>
      <c r="E6317" s="6" t="str">
        <f>VLOOKUP(tbl_transactions[[#This Row],[Product_ID]],tbl_Items[],2,)</f>
        <v>Automatic</v>
      </c>
      <c r="F6317" s="6" t="str">
        <f>VLOOKUP(tbl_transactions[[#This Row],[Product_ID]],tbl_Items[],3,)</f>
        <v>Palladium</v>
      </c>
      <c r="G6317" s="6" t="s">
        <v>12</v>
      </c>
      <c r="H6317" s="6" t="s">
        <v>9</v>
      </c>
      <c r="I63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317" s="30">
        <v>1</v>
      </c>
      <c r="K6317" s="7">
        <f t="shared" si="196"/>
        <v>6015.2400000000007</v>
      </c>
      <c r="L63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17" s="7">
        <f t="shared" si="197"/>
        <v>6015.2400000000007</v>
      </c>
    </row>
    <row r="6318" spans="1:13" x14ac:dyDescent="0.3">
      <c r="A6318" s="6" t="s">
        <v>6402</v>
      </c>
      <c r="B6318" s="28">
        <v>43376</v>
      </c>
      <c r="C6318" s="6" t="s">
        <v>11</v>
      </c>
      <c r="D6318" s="6" t="s">
        <v>108</v>
      </c>
      <c r="E6318" s="6" t="str">
        <f>VLOOKUP(tbl_transactions[[#This Row],[Product_ID]],tbl_Items[],2,)</f>
        <v>Digital</v>
      </c>
      <c r="F6318" s="6" t="str">
        <f>VLOOKUP(tbl_transactions[[#This Row],[Product_ID]],tbl_Items[],3,)</f>
        <v>Platinum</v>
      </c>
      <c r="G6318" s="6" t="s">
        <v>12</v>
      </c>
      <c r="H6318" s="6" t="s">
        <v>9</v>
      </c>
      <c r="I63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318" s="30">
        <v>2</v>
      </c>
      <c r="K6318" s="7">
        <f t="shared" si="196"/>
        <v>12888.225</v>
      </c>
      <c r="L63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18" s="7">
        <f t="shared" si="197"/>
        <v>12888.225</v>
      </c>
    </row>
    <row r="6319" spans="1:13" x14ac:dyDescent="0.3">
      <c r="A6319" s="6" t="s">
        <v>6403</v>
      </c>
      <c r="B6319" s="28">
        <v>43377</v>
      </c>
      <c r="C6319" s="6" t="s">
        <v>24</v>
      </c>
      <c r="D6319" s="6" t="s">
        <v>111</v>
      </c>
      <c r="E6319" s="6" t="str">
        <f>VLOOKUP(tbl_transactions[[#This Row],[Product_ID]],tbl_Items[],2,)</f>
        <v>Digital</v>
      </c>
      <c r="F6319" s="6" t="str">
        <f>VLOOKUP(tbl_transactions[[#This Row],[Product_ID]],tbl_Items[],3,)</f>
        <v>Gold</v>
      </c>
      <c r="G6319" s="6" t="s">
        <v>12</v>
      </c>
      <c r="H6319" s="6" t="s">
        <v>9</v>
      </c>
      <c r="I63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319" s="30">
        <v>1</v>
      </c>
      <c r="K6319" s="7">
        <f t="shared" si="196"/>
        <v>5876.1792000000005</v>
      </c>
      <c r="L63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19" s="7">
        <f t="shared" si="197"/>
        <v>5876.1792000000005</v>
      </c>
    </row>
    <row r="6320" spans="1:13" x14ac:dyDescent="0.3">
      <c r="A6320" s="6" t="s">
        <v>6404</v>
      </c>
      <c r="B6320" s="28">
        <v>43377</v>
      </c>
      <c r="C6320" s="6" t="s">
        <v>11</v>
      </c>
      <c r="D6320" s="6" t="s">
        <v>109</v>
      </c>
      <c r="E6320" s="6" t="str">
        <f>VLOOKUP(tbl_transactions[[#This Row],[Product_ID]],tbl_Items[],2,)</f>
        <v>Digital</v>
      </c>
      <c r="F6320" s="6" t="str">
        <f>VLOOKUP(tbl_transactions[[#This Row],[Product_ID]],tbl_Items[],3,)</f>
        <v>Platinum</v>
      </c>
      <c r="G6320" s="6" t="s">
        <v>12</v>
      </c>
      <c r="H6320" s="6" t="s">
        <v>13</v>
      </c>
      <c r="I63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320" s="30">
        <v>3</v>
      </c>
      <c r="K6320" s="7">
        <f t="shared" si="196"/>
        <v>30790.637999999999</v>
      </c>
      <c r="L63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6320" s="7">
        <f t="shared" si="197"/>
        <v>28943.199720000001</v>
      </c>
    </row>
    <row r="6321" spans="1:13" x14ac:dyDescent="0.3">
      <c r="A6321" s="6" t="s">
        <v>6405</v>
      </c>
      <c r="B6321" s="28">
        <v>43377</v>
      </c>
      <c r="C6321" s="6" t="s">
        <v>24</v>
      </c>
      <c r="D6321" s="6" t="s">
        <v>7008</v>
      </c>
      <c r="E6321" s="6" t="str">
        <f>VLOOKUP(tbl_transactions[[#This Row],[Product_ID]],tbl_Items[],2,)</f>
        <v>Digital</v>
      </c>
      <c r="F6321" s="6" t="str">
        <f>VLOOKUP(tbl_transactions[[#This Row],[Product_ID]],tbl_Items[],3,)</f>
        <v>Gold</v>
      </c>
      <c r="G6321" s="6" t="s">
        <v>12</v>
      </c>
      <c r="H6321" s="6" t="s">
        <v>9</v>
      </c>
      <c r="I63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321" s="30">
        <v>2</v>
      </c>
      <c r="K6321" s="7">
        <f t="shared" si="196"/>
        <v>21482.340000000004</v>
      </c>
      <c r="L63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6321" s="7">
        <f t="shared" si="197"/>
        <v>20623.046400000003</v>
      </c>
    </row>
    <row r="6322" spans="1:13" x14ac:dyDescent="0.3">
      <c r="A6322" s="6" t="s">
        <v>6406</v>
      </c>
      <c r="B6322" s="28">
        <v>43377</v>
      </c>
      <c r="C6322" s="6" t="s">
        <v>7</v>
      </c>
      <c r="D6322" s="6" t="s">
        <v>111</v>
      </c>
      <c r="E6322" s="6" t="str">
        <f>VLOOKUP(tbl_transactions[[#This Row],[Product_ID]],tbl_Items[],2,)</f>
        <v>Digital</v>
      </c>
      <c r="F6322" s="6" t="str">
        <f>VLOOKUP(tbl_transactions[[#This Row],[Product_ID]],tbl_Items[],3,)</f>
        <v>Gold</v>
      </c>
      <c r="G6322" s="6" t="s">
        <v>12</v>
      </c>
      <c r="H6322" s="6" t="s">
        <v>9</v>
      </c>
      <c r="I63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322" s="30">
        <v>4</v>
      </c>
      <c r="K6322" s="7">
        <f t="shared" si="196"/>
        <v>23504.716800000002</v>
      </c>
      <c r="L63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6322" s="7">
        <f t="shared" si="197"/>
        <v>22564.528128000002</v>
      </c>
    </row>
    <row r="6323" spans="1:13" x14ac:dyDescent="0.3">
      <c r="A6323" s="6" t="s">
        <v>6407</v>
      </c>
      <c r="B6323" s="28">
        <v>43377</v>
      </c>
      <c r="C6323" s="6" t="s">
        <v>11</v>
      </c>
      <c r="D6323" s="6" t="s">
        <v>119</v>
      </c>
      <c r="E6323" s="6" t="str">
        <f>VLOOKUP(tbl_transactions[[#This Row],[Product_ID]],tbl_Items[],2,)</f>
        <v>Digital</v>
      </c>
      <c r="F6323" s="6" t="str">
        <f>VLOOKUP(tbl_transactions[[#This Row],[Product_ID]],tbl_Items[],3,)</f>
        <v>Palladium</v>
      </c>
      <c r="G6323" s="6" t="s">
        <v>12</v>
      </c>
      <c r="H6323" s="6" t="s">
        <v>9</v>
      </c>
      <c r="I63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323" s="30">
        <v>4</v>
      </c>
      <c r="K6323" s="7">
        <f t="shared" si="196"/>
        <v>41179.031999999999</v>
      </c>
      <c r="L63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6323" s="7">
        <f t="shared" si="197"/>
        <v>39943.661039999999</v>
      </c>
    </row>
    <row r="6324" spans="1:13" x14ac:dyDescent="0.3">
      <c r="A6324" s="6" t="s">
        <v>6408</v>
      </c>
      <c r="B6324" s="28">
        <v>43378</v>
      </c>
      <c r="C6324" s="6" t="s">
        <v>24</v>
      </c>
      <c r="D6324" s="6" t="s">
        <v>79</v>
      </c>
      <c r="E6324" s="6" t="str">
        <f>VLOOKUP(tbl_transactions[[#This Row],[Product_ID]],tbl_Items[],2,)</f>
        <v>Chronograph</v>
      </c>
      <c r="F6324" s="6" t="str">
        <f>VLOOKUP(tbl_transactions[[#This Row],[Product_ID]],tbl_Items[],3,)</f>
        <v>Palladium</v>
      </c>
      <c r="G6324" s="6" t="s">
        <v>8</v>
      </c>
      <c r="H6324" s="6" t="s">
        <v>9</v>
      </c>
      <c r="I63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324" s="30">
        <v>3</v>
      </c>
      <c r="K6324" s="7">
        <f t="shared" si="196"/>
        <v>7007.094000000001</v>
      </c>
      <c r="L63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24" s="7">
        <f t="shared" si="197"/>
        <v>7007.094000000001</v>
      </c>
    </row>
    <row r="6325" spans="1:13" x14ac:dyDescent="0.3">
      <c r="A6325" s="6" t="s">
        <v>6409</v>
      </c>
      <c r="B6325" s="28">
        <v>43378</v>
      </c>
      <c r="C6325" s="6" t="s">
        <v>7</v>
      </c>
      <c r="D6325" s="6" t="s">
        <v>113</v>
      </c>
      <c r="E6325" s="6" t="str">
        <f>VLOOKUP(tbl_transactions[[#This Row],[Product_ID]],tbl_Items[],2,)</f>
        <v>Digital</v>
      </c>
      <c r="F6325" s="6" t="str">
        <f>VLOOKUP(tbl_transactions[[#This Row],[Product_ID]],tbl_Items[],3,)</f>
        <v>Palladium</v>
      </c>
      <c r="G6325" s="6" t="s">
        <v>12</v>
      </c>
      <c r="H6325" s="6" t="s">
        <v>9</v>
      </c>
      <c r="I63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325" s="30">
        <v>2</v>
      </c>
      <c r="K6325" s="7">
        <f t="shared" si="196"/>
        <v>18288.1512</v>
      </c>
      <c r="L63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6325" s="7">
        <f t="shared" si="197"/>
        <v>17739.506664</v>
      </c>
    </row>
    <row r="6326" spans="1:13" x14ac:dyDescent="0.3">
      <c r="A6326" s="6" t="s">
        <v>6410</v>
      </c>
      <c r="B6326" s="28">
        <v>43378</v>
      </c>
      <c r="C6326" s="6" t="s">
        <v>24</v>
      </c>
      <c r="D6326" s="6" t="s">
        <v>111</v>
      </c>
      <c r="E6326" s="6" t="str">
        <f>VLOOKUP(tbl_transactions[[#This Row],[Product_ID]],tbl_Items[],2,)</f>
        <v>Digital</v>
      </c>
      <c r="F6326" s="6" t="str">
        <f>VLOOKUP(tbl_transactions[[#This Row],[Product_ID]],tbl_Items[],3,)</f>
        <v>Gold</v>
      </c>
      <c r="G6326" s="6" t="s">
        <v>12</v>
      </c>
      <c r="H6326" s="6" t="s">
        <v>9</v>
      </c>
      <c r="I63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326" s="30">
        <v>3</v>
      </c>
      <c r="K6326" s="7">
        <f t="shared" si="196"/>
        <v>17628.537600000003</v>
      </c>
      <c r="L63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6326" s="7">
        <f t="shared" si="197"/>
        <v>16923.396096000004</v>
      </c>
    </row>
    <row r="6327" spans="1:13" x14ac:dyDescent="0.3">
      <c r="A6327" s="6" t="s">
        <v>6411</v>
      </c>
      <c r="B6327" s="28">
        <v>43379</v>
      </c>
      <c r="C6327" s="6" t="s">
        <v>24</v>
      </c>
      <c r="D6327" s="6" t="s">
        <v>97</v>
      </c>
      <c r="E6327" s="6" t="str">
        <f>VLOOKUP(tbl_transactions[[#This Row],[Product_ID]],tbl_Items[],2,)</f>
        <v>Automatic</v>
      </c>
      <c r="F6327" s="6" t="str">
        <f>VLOOKUP(tbl_transactions[[#This Row],[Product_ID]],tbl_Items[],3,)</f>
        <v>Gold</v>
      </c>
      <c r="G6327" s="6" t="s">
        <v>12</v>
      </c>
      <c r="H6327" s="6" t="s">
        <v>9</v>
      </c>
      <c r="I63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327" s="30">
        <v>2</v>
      </c>
      <c r="K6327" s="7">
        <f t="shared" si="196"/>
        <v>5990.6232</v>
      </c>
      <c r="L63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27" s="7">
        <f t="shared" si="197"/>
        <v>5990.6232</v>
      </c>
    </row>
    <row r="6328" spans="1:13" x14ac:dyDescent="0.3">
      <c r="A6328" s="6" t="s">
        <v>6412</v>
      </c>
      <c r="B6328" s="28">
        <v>43379</v>
      </c>
      <c r="C6328" s="6" t="s">
        <v>24</v>
      </c>
      <c r="D6328" s="6" t="s">
        <v>84</v>
      </c>
      <c r="E6328" s="6" t="str">
        <f>VLOOKUP(tbl_transactions[[#This Row],[Product_ID]],tbl_Items[],2,)</f>
        <v>Automatic</v>
      </c>
      <c r="F6328" s="6" t="str">
        <f>VLOOKUP(tbl_transactions[[#This Row],[Product_ID]],tbl_Items[],3,)</f>
        <v>Platinum</v>
      </c>
      <c r="G6328" s="6" t="s">
        <v>12</v>
      </c>
      <c r="H6328" s="6" t="s">
        <v>13</v>
      </c>
      <c r="I63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328" s="30">
        <v>4</v>
      </c>
      <c r="K6328" s="7">
        <f t="shared" si="196"/>
        <v>9362.43</v>
      </c>
      <c r="L63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28" s="7">
        <f t="shared" si="197"/>
        <v>9362.43</v>
      </c>
    </row>
    <row r="6329" spans="1:13" x14ac:dyDescent="0.3">
      <c r="A6329" s="6" t="s">
        <v>6413</v>
      </c>
      <c r="B6329" s="28">
        <v>43379</v>
      </c>
      <c r="C6329" s="6" t="s">
        <v>24</v>
      </c>
      <c r="D6329" s="6" t="s">
        <v>102</v>
      </c>
      <c r="E6329" s="6" t="str">
        <f>VLOOKUP(tbl_transactions[[#This Row],[Product_ID]],tbl_Items[],2,)</f>
        <v>Automatic</v>
      </c>
      <c r="F6329" s="6" t="str">
        <f>VLOOKUP(tbl_transactions[[#This Row],[Product_ID]],tbl_Items[],3,)</f>
        <v>Palladium</v>
      </c>
      <c r="G6329" s="6" t="s">
        <v>12</v>
      </c>
      <c r="H6329" s="6" t="s">
        <v>9</v>
      </c>
      <c r="I63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329" s="30">
        <v>1</v>
      </c>
      <c r="K6329" s="7">
        <f t="shared" si="196"/>
        <v>8786.1779999999999</v>
      </c>
      <c r="L63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29" s="7">
        <f t="shared" si="197"/>
        <v>8786.1779999999999</v>
      </c>
    </row>
    <row r="6330" spans="1:13" x14ac:dyDescent="0.3">
      <c r="A6330" s="6" t="s">
        <v>6414</v>
      </c>
      <c r="B6330" s="28">
        <v>43379</v>
      </c>
      <c r="C6330" s="6" t="s">
        <v>7</v>
      </c>
      <c r="D6330" s="6" t="s">
        <v>67</v>
      </c>
      <c r="E6330" s="6" t="str">
        <f>VLOOKUP(tbl_transactions[[#This Row],[Product_ID]],tbl_Items[],2,)</f>
        <v>Chronograph</v>
      </c>
      <c r="F6330" s="6" t="str">
        <f>VLOOKUP(tbl_transactions[[#This Row],[Product_ID]],tbl_Items[],3,)</f>
        <v>Platinum</v>
      </c>
      <c r="G6330" s="6" t="s">
        <v>8</v>
      </c>
      <c r="H6330" s="6" t="s">
        <v>9</v>
      </c>
      <c r="I63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330" s="30">
        <v>3</v>
      </c>
      <c r="K6330" s="7">
        <f t="shared" si="196"/>
        <v>3969</v>
      </c>
      <c r="L63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30" s="7">
        <f t="shared" si="197"/>
        <v>3969</v>
      </c>
    </row>
    <row r="6331" spans="1:13" x14ac:dyDescent="0.3">
      <c r="A6331" s="6" t="s">
        <v>6415</v>
      </c>
      <c r="B6331" s="28">
        <v>43379</v>
      </c>
      <c r="C6331" s="6" t="s">
        <v>24</v>
      </c>
      <c r="D6331" s="6" t="s">
        <v>119</v>
      </c>
      <c r="E6331" s="6" t="str">
        <f>VLOOKUP(tbl_transactions[[#This Row],[Product_ID]],tbl_Items[],2,)</f>
        <v>Digital</v>
      </c>
      <c r="F6331" s="6" t="str">
        <f>VLOOKUP(tbl_transactions[[#This Row],[Product_ID]],tbl_Items[],3,)</f>
        <v>Palladium</v>
      </c>
      <c r="G6331" s="6" t="s">
        <v>12</v>
      </c>
      <c r="H6331" s="6" t="s">
        <v>13</v>
      </c>
      <c r="I63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331" s="30">
        <v>4</v>
      </c>
      <c r="K6331" s="7">
        <f t="shared" si="196"/>
        <v>41179.031999999999</v>
      </c>
      <c r="L63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6331" s="7">
        <f t="shared" si="197"/>
        <v>39943.661039999999</v>
      </c>
    </row>
    <row r="6332" spans="1:13" x14ac:dyDescent="0.3">
      <c r="A6332" s="6" t="s">
        <v>6416</v>
      </c>
      <c r="B6332" s="28">
        <v>43379</v>
      </c>
      <c r="C6332" s="6" t="s">
        <v>11</v>
      </c>
      <c r="D6332" s="6" t="s">
        <v>77</v>
      </c>
      <c r="E6332" s="6" t="str">
        <f>VLOOKUP(tbl_transactions[[#This Row],[Product_ID]],tbl_Items[],2,)</f>
        <v>Chronograph</v>
      </c>
      <c r="F6332" s="6" t="str">
        <f>VLOOKUP(tbl_transactions[[#This Row],[Product_ID]],tbl_Items[],3,)</f>
        <v>Gold</v>
      </c>
      <c r="G6332" s="6" t="s">
        <v>8</v>
      </c>
      <c r="H6332" s="6" t="s">
        <v>13</v>
      </c>
      <c r="I63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332" s="30">
        <v>2</v>
      </c>
      <c r="K6332" s="7">
        <f t="shared" si="196"/>
        <v>6174</v>
      </c>
      <c r="L63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32" s="7">
        <f t="shared" si="197"/>
        <v>6174</v>
      </c>
    </row>
    <row r="6333" spans="1:13" x14ac:dyDescent="0.3">
      <c r="A6333" s="6" t="s">
        <v>6417</v>
      </c>
      <c r="B6333" s="28">
        <v>43380</v>
      </c>
      <c r="C6333" s="6" t="s">
        <v>24</v>
      </c>
      <c r="D6333" s="6" t="s">
        <v>7008</v>
      </c>
      <c r="E6333" s="6" t="str">
        <f>VLOOKUP(tbl_transactions[[#This Row],[Product_ID]],tbl_Items[],2,)</f>
        <v>Digital</v>
      </c>
      <c r="F6333" s="6" t="str">
        <f>VLOOKUP(tbl_transactions[[#This Row],[Product_ID]],tbl_Items[],3,)</f>
        <v>Gold</v>
      </c>
      <c r="G6333" s="6" t="s">
        <v>12</v>
      </c>
      <c r="H6333" s="6" t="s">
        <v>9</v>
      </c>
      <c r="I63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333" s="30">
        <v>4</v>
      </c>
      <c r="K6333" s="7">
        <f t="shared" si="196"/>
        <v>42964.680000000008</v>
      </c>
      <c r="L63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6333" s="7">
        <f t="shared" si="197"/>
        <v>41246.092800000006</v>
      </c>
    </row>
    <row r="6334" spans="1:13" x14ac:dyDescent="0.3">
      <c r="A6334" s="6" t="s">
        <v>6418</v>
      </c>
      <c r="B6334" s="28">
        <v>43380</v>
      </c>
      <c r="C6334" s="6" t="s">
        <v>24</v>
      </c>
      <c r="D6334" s="6" t="s">
        <v>78</v>
      </c>
      <c r="E6334" s="6" t="str">
        <f>VLOOKUP(tbl_transactions[[#This Row],[Product_ID]],tbl_Items[],2,)</f>
        <v>Chronograph</v>
      </c>
      <c r="F6334" s="6" t="str">
        <f>VLOOKUP(tbl_transactions[[#This Row],[Product_ID]],tbl_Items[],3,)</f>
        <v>Gold</v>
      </c>
      <c r="G6334" s="6" t="s">
        <v>8</v>
      </c>
      <c r="H6334" s="6" t="s">
        <v>13</v>
      </c>
      <c r="I63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334" s="30">
        <v>4</v>
      </c>
      <c r="K6334" s="7">
        <f t="shared" si="196"/>
        <v>22888.799999999999</v>
      </c>
      <c r="L63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6334" s="7">
        <f t="shared" si="197"/>
        <v>21057.696</v>
      </c>
    </row>
    <row r="6335" spans="1:13" x14ac:dyDescent="0.3">
      <c r="A6335" s="6" t="s">
        <v>6419</v>
      </c>
      <c r="B6335" s="28">
        <v>43380</v>
      </c>
      <c r="C6335" s="6" t="s">
        <v>24</v>
      </c>
      <c r="D6335" s="6" t="s">
        <v>118</v>
      </c>
      <c r="E6335" s="6" t="str">
        <f>VLOOKUP(tbl_transactions[[#This Row],[Product_ID]],tbl_Items[],2,)</f>
        <v>Digital</v>
      </c>
      <c r="F6335" s="6" t="str">
        <f>VLOOKUP(tbl_transactions[[#This Row],[Product_ID]],tbl_Items[],3,)</f>
        <v>Palladium</v>
      </c>
      <c r="G6335" s="6" t="s">
        <v>12</v>
      </c>
      <c r="H6335" s="6" t="s">
        <v>9</v>
      </c>
      <c r="I63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335" s="30">
        <v>2</v>
      </c>
      <c r="K6335" s="7">
        <f t="shared" si="196"/>
        <v>12439.022400000002</v>
      </c>
      <c r="L63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35" s="7">
        <f t="shared" si="197"/>
        <v>12439.022400000002</v>
      </c>
    </row>
    <row r="6336" spans="1:13" x14ac:dyDescent="0.3">
      <c r="A6336" s="6" t="s">
        <v>6420</v>
      </c>
      <c r="B6336" s="28">
        <v>43380</v>
      </c>
      <c r="C6336" s="6" t="s">
        <v>24</v>
      </c>
      <c r="D6336" s="6" t="s">
        <v>89</v>
      </c>
      <c r="E6336" s="6" t="str">
        <f>VLOOKUP(tbl_transactions[[#This Row],[Product_ID]],tbl_Items[],2,)</f>
        <v>Automatic</v>
      </c>
      <c r="F6336" s="6" t="str">
        <f>VLOOKUP(tbl_transactions[[#This Row],[Product_ID]],tbl_Items[],3,)</f>
        <v>Platinum</v>
      </c>
      <c r="G6336" s="6" t="s">
        <v>12</v>
      </c>
      <c r="H6336" s="6" t="s">
        <v>13</v>
      </c>
      <c r="I63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336" s="30">
        <v>2</v>
      </c>
      <c r="K6336" s="7">
        <f t="shared" si="196"/>
        <v>10239.020000000002</v>
      </c>
      <c r="L63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36" s="7">
        <f t="shared" si="197"/>
        <v>10239.020000000002</v>
      </c>
    </row>
    <row r="6337" spans="1:13" x14ac:dyDescent="0.3">
      <c r="A6337" s="6" t="s">
        <v>6421</v>
      </c>
      <c r="B6337" s="28">
        <v>43380</v>
      </c>
      <c r="C6337" s="6" t="s">
        <v>11</v>
      </c>
      <c r="D6337" s="6" t="s">
        <v>79</v>
      </c>
      <c r="E6337" s="6" t="str">
        <f>VLOOKUP(tbl_transactions[[#This Row],[Product_ID]],tbl_Items[],2,)</f>
        <v>Chronograph</v>
      </c>
      <c r="F6337" s="6" t="str">
        <f>VLOOKUP(tbl_transactions[[#This Row],[Product_ID]],tbl_Items[],3,)</f>
        <v>Palladium</v>
      </c>
      <c r="G6337" s="6" t="s">
        <v>8</v>
      </c>
      <c r="H6337" s="6" t="s">
        <v>9</v>
      </c>
      <c r="I63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337" s="30">
        <v>4</v>
      </c>
      <c r="K6337" s="7">
        <f t="shared" si="196"/>
        <v>9342.7920000000013</v>
      </c>
      <c r="L63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37" s="7">
        <f t="shared" si="197"/>
        <v>9342.7920000000013</v>
      </c>
    </row>
    <row r="6338" spans="1:13" x14ac:dyDescent="0.3">
      <c r="A6338" s="6" t="s">
        <v>6422</v>
      </c>
      <c r="B6338" s="28">
        <v>43380</v>
      </c>
      <c r="C6338" s="6" t="s">
        <v>24</v>
      </c>
      <c r="D6338" s="6" t="s">
        <v>104</v>
      </c>
      <c r="E6338" s="6" t="str">
        <f>VLOOKUP(tbl_transactions[[#This Row],[Product_ID]],tbl_Items[],2,)</f>
        <v>Automatic</v>
      </c>
      <c r="F6338" s="6" t="str">
        <f>VLOOKUP(tbl_transactions[[#This Row],[Product_ID]],tbl_Items[],3,)</f>
        <v>Palladium</v>
      </c>
      <c r="G6338" s="6" t="s">
        <v>12</v>
      </c>
      <c r="H6338" s="6" t="s">
        <v>9</v>
      </c>
      <c r="I63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338" s="30">
        <v>4</v>
      </c>
      <c r="K6338" s="7">
        <f t="shared" ref="K6338:K6401" si="198">I6338*J6338</f>
        <v>36062.840000000004</v>
      </c>
      <c r="L63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6338" s="7">
        <f t="shared" ref="M6338:M6401" si="199">K6338-L6338</f>
        <v>34980.954800000007</v>
      </c>
    </row>
    <row r="6339" spans="1:13" x14ac:dyDescent="0.3">
      <c r="A6339" s="6" t="s">
        <v>6423</v>
      </c>
      <c r="B6339" s="28">
        <v>43380</v>
      </c>
      <c r="C6339" s="6" t="s">
        <v>24</v>
      </c>
      <c r="D6339" s="6" t="s">
        <v>105</v>
      </c>
      <c r="E6339" s="6" t="str">
        <f>VLOOKUP(tbl_transactions[[#This Row],[Product_ID]],tbl_Items[],2,)</f>
        <v>Digital</v>
      </c>
      <c r="F6339" s="6" t="str">
        <f>VLOOKUP(tbl_transactions[[#This Row],[Product_ID]],tbl_Items[],3,)</f>
        <v>Platinum</v>
      </c>
      <c r="G6339" s="6" t="s">
        <v>12</v>
      </c>
      <c r="H6339" s="6" t="s">
        <v>9</v>
      </c>
      <c r="I63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339" s="30">
        <v>4</v>
      </c>
      <c r="K6339" s="7">
        <f t="shared" si="198"/>
        <v>23479.747200000002</v>
      </c>
      <c r="L63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6339" s="7">
        <f t="shared" si="199"/>
        <v>22070.962368</v>
      </c>
    </row>
    <row r="6340" spans="1:13" x14ac:dyDescent="0.3">
      <c r="A6340" s="6" t="s">
        <v>6424</v>
      </c>
      <c r="B6340" s="28">
        <v>43380</v>
      </c>
      <c r="C6340" s="6" t="s">
        <v>24</v>
      </c>
      <c r="D6340" s="6" t="s">
        <v>105</v>
      </c>
      <c r="E6340" s="6" t="str">
        <f>VLOOKUP(tbl_transactions[[#This Row],[Product_ID]],tbl_Items[],2,)</f>
        <v>Digital</v>
      </c>
      <c r="F6340" s="6" t="str">
        <f>VLOOKUP(tbl_transactions[[#This Row],[Product_ID]],tbl_Items[],3,)</f>
        <v>Platinum</v>
      </c>
      <c r="G6340" s="6" t="s">
        <v>12</v>
      </c>
      <c r="H6340" s="6" t="s">
        <v>9</v>
      </c>
      <c r="I63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340" s="30">
        <v>1</v>
      </c>
      <c r="K6340" s="7">
        <f t="shared" si="198"/>
        <v>5869.9368000000004</v>
      </c>
      <c r="L63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0" s="7">
        <f t="shared" si="199"/>
        <v>5869.9368000000004</v>
      </c>
    </row>
    <row r="6341" spans="1:13" x14ac:dyDescent="0.3">
      <c r="A6341" s="6" t="s">
        <v>6425</v>
      </c>
      <c r="B6341" s="28">
        <v>43381</v>
      </c>
      <c r="C6341" s="6" t="s">
        <v>11</v>
      </c>
      <c r="D6341" s="6" t="s">
        <v>97</v>
      </c>
      <c r="E6341" s="6" t="str">
        <f>VLOOKUP(tbl_transactions[[#This Row],[Product_ID]],tbl_Items[],2,)</f>
        <v>Automatic</v>
      </c>
      <c r="F6341" s="6" t="str">
        <f>VLOOKUP(tbl_transactions[[#This Row],[Product_ID]],tbl_Items[],3,)</f>
        <v>Gold</v>
      </c>
      <c r="G6341" s="6" t="s">
        <v>12</v>
      </c>
      <c r="H6341" s="6" t="s">
        <v>9</v>
      </c>
      <c r="I63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341" s="30">
        <v>2</v>
      </c>
      <c r="K6341" s="7">
        <f t="shared" si="198"/>
        <v>5990.6232</v>
      </c>
      <c r="L63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1" s="7">
        <f t="shared" si="199"/>
        <v>5990.6232</v>
      </c>
    </row>
    <row r="6342" spans="1:13" x14ac:dyDescent="0.3">
      <c r="A6342" s="6" t="s">
        <v>6426</v>
      </c>
      <c r="B6342" s="28">
        <v>43381</v>
      </c>
      <c r="C6342" s="6" t="s">
        <v>24</v>
      </c>
      <c r="D6342" s="6" t="s">
        <v>89</v>
      </c>
      <c r="E6342" s="6" t="str">
        <f>VLOOKUP(tbl_transactions[[#This Row],[Product_ID]],tbl_Items[],2,)</f>
        <v>Automatic</v>
      </c>
      <c r="F6342" s="6" t="str">
        <f>VLOOKUP(tbl_transactions[[#This Row],[Product_ID]],tbl_Items[],3,)</f>
        <v>Platinum</v>
      </c>
      <c r="G6342" s="6" t="s">
        <v>12</v>
      </c>
      <c r="H6342" s="6" t="s">
        <v>13</v>
      </c>
      <c r="I63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342" s="30">
        <v>2</v>
      </c>
      <c r="K6342" s="7">
        <f t="shared" si="198"/>
        <v>10239.020000000002</v>
      </c>
      <c r="L63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2" s="7">
        <f t="shared" si="199"/>
        <v>10239.020000000002</v>
      </c>
    </row>
    <row r="6343" spans="1:13" x14ac:dyDescent="0.3">
      <c r="A6343" s="6" t="s">
        <v>6427</v>
      </c>
      <c r="B6343" s="28">
        <v>43381</v>
      </c>
      <c r="C6343" s="6" t="s">
        <v>24</v>
      </c>
      <c r="D6343" s="6" t="s">
        <v>113</v>
      </c>
      <c r="E6343" s="6" t="str">
        <f>VLOOKUP(tbl_transactions[[#This Row],[Product_ID]],tbl_Items[],2,)</f>
        <v>Digital</v>
      </c>
      <c r="F6343" s="6" t="str">
        <f>VLOOKUP(tbl_transactions[[#This Row],[Product_ID]],tbl_Items[],3,)</f>
        <v>Palladium</v>
      </c>
      <c r="G6343" s="6" t="s">
        <v>12</v>
      </c>
      <c r="H6343" s="6" t="s">
        <v>13</v>
      </c>
      <c r="I63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343" s="30">
        <v>3</v>
      </c>
      <c r="K6343" s="7">
        <f t="shared" si="198"/>
        <v>27432.2268</v>
      </c>
      <c r="L63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6343" s="7">
        <f t="shared" si="199"/>
        <v>26609.259996000001</v>
      </c>
    </row>
    <row r="6344" spans="1:13" x14ac:dyDescent="0.3">
      <c r="A6344" s="6" t="s">
        <v>6428</v>
      </c>
      <c r="B6344" s="28">
        <v>43381</v>
      </c>
      <c r="C6344" s="6" t="s">
        <v>24</v>
      </c>
      <c r="D6344" s="6" t="s">
        <v>116</v>
      </c>
      <c r="E6344" s="6" t="str">
        <f>VLOOKUP(tbl_transactions[[#This Row],[Product_ID]],tbl_Items[],2,)</f>
        <v>Digital</v>
      </c>
      <c r="F6344" s="6" t="str">
        <f>VLOOKUP(tbl_transactions[[#This Row],[Product_ID]],tbl_Items[],3,)</f>
        <v>Gold</v>
      </c>
      <c r="G6344" s="6" t="s">
        <v>12</v>
      </c>
      <c r="H6344" s="6" t="s">
        <v>9</v>
      </c>
      <c r="I63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344" s="30">
        <v>1</v>
      </c>
      <c r="K6344" s="7">
        <f t="shared" si="198"/>
        <v>5706.5940000000001</v>
      </c>
      <c r="L63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4" s="7">
        <f t="shared" si="199"/>
        <v>5706.5940000000001</v>
      </c>
    </row>
    <row r="6345" spans="1:13" x14ac:dyDescent="0.3">
      <c r="A6345" s="6" t="s">
        <v>6429</v>
      </c>
      <c r="B6345" s="28">
        <v>43381</v>
      </c>
      <c r="C6345" s="6" t="s">
        <v>24</v>
      </c>
      <c r="D6345" s="6" t="s">
        <v>84</v>
      </c>
      <c r="E6345" s="6" t="str">
        <f>VLOOKUP(tbl_transactions[[#This Row],[Product_ID]],tbl_Items[],2,)</f>
        <v>Automatic</v>
      </c>
      <c r="F6345" s="6" t="str">
        <f>VLOOKUP(tbl_transactions[[#This Row],[Product_ID]],tbl_Items[],3,)</f>
        <v>Platinum</v>
      </c>
      <c r="G6345" s="6" t="s">
        <v>12</v>
      </c>
      <c r="H6345" s="6" t="s">
        <v>9</v>
      </c>
      <c r="I63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345" s="30">
        <v>3</v>
      </c>
      <c r="K6345" s="7">
        <f t="shared" si="198"/>
        <v>7021.8225000000002</v>
      </c>
      <c r="L63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5" s="7">
        <f t="shared" si="199"/>
        <v>7021.8225000000002</v>
      </c>
    </row>
    <row r="6346" spans="1:13" x14ac:dyDescent="0.3">
      <c r="A6346" s="6" t="s">
        <v>6430</v>
      </c>
      <c r="B6346" s="28">
        <v>43381</v>
      </c>
      <c r="C6346" s="6" t="s">
        <v>11</v>
      </c>
      <c r="D6346" s="6" t="s">
        <v>82</v>
      </c>
      <c r="E6346" s="6" t="str">
        <f>VLOOKUP(tbl_transactions[[#This Row],[Product_ID]],tbl_Items[],2,)</f>
        <v>Chronograph</v>
      </c>
      <c r="F6346" s="6" t="str">
        <f>VLOOKUP(tbl_transactions[[#This Row],[Product_ID]],tbl_Items[],3,)</f>
        <v>Palladium</v>
      </c>
      <c r="G6346" s="6" t="s">
        <v>12</v>
      </c>
      <c r="H6346" s="6" t="s">
        <v>9</v>
      </c>
      <c r="I63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346" s="30">
        <v>1</v>
      </c>
      <c r="K6346" s="7">
        <f t="shared" si="198"/>
        <v>7803</v>
      </c>
      <c r="L63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6" s="7">
        <f t="shared" si="199"/>
        <v>7803</v>
      </c>
    </row>
    <row r="6347" spans="1:13" x14ac:dyDescent="0.3">
      <c r="A6347" s="6" t="s">
        <v>6431</v>
      </c>
      <c r="B6347" s="28">
        <v>43381</v>
      </c>
      <c r="C6347" s="6" t="s">
        <v>24</v>
      </c>
      <c r="D6347" s="6" t="s">
        <v>94</v>
      </c>
      <c r="E6347" s="6" t="str">
        <f>VLOOKUP(tbl_transactions[[#This Row],[Product_ID]],tbl_Items[],2,)</f>
        <v>Automatic</v>
      </c>
      <c r="F6347" s="6" t="str">
        <f>VLOOKUP(tbl_transactions[[#This Row],[Product_ID]],tbl_Items[],3,)</f>
        <v>Platinum</v>
      </c>
      <c r="G6347" s="6" t="s">
        <v>12</v>
      </c>
      <c r="H6347" s="6" t="s">
        <v>9</v>
      </c>
      <c r="I63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347" s="30">
        <v>3</v>
      </c>
      <c r="K6347" s="7">
        <f t="shared" si="198"/>
        <v>8537.760000000002</v>
      </c>
      <c r="L63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7" s="7">
        <f t="shared" si="199"/>
        <v>8537.760000000002</v>
      </c>
    </row>
    <row r="6348" spans="1:13" x14ac:dyDescent="0.3">
      <c r="A6348" s="6" t="s">
        <v>6432</v>
      </c>
      <c r="B6348" s="28">
        <v>43382</v>
      </c>
      <c r="C6348" s="6" t="s">
        <v>11</v>
      </c>
      <c r="D6348" s="6" t="s">
        <v>92</v>
      </c>
      <c r="E6348" s="6" t="str">
        <f>VLOOKUP(tbl_transactions[[#This Row],[Product_ID]],tbl_Items[],2,)</f>
        <v>Automatic</v>
      </c>
      <c r="F6348" s="6" t="str">
        <f>VLOOKUP(tbl_transactions[[#This Row],[Product_ID]],tbl_Items[],3,)</f>
        <v>Platinum</v>
      </c>
      <c r="G6348" s="6" t="s">
        <v>12</v>
      </c>
      <c r="H6348" s="6" t="s">
        <v>9</v>
      </c>
      <c r="I63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348" s="30">
        <v>2</v>
      </c>
      <c r="K6348" s="7">
        <f t="shared" si="198"/>
        <v>4486.2047999999995</v>
      </c>
      <c r="L63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48" s="7">
        <f t="shared" si="199"/>
        <v>4486.2047999999995</v>
      </c>
    </row>
    <row r="6349" spans="1:13" x14ac:dyDescent="0.3">
      <c r="A6349" s="6" t="s">
        <v>6433</v>
      </c>
      <c r="B6349" s="28">
        <v>43382</v>
      </c>
      <c r="C6349" s="6" t="s">
        <v>11</v>
      </c>
      <c r="D6349" s="6" t="s">
        <v>113</v>
      </c>
      <c r="E6349" s="6" t="str">
        <f>VLOOKUP(tbl_transactions[[#This Row],[Product_ID]],tbl_Items[],2,)</f>
        <v>Digital</v>
      </c>
      <c r="F6349" s="6" t="str">
        <f>VLOOKUP(tbl_transactions[[#This Row],[Product_ID]],tbl_Items[],3,)</f>
        <v>Palladium</v>
      </c>
      <c r="G6349" s="6" t="s">
        <v>12</v>
      </c>
      <c r="H6349" s="6" t="s">
        <v>9</v>
      </c>
      <c r="I63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349" s="30">
        <v>4</v>
      </c>
      <c r="K6349" s="7">
        <f t="shared" si="198"/>
        <v>36576.3024</v>
      </c>
      <c r="L63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6349" s="7">
        <f t="shared" si="199"/>
        <v>35479.013328000001</v>
      </c>
    </row>
    <row r="6350" spans="1:13" x14ac:dyDescent="0.3">
      <c r="A6350" s="6" t="s">
        <v>6434</v>
      </c>
      <c r="B6350" s="28">
        <v>43382</v>
      </c>
      <c r="C6350" s="6" t="s">
        <v>24</v>
      </c>
      <c r="D6350" s="6" t="s">
        <v>120</v>
      </c>
      <c r="E6350" s="6" t="str">
        <f>VLOOKUP(tbl_transactions[[#This Row],[Product_ID]],tbl_Items[],2,)</f>
        <v>Digital</v>
      </c>
      <c r="F6350" s="6" t="str">
        <f>VLOOKUP(tbl_transactions[[#This Row],[Product_ID]],tbl_Items[],3,)</f>
        <v>Palladium</v>
      </c>
      <c r="G6350" s="6" t="s">
        <v>12</v>
      </c>
      <c r="H6350" s="6" t="s">
        <v>13</v>
      </c>
      <c r="I63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350" s="30">
        <v>2</v>
      </c>
      <c r="K6350" s="7">
        <f t="shared" si="198"/>
        <v>21204.040000000005</v>
      </c>
      <c r="L63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6350" s="7">
        <f t="shared" si="199"/>
        <v>20567.918800000003</v>
      </c>
    </row>
    <row r="6351" spans="1:13" x14ac:dyDescent="0.3">
      <c r="A6351" s="6" t="s">
        <v>6435</v>
      </c>
      <c r="B6351" s="28">
        <v>43382</v>
      </c>
      <c r="C6351" s="6" t="s">
        <v>24</v>
      </c>
      <c r="D6351" s="6" t="s">
        <v>67</v>
      </c>
      <c r="E6351" s="6" t="str">
        <f>VLOOKUP(tbl_transactions[[#This Row],[Product_ID]],tbl_Items[],2,)</f>
        <v>Chronograph</v>
      </c>
      <c r="F6351" s="6" t="str">
        <f>VLOOKUP(tbl_transactions[[#This Row],[Product_ID]],tbl_Items[],3,)</f>
        <v>Platinum</v>
      </c>
      <c r="G6351" s="6" t="s">
        <v>8</v>
      </c>
      <c r="H6351" s="6" t="s">
        <v>9</v>
      </c>
      <c r="I63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351" s="30">
        <v>2</v>
      </c>
      <c r="K6351" s="7">
        <f t="shared" si="198"/>
        <v>2646</v>
      </c>
      <c r="L63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51" s="7">
        <f t="shared" si="199"/>
        <v>2646</v>
      </c>
    </row>
    <row r="6352" spans="1:13" x14ac:dyDescent="0.3">
      <c r="A6352" s="6" t="s">
        <v>6436</v>
      </c>
      <c r="B6352" s="28">
        <v>43382</v>
      </c>
      <c r="C6352" s="6" t="s">
        <v>24</v>
      </c>
      <c r="D6352" s="6" t="s">
        <v>105</v>
      </c>
      <c r="E6352" s="6" t="str">
        <f>VLOOKUP(tbl_transactions[[#This Row],[Product_ID]],tbl_Items[],2,)</f>
        <v>Digital</v>
      </c>
      <c r="F6352" s="6" t="str">
        <f>VLOOKUP(tbl_transactions[[#This Row],[Product_ID]],tbl_Items[],3,)</f>
        <v>Platinum</v>
      </c>
      <c r="G6352" s="6" t="s">
        <v>12</v>
      </c>
      <c r="H6352" s="6" t="s">
        <v>9</v>
      </c>
      <c r="I63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352" s="30">
        <v>1</v>
      </c>
      <c r="K6352" s="7">
        <f t="shared" si="198"/>
        <v>5869.9368000000004</v>
      </c>
      <c r="L63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52" s="7">
        <f t="shared" si="199"/>
        <v>5869.9368000000004</v>
      </c>
    </row>
    <row r="6353" spans="1:13" x14ac:dyDescent="0.3">
      <c r="A6353" s="6" t="s">
        <v>6437</v>
      </c>
      <c r="B6353" s="28">
        <v>43382</v>
      </c>
      <c r="C6353" s="6" t="s">
        <v>7</v>
      </c>
      <c r="D6353" s="6" t="s">
        <v>115</v>
      </c>
      <c r="E6353" s="6" t="str">
        <f>VLOOKUP(tbl_transactions[[#This Row],[Product_ID]],tbl_Items[],2,)</f>
        <v>Digital</v>
      </c>
      <c r="F6353" s="6" t="str">
        <f>VLOOKUP(tbl_transactions[[#This Row],[Product_ID]],tbl_Items[],3,)</f>
        <v>Gold</v>
      </c>
      <c r="G6353" s="6" t="s">
        <v>12</v>
      </c>
      <c r="H6353" s="6" t="s">
        <v>9</v>
      </c>
      <c r="I63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353" s="30">
        <v>1</v>
      </c>
      <c r="K6353" s="7">
        <f t="shared" si="198"/>
        <v>9698.692500000001</v>
      </c>
      <c r="L63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53" s="7">
        <f t="shared" si="199"/>
        <v>9698.692500000001</v>
      </c>
    </row>
    <row r="6354" spans="1:13" x14ac:dyDescent="0.3">
      <c r="A6354" s="6" t="s">
        <v>6438</v>
      </c>
      <c r="B6354" s="28">
        <v>43382</v>
      </c>
      <c r="C6354" s="6" t="s">
        <v>24</v>
      </c>
      <c r="D6354" s="6" t="s">
        <v>114</v>
      </c>
      <c r="E6354" s="6" t="str">
        <f>VLOOKUP(tbl_transactions[[#This Row],[Product_ID]],tbl_Items[],2,)</f>
        <v>Digital</v>
      </c>
      <c r="F6354" s="6" t="str">
        <f>VLOOKUP(tbl_transactions[[#This Row],[Product_ID]],tbl_Items[],3,)</f>
        <v>Palladium</v>
      </c>
      <c r="G6354" s="6" t="s">
        <v>12</v>
      </c>
      <c r="H6354" s="6" t="s">
        <v>9</v>
      </c>
      <c r="I63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354" s="30">
        <v>4</v>
      </c>
      <c r="K6354" s="7">
        <f t="shared" si="198"/>
        <v>43641.360000000008</v>
      </c>
      <c r="L63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6354" s="7">
        <f t="shared" si="199"/>
        <v>42332.119200000008</v>
      </c>
    </row>
    <row r="6355" spans="1:13" x14ac:dyDescent="0.3">
      <c r="A6355" s="6" t="s">
        <v>6439</v>
      </c>
      <c r="B6355" s="28">
        <v>43382</v>
      </c>
      <c r="C6355" s="6" t="s">
        <v>24</v>
      </c>
      <c r="D6355" s="6" t="s">
        <v>92</v>
      </c>
      <c r="E6355" s="6" t="str">
        <f>VLOOKUP(tbl_transactions[[#This Row],[Product_ID]],tbl_Items[],2,)</f>
        <v>Automatic</v>
      </c>
      <c r="F6355" s="6" t="str">
        <f>VLOOKUP(tbl_transactions[[#This Row],[Product_ID]],tbl_Items[],3,)</f>
        <v>Platinum</v>
      </c>
      <c r="G6355" s="6" t="s">
        <v>12</v>
      </c>
      <c r="H6355" s="6" t="s">
        <v>13</v>
      </c>
      <c r="I63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355" s="30">
        <v>3</v>
      </c>
      <c r="K6355" s="7">
        <f t="shared" si="198"/>
        <v>6729.3071999999993</v>
      </c>
      <c r="L63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55" s="7">
        <f t="shared" si="199"/>
        <v>6729.3071999999993</v>
      </c>
    </row>
    <row r="6356" spans="1:13" x14ac:dyDescent="0.3">
      <c r="A6356" s="6" t="s">
        <v>6440</v>
      </c>
      <c r="B6356" s="28">
        <v>43383</v>
      </c>
      <c r="C6356" s="6" t="s">
        <v>24</v>
      </c>
      <c r="D6356" s="6" t="s">
        <v>92</v>
      </c>
      <c r="E6356" s="6" t="str">
        <f>VLOOKUP(tbl_transactions[[#This Row],[Product_ID]],tbl_Items[],2,)</f>
        <v>Automatic</v>
      </c>
      <c r="F6356" s="6" t="str">
        <f>VLOOKUP(tbl_transactions[[#This Row],[Product_ID]],tbl_Items[],3,)</f>
        <v>Platinum</v>
      </c>
      <c r="G6356" s="6" t="s">
        <v>12</v>
      </c>
      <c r="H6356" s="6" t="s">
        <v>9</v>
      </c>
      <c r="I63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356" s="30">
        <v>3</v>
      </c>
      <c r="K6356" s="7">
        <f t="shared" si="198"/>
        <v>6729.3071999999993</v>
      </c>
      <c r="L63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56" s="7">
        <f t="shared" si="199"/>
        <v>6729.3071999999993</v>
      </c>
    </row>
    <row r="6357" spans="1:13" x14ac:dyDescent="0.3">
      <c r="A6357" s="6" t="s">
        <v>6441</v>
      </c>
      <c r="B6357" s="28">
        <v>43383</v>
      </c>
      <c r="C6357" s="6" t="s">
        <v>11</v>
      </c>
      <c r="D6357" s="6" t="s">
        <v>112</v>
      </c>
      <c r="E6357" s="6" t="str">
        <f>VLOOKUP(tbl_transactions[[#This Row],[Product_ID]],tbl_Items[],2,)</f>
        <v>Digital</v>
      </c>
      <c r="F6357" s="6" t="str">
        <f>VLOOKUP(tbl_transactions[[#This Row],[Product_ID]],tbl_Items[],3,)</f>
        <v>Gold</v>
      </c>
      <c r="G6357" s="6" t="s">
        <v>12</v>
      </c>
      <c r="H6357" s="6" t="s">
        <v>9</v>
      </c>
      <c r="I63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357" s="30">
        <v>3</v>
      </c>
      <c r="K6357" s="7">
        <f t="shared" si="198"/>
        <v>18411.9588</v>
      </c>
      <c r="L63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6357" s="7">
        <f t="shared" si="199"/>
        <v>17675.480448000002</v>
      </c>
    </row>
    <row r="6358" spans="1:13" x14ac:dyDescent="0.3">
      <c r="A6358" s="6" t="s">
        <v>6442</v>
      </c>
      <c r="B6358" s="28">
        <v>43383</v>
      </c>
      <c r="C6358" s="6" t="s">
        <v>11</v>
      </c>
      <c r="D6358" s="6" t="s">
        <v>117</v>
      </c>
      <c r="E6358" s="6" t="str">
        <f>VLOOKUP(tbl_transactions[[#This Row],[Product_ID]],tbl_Items[],2,)</f>
        <v>Digital</v>
      </c>
      <c r="F6358" s="6" t="str">
        <f>VLOOKUP(tbl_transactions[[#This Row],[Product_ID]],tbl_Items[],3,)</f>
        <v>Palladium</v>
      </c>
      <c r="G6358" s="6" t="s">
        <v>12</v>
      </c>
      <c r="H6358" s="6" t="s">
        <v>9</v>
      </c>
      <c r="I63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358" s="30">
        <v>1</v>
      </c>
      <c r="K6358" s="7">
        <f t="shared" si="198"/>
        <v>10269.7875</v>
      </c>
      <c r="L63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58" s="7">
        <f t="shared" si="199"/>
        <v>10269.7875</v>
      </c>
    </row>
    <row r="6359" spans="1:13" x14ac:dyDescent="0.3">
      <c r="A6359" s="6" t="s">
        <v>6443</v>
      </c>
      <c r="B6359" s="28">
        <v>43383</v>
      </c>
      <c r="C6359" s="6" t="s">
        <v>24</v>
      </c>
      <c r="D6359" s="6" t="s">
        <v>113</v>
      </c>
      <c r="E6359" s="6" t="str">
        <f>VLOOKUP(tbl_transactions[[#This Row],[Product_ID]],tbl_Items[],2,)</f>
        <v>Digital</v>
      </c>
      <c r="F6359" s="6" t="str">
        <f>VLOOKUP(tbl_transactions[[#This Row],[Product_ID]],tbl_Items[],3,)</f>
        <v>Palladium</v>
      </c>
      <c r="G6359" s="6" t="s">
        <v>12</v>
      </c>
      <c r="H6359" s="6" t="s">
        <v>9</v>
      </c>
      <c r="I63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359" s="30">
        <v>1</v>
      </c>
      <c r="K6359" s="7">
        <f t="shared" si="198"/>
        <v>9144.0756000000001</v>
      </c>
      <c r="L63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59" s="7">
        <f t="shared" si="199"/>
        <v>9144.0756000000001</v>
      </c>
    </row>
    <row r="6360" spans="1:13" x14ac:dyDescent="0.3">
      <c r="A6360" s="6" t="s">
        <v>6444</v>
      </c>
      <c r="B6360" s="28">
        <v>43383</v>
      </c>
      <c r="C6360" s="6" t="s">
        <v>24</v>
      </c>
      <c r="D6360" s="6" t="s">
        <v>76</v>
      </c>
      <c r="E6360" s="6" t="str">
        <f>VLOOKUP(tbl_transactions[[#This Row],[Product_ID]],tbl_Items[],2,)</f>
        <v>Chronograph</v>
      </c>
      <c r="F6360" s="6" t="str">
        <f>VLOOKUP(tbl_transactions[[#This Row],[Product_ID]],tbl_Items[],3,)</f>
        <v>Gold</v>
      </c>
      <c r="G6360" s="6" t="s">
        <v>8</v>
      </c>
      <c r="H6360" s="6" t="s">
        <v>9</v>
      </c>
      <c r="I63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360" s="30">
        <v>2</v>
      </c>
      <c r="K6360" s="7">
        <f t="shared" si="198"/>
        <v>4577.76</v>
      </c>
      <c r="L63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60" s="7">
        <f t="shared" si="199"/>
        <v>4577.76</v>
      </c>
    </row>
    <row r="6361" spans="1:13" x14ac:dyDescent="0.3">
      <c r="A6361" s="6" t="s">
        <v>6445</v>
      </c>
      <c r="B6361" s="28">
        <v>43383</v>
      </c>
      <c r="C6361" s="6" t="s">
        <v>24</v>
      </c>
      <c r="D6361" s="6" t="s">
        <v>60</v>
      </c>
      <c r="E6361" s="6" t="str">
        <f>VLOOKUP(tbl_transactions[[#This Row],[Product_ID]],tbl_Items[],2,)</f>
        <v>Chronograph</v>
      </c>
      <c r="F6361" s="6" t="str">
        <f>VLOOKUP(tbl_transactions[[#This Row],[Product_ID]],tbl_Items[],3,)</f>
        <v>Platinum</v>
      </c>
      <c r="G6361" s="6" t="s">
        <v>8</v>
      </c>
      <c r="H6361" s="6" t="s">
        <v>9</v>
      </c>
      <c r="I63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361" s="30">
        <v>2</v>
      </c>
      <c r="K6361" s="7">
        <f t="shared" si="198"/>
        <v>20599.920000000002</v>
      </c>
      <c r="L63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6361" s="7">
        <f t="shared" si="199"/>
        <v>18127.929600000003</v>
      </c>
    </row>
    <row r="6362" spans="1:13" x14ac:dyDescent="0.3">
      <c r="A6362" s="6" t="s">
        <v>6446</v>
      </c>
      <c r="B6362" s="28">
        <v>43383</v>
      </c>
      <c r="C6362" s="6" t="s">
        <v>24</v>
      </c>
      <c r="D6362" s="6" t="s">
        <v>116</v>
      </c>
      <c r="E6362" s="6" t="str">
        <f>VLOOKUP(tbl_transactions[[#This Row],[Product_ID]],tbl_Items[],2,)</f>
        <v>Digital</v>
      </c>
      <c r="F6362" s="6" t="str">
        <f>VLOOKUP(tbl_transactions[[#This Row],[Product_ID]],tbl_Items[],3,)</f>
        <v>Gold</v>
      </c>
      <c r="G6362" s="6" t="s">
        <v>12</v>
      </c>
      <c r="H6362" s="6" t="s">
        <v>9</v>
      </c>
      <c r="I63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362" s="30">
        <v>4</v>
      </c>
      <c r="K6362" s="7">
        <f t="shared" si="198"/>
        <v>22826.376</v>
      </c>
      <c r="L63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6362" s="7">
        <f t="shared" si="199"/>
        <v>21913.320960000001</v>
      </c>
    </row>
    <row r="6363" spans="1:13" x14ac:dyDescent="0.3">
      <c r="A6363" s="6" t="s">
        <v>6447</v>
      </c>
      <c r="B6363" s="28">
        <v>43384</v>
      </c>
      <c r="C6363" s="6" t="s">
        <v>24</v>
      </c>
      <c r="D6363" s="6" t="s">
        <v>110</v>
      </c>
      <c r="E6363" s="6" t="str">
        <f>VLOOKUP(tbl_transactions[[#This Row],[Product_ID]],tbl_Items[],2,)</f>
        <v>Digital</v>
      </c>
      <c r="F6363" s="6" t="str">
        <f>VLOOKUP(tbl_transactions[[#This Row],[Product_ID]],tbl_Items[],3,)</f>
        <v>Platinum</v>
      </c>
      <c r="G6363" s="6" t="s">
        <v>12</v>
      </c>
      <c r="H6363" s="6" t="s">
        <v>9</v>
      </c>
      <c r="I63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363" s="30">
        <v>4</v>
      </c>
      <c r="K6363" s="7">
        <f t="shared" si="198"/>
        <v>23584.680000000004</v>
      </c>
      <c r="L63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6363" s="7">
        <f t="shared" si="199"/>
        <v>22169.599200000004</v>
      </c>
    </row>
    <row r="6364" spans="1:13" x14ac:dyDescent="0.3">
      <c r="A6364" s="6" t="s">
        <v>6448</v>
      </c>
      <c r="B6364" s="28">
        <v>43384</v>
      </c>
      <c r="C6364" s="6" t="s">
        <v>24</v>
      </c>
      <c r="D6364" s="6" t="s">
        <v>82</v>
      </c>
      <c r="E6364" s="6" t="str">
        <f>VLOOKUP(tbl_transactions[[#This Row],[Product_ID]],tbl_Items[],2,)</f>
        <v>Chronograph</v>
      </c>
      <c r="F6364" s="6" t="str">
        <f>VLOOKUP(tbl_transactions[[#This Row],[Product_ID]],tbl_Items[],3,)</f>
        <v>Palladium</v>
      </c>
      <c r="G6364" s="6" t="s">
        <v>12</v>
      </c>
      <c r="H6364" s="6" t="s">
        <v>9</v>
      </c>
      <c r="I63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364" s="30">
        <v>1</v>
      </c>
      <c r="K6364" s="7">
        <f t="shared" si="198"/>
        <v>7803</v>
      </c>
      <c r="L63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64" s="7">
        <f t="shared" si="199"/>
        <v>7803</v>
      </c>
    </row>
    <row r="6365" spans="1:13" x14ac:dyDescent="0.3">
      <c r="A6365" s="6" t="s">
        <v>6449</v>
      </c>
      <c r="B6365" s="28">
        <v>43384</v>
      </c>
      <c r="C6365" s="6" t="s">
        <v>24</v>
      </c>
      <c r="D6365" s="6" t="s">
        <v>100</v>
      </c>
      <c r="E6365" s="6" t="str">
        <f>VLOOKUP(tbl_transactions[[#This Row],[Product_ID]],tbl_Items[],2,)</f>
        <v>Automatic</v>
      </c>
      <c r="F6365" s="6" t="str">
        <f>VLOOKUP(tbl_transactions[[#This Row],[Product_ID]],tbl_Items[],3,)</f>
        <v>Palladium</v>
      </c>
      <c r="G6365" s="6" t="s">
        <v>12</v>
      </c>
      <c r="H6365" s="6" t="s">
        <v>9</v>
      </c>
      <c r="I63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365" s="30">
        <v>2</v>
      </c>
      <c r="K6365" s="7">
        <f t="shared" si="198"/>
        <v>12030.480000000001</v>
      </c>
      <c r="L63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65" s="7">
        <f t="shared" si="199"/>
        <v>12030.480000000001</v>
      </c>
    </row>
    <row r="6366" spans="1:13" x14ac:dyDescent="0.3">
      <c r="A6366" s="6" t="s">
        <v>6450</v>
      </c>
      <c r="B6366" s="28">
        <v>43384</v>
      </c>
      <c r="C6366" s="6" t="s">
        <v>24</v>
      </c>
      <c r="D6366" s="6" t="s">
        <v>103</v>
      </c>
      <c r="E6366" s="6" t="str">
        <f>VLOOKUP(tbl_transactions[[#This Row],[Product_ID]],tbl_Items[],2,)</f>
        <v>Automatic</v>
      </c>
      <c r="F6366" s="6" t="str">
        <f>VLOOKUP(tbl_transactions[[#This Row],[Product_ID]],tbl_Items[],3,)</f>
        <v>Palladium</v>
      </c>
      <c r="G6366" s="6" t="s">
        <v>12</v>
      </c>
      <c r="H6366" s="6" t="s">
        <v>9</v>
      </c>
      <c r="I63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366" s="30">
        <v>3</v>
      </c>
      <c r="K6366" s="7">
        <f t="shared" si="198"/>
        <v>20425.132799999999</v>
      </c>
      <c r="L63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6366" s="7">
        <f t="shared" si="199"/>
        <v>19812.378816</v>
      </c>
    </row>
    <row r="6367" spans="1:13" x14ac:dyDescent="0.3">
      <c r="A6367" s="6" t="s">
        <v>6451</v>
      </c>
      <c r="B6367" s="28">
        <v>43384</v>
      </c>
      <c r="C6367" s="6" t="s">
        <v>24</v>
      </c>
      <c r="D6367" s="6" t="s">
        <v>84</v>
      </c>
      <c r="E6367" s="6" t="str">
        <f>VLOOKUP(tbl_transactions[[#This Row],[Product_ID]],tbl_Items[],2,)</f>
        <v>Automatic</v>
      </c>
      <c r="F6367" s="6" t="str">
        <f>VLOOKUP(tbl_transactions[[#This Row],[Product_ID]],tbl_Items[],3,)</f>
        <v>Platinum</v>
      </c>
      <c r="G6367" s="6" t="s">
        <v>12</v>
      </c>
      <c r="H6367" s="6" t="s">
        <v>9</v>
      </c>
      <c r="I63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367" s="30">
        <v>4</v>
      </c>
      <c r="K6367" s="7">
        <f t="shared" si="198"/>
        <v>9362.43</v>
      </c>
      <c r="L63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67" s="7">
        <f t="shared" si="199"/>
        <v>9362.43</v>
      </c>
    </row>
    <row r="6368" spans="1:13" x14ac:dyDescent="0.3">
      <c r="A6368" s="6" t="s">
        <v>6452</v>
      </c>
      <c r="B6368" s="28">
        <v>43384</v>
      </c>
      <c r="C6368" s="6" t="s">
        <v>24</v>
      </c>
      <c r="D6368" s="6" t="s">
        <v>76</v>
      </c>
      <c r="E6368" s="6" t="str">
        <f>VLOOKUP(tbl_transactions[[#This Row],[Product_ID]],tbl_Items[],2,)</f>
        <v>Chronograph</v>
      </c>
      <c r="F6368" s="6" t="str">
        <f>VLOOKUP(tbl_transactions[[#This Row],[Product_ID]],tbl_Items[],3,)</f>
        <v>Gold</v>
      </c>
      <c r="G6368" s="6" t="s">
        <v>8</v>
      </c>
      <c r="H6368" s="6" t="s">
        <v>9</v>
      </c>
      <c r="I63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368" s="30">
        <v>3</v>
      </c>
      <c r="K6368" s="7">
        <f t="shared" si="198"/>
        <v>6866.64</v>
      </c>
      <c r="L63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68" s="7">
        <f t="shared" si="199"/>
        <v>6866.64</v>
      </c>
    </row>
    <row r="6369" spans="1:13" x14ac:dyDescent="0.3">
      <c r="A6369" s="6" t="s">
        <v>6453</v>
      </c>
      <c r="B6369" s="28">
        <v>43384</v>
      </c>
      <c r="C6369" s="6" t="s">
        <v>24</v>
      </c>
      <c r="D6369" s="6" t="s">
        <v>83</v>
      </c>
      <c r="E6369" s="6" t="str">
        <f>VLOOKUP(tbl_transactions[[#This Row],[Product_ID]],tbl_Items[],2,)</f>
        <v>Chronograph</v>
      </c>
      <c r="F6369" s="6" t="str">
        <f>VLOOKUP(tbl_transactions[[#This Row],[Product_ID]],tbl_Items[],3,)</f>
        <v>Palladium</v>
      </c>
      <c r="G6369" s="6" t="s">
        <v>12</v>
      </c>
      <c r="H6369" s="6" t="s">
        <v>13</v>
      </c>
      <c r="I63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369" s="30">
        <v>1</v>
      </c>
      <c r="K6369" s="7">
        <f t="shared" si="198"/>
        <v>4988.8125</v>
      </c>
      <c r="L63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69" s="7">
        <f t="shared" si="199"/>
        <v>4988.8125</v>
      </c>
    </row>
    <row r="6370" spans="1:13" x14ac:dyDescent="0.3">
      <c r="A6370" s="6" t="s">
        <v>6454</v>
      </c>
      <c r="B6370" s="28">
        <v>43384</v>
      </c>
      <c r="C6370" s="6" t="s">
        <v>24</v>
      </c>
      <c r="D6370" s="6" t="s">
        <v>118</v>
      </c>
      <c r="E6370" s="6" t="str">
        <f>VLOOKUP(tbl_transactions[[#This Row],[Product_ID]],tbl_Items[],2,)</f>
        <v>Digital</v>
      </c>
      <c r="F6370" s="6" t="str">
        <f>VLOOKUP(tbl_transactions[[#This Row],[Product_ID]],tbl_Items[],3,)</f>
        <v>Palladium</v>
      </c>
      <c r="G6370" s="6" t="s">
        <v>12</v>
      </c>
      <c r="H6370" s="6" t="s">
        <v>13</v>
      </c>
      <c r="I63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370" s="30">
        <v>4</v>
      </c>
      <c r="K6370" s="7">
        <f t="shared" si="198"/>
        <v>24878.044800000003</v>
      </c>
      <c r="L63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6370" s="7">
        <f t="shared" si="199"/>
        <v>24131.703456000003</v>
      </c>
    </row>
    <row r="6371" spans="1:13" x14ac:dyDescent="0.3">
      <c r="A6371" s="6" t="s">
        <v>6455</v>
      </c>
      <c r="B6371" s="28">
        <v>43384</v>
      </c>
      <c r="C6371" s="6" t="s">
        <v>11</v>
      </c>
      <c r="D6371" s="6" t="s">
        <v>7005</v>
      </c>
      <c r="E6371" s="6" t="str">
        <f>VLOOKUP(tbl_transactions[[#This Row],[Product_ID]],tbl_Items[],2,)</f>
        <v>Automatic</v>
      </c>
      <c r="F6371" s="6" t="str">
        <f>VLOOKUP(tbl_transactions[[#This Row],[Product_ID]],tbl_Items[],3,)</f>
        <v>Gold</v>
      </c>
      <c r="G6371" s="6" t="s">
        <v>12</v>
      </c>
      <c r="H6371" s="6" t="s">
        <v>9</v>
      </c>
      <c r="I63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371" s="30">
        <v>3</v>
      </c>
      <c r="K6371" s="7">
        <f t="shared" si="198"/>
        <v>18799.829999999998</v>
      </c>
      <c r="L63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6371" s="7">
        <f t="shared" si="199"/>
        <v>18047.836799999997</v>
      </c>
    </row>
    <row r="6372" spans="1:13" x14ac:dyDescent="0.3">
      <c r="A6372" s="6" t="s">
        <v>6456</v>
      </c>
      <c r="B6372" s="28">
        <v>43384</v>
      </c>
      <c r="C6372" s="6" t="s">
        <v>24</v>
      </c>
      <c r="D6372" s="6" t="s">
        <v>66</v>
      </c>
      <c r="E6372" s="6" t="str">
        <f>VLOOKUP(tbl_transactions[[#This Row],[Product_ID]],tbl_Items[],2,)</f>
        <v>Chronograph</v>
      </c>
      <c r="F6372" s="6" t="str">
        <f>VLOOKUP(tbl_transactions[[#This Row],[Product_ID]],tbl_Items[],3,)</f>
        <v>Platinum</v>
      </c>
      <c r="G6372" s="6" t="s">
        <v>8</v>
      </c>
      <c r="H6372" s="6" t="s">
        <v>9</v>
      </c>
      <c r="I63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372" s="30">
        <v>1</v>
      </c>
      <c r="K6372" s="7">
        <f t="shared" si="198"/>
        <v>9883.7999999999993</v>
      </c>
      <c r="L63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72" s="7">
        <f t="shared" si="199"/>
        <v>9883.7999999999993</v>
      </c>
    </row>
    <row r="6373" spans="1:13" x14ac:dyDescent="0.3">
      <c r="A6373" s="6" t="s">
        <v>6457</v>
      </c>
      <c r="B6373" s="28">
        <v>43385</v>
      </c>
      <c r="C6373" s="6" t="s">
        <v>24</v>
      </c>
      <c r="D6373" s="6" t="s">
        <v>100</v>
      </c>
      <c r="E6373" s="6" t="str">
        <f>VLOOKUP(tbl_transactions[[#This Row],[Product_ID]],tbl_Items[],2,)</f>
        <v>Automatic</v>
      </c>
      <c r="F6373" s="6" t="str">
        <f>VLOOKUP(tbl_transactions[[#This Row],[Product_ID]],tbl_Items[],3,)</f>
        <v>Palladium</v>
      </c>
      <c r="G6373" s="6" t="s">
        <v>12</v>
      </c>
      <c r="H6373" s="6" t="s">
        <v>9</v>
      </c>
      <c r="I63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373" s="30">
        <v>4</v>
      </c>
      <c r="K6373" s="7">
        <f t="shared" si="198"/>
        <v>24060.960000000003</v>
      </c>
      <c r="L63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373" s="7">
        <f t="shared" si="199"/>
        <v>23339.131200000003</v>
      </c>
    </row>
    <row r="6374" spans="1:13" x14ac:dyDescent="0.3">
      <c r="A6374" s="6" t="s">
        <v>6458</v>
      </c>
      <c r="B6374" s="28">
        <v>43385</v>
      </c>
      <c r="C6374" s="6" t="s">
        <v>24</v>
      </c>
      <c r="D6374" s="6" t="s">
        <v>66</v>
      </c>
      <c r="E6374" s="6" t="str">
        <f>VLOOKUP(tbl_transactions[[#This Row],[Product_ID]],tbl_Items[],2,)</f>
        <v>Chronograph</v>
      </c>
      <c r="F6374" s="6" t="str">
        <f>VLOOKUP(tbl_transactions[[#This Row],[Product_ID]],tbl_Items[],3,)</f>
        <v>Platinum</v>
      </c>
      <c r="G6374" s="6" t="s">
        <v>8</v>
      </c>
      <c r="H6374" s="6" t="s">
        <v>9</v>
      </c>
      <c r="I63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374" s="30">
        <v>2</v>
      </c>
      <c r="K6374" s="7">
        <f t="shared" si="198"/>
        <v>19767.599999999999</v>
      </c>
      <c r="L63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6374" s="7">
        <f t="shared" si="199"/>
        <v>17395.487999999998</v>
      </c>
    </row>
    <row r="6375" spans="1:13" x14ac:dyDescent="0.3">
      <c r="A6375" s="6" t="s">
        <v>6459</v>
      </c>
      <c r="B6375" s="28">
        <v>43385</v>
      </c>
      <c r="C6375" s="6" t="s">
        <v>24</v>
      </c>
      <c r="D6375" s="6" t="s">
        <v>82</v>
      </c>
      <c r="E6375" s="6" t="str">
        <f>VLOOKUP(tbl_transactions[[#This Row],[Product_ID]],tbl_Items[],2,)</f>
        <v>Chronograph</v>
      </c>
      <c r="F6375" s="6" t="str">
        <f>VLOOKUP(tbl_transactions[[#This Row],[Product_ID]],tbl_Items[],3,)</f>
        <v>Palladium</v>
      </c>
      <c r="G6375" s="6" t="s">
        <v>12</v>
      </c>
      <c r="H6375" s="6" t="s">
        <v>9</v>
      </c>
      <c r="I63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375" s="30">
        <v>4</v>
      </c>
      <c r="K6375" s="7">
        <f t="shared" si="198"/>
        <v>31212</v>
      </c>
      <c r="L63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936.36</v>
      </c>
      <c r="M6375" s="7">
        <f t="shared" si="199"/>
        <v>30275.64</v>
      </c>
    </row>
    <row r="6376" spans="1:13" x14ac:dyDescent="0.3">
      <c r="A6376" s="6" t="s">
        <v>6460</v>
      </c>
      <c r="B6376" s="28">
        <v>43386</v>
      </c>
      <c r="C6376" s="6" t="s">
        <v>24</v>
      </c>
      <c r="D6376" s="6" t="s">
        <v>100</v>
      </c>
      <c r="E6376" s="6" t="str">
        <f>VLOOKUP(tbl_transactions[[#This Row],[Product_ID]],tbl_Items[],2,)</f>
        <v>Automatic</v>
      </c>
      <c r="F6376" s="6" t="str">
        <f>VLOOKUP(tbl_transactions[[#This Row],[Product_ID]],tbl_Items[],3,)</f>
        <v>Palladium</v>
      </c>
      <c r="G6376" s="6" t="s">
        <v>12</v>
      </c>
      <c r="H6376" s="6" t="s">
        <v>9</v>
      </c>
      <c r="I63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376" s="30">
        <v>3</v>
      </c>
      <c r="K6376" s="7">
        <f t="shared" si="198"/>
        <v>18045.72</v>
      </c>
      <c r="L63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6376" s="7">
        <f t="shared" si="199"/>
        <v>17504.348400000003</v>
      </c>
    </row>
    <row r="6377" spans="1:13" x14ac:dyDescent="0.3">
      <c r="A6377" s="6" t="s">
        <v>6461</v>
      </c>
      <c r="B6377" s="28">
        <v>43386</v>
      </c>
      <c r="C6377" s="6" t="s">
        <v>11</v>
      </c>
      <c r="D6377" s="6" t="s">
        <v>114</v>
      </c>
      <c r="E6377" s="6" t="str">
        <f>VLOOKUP(tbl_transactions[[#This Row],[Product_ID]],tbl_Items[],2,)</f>
        <v>Digital</v>
      </c>
      <c r="F6377" s="6" t="str">
        <f>VLOOKUP(tbl_transactions[[#This Row],[Product_ID]],tbl_Items[],3,)</f>
        <v>Palladium</v>
      </c>
      <c r="G6377" s="6" t="s">
        <v>12</v>
      </c>
      <c r="H6377" s="6" t="s">
        <v>9</v>
      </c>
      <c r="I63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377" s="30">
        <v>1</v>
      </c>
      <c r="K6377" s="7">
        <f t="shared" si="198"/>
        <v>10910.340000000002</v>
      </c>
      <c r="L63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77" s="7">
        <f t="shared" si="199"/>
        <v>10910.340000000002</v>
      </c>
    </row>
    <row r="6378" spans="1:13" x14ac:dyDescent="0.3">
      <c r="A6378" s="6" t="s">
        <v>6462</v>
      </c>
      <c r="B6378" s="28">
        <v>43386</v>
      </c>
      <c r="C6378" s="6" t="s">
        <v>24</v>
      </c>
      <c r="D6378" s="6" t="s">
        <v>100</v>
      </c>
      <c r="E6378" s="6" t="str">
        <f>VLOOKUP(tbl_transactions[[#This Row],[Product_ID]],tbl_Items[],2,)</f>
        <v>Automatic</v>
      </c>
      <c r="F6378" s="6" t="str">
        <f>VLOOKUP(tbl_transactions[[#This Row],[Product_ID]],tbl_Items[],3,)</f>
        <v>Palladium</v>
      </c>
      <c r="G6378" s="6" t="s">
        <v>12</v>
      </c>
      <c r="H6378" s="6" t="s">
        <v>9</v>
      </c>
      <c r="I63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378" s="30">
        <v>4</v>
      </c>
      <c r="K6378" s="7">
        <f t="shared" si="198"/>
        <v>24060.960000000003</v>
      </c>
      <c r="L63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378" s="7">
        <f t="shared" si="199"/>
        <v>23339.131200000003</v>
      </c>
    </row>
    <row r="6379" spans="1:13" x14ac:dyDescent="0.3">
      <c r="A6379" s="6" t="s">
        <v>6463</v>
      </c>
      <c r="B6379" s="28">
        <v>43386</v>
      </c>
      <c r="C6379" s="6" t="s">
        <v>24</v>
      </c>
      <c r="D6379" s="6" t="s">
        <v>94</v>
      </c>
      <c r="E6379" s="6" t="str">
        <f>VLOOKUP(tbl_transactions[[#This Row],[Product_ID]],tbl_Items[],2,)</f>
        <v>Automatic</v>
      </c>
      <c r="F6379" s="6" t="str">
        <f>VLOOKUP(tbl_transactions[[#This Row],[Product_ID]],tbl_Items[],3,)</f>
        <v>Platinum</v>
      </c>
      <c r="G6379" s="6" t="s">
        <v>12</v>
      </c>
      <c r="H6379" s="6" t="s">
        <v>9</v>
      </c>
      <c r="I63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379" s="30">
        <v>1</v>
      </c>
      <c r="K6379" s="7">
        <f t="shared" si="198"/>
        <v>2845.9200000000005</v>
      </c>
      <c r="L63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79" s="7">
        <f t="shared" si="199"/>
        <v>2845.9200000000005</v>
      </c>
    </row>
    <row r="6380" spans="1:13" x14ac:dyDescent="0.3">
      <c r="A6380" s="6" t="s">
        <v>6464</v>
      </c>
      <c r="B6380" s="28">
        <v>43386</v>
      </c>
      <c r="C6380" s="6" t="s">
        <v>24</v>
      </c>
      <c r="D6380" s="6" t="s">
        <v>104</v>
      </c>
      <c r="E6380" s="6" t="str">
        <f>VLOOKUP(tbl_transactions[[#This Row],[Product_ID]],tbl_Items[],2,)</f>
        <v>Automatic</v>
      </c>
      <c r="F6380" s="6" t="str">
        <f>VLOOKUP(tbl_transactions[[#This Row],[Product_ID]],tbl_Items[],3,)</f>
        <v>Palladium</v>
      </c>
      <c r="G6380" s="6" t="s">
        <v>12</v>
      </c>
      <c r="H6380" s="6" t="s">
        <v>13</v>
      </c>
      <c r="I63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380" s="30">
        <v>2</v>
      </c>
      <c r="K6380" s="7">
        <f t="shared" si="198"/>
        <v>18031.420000000002</v>
      </c>
      <c r="L63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6380" s="7">
        <f t="shared" si="199"/>
        <v>17490.477400000003</v>
      </c>
    </row>
    <row r="6381" spans="1:13" x14ac:dyDescent="0.3">
      <c r="A6381" s="6" t="s">
        <v>6465</v>
      </c>
      <c r="B6381" s="28">
        <v>43386</v>
      </c>
      <c r="C6381" s="6" t="s">
        <v>24</v>
      </c>
      <c r="D6381" s="6" t="s">
        <v>60</v>
      </c>
      <c r="E6381" s="6" t="str">
        <f>VLOOKUP(tbl_transactions[[#This Row],[Product_ID]],tbl_Items[],2,)</f>
        <v>Chronograph</v>
      </c>
      <c r="F6381" s="6" t="str">
        <f>VLOOKUP(tbl_transactions[[#This Row],[Product_ID]],tbl_Items[],3,)</f>
        <v>Platinum</v>
      </c>
      <c r="G6381" s="6" t="s">
        <v>8</v>
      </c>
      <c r="H6381" s="6" t="s">
        <v>13</v>
      </c>
      <c r="I63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381" s="30">
        <v>2</v>
      </c>
      <c r="K6381" s="7">
        <f t="shared" si="198"/>
        <v>20599.920000000002</v>
      </c>
      <c r="L63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6381" s="7">
        <f t="shared" si="199"/>
        <v>18127.929600000003</v>
      </c>
    </row>
    <row r="6382" spans="1:13" x14ac:dyDescent="0.3">
      <c r="A6382" s="6" t="s">
        <v>6466</v>
      </c>
      <c r="B6382" s="28">
        <v>43386</v>
      </c>
      <c r="C6382" s="6" t="s">
        <v>15</v>
      </c>
      <c r="D6382" s="6" t="s">
        <v>60</v>
      </c>
      <c r="E6382" s="6" t="str">
        <f>VLOOKUP(tbl_transactions[[#This Row],[Product_ID]],tbl_Items[],2,)</f>
        <v>Chronograph</v>
      </c>
      <c r="F6382" s="6" t="str">
        <f>VLOOKUP(tbl_transactions[[#This Row],[Product_ID]],tbl_Items[],3,)</f>
        <v>Platinum</v>
      </c>
      <c r="G6382" s="6" t="s">
        <v>8</v>
      </c>
      <c r="H6382" s="6" t="s">
        <v>13</v>
      </c>
      <c r="I63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382" s="30">
        <v>1</v>
      </c>
      <c r="K6382" s="7">
        <f t="shared" si="198"/>
        <v>10299.960000000001</v>
      </c>
      <c r="L63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82" s="7">
        <f t="shared" si="199"/>
        <v>10299.960000000001</v>
      </c>
    </row>
    <row r="6383" spans="1:13" x14ac:dyDescent="0.3">
      <c r="A6383" s="6" t="s">
        <v>6467</v>
      </c>
      <c r="B6383" s="28">
        <v>43387</v>
      </c>
      <c r="C6383" s="6" t="s">
        <v>24</v>
      </c>
      <c r="D6383" s="6" t="s">
        <v>71</v>
      </c>
      <c r="E6383" s="6" t="str">
        <f>VLOOKUP(tbl_transactions[[#This Row],[Product_ID]],tbl_Items[],2,)</f>
        <v>Chronograph</v>
      </c>
      <c r="F6383" s="6" t="str">
        <f>VLOOKUP(tbl_transactions[[#This Row],[Product_ID]],tbl_Items[],3,)</f>
        <v>Platinum</v>
      </c>
      <c r="G6383" s="6" t="s">
        <v>8</v>
      </c>
      <c r="H6383" s="6" t="s">
        <v>9</v>
      </c>
      <c r="I63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383" s="30">
        <v>3</v>
      </c>
      <c r="K6383" s="7">
        <f t="shared" si="198"/>
        <v>6897.851999999999</v>
      </c>
      <c r="L63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83" s="7">
        <f t="shared" si="199"/>
        <v>6897.851999999999</v>
      </c>
    </row>
    <row r="6384" spans="1:13" x14ac:dyDescent="0.3">
      <c r="A6384" s="6" t="s">
        <v>6468</v>
      </c>
      <c r="B6384" s="28">
        <v>43387</v>
      </c>
      <c r="C6384" s="6" t="s">
        <v>7</v>
      </c>
      <c r="D6384" s="6" t="s">
        <v>89</v>
      </c>
      <c r="E6384" s="6" t="str">
        <f>VLOOKUP(tbl_transactions[[#This Row],[Product_ID]],tbl_Items[],2,)</f>
        <v>Automatic</v>
      </c>
      <c r="F6384" s="6" t="str">
        <f>VLOOKUP(tbl_transactions[[#This Row],[Product_ID]],tbl_Items[],3,)</f>
        <v>Platinum</v>
      </c>
      <c r="G6384" s="6" t="s">
        <v>12</v>
      </c>
      <c r="H6384" s="6" t="s">
        <v>9</v>
      </c>
      <c r="I63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384" s="30">
        <v>4</v>
      </c>
      <c r="K6384" s="7">
        <f t="shared" si="198"/>
        <v>20478.040000000005</v>
      </c>
      <c r="L63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6384" s="7">
        <f t="shared" si="199"/>
        <v>19249.357600000003</v>
      </c>
    </row>
    <row r="6385" spans="1:13" x14ac:dyDescent="0.3">
      <c r="A6385" s="6" t="s">
        <v>6469</v>
      </c>
      <c r="B6385" s="28">
        <v>43387</v>
      </c>
      <c r="C6385" s="6" t="s">
        <v>11</v>
      </c>
      <c r="D6385" s="6" t="s">
        <v>114</v>
      </c>
      <c r="E6385" s="6" t="str">
        <f>VLOOKUP(tbl_transactions[[#This Row],[Product_ID]],tbl_Items[],2,)</f>
        <v>Digital</v>
      </c>
      <c r="F6385" s="6" t="str">
        <f>VLOOKUP(tbl_transactions[[#This Row],[Product_ID]],tbl_Items[],3,)</f>
        <v>Palladium</v>
      </c>
      <c r="G6385" s="6" t="s">
        <v>12</v>
      </c>
      <c r="H6385" s="6" t="s">
        <v>9</v>
      </c>
      <c r="I63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385" s="30">
        <v>1</v>
      </c>
      <c r="K6385" s="7">
        <f t="shared" si="198"/>
        <v>10910.340000000002</v>
      </c>
      <c r="L63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85" s="7">
        <f t="shared" si="199"/>
        <v>10910.340000000002</v>
      </c>
    </row>
    <row r="6386" spans="1:13" x14ac:dyDescent="0.3">
      <c r="A6386" s="6" t="s">
        <v>6470</v>
      </c>
      <c r="B6386" s="28">
        <v>43387</v>
      </c>
      <c r="C6386" s="6" t="s">
        <v>11</v>
      </c>
      <c r="D6386" s="6" t="s">
        <v>102</v>
      </c>
      <c r="E6386" s="6" t="str">
        <f>VLOOKUP(tbl_transactions[[#This Row],[Product_ID]],tbl_Items[],2,)</f>
        <v>Automatic</v>
      </c>
      <c r="F6386" s="6" t="str">
        <f>VLOOKUP(tbl_transactions[[#This Row],[Product_ID]],tbl_Items[],3,)</f>
        <v>Palladium</v>
      </c>
      <c r="G6386" s="6" t="s">
        <v>12</v>
      </c>
      <c r="H6386" s="6" t="s">
        <v>9</v>
      </c>
      <c r="I63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386" s="30">
        <v>4</v>
      </c>
      <c r="K6386" s="7">
        <f t="shared" si="198"/>
        <v>35144.712</v>
      </c>
      <c r="L63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6386" s="7">
        <f t="shared" si="199"/>
        <v>34090.370640000001</v>
      </c>
    </row>
    <row r="6387" spans="1:13" x14ac:dyDescent="0.3">
      <c r="A6387" s="6" t="s">
        <v>6471</v>
      </c>
      <c r="B6387" s="28">
        <v>43387</v>
      </c>
      <c r="C6387" s="6" t="s">
        <v>24</v>
      </c>
      <c r="D6387" s="6" t="s">
        <v>84</v>
      </c>
      <c r="E6387" s="6" t="str">
        <f>VLOOKUP(tbl_transactions[[#This Row],[Product_ID]],tbl_Items[],2,)</f>
        <v>Automatic</v>
      </c>
      <c r="F6387" s="6" t="str">
        <f>VLOOKUP(tbl_transactions[[#This Row],[Product_ID]],tbl_Items[],3,)</f>
        <v>Platinum</v>
      </c>
      <c r="G6387" s="6" t="s">
        <v>12</v>
      </c>
      <c r="H6387" s="6" t="s">
        <v>9</v>
      </c>
      <c r="I63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387" s="30">
        <v>1</v>
      </c>
      <c r="K6387" s="7">
        <f t="shared" si="198"/>
        <v>2340.6075000000001</v>
      </c>
      <c r="L63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87" s="7">
        <f t="shared" si="199"/>
        <v>2340.6075000000001</v>
      </c>
    </row>
    <row r="6388" spans="1:13" x14ac:dyDescent="0.3">
      <c r="A6388" s="6" t="s">
        <v>6472</v>
      </c>
      <c r="B6388" s="28">
        <v>43388</v>
      </c>
      <c r="C6388" s="6" t="s">
        <v>11</v>
      </c>
      <c r="D6388" s="6" t="s">
        <v>100</v>
      </c>
      <c r="E6388" s="6" t="str">
        <f>VLOOKUP(tbl_transactions[[#This Row],[Product_ID]],tbl_Items[],2,)</f>
        <v>Automatic</v>
      </c>
      <c r="F6388" s="6" t="str">
        <f>VLOOKUP(tbl_transactions[[#This Row],[Product_ID]],tbl_Items[],3,)</f>
        <v>Palladium</v>
      </c>
      <c r="G6388" s="6" t="s">
        <v>12</v>
      </c>
      <c r="H6388" s="6" t="s">
        <v>9</v>
      </c>
      <c r="I63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388" s="30">
        <v>3</v>
      </c>
      <c r="K6388" s="7">
        <f t="shared" si="198"/>
        <v>18045.72</v>
      </c>
      <c r="L63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6388" s="7">
        <f t="shared" si="199"/>
        <v>17504.348400000003</v>
      </c>
    </row>
    <row r="6389" spans="1:13" x14ac:dyDescent="0.3">
      <c r="A6389" s="6" t="s">
        <v>6473</v>
      </c>
      <c r="B6389" s="28">
        <v>43388</v>
      </c>
      <c r="C6389" s="6" t="s">
        <v>24</v>
      </c>
      <c r="D6389" s="6" t="s">
        <v>71</v>
      </c>
      <c r="E6389" s="6" t="str">
        <f>VLOOKUP(tbl_transactions[[#This Row],[Product_ID]],tbl_Items[],2,)</f>
        <v>Chronograph</v>
      </c>
      <c r="F6389" s="6" t="str">
        <f>VLOOKUP(tbl_transactions[[#This Row],[Product_ID]],tbl_Items[],3,)</f>
        <v>Platinum</v>
      </c>
      <c r="G6389" s="6" t="s">
        <v>8</v>
      </c>
      <c r="H6389" s="6" t="s">
        <v>9</v>
      </c>
      <c r="I63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389" s="30">
        <v>2</v>
      </c>
      <c r="K6389" s="7">
        <f t="shared" si="198"/>
        <v>4598.5679999999993</v>
      </c>
      <c r="L63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89" s="7">
        <f t="shared" si="199"/>
        <v>4598.5679999999993</v>
      </c>
    </row>
    <row r="6390" spans="1:13" x14ac:dyDescent="0.3">
      <c r="A6390" s="6" t="s">
        <v>6474</v>
      </c>
      <c r="B6390" s="28">
        <v>43388</v>
      </c>
      <c r="C6390" s="6" t="s">
        <v>7</v>
      </c>
      <c r="D6390" s="6" t="s">
        <v>82</v>
      </c>
      <c r="E6390" s="6" t="str">
        <f>VLOOKUP(tbl_transactions[[#This Row],[Product_ID]],tbl_Items[],2,)</f>
        <v>Chronograph</v>
      </c>
      <c r="F6390" s="6" t="str">
        <f>VLOOKUP(tbl_transactions[[#This Row],[Product_ID]],tbl_Items[],3,)</f>
        <v>Palladium</v>
      </c>
      <c r="G6390" s="6" t="s">
        <v>12</v>
      </c>
      <c r="H6390" s="6" t="s">
        <v>9</v>
      </c>
      <c r="I63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390" s="30">
        <v>3</v>
      </c>
      <c r="K6390" s="7">
        <f t="shared" si="198"/>
        <v>23409</v>
      </c>
      <c r="L63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6390" s="7">
        <f t="shared" si="199"/>
        <v>22706.73</v>
      </c>
    </row>
    <row r="6391" spans="1:13" x14ac:dyDescent="0.3">
      <c r="A6391" s="6" t="s">
        <v>6475</v>
      </c>
      <c r="B6391" s="28">
        <v>43388</v>
      </c>
      <c r="C6391" s="6" t="s">
        <v>24</v>
      </c>
      <c r="D6391" s="6" t="s">
        <v>99</v>
      </c>
      <c r="E6391" s="6" t="str">
        <f>VLOOKUP(tbl_transactions[[#This Row],[Product_ID]],tbl_Items[],2,)</f>
        <v>Automatic</v>
      </c>
      <c r="F6391" s="6" t="str">
        <f>VLOOKUP(tbl_transactions[[#This Row],[Product_ID]],tbl_Items[],3,)</f>
        <v>Gold</v>
      </c>
      <c r="G6391" s="6" t="s">
        <v>12</v>
      </c>
      <c r="H6391" s="6" t="s">
        <v>13</v>
      </c>
      <c r="I63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391" s="30">
        <v>4</v>
      </c>
      <c r="K6391" s="7">
        <f t="shared" si="198"/>
        <v>22730.659199999998</v>
      </c>
      <c r="L63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6391" s="7">
        <f t="shared" si="199"/>
        <v>21821.432831999999</v>
      </c>
    </row>
    <row r="6392" spans="1:13" x14ac:dyDescent="0.3">
      <c r="A6392" s="6" t="s">
        <v>6476</v>
      </c>
      <c r="B6392" s="28">
        <v>43388</v>
      </c>
      <c r="C6392" s="6" t="s">
        <v>7</v>
      </c>
      <c r="D6392" s="6" t="s">
        <v>92</v>
      </c>
      <c r="E6392" s="6" t="str">
        <f>VLOOKUP(tbl_transactions[[#This Row],[Product_ID]],tbl_Items[],2,)</f>
        <v>Automatic</v>
      </c>
      <c r="F6392" s="6" t="str">
        <f>VLOOKUP(tbl_transactions[[#This Row],[Product_ID]],tbl_Items[],3,)</f>
        <v>Platinum</v>
      </c>
      <c r="G6392" s="6" t="s">
        <v>12</v>
      </c>
      <c r="H6392" s="6" t="s">
        <v>9</v>
      </c>
      <c r="I63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392" s="30">
        <v>3</v>
      </c>
      <c r="K6392" s="7">
        <f t="shared" si="198"/>
        <v>6729.3071999999993</v>
      </c>
      <c r="L63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92" s="7">
        <f t="shared" si="199"/>
        <v>6729.3071999999993</v>
      </c>
    </row>
    <row r="6393" spans="1:13" x14ac:dyDescent="0.3">
      <c r="A6393" s="6" t="s">
        <v>6477</v>
      </c>
      <c r="B6393" s="28">
        <v>43388</v>
      </c>
      <c r="C6393" s="6" t="s">
        <v>15</v>
      </c>
      <c r="D6393" s="6" t="s">
        <v>92</v>
      </c>
      <c r="E6393" s="6" t="str">
        <f>VLOOKUP(tbl_transactions[[#This Row],[Product_ID]],tbl_Items[],2,)</f>
        <v>Automatic</v>
      </c>
      <c r="F6393" s="6" t="str">
        <f>VLOOKUP(tbl_transactions[[#This Row],[Product_ID]],tbl_Items[],3,)</f>
        <v>Platinum</v>
      </c>
      <c r="G6393" s="6" t="s">
        <v>12</v>
      </c>
      <c r="H6393" s="6" t="s">
        <v>9</v>
      </c>
      <c r="I63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393" s="30">
        <v>3</v>
      </c>
      <c r="K6393" s="7">
        <f t="shared" si="198"/>
        <v>6729.3071999999993</v>
      </c>
      <c r="L63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93" s="7">
        <f t="shared" si="199"/>
        <v>6729.3071999999993</v>
      </c>
    </row>
    <row r="6394" spans="1:13" x14ac:dyDescent="0.3">
      <c r="A6394" s="6" t="s">
        <v>6478</v>
      </c>
      <c r="B6394" s="28">
        <v>43389</v>
      </c>
      <c r="C6394" s="6" t="s">
        <v>7</v>
      </c>
      <c r="D6394" s="6" t="s">
        <v>113</v>
      </c>
      <c r="E6394" s="6" t="str">
        <f>VLOOKUP(tbl_transactions[[#This Row],[Product_ID]],tbl_Items[],2,)</f>
        <v>Digital</v>
      </c>
      <c r="F6394" s="6" t="str">
        <f>VLOOKUP(tbl_transactions[[#This Row],[Product_ID]],tbl_Items[],3,)</f>
        <v>Palladium</v>
      </c>
      <c r="G6394" s="6" t="s">
        <v>12</v>
      </c>
      <c r="H6394" s="6" t="s">
        <v>9</v>
      </c>
      <c r="I63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394" s="30">
        <v>1</v>
      </c>
      <c r="K6394" s="7">
        <f t="shared" si="198"/>
        <v>9144.0756000000001</v>
      </c>
      <c r="L63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94" s="7">
        <f t="shared" si="199"/>
        <v>9144.0756000000001</v>
      </c>
    </row>
    <row r="6395" spans="1:13" x14ac:dyDescent="0.3">
      <c r="A6395" s="6" t="s">
        <v>6479</v>
      </c>
      <c r="B6395" s="28">
        <v>43389</v>
      </c>
      <c r="C6395" s="6" t="s">
        <v>24</v>
      </c>
      <c r="D6395" s="6" t="s">
        <v>81</v>
      </c>
      <c r="E6395" s="6" t="str">
        <f>VLOOKUP(tbl_transactions[[#This Row],[Product_ID]],tbl_Items[],2,)</f>
        <v>Chronograph</v>
      </c>
      <c r="F6395" s="6" t="str">
        <f>VLOOKUP(tbl_transactions[[#This Row],[Product_ID]],tbl_Items[],3,)</f>
        <v>Palladium</v>
      </c>
      <c r="G6395" s="6" t="s">
        <v>12</v>
      </c>
      <c r="H6395" s="6" t="s">
        <v>13</v>
      </c>
      <c r="I63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395" s="30">
        <v>3</v>
      </c>
      <c r="K6395" s="7">
        <f t="shared" si="198"/>
        <v>35574.000000000007</v>
      </c>
      <c r="L63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6395" s="7">
        <f t="shared" si="199"/>
        <v>34506.780000000006</v>
      </c>
    </row>
    <row r="6396" spans="1:13" x14ac:dyDescent="0.3">
      <c r="A6396" s="6" t="s">
        <v>6480</v>
      </c>
      <c r="B6396" s="28">
        <v>43389</v>
      </c>
      <c r="C6396" s="6" t="s">
        <v>11</v>
      </c>
      <c r="D6396" s="6" t="s">
        <v>7007</v>
      </c>
      <c r="E6396" s="6" t="str">
        <f>VLOOKUP(tbl_transactions[[#This Row],[Product_ID]],tbl_Items[],2,)</f>
        <v>Digital</v>
      </c>
      <c r="F6396" s="6" t="str">
        <f>VLOOKUP(tbl_transactions[[#This Row],[Product_ID]],tbl_Items[],3,)</f>
        <v>Gold</v>
      </c>
      <c r="G6396" s="6" t="s">
        <v>12</v>
      </c>
      <c r="H6396" s="6" t="s">
        <v>9</v>
      </c>
      <c r="I63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396" s="30">
        <v>4</v>
      </c>
      <c r="K6396" s="7">
        <f t="shared" si="198"/>
        <v>36401.515200000002</v>
      </c>
      <c r="L63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6396" s="7">
        <f t="shared" si="199"/>
        <v>34945.454592000002</v>
      </c>
    </row>
    <row r="6397" spans="1:13" x14ac:dyDescent="0.3">
      <c r="A6397" s="6" t="s">
        <v>6481</v>
      </c>
      <c r="B6397" s="28">
        <v>43389</v>
      </c>
      <c r="C6397" s="6" t="s">
        <v>24</v>
      </c>
      <c r="D6397" s="6" t="s">
        <v>78</v>
      </c>
      <c r="E6397" s="6" t="str">
        <f>VLOOKUP(tbl_transactions[[#This Row],[Product_ID]],tbl_Items[],2,)</f>
        <v>Chronograph</v>
      </c>
      <c r="F6397" s="6" t="str">
        <f>VLOOKUP(tbl_transactions[[#This Row],[Product_ID]],tbl_Items[],3,)</f>
        <v>Gold</v>
      </c>
      <c r="G6397" s="6" t="s">
        <v>8</v>
      </c>
      <c r="H6397" s="6" t="s">
        <v>13</v>
      </c>
      <c r="I63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397" s="30">
        <v>3</v>
      </c>
      <c r="K6397" s="7">
        <f t="shared" si="198"/>
        <v>17166.599999999999</v>
      </c>
      <c r="L63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6397" s="7">
        <f t="shared" si="199"/>
        <v>15793.271999999999</v>
      </c>
    </row>
    <row r="6398" spans="1:13" x14ac:dyDescent="0.3">
      <c r="A6398" s="6" t="s">
        <v>6482</v>
      </c>
      <c r="B6398" s="28">
        <v>43389</v>
      </c>
      <c r="C6398" s="6" t="s">
        <v>24</v>
      </c>
      <c r="D6398" s="6" t="s">
        <v>111</v>
      </c>
      <c r="E6398" s="6" t="str">
        <f>VLOOKUP(tbl_transactions[[#This Row],[Product_ID]],tbl_Items[],2,)</f>
        <v>Digital</v>
      </c>
      <c r="F6398" s="6" t="str">
        <f>VLOOKUP(tbl_transactions[[#This Row],[Product_ID]],tbl_Items[],3,)</f>
        <v>Gold</v>
      </c>
      <c r="G6398" s="6" t="s">
        <v>12</v>
      </c>
      <c r="H6398" s="6" t="s">
        <v>9</v>
      </c>
      <c r="I63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398" s="30">
        <v>1</v>
      </c>
      <c r="K6398" s="7">
        <f t="shared" si="198"/>
        <v>5876.1792000000005</v>
      </c>
      <c r="L63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98" s="7">
        <f t="shared" si="199"/>
        <v>5876.1792000000005</v>
      </c>
    </row>
    <row r="6399" spans="1:13" x14ac:dyDescent="0.3">
      <c r="A6399" s="6" t="s">
        <v>6483</v>
      </c>
      <c r="B6399" s="28">
        <v>43389</v>
      </c>
      <c r="C6399" s="6" t="s">
        <v>24</v>
      </c>
      <c r="D6399" s="6" t="s">
        <v>67</v>
      </c>
      <c r="E6399" s="6" t="str">
        <f>VLOOKUP(tbl_transactions[[#This Row],[Product_ID]],tbl_Items[],2,)</f>
        <v>Chronograph</v>
      </c>
      <c r="F6399" s="6" t="str">
        <f>VLOOKUP(tbl_transactions[[#This Row],[Product_ID]],tbl_Items[],3,)</f>
        <v>Platinum</v>
      </c>
      <c r="G6399" s="6" t="s">
        <v>8</v>
      </c>
      <c r="H6399" s="6" t="s">
        <v>9</v>
      </c>
      <c r="I63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399" s="30">
        <v>1</v>
      </c>
      <c r="K6399" s="7">
        <f t="shared" si="198"/>
        <v>1323</v>
      </c>
      <c r="L63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399" s="7">
        <f t="shared" si="199"/>
        <v>1323</v>
      </c>
    </row>
    <row r="6400" spans="1:13" x14ac:dyDescent="0.3">
      <c r="A6400" s="6" t="s">
        <v>6484</v>
      </c>
      <c r="B6400" s="28">
        <v>43389</v>
      </c>
      <c r="C6400" s="6" t="s">
        <v>11</v>
      </c>
      <c r="D6400" s="6" t="s">
        <v>88</v>
      </c>
      <c r="E6400" s="6" t="str">
        <f>VLOOKUP(tbl_transactions[[#This Row],[Product_ID]],tbl_Items[],2,)</f>
        <v>Automatic</v>
      </c>
      <c r="F6400" s="6" t="str">
        <f>VLOOKUP(tbl_transactions[[#This Row],[Product_ID]],tbl_Items[],3,)</f>
        <v>Platinum</v>
      </c>
      <c r="G6400" s="6" t="s">
        <v>12</v>
      </c>
      <c r="H6400" s="6" t="s">
        <v>9</v>
      </c>
      <c r="I64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400" s="30">
        <v>4</v>
      </c>
      <c r="K6400" s="7">
        <f t="shared" si="198"/>
        <v>9406.5300000000007</v>
      </c>
      <c r="L64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00" s="7">
        <f t="shared" si="199"/>
        <v>9406.5300000000007</v>
      </c>
    </row>
    <row r="6401" spans="1:13" x14ac:dyDescent="0.3">
      <c r="A6401" s="6" t="s">
        <v>6485</v>
      </c>
      <c r="B6401" s="28">
        <v>43389</v>
      </c>
      <c r="C6401" s="6" t="s">
        <v>11</v>
      </c>
      <c r="D6401" s="6" t="s">
        <v>97</v>
      </c>
      <c r="E6401" s="6" t="str">
        <f>VLOOKUP(tbl_transactions[[#This Row],[Product_ID]],tbl_Items[],2,)</f>
        <v>Automatic</v>
      </c>
      <c r="F6401" s="6" t="str">
        <f>VLOOKUP(tbl_transactions[[#This Row],[Product_ID]],tbl_Items[],3,)</f>
        <v>Gold</v>
      </c>
      <c r="G6401" s="6" t="s">
        <v>12</v>
      </c>
      <c r="H6401" s="6" t="s">
        <v>13</v>
      </c>
      <c r="I64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401" s="30">
        <v>1</v>
      </c>
      <c r="K6401" s="7">
        <f t="shared" si="198"/>
        <v>2995.3116</v>
      </c>
      <c r="L64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01" s="7">
        <f t="shared" si="199"/>
        <v>2995.3116</v>
      </c>
    </row>
    <row r="6402" spans="1:13" x14ac:dyDescent="0.3">
      <c r="A6402" s="6" t="s">
        <v>6486</v>
      </c>
      <c r="B6402" s="28">
        <v>43390</v>
      </c>
      <c r="C6402" s="6" t="s">
        <v>24</v>
      </c>
      <c r="D6402" s="6" t="s">
        <v>101</v>
      </c>
      <c r="E6402" s="6" t="str">
        <f>VLOOKUP(tbl_transactions[[#This Row],[Product_ID]],tbl_Items[],2,)</f>
        <v>Automatic</v>
      </c>
      <c r="F6402" s="6" t="str">
        <f>VLOOKUP(tbl_transactions[[#This Row],[Product_ID]],tbl_Items[],3,)</f>
        <v>Palladium</v>
      </c>
      <c r="G6402" s="6" t="s">
        <v>12</v>
      </c>
      <c r="H6402" s="6" t="s">
        <v>13</v>
      </c>
      <c r="I64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402" s="30">
        <v>2</v>
      </c>
      <c r="K6402" s="7">
        <f t="shared" ref="K6402:K6465" si="200">I6402*J6402</f>
        <v>5166.7000000000007</v>
      </c>
      <c r="L64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02" s="7">
        <f t="shared" ref="M6402:M6465" si="201">K6402-L6402</f>
        <v>5166.7000000000007</v>
      </c>
    </row>
    <row r="6403" spans="1:13" x14ac:dyDescent="0.3">
      <c r="A6403" s="6" t="s">
        <v>6487</v>
      </c>
      <c r="B6403" s="28">
        <v>43390</v>
      </c>
      <c r="C6403" s="6" t="s">
        <v>15</v>
      </c>
      <c r="D6403" s="6" t="s">
        <v>120</v>
      </c>
      <c r="E6403" s="6" t="str">
        <f>VLOOKUP(tbl_transactions[[#This Row],[Product_ID]],tbl_Items[],2,)</f>
        <v>Digital</v>
      </c>
      <c r="F6403" s="6" t="str">
        <f>VLOOKUP(tbl_transactions[[#This Row],[Product_ID]],tbl_Items[],3,)</f>
        <v>Palladium</v>
      </c>
      <c r="G6403" s="6" t="s">
        <v>12</v>
      </c>
      <c r="H6403" s="6" t="s">
        <v>9</v>
      </c>
      <c r="I64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403" s="30">
        <v>3</v>
      </c>
      <c r="K6403" s="7">
        <f t="shared" si="200"/>
        <v>31806.060000000005</v>
      </c>
      <c r="L64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6403" s="7">
        <f t="shared" si="201"/>
        <v>30851.878200000006</v>
      </c>
    </row>
    <row r="6404" spans="1:13" x14ac:dyDescent="0.3">
      <c r="A6404" s="6" t="s">
        <v>6488</v>
      </c>
      <c r="B6404" s="28">
        <v>43390</v>
      </c>
      <c r="C6404" s="6" t="s">
        <v>24</v>
      </c>
      <c r="D6404" s="6" t="s">
        <v>97</v>
      </c>
      <c r="E6404" s="6" t="str">
        <f>VLOOKUP(tbl_transactions[[#This Row],[Product_ID]],tbl_Items[],2,)</f>
        <v>Automatic</v>
      </c>
      <c r="F6404" s="6" t="str">
        <f>VLOOKUP(tbl_transactions[[#This Row],[Product_ID]],tbl_Items[],3,)</f>
        <v>Gold</v>
      </c>
      <c r="G6404" s="6" t="s">
        <v>12</v>
      </c>
      <c r="H6404" s="6" t="s">
        <v>13</v>
      </c>
      <c r="I64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404" s="30">
        <v>2</v>
      </c>
      <c r="K6404" s="7">
        <f t="shared" si="200"/>
        <v>5990.6232</v>
      </c>
      <c r="L64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04" s="7">
        <f t="shared" si="201"/>
        <v>5990.6232</v>
      </c>
    </row>
    <row r="6405" spans="1:13" x14ac:dyDescent="0.3">
      <c r="A6405" s="6" t="s">
        <v>6489</v>
      </c>
      <c r="B6405" s="28">
        <v>43390</v>
      </c>
      <c r="C6405" s="6" t="s">
        <v>24</v>
      </c>
      <c r="D6405" s="6" t="s">
        <v>114</v>
      </c>
      <c r="E6405" s="6" t="str">
        <f>VLOOKUP(tbl_transactions[[#This Row],[Product_ID]],tbl_Items[],2,)</f>
        <v>Digital</v>
      </c>
      <c r="F6405" s="6" t="str">
        <f>VLOOKUP(tbl_transactions[[#This Row],[Product_ID]],tbl_Items[],3,)</f>
        <v>Palladium</v>
      </c>
      <c r="G6405" s="6" t="s">
        <v>12</v>
      </c>
      <c r="H6405" s="6" t="s">
        <v>9</v>
      </c>
      <c r="I64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405" s="30">
        <v>4</v>
      </c>
      <c r="K6405" s="7">
        <f t="shared" si="200"/>
        <v>43641.360000000008</v>
      </c>
      <c r="L64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6405" s="7">
        <f t="shared" si="201"/>
        <v>42332.119200000008</v>
      </c>
    </row>
    <row r="6406" spans="1:13" x14ac:dyDescent="0.3">
      <c r="A6406" s="6" t="s">
        <v>6490</v>
      </c>
      <c r="B6406" s="28">
        <v>43390</v>
      </c>
      <c r="C6406" s="6" t="s">
        <v>24</v>
      </c>
      <c r="D6406" s="6" t="s">
        <v>112</v>
      </c>
      <c r="E6406" s="6" t="str">
        <f>VLOOKUP(tbl_transactions[[#This Row],[Product_ID]],tbl_Items[],2,)</f>
        <v>Digital</v>
      </c>
      <c r="F6406" s="6" t="str">
        <f>VLOOKUP(tbl_transactions[[#This Row],[Product_ID]],tbl_Items[],3,)</f>
        <v>Gold</v>
      </c>
      <c r="G6406" s="6" t="s">
        <v>12</v>
      </c>
      <c r="H6406" s="6" t="s">
        <v>9</v>
      </c>
      <c r="I64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406" s="30">
        <v>1</v>
      </c>
      <c r="K6406" s="7">
        <f t="shared" si="200"/>
        <v>6137.3196000000007</v>
      </c>
      <c r="L64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06" s="7">
        <f t="shared" si="201"/>
        <v>6137.3196000000007</v>
      </c>
    </row>
    <row r="6407" spans="1:13" x14ac:dyDescent="0.3">
      <c r="A6407" s="6" t="s">
        <v>6491</v>
      </c>
      <c r="B6407" s="28">
        <v>43390</v>
      </c>
      <c r="C6407" s="6" t="s">
        <v>11</v>
      </c>
      <c r="D6407" s="6" t="s">
        <v>94</v>
      </c>
      <c r="E6407" s="6" t="str">
        <f>VLOOKUP(tbl_transactions[[#This Row],[Product_ID]],tbl_Items[],2,)</f>
        <v>Automatic</v>
      </c>
      <c r="F6407" s="6" t="str">
        <f>VLOOKUP(tbl_transactions[[#This Row],[Product_ID]],tbl_Items[],3,)</f>
        <v>Platinum</v>
      </c>
      <c r="G6407" s="6" t="s">
        <v>12</v>
      </c>
      <c r="H6407" s="6" t="s">
        <v>9</v>
      </c>
      <c r="I64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407" s="30">
        <v>4</v>
      </c>
      <c r="K6407" s="7">
        <f t="shared" si="200"/>
        <v>11383.680000000002</v>
      </c>
      <c r="L64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07" s="7">
        <f t="shared" si="201"/>
        <v>11383.680000000002</v>
      </c>
    </row>
    <row r="6408" spans="1:13" x14ac:dyDescent="0.3">
      <c r="A6408" s="6" t="s">
        <v>6492</v>
      </c>
      <c r="B6408" s="28">
        <v>43390</v>
      </c>
      <c r="C6408" s="6" t="s">
        <v>11</v>
      </c>
      <c r="D6408" s="6" t="s">
        <v>82</v>
      </c>
      <c r="E6408" s="6" t="str">
        <f>VLOOKUP(tbl_transactions[[#This Row],[Product_ID]],tbl_Items[],2,)</f>
        <v>Chronograph</v>
      </c>
      <c r="F6408" s="6" t="str">
        <f>VLOOKUP(tbl_transactions[[#This Row],[Product_ID]],tbl_Items[],3,)</f>
        <v>Palladium</v>
      </c>
      <c r="G6408" s="6" t="s">
        <v>12</v>
      </c>
      <c r="H6408" s="6" t="s">
        <v>9</v>
      </c>
      <c r="I64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408" s="30">
        <v>3</v>
      </c>
      <c r="K6408" s="7">
        <f t="shared" si="200"/>
        <v>23409</v>
      </c>
      <c r="L64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6408" s="7">
        <f t="shared" si="201"/>
        <v>22706.73</v>
      </c>
    </row>
    <row r="6409" spans="1:13" x14ac:dyDescent="0.3">
      <c r="A6409" s="6" t="s">
        <v>6493</v>
      </c>
      <c r="B6409" s="28">
        <v>43390</v>
      </c>
      <c r="C6409" s="6" t="s">
        <v>7</v>
      </c>
      <c r="D6409" s="6" t="s">
        <v>113</v>
      </c>
      <c r="E6409" s="6" t="str">
        <f>VLOOKUP(tbl_transactions[[#This Row],[Product_ID]],tbl_Items[],2,)</f>
        <v>Digital</v>
      </c>
      <c r="F6409" s="6" t="str">
        <f>VLOOKUP(tbl_transactions[[#This Row],[Product_ID]],tbl_Items[],3,)</f>
        <v>Palladium</v>
      </c>
      <c r="G6409" s="6" t="s">
        <v>12</v>
      </c>
      <c r="H6409" s="6" t="s">
        <v>9</v>
      </c>
      <c r="I64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409" s="30">
        <v>3</v>
      </c>
      <c r="K6409" s="7">
        <f t="shared" si="200"/>
        <v>27432.2268</v>
      </c>
      <c r="L64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6409" s="7">
        <f t="shared" si="201"/>
        <v>26609.259996000001</v>
      </c>
    </row>
    <row r="6410" spans="1:13" x14ac:dyDescent="0.3">
      <c r="A6410" s="6" t="s">
        <v>6494</v>
      </c>
      <c r="B6410" s="28">
        <v>43390</v>
      </c>
      <c r="C6410" s="6" t="s">
        <v>11</v>
      </c>
      <c r="D6410" s="6" t="s">
        <v>110</v>
      </c>
      <c r="E6410" s="6" t="str">
        <f>VLOOKUP(tbl_transactions[[#This Row],[Product_ID]],tbl_Items[],2,)</f>
        <v>Digital</v>
      </c>
      <c r="F6410" s="6" t="str">
        <f>VLOOKUP(tbl_transactions[[#This Row],[Product_ID]],tbl_Items[],3,)</f>
        <v>Platinum</v>
      </c>
      <c r="G6410" s="6" t="s">
        <v>12</v>
      </c>
      <c r="H6410" s="6" t="s">
        <v>9</v>
      </c>
      <c r="I64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410" s="30">
        <v>2</v>
      </c>
      <c r="K6410" s="7">
        <f t="shared" si="200"/>
        <v>11792.340000000002</v>
      </c>
      <c r="L64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10" s="7">
        <f t="shared" si="201"/>
        <v>11792.340000000002</v>
      </c>
    </row>
    <row r="6411" spans="1:13" x14ac:dyDescent="0.3">
      <c r="A6411" s="6" t="s">
        <v>6495</v>
      </c>
      <c r="B6411" s="28">
        <v>43391</v>
      </c>
      <c r="C6411" s="6" t="s">
        <v>24</v>
      </c>
      <c r="D6411" s="6" t="s">
        <v>110</v>
      </c>
      <c r="E6411" s="6" t="str">
        <f>VLOOKUP(tbl_transactions[[#This Row],[Product_ID]],tbl_Items[],2,)</f>
        <v>Digital</v>
      </c>
      <c r="F6411" s="6" t="str">
        <f>VLOOKUP(tbl_transactions[[#This Row],[Product_ID]],tbl_Items[],3,)</f>
        <v>Platinum</v>
      </c>
      <c r="G6411" s="6" t="s">
        <v>12</v>
      </c>
      <c r="H6411" s="6" t="s">
        <v>9</v>
      </c>
      <c r="I64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411" s="30">
        <v>1</v>
      </c>
      <c r="K6411" s="7">
        <f t="shared" si="200"/>
        <v>5896.170000000001</v>
      </c>
      <c r="L64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11" s="7">
        <f t="shared" si="201"/>
        <v>5896.170000000001</v>
      </c>
    </row>
    <row r="6412" spans="1:13" x14ac:dyDescent="0.3">
      <c r="A6412" s="6" t="s">
        <v>6496</v>
      </c>
      <c r="B6412" s="28">
        <v>43391</v>
      </c>
      <c r="C6412" s="6" t="s">
        <v>11</v>
      </c>
      <c r="D6412" s="6" t="s">
        <v>112</v>
      </c>
      <c r="E6412" s="6" t="str">
        <f>VLOOKUP(tbl_transactions[[#This Row],[Product_ID]],tbl_Items[],2,)</f>
        <v>Digital</v>
      </c>
      <c r="F6412" s="6" t="str">
        <f>VLOOKUP(tbl_transactions[[#This Row],[Product_ID]],tbl_Items[],3,)</f>
        <v>Gold</v>
      </c>
      <c r="G6412" s="6" t="s">
        <v>12</v>
      </c>
      <c r="H6412" s="6" t="s">
        <v>9</v>
      </c>
      <c r="I64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412" s="30">
        <v>2</v>
      </c>
      <c r="K6412" s="7">
        <f t="shared" si="200"/>
        <v>12274.639200000001</v>
      </c>
      <c r="L64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12" s="7">
        <f t="shared" si="201"/>
        <v>12274.639200000001</v>
      </c>
    </row>
    <row r="6413" spans="1:13" x14ac:dyDescent="0.3">
      <c r="A6413" s="6" t="s">
        <v>6497</v>
      </c>
      <c r="B6413" s="28">
        <v>43391</v>
      </c>
      <c r="C6413" s="6" t="s">
        <v>11</v>
      </c>
      <c r="D6413" s="6" t="s">
        <v>82</v>
      </c>
      <c r="E6413" s="6" t="str">
        <f>VLOOKUP(tbl_transactions[[#This Row],[Product_ID]],tbl_Items[],2,)</f>
        <v>Chronograph</v>
      </c>
      <c r="F6413" s="6" t="str">
        <f>VLOOKUP(tbl_transactions[[#This Row],[Product_ID]],tbl_Items[],3,)</f>
        <v>Palladium</v>
      </c>
      <c r="G6413" s="6" t="s">
        <v>12</v>
      </c>
      <c r="H6413" s="6" t="s">
        <v>9</v>
      </c>
      <c r="I64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413" s="30">
        <v>3</v>
      </c>
      <c r="K6413" s="7">
        <f t="shared" si="200"/>
        <v>23409</v>
      </c>
      <c r="L64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6413" s="7">
        <f t="shared" si="201"/>
        <v>22706.73</v>
      </c>
    </row>
    <row r="6414" spans="1:13" x14ac:dyDescent="0.3">
      <c r="A6414" s="6" t="s">
        <v>6498</v>
      </c>
      <c r="B6414" s="28">
        <v>43391</v>
      </c>
      <c r="C6414" s="6" t="s">
        <v>11</v>
      </c>
      <c r="D6414" s="6" t="s">
        <v>96</v>
      </c>
      <c r="E6414" s="6" t="str">
        <f>VLOOKUP(tbl_transactions[[#This Row],[Product_ID]],tbl_Items[],2,)</f>
        <v>Automatic</v>
      </c>
      <c r="F6414" s="6" t="str">
        <f>VLOOKUP(tbl_transactions[[#This Row],[Product_ID]],tbl_Items[],3,)</f>
        <v>Gold</v>
      </c>
      <c r="G6414" s="6" t="s">
        <v>12</v>
      </c>
      <c r="H6414" s="6" t="s">
        <v>9</v>
      </c>
      <c r="I64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414" s="30">
        <v>4</v>
      </c>
      <c r="K6414" s="7">
        <f t="shared" si="200"/>
        <v>22705.689600000002</v>
      </c>
      <c r="L64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6414" s="7">
        <f t="shared" si="201"/>
        <v>21797.462016000001</v>
      </c>
    </row>
    <row r="6415" spans="1:13" x14ac:dyDescent="0.3">
      <c r="A6415" s="6" t="s">
        <v>6499</v>
      </c>
      <c r="B6415" s="28">
        <v>43391</v>
      </c>
      <c r="C6415" s="6" t="s">
        <v>24</v>
      </c>
      <c r="D6415" s="6" t="s">
        <v>95</v>
      </c>
      <c r="E6415" s="6" t="str">
        <f>VLOOKUP(tbl_transactions[[#This Row],[Product_ID]],tbl_Items[],2,)</f>
        <v>Automatic</v>
      </c>
      <c r="F6415" s="6" t="str">
        <f>VLOOKUP(tbl_transactions[[#This Row],[Product_ID]],tbl_Items[],3,)</f>
        <v>Platinum</v>
      </c>
      <c r="G6415" s="6" t="s">
        <v>12</v>
      </c>
      <c r="H6415" s="6" t="s">
        <v>9</v>
      </c>
      <c r="I64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415" s="30">
        <v>1</v>
      </c>
      <c r="K6415" s="7">
        <f t="shared" si="200"/>
        <v>2315.25</v>
      </c>
      <c r="L64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15" s="7">
        <f t="shared" si="201"/>
        <v>2315.25</v>
      </c>
    </row>
    <row r="6416" spans="1:13" x14ac:dyDescent="0.3">
      <c r="A6416" s="6" t="s">
        <v>6500</v>
      </c>
      <c r="B6416" s="28">
        <v>43391</v>
      </c>
      <c r="C6416" s="6" t="s">
        <v>11</v>
      </c>
      <c r="D6416" s="6" t="s">
        <v>78</v>
      </c>
      <c r="E6416" s="6" t="str">
        <f>VLOOKUP(tbl_transactions[[#This Row],[Product_ID]],tbl_Items[],2,)</f>
        <v>Chronograph</v>
      </c>
      <c r="F6416" s="6" t="str">
        <f>VLOOKUP(tbl_transactions[[#This Row],[Product_ID]],tbl_Items[],3,)</f>
        <v>Gold</v>
      </c>
      <c r="G6416" s="6" t="s">
        <v>8</v>
      </c>
      <c r="H6416" s="6" t="s">
        <v>9</v>
      </c>
      <c r="I64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416" s="30">
        <v>3</v>
      </c>
      <c r="K6416" s="7">
        <f t="shared" si="200"/>
        <v>17166.599999999999</v>
      </c>
      <c r="L64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6416" s="7">
        <f t="shared" si="201"/>
        <v>15793.271999999999</v>
      </c>
    </row>
    <row r="6417" spans="1:13" x14ac:dyDescent="0.3">
      <c r="A6417" s="6" t="s">
        <v>6501</v>
      </c>
      <c r="B6417" s="28">
        <v>43391</v>
      </c>
      <c r="C6417" s="6" t="s">
        <v>11</v>
      </c>
      <c r="D6417" s="6" t="s">
        <v>74</v>
      </c>
      <c r="E6417" s="6" t="str">
        <f>VLOOKUP(tbl_transactions[[#This Row],[Product_ID]],tbl_Items[],2,)</f>
        <v>Chronograph</v>
      </c>
      <c r="F6417" s="6" t="str">
        <f>VLOOKUP(tbl_transactions[[#This Row],[Product_ID]],tbl_Items[],3,)</f>
        <v>Gold</v>
      </c>
      <c r="G6417" s="6" t="s">
        <v>8</v>
      </c>
      <c r="H6417" s="6" t="s">
        <v>9</v>
      </c>
      <c r="I64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417" s="30">
        <v>3</v>
      </c>
      <c r="K6417" s="7">
        <f t="shared" si="200"/>
        <v>7011.9000000000005</v>
      </c>
      <c r="L64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17" s="7">
        <f t="shared" si="201"/>
        <v>7011.9000000000005</v>
      </c>
    </row>
    <row r="6418" spans="1:13" x14ac:dyDescent="0.3">
      <c r="A6418" s="6" t="s">
        <v>6502</v>
      </c>
      <c r="B6418" s="28">
        <v>43391</v>
      </c>
      <c r="C6418" s="6" t="s">
        <v>7</v>
      </c>
      <c r="D6418" s="6" t="s">
        <v>89</v>
      </c>
      <c r="E6418" s="6" t="str">
        <f>VLOOKUP(tbl_transactions[[#This Row],[Product_ID]],tbl_Items[],2,)</f>
        <v>Automatic</v>
      </c>
      <c r="F6418" s="6" t="str">
        <f>VLOOKUP(tbl_transactions[[#This Row],[Product_ID]],tbl_Items[],3,)</f>
        <v>Platinum</v>
      </c>
      <c r="G6418" s="6" t="s">
        <v>12</v>
      </c>
      <c r="H6418" s="6" t="s">
        <v>9</v>
      </c>
      <c r="I64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418" s="30">
        <v>4</v>
      </c>
      <c r="K6418" s="7">
        <f t="shared" si="200"/>
        <v>20478.040000000005</v>
      </c>
      <c r="L64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1228.6824000000001</v>
      </c>
      <c r="M6418" s="7">
        <f t="shared" si="201"/>
        <v>19249.357600000003</v>
      </c>
    </row>
    <row r="6419" spans="1:13" x14ac:dyDescent="0.3">
      <c r="A6419" s="6" t="s">
        <v>6503</v>
      </c>
      <c r="B6419" s="28">
        <v>43391</v>
      </c>
      <c r="C6419" s="6" t="s">
        <v>24</v>
      </c>
      <c r="D6419" s="6" t="s">
        <v>67</v>
      </c>
      <c r="E6419" s="6" t="str">
        <f>VLOOKUP(tbl_transactions[[#This Row],[Product_ID]],tbl_Items[],2,)</f>
        <v>Chronograph</v>
      </c>
      <c r="F6419" s="6" t="str">
        <f>VLOOKUP(tbl_transactions[[#This Row],[Product_ID]],tbl_Items[],3,)</f>
        <v>Platinum</v>
      </c>
      <c r="G6419" s="6" t="s">
        <v>8</v>
      </c>
      <c r="H6419" s="6" t="s">
        <v>13</v>
      </c>
      <c r="I64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419" s="30">
        <v>4</v>
      </c>
      <c r="K6419" s="7">
        <f t="shared" si="200"/>
        <v>5292</v>
      </c>
      <c r="L64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19" s="7">
        <f t="shared" si="201"/>
        <v>5292</v>
      </c>
    </row>
    <row r="6420" spans="1:13" x14ac:dyDescent="0.3">
      <c r="A6420" s="6" t="s">
        <v>6504</v>
      </c>
      <c r="B6420" s="28">
        <v>43392</v>
      </c>
      <c r="C6420" s="6" t="s">
        <v>24</v>
      </c>
      <c r="D6420" s="6" t="s">
        <v>109</v>
      </c>
      <c r="E6420" s="6" t="str">
        <f>VLOOKUP(tbl_transactions[[#This Row],[Product_ID]],tbl_Items[],2,)</f>
        <v>Digital</v>
      </c>
      <c r="F6420" s="6" t="str">
        <f>VLOOKUP(tbl_transactions[[#This Row],[Product_ID]],tbl_Items[],3,)</f>
        <v>Platinum</v>
      </c>
      <c r="G6420" s="6" t="s">
        <v>12</v>
      </c>
      <c r="H6420" s="6" t="s">
        <v>9</v>
      </c>
      <c r="I64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420" s="30">
        <v>3</v>
      </c>
      <c r="K6420" s="7">
        <f t="shared" si="200"/>
        <v>30790.637999999999</v>
      </c>
      <c r="L64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6420" s="7">
        <f t="shared" si="201"/>
        <v>28943.199720000001</v>
      </c>
    </row>
    <row r="6421" spans="1:13" x14ac:dyDescent="0.3">
      <c r="A6421" s="6" t="s">
        <v>6505</v>
      </c>
      <c r="B6421" s="28">
        <v>43392</v>
      </c>
      <c r="C6421" s="6" t="s">
        <v>24</v>
      </c>
      <c r="D6421" s="6" t="s">
        <v>74</v>
      </c>
      <c r="E6421" s="6" t="str">
        <f>VLOOKUP(tbl_transactions[[#This Row],[Product_ID]],tbl_Items[],2,)</f>
        <v>Chronograph</v>
      </c>
      <c r="F6421" s="6" t="str">
        <f>VLOOKUP(tbl_transactions[[#This Row],[Product_ID]],tbl_Items[],3,)</f>
        <v>Gold</v>
      </c>
      <c r="G6421" s="6" t="s">
        <v>8</v>
      </c>
      <c r="H6421" s="6" t="s">
        <v>13</v>
      </c>
      <c r="I64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421" s="30">
        <v>2</v>
      </c>
      <c r="K6421" s="7">
        <f t="shared" si="200"/>
        <v>4674.6000000000004</v>
      </c>
      <c r="L64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21" s="7">
        <f t="shared" si="201"/>
        <v>4674.6000000000004</v>
      </c>
    </row>
    <row r="6422" spans="1:13" x14ac:dyDescent="0.3">
      <c r="A6422" s="6" t="s">
        <v>6506</v>
      </c>
      <c r="B6422" s="28">
        <v>43392</v>
      </c>
      <c r="C6422" s="6" t="s">
        <v>24</v>
      </c>
      <c r="D6422" s="6" t="s">
        <v>112</v>
      </c>
      <c r="E6422" s="6" t="str">
        <f>VLOOKUP(tbl_transactions[[#This Row],[Product_ID]],tbl_Items[],2,)</f>
        <v>Digital</v>
      </c>
      <c r="F6422" s="6" t="str">
        <f>VLOOKUP(tbl_transactions[[#This Row],[Product_ID]],tbl_Items[],3,)</f>
        <v>Gold</v>
      </c>
      <c r="G6422" s="6" t="s">
        <v>12</v>
      </c>
      <c r="H6422" s="6" t="s">
        <v>9</v>
      </c>
      <c r="I64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422" s="30">
        <v>2</v>
      </c>
      <c r="K6422" s="7">
        <f t="shared" si="200"/>
        <v>12274.639200000001</v>
      </c>
      <c r="L64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22" s="7">
        <f t="shared" si="201"/>
        <v>12274.639200000001</v>
      </c>
    </row>
    <row r="6423" spans="1:13" x14ac:dyDescent="0.3">
      <c r="A6423" s="6" t="s">
        <v>6507</v>
      </c>
      <c r="B6423" s="28">
        <v>43392</v>
      </c>
      <c r="C6423" s="6" t="s">
        <v>24</v>
      </c>
      <c r="D6423" s="6" t="s">
        <v>74</v>
      </c>
      <c r="E6423" s="6" t="str">
        <f>VLOOKUP(tbl_transactions[[#This Row],[Product_ID]],tbl_Items[],2,)</f>
        <v>Chronograph</v>
      </c>
      <c r="F6423" s="6" t="str">
        <f>VLOOKUP(tbl_transactions[[#This Row],[Product_ID]],tbl_Items[],3,)</f>
        <v>Gold</v>
      </c>
      <c r="G6423" s="6" t="s">
        <v>8</v>
      </c>
      <c r="H6423" s="6" t="s">
        <v>9</v>
      </c>
      <c r="I64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423" s="30">
        <v>2</v>
      </c>
      <c r="K6423" s="7">
        <f t="shared" si="200"/>
        <v>4674.6000000000004</v>
      </c>
      <c r="L64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23" s="7">
        <f t="shared" si="201"/>
        <v>4674.6000000000004</v>
      </c>
    </row>
    <row r="6424" spans="1:13" x14ac:dyDescent="0.3">
      <c r="A6424" s="6" t="s">
        <v>6508</v>
      </c>
      <c r="B6424" s="28">
        <v>43392</v>
      </c>
      <c r="C6424" s="6" t="s">
        <v>15</v>
      </c>
      <c r="D6424" s="6" t="s">
        <v>76</v>
      </c>
      <c r="E6424" s="6" t="str">
        <f>VLOOKUP(tbl_transactions[[#This Row],[Product_ID]],tbl_Items[],2,)</f>
        <v>Chronograph</v>
      </c>
      <c r="F6424" s="6" t="str">
        <f>VLOOKUP(tbl_transactions[[#This Row],[Product_ID]],tbl_Items[],3,)</f>
        <v>Gold</v>
      </c>
      <c r="G6424" s="6" t="s">
        <v>8</v>
      </c>
      <c r="H6424" s="6" t="s">
        <v>13</v>
      </c>
      <c r="I64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424" s="30">
        <v>2</v>
      </c>
      <c r="K6424" s="7">
        <f t="shared" si="200"/>
        <v>4577.76</v>
      </c>
      <c r="L64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24" s="7">
        <f t="shared" si="201"/>
        <v>4577.76</v>
      </c>
    </row>
    <row r="6425" spans="1:13" x14ac:dyDescent="0.3">
      <c r="A6425" s="6" t="s">
        <v>6509</v>
      </c>
      <c r="B6425" s="28">
        <v>43392</v>
      </c>
      <c r="C6425" s="6" t="s">
        <v>24</v>
      </c>
      <c r="D6425" s="6" t="s">
        <v>92</v>
      </c>
      <c r="E6425" s="6" t="str">
        <f>VLOOKUP(tbl_transactions[[#This Row],[Product_ID]],tbl_Items[],2,)</f>
        <v>Automatic</v>
      </c>
      <c r="F6425" s="6" t="str">
        <f>VLOOKUP(tbl_transactions[[#This Row],[Product_ID]],tbl_Items[],3,)</f>
        <v>Platinum</v>
      </c>
      <c r="G6425" s="6" t="s">
        <v>12</v>
      </c>
      <c r="H6425" s="6" t="s">
        <v>9</v>
      </c>
      <c r="I64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425" s="30">
        <v>1</v>
      </c>
      <c r="K6425" s="7">
        <f t="shared" si="200"/>
        <v>2243.1023999999998</v>
      </c>
      <c r="L64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25" s="7">
        <f t="shared" si="201"/>
        <v>2243.1023999999998</v>
      </c>
    </row>
    <row r="6426" spans="1:13" x14ac:dyDescent="0.3">
      <c r="A6426" s="6" t="s">
        <v>6510</v>
      </c>
      <c r="B6426" s="28">
        <v>43392</v>
      </c>
      <c r="C6426" s="6" t="s">
        <v>24</v>
      </c>
      <c r="D6426" s="6" t="s">
        <v>117</v>
      </c>
      <c r="E6426" s="6" t="str">
        <f>VLOOKUP(tbl_transactions[[#This Row],[Product_ID]],tbl_Items[],2,)</f>
        <v>Digital</v>
      </c>
      <c r="F6426" s="6" t="str">
        <f>VLOOKUP(tbl_transactions[[#This Row],[Product_ID]],tbl_Items[],3,)</f>
        <v>Palladium</v>
      </c>
      <c r="G6426" s="6" t="s">
        <v>12</v>
      </c>
      <c r="H6426" s="6" t="s">
        <v>9</v>
      </c>
      <c r="I64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426" s="30">
        <v>1</v>
      </c>
      <c r="K6426" s="7">
        <f t="shared" si="200"/>
        <v>10269.7875</v>
      </c>
      <c r="L64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26" s="7">
        <f t="shared" si="201"/>
        <v>10269.7875</v>
      </c>
    </row>
    <row r="6427" spans="1:13" x14ac:dyDescent="0.3">
      <c r="A6427" s="6" t="s">
        <v>6511</v>
      </c>
      <c r="B6427" s="28">
        <v>43392</v>
      </c>
      <c r="C6427" s="6" t="s">
        <v>24</v>
      </c>
      <c r="D6427" s="6" t="s">
        <v>96</v>
      </c>
      <c r="E6427" s="6" t="str">
        <f>VLOOKUP(tbl_transactions[[#This Row],[Product_ID]],tbl_Items[],2,)</f>
        <v>Automatic</v>
      </c>
      <c r="F6427" s="6" t="str">
        <f>VLOOKUP(tbl_transactions[[#This Row],[Product_ID]],tbl_Items[],3,)</f>
        <v>Gold</v>
      </c>
      <c r="G6427" s="6" t="s">
        <v>12</v>
      </c>
      <c r="H6427" s="6" t="s">
        <v>9</v>
      </c>
      <c r="I64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427" s="30">
        <v>3</v>
      </c>
      <c r="K6427" s="7">
        <f t="shared" si="200"/>
        <v>17029.267200000002</v>
      </c>
      <c r="L64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681.17068800000004</v>
      </c>
      <c r="M6427" s="7">
        <f t="shared" si="201"/>
        <v>16348.096512000002</v>
      </c>
    </row>
    <row r="6428" spans="1:13" x14ac:dyDescent="0.3">
      <c r="A6428" s="6" t="s">
        <v>6512</v>
      </c>
      <c r="B6428" s="28">
        <v>43393</v>
      </c>
      <c r="C6428" s="6" t="s">
        <v>24</v>
      </c>
      <c r="D6428" s="6" t="s">
        <v>117</v>
      </c>
      <c r="E6428" s="6" t="str">
        <f>VLOOKUP(tbl_transactions[[#This Row],[Product_ID]],tbl_Items[],2,)</f>
        <v>Digital</v>
      </c>
      <c r="F6428" s="6" t="str">
        <f>VLOOKUP(tbl_transactions[[#This Row],[Product_ID]],tbl_Items[],3,)</f>
        <v>Palladium</v>
      </c>
      <c r="G6428" s="6" t="s">
        <v>12</v>
      </c>
      <c r="H6428" s="6" t="s">
        <v>9</v>
      </c>
      <c r="I64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428" s="30">
        <v>3</v>
      </c>
      <c r="K6428" s="7">
        <f t="shared" si="200"/>
        <v>30809.362500000003</v>
      </c>
      <c r="L64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6428" s="7">
        <f t="shared" si="201"/>
        <v>29885.081625000003</v>
      </c>
    </row>
    <row r="6429" spans="1:13" x14ac:dyDescent="0.3">
      <c r="A6429" s="6" t="s">
        <v>6513</v>
      </c>
      <c r="B6429" s="28">
        <v>43393</v>
      </c>
      <c r="C6429" s="6" t="s">
        <v>24</v>
      </c>
      <c r="D6429" s="6" t="s">
        <v>74</v>
      </c>
      <c r="E6429" s="6" t="str">
        <f>VLOOKUP(tbl_transactions[[#This Row],[Product_ID]],tbl_Items[],2,)</f>
        <v>Chronograph</v>
      </c>
      <c r="F6429" s="6" t="str">
        <f>VLOOKUP(tbl_transactions[[#This Row],[Product_ID]],tbl_Items[],3,)</f>
        <v>Gold</v>
      </c>
      <c r="G6429" s="6" t="s">
        <v>8</v>
      </c>
      <c r="H6429" s="6" t="s">
        <v>9</v>
      </c>
      <c r="I64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429" s="30">
        <v>2</v>
      </c>
      <c r="K6429" s="7">
        <f t="shared" si="200"/>
        <v>4674.6000000000004</v>
      </c>
      <c r="L64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29" s="7">
        <f t="shared" si="201"/>
        <v>4674.6000000000004</v>
      </c>
    </row>
    <row r="6430" spans="1:13" x14ac:dyDescent="0.3">
      <c r="A6430" s="6" t="s">
        <v>6514</v>
      </c>
      <c r="B6430" s="28">
        <v>43393</v>
      </c>
      <c r="C6430" s="6" t="s">
        <v>24</v>
      </c>
      <c r="D6430" s="6" t="s">
        <v>120</v>
      </c>
      <c r="E6430" s="6" t="str">
        <f>VLOOKUP(tbl_transactions[[#This Row],[Product_ID]],tbl_Items[],2,)</f>
        <v>Digital</v>
      </c>
      <c r="F6430" s="6" t="str">
        <f>VLOOKUP(tbl_transactions[[#This Row],[Product_ID]],tbl_Items[],3,)</f>
        <v>Palladium</v>
      </c>
      <c r="G6430" s="6" t="s">
        <v>12</v>
      </c>
      <c r="H6430" s="6" t="s">
        <v>9</v>
      </c>
      <c r="I64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430" s="30">
        <v>4</v>
      </c>
      <c r="K6430" s="7">
        <f t="shared" si="200"/>
        <v>42408.080000000009</v>
      </c>
      <c r="L64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6430" s="7">
        <f t="shared" si="201"/>
        <v>41135.837600000006</v>
      </c>
    </row>
    <row r="6431" spans="1:13" x14ac:dyDescent="0.3">
      <c r="A6431" s="6" t="s">
        <v>6515</v>
      </c>
      <c r="B6431" s="28">
        <v>43393</v>
      </c>
      <c r="C6431" s="6" t="s">
        <v>7</v>
      </c>
      <c r="D6431" s="6" t="s">
        <v>7007</v>
      </c>
      <c r="E6431" s="6" t="str">
        <f>VLOOKUP(tbl_transactions[[#This Row],[Product_ID]],tbl_Items[],2,)</f>
        <v>Digital</v>
      </c>
      <c r="F6431" s="6" t="str">
        <f>VLOOKUP(tbl_transactions[[#This Row],[Product_ID]],tbl_Items[],3,)</f>
        <v>Gold</v>
      </c>
      <c r="G6431" s="6" t="s">
        <v>12</v>
      </c>
      <c r="H6431" s="6" t="s">
        <v>13</v>
      </c>
      <c r="I64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431" s="30">
        <v>2</v>
      </c>
      <c r="K6431" s="7">
        <f t="shared" si="200"/>
        <v>18200.757600000001</v>
      </c>
      <c r="L64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6431" s="7">
        <f t="shared" si="201"/>
        <v>17472.727296000001</v>
      </c>
    </row>
    <row r="6432" spans="1:13" x14ac:dyDescent="0.3">
      <c r="A6432" s="6" t="s">
        <v>6516</v>
      </c>
      <c r="B6432" s="28">
        <v>43393</v>
      </c>
      <c r="C6432" s="6" t="s">
        <v>11</v>
      </c>
      <c r="D6432" s="6" t="s">
        <v>96</v>
      </c>
      <c r="E6432" s="6" t="str">
        <f>VLOOKUP(tbl_transactions[[#This Row],[Product_ID]],tbl_Items[],2,)</f>
        <v>Automatic</v>
      </c>
      <c r="F6432" s="6" t="str">
        <f>VLOOKUP(tbl_transactions[[#This Row],[Product_ID]],tbl_Items[],3,)</f>
        <v>Gold</v>
      </c>
      <c r="G6432" s="6" t="s">
        <v>12</v>
      </c>
      <c r="H6432" s="6" t="s">
        <v>9</v>
      </c>
      <c r="I64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432" s="30">
        <v>4</v>
      </c>
      <c r="K6432" s="7">
        <f t="shared" si="200"/>
        <v>22705.689600000002</v>
      </c>
      <c r="L64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6432" s="7">
        <f t="shared" si="201"/>
        <v>21797.462016000001</v>
      </c>
    </row>
    <row r="6433" spans="1:13" x14ac:dyDescent="0.3">
      <c r="A6433" s="6" t="s">
        <v>6517</v>
      </c>
      <c r="B6433" s="28">
        <v>43393</v>
      </c>
      <c r="C6433" s="6" t="s">
        <v>24</v>
      </c>
      <c r="D6433" s="6" t="s">
        <v>84</v>
      </c>
      <c r="E6433" s="6" t="str">
        <f>VLOOKUP(tbl_transactions[[#This Row],[Product_ID]],tbl_Items[],2,)</f>
        <v>Automatic</v>
      </c>
      <c r="F6433" s="6" t="str">
        <f>VLOOKUP(tbl_transactions[[#This Row],[Product_ID]],tbl_Items[],3,)</f>
        <v>Platinum</v>
      </c>
      <c r="G6433" s="6" t="s">
        <v>12</v>
      </c>
      <c r="H6433" s="6" t="s">
        <v>9</v>
      </c>
      <c r="I64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433" s="30">
        <v>1</v>
      </c>
      <c r="K6433" s="7">
        <f t="shared" si="200"/>
        <v>2340.6075000000001</v>
      </c>
      <c r="L64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33" s="7">
        <f t="shared" si="201"/>
        <v>2340.6075000000001</v>
      </c>
    </row>
    <row r="6434" spans="1:13" x14ac:dyDescent="0.3">
      <c r="A6434" s="6" t="s">
        <v>6518</v>
      </c>
      <c r="B6434" s="28">
        <v>43394</v>
      </c>
      <c r="C6434" s="6" t="s">
        <v>24</v>
      </c>
      <c r="D6434" s="6" t="s">
        <v>7005</v>
      </c>
      <c r="E6434" s="6" t="str">
        <f>VLOOKUP(tbl_transactions[[#This Row],[Product_ID]],tbl_Items[],2,)</f>
        <v>Automatic</v>
      </c>
      <c r="F6434" s="6" t="str">
        <f>VLOOKUP(tbl_transactions[[#This Row],[Product_ID]],tbl_Items[],3,)</f>
        <v>Gold</v>
      </c>
      <c r="G6434" s="6" t="s">
        <v>12</v>
      </c>
      <c r="H6434" s="6" t="s">
        <v>13</v>
      </c>
      <c r="I64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434" s="30">
        <v>4</v>
      </c>
      <c r="K6434" s="7">
        <f t="shared" si="200"/>
        <v>25066.44</v>
      </c>
      <c r="L64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6434" s="7">
        <f t="shared" si="201"/>
        <v>24063.7824</v>
      </c>
    </row>
    <row r="6435" spans="1:13" x14ac:dyDescent="0.3">
      <c r="A6435" s="6" t="s">
        <v>6519</v>
      </c>
      <c r="B6435" s="28">
        <v>43394</v>
      </c>
      <c r="C6435" s="6" t="s">
        <v>24</v>
      </c>
      <c r="D6435" s="6" t="s">
        <v>94</v>
      </c>
      <c r="E6435" s="6" t="str">
        <f>VLOOKUP(tbl_transactions[[#This Row],[Product_ID]],tbl_Items[],2,)</f>
        <v>Automatic</v>
      </c>
      <c r="F6435" s="6" t="str">
        <f>VLOOKUP(tbl_transactions[[#This Row],[Product_ID]],tbl_Items[],3,)</f>
        <v>Platinum</v>
      </c>
      <c r="G6435" s="6" t="s">
        <v>12</v>
      </c>
      <c r="H6435" s="6" t="s">
        <v>9</v>
      </c>
      <c r="I64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435" s="30">
        <v>4</v>
      </c>
      <c r="K6435" s="7">
        <f t="shared" si="200"/>
        <v>11383.680000000002</v>
      </c>
      <c r="L64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35" s="7">
        <f t="shared" si="201"/>
        <v>11383.680000000002</v>
      </c>
    </row>
    <row r="6436" spans="1:13" x14ac:dyDescent="0.3">
      <c r="A6436" s="6" t="s">
        <v>6520</v>
      </c>
      <c r="B6436" s="28">
        <v>43394</v>
      </c>
      <c r="C6436" s="6" t="s">
        <v>11</v>
      </c>
      <c r="D6436" s="6" t="s">
        <v>119</v>
      </c>
      <c r="E6436" s="6" t="str">
        <f>VLOOKUP(tbl_transactions[[#This Row],[Product_ID]],tbl_Items[],2,)</f>
        <v>Digital</v>
      </c>
      <c r="F6436" s="6" t="str">
        <f>VLOOKUP(tbl_transactions[[#This Row],[Product_ID]],tbl_Items[],3,)</f>
        <v>Palladium</v>
      </c>
      <c r="G6436" s="6" t="s">
        <v>12</v>
      </c>
      <c r="H6436" s="6" t="s">
        <v>13</v>
      </c>
      <c r="I64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436" s="30">
        <v>4</v>
      </c>
      <c r="K6436" s="7">
        <f t="shared" si="200"/>
        <v>41179.031999999999</v>
      </c>
      <c r="L64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6436" s="7">
        <f t="shared" si="201"/>
        <v>39943.661039999999</v>
      </c>
    </row>
    <row r="6437" spans="1:13" x14ac:dyDescent="0.3">
      <c r="A6437" s="6" t="s">
        <v>6521</v>
      </c>
      <c r="B6437" s="28">
        <v>43394</v>
      </c>
      <c r="C6437" s="6" t="s">
        <v>11</v>
      </c>
      <c r="D6437" s="6" t="s">
        <v>79</v>
      </c>
      <c r="E6437" s="6" t="str">
        <f>VLOOKUP(tbl_transactions[[#This Row],[Product_ID]],tbl_Items[],2,)</f>
        <v>Chronograph</v>
      </c>
      <c r="F6437" s="6" t="str">
        <f>VLOOKUP(tbl_transactions[[#This Row],[Product_ID]],tbl_Items[],3,)</f>
        <v>Palladium</v>
      </c>
      <c r="G6437" s="6" t="s">
        <v>8</v>
      </c>
      <c r="H6437" s="6" t="s">
        <v>9</v>
      </c>
      <c r="I64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437" s="30">
        <v>3</v>
      </c>
      <c r="K6437" s="7">
        <f t="shared" si="200"/>
        <v>7007.094000000001</v>
      </c>
      <c r="L64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37" s="7">
        <f t="shared" si="201"/>
        <v>7007.094000000001</v>
      </c>
    </row>
    <row r="6438" spans="1:13" x14ac:dyDescent="0.3">
      <c r="A6438" s="6" t="s">
        <v>6522</v>
      </c>
      <c r="B6438" s="28">
        <v>43394</v>
      </c>
      <c r="C6438" s="6" t="s">
        <v>24</v>
      </c>
      <c r="D6438" s="6" t="s">
        <v>99</v>
      </c>
      <c r="E6438" s="6" t="str">
        <f>VLOOKUP(tbl_transactions[[#This Row],[Product_ID]],tbl_Items[],2,)</f>
        <v>Automatic</v>
      </c>
      <c r="F6438" s="6" t="str">
        <f>VLOOKUP(tbl_transactions[[#This Row],[Product_ID]],tbl_Items[],3,)</f>
        <v>Gold</v>
      </c>
      <c r="G6438" s="6" t="s">
        <v>12</v>
      </c>
      <c r="H6438" s="6" t="s">
        <v>9</v>
      </c>
      <c r="I64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438" s="30">
        <v>3</v>
      </c>
      <c r="K6438" s="7">
        <f t="shared" si="200"/>
        <v>17047.9944</v>
      </c>
      <c r="L64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438" s="7">
        <f t="shared" si="201"/>
        <v>16366.074623999999</v>
      </c>
    </row>
    <row r="6439" spans="1:13" x14ac:dyDescent="0.3">
      <c r="A6439" s="6" t="s">
        <v>6523</v>
      </c>
      <c r="B6439" s="28">
        <v>43394</v>
      </c>
      <c r="C6439" s="6" t="s">
        <v>24</v>
      </c>
      <c r="D6439" s="6" t="s">
        <v>67</v>
      </c>
      <c r="E6439" s="6" t="str">
        <f>VLOOKUP(tbl_transactions[[#This Row],[Product_ID]],tbl_Items[],2,)</f>
        <v>Chronograph</v>
      </c>
      <c r="F6439" s="6" t="str">
        <f>VLOOKUP(tbl_transactions[[#This Row],[Product_ID]],tbl_Items[],3,)</f>
        <v>Platinum</v>
      </c>
      <c r="G6439" s="6" t="s">
        <v>8</v>
      </c>
      <c r="H6439" s="6" t="s">
        <v>9</v>
      </c>
      <c r="I64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439" s="30">
        <v>3</v>
      </c>
      <c r="K6439" s="7">
        <f t="shared" si="200"/>
        <v>3969</v>
      </c>
      <c r="L64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39" s="7">
        <f t="shared" si="201"/>
        <v>3969</v>
      </c>
    </row>
    <row r="6440" spans="1:13" x14ac:dyDescent="0.3">
      <c r="A6440" s="6" t="s">
        <v>6524</v>
      </c>
      <c r="B6440" s="28">
        <v>43394</v>
      </c>
      <c r="C6440" s="6" t="s">
        <v>24</v>
      </c>
      <c r="D6440" s="6" t="s">
        <v>105</v>
      </c>
      <c r="E6440" s="6" t="str">
        <f>VLOOKUP(tbl_transactions[[#This Row],[Product_ID]],tbl_Items[],2,)</f>
        <v>Digital</v>
      </c>
      <c r="F6440" s="6" t="str">
        <f>VLOOKUP(tbl_transactions[[#This Row],[Product_ID]],tbl_Items[],3,)</f>
        <v>Platinum</v>
      </c>
      <c r="G6440" s="6" t="s">
        <v>12</v>
      </c>
      <c r="H6440" s="6" t="s">
        <v>9</v>
      </c>
      <c r="I64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440" s="30">
        <v>1</v>
      </c>
      <c r="K6440" s="7">
        <f t="shared" si="200"/>
        <v>5869.9368000000004</v>
      </c>
      <c r="L64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40" s="7">
        <f t="shared" si="201"/>
        <v>5869.9368000000004</v>
      </c>
    </row>
    <row r="6441" spans="1:13" x14ac:dyDescent="0.3">
      <c r="A6441" s="6" t="s">
        <v>6525</v>
      </c>
      <c r="B6441" s="28">
        <v>43394</v>
      </c>
      <c r="C6441" s="6" t="s">
        <v>24</v>
      </c>
      <c r="D6441" s="6" t="s">
        <v>77</v>
      </c>
      <c r="E6441" s="6" t="str">
        <f>VLOOKUP(tbl_transactions[[#This Row],[Product_ID]],tbl_Items[],2,)</f>
        <v>Chronograph</v>
      </c>
      <c r="F6441" s="6" t="str">
        <f>VLOOKUP(tbl_transactions[[#This Row],[Product_ID]],tbl_Items[],3,)</f>
        <v>Gold</v>
      </c>
      <c r="G6441" s="6" t="s">
        <v>8</v>
      </c>
      <c r="H6441" s="6" t="s">
        <v>9</v>
      </c>
      <c r="I64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441" s="30">
        <v>2</v>
      </c>
      <c r="K6441" s="7">
        <f t="shared" si="200"/>
        <v>6174</v>
      </c>
      <c r="L64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41" s="7">
        <f t="shared" si="201"/>
        <v>6174</v>
      </c>
    </row>
    <row r="6442" spans="1:13" x14ac:dyDescent="0.3">
      <c r="A6442" s="6" t="s">
        <v>6526</v>
      </c>
      <c r="B6442" s="28">
        <v>43395</v>
      </c>
      <c r="C6442" s="6" t="s">
        <v>15</v>
      </c>
      <c r="D6442" s="6" t="s">
        <v>7008</v>
      </c>
      <c r="E6442" s="6" t="str">
        <f>VLOOKUP(tbl_transactions[[#This Row],[Product_ID]],tbl_Items[],2,)</f>
        <v>Digital</v>
      </c>
      <c r="F6442" s="6" t="str">
        <f>VLOOKUP(tbl_transactions[[#This Row],[Product_ID]],tbl_Items[],3,)</f>
        <v>Gold</v>
      </c>
      <c r="G6442" s="6" t="s">
        <v>12</v>
      </c>
      <c r="H6442" s="6" t="s">
        <v>9</v>
      </c>
      <c r="I64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442" s="30">
        <v>1</v>
      </c>
      <c r="K6442" s="7">
        <f t="shared" si="200"/>
        <v>10741.170000000002</v>
      </c>
      <c r="L64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42" s="7">
        <f t="shared" si="201"/>
        <v>10741.170000000002</v>
      </c>
    </row>
    <row r="6443" spans="1:13" x14ac:dyDescent="0.3">
      <c r="A6443" s="6" t="s">
        <v>6527</v>
      </c>
      <c r="B6443" s="28">
        <v>43395</v>
      </c>
      <c r="C6443" s="6" t="s">
        <v>24</v>
      </c>
      <c r="D6443" s="6" t="s">
        <v>94</v>
      </c>
      <c r="E6443" s="6" t="str">
        <f>VLOOKUP(tbl_transactions[[#This Row],[Product_ID]],tbl_Items[],2,)</f>
        <v>Automatic</v>
      </c>
      <c r="F6443" s="6" t="str">
        <f>VLOOKUP(tbl_transactions[[#This Row],[Product_ID]],tbl_Items[],3,)</f>
        <v>Platinum</v>
      </c>
      <c r="G6443" s="6" t="s">
        <v>12</v>
      </c>
      <c r="H6443" s="6" t="s">
        <v>9</v>
      </c>
      <c r="I64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443" s="30">
        <v>4</v>
      </c>
      <c r="K6443" s="7">
        <f t="shared" si="200"/>
        <v>11383.680000000002</v>
      </c>
      <c r="L64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43" s="7">
        <f t="shared" si="201"/>
        <v>11383.680000000002</v>
      </c>
    </row>
    <row r="6444" spans="1:13" x14ac:dyDescent="0.3">
      <c r="A6444" s="6" t="s">
        <v>6528</v>
      </c>
      <c r="B6444" s="28">
        <v>43395</v>
      </c>
      <c r="C6444" s="6" t="s">
        <v>24</v>
      </c>
      <c r="D6444" s="6" t="s">
        <v>60</v>
      </c>
      <c r="E6444" s="6" t="str">
        <f>VLOOKUP(tbl_transactions[[#This Row],[Product_ID]],tbl_Items[],2,)</f>
        <v>Chronograph</v>
      </c>
      <c r="F6444" s="6" t="str">
        <f>VLOOKUP(tbl_transactions[[#This Row],[Product_ID]],tbl_Items[],3,)</f>
        <v>Platinum</v>
      </c>
      <c r="G6444" s="6" t="s">
        <v>8</v>
      </c>
      <c r="H6444" s="6" t="s">
        <v>9</v>
      </c>
      <c r="I64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444" s="30">
        <v>4</v>
      </c>
      <c r="K6444" s="7">
        <f t="shared" si="200"/>
        <v>41199.840000000004</v>
      </c>
      <c r="L64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6444" s="7">
        <f t="shared" si="201"/>
        <v>36255.859200000006</v>
      </c>
    </row>
    <row r="6445" spans="1:13" x14ac:dyDescent="0.3">
      <c r="A6445" s="6" t="s">
        <v>6529</v>
      </c>
      <c r="B6445" s="28">
        <v>43395</v>
      </c>
      <c r="C6445" s="6" t="s">
        <v>24</v>
      </c>
      <c r="D6445" s="6" t="s">
        <v>101</v>
      </c>
      <c r="E6445" s="6" t="str">
        <f>VLOOKUP(tbl_transactions[[#This Row],[Product_ID]],tbl_Items[],2,)</f>
        <v>Automatic</v>
      </c>
      <c r="F6445" s="6" t="str">
        <f>VLOOKUP(tbl_transactions[[#This Row],[Product_ID]],tbl_Items[],3,)</f>
        <v>Palladium</v>
      </c>
      <c r="G6445" s="6" t="s">
        <v>12</v>
      </c>
      <c r="H6445" s="6" t="s">
        <v>9</v>
      </c>
      <c r="I64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445" s="30">
        <v>3</v>
      </c>
      <c r="K6445" s="7">
        <f t="shared" si="200"/>
        <v>7750.0500000000011</v>
      </c>
      <c r="L64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45" s="7">
        <f t="shared" si="201"/>
        <v>7750.0500000000011</v>
      </c>
    </row>
    <row r="6446" spans="1:13" x14ac:dyDescent="0.3">
      <c r="A6446" s="6" t="s">
        <v>6530</v>
      </c>
      <c r="B6446" s="28">
        <v>43395</v>
      </c>
      <c r="C6446" s="6" t="s">
        <v>24</v>
      </c>
      <c r="D6446" s="6" t="s">
        <v>101</v>
      </c>
      <c r="E6446" s="6" t="str">
        <f>VLOOKUP(tbl_transactions[[#This Row],[Product_ID]],tbl_Items[],2,)</f>
        <v>Automatic</v>
      </c>
      <c r="F6446" s="6" t="str">
        <f>VLOOKUP(tbl_transactions[[#This Row],[Product_ID]],tbl_Items[],3,)</f>
        <v>Palladium</v>
      </c>
      <c r="G6446" s="6" t="s">
        <v>12</v>
      </c>
      <c r="H6446" s="6" t="s">
        <v>13</v>
      </c>
      <c r="I64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446" s="30">
        <v>3</v>
      </c>
      <c r="K6446" s="7">
        <f t="shared" si="200"/>
        <v>7750.0500000000011</v>
      </c>
      <c r="L64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46" s="7">
        <f t="shared" si="201"/>
        <v>7750.0500000000011</v>
      </c>
    </row>
    <row r="6447" spans="1:13" x14ac:dyDescent="0.3">
      <c r="A6447" s="6" t="s">
        <v>6531</v>
      </c>
      <c r="B6447" s="28">
        <v>43395</v>
      </c>
      <c r="C6447" s="6" t="s">
        <v>24</v>
      </c>
      <c r="D6447" s="6" t="s">
        <v>79</v>
      </c>
      <c r="E6447" s="6" t="str">
        <f>VLOOKUP(tbl_transactions[[#This Row],[Product_ID]],tbl_Items[],2,)</f>
        <v>Chronograph</v>
      </c>
      <c r="F6447" s="6" t="str">
        <f>VLOOKUP(tbl_transactions[[#This Row],[Product_ID]],tbl_Items[],3,)</f>
        <v>Palladium</v>
      </c>
      <c r="G6447" s="6" t="s">
        <v>8</v>
      </c>
      <c r="H6447" s="6" t="s">
        <v>9</v>
      </c>
      <c r="I64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447" s="30">
        <v>1</v>
      </c>
      <c r="K6447" s="7">
        <f t="shared" si="200"/>
        <v>2335.6980000000003</v>
      </c>
      <c r="L64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47" s="7">
        <f t="shared" si="201"/>
        <v>2335.6980000000003</v>
      </c>
    </row>
    <row r="6448" spans="1:13" x14ac:dyDescent="0.3">
      <c r="A6448" s="6" t="s">
        <v>6532</v>
      </c>
      <c r="B6448" s="28">
        <v>43395</v>
      </c>
      <c r="C6448" s="6" t="s">
        <v>11</v>
      </c>
      <c r="D6448" s="6" t="s">
        <v>79</v>
      </c>
      <c r="E6448" s="6" t="str">
        <f>VLOOKUP(tbl_transactions[[#This Row],[Product_ID]],tbl_Items[],2,)</f>
        <v>Chronograph</v>
      </c>
      <c r="F6448" s="6" t="str">
        <f>VLOOKUP(tbl_transactions[[#This Row],[Product_ID]],tbl_Items[],3,)</f>
        <v>Palladium</v>
      </c>
      <c r="G6448" s="6" t="s">
        <v>8</v>
      </c>
      <c r="H6448" s="6" t="s">
        <v>9</v>
      </c>
      <c r="I64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448" s="30">
        <v>3</v>
      </c>
      <c r="K6448" s="7">
        <f t="shared" si="200"/>
        <v>7007.094000000001</v>
      </c>
      <c r="L64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48" s="7">
        <f t="shared" si="201"/>
        <v>7007.094000000001</v>
      </c>
    </row>
    <row r="6449" spans="1:13" x14ac:dyDescent="0.3">
      <c r="A6449" s="6" t="s">
        <v>6533</v>
      </c>
      <c r="B6449" s="28">
        <v>43395</v>
      </c>
      <c r="C6449" s="6" t="s">
        <v>24</v>
      </c>
      <c r="D6449" s="6" t="s">
        <v>109</v>
      </c>
      <c r="E6449" s="6" t="str">
        <f>VLOOKUP(tbl_transactions[[#This Row],[Product_ID]],tbl_Items[],2,)</f>
        <v>Digital</v>
      </c>
      <c r="F6449" s="6" t="str">
        <f>VLOOKUP(tbl_transactions[[#This Row],[Product_ID]],tbl_Items[],3,)</f>
        <v>Platinum</v>
      </c>
      <c r="G6449" s="6" t="s">
        <v>12</v>
      </c>
      <c r="H6449" s="6" t="s">
        <v>9</v>
      </c>
      <c r="I64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449" s="30">
        <v>3</v>
      </c>
      <c r="K6449" s="7">
        <f t="shared" si="200"/>
        <v>30790.637999999999</v>
      </c>
      <c r="L64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6449" s="7">
        <f t="shared" si="201"/>
        <v>28943.199720000001</v>
      </c>
    </row>
    <row r="6450" spans="1:13" x14ac:dyDescent="0.3">
      <c r="A6450" s="6" t="s">
        <v>6534</v>
      </c>
      <c r="B6450" s="28">
        <v>43395</v>
      </c>
      <c r="C6450" s="6" t="s">
        <v>24</v>
      </c>
      <c r="D6450" s="6" t="s">
        <v>60</v>
      </c>
      <c r="E6450" s="6" t="str">
        <f>VLOOKUP(tbl_transactions[[#This Row],[Product_ID]],tbl_Items[],2,)</f>
        <v>Chronograph</v>
      </c>
      <c r="F6450" s="6" t="str">
        <f>VLOOKUP(tbl_transactions[[#This Row],[Product_ID]],tbl_Items[],3,)</f>
        <v>Platinum</v>
      </c>
      <c r="G6450" s="6" t="s">
        <v>8</v>
      </c>
      <c r="H6450" s="6" t="s">
        <v>13</v>
      </c>
      <c r="I64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450" s="30">
        <v>2</v>
      </c>
      <c r="K6450" s="7">
        <f t="shared" si="200"/>
        <v>20599.920000000002</v>
      </c>
      <c r="L64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6450" s="7">
        <f t="shared" si="201"/>
        <v>18127.929600000003</v>
      </c>
    </row>
    <row r="6451" spans="1:13" x14ac:dyDescent="0.3">
      <c r="A6451" s="6" t="s">
        <v>6535</v>
      </c>
      <c r="B6451" s="28">
        <v>43395</v>
      </c>
      <c r="C6451" s="6" t="s">
        <v>24</v>
      </c>
      <c r="D6451" s="6" t="s">
        <v>78</v>
      </c>
      <c r="E6451" s="6" t="str">
        <f>VLOOKUP(tbl_transactions[[#This Row],[Product_ID]],tbl_Items[],2,)</f>
        <v>Chronograph</v>
      </c>
      <c r="F6451" s="6" t="str">
        <f>VLOOKUP(tbl_transactions[[#This Row],[Product_ID]],tbl_Items[],3,)</f>
        <v>Gold</v>
      </c>
      <c r="G6451" s="6" t="s">
        <v>8</v>
      </c>
      <c r="H6451" s="6" t="s">
        <v>9</v>
      </c>
      <c r="I64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451" s="30">
        <v>4</v>
      </c>
      <c r="K6451" s="7">
        <f t="shared" si="200"/>
        <v>22888.799999999999</v>
      </c>
      <c r="L64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6451" s="7">
        <f t="shared" si="201"/>
        <v>21057.696</v>
      </c>
    </row>
    <row r="6452" spans="1:13" x14ac:dyDescent="0.3">
      <c r="A6452" s="6" t="s">
        <v>6536</v>
      </c>
      <c r="B6452" s="28">
        <v>43395</v>
      </c>
      <c r="C6452" s="6" t="s">
        <v>24</v>
      </c>
      <c r="D6452" s="6" t="s">
        <v>104</v>
      </c>
      <c r="E6452" s="6" t="str">
        <f>VLOOKUP(tbl_transactions[[#This Row],[Product_ID]],tbl_Items[],2,)</f>
        <v>Automatic</v>
      </c>
      <c r="F6452" s="6" t="str">
        <f>VLOOKUP(tbl_transactions[[#This Row],[Product_ID]],tbl_Items[],3,)</f>
        <v>Palladium</v>
      </c>
      <c r="G6452" s="6" t="s">
        <v>12</v>
      </c>
      <c r="H6452" s="6" t="s">
        <v>9</v>
      </c>
      <c r="I64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452" s="30">
        <v>2</v>
      </c>
      <c r="K6452" s="7">
        <f t="shared" si="200"/>
        <v>18031.420000000002</v>
      </c>
      <c r="L64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6452" s="7">
        <f t="shared" si="201"/>
        <v>17490.477400000003</v>
      </c>
    </row>
    <row r="6453" spans="1:13" x14ac:dyDescent="0.3">
      <c r="A6453" s="6" t="s">
        <v>6537</v>
      </c>
      <c r="B6453" s="28">
        <v>43396</v>
      </c>
      <c r="C6453" s="6" t="s">
        <v>24</v>
      </c>
      <c r="D6453" s="6" t="s">
        <v>115</v>
      </c>
      <c r="E6453" s="6" t="str">
        <f>VLOOKUP(tbl_transactions[[#This Row],[Product_ID]],tbl_Items[],2,)</f>
        <v>Digital</v>
      </c>
      <c r="F6453" s="6" t="str">
        <f>VLOOKUP(tbl_transactions[[#This Row],[Product_ID]],tbl_Items[],3,)</f>
        <v>Gold</v>
      </c>
      <c r="G6453" s="6" t="s">
        <v>12</v>
      </c>
      <c r="H6453" s="6" t="s">
        <v>13</v>
      </c>
      <c r="I64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453" s="30">
        <v>3</v>
      </c>
      <c r="K6453" s="7">
        <f t="shared" si="200"/>
        <v>29096.077500000003</v>
      </c>
      <c r="L64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6453" s="7">
        <f t="shared" si="201"/>
        <v>27932.234400000001</v>
      </c>
    </row>
    <row r="6454" spans="1:13" x14ac:dyDescent="0.3">
      <c r="A6454" s="6" t="s">
        <v>6538</v>
      </c>
      <c r="B6454" s="28">
        <v>43396</v>
      </c>
      <c r="C6454" s="6" t="s">
        <v>24</v>
      </c>
      <c r="D6454" s="6" t="s">
        <v>100</v>
      </c>
      <c r="E6454" s="6" t="str">
        <f>VLOOKUP(tbl_transactions[[#This Row],[Product_ID]],tbl_Items[],2,)</f>
        <v>Automatic</v>
      </c>
      <c r="F6454" s="6" t="str">
        <f>VLOOKUP(tbl_transactions[[#This Row],[Product_ID]],tbl_Items[],3,)</f>
        <v>Palladium</v>
      </c>
      <c r="G6454" s="6" t="s">
        <v>12</v>
      </c>
      <c r="H6454" s="6" t="s">
        <v>9</v>
      </c>
      <c r="I64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454" s="30">
        <v>3</v>
      </c>
      <c r="K6454" s="7">
        <f t="shared" si="200"/>
        <v>18045.72</v>
      </c>
      <c r="L64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541.37160000000006</v>
      </c>
      <c r="M6454" s="7">
        <f t="shared" si="201"/>
        <v>17504.348400000003</v>
      </c>
    </row>
    <row r="6455" spans="1:13" x14ac:dyDescent="0.3">
      <c r="A6455" s="6" t="s">
        <v>6539</v>
      </c>
      <c r="B6455" s="28">
        <v>43396</v>
      </c>
      <c r="C6455" s="6" t="s">
        <v>24</v>
      </c>
      <c r="D6455" s="6" t="s">
        <v>77</v>
      </c>
      <c r="E6455" s="6" t="str">
        <f>VLOOKUP(tbl_transactions[[#This Row],[Product_ID]],tbl_Items[],2,)</f>
        <v>Chronograph</v>
      </c>
      <c r="F6455" s="6" t="str">
        <f>VLOOKUP(tbl_transactions[[#This Row],[Product_ID]],tbl_Items[],3,)</f>
        <v>Gold</v>
      </c>
      <c r="G6455" s="6" t="s">
        <v>8</v>
      </c>
      <c r="H6455" s="6" t="s">
        <v>13</v>
      </c>
      <c r="I64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455" s="30">
        <v>4</v>
      </c>
      <c r="K6455" s="7">
        <f t="shared" si="200"/>
        <v>12348</v>
      </c>
      <c r="L64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55" s="7">
        <f t="shared" si="201"/>
        <v>12348</v>
      </c>
    </row>
    <row r="6456" spans="1:13" x14ac:dyDescent="0.3">
      <c r="A6456" s="6" t="s">
        <v>6540</v>
      </c>
      <c r="B6456" s="28">
        <v>43396</v>
      </c>
      <c r="C6456" s="6" t="s">
        <v>11</v>
      </c>
      <c r="D6456" s="6" t="s">
        <v>116</v>
      </c>
      <c r="E6456" s="6" t="str">
        <f>VLOOKUP(tbl_transactions[[#This Row],[Product_ID]],tbl_Items[],2,)</f>
        <v>Digital</v>
      </c>
      <c r="F6456" s="6" t="str">
        <f>VLOOKUP(tbl_transactions[[#This Row],[Product_ID]],tbl_Items[],3,)</f>
        <v>Gold</v>
      </c>
      <c r="G6456" s="6" t="s">
        <v>12</v>
      </c>
      <c r="H6456" s="6" t="s">
        <v>9</v>
      </c>
      <c r="I64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456" s="30">
        <v>4</v>
      </c>
      <c r="K6456" s="7">
        <f t="shared" si="200"/>
        <v>22826.376</v>
      </c>
      <c r="L64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6456" s="7">
        <f t="shared" si="201"/>
        <v>21913.320960000001</v>
      </c>
    </row>
    <row r="6457" spans="1:13" x14ac:dyDescent="0.3">
      <c r="A6457" s="6" t="s">
        <v>6541</v>
      </c>
      <c r="B6457" s="28">
        <v>43396</v>
      </c>
      <c r="C6457" s="6" t="s">
        <v>24</v>
      </c>
      <c r="D6457" s="6" t="s">
        <v>66</v>
      </c>
      <c r="E6457" s="6" t="str">
        <f>VLOOKUP(tbl_transactions[[#This Row],[Product_ID]],tbl_Items[],2,)</f>
        <v>Chronograph</v>
      </c>
      <c r="F6457" s="6" t="str">
        <f>VLOOKUP(tbl_transactions[[#This Row],[Product_ID]],tbl_Items[],3,)</f>
        <v>Platinum</v>
      </c>
      <c r="G6457" s="6" t="s">
        <v>8</v>
      </c>
      <c r="H6457" s="6" t="s">
        <v>13</v>
      </c>
      <c r="I64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457" s="30">
        <v>4</v>
      </c>
      <c r="K6457" s="7">
        <f t="shared" si="200"/>
        <v>39535.199999999997</v>
      </c>
      <c r="L64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6457" s="7">
        <f t="shared" si="201"/>
        <v>34790.975999999995</v>
      </c>
    </row>
    <row r="6458" spans="1:13" x14ac:dyDescent="0.3">
      <c r="A6458" s="6" t="s">
        <v>6542</v>
      </c>
      <c r="B6458" s="28">
        <v>43396</v>
      </c>
      <c r="C6458" s="6" t="s">
        <v>24</v>
      </c>
      <c r="D6458" s="6" t="s">
        <v>82</v>
      </c>
      <c r="E6458" s="6" t="str">
        <f>VLOOKUP(tbl_transactions[[#This Row],[Product_ID]],tbl_Items[],2,)</f>
        <v>Chronograph</v>
      </c>
      <c r="F6458" s="6" t="str">
        <f>VLOOKUP(tbl_transactions[[#This Row],[Product_ID]],tbl_Items[],3,)</f>
        <v>Palladium</v>
      </c>
      <c r="G6458" s="6" t="s">
        <v>12</v>
      </c>
      <c r="H6458" s="6" t="s">
        <v>9</v>
      </c>
      <c r="I64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458" s="30">
        <v>2</v>
      </c>
      <c r="K6458" s="7">
        <f t="shared" si="200"/>
        <v>15606</v>
      </c>
      <c r="L64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468.18</v>
      </c>
      <c r="M6458" s="7">
        <f t="shared" si="201"/>
        <v>15137.82</v>
      </c>
    </row>
    <row r="6459" spans="1:13" x14ac:dyDescent="0.3">
      <c r="A6459" s="6" t="s">
        <v>6543</v>
      </c>
      <c r="B6459" s="28">
        <v>43396</v>
      </c>
      <c r="C6459" s="6" t="s">
        <v>15</v>
      </c>
      <c r="D6459" s="6" t="s">
        <v>7006</v>
      </c>
      <c r="E6459" s="6" t="str">
        <f>VLOOKUP(tbl_transactions[[#This Row],[Product_ID]],tbl_Items[],2,)</f>
        <v>Automatic</v>
      </c>
      <c r="F6459" s="6" t="str">
        <f>VLOOKUP(tbl_transactions[[#This Row],[Product_ID]],tbl_Items[],3,)</f>
        <v>Gold</v>
      </c>
      <c r="G6459" s="6" t="s">
        <v>12</v>
      </c>
      <c r="H6459" s="6" t="s">
        <v>9</v>
      </c>
      <c r="I64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459" s="30">
        <v>1</v>
      </c>
      <c r="K6459" s="7">
        <f t="shared" si="200"/>
        <v>10762.95</v>
      </c>
      <c r="L64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59" s="7">
        <f t="shared" si="201"/>
        <v>10762.95</v>
      </c>
    </row>
    <row r="6460" spans="1:13" x14ac:dyDescent="0.3">
      <c r="A6460" s="6" t="s">
        <v>6544</v>
      </c>
      <c r="B6460" s="28">
        <v>43397</v>
      </c>
      <c r="C6460" s="6" t="s">
        <v>7</v>
      </c>
      <c r="D6460" s="6" t="s">
        <v>115</v>
      </c>
      <c r="E6460" s="6" t="str">
        <f>VLOOKUP(tbl_transactions[[#This Row],[Product_ID]],tbl_Items[],2,)</f>
        <v>Digital</v>
      </c>
      <c r="F6460" s="6" t="str">
        <f>VLOOKUP(tbl_transactions[[#This Row],[Product_ID]],tbl_Items[],3,)</f>
        <v>Gold</v>
      </c>
      <c r="G6460" s="6" t="s">
        <v>12</v>
      </c>
      <c r="H6460" s="6" t="s">
        <v>9</v>
      </c>
      <c r="I64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460" s="30">
        <v>2</v>
      </c>
      <c r="K6460" s="7">
        <f t="shared" si="200"/>
        <v>19397.385000000002</v>
      </c>
      <c r="L64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6460" s="7">
        <f t="shared" si="201"/>
        <v>18621.489600000001</v>
      </c>
    </row>
    <row r="6461" spans="1:13" x14ac:dyDescent="0.3">
      <c r="A6461" s="6" t="s">
        <v>6545</v>
      </c>
      <c r="B6461" s="28">
        <v>43397</v>
      </c>
      <c r="C6461" s="6" t="s">
        <v>24</v>
      </c>
      <c r="D6461" s="6" t="s">
        <v>74</v>
      </c>
      <c r="E6461" s="6" t="str">
        <f>VLOOKUP(tbl_transactions[[#This Row],[Product_ID]],tbl_Items[],2,)</f>
        <v>Chronograph</v>
      </c>
      <c r="F6461" s="6" t="str">
        <f>VLOOKUP(tbl_transactions[[#This Row],[Product_ID]],tbl_Items[],3,)</f>
        <v>Gold</v>
      </c>
      <c r="G6461" s="6" t="s">
        <v>8</v>
      </c>
      <c r="H6461" s="6" t="s">
        <v>9</v>
      </c>
      <c r="I64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461" s="30">
        <v>2</v>
      </c>
      <c r="K6461" s="7">
        <f t="shared" si="200"/>
        <v>4674.6000000000004</v>
      </c>
      <c r="L64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61" s="7">
        <f t="shared" si="201"/>
        <v>4674.6000000000004</v>
      </c>
    </row>
    <row r="6462" spans="1:13" x14ac:dyDescent="0.3">
      <c r="A6462" s="6" t="s">
        <v>6546</v>
      </c>
      <c r="B6462" s="28">
        <v>43397</v>
      </c>
      <c r="C6462" s="6" t="s">
        <v>24</v>
      </c>
      <c r="D6462" s="6" t="s">
        <v>92</v>
      </c>
      <c r="E6462" s="6" t="str">
        <f>VLOOKUP(tbl_transactions[[#This Row],[Product_ID]],tbl_Items[],2,)</f>
        <v>Automatic</v>
      </c>
      <c r="F6462" s="6" t="str">
        <f>VLOOKUP(tbl_transactions[[#This Row],[Product_ID]],tbl_Items[],3,)</f>
        <v>Platinum</v>
      </c>
      <c r="G6462" s="6" t="s">
        <v>12</v>
      </c>
      <c r="H6462" s="6" t="s">
        <v>9</v>
      </c>
      <c r="I64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462" s="30">
        <v>2</v>
      </c>
      <c r="K6462" s="7">
        <f t="shared" si="200"/>
        <v>4486.2047999999995</v>
      </c>
      <c r="L64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62" s="7">
        <f t="shared" si="201"/>
        <v>4486.2047999999995</v>
      </c>
    </row>
    <row r="6463" spans="1:13" x14ac:dyDescent="0.3">
      <c r="A6463" s="6" t="s">
        <v>6547</v>
      </c>
      <c r="B6463" s="28">
        <v>43397</v>
      </c>
      <c r="C6463" s="6" t="s">
        <v>24</v>
      </c>
      <c r="D6463" s="6" t="s">
        <v>74</v>
      </c>
      <c r="E6463" s="6" t="str">
        <f>VLOOKUP(tbl_transactions[[#This Row],[Product_ID]],tbl_Items[],2,)</f>
        <v>Chronograph</v>
      </c>
      <c r="F6463" s="6" t="str">
        <f>VLOOKUP(tbl_transactions[[#This Row],[Product_ID]],tbl_Items[],3,)</f>
        <v>Gold</v>
      </c>
      <c r="G6463" s="6" t="s">
        <v>8</v>
      </c>
      <c r="H6463" s="6" t="s">
        <v>9</v>
      </c>
      <c r="I64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463" s="30">
        <v>3</v>
      </c>
      <c r="K6463" s="7">
        <f t="shared" si="200"/>
        <v>7011.9000000000005</v>
      </c>
      <c r="L64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63" s="7">
        <f t="shared" si="201"/>
        <v>7011.9000000000005</v>
      </c>
    </row>
    <row r="6464" spans="1:13" x14ac:dyDescent="0.3">
      <c r="A6464" s="6" t="s">
        <v>6548</v>
      </c>
      <c r="B6464" s="28">
        <v>43397</v>
      </c>
      <c r="C6464" s="6" t="s">
        <v>11</v>
      </c>
      <c r="D6464" s="6" t="s">
        <v>78</v>
      </c>
      <c r="E6464" s="6" t="str">
        <f>VLOOKUP(tbl_transactions[[#This Row],[Product_ID]],tbl_Items[],2,)</f>
        <v>Chronograph</v>
      </c>
      <c r="F6464" s="6" t="str">
        <f>VLOOKUP(tbl_transactions[[#This Row],[Product_ID]],tbl_Items[],3,)</f>
        <v>Gold</v>
      </c>
      <c r="G6464" s="6" t="s">
        <v>8</v>
      </c>
      <c r="H6464" s="6" t="s">
        <v>9</v>
      </c>
      <c r="I64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464" s="30">
        <v>2</v>
      </c>
      <c r="K6464" s="7">
        <f t="shared" si="200"/>
        <v>11444.4</v>
      </c>
      <c r="L64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64" s="7">
        <f t="shared" si="201"/>
        <v>11444.4</v>
      </c>
    </row>
    <row r="6465" spans="1:13" x14ac:dyDescent="0.3">
      <c r="A6465" s="6" t="s">
        <v>6549</v>
      </c>
      <c r="B6465" s="28">
        <v>43398</v>
      </c>
      <c r="C6465" s="6" t="s">
        <v>11</v>
      </c>
      <c r="D6465" s="6" t="s">
        <v>102</v>
      </c>
      <c r="E6465" s="6" t="str">
        <f>VLOOKUP(tbl_transactions[[#This Row],[Product_ID]],tbl_Items[],2,)</f>
        <v>Automatic</v>
      </c>
      <c r="F6465" s="6" t="str">
        <f>VLOOKUP(tbl_transactions[[#This Row],[Product_ID]],tbl_Items[],3,)</f>
        <v>Palladium</v>
      </c>
      <c r="G6465" s="6" t="s">
        <v>12</v>
      </c>
      <c r="H6465" s="6" t="s">
        <v>9</v>
      </c>
      <c r="I64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465" s="30">
        <v>4</v>
      </c>
      <c r="K6465" s="7">
        <f t="shared" si="200"/>
        <v>35144.712</v>
      </c>
      <c r="L64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6465" s="7">
        <f t="shared" si="201"/>
        <v>34090.370640000001</v>
      </c>
    </row>
    <row r="6466" spans="1:13" x14ac:dyDescent="0.3">
      <c r="A6466" s="6" t="s">
        <v>6550</v>
      </c>
      <c r="B6466" s="28">
        <v>43398</v>
      </c>
      <c r="C6466" s="6" t="s">
        <v>24</v>
      </c>
      <c r="D6466" s="6" t="s">
        <v>7007</v>
      </c>
      <c r="E6466" s="6" t="str">
        <f>VLOOKUP(tbl_transactions[[#This Row],[Product_ID]],tbl_Items[],2,)</f>
        <v>Digital</v>
      </c>
      <c r="F6466" s="6" t="str">
        <f>VLOOKUP(tbl_transactions[[#This Row],[Product_ID]],tbl_Items[],3,)</f>
        <v>Gold</v>
      </c>
      <c r="G6466" s="6" t="s">
        <v>12</v>
      </c>
      <c r="H6466" s="6" t="s">
        <v>9</v>
      </c>
      <c r="I64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466" s="30">
        <v>2</v>
      </c>
      <c r="K6466" s="7">
        <f t="shared" ref="K6466:K6529" si="202">I6466*J6466</f>
        <v>18200.757600000001</v>
      </c>
      <c r="L64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6466" s="7">
        <f t="shared" ref="M6466:M6529" si="203">K6466-L6466</f>
        <v>17472.727296000001</v>
      </c>
    </row>
    <row r="6467" spans="1:13" x14ac:dyDescent="0.3">
      <c r="A6467" s="6" t="s">
        <v>6551</v>
      </c>
      <c r="B6467" s="28">
        <v>43398</v>
      </c>
      <c r="C6467" s="6" t="s">
        <v>24</v>
      </c>
      <c r="D6467" s="6" t="s">
        <v>114</v>
      </c>
      <c r="E6467" s="6" t="str">
        <f>VLOOKUP(tbl_transactions[[#This Row],[Product_ID]],tbl_Items[],2,)</f>
        <v>Digital</v>
      </c>
      <c r="F6467" s="6" t="str">
        <f>VLOOKUP(tbl_transactions[[#This Row],[Product_ID]],tbl_Items[],3,)</f>
        <v>Palladium</v>
      </c>
      <c r="G6467" s="6" t="s">
        <v>12</v>
      </c>
      <c r="H6467" s="6" t="s">
        <v>9</v>
      </c>
      <c r="I64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467" s="30">
        <v>2</v>
      </c>
      <c r="K6467" s="7">
        <f t="shared" si="202"/>
        <v>21820.680000000004</v>
      </c>
      <c r="L64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467" s="7">
        <f t="shared" si="203"/>
        <v>21166.059600000004</v>
      </c>
    </row>
    <row r="6468" spans="1:13" x14ac:dyDescent="0.3">
      <c r="A6468" s="6" t="s">
        <v>6552</v>
      </c>
      <c r="B6468" s="28">
        <v>43398</v>
      </c>
      <c r="C6468" s="6" t="s">
        <v>15</v>
      </c>
      <c r="D6468" s="6" t="s">
        <v>97</v>
      </c>
      <c r="E6468" s="6" t="str">
        <f>VLOOKUP(tbl_transactions[[#This Row],[Product_ID]],tbl_Items[],2,)</f>
        <v>Automatic</v>
      </c>
      <c r="F6468" s="6" t="str">
        <f>VLOOKUP(tbl_transactions[[#This Row],[Product_ID]],tbl_Items[],3,)</f>
        <v>Gold</v>
      </c>
      <c r="G6468" s="6" t="s">
        <v>12</v>
      </c>
      <c r="H6468" s="6" t="s">
        <v>9</v>
      </c>
      <c r="I64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468" s="30">
        <v>4</v>
      </c>
      <c r="K6468" s="7">
        <f t="shared" si="202"/>
        <v>11981.2464</v>
      </c>
      <c r="L64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68" s="7">
        <f t="shared" si="203"/>
        <v>11981.2464</v>
      </c>
    </row>
    <row r="6469" spans="1:13" x14ac:dyDescent="0.3">
      <c r="A6469" s="6" t="s">
        <v>6553</v>
      </c>
      <c r="B6469" s="28">
        <v>43398</v>
      </c>
      <c r="C6469" s="6" t="s">
        <v>24</v>
      </c>
      <c r="D6469" s="6" t="s">
        <v>7008</v>
      </c>
      <c r="E6469" s="6" t="str">
        <f>VLOOKUP(tbl_transactions[[#This Row],[Product_ID]],tbl_Items[],2,)</f>
        <v>Digital</v>
      </c>
      <c r="F6469" s="6" t="str">
        <f>VLOOKUP(tbl_transactions[[#This Row],[Product_ID]],tbl_Items[],3,)</f>
        <v>Gold</v>
      </c>
      <c r="G6469" s="6" t="s">
        <v>12</v>
      </c>
      <c r="H6469" s="6" t="s">
        <v>9</v>
      </c>
      <c r="I64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469" s="30">
        <v>3</v>
      </c>
      <c r="K6469" s="7">
        <f t="shared" si="202"/>
        <v>32223.510000000006</v>
      </c>
      <c r="L64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6469" s="7">
        <f t="shared" si="203"/>
        <v>30934.569600000006</v>
      </c>
    </row>
    <row r="6470" spans="1:13" x14ac:dyDescent="0.3">
      <c r="A6470" s="6" t="s">
        <v>6554</v>
      </c>
      <c r="B6470" s="28">
        <v>43399</v>
      </c>
      <c r="C6470" s="6" t="s">
        <v>7</v>
      </c>
      <c r="D6470" s="6" t="s">
        <v>120</v>
      </c>
      <c r="E6470" s="6" t="str">
        <f>VLOOKUP(tbl_transactions[[#This Row],[Product_ID]],tbl_Items[],2,)</f>
        <v>Digital</v>
      </c>
      <c r="F6470" s="6" t="str">
        <f>VLOOKUP(tbl_transactions[[#This Row],[Product_ID]],tbl_Items[],3,)</f>
        <v>Palladium</v>
      </c>
      <c r="G6470" s="6" t="s">
        <v>12</v>
      </c>
      <c r="H6470" s="6" t="s">
        <v>9</v>
      </c>
      <c r="I64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470" s="30">
        <v>4</v>
      </c>
      <c r="K6470" s="7">
        <f t="shared" si="202"/>
        <v>42408.080000000009</v>
      </c>
      <c r="L64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1272.2424000000003</v>
      </c>
      <c r="M6470" s="7">
        <f t="shared" si="203"/>
        <v>41135.837600000006</v>
      </c>
    </row>
    <row r="6471" spans="1:13" x14ac:dyDescent="0.3">
      <c r="A6471" s="6" t="s">
        <v>6555</v>
      </c>
      <c r="B6471" s="28">
        <v>43399</v>
      </c>
      <c r="C6471" s="6" t="s">
        <v>24</v>
      </c>
      <c r="D6471" s="6" t="s">
        <v>97</v>
      </c>
      <c r="E6471" s="6" t="str">
        <f>VLOOKUP(tbl_transactions[[#This Row],[Product_ID]],tbl_Items[],2,)</f>
        <v>Automatic</v>
      </c>
      <c r="F6471" s="6" t="str">
        <f>VLOOKUP(tbl_transactions[[#This Row],[Product_ID]],tbl_Items[],3,)</f>
        <v>Gold</v>
      </c>
      <c r="G6471" s="6" t="s">
        <v>12</v>
      </c>
      <c r="H6471" s="6" t="s">
        <v>9</v>
      </c>
      <c r="I64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471" s="30">
        <v>3</v>
      </c>
      <c r="K6471" s="7">
        <f t="shared" si="202"/>
        <v>8985.9347999999991</v>
      </c>
      <c r="L64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71" s="7">
        <f t="shared" si="203"/>
        <v>8985.9347999999991</v>
      </c>
    </row>
    <row r="6472" spans="1:13" x14ac:dyDescent="0.3">
      <c r="A6472" s="6" t="s">
        <v>6556</v>
      </c>
      <c r="B6472" s="28">
        <v>43399</v>
      </c>
      <c r="C6472" s="6" t="s">
        <v>24</v>
      </c>
      <c r="D6472" s="6" t="s">
        <v>110</v>
      </c>
      <c r="E6472" s="6" t="str">
        <f>VLOOKUP(tbl_transactions[[#This Row],[Product_ID]],tbl_Items[],2,)</f>
        <v>Digital</v>
      </c>
      <c r="F6472" s="6" t="str">
        <f>VLOOKUP(tbl_transactions[[#This Row],[Product_ID]],tbl_Items[],3,)</f>
        <v>Platinum</v>
      </c>
      <c r="G6472" s="6" t="s">
        <v>12</v>
      </c>
      <c r="H6472" s="6" t="s">
        <v>9</v>
      </c>
      <c r="I64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472" s="30">
        <v>3</v>
      </c>
      <c r="K6472" s="7">
        <f t="shared" si="202"/>
        <v>17688.510000000002</v>
      </c>
      <c r="L64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6472" s="7">
        <f t="shared" si="203"/>
        <v>16627.199400000001</v>
      </c>
    </row>
    <row r="6473" spans="1:13" x14ac:dyDescent="0.3">
      <c r="A6473" s="6" t="s">
        <v>6557</v>
      </c>
      <c r="B6473" s="28">
        <v>43399</v>
      </c>
      <c r="C6473" s="6" t="s">
        <v>24</v>
      </c>
      <c r="D6473" s="6" t="s">
        <v>108</v>
      </c>
      <c r="E6473" s="6" t="str">
        <f>VLOOKUP(tbl_transactions[[#This Row],[Product_ID]],tbl_Items[],2,)</f>
        <v>Digital</v>
      </c>
      <c r="F6473" s="6" t="str">
        <f>VLOOKUP(tbl_transactions[[#This Row],[Product_ID]],tbl_Items[],3,)</f>
        <v>Platinum</v>
      </c>
      <c r="G6473" s="6" t="s">
        <v>12</v>
      </c>
      <c r="H6473" s="6" t="s">
        <v>9</v>
      </c>
      <c r="I64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473" s="30">
        <v>4</v>
      </c>
      <c r="K6473" s="7">
        <f t="shared" si="202"/>
        <v>25776.45</v>
      </c>
      <c r="L64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6473" s="7">
        <f t="shared" si="203"/>
        <v>24229.863000000001</v>
      </c>
    </row>
    <row r="6474" spans="1:13" x14ac:dyDescent="0.3">
      <c r="A6474" s="6" t="s">
        <v>6558</v>
      </c>
      <c r="B6474" s="28">
        <v>43399</v>
      </c>
      <c r="C6474" s="6" t="s">
        <v>7</v>
      </c>
      <c r="D6474" s="6" t="s">
        <v>114</v>
      </c>
      <c r="E6474" s="6" t="str">
        <f>VLOOKUP(tbl_transactions[[#This Row],[Product_ID]],tbl_Items[],2,)</f>
        <v>Digital</v>
      </c>
      <c r="F6474" s="6" t="str">
        <f>VLOOKUP(tbl_transactions[[#This Row],[Product_ID]],tbl_Items[],3,)</f>
        <v>Palladium</v>
      </c>
      <c r="G6474" s="6" t="s">
        <v>12</v>
      </c>
      <c r="H6474" s="6" t="s">
        <v>13</v>
      </c>
      <c r="I64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474" s="30">
        <v>1</v>
      </c>
      <c r="K6474" s="7">
        <f t="shared" si="202"/>
        <v>10910.340000000002</v>
      </c>
      <c r="L64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74" s="7">
        <f t="shared" si="203"/>
        <v>10910.340000000002</v>
      </c>
    </row>
    <row r="6475" spans="1:13" x14ac:dyDescent="0.3">
      <c r="A6475" s="6" t="s">
        <v>6559</v>
      </c>
      <c r="B6475" s="28">
        <v>43399</v>
      </c>
      <c r="C6475" s="6" t="s">
        <v>24</v>
      </c>
      <c r="D6475" s="6" t="s">
        <v>89</v>
      </c>
      <c r="E6475" s="6" t="str">
        <f>VLOOKUP(tbl_transactions[[#This Row],[Product_ID]],tbl_Items[],2,)</f>
        <v>Automatic</v>
      </c>
      <c r="F6475" s="6" t="str">
        <f>VLOOKUP(tbl_transactions[[#This Row],[Product_ID]],tbl_Items[],3,)</f>
        <v>Platinum</v>
      </c>
      <c r="G6475" s="6" t="s">
        <v>12</v>
      </c>
      <c r="H6475" s="6" t="s">
        <v>9</v>
      </c>
      <c r="I64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475" s="30">
        <v>1</v>
      </c>
      <c r="K6475" s="7">
        <f t="shared" si="202"/>
        <v>5119.5100000000011</v>
      </c>
      <c r="L64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75" s="7">
        <f t="shared" si="203"/>
        <v>5119.5100000000011</v>
      </c>
    </row>
    <row r="6476" spans="1:13" x14ac:dyDescent="0.3">
      <c r="A6476" s="6" t="s">
        <v>6560</v>
      </c>
      <c r="B6476" s="28">
        <v>43399</v>
      </c>
      <c r="C6476" s="6" t="s">
        <v>24</v>
      </c>
      <c r="D6476" s="6" t="s">
        <v>7005</v>
      </c>
      <c r="E6476" s="6" t="str">
        <f>VLOOKUP(tbl_transactions[[#This Row],[Product_ID]],tbl_Items[],2,)</f>
        <v>Automatic</v>
      </c>
      <c r="F6476" s="6" t="str">
        <f>VLOOKUP(tbl_transactions[[#This Row],[Product_ID]],tbl_Items[],3,)</f>
        <v>Gold</v>
      </c>
      <c r="G6476" s="6" t="s">
        <v>12</v>
      </c>
      <c r="H6476" s="6" t="s">
        <v>9</v>
      </c>
      <c r="I64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476" s="30">
        <v>3</v>
      </c>
      <c r="K6476" s="7">
        <f t="shared" si="202"/>
        <v>18799.829999999998</v>
      </c>
      <c r="L64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6476" s="7">
        <f t="shared" si="203"/>
        <v>18047.836799999997</v>
      </c>
    </row>
    <row r="6477" spans="1:13" x14ac:dyDescent="0.3">
      <c r="A6477" s="6" t="s">
        <v>6561</v>
      </c>
      <c r="B6477" s="28">
        <v>43399</v>
      </c>
      <c r="C6477" s="6" t="s">
        <v>11</v>
      </c>
      <c r="D6477" s="6" t="s">
        <v>60</v>
      </c>
      <c r="E6477" s="6" t="str">
        <f>VLOOKUP(tbl_transactions[[#This Row],[Product_ID]],tbl_Items[],2,)</f>
        <v>Chronograph</v>
      </c>
      <c r="F6477" s="6" t="str">
        <f>VLOOKUP(tbl_transactions[[#This Row],[Product_ID]],tbl_Items[],3,)</f>
        <v>Platinum</v>
      </c>
      <c r="G6477" s="6" t="s">
        <v>8</v>
      </c>
      <c r="H6477" s="6" t="s">
        <v>9</v>
      </c>
      <c r="I64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477" s="30">
        <v>2</v>
      </c>
      <c r="K6477" s="7">
        <f t="shared" si="202"/>
        <v>20599.920000000002</v>
      </c>
      <c r="L64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6477" s="7">
        <f t="shared" si="203"/>
        <v>18127.929600000003</v>
      </c>
    </row>
    <row r="6478" spans="1:13" x14ac:dyDescent="0.3">
      <c r="A6478" s="6" t="s">
        <v>6562</v>
      </c>
      <c r="B6478" s="28">
        <v>43400</v>
      </c>
      <c r="C6478" s="6" t="s">
        <v>24</v>
      </c>
      <c r="D6478" s="6" t="s">
        <v>117</v>
      </c>
      <c r="E6478" s="6" t="str">
        <f>VLOOKUP(tbl_transactions[[#This Row],[Product_ID]],tbl_Items[],2,)</f>
        <v>Digital</v>
      </c>
      <c r="F6478" s="6" t="str">
        <f>VLOOKUP(tbl_transactions[[#This Row],[Product_ID]],tbl_Items[],3,)</f>
        <v>Palladium</v>
      </c>
      <c r="G6478" s="6" t="s">
        <v>12</v>
      </c>
      <c r="H6478" s="6" t="s">
        <v>13</v>
      </c>
      <c r="I64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478" s="30">
        <v>1</v>
      </c>
      <c r="K6478" s="7">
        <f t="shared" si="202"/>
        <v>10269.7875</v>
      </c>
      <c r="L64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78" s="7">
        <f t="shared" si="203"/>
        <v>10269.7875</v>
      </c>
    </row>
    <row r="6479" spans="1:13" x14ac:dyDescent="0.3">
      <c r="A6479" s="6" t="s">
        <v>6563</v>
      </c>
      <c r="B6479" s="28">
        <v>43401</v>
      </c>
      <c r="C6479" s="6" t="s">
        <v>24</v>
      </c>
      <c r="D6479" s="6" t="s">
        <v>67</v>
      </c>
      <c r="E6479" s="6" t="str">
        <f>VLOOKUP(tbl_transactions[[#This Row],[Product_ID]],tbl_Items[],2,)</f>
        <v>Chronograph</v>
      </c>
      <c r="F6479" s="6" t="str">
        <f>VLOOKUP(tbl_transactions[[#This Row],[Product_ID]],tbl_Items[],3,)</f>
        <v>Platinum</v>
      </c>
      <c r="G6479" s="6" t="s">
        <v>8</v>
      </c>
      <c r="H6479" s="6" t="s">
        <v>13</v>
      </c>
      <c r="I64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479" s="30">
        <v>3</v>
      </c>
      <c r="K6479" s="7">
        <f t="shared" si="202"/>
        <v>3969</v>
      </c>
      <c r="L64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79" s="7">
        <f t="shared" si="203"/>
        <v>3969</v>
      </c>
    </row>
    <row r="6480" spans="1:13" x14ac:dyDescent="0.3">
      <c r="A6480" s="6" t="s">
        <v>6564</v>
      </c>
      <c r="B6480" s="28">
        <v>43401</v>
      </c>
      <c r="C6480" s="6" t="s">
        <v>24</v>
      </c>
      <c r="D6480" s="6" t="s">
        <v>103</v>
      </c>
      <c r="E6480" s="6" t="str">
        <f>VLOOKUP(tbl_transactions[[#This Row],[Product_ID]],tbl_Items[],2,)</f>
        <v>Automatic</v>
      </c>
      <c r="F6480" s="6" t="str">
        <f>VLOOKUP(tbl_transactions[[#This Row],[Product_ID]],tbl_Items[],3,)</f>
        <v>Palladium</v>
      </c>
      <c r="G6480" s="6" t="s">
        <v>12</v>
      </c>
      <c r="H6480" s="6" t="s">
        <v>9</v>
      </c>
      <c r="I64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480" s="30">
        <v>4</v>
      </c>
      <c r="K6480" s="7">
        <f t="shared" si="202"/>
        <v>27233.510399999999</v>
      </c>
      <c r="L64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6480" s="7">
        <f t="shared" si="203"/>
        <v>26416.505087999998</v>
      </c>
    </row>
    <row r="6481" spans="1:13" x14ac:dyDescent="0.3">
      <c r="A6481" s="6" t="s">
        <v>6565</v>
      </c>
      <c r="B6481" s="28">
        <v>43401</v>
      </c>
      <c r="C6481" s="6" t="s">
        <v>24</v>
      </c>
      <c r="D6481" s="6" t="s">
        <v>97</v>
      </c>
      <c r="E6481" s="6" t="str">
        <f>VLOOKUP(tbl_transactions[[#This Row],[Product_ID]],tbl_Items[],2,)</f>
        <v>Automatic</v>
      </c>
      <c r="F6481" s="6" t="str">
        <f>VLOOKUP(tbl_transactions[[#This Row],[Product_ID]],tbl_Items[],3,)</f>
        <v>Gold</v>
      </c>
      <c r="G6481" s="6" t="s">
        <v>12</v>
      </c>
      <c r="H6481" s="6" t="s">
        <v>9</v>
      </c>
      <c r="I64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481" s="30">
        <v>1</v>
      </c>
      <c r="K6481" s="7">
        <f t="shared" si="202"/>
        <v>2995.3116</v>
      </c>
      <c r="L64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81" s="7">
        <f t="shared" si="203"/>
        <v>2995.3116</v>
      </c>
    </row>
    <row r="6482" spans="1:13" x14ac:dyDescent="0.3">
      <c r="A6482" s="6" t="s">
        <v>6566</v>
      </c>
      <c r="B6482" s="28">
        <v>43401</v>
      </c>
      <c r="C6482" s="6" t="s">
        <v>24</v>
      </c>
      <c r="D6482" s="6" t="s">
        <v>77</v>
      </c>
      <c r="E6482" s="6" t="str">
        <f>VLOOKUP(tbl_transactions[[#This Row],[Product_ID]],tbl_Items[],2,)</f>
        <v>Chronograph</v>
      </c>
      <c r="F6482" s="6" t="str">
        <f>VLOOKUP(tbl_transactions[[#This Row],[Product_ID]],tbl_Items[],3,)</f>
        <v>Gold</v>
      </c>
      <c r="G6482" s="6" t="s">
        <v>8</v>
      </c>
      <c r="H6482" s="6" t="s">
        <v>9</v>
      </c>
      <c r="I64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482" s="30">
        <v>1</v>
      </c>
      <c r="K6482" s="7">
        <f t="shared" si="202"/>
        <v>3087</v>
      </c>
      <c r="L64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82" s="7">
        <f t="shared" si="203"/>
        <v>3087</v>
      </c>
    </row>
    <row r="6483" spans="1:13" x14ac:dyDescent="0.3">
      <c r="A6483" s="6" t="s">
        <v>6567</v>
      </c>
      <c r="B6483" s="28">
        <v>43402</v>
      </c>
      <c r="C6483" s="6" t="s">
        <v>7</v>
      </c>
      <c r="D6483" s="6" t="s">
        <v>118</v>
      </c>
      <c r="E6483" s="6" t="str">
        <f>VLOOKUP(tbl_transactions[[#This Row],[Product_ID]],tbl_Items[],2,)</f>
        <v>Digital</v>
      </c>
      <c r="F6483" s="6" t="str">
        <f>VLOOKUP(tbl_transactions[[#This Row],[Product_ID]],tbl_Items[],3,)</f>
        <v>Palladium</v>
      </c>
      <c r="G6483" s="6" t="s">
        <v>12</v>
      </c>
      <c r="H6483" s="6" t="s">
        <v>13</v>
      </c>
      <c r="I64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483" s="30">
        <v>2</v>
      </c>
      <c r="K6483" s="7">
        <f t="shared" si="202"/>
        <v>12439.022400000002</v>
      </c>
      <c r="L64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83" s="7">
        <f t="shared" si="203"/>
        <v>12439.022400000002</v>
      </c>
    </row>
    <row r="6484" spans="1:13" x14ac:dyDescent="0.3">
      <c r="A6484" s="6" t="s">
        <v>6568</v>
      </c>
      <c r="B6484" s="28">
        <v>43402</v>
      </c>
      <c r="C6484" s="6" t="s">
        <v>11</v>
      </c>
      <c r="D6484" s="6" t="s">
        <v>67</v>
      </c>
      <c r="E6484" s="6" t="str">
        <f>VLOOKUP(tbl_transactions[[#This Row],[Product_ID]],tbl_Items[],2,)</f>
        <v>Chronograph</v>
      </c>
      <c r="F6484" s="6" t="str">
        <f>VLOOKUP(tbl_transactions[[#This Row],[Product_ID]],tbl_Items[],3,)</f>
        <v>Platinum</v>
      </c>
      <c r="G6484" s="6" t="s">
        <v>8</v>
      </c>
      <c r="H6484" s="6" t="s">
        <v>9</v>
      </c>
      <c r="I64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484" s="30">
        <v>1</v>
      </c>
      <c r="K6484" s="7">
        <f t="shared" si="202"/>
        <v>1323</v>
      </c>
      <c r="L64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84" s="7">
        <f t="shared" si="203"/>
        <v>1323</v>
      </c>
    </row>
    <row r="6485" spans="1:13" x14ac:dyDescent="0.3">
      <c r="A6485" s="6" t="s">
        <v>6569</v>
      </c>
      <c r="B6485" s="28">
        <v>43402</v>
      </c>
      <c r="C6485" s="6" t="s">
        <v>24</v>
      </c>
      <c r="D6485" s="6" t="s">
        <v>77</v>
      </c>
      <c r="E6485" s="6" t="str">
        <f>VLOOKUP(tbl_transactions[[#This Row],[Product_ID]],tbl_Items[],2,)</f>
        <v>Chronograph</v>
      </c>
      <c r="F6485" s="6" t="str">
        <f>VLOOKUP(tbl_transactions[[#This Row],[Product_ID]],tbl_Items[],3,)</f>
        <v>Gold</v>
      </c>
      <c r="G6485" s="6" t="s">
        <v>8</v>
      </c>
      <c r="H6485" s="6" t="s">
        <v>9</v>
      </c>
      <c r="I64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485" s="30">
        <v>1</v>
      </c>
      <c r="K6485" s="7">
        <f t="shared" si="202"/>
        <v>3087</v>
      </c>
      <c r="L64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85" s="7">
        <f t="shared" si="203"/>
        <v>3087</v>
      </c>
    </row>
    <row r="6486" spans="1:13" x14ac:dyDescent="0.3">
      <c r="A6486" s="6" t="s">
        <v>6570</v>
      </c>
      <c r="B6486" s="28">
        <v>43403</v>
      </c>
      <c r="C6486" s="6" t="s">
        <v>11</v>
      </c>
      <c r="D6486" s="6" t="s">
        <v>7006</v>
      </c>
      <c r="E6486" s="6" t="str">
        <f>VLOOKUP(tbl_transactions[[#This Row],[Product_ID]],tbl_Items[],2,)</f>
        <v>Automatic</v>
      </c>
      <c r="F6486" s="6" t="str">
        <f>VLOOKUP(tbl_transactions[[#This Row],[Product_ID]],tbl_Items[],3,)</f>
        <v>Gold</v>
      </c>
      <c r="G6486" s="6" t="s">
        <v>12</v>
      </c>
      <c r="H6486" s="6" t="s">
        <v>9</v>
      </c>
      <c r="I64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486" s="30">
        <v>1</v>
      </c>
      <c r="K6486" s="7">
        <f t="shared" si="202"/>
        <v>10762.95</v>
      </c>
      <c r="L64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86" s="7">
        <f t="shared" si="203"/>
        <v>10762.95</v>
      </c>
    </row>
    <row r="6487" spans="1:13" x14ac:dyDescent="0.3">
      <c r="A6487" s="6" t="s">
        <v>6571</v>
      </c>
      <c r="B6487" s="28">
        <v>43403</v>
      </c>
      <c r="C6487" s="6" t="s">
        <v>24</v>
      </c>
      <c r="D6487" s="6" t="s">
        <v>116</v>
      </c>
      <c r="E6487" s="6" t="str">
        <f>VLOOKUP(tbl_transactions[[#This Row],[Product_ID]],tbl_Items[],2,)</f>
        <v>Digital</v>
      </c>
      <c r="F6487" s="6" t="str">
        <f>VLOOKUP(tbl_transactions[[#This Row],[Product_ID]],tbl_Items[],3,)</f>
        <v>Gold</v>
      </c>
      <c r="G6487" s="6" t="s">
        <v>12</v>
      </c>
      <c r="H6487" s="6" t="s">
        <v>9</v>
      </c>
      <c r="I64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487" s="30">
        <v>3</v>
      </c>
      <c r="K6487" s="7">
        <f t="shared" si="202"/>
        <v>17119.781999999999</v>
      </c>
      <c r="L64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6487" s="7">
        <f t="shared" si="203"/>
        <v>16434.990719999998</v>
      </c>
    </row>
    <row r="6488" spans="1:13" x14ac:dyDescent="0.3">
      <c r="A6488" s="6" t="s">
        <v>6572</v>
      </c>
      <c r="B6488" s="28">
        <v>43403</v>
      </c>
      <c r="C6488" s="6" t="s">
        <v>11</v>
      </c>
      <c r="D6488" s="6" t="s">
        <v>115</v>
      </c>
      <c r="E6488" s="6" t="str">
        <f>VLOOKUP(tbl_transactions[[#This Row],[Product_ID]],tbl_Items[],2,)</f>
        <v>Digital</v>
      </c>
      <c r="F6488" s="6" t="str">
        <f>VLOOKUP(tbl_transactions[[#This Row],[Product_ID]],tbl_Items[],3,)</f>
        <v>Gold</v>
      </c>
      <c r="G6488" s="6" t="s">
        <v>12</v>
      </c>
      <c r="H6488" s="6" t="s">
        <v>13</v>
      </c>
      <c r="I64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488" s="30">
        <v>4</v>
      </c>
      <c r="K6488" s="7">
        <f t="shared" si="202"/>
        <v>38794.770000000004</v>
      </c>
      <c r="L64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6488" s="7">
        <f t="shared" si="203"/>
        <v>37242.979200000002</v>
      </c>
    </row>
    <row r="6489" spans="1:13" x14ac:dyDescent="0.3">
      <c r="A6489" s="6" t="s">
        <v>6573</v>
      </c>
      <c r="B6489" s="28">
        <v>43403</v>
      </c>
      <c r="C6489" s="6" t="s">
        <v>24</v>
      </c>
      <c r="D6489" s="6" t="s">
        <v>102</v>
      </c>
      <c r="E6489" s="6" t="str">
        <f>VLOOKUP(tbl_transactions[[#This Row],[Product_ID]],tbl_Items[],2,)</f>
        <v>Automatic</v>
      </c>
      <c r="F6489" s="6" t="str">
        <f>VLOOKUP(tbl_transactions[[#This Row],[Product_ID]],tbl_Items[],3,)</f>
        <v>Palladium</v>
      </c>
      <c r="G6489" s="6" t="s">
        <v>12</v>
      </c>
      <c r="H6489" s="6" t="s">
        <v>9</v>
      </c>
      <c r="I64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489" s="30">
        <v>3</v>
      </c>
      <c r="K6489" s="7">
        <f t="shared" si="202"/>
        <v>26358.534</v>
      </c>
      <c r="L64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6489" s="7">
        <f t="shared" si="203"/>
        <v>25567.777979999999</v>
      </c>
    </row>
    <row r="6490" spans="1:13" x14ac:dyDescent="0.3">
      <c r="A6490" s="6" t="s">
        <v>6574</v>
      </c>
      <c r="B6490" s="28">
        <v>43403</v>
      </c>
      <c r="C6490" s="6" t="s">
        <v>24</v>
      </c>
      <c r="D6490" s="6" t="s">
        <v>88</v>
      </c>
      <c r="E6490" s="6" t="str">
        <f>VLOOKUP(tbl_transactions[[#This Row],[Product_ID]],tbl_Items[],2,)</f>
        <v>Automatic</v>
      </c>
      <c r="F6490" s="6" t="str">
        <f>VLOOKUP(tbl_transactions[[#This Row],[Product_ID]],tbl_Items[],3,)</f>
        <v>Platinum</v>
      </c>
      <c r="G6490" s="6" t="s">
        <v>12</v>
      </c>
      <c r="H6490" s="6" t="s">
        <v>9</v>
      </c>
      <c r="I64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490" s="30">
        <v>2</v>
      </c>
      <c r="K6490" s="7">
        <f t="shared" si="202"/>
        <v>4703.2650000000003</v>
      </c>
      <c r="L64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90" s="7">
        <f t="shared" si="203"/>
        <v>4703.2650000000003</v>
      </c>
    </row>
    <row r="6491" spans="1:13" x14ac:dyDescent="0.3">
      <c r="A6491" s="6" t="s">
        <v>6575</v>
      </c>
      <c r="B6491" s="28">
        <v>43403</v>
      </c>
      <c r="C6491" s="6" t="s">
        <v>24</v>
      </c>
      <c r="D6491" s="6" t="s">
        <v>115</v>
      </c>
      <c r="E6491" s="6" t="str">
        <f>VLOOKUP(tbl_transactions[[#This Row],[Product_ID]],tbl_Items[],2,)</f>
        <v>Digital</v>
      </c>
      <c r="F6491" s="6" t="str">
        <f>VLOOKUP(tbl_transactions[[#This Row],[Product_ID]],tbl_Items[],3,)</f>
        <v>Gold</v>
      </c>
      <c r="G6491" s="6" t="s">
        <v>12</v>
      </c>
      <c r="H6491" s="6" t="s">
        <v>9</v>
      </c>
      <c r="I64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491" s="30">
        <v>1</v>
      </c>
      <c r="K6491" s="7">
        <f t="shared" si="202"/>
        <v>9698.692500000001</v>
      </c>
      <c r="L64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91" s="7">
        <f t="shared" si="203"/>
        <v>9698.692500000001</v>
      </c>
    </row>
    <row r="6492" spans="1:13" x14ac:dyDescent="0.3">
      <c r="A6492" s="6" t="s">
        <v>6576</v>
      </c>
      <c r="B6492" s="28">
        <v>43403</v>
      </c>
      <c r="C6492" s="6" t="s">
        <v>11</v>
      </c>
      <c r="D6492" s="6" t="s">
        <v>97</v>
      </c>
      <c r="E6492" s="6" t="str">
        <f>VLOOKUP(tbl_transactions[[#This Row],[Product_ID]],tbl_Items[],2,)</f>
        <v>Automatic</v>
      </c>
      <c r="F6492" s="6" t="str">
        <f>VLOOKUP(tbl_transactions[[#This Row],[Product_ID]],tbl_Items[],3,)</f>
        <v>Gold</v>
      </c>
      <c r="G6492" s="6" t="s">
        <v>12</v>
      </c>
      <c r="H6492" s="6" t="s">
        <v>9</v>
      </c>
      <c r="I64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492" s="30">
        <v>1</v>
      </c>
      <c r="K6492" s="7">
        <f t="shared" si="202"/>
        <v>2995.3116</v>
      </c>
      <c r="L64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92" s="7">
        <f t="shared" si="203"/>
        <v>2995.3116</v>
      </c>
    </row>
    <row r="6493" spans="1:13" x14ac:dyDescent="0.3">
      <c r="A6493" s="6" t="s">
        <v>6577</v>
      </c>
      <c r="B6493" s="28">
        <v>43404</v>
      </c>
      <c r="C6493" s="6" t="s">
        <v>7</v>
      </c>
      <c r="D6493" s="6" t="s">
        <v>114</v>
      </c>
      <c r="E6493" s="6" t="str">
        <f>VLOOKUP(tbl_transactions[[#This Row],[Product_ID]],tbl_Items[],2,)</f>
        <v>Digital</v>
      </c>
      <c r="F6493" s="6" t="str">
        <f>VLOOKUP(tbl_transactions[[#This Row],[Product_ID]],tbl_Items[],3,)</f>
        <v>Palladium</v>
      </c>
      <c r="G6493" s="6" t="s">
        <v>12</v>
      </c>
      <c r="H6493" s="6" t="s">
        <v>9</v>
      </c>
      <c r="I64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493" s="30">
        <v>3</v>
      </c>
      <c r="K6493" s="7">
        <f t="shared" si="202"/>
        <v>32731.020000000004</v>
      </c>
      <c r="L64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6493" s="7">
        <f t="shared" si="203"/>
        <v>31749.089400000004</v>
      </c>
    </row>
    <row r="6494" spans="1:13" x14ac:dyDescent="0.3">
      <c r="A6494" s="6" t="s">
        <v>6578</v>
      </c>
      <c r="B6494" s="28">
        <v>43404</v>
      </c>
      <c r="C6494" s="6" t="s">
        <v>24</v>
      </c>
      <c r="D6494" s="6" t="s">
        <v>60</v>
      </c>
      <c r="E6494" s="6" t="str">
        <f>VLOOKUP(tbl_transactions[[#This Row],[Product_ID]],tbl_Items[],2,)</f>
        <v>Chronograph</v>
      </c>
      <c r="F6494" s="6" t="str">
        <f>VLOOKUP(tbl_transactions[[#This Row],[Product_ID]],tbl_Items[],3,)</f>
        <v>Platinum</v>
      </c>
      <c r="G6494" s="6" t="s">
        <v>8</v>
      </c>
      <c r="H6494" s="6" t="s">
        <v>9</v>
      </c>
      <c r="I64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494" s="30">
        <v>3</v>
      </c>
      <c r="K6494" s="7">
        <f t="shared" si="202"/>
        <v>30899.880000000005</v>
      </c>
      <c r="L64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6494" s="7">
        <f t="shared" si="203"/>
        <v>27191.894400000005</v>
      </c>
    </row>
    <row r="6495" spans="1:13" x14ac:dyDescent="0.3">
      <c r="A6495" s="6" t="s">
        <v>6579</v>
      </c>
      <c r="B6495" s="28">
        <v>43404</v>
      </c>
      <c r="C6495" s="6" t="s">
        <v>24</v>
      </c>
      <c r="D6495" s="6" t="s">
        <v>119</v>
      </c>
      <c r="E6495" s="6" t="str">
        <f>VLOOKUP(tbl_transactions[[#This Row],[Product_ID]],tbl_Items[],2,)</f>
        <v>Digital</v>
      </c>
      <c r="F6495" s="6" t="str">
        <f>VLOOKUP(tbl_transactions[[#This Row],[Product_ID]],tbl_Items[],3,)</f>
        <v>Palladium</v>
      </c>
      <c r="G6495" s="6" t="s">
        <v>12</v>
      </c>
      <c r="H6495" s="6" t="s">
        <v>9</v>
      </c>
      <c r="I64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495" s="30">
        <v>2</v>
      </c>
      <c r="K6495" s="7">
        <f t="shared" si="202"/>
        <v>20589.516</v>
      </c>
      <c r="L64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6495" s="7">
        <f t="shared" si="203"/>
        <v>19971.83052</v>
      </c>
    </row>
    <row r="6496" spans="1:13" x14ac:dyDescent="0.3">
      <c r="A6496" s="6" t="s">
        <v>6580</v>
      </c>
      <c r="B6496" s="28">
        <v>43404</v>
      </c>
      <c r="C6496" s="6" t="s">
        <v>24</v>
      </c>
      <c r="D6496" s="6" t="s">
        <v>79</v>
      </c>
      <c r="E6496" s="6" t="str">
        <f>VLOOKUP(tbl_transactions[[#This Row],[Product_ID]],tbl_Items[],2,)</f>
        <v>Chronograph</v>
      </c>
      <c r="F6496" s="6" t="str">
        <f>VLOOKUP(tbl_transactions[[#This Row],[Product_ID]],tbl_Items[],3,)</f>
        <v>Palladium</v>
      </c>
      <c r="G6496" s="6" t="s">
        <v>8</v>
      </c>
      <c r="H6496" s="6" t="s">
        <v>13</v>
      </c>
      <c r="I64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496" s="30">
        <v>1</v>
      </c>
      <c r="K6496" s="7">
        <f t="shared" si="202"/>
        <v>2335.6980000000003</v>
      </c>
      <c r="L64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96" s="7">
        <f t="shared" si="203"/>
        <v>2335.6980000000003</v>
      </c>
    </row>
    <row r="6497" spans="1:13" x14ac:dyDescent="0.3">
      <c r="A6497" s="6" t="s">
        <v>6581</v>
      </c>
      <c r="B6497" s="28">
        <v>43404</v>
      </c>
      <c r="C6497" s="6" t="s">
        <v>24</v>
      </c>
      <c r="D6497" s="6" t="s">
        <v>7005</v>
      </c>
      <c r="E6497" s="6" t="str">
        <f>VLOOKUP(tbl_transactions[[#This Row],[Product_ID]],tbl_Items[],2,)</f>
        <v>Automatic</v>
      </c>
      <c r="F6497" s="6" t="str">
        <f>VLOOKUP(tbl_transactions[[#This Row],[Product_ID]],tbl_Items[],3,)</f>
        <v>Gold</v>
      </c>
      <c r="G6497" s="6" t="s">
        <v>12</v>
      </c>
      <c r="H6497" s="6" t="s">
        <v>13</v>
      </c>
      <c r="I64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497" s="30">
        <v>1</v>
      </c>
      <c r="K6497" s="7">
        <f t="shared" si="202"/>
        <v>6266.61</v>
      </c>
      <c r="L64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497" s="7">
        <f t="shared" si="203"/>
        <v>6266.61</v>
      </c>
    </row>
    <row r="6498" spans="1:13" x14ac:dyDescent="0.3">
      <c r="A6498" s="6" t="s">
        <v>6582</v>
      </c>
      <c r="B6498" s="28">
        <v>43404</v>
      </c>
      <c r="C6498" s="6" t="s">
        <v>11</v>
      </c>
      <c r="D6498" s="6" t="s">
        <v>118</v>
      </c>
      <c r="E6498" s="6" t="str">
        <f>VLOOKUP(tbl_transactions[[#This Row],[Product_ID]],tbl_Items[],2,)</f>
        <v>Digital</v>
      </c>
      <c r="F6498" s="6" t="str">
        <f>VLOOKUP(tbl_transactions[[#This Row],[Product_ID]],tbl_Items[],3,)</f>
        <v>Palladium</v>
      </c>
      <c r="G6498" s="6" t="s">
        <v>12</v>
      </c>
      <c r="H6498" s="6" t="s">
        <v>9</v>
      </c>
      <c r="I64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498" s="30">
        <v>4</v>
      </c>
      <c r="K6498" s="7">
        <f t="shared" si="202"/>
        <v>24878.044800000003</v>
      </c>
      <c r="L64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6498" s="7">
        <f t="shared" si="203"/>
        <v>24131.703456000003</v>
      </c>
    </row>
    <row r="6499" spans="1:13" x14ac:dyDescent="0.3">
      <c r="A6499" s="6" t="s">
        <v>6583</v>
      </c>
      <c r="B6499" s="28">
        <v>43404</v>
      </c>
      <c r="C6499" s="6" t="s">
        <v>24</v>
      </c>
      <c r="D6499" s="6" t="s">
        <v>66</v>
      </c>
      <c r="E6499" s="6" t="str">
        <f>VLOOKUP(tbl_transactions[[#This Row],[Product_ID]],tbl_Items[],2,)</f>
        <v>Chronograph</v>
      </c>
      <c r="F6499" s="6" t="str">
        <f>VLOOKUP(tbl_transactions[[#This Row],[Product_ID]],tbl_Items[],3,)</f>
        <v>Platinum</v>
      </c>
      <c r="G6499" s="6" t="s">
        <v>8</v>
      </c>
      <c r="H6499" s="6" t="s">
        <v>13</v>
      </c>
      <c r="I64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499" s="30">
        <v>3</v>
      </c>
      <c r="K6499" s="7">
        <f t="shared" si="202"/>
        <v>29651.399999999998</v>
      </c>
      <c r="L64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3558.1679999999997</v>
      </c>
      <c r="M6499" s="7">
        <f t="shared" si="203"/>
        <v>26093.231999999996</v>
      </c>
    </row>
    <row r="6500" spans="1:13" x14ac:dyDescent="0.3">
      <c r="A6500" s="6" t="s">
        <v>6584</v>
      </c>
      <c r="B6500" s="28">
        <v>43404</v>
      </c>
      <c r="C6500" s="6" t="s">
        <v>24</v>
      </c>
      <c r="D6500" s="6" t="s">
        <v>76</v>
      </c>
      <c r="E6500" s="6" t="str">
        <f>VLOOKUP(tbl_transactions[[#This Row],[Product_ID]],tbl_Items[],2,)</f>
        <v>Chronograph</v>
      </c>
      <c r="F6500" s="6" t="str">
        <f>VLOOKUP(tbl_transactions[[#This Row],[Product_ID]],tbl_Items[],3,)</f>
        <v>Gold</v>
      </c>
      <c r="G6500" s="6" t="s">
        <v>8</v>
      </c>
      <c r="H6500" s="6" t="s">
        <v>13</v>
      </c>
      <c r="I65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500" s="30">
        <v>4</v>
      </c>
      <c r="K6500" s="7">
        <f t="shared" si="202"/>
        <v>9155.52</v>
      </c>
      <c r="L65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00" s="7">
        <f t="shared" si="203"/>
        <v>9155.52</v>
      </c>
    </row>
    <row r="6501" spans="1:13" x14ac:dyDescent="0.3">
      <c r="A6501" s="6" t="s">
        <v>6585</v>
      </c>
      <c r="B6501" s="28">
        <v>43405</v>
      </c>
      <c r="C6501" s="6" t="s">
        <v>15</v>
      </c>
      <c r="D6501" s="6" t="s">
        <v>7007</v>
      </c>
      <c r="E6501" s="6" t="str">
        <f>VLOOKUP(tbl_transactions[[#This Row],[Product_ID]],tbl_Items[],2,)</f>
        <v>Digital</v>
      </c>
      <c r="F6501" s="6" t="str">
        <f>VLOOKUP(tbl_transactions[[#This Row],[Product_ID]],tbl_Items[],3,)</f>
        <v>Gold</v>
      </c>
      <c r="G6501" s="6" t="s">
        <v>12</v>
      </c>
      <c r="H6501" s="6" t="s">
        <v>9</v>
      </c>
      <c r="I65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501" s="30">
        <v>2</v>
      </c>
      <c r="K6501" s="7">
        <f t="shared" si="202"/>
        <v>18200.757600000001</v>
      </c>
      <c r="L65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6501" s="7">
        <f t="shared" si="203"/>
        <v>17472.727296000001</v>
      </c>
    </row>
    <row r="6502" spans="1:13" x14ac:dyDescent="0.3">
      <c r="A6502" s="6" t="s">
        <v>6586</v>
      </c>
      <c r="B6502" s="28">
        <v>43405</v>
      </c>
      <c r="C6502" s="6" t="s">
        <v>7</v>
      </c>
      <c r="D6502" s="6" t="s">
        <v>113</v>
      </c>
      <c r="E6502" s="6" t="str">
        <f>VLOOKUP(tbl_transactions[[#This Row],[Product_ID]],tbl_Items[],2,)</f>
        <v>Digital</v>
      </c>
      <c r="F6502" s="6" t="str">
        <f>VLOOKUP(tbl_transactions[[#This Row],[Product_ID]],tbl_Items[],3,)</f>
        <v>Palladium</v>
      </c>
      <c r="G6502" s="6" t="s">
        <v>12</v>
      </c>
      <c r="H6502" s="6" t="s">
        <v>9</v>
      </c>
      <c r="I65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502" s="30">
        <v>4</v>
      </c>
      <c r="K6502" s="7">
        <f t="shared" si="202"/>
        <v>36576.3024</v>
      </c>
      <c r="L65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6502" s="7">
        <f t="shared" si="203"/>
        <v>35479.013328000001</v>
      </c>
    </row>
    <row r="6503" spans="1:13" x14ac:dyDescent="0.3">
      <c r="A6503" s="6" t="s">
        <v>6587</v>
      </c>
      <c r="B6503" s="28">
        <v>43405</v>
      </c>
      <c r="C6503" s="6" t="s">
        <v>24</v>
      </c>
      <c r="D6503" s="6" t="s">
        <v>79</v>
      </c>
      <c r="E6503" s="6" t="str">
        <f>VLOOKUP(tbl_transactions[[#This Row],[Product_ID]],tbl_Items[],2,)</f>
        <v>Chronograph</v>
      </c>
      <c r="F6503" s="6" t="str">
        <f>VLOOKUP(tbl_transactions[[#This Row],[Product_ID]],tbl_Items[],3,)</f>
        <v>Palladium</v>
      </c>
      <c r="G6503" s="6" t="s">
        <v>8</v>
      </c>
      <c r="H6503" s="6" t="s">
        <v>9</v>
      </c>
      <c r="I65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503" s="30">
        <v>1</v>
      </c>
      <c r="K6503" s="7">
        <f t="shared" si="202"/>
        <v>2335.6980000000003</v>
      </c>
      <c r="L65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03" s="7">
        <f t="shared" si="203"/>
        <v>2335.6980000000003</v>
      </c>
    </row>
    <row r="6504" spans="1:13" x14ac:dyDescent="0.3">
      <c r="A6504" s="6" t="s">
        <v>6588</v>
      </c>
      <c r="B6504" s="28">
        <v>43405</v>
      </c>
      <c r="C6504" s="6" t="s">
        <v>24</v>
      </c>
      <c r="D6504" s="6" t="s">
        <v>114</v>
      </c>
      <c r="E6504" s="6" t="str">
        <f>VLOOKUP(tbl_transactions[[#This Row],[Product_ID]],tbl_Items[],2,)</f>
        <v>Digital</v>
      </c>
      <c r="F6504" s="6" t="str">
        <f>VLOOKUP(tbl_transactions[[#This Row],[Product_ID]],tbl_Items[],3,)</f>
        <v>Palladium</v>
      </c>
      <c r="G6504" s="6" t="s">
        <v>12</v>
      </c>
      <c r="H6504" s="6" t="s">
        <v>13</v>
      </c>
      <c r="I65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504" s="30">
        <v>1</v>
      </c>
      <c r="K6504" s="7">
        <f t="shared" si="202"/>
        <v>10910.340000000002</v>
      </c>
      <c r="L65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04" s="7">
        <f t="shared" si="203"/>
        <v>10910.340000000002</v>
      </c>
    </row>
    <row r="6505" spans="1:13" x14ac:dyDescent="0.3">
      <c r="A6505" s="6" t="s">
        <v>6589</v>
      </c>
      <c r="B6505" s="28">
        <v>43405</v>
      </c>
      <c r="C6505" s="6" t="s">
        <v>24</v>
      </c>
      <c r="D6505" s="6" t="s">
        <v>120</v>
      </c>
      <c r="E6505" s="6" t="str">
        <f>VLOOKUP(tbl_transactions[[#This Row],[Product_ID]],tbl_Items[],2,)</f>
        <v>Digital</v>
      </c>
      <c r="F6505" s="6" t="str">
        <f>VLOOKUP(tbl_transactions[[#This Row],[Product_ID]],tbl_Items[],3,)</f>
        <v>Palladium</v>
      </c>
      <c r="G6505" s="6" t="s">
        <v>12</v>
      </c>
      <c r="H6505" s="6" t="s">
        <v>9</v>
      </c>
      <c r="I65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505" s="30">
        <v>2</v>
      </c>
      <c r="K6505" s="7">
        <f t="shared" si="202"/>
        <v>21204.040000000005</v>
      </c>
      <c r="L65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6505" s="7">
        <f t="shared" si="203"/>
        <v>20567.918800000003</v>
      </c>
    </row>
    <row r="6506" spans="1:13" x14ac:dyDescent="0.3">
      <c r="A6506" s="6" t="s">
        <v>6590</v>
      </c>
      <c r="B6506" s="28">
        <v>43406</v>
      </c>
      <c r="C6506" s="6" t="s">
        <v>24</v>
      </c>
      <c r="D6506" s="6" t="s">
        <v>117</v>
      </c>
      <c r="E6506" s="6" t="str">
        <f>VLOOKUP(tbl_transactions[[#This Row],[Product_ID]],tbl_Items[],2,)</f>
        <v>Digital</v>
      </c>
      <c r="F6506" s="6" t="str">
        <f>VLOOKUP(tbl_transactions[[#This Row],[Product_ID]],tbl_Items[],3,)</f>
        <v>Palladium</v>
      </c>
      <c r="G6506" s="6" t="s">
        <v>12</v>
      </c>
      <c r="H6506" s="6" t="s">
        <v>9</v>
      </c>
      <c r="I65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506" s="30">
        <v>1</v>
      </c>
      <c r="K6506" s="7">
        <f t="shared" si="202"/>
        <v>10269.7875</v>
      </c>
      <c r="L65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06" s="7">
        <f t="shared" si="203"/>
        <v>10269.7875</v>
      </c>
    </row>
    <row r="6507" spans="1:13" x14ac:dyDescent="0.3">
      <c r="A6507" s="6" t="s">
        <v>6591</v>
      </c>
      <c r="B6507" s="28">
        <v>43406</v>
      </c>
      <c r="C6507" s="6" t="s">
        <v>11</v>
      </c>
      <c r="D6507" s="6" t="s">
        <v>79</v>
      </c>
      <c r="E6507" s="6" t="str">
        <f>VLOOKUP(tbl_transactions[[#This Row],[Product_ID]],tbl_Items[],2,)</f>
        <v>Chronograph</v>
      </c>
      <c r="F6507" s="6" t="str">
        <f>VLOOKUP(tbl_transactions[[#This Row],[Product_ID]],tbl_Items[],3,)</f>
        <v>Palladium</v>
      </c>
      <c r="G6507" s="6" t="s">
        <v>8</v>
      </c>
      <c r="H6507" s="6" t="s">
        <v>9</v>
      </c>
      <c r="I65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507" s="30">
        <v>1</v>
      </c>
      <c r="K6507" s="7">
        <f t="shared" si="202"/>
        <v>2335.6980000000003</v>
      </c>
      <c r="L65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07" s="7">
        <f t="shared" si="203"/>
        <v>2335.6980000000003</v>
      </c>
    </row>
    <row r="6508" spans="1:13" x14ac:dyDescent="0.3">
      <c r="A6508" s="6" t="s">
        <v>6592</v>
      </c>
      <c r="B6508" s="28">
        <v>43406</v>
      </c>
      <c r="C6508" s="6" t="s">
        <v>24</v>
      </c>
      <c r="D6508" s="6" t="s">
        <v>118</v>
      </c>
      <c r="E6508" s="6" t="str">
        <f>VLOOKUP(tbl_transactions[[#This Row],[Product_ID]],tbl_Items[],2,)</f>
        <v>Digital</v>
      </c>
      <c r="F6508" s="6" t="str">
        <f>VLOOKUP(tbl_transactions[[#This Row],[Product_ID]],tbl_Items[],3,)</f>
        <v>Palladium</v>
      </c>
      <c r="G6508" s="6" t="s">
        <v>12</v>
      </c>
      <c r="H6508" s="6" t="s">
        <v>13</v>
      </c>
      <c r="I65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508" s="30">
        <v>2</v>
      </c>
      <c r="K6508" s="7">
        <f t="shared" si="202"/>
        <v>12439.022400000002</v>
      </c>
      <c r="L65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08" s="7">
        <f t="shared" si="203"/>
        <v>12439.022400000002</v>
      </c>
    </row>
    <row r="6509" spans="1:13" x14ac:dyDescent="0.3">
      <c r="A6509" s="6" t="s">
        <v>6593</v>
      </c>
      <c r="B6509" s="28">
        <v>43406</v>
      </c>
      <c r="C6509" s="6" t="s">
        <v>24</v>
      </c>
      <c r="D6509" s="6" t="s">
        <v>88</v>
      </c>
      <c r="E6509" s="6" t="str">
        <f>VLOOKUP(tbl_transactions[[#This Row],[Product_ID]],tbl_Items[],2,)</f>
        <v>Automatic</v>
      </c>
      <c r="F6509" s="6" t="str">
        <f>VLOOKUP(tbl_transactions[[#This Row],[Product_ID]],tbl_Items[],3,)</f>
        <v>Platinum</v>
      </c>
      <c r="G6509" s="6" t="s">
        <v>12</v>
      </c>
      <c r="H6509" s="6" t="s">
        <v>9</v>
      </c>
      <c r="I65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509" s="30">
        <v>3</v>
      </c>
      <c r="K6509" s="7">
        <f t="shared" si="202"/>
        <v>7054.8975000000009</v>
      </c>
      <c r="L65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09" s="7">
        <f t="shared" si="203"/>
        <v>7054.8975000000009</v>
      </c>
    </row>
    <row r="6510" spans="1:13" x14ac:dyDescent="0.3">
      <c r="A6510" s="6" t="s">
        <v>6594</v>
      </c>
      <c r="B6510" s="28">
        <v>43406</v>
      </c>
      <c r="C6510" s="6" t="s">
        <v>24</v>
      </c>
      <c r="D6510" s="6" t="s">
        <v>99</v>
      </c>
      <c r="E6510" s="6" t="str">
        <f>VLOOKUP(tbl_transactions[[#This Row],[Product_ID]],tbl_Items[],2,)</f>
        <v>Automatic</v>
      </c>
      <c r="F6510" s="6" t="str">
        <f>VLOOKUP(tbl_transactions[[#This Row],[Product_ID]],tbl_Items[],3,)</f>
        <v>Gold</v>
      </c>
      <c r="G6510" s="6" t="s">
        <v>12</v>
      </c>
      <c r="H6510" s="6" t="s">
        <v>13</v>
      </c>
      <c r="I65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510" s="30">
        <v>1</v>
      </c>
      <c r="K6510" s="7">
        <f t="shared" si="202"/>
        <v>5682.6647999999996</v>
      </c>
      <c r="L65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10" s="7">
        <f t="shared" si="203"/>
        <v>5682.6647999999996</v>
      </c>
    </row>
    <row r="6511" spans="1:13" x14ac:dyDescent="0.3">
      <c r="A6511" s="6" t="s">
        <v>6595</v>
      </c>
      <c r="B6511" s="28">
        <v>43406</v>
      </c>
      <c r="C6511" s="6" t="s">
        <v>11</v>
      </c>
      <c r="D6511" s="6" t="s">
        <v>89</v>
      </c>
      <c r="E6511" s="6" t="str">
        <f>VLOOKUP(tbl_transactions[[#This Row],[Product_ID]],tbl_Items[],2,)</f>
        <v>Automatic</v>
      </c>
      <c r="F6511" s="6" t="str">
        <f>VLOOKUP(tbl_transactions[[#This Row],[Product_ID]],tbl_Items[],3,)</f>
        <v>Platinum</v>
      </c>
      <c r="G6511" s="6" t="s">
        <v>12</v>
      </c>
      <c r="H6511" s="6" t="s">
        <v>9</v>
      </c>
      <c r="I65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511" s="30">
        <v>1</v>
      </c>
      <c r="K6511" s="7">
        <f t="shared" si="202"/>
        <v>5119.5100000000011</v>
      </c>
      <c r="L65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11" s="7">
        <f t="shared" si="203"/>
        <v>5119.5100000000011</v>
      </c>
    </row>
    <row r="6512" spans="1:13" x14ac:dyDescent="0.3">
      <c r="A6512" s="6" t="s">
        <v>6596</v>
      </c>
      <c r="B6512" s="28">
        <v>43407</v>
      </c>
      <c r="C6512" s="6" t="s">
        <v>24</v>
      </c>
      <c r="D6512" s="6" t="s">
        <v>114</v>
      </c>
      <c r="E6512" s="6" t="str">
        <f>VLOOKUP(tbl_transactions[[#This Row],[Product_ID]],tbl_Items[],2,)</f>
        <v>Digital</v>
      </c>
      <c r="F6512" s="6" t="str">
        <f>VLOOKUP(tbl_transactions[[#This Row],[Product_ID]],tbl_Items[],3,)</f>
        <v>Palladium</v>
      </c>
      <c r="G6512" s="6" t="s">
        <v>12</v>
      </c>
      <c r="H6512" s="6" t="s">
        <v>9</v>
      </c>
      <c r="I65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512" s="30">
        <v>1</v>
      </c>
      <c r="K6512" s="7">
        <f t="shared" si="202"/>
        <v>10910.340000000002</v>
      </c>
      <c r="L65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12" s="7">
        <f t="shared" si="203"/>
        <v>10910.340000000002</v>
      </c>
    </row>
    <row r="6513" spans="1:13" x14ac:dyDescent="0.3">
      <c r="A6513" s="6" t="s">
        <v>6597</v>
      </c>
      <c r="B6513" s="28">
        <v>43407</v>
      </c>
      <c r="C6513" s="6" t="s">
        <v>11</v>
      </c>
      <c r="D6513" s="6" t="s">
        <v>79</v>
      </c>
      <c r="E6513" s="6" t="str">
        <f>VLOOKUP(tbl_transactions[[#This Row],[Product_ID]],tbl_Items[],2,)</f>
        <v>Chronograph</v>
      </c>
      <c r="F6513" s="6" t="str">
        <f>VLOOKUP(tbl_transactions[[#This Row],[Product_ID]],tbl_Items[],3,)</f>
        <v>Palladium</v>
      </c>
      <c r="G6513" s="6" t="s">
        <v>8</v>
      </c>
      <c r="H6513" s="6" t="s">
        <v>9</v>
      </c>
      <c r="I65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513" s="30">
        <v>1</v>
      </c>
      <c r="K6513" s="7">
        <f t="shared" si="202"/>
        <v>2335.6980000000003</v>
      </c>
      <c r="L65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13" s="7">
        <f t="shared" si="203"/>
        <v>2335.6980000000003</v>
      </c>
    </row>
    <row r="6514" spans="1:13" x14ac:dyDescent="0.3">
      <c r="A6514" s="6" t="s">
        <v>6598</v>
      </c>
      <c r="B6514" s="28">
        <v>43407</v>
      </c>
      <c r="C6514" s="6" t="s">
        <v>24</v>
      </c>
      <c r="D6514" s="6" t="s">
        <v>78</v>
      </c>
      <c r="E6514" s="6" t="str">
        <f>VLOOKUP(tbl_transactions[[#This Row],[Product_ID]],tbl_Items[],2,)</f>
        <v>Chronograph</v>
      </c>
      <c r="F6514" s="6" t="str">
        <f>VLOOKUP(tbl_transactions[[#This Row],[Product_ID]],tbl_Items[],3,)</f>
        <v>Gold</v>
      </c>
      <c r="G6514" s="6" t="s">
        <v>8</v>
      </c>
      <c r="H6514" s="6" t="s">
        <v>9</v>
      </c>
      <c r="I65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514" s="30">
        <v>3</v>
      </c>
      <c r="K6514" s="7">
        <f t="shared" si="202"/>
        <v>17166.599999999999</v>
      </c>
      <c r="L65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6514" s="7">
        <f t="shared" si="203"/>
        <v>15793.271999999999</v>
      </c>
    </row>
    <row r="6515" spans="1:13" x14ac:dyDescent="0.3">
      <c r="A6515" s="6" t="s">
        <v>6599</v>
      </c>
      <c r="B6515" s="28">
        <v>43407</v>
      </c>
      <c r="C6515" s="6" t="s">
        <v>24</v>
      </c>
      <c r="D6515" s="6" t="s">
        <v>114</v>
      </c>
      <c r="E6515" s="6" t="str">
        <f>VLOOKUP(tbl_transactions[[#This Row],[Product_ID]],tbl_Items[],2,)</f>
        <v>Digital</v>
      </c>
      <c r="F6515" s="6" t="str">
        <f>VLOOKUP(tbl_transactions[[#This Row],[Product_ID]],tbl_Items[],3,)</f>
        <v>Palladium</v>
      </c>
      <c r="G6515" s="6" t="s">
        <v>12</v>
      </c>
      <c r="H6515" s="6" t="s">
        <v>9</v>
      </c>
      <c r="I65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515" s="30">
        <v>2</v>
      </c>
      <c r="K6515" s="7">
        <f t="shared" si="202"/>
        <v>21820.680000000004</v>
      </c>
      <c r="L65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515" s="7">
        <f t="shared" si="203"/>
        <v>21166.059600000004</v>
      </c>
    </row>
    <row r="6516" spans="1:13" x14ac:dyDescent="0.3">
      <c r="A6516" s="6" t="s">
        <v>6600</v>
      </c>
      <c r="B6516" s="28">
        <v>43407</v>
      </c>
      <c r="C6516" s="6" t="s">
        <v>24</v>
      </c>
      <c r="D6516" s="6" t="s">
        <v>102</v>
      </c>
      <c r="E6516" s="6" t="str">
        <f>VLOOKUP(tbl_transactions[[#This Row],[Product_ID]],tbl_Items[],2,)</f>
        <v>Automatic</v>
      </c>
      <c r="F6516" s="6" t="str">
        <f>VLOOKUP(tbl_transactions[[#This Row],[Product_ID]],tbl_Items[],3,)</f>
        <v>Palladium</v>
      </c>
      <c r="G6516" s="6" t="s">
        <v>12</v>
      </c>
      <c r="H6516" s="6" t="s">
        <v>9</v>
      </c>
      <c r="I65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516" s="30">
        <v>2</v>
      </c>
      <c r="K6516" s="7">
        <f t="shared" si="202"/>
        <v>17572.356</v>
      </c>
      <c r="L65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6516" s="7">
        <f t="shared" si="203"/>
        <v>17045.185320000001</v>
      </c>
    </row>
    <row r="6517" spans="1:13" x14ac:dyDescent="0.3">
      <c r="A6517" s="6" t="s">
        <v>6601</v>
      </c>
      <c r="B6517" s="28">
        <v>43407</v>
      </c>
      <c r="C6517" s="6" t="s">
        <v>24</v>
      </c>
      <c r="D6517" s="6" t="s">
        <v>7007</v>
      </c>
      <c r="E6517" s="6" t="str">
        <f>VLOOKUP(tbl_transactions[[#This Row],[Product_ID]],tbl_Items[],2,)</f>
        <v>Digital</v>
      </c>
      <c r="F6517" s="6" t="str">
        <f>VLOOKUP(tbl_transactions[[#This Row],[Product_ID]],tbl_Items[],3,)</f>
        <v>Gold</v>
      </c>
      <c r="G6517" s="6" t="s">
        <v>12</v>
      </c>
      <c r="H6517" s="6" t="s">
        <v>9</v>
      </c>
      <c r="I65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517" s="30">
        <v>1</v>
      </c>
      <c r="K6517" s="7">
        <f t="shared" si="202"/>
        <v>9100.3788000000004</v>
      </c>
      <c r="L65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17" s="7">
        <f t="shared" si="203"/>
        <v>9100.3788000000004</v>
      </c>
    </row>
    <row r="6518" spans="1:13" x14ac:dyDescent="0.3">
      <c r="A6518" s="6" t="s">
        <v>6602</v>
      </c>
      <c r="B6518" s="28">
        <v>43407</v>
      </c>
      <c r="C6518" s="6" t="s">
        <v>24</v>
      </c>
      <c r="D6518" s="6" t="s">
        <v>88</v>
      </c>
      <c r="E6518" s="6" t="str">
        <f>VLOOKUP(tbl_transactions[[#This Row],[Product_ID]],tbl_Items[],2,)</f>
        <v>Automatic</v>
      </c>
      <c r="F6518" s="6" t="str">
        <f>VLOOKUP(tbl_transactions[[#This Row],[Product_ID]],tbl_Items[],3,)</f>
        <v>Platinum</v>
      </c>
      <c r="G6518" s="6" t="s">
        <v>12</v>
      </c>
      <c r="H6518" s="6" t="s">
        <v>9</v>
      </c>
      <c r="I65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518" s="30">
        <v>1</v>
      </c>
      <c r="K6518" s="7">
        <f t="shared" si="202"/>
        <v>2351.6325000000002</v>
      </c>
      <c r="L65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18" s="7">
        <f t="shared" si="203"/>
        <v>2351.6325000000002</v>
      </c>
    </row>
    <row r="6519" spans="1:13" x14ac:dyDescent="0.3">
      <c r="A6519" s="6" t="s">
        <v>6603</v>
      </c>
      <c r="B6519" s="28">
        <v>43407</v>
      </c>
      <c r="C6519" s="6" t="s">
        <v>24</v>
      </c>
      <c r="D6519" s="6" t="s">
        <v>116</v>
      </c>
      <c r="E6519" s="6" t="str">
        <f>VLOOKUP(tbl_transactions[[#This Row],[Product_ID]],tbl_Items[],2,)</f>
        <v>Digital</v>
      </c>
      <c r="F6519" s="6" t="str">
        <f>VLOOKUP(tbl_transactions[[#This Row],[Product_ID]],tbl_Items[],3,)</f>
        <v>Gold</v>
      </c>
      <c r="G6519" s="6" t="s">
        <v>12</v>
      </c>
      <c r="H6519" s="6" t="s">
        <v>9</v>
      </c>
      <c r="I65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519" s="30">
        <v>3</v>
      </c>
      <c r="K6519" s="7">
        <f t="shared" si="202"/>
        <v>17119.781999999999</v>
      </c>
      <c r="L65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6519" s="7">
        <f t="shared" si="203"/>
        <v>16434.990719999998</v>
      </c>
    </row>
    <row r="6520" spans="1:13" x14ac:dyDescent="0.3">
      <c r="A6520" s="6" t="s">
        <v>6604</v>
      </c>
      <c r="B6520" s="28">
        <v>43407</v>
      </c>
      <c r="C6520" s="6" t="s">
        <v>7</v>
      </c>
      <c r="D6520" s="6" t="s">
        <v>76</v>
      </c>
      <c r="E6520" s="6" t="str">
        <f>VLOOKUP(tbl_transactions[[#This Row],[Product_ID]],tbl_Items[],2,)</f>
        <v>Chronograph</v>
      </c>
      <c r="F6520" s="6" t="str">
        <f>VLOOKUP(tbl_transactions[[#This Row],[Product_ID]],tbl_Items[],3,)</f>
        <v>Gold</v>
      </c>
      <c r="G6520" s="6" t="s">
        <v>8</v>
      </c>
      <c r="H6520" s="6" t="s">
        <v>9</v>
      </c>
      <c r="I65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520" s="30">
        <v>2</v>
      </c>
      <c r="K6520" s="7">
        <f t="shared" si="202"/>
        <v>4577.76</v>
      </c>
      <c r="L65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0" s="7">
        <f t="shared" si="203"/>
        <v>4577.76</v>
      </c>
    </row>
    <row r="6521" spans="1:13" x14ac:dyDescent="0.3">
      <c r="A6521" s="6" t="s">
        <v>6605</v>
      </c>
      <c r="B6521" s="28">
        <v>43408</v>
      </c>
      <c r="C6521" s="6" t="s">
        <v>24</v>
      </c>
      <c r="D6521" s="6" t="s">
        <v>67</v>
      </c>
      <c r="E6521" s="6" t="str">
        <f>VLOOKUP(tbl_transactions[[#This Row],[Product_ID]],tbl_Items[],2,)</f>
        <v>Chronograph</v>
      </c>
      <c r="F6521" s="6" t="str">
        <f>VLOOKUP(tbl_transactions[[#This Row],[Product_ID]],tbl_Items[],3,)</f>
        <v>Platinum</v>
      </c>
      <c r="G6521" s="6" t="s">
        <v>8</v>
      </c>
      <c r="H6521" s="6" t="s">
        <v>9</v>
      </c>
      <c r="I65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521" s="30">
        <v>4</v>
      </c>
      <c r="K6521" s="7">
        <f t="shared" si="202"/>
        <v>5292</v>
      </c>
      <c r="L65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1" s="7">
        <f t="shared" si="203"/>
        <v>5292</v>
      </c>
    </row>
    <row r="6522" spans="1:13" x14ac:dyDescent="0.3">
      <c r="A6522" s="6" t="s">
        <v>6606</v>
      </c>
      <c r="B6522" s="28">
        <v>43408</v>
      </c>
      <c r="C6522" s="6" t="s">
        <v>24</v>
      </c>
      <c r="D6522" s="6" t="s">
        <v>111</v>
      </c>
      <c r="E6522" s="6" t="str">
        <f>VLOOKUP(tbl_transactions[[#This Row],[Product_ID]],tbl_Items[],2,)</f>
        <v>Digital</v>
      </c>
      <c r="F6522" s="6" t="str">
        <f>VLOOKUP(tbl_transactions[[#This Row],[Product_ID]],tbl_Items[],3,)</f>
        <v>Gold</v>
      </c>
      <c r="G6522" s="6" t="s">
        <v>12</v>
      </c>
      <c r="H6522" s="6" t="s">
        <v>9</v>
      </c>
      <c r="I65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522" s="30">
        <v>1</v>
      </c>
      <c r="K6522" s="7">
        <f t="shared" si="202"/>
        <v>5876.1792000000005</v>
      </c>
      <c r="L65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2" s="7">
        <f t="shared" si="203"/>
        <v>5876.1792000000005</v>
      </c>
    </row>
    <row r="6523" spans="1:13" x14ac:dyDescent="0.3">
      <c r="A6523" s="6" t="s">
        <v>6607</v>
      </c>
      <c r="B6523" s="28">
        <v>43408</v>
      </c>
      <c r="C6523" s="6" t="s">
        <v>7</v>
      </c>
      <c r="D6523" s="6" t="s">
        <v>103</v>
      </c>
      <c r="E6523" s="6" t="str">
        <f>VLOOKUP(tbl_transactions[[#This Row],[Product_ID]],tbl_Items[],2,)</f>
        <v>Automatic</v>
      </c>
      <c r="F6523" s="6" t="str">
        <f>VLOOKUP(tbl_transactions[[#This Row],[Product_ID]],tbl_Items[],3,)</f>
        <v>Palladium</v>
      </c>
      <c r="G6523" s="6" t="s">
        <v>12</v>
      </c>
      <c r="H6523" s="6" t="s">
        <v>9</v>
      </c>
      <c r="I65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523" s="30">
        <v>3</v>
      </c>
      <c r="K6523" s="7">
        <f t="shared" si="202"/>
        <v>20425.132799999999</v>
      </c>
      <c r="L65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6523" s="7">
        <f t="shared" si="203"/>
        <v>19812.378816</v>
      </c>
    </row>
    <row r="6524" spans="1:13" x14ac:dyDescent="0.3">
      <c r="A6524" s="6" t="s">
        <v>6608</v>
      </c>
      <c r="B6524" s="28">
        <v>43408</v>
      </c>
      <c r="C6524" s="6" t="s">
        <v>11</v>
      </c>
      <c r="D6524" s="6" t="s">
        <v>84</v>
      </c>
      <c r="E6524" s="6" t="str">
        <f>VLOOKUP(tbl_transactions[[#This Row],[Product_ID]],tbl_Items[],2,)</f>
        <v>Automatic</v>
      </c>
      <c r="F6524" s="6" t="str">
        <f>VLOOKUP(tbl_transactions[[#This Row],[Product_ID]],tbl_Items[],3,)</f>
        <v>Platinum</v>
      </c>
      <c r="G6524" s="6" t="s">
        <v>12</v>
      </c>
      <c r="H6524" s="6" t="s">
        <v>13</v>
      </c>
      <c r="I65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524" s="30">
        <v>4</v>
      </c>
      <c r="K6524" s="7">
        <f t="shared" si="202"/>
        <v>9362.43</v>
      </c>
      <c r="L65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4" s="7">
        <f t="shared" si="203"/>
        <v>9362.43</v>
      </c>
    </row>
    <row r="6525" spans="1:13" x14ac:dyDescent="0.3">
      <c r="A6525" s="6" t="s">
        <v>6609</v>
      </c>
      <c r="B6525" s="28">
        <v>43408</v>
      </c>
      <c r="C6525" s="6" t="s">
        <v>24</v>
      </c>
      <c r="D6525" s="6" t="s">
        <v>103</v>
      </c>
      <c r="E6525" s="6" t="str">
        <f>VLOOKUP(tbl_transactions[[#This Row],[Product_ID]],tbl_Items[],2,)</f>
        <v>Automatic</v>
      </c>
      <c r="F6525" s="6" t="str">
        <f>VLOOKUP(tbl_transactions[[#This Row],[Product_ID]],tbl_Items[],3,)</f>
        <v>Palladium</v>
      </c>
      <c r="G6525" s="6" t="s">
        <v>12</v>
      </c>
      <c r="H6525" s="6" t="s">
        <v>9</v>
      </c>
      <c r="I65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525" s="30">
        <v>2</v>
      </c>
      <c r="K6525" s="7">
        <f t="shared" si="202"/>
        <v>13616.7552</v>
      </c>
      <c r="L65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5" s="7">
        <f t="shared" si="203"/>
        <v>13616.7552</v>
      </c>
    </row>
    <row r="6526" spans="1:13" x14ac:dyDescent="0.3">
      <c r="A6526" s="6" t="s">
        <v>6610</v>
      </c>
      <c r="B6526" s="28">
        <v>43408</v>
      </c>
      <c r="C6526" s="6" t="s">
        <v>24</v>
      </c>
      <c r="D6526" s="6" t="s">
        <v>60</v>
      </c>
      <c r="E6526" s="6" t="str">
        <f>VLOOKUP(tbl_transactions[[#This Row],[Product_ID]],tbl_Items[],2,)</f>
        <v>Chronograph</v>
      </c>
      <c r="F6526" s="6" t="str">
        <f>VLOOKUP(tbl_transactions[[#This Row],[Product_ID]],tbl_Items[],3,)</f>
        <v>Platinum</v>
      </c>
      <c r="G6526" s="6" t="s">
        <v>8</v>
      </c>
      <c r="H6526" s="6" t="s">
        <v>9</v>
      </c>
      <c r="I65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526" s="30">
        <v>3</v>
      </c>
      <c r="K6526" s="7">
        <f t="shared" si="202"/>
        <v>30899.880000000005</v>
      </c>
      <c r="L65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6526" s="7">
        <f t="shared" si="203"/>
        <v>27191.894400000005</v>
      </c>
    </row>
    <row r="6527" spans="1:13" x14ac:dyDescent="0.3">
      <c r="A6527" s="6" t="s">
        <v>6611</v>
      </c>
      <c r="B6527" s="28">
        <v>43408</v>
      </c>
      <c r="C6527" s="6" t="s">
        <v>24</v>
      </c>
      <c r="D6527" s="6" t="s">
        <v>104</v>
      </c>
      <c r="E6527" s="6" t="str">
        <f>VLOOKUP(tbl_transactions[[#This Row],[Product_ID]],tbl_Items[],2,)</f>
        <v>Automatic</v>
      </c>
      <c r="F6527" s="6" t="str">
        <f>VLOOKUP(tbl_transactions[[#This Row],[Product_ID]],tbl_Items[],3,)</f>
        <v>Palladium</v>
      </c>
      <c r="G6527" s="6" t="s">
        <v>12</v>
      </c>
      <c r="H6527" s="6" t="s">
        <v>9</v>
      </c>
      <c r="I65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527" s="30">
        <v>1</v>
      </c>
      <c r="K6527" s="7">
        <f t="shared" si="202"/>
        <v>9015.7100000000009</v>
      </c>
      <c r="L65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7" s="7">
        <f t="shared" si="203"/>
        <v>9015.7100000000009</v>
      </c>
    </row>
    <row r="6528" spans="1:13" x14ac:dyDescent="0.3">
      <c r="A6528" s="6" t="s">
        <v>6612</v>
      </c>
      <c r="B6528" s="28">
        <v>43408</v>
      </c>
      <c r="C6528" s="6" t="s">
        <v>24</v>
      </c>
      <c r="D6528" s="6" t="s">
        <v>112</v>
      </c>
      <c r="E6528" s="6" t="str">
        <f>VLOOKUP(tbl_transactions[[#This Row],[Product_ID]],tbl_Items[],2,)</f>
        <v>Digital</v>
      </c>
      <c r="F6528" s="6" t="str">
        <f>VLOOKUP(tbl_transactions[[#This Row],[Product_ID]],tbl_Items[],3,)</f>
        <v>Gold</v>
      </c>
      <c r="G6528" s="6" t="s">
        <v>12</v>
      </c>
      <c r="H6528" s="6" t="s">
        <v>9</v>
      </c>
      <c r="I65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528" s="30">
        <v>2</v>
      </c>
      <c r="K6528" s="7">
        <f t="shared" si="202"/>
        <v>12274.639200000001</v>
      </c>
      <c r="L65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8" s="7">
        <f t="shared" si="203"/>
        <v>12274.639200000001</v>
      </c>
    </row>
    <row r="6529" spans="1:13" x14ac:dyDescent="0.3">
      <c r="A6529" s="6" t="s">
        <v>6613</v>
      </c>
      <c r="B6529" s="28">
        <v>43408</v>
      </c>
      <c r="C6529" s="6" t="s">
        <v>24</v>
      </c>
      <c r="D6529" s="6" t="s">
        <v>95</v>
      </c>
      <c r="E6529" s="6" t="str">
        <f>VLOOKUP(tbl_transactions[[#This Row],[Product_ID]],tbl_Items[],2,)</f>
        <v>Automatic</v>
      </c>
      <c r="F6529" s="6" t="str">
        <f>VLOOKUP(tbl_transactions[[#This Row],[Product_ID]],tbl_Items[],3,)</f>
        <v>Platinum</v>
      </c>
      <c r="G6529" s="6" t="s">
        <v>12</v>
      </c>
      <c r="H6529" s="6" t="s">
        <v>9</v>
      </c>
      <c r="I65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529" s="30">
        <v>2</v>
      </c>
      <c r="K6529" s="7">
        <f t="shared" si="202"/>
        <v>4630.5</v>
      </c>
      <c r="L65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29" s="7">
        <f t="shared" si="203"/>
        <v>4630.5</v>
      </c>
    </row>
    <row r="6530" spans="1:13" x14ac:dyDescent="0.3">
      <c r="A6530" s="6" t="s">
        <v>6614</v>
      </c>
      <c r="B6530" s="28">
        <v>43408</v>
      </c>
      <c r="C6530" s="6" t="s">
        <v>24</v>
      </c>
      <c r="D6530" s="6" t="s">
        <v>81</v>
      </c>
      <c r="E6530" s="6" t="str">
        <f>VLOOKUP(tbl_transactions[[#This Row],[Product_ID]],tbl_Items[],2,)</f>
        <v>Chronograph</v>
      </c>
      <c r="F6530" s="6" t="str">
        <f>VLOOKUP(tbl_transactions[[#This Row],[Product_ID]],tbl_Items[],3,)</f>
        <v>Palladium</v>
      </c>
      <c r="G6530" s="6" t="s">
        <v>12</v>
      </c>
      <c r="H6530" s="6" t="s">
        <v>9</v>
      </c>
      <c r="I65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530" s="30">
        <v>1</v>
      </c>
      <c r="K6530" s="7">
        <f t="shared" ref="K6530:K6593" si="204">I6530*J6530</f>
        <v>11858.000000000002</v>
      </c>
      <c r="L65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0" s="7">
        <f t="shared" ref="M6530:M6593" si="205">K6530-L6530</f>
        <v>11858.000000000002</v>
      </c>
    </row>
    <row r="6531" spans="1:13" x14ac:dyDescent="0.3">
      <c r="A6531" s="6" t="s">
        <v>6615</v>
      </c>
      <c r="B6531" s="28">
        <v>43409</v>
      </c>
      <c r="C6531" s="6" t="s">
        <v>24</v>
      </c>
      <c r="D6531" s="6" t="s">
        <v>78</v>
      </c>
      <c r="E6531" s="6" t="str">
        <f>VLOOKUP(tbl_transactions[[#This Row],[Product_ID]],tbl_Items[],2,)</f>
        <v>Chronograph</v>
      </c>
      <c r="F6531" s="6" t="str">
        <f>VLOOKUP(tbl_transactions[[#This Row],[Product_ID]],tbl_Items[],3,)</f>
        <v>Gold</v>
      </c>
      <c r="G6531" s="6" t="s">
        <v>8</v>
      </c>
      <c r="H6531" s="6" t="s">
        <v>9</v>
      </c>
      <c r="I65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531" s="30">
        <v>3</v>
      </c>
      <c r="K6531" s="7">
        <f t="shared" si="204"/>
        <v>17166.599999999999</v>
      </c>
      <c r="L65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6531" s="7">
        <f t="shared" si="205"/>
        <v>15793.271999999999</v>
      </c>
    </row>
    <row r="6532" spans="1:13" x14ac:dyDescent="0.3">
      <c r="A6532" s="6" t="s">
        <v>6616</v>
      </c>
      <c r="B6532" s="28">
        <v>43409</v>
      </c>
      <c r="C6532" s="6" t="s">
        <v>15</v>
      </c>
      <c r="D6532" s="6" t="s">
        <v>95</v>
      </c>
      <c r="E6532" s="6" t="str">
        <f>VLOOKUP(tbl_transactions[[#This Row],[Product_ID]],tbl_Items[],2,)</f>
        <v>Automatic</v>
      </c>
      <c r="F6532" s="6" t="str">
        <f>VLOOKUP(tbl_transactions[[#This Row],[Product_ID]],tbl_Items[],3,)</f>
        <v>Platinum</v>
      </c>
      <c r="G6532" s="6" t="s">
        <v>12</v>
      </c>
      <c r="H6532" s="6" t="s">
        <v>9</v>
      </c>
      <c r="I65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532" s="30">
        <v>1</v>
      </c>
      <c r="K6532" s="7">
        <f t="shared" si="204"/>
        <v>2315.25</v>
      </c>
      <c r="L65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2" s="7">
        <f t="shared" si="205"/>
        <v>2315.25</v>
      </c>
    </row>
    <row r="6533" spans="1:13" x14ac:dyDescent="0.3">
      <c r="A6533" s="6" t="s">
        <v>6617</v>
      </c>
      <c r="B6533" s="28">
        <v>43409</v>
      </c>
      <c r="C6533" s="6" t="s">
        <v>24</v>
      </c>
      <c r="D6533" s="6" t="s">
        <v>99</v>
      </c>
      <c r="E6533" s="6" t="str">
        <f>VLOOKUP(tbl_transactions[[#This Row],[Product_ID]],tbl_Items[],2,)</f>
        <v>Automatic</v>
      </c>
      <c r="F6533" s="6" t="str">
        <f>VLOOKUP(tbl_transactions[[#This Row],[Product_ID]],tbl_Items[],3,)</f>
        <v>Gold</v>
      </c>
      <c r="G6533" s="6" t="s">
        <v>12</v>
      </c>
      <c r="H6533" s="6" t="s">
        <v>9</v>
      </c>
      <c r="I65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533" s="30">
        <v>1</v>
      </c>
      <c r="K6533" s="7">
        <f t="shared" si="204"/>
        <v>5682.6647999999996</v>
      </c>
      <c r="L65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3" s="7">
        <f t="shared" si="205"/>
        <v>5682.6647999999996</v>
      </c>
    </row>
    <row r="6534" spans="1:13" x14ac:dyDescent="0.3">
      <c r="A6534" s="6" t="s">
        <v>6618</v>
      </c>
      <c r="B6534" s="28">
        <v>43409</v>
      </c>
      <c r="C6534" s="6" t="s">
        <v>24</v>
      </c>
      <c r="D6534" s="6" t="s">
        <v>116</v>
      </c>
      <c r="E6534" s="6" t="str">
        <f>VLOOKUP(tbl_transactions[[#This Row],[Product_ID]],tbl_Items[],2,)</f>
        <v>Digital</v>
      </c>
      <c r="F6534" s="6" t="str">
        <f>VLOOKUP(tbl_transactions[[#This Row],[Product_ID]],tbl_Items[],3,)</f>
        <v>Gold</v>
      </c>
      <c r="G6534" s="6" t="s">
        <v>12</v>
      </c>
      <c r="H6534" s="6" t="s">
        <v>9</v>
      </c>
      <c r="I65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534" s="30">
        <v>2</v>
      </c>
      <c r="K6534" s="7">
        <f t="shared" si="204"/>
        <v>11413.188</v>
      </c>
      <c r="L65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4" s="7">
        <f t="shared" si="205"/>
        <v>11413.188</v>
      </c>
    </row>
    <row r="6535" spans="1:13" x14ac:dyDescent="0.3">
      <c r="A6535" s="6" t="s">
        <v>6619</v>
      </c>
      <c r="B6535" s="28">
        <v>43409</v>
      </c>
      <c r="C6535" s="6" t="s">
        <v>24</v>
      </c>
      <c r="D6535" s="6" t="s">
        <v>67</v>
      </c>
      <c r="E6535" s="6" t="str">
        <f>VLOOKUP(tbl_transactions[[#This Row],[Product_ID]],tbl_Items[],2,)</f>
        <v>Chronograph</v>
      </c>
      <c r="F6535" s="6" t="str">
        <f>VLOOKUP(tbl_transactions[[#This Row],[Product_ID]],tbl_Items[],3,)</f>
        <v>Platinum</v>
      </c>
      <c r="G6535" s="6" t="s">
        <v>8</v>
      </c>
      <c r="H6535" s="6" t="s">
        <v>9</v>
      </c>
      <c r="I65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535" s="30">
        <v>3</v>
      </c>
      <c r="K6535" s="7">
        <f t="shared" si="204"/>
        <v>3969</v>
      </c>
      <c r="L65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5" s="7">
        <f t="shared" si="205"/>
        <v>3969</v>
      </c>
    </row>
    <row r="6536" spans="1:13" x14ac:dyDescent="0.3">
      <c r="A6536" s="6" t="s">
        <v>6620</v>
      </c>
      <c r="B6536" s="28">
        <v>43409</v>
      </c>
      <c r="C6536" s="6" t="s">
        <v>24</v>
      </c>
      <c r="D6536" s="6" t="s">
        <v>84</v>
      </c>
      <c r="E6536" s="6" t="str">
        <f>VLOOKUP(tbl_transactions[[#This Row],[Product_ID]],tbl_Items[],2,)</f>
        <v>Automatic</v>
      </c>
      <c r="F6536" s="6" t="str">
        <f>VLOOKUP(tbl_transactions[[#This Row],[Product_ID]],tbl_Items[],3,)</f>
        <v>Platinum</v>
      </c>
      <c r="G6536" s="6" t="s">
        <v>12</v>
      </c>
      <c r="H6536" s="6" t="s">
        <v>9</v>
      </c>
      <c r="I65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536" s="30">
        <v>3</v>
      </c>
      <c r="K6536" s="7">
        <f t="shared" si="204"/>
        <v>7021.8225000000002</v>
      </c>
      <c r="L65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6" s="7">
        <f t="shared" si="205"/>
        <v>7021.8225000000002</v>
      </c>
    </row>
    <row r="6537" spans="1:13" x14ac:dyDescent="0.3">
      <c r="A6537" s="6" t="s">
        <v>6621</v>
      </c>
      <c r="B6537" s="28">
        <v>43409</v>
      </c>
      <c r="C6537" s="6" t="s">
        <v>24</v>
      </c>
      <c r="D6537" s="6" t="s">
        <v>111</v>
      </c>
      <c r="E6537" s="6" t="str">
        <f>VLOOKUP(tbl_transactions[[#This Row],[Product_ID]],tbl_Items[],2,)</f>
        <v>Digital</v>
      </c>
      <c r="F6537" s="6" t="str">
        <f>VLOOKUP(tbl_transactions[[#This Row],[Product_ID]],tbl_Items[],3,)</f>
        <v>Gold</v>
      </c>
      <c r="G6537" s="6" t="s">
        <v>12</v>
      </c>
      <c r="H6537" s="6" t="s">
        <v>9</v>
      </c>
      <c r="I65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537" s="30">
        <v>3</v>
      </c>
      <c r="K6537" s="7">
        <f t="shared" si="204"/>
        <v>17628.537600000003</v>
      </c>
      <c r="L65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6537" s="7">
        <f t="shared" si="205"/>
        <v>16923.396096000004</v>
      </c>
    </row>
    <row r="6538" spans="1:13" x14ac:dyDescent="0.3">
      <c r="A6538" s="6" t="s">
        <v>6622</v>
      </c>
      <c r="B6538" s="28">
        <v>43409</v>
      </c>
      <c r="C6538" s="6" t="s">
        <v>24</v>
      </c>
      <c r="D6538" s="6" t="s">
        <v>77</v>
      </c>
      <c r="E6538" s="6" t="str">
        <f>VLOOKUP(tbl_transactions[[#This Row],[Product_ID]],tbl_Items[],2,)</f>
        <v>Chronograph</v>
      </c>
      <c r="F6538" s="6" t="str">
        <f>VLOOKUP(tbl_transactions[[#This Row],[Product_ID]],tbl_Items[],3,)</f>
        <v>Gold</v>
      </c>
      <c r="G6538" s="6" t="s">
        <v>8</v>
      </c>
      <c r="H6538" s="6" t="s">
        <v>9</v>
      </c>
      <c r="I65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538" s="30">
        <v>4</v>
      </c>
      <c r="K6538" s="7">
        <f t="shared" si="204"/>
        <v>12348</v>
      </c>
      <c r="L65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8" s="7">
        <f t="shared" si="205"/>
        <v>12348</v>
      </c>
    </row>
    <row r="6539" spans="1:13" x14ac:dyDescent="0.3">
      <c r="A6539" s="6" t="s">
        <v>6623</v>
      </c>
      <c r="B6539" s="28">
        <v>43410</v>
      </c>
      <c r="C6539" s="6" t="s">
        <v>24</v>
      </c>
      <c r="D6539" s="6" t="s">
        <v>113</v>
      </c>
      <c r="E6539" s="6" t="str">
        <f>VLOOKUP(tbl_transactions[[#This Row],[Product_ID]],tbl_Items[],2,)</f>
        <v>Digital</v>
      </c>
      <c r="F6539" s="6" t="str">
        <f>VLOOKUP(tbl_transactions[[#This Row],[Product_ID]],tbl_Items[],3,)</f>
        <v>Palladium</v>
      </c>
      <c r="G6539" s="6" t="s">
        <v>12</v>
      </c>
      <c r="H6539" s="6" t="s">
        <v>9</v>
      </c>
      <c r="I65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539" s="30">
        <v>1</v>
      </c>
      <c r="K6539" s="7">
        <f t="shared" si="204"/>
        <v>9144.0756000000001</v>
      </c>
      <c r="L65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39" s="7">
        <f t="shared" si="205"/>
        <v>9144.0756000000001</v>
      </c>
    </row>
    <row r="6540" spans="1:13" x14ac:dyDescent="0.3">
      <c r="A6540" s="6" t="s">
        <v>6624</v>
      </c>
      <c r="B6540" s="28">
        <v>43410</v>
      </c>
      <c r="C6540" s="6" t="s">
        <v>24</v>
      </c>
      <c r="D6540" s="6" t="s">
        <v>94</v>
      </c>
      <c r="E6540" s="6" t="str">
        <f>VLOOKUP(tbl_transactions[[#This Row],[Product_ID]],tbl_Items[],2,)</f>
        <v>Automatic</v>
      </c>
      <c r="F6540" s="6" t="str">
        <f>VLOOKUP(tbl_transactions[[#This Row],[Product_ID]],tbl_Items[],3,)</f>
        <v>Platinum</v>
      </c>
      <c r="G6540" s="6" t="s">
        <v>12</v>
      </c>
      <c r="H6540" s="6" t="s">
        <v>9</v>
      </c>
      <c r="I65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540" s="30">
        <v>2</v>
      </c>
      <c r="K6540" s="7">
        <f t="shared" si="204"/>
        <v>5691.8400000000011</v>
      </c>
      <c r="L65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40" s="7">
        <f t="shared" si="205"/>
        <v>5691.8400000000011</v>
      </c>
    </row>
    <row r="6541" spans="1:13" x14ac:dyDescent="0.3">
      <c r="A6541" s="6" t="s">
        <v>6625</v>
      </c>
      <c r="B6541" s="28">
        <v>43410</v>
      </c>
      <c r="C6541" s="6" t="s">
        <v>11</v>
      </c>
      <c r="D6541" s="6" t="s">
        <v>113</v>
      </c>
      <c r="E6541" s="6" t="str">
        <f>VLOOKUP(tbl_transactions[[#This Row],[Product_ID]],tbl_Items[],2,)</f>
        <v>Digital</v>
      </c>
      <c r="F6541" s="6" t="str">
        <f>VLOOKUP(tbl_transactions[[#This Row],[Product_ID]],tbl_Items[],3,)</f>
        <v>Palladium</v>
      </c>
      <c r="G6541" s="6" t="s">
        <v>12</v>
      </c>
      <c r="H6541" s="6" t="s">
        <v>9</v>
      </c>
      <c r="I65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541" s="30">
        <v>3</v>
      </c>
      <c r="K6541" s="7">
        <f t="shared" si="204"/>
        <v>27432.2268</v>
      </c>
      <c r="L65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6541" s="7">
        <f t="shared" si="205"/>
        <v>26609.259996000001</v>
      </c>
    </row>
    <row r="6542" spans="1:13" x14ac:dyDescent="0.3">
      <c r="A6542" s="6" t="s">
        <v>6626</v>
      </c>
      <c r="B6542" s="28">
        <v>43410</v>
      </c>
      <c r="C6542" s="6" t="s">
        <v>24</v>
      </c>
      <c r="D6542" s="6" t="s">
        <v>116</v>
      </c>
      <c r="E6542" s="6" t="str">
        <f>VLOOKUP(tbl_transactions[[#This Row],[Product_ID]],tbl_Items[],2,)</f>
        <v>Digital</v>
      </c>
      <c r="F6542" s="6" t="str">
        <f>VLOOKUP(tbl_transactions[[#This Row],[Product_ID]],tbl_Items[],3,)</f>
        <v>Gold</v>
      </c>
      <c r="G6542" s="6" t="s">
        <v>12</v>
      </c>
      <c r="H6542" s="6" t="s">
        <v>9</v>
      </c>
      <c r="I65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542" s="30">
        <v>3</v>
      </c>
      <c r="K6542" s="7">
        <f t="shared" si="204"/>
        <v>17119.781999999999</v>
      </c>
      <c r="L65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6542" s="7">
        <f t="shared" si="205"/>
        <v>16434.990719999998</v>
      </c>
    </row>
    <row r="6543" spans="1:13" x14ac:dyDescent="0.3">
      <c r="A6543" s="6" t="s">
        <v>6627</v>
      </c>
      <c r="B6543" s="28">
        <v>43410</v>
      </c>
      <c r="C6543" s="6" t="s">
        <v>24</v>
      </c>
      <c r="D6543" s="6" t="s">
        <v>81</v>
      </c>
      <c r="E6543" s="6" t="str">
        <f>VLOOKUP(tbl_transactions[[#This Row],[Product_ID]],tbl_Items[],2,)</f>
        <v>Chronograph</v>
      </c>
      <c r="F6543" s="6" t="str">
        <f>VLOOKUP(tbl_transactions[[#This Row],[Product_ID]],tbl_Items[],3,)</f>
        <v>Palladium</v>
      </c>
      <c r="G6543" s="6" t="s">
        <v>12</v>
      </c>
      <c r="H6543" s="6" t="s">
        <v>9</v>
      </c>
      <c r="I65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543" s="30">
        <v>4</v>
      </c>
      <c r="K6543" s="7">
        <f t="shared" si="204"/>
        <v>47432.000000000007</v>
      </c>
      <c r="L65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6543" s="7">
        <f t="shared" si="205"/>
        <v>46009.040000000008</v>
      </c>
    </row>
    <row r="6544" spans="1:13" x14ac:dyDescent="0.3">
      <c r="A6544" s="6" t="s">
        <v>6628</v>
      </c>
      <c r="B6544" s="28">
        <v>43410</v>
      </c>
      <c r="C6544" s="6" t="s">
        <v>24</v>
      </c>
      <c r="D6544" s="6" t="s">
        <v>60</v>
      </c>
      <c r="E6544" s="6" t="str">
        <f>VLOOKUP(tbl_transactions[[#This Row],[Product_ID]],tbl_Items[],2,)</f>
        <v>Chronograph</v>
      </c>
      <c r="F6544" s="6" t="str">
        <f>VLOOKUP(tbl_transactions[[#This Row],[Product_ID]],tbl_Items[],3,)</f>
        <v>Platinum</v>
      </c>
      <c r="G6544" s="6" t="s">
        <v>8</v>
      </c>
      <c r="H6544" s="6" t="s">
        <v>9</v>
      </c>
      <c r="I65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544" s="30">
        <v>3</v>
      </c>
      <c r="K6544" s="7">
        <f t="shared" si="204"/>
        <v>30899.880000000005</v>
      </c>
      <c r="L65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6544" s="7">
        <f t="shared" si="205"/>
        <v>27191.894400000005</v>
      </c>
    </row>
    <row r="6545" spans="1:13" x14ac:dyDescent="0.3">
      <c r="A6545" s="6" t="s">
        <v>6629</v>
      </c>
      <c r="B6545" s="28">
        <v>43410</v>
      </c>
      <c r="C6545" s="6" t="s">
        <v>24</v>
      </c>
      <c r="D6545" s="6" t="s">
        <v>76</v>
      </c>
      <c r="E6545" s="6" t="str">
        <f>VLOOKUP(tbl_transactions[[#This Row],[Product_ID]],tbl_Items[],2,)</f>
        <v>Chronograph</v>
      </c>
      <c r="F6545" s="6" t="str">
        <f>VLOOKUP(tbl_transactions[[#This Row],[Product_ID]],tbl_Items[],3,)</f>
        <v>Gold</v>
      </c>
      <c r="G6545" s="6" t="s">
        <v>8</v>
      </c>
      <c r="H6545" s="6" t="s">
        <v>13</v>
      </c>
      <c r="I65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545" s="30">
        <v>3</v>
      </c>
      <c r="K6545" s="7">
        <f t="shared" si="204"/>
        <v>6866.64</v>
      </c>
      <c r="L65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45" s="7">
        <f t="shared" si="205"/>
        <v>6866.64</v>
      </c>
    </row>
    <row r="6546" spans="1:13" x14ac:dyDescent="0.3">
      <c r="A6546" s="6" t="s">
        <v>6630</v>
      </c>
      <c r="B6546" s="28">
        <v>43410</v>
      </c>
      <c r="C6546" s="6" t="s">
        <v>24</v>
      </c>
      <c r="D6546" s="6" t="s">
        <v>110</v>
      </c>
      <c r="E6546" s="6" t="str">
        <f>VLOOKUP(tbl_transactions[[#This Row],[Product_ID]],tbl_Items[],2,)</f>
        <v>Digital</v>
      </c>
      <c r="F6546" s="6" t="str">
        <f>VLOOKUP(tbl_transactions[[#This Row],[Product_ID]],tbl_Items[],3,)</f>
        <v>Platinum</v>
      </c>
      <c r="G6546" s="6" t="s">
        <v>12</v>
      </c>
      <c r="H6546" s="6" t="s">
        <v>13</v>
      </c>
      <c r="I65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546" s="30">
        <v>3</v>
      </c>
      <c r="K6546" s="7">
        <f t="shared" si="204"/>
        <v>17688.510000000002</v>
      </c>
      <c r="L65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6546" s="7">
        <f t="shared" si="205"/>
        <v>16627.199400000001</v>
      </c>
    </row>
    <row r="6547" spans="1:13" x14ac:dyDescent="0.3">
      <c r="A6547" s="6" t="s">
        <v>6631</v>
      </c>
      <c r="B6547" s="28">
        <v>43410</v>
      </c>
      <c r="C6547" s="6" t="s">
        <v>24</v>
      </c>
      <c r="D6547" s="6" t="s">
        <v>114</v>
      </c>
      <c r="E6547" s="6" t="str">
        <f>VLOOKUP(tbl_transactions[[#This Row],[Product_ID]],tbl_Items[],2,)</f>
        <v>Digital</v>
      </c>
      <c r="F6547" s="6" t="str">
        <f>VLOOKUP(tbl_transactions[[#This Row],[Product_ID]],tbl_Items[],3,)</f>
        <v>Palladium</v>
      </c>
      <c r="G6547" s="6" t="s">
        <v>12</v>
      </c>
      <c r="H6547" s="6" t="s">
        <v>9</v>
      </c>
      <c r="I65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547" s="30">
        <v>3</v>
      </c>
      <c r="K6547" s="7">
        <f t="shared" si="204"/>
        <v>32731.020000000004</v>
      </c>
      <c r="L65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6547" s="7">
        <f t="shared" si="205"/>
        <v>31749.089400000004</v>
      </c>
    </row>
    <row r="6548" spans="1:13" x14ac:dyDescent="0.3">
      <c r="A6548" s="6" t="s">
        <v>6632</v>
      </c>
      <c r="B6548" s="28">
        <v>43411</v>
      </c>
      <c r="C6548" s="6" t="s">
        <v>24</v>
      </c>
      <c r="D6548" s="6" t="s">
        <v>66</v>
      </c>
      <c r="E6548" s="6" t="str">
        <f>VLOOKUP(tbl_transactions[[#This Row],[Product_ID]],tbl_Items[],2,)</f>
        <v>Chronograph</v>
      </c>
      <c r="F6548" s="6" t="str">
        <f>VLOOKUP(tbl_transactions[[#This Row],[Product_ID]],tbl_Items[],3,)</f>
        <v>Platinum</v>
      </c>
      <c r="G6548" s="6" t="s">
        <v>8</v>
      </c>
      <c r="H6548" s="6" t="s">
        <v>9</v>
      </c>
      <c r="I65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548" s="30">
        <v>1</v>
      </c>
      <c r="K6548" s="7">
        <f t="shared" si="204"/>
        <v>9883.7999999999993</v>
      </c>
      <c r="L65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48" s="7">
        <f t="shared" si="205"/>
        <v>9883.7999999999993</v>
      </c>
    </row>
    <row r="6549" spans="1:13" x14ac:dyDescent="0.3">
      <c r="A6549" s="6" t="s">
        <v>6633</v>
      </c>
      <c r="B6549" s="28">
        <v>43411</v>
      </c>
      <c r="C6549" s="6" t="s">
        <v>24</v>
      </c>
      <c r="D6549" s="6" t="s">
        <v>113</v>
      </c>
      <c r="E6549" s="6" t="str">
        <f>VLOOKUP(tbl_transactions[[#This Row],[Product_ID]],tbl_Items[],2,)</f>
        <v>Digital</v>
      </c>
      <c r="F6549" s="6" t="str">
        <f>VLOOKUP(tbl_transactions[[#This Row],[Product_ID]],tbl_Items[],3,)</f>
        <v>Palladium</v>
      </c>
      <c r="G6549" s="6" t="s">
        <v>12</v>
      </c>
      <c r="H6549" s="6" t="s">
        <v>9</v>
      </c>
      <c r="I65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549" s="30">
        <v>3</v>
      </c>
      <c r="K6549" s="7">
        <f t="shared" si="204"/>
        <v>27432.2268</v>
      </c>
      <c r="L65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6549" s="7">
        <f t="shared" si="205"/>
        <v>26609.259996000001</v>
      </c>
    </row>
    <row r="6550" spans="1:13" x14ac:dyDescent="0.3">
      <c r="A6550" s="6" t="s">
        <v>6634</v>
      </c>
      <c r="B6550" s="28">
        <v>43411</v>
      </c>
      <c r="C6550" s="6" t="s">
        <v>11</v>
      </c>
      <c r="D6550" s="6" t="s">
        <v>116</v>
      </c>
      <c r="E6550" s="6" t="str">
        <f>VLOOKUP(tbl_transactions[[#This Row],[Product_ID]],tbl_Items[],2,)</f>
        <v>Digital</v>
      </c>
      <c r="F6550" s="6" t="str">
        <f>VLOOKUP(tbl_transactions[[#This Row],[Product_ID]],tbl_Items[],3,)</f>
        <v>Gold</v>
      </c>
      <c r="G6550" s="6" t="s">
        <v>12</v>
      </c>
      <c r="H6550" s="6" t="s">
        <v>9</v>
      </c>
      <c r="I65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550" s="30">
        <v>4</v>
      </c>
      <c r="K6550" s="7">
        <f t="shared" si="204"/>
        <v>22826.376</v>
      </c>
      <c r="L65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6550" s="7">
        <f t="shared" si="205"/>
        <v>21913.320960000001</v>
      </c>
    </row>
    <row r="6551" spans="1:13" x14ac:dyDescent="0.3">
      <c r="A6551" s="6" t="s">
        <v>6635</v>
      </c>
      <c r="B6551" s="28">
        <v>43412</v>
      </c>
      <c r="C6551" s="6" t="s">
        <v>24</v>
      </c>
      <c r="D6551" s="6" t="s">
        <v>7008</v>
      </c>
      <c r="E6551" s="6" t="str">
        <f>VLOOKUP(tbl_transactions[[#This Row],[Product_ID]],tbl_Items[],2,)</f>
        <v>Digital</v>
      </c>
      <c r="F6551" s="6" t="str">
        <f>VLOOKUP(tbl_transactions[[#This Row],[Product_ID]],tbl_Items[],3,)</f>
        <v>Gold</v>
      </c>
      <c r="G6551" s="6" t="s">
        <v>12</v>
      </c>
      <c r="H6551" s="6" t="s">
        <v>13</v>
      </c>
      <c r="I65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551" s="30">
        <v>3</v>
      </c>
      <c r="K6551" s="7">
        <f t="shared" si="204"/>
        <v>32223.510000000006</v>
      </c>
      <c r="L65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6551" s="7">
        <f t="shared" si="205"/>
        <v>30934.569600000006</v>
      </c>
    </row>
    <row r="6552" spans="1:13" x14ac:dyDescent="0.3">
      <c r="A6552" s="6" t="s">
        <v>6636</v>
      </c>
      <c r="B6552" s="28">
        <v>43412</v>
      </c>
      <c r="C6552" s="6" t="s">
        <v>24</v>
      </c>
      <c r="D6552" s="6" t="s">
        <v>99</v>
      </c>
      <c r="E6552" s="6" t="str">
        <f>VLOOKUP(tbl_transactions[[#This Row],[Product_ID]],tbl_Items[],2,)</f>
        <v>Automatic</v>
      </c>
      <c r="F6552" s="6" t="str">
        <f>VLOOKUP(tbl_transactions[[#This Row],[Product_ID]],tbl_Items[],3,)</f>
        <v>Gold</v>
      </c>
      <c r="G6552" s="6" t="s">
        <v>12</v>
      </c>
      <c r="H6552" s="6" t="s">
        <v>9</v>
      </c>
      <c r="I65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552" s="30">
        <v>3</v>
      </c>
      <c r="K6552" s="7">
        <f t="shared" si="204"/>
        <v>17047.9944</v>
      </c>
      <c r="L65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552" s="7">
        <f t="shared" si="205"/>
        <v>16366.074623999999</v>
      </c>
    </row>
    <row r="6553" spans="1:13" x14ac:dyDescent="0.3">
      <c r="A6553" s="6" t="s">
        <v>6637</v>
      </c>
      <c r="B6553" s="28">
        <v>43412</v>
      </c>
      <c r="C6553" s="6" t="s">
        <v>11</v>
      </c>
      <c r="D6553" s="6" t="s">
        <v>102</v>
      </c>
      <c r="E6553" s="6" t="str">
        <f>VLOOKUP(tbl_transactions[[#This Row],[Product_ID]],tbl_Items[],2,)</f>
        <v>Automatic</v>
      </c>
      <c r="F6553" s="6" t="str">
        <f>VLOOKUP(tbl_transactions[[#This Row],[Product_ID]],tbl_Items[],3,)</f>
        <v>Palladium</v>
      </c>
      <c r="G6553" s="6" t="s">
        <v>12</v>
      </c>
      <c r="H6553" s="6" t="s">
        <v>13</v>
      </c>
      <c r="I65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553" s="30">
        <v>3</v>
      </c>
      <c r="K6553" s="7">
        <f t="shared" si="204"/>
        <v>26358.534</v>
      </c>
      <c r="L65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790.75601999999992</v>
      </c>
      <c r="M6553" s="7">
        <f t="shared" si="205"/>
        <v>25567.777979999999</v>
      </c>
    </row>
    <row r="6554" spans="1:13" x14ac:dyDescent="0.3">
      <c r="A6554" s="6" t="s">
        <v>6638</v>
      </c>
      <c r="B6554" s="28">
        <v>43412</v>
      </c>
      <c r="C6554" s="6" t="s">
        <v>24</v>
      </c>
      <c r="D6554" s="6" t="s">
        <v>116</v>
      </c>
      <c r="E6554" s="6" t="str">
        <f>VLOOKUP(tbl_transactions[[#This Row],[Product_ID]],tbl_Items[],2,)</f>
        <v>Digital</v>
      </c>
      <c r="F6554" s="6" t="str">
        <f>VLOOKUP(tbl_transactions[[#This Row],[Product_ID]],tbl_Items[],3,)</f>
        <v>Gold</v>
      </c>
      <c r="G6554" s="6" t="s">
        <v>12</v>
      </c>
      <c r="H6554" s="6" t="s">
        <v>13</v>
      </c>
      <c r="I65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554" s="30">
        <v>3</v>
      </c>
      <c r="K6554" s="7">
        <f t="shared" si="204"/>
        <v>17119.781999999999</v>
      </c>
      <c r="L65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6554" s="7">
        <f t="shared" si="205"/>
        <v>16434.990719999998</v>
      </c>
    </row>
    <row r="6555" spans="1:13" x14ac:dyDescent="0.3">
      <c r="A6555" s="6" t="s">
        <v>6639</v>
      </c>
      <c r="B6555" s="28">
        <v>43412</v>
      </c>
      <c r="C6555" s="6" t="s">
        <v>24</v>
      </c>
      <c r="D6555" s="6" t="s">
        <v>95</v>
      </c>
      <c r="E6555" s="6" t="str">
        <f>VLOOKUP(tbl_transactions[[#This Row],[Product_ID]],tbl_Items[],2,)</f>
        <v>Automatic</v>
      </c>
      <c r="F6555" s="6" t="str">
        <f>VLOOKUP(tbl_transactions[[#This Row],[Product_ID]],tbl_Items[],3,)</f>
        <v>Platinum</v>
      </c>
      <c r="G6555" s="6" t="s">
        <v>12</v>
      </c>
      <c r="H6555" s="6" t="s">
        <v>9</v>
      </c>
      <c r="I65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555" s="30">
        <v>1</v>
      </c>
      <c r="K6555" s="7">
        <f t="shared" si="204"/>
        <v>2315.25</v>
      </c>
      <c r="L65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55" s="7">
        <f t="shared" si="205"/>
        <v>2315.25</v>
      </c>
    </row>
    <row r="6556" spans="1:13" x14ac:dyDescent="0.3">
      <c r="A6556" s="6" t="s">
        <v>6640</v>
      </c>
      <c r="B6556" s="28">
        <v>43412</v>
      </c>
      <c r="C6556" s="6" t="s">
        <v>24</v>
      </c>
      <c r="D6556" s="6" t="s">
        <v>60</v>
      </c>
      <c r="E6556" s="6" t="str">
        <f>VLOOKUP(tbl_transactions[[#This Row],[Product_ID]],tbl_Items[],2,)</f>
        <v>Chronograph</v>
      </c>
      <c r="F6556" s="6" t="str">
        <f>VLOOKUP(tbl_transactions[[#This Row],[Product_ID]],tbl_Items[],3,)</f>
        <v>Platinum</v>
      </c>
      <c r="G6556" s="6" t="s">
        <v>8</v>
      </c>
      <c r="H6556" s="6" t="s">
        <v>9</v>
      </c>
      <c r="I65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556" s="30">
        <v>4</v>
      </c>
      <c r="K6556" s="7">
        <f t="shared" si="204"/>
        <v>41199.840000000004</v>
      </c>
      <c r="L65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6556" s="7">
        <f t="shared" si="205"/>
        <v>36255.859200000006</v>
      </c>
    </row>
    <row r="6557" spans="1:13" x14ac:dyDescent="0.3">
      <c r="A6557" s="6" t="s">
        <v>6641</v>
      </c>
      <c r="B6557" s="28">
        <v>43412</v>
      </c>
      <c r="C6557" s="6" t="s">
        <v>11</v>
      </c>
      <c r="D6557" s="6" t="s">
        <v>118</v>
      </c>
      <c r="E6557" s="6" t="str">
        <f>VLOOKUP(tbl_transactions[[#This Row],[Product_ID]],tbl_Items[],2,)</f>
        <v>Digital</v>
      </c>
      <c r="F6557" s="6" t="str">
        <f>VLOOKUP(tbl_transactions[[#This Row],[Product_ID]],tbl_Items[],3,)</f>
        <v>Palladium</v>
      </c>
      <c r="G6557" s="6" t="s">
        <v>12</v>
      </c>
      <c r="H6557" s="6" t="s">
        <v>9</v>
      </c>
      <c r="I65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557" s="30">
        <v>2</v>
      </c>
      <c r="K6557" s="7">
        <f t="shared" si="204"/>
        <v>12439.022400000002</v>
      </c>
      <c r="L65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57" s="7">
        <f t="shared" si="205"/>
        <v>12439.022400000002</v>
      </c>
    </row>
    <row r="6558" spans="1:13" x14ac:dyDescent="0.3">
      <c r="A6558" s="6" t="s">
        <v>6642</v>
      </c>
      <c r="B6558" s="28">
        <v>43413</v>
      </c>
      <c r="C6558" s="6" t="s">
        <v>24</v>
      </c>
      <c r="D6558" s="6" t="s">
        <v>66</v>
      </c>
      <c r="E6558" s="6" t="str">
        <f>VLOOKUP(tbl_transactions[[#This Row],[Product_ID]],tbl_Items[],2,)</f>
        <v>Chronograph</v>
      </c>
      <c r="F6558" s="6" t="str">
        <f>VLOOKUP(tbl_transactions[[#This Row],[Product_ID]],tbl_Items[],3,)</f>
        <v>Platinum</v>
      </c>
      <c r="G6558" s="6" t="s">
        <v>8</v>
      </c>
      <c r="H6558" s="6" t="s">
        <v>9</v>
      </c>
      <c r="I65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558" s="30">
        <v>2</v>
      </c>
      <c r="K6558" s="7">
        <f t="shared" si="204"/>
        <v>19767.599999999999</v>
      </c>
      <c r="L65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6558" s="7">
        <f t="shared" si="205"/>
        <v>17395.487999999998</v>
      </c>
    </row>
    <row r="6559" spans="1:13" x14ac:dyDescent="0.3">
      <c r="A6559" s="6" t="s">
        <v>6643</v>
      </c>
      <c r="B6559" s="28">
        <v>43413</v>
      </c>
      <c r="C6559" s="6" t="s">
        <v>15</v>
      </c>
      <c r="D6559" s="6" t="s">
        <v>74</v>
      </c>
      <c r="E6559" s="6" t="str">
        <f>VLOOKUP(tbl_transactions[[#This Row],[Product_ID]],tbl_Items[],2,)</f>
        <v>Chronograph</v>
      </c>
      <c r="F6559" s="6" t="str">
        <f>VLOOKUP(tbl_transactions[[#This Row],[Product_ID]],tbl_Items[],3,)</f>
        <v>Gold</v>
      </c>
      <c r="G6559" s="6" t="s">
        <v>8</v>
      </c>
      <c r="H6559" s="6" t="s">
        <v>13</v>
      </c>
      <c r="I65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559" s="30">
        <v>4</v>
      </c>
      <c r="K6559" s="7">
        <f t="shared" si="204"/>
        <v>9349.2000000000007</v>
      </c>
      <c r="L65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59" s="7">
        <f t="shared" si="205"/>
        <v>9349.2000000000007</v>
      </c>
    </row>
    <row r="6560" spans="1:13" x14ac:dyDescent="0.3">
      <c r="A6560" s="6" t="s">
        <v>6644</v>
      </c>
      <c r="B6560" s="28">
        <v>43413</v>
      </c>
      <c r="C6560" s="6" t="s">
        <v>24</v>
      </c>
      <c r="D6560" s="6" t="s">
        <v>7008</v>
      </c>
      <c r="E6560" s="6" t="str">
        <f>VLOOKUP(tbl_transactions[[#This Row],[Product_ID]],tbl_Items[],2,)</f>
        <v>Digital</v>
      </c>
      <c r="F6560" s="6" t="str">
        <f>VLOOKUP(tbl_transactions[[#This Row],[Product_ID]],tbl_Items[],3,)</f>
        <v>Gold</v>
      </c>
      <c r="G6560" s="6" t="s">
        <v>12</v>
      </c>
      <c r="H6560" s="6" t="s">
        <v>9</v>
      </c>
      <c r="I65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560" s="30">
        <v>1</v>
      </c>
      <c r="K6560" s="7">
        <f t="shared" si="204"/>
        <v>10741.170000000002</v>
      </c>
      <c r="L65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60" s="7">
        <f t="shared" si="205"/>
        <v>10741.170000000002</v>
      </c>
    </row>
    <row r="6561" spans="1:13" x14ac:dyDescent="0.3">
      <c r="A6561" s="6" t="s">
        <v>6645</v>
      </c>
      <c r="B6561" s="28">
        <v>43413</v>
      </c>
      <c r="C6561" s="6" t="s">
        <v>15</v>
      </c>
      <c r="D6561" s="6" t="s">
        <v>82</v>
      </c>
      <c r="E6561" s="6" t="str">
        <f>VLOOKUP(tbl_transactions[[#This Row],[Product_ID]],tbl_Items[],2,)</f>
        <v>Chronograph</v>
      </c>
      <c r="F6561" s="6" t="str">
        <f>VLOOKUP(tbl_transactions[[#This Row],[Product_ID]],tbl_Items[],3,)</f>
        <v>Palladium</v>
      </c>
      <c r="G6561" s="6" t="s">
        <v>12</v>
      </c>
      <c r="H6561" s="6" t="s">
        <v>9</v>
      </c>
      <c r="I65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561" s="30">
        <v>1</v>
      </c>
      <c r="K6561" s="7">
        <f t="shared" si="204"/>
        <v>7803</v>
      </c>
      <c r="L65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61" s="7">
        <f t="shared" si="205"/>
        <v>7803</v>
      </c>
    </row>
    <row r="6562" spans="1:13" x14ac:dyDescent="0.3">
      <c r="A6562" s="6" t="s">
        <v>6646</v>
      </c>
      <c r="B6562" s="28">
        <v>43414</v>
      </c>
      <c r="C6562" s="6" t="s">
        <v>24</v>
      </c>
      <c r="D6562" s="6" t="s">
        <v>103</v>
      </c>
      <c r="E6562" s="6" t="str">
        <f>VLOOKUP(tbl_transactions[[#This Row],[Product_ID]],tbl_Items[],2,)</f>
        <v>Automatic</v>
      </c>
      <c r="F6562" s="6" t="str">
        <f>VLOOKUP(tbl_transactions[[#This Row],[Product_ID]],tbl_Items[],3,)</f>
        <v>Palladium</v>
      </c>
      <c r="G6562" s="6" t="s">
        <v>12</v>
      </c>
      <c r="H6562" s="6" t="s">
        <v>9</v>
      </c>
      <c r="I65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562" s="30">
        <v>1</v>
      </c>
      <c r="K6562" s="7">
        <f t="shared" si="204"/>
        <v>6808.3775999999998</v>
      </c>
      <c r="L65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62" s="7">
        <f t="shared" si="205"/>
        <v>6808.3775999999998</v>
      </c>
    </row>
    <row r="6563" spans="1:13" x14ac:dyDescent="0.3">
      <c r="A6563" s="6" t="s">
        <v>6647</v>
      </c>
      <c r="B6563" s="28">
        <v>43414</v>
      </c>
      <c r="C6563" s="6" t="s">
        <v>11</v>
      </c>
      <c r="D6563" s="6" t="s">
        <v>105</v>
      </c>
      <c r="E6563" s="6" t="str">
        <f>VLOOKUP(tbl_transactions[[#This Row],[Product_ID]],tbl_Items[],2,)</f>
        <v>Digital</v>
      </c>
      <c r="F6563" s="6" t="str">
        <f>VLOOKUP(tbl_transactions[[#This Row],[Product_ID]],tbl_Items[],3,)</f>
        <v>Platinum</v>
      </c>
      <c r="G6563" s="6" t="s">
        <v>12</v>
      </c>
      <c r="H6563" s="6" t="s">
        <v>9</v>
      </c>
      <c r="I65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563" s="30">
        <v>1</v>
      </c>
      <c r="K6563" s="7">
        <f t="shared" si="204"/>
        <v>5869.9368000000004</v>
      </c>
      <c r="L65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63" s="7">
        <f t="shared" si="205"/>
        <v>5869.9368000000004</v>
      </c>
    </row>
    <row r="6564" spans="1:13" x14ac:dyDescent="0.3">
      <c r="A6564" s="6" t="s">
        <v>6648</v>
      </c>
      <c r="B6564" s="28">
        <v>43414</v>
      </c>
      <c r="C6564" s="6" t="s">
        <v>11</v>
      </c>
      <c r="D6564" s="6" t="s">
        <v>119</v>
      </c>
      <c r="E6564" s="6" t="str">
        <f>VLOOKUP(tbl_transactions[[#This Row],[Product_ID]],tbl_Items[],2,)</f>
        <v>Digital</v>
      </c>
      <c r="F6564" s="6" t="str">
        <f>VLOOKUP(tbl_transactions[[#This Row],[Product_ID]],tbl_Items[],3,)</f>
        <v>Palladium</v>
      </c>
      <c r="G6564" s="6" t="s">
        <v>12</v>
      </c>
      <c r="H6564" s="6" t="s">
        <v>9</v>
      </c>
      <c r="I65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564" s="30">
        <v>1</v>
      </c>
      <c r="K6564" s="7">
        <f t="shared" si="204"/>
        <v>10294.758</v>
      </c>
      <c r="L65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64" s="7">
        <f t="shared" si="205"/>
        <v>10294.758</v>
      </c>
    </row>
    <row r="6565" spans="1:13" x14ac:dyDescent="0.3">
      <c r="A6565" s="6" t="s">
        <v>6649</v>
      </c>
      <c r="B6565" s="28">
        <v>43414</v>
      </c>
      <c r="C6565" s="6" t="s">
        <v>24</v>
      </c>
      <c r="D6565" s="6" t="s">
        <v>78</v>
      </c>
      <c r="E6565" s="6" t="str">
        <f>VLOOKUP(tbl_transactions[[#This Row],[Product_ID]],tbl_Items[],2,)</f>
        <v>Chronograph</v>
      </c>
      <c r="F6565" s="6" t="str">
        <f>VLOOKUP(tbl_transactions[[#This Row],[Product_ID]],tbl_Items[],3,)</f>
        <v>Gold</v>
      </c>
      <c r="G6565" s="6" t="s">
        <v>8</v>
      </c>
      <c r="H6565" s="6" t="s">
        <v>9</v>
      </c>
      <c r="I65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565" s="30">
        <v>4</v>
      </c>
      <c r="K6565" s="7">
        <f t="shared" si="204"/>
        <v>22888.799999999999</v>
      </c>
      <c r="L65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6565" s="7">
        <f t="shared" si="205"/>
        <v>21057.696</v>
      </c>
    </row>
    <row r="6566" spans="1:13" x14ac:dyDescent="0.3">
      <c r="A6566" s="6" t="s">
        <v>6650</v>
      </c>
      <c r="B6566" s="28">
        <v>43414</v>
      </c>
      <c r="C6566" s="6" t="s">
        <v>24</v>
      </c>
      <c r="D6566" s="6" t="s">
        <v>7005</v>
      </c>
      <c r="E6566" s="6" t="str">
        <f>VLOOKUP(tbl_transactions[[#This Row],[Product_ID]],tbl_Items[],2,)</f>
        <v>Automatic</v>
      </c>
      <c r="F6566" s="6" t="str">
        <f>VLOOKUP(tbl_transactions[[#This Row],[Product_ID]],tbl_Items[],3,)</f>
        <v>Gold</v>
      </c>
      <c r="G6566" s="6" t="s">
        <v>12</v>
      </c>
      <c r="H6566" s="6" t="s">
        <v>9</v>
      </c>
      <c r="I65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566" s="30">
        <v>4</v>
      </c>
      <c r="K6566" s="7">
        <f t="shared" si="204"/>
        <v>25066.44</v>
      </c>
      <c r="L65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6566" s="7">
        <f t="shared" si="205"/>
        <v>24063.7824</v>
      </c>
    </row>
    <row r="6567" spans="1:13" x14ac:dyDescent="0.3">
      <c r="A6567" s="6" t="s">
        <v>6651</v>
      </c>
      <c r="B6567" s="28">
        <v>43414</v>
      </c>
      <c r="C6567" s="6" t="s">
        <v>24</v>
      </c>
      <c r="D6567" s="6" t="s">
        <v>96</v>
      </c>
      <c r="E6567" s="6" t="str">
        <f>VLOOKUP(tbl_transactions[[#This Row],[Product_ID]],tbl_Items[],2,)</f>
        <v>Automatic</v>
      </c>
      <c r="F6567" s="6" t="str">
        <f>VLOOKUP(tbl_transactions[[#This Row],[Product_ID]],tbl_Items[],3,)</f>
        <v>Gold</v>
      </c>
      <c r="G6567" s="6" t="s">
        <v>12</v>
      </c>
      <c r="H6567" s="6" t="s">
        <v>9</v>
      </c>
      <c r="I65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567" s="30">
        <v>2</v>
      </c>
      <c r="K6567" s="7">
        <f t="shared" si="204"/>
        <v>11352.844800000001</v>
      </c>
      <c r="L65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67" s="7">
        <f t="shared" si="205"/>
        <v>11352.844800000001</v>
      </c>
    </row>
    <row r="6568" spans="1:13" x14ac:dyDescent="0.3">
      <c r="A6568" s="6" t="s">
        <v>6652</v>
      </c>
      <c r="B6568" s="28">
        <v>43414</v>
      </c>
      <c r="C6568" s="6" t="s">
        <v>11</v>
      </c>
      <c r="D6568" s="6" t="s">
        <v>77</v>
      </c>
      <c r="E6568" s="6" t="str">
        <f>VLOOKUP(tbl_transactions[[#This Row],[Product_ID]],tbl_Items[],2,)</f>
        <v>Chronograph</v>
      </c>
      <c r="F6568" s="6" t="str">
        <f>VLOOKUP(tbl_transactions[[#This Row],[Product_ID]],tbl_Items[],3,)</f>
        <v>Gold</v>
      </c>
      <c r="G6568" s="6" t="s">
        <v>8</v>
      </c>
      <c r="H6568" s="6" t="s">
        <v>9</v>
      </c>
      <c r="I65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568" s="30">
        <v>2</v>
      </c>
      <c r="K6568" s="7">
        <f t="shared" si="204"/>
        <v>6174</v>
      </c>
      <c r="L65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68" s="7">
        <f t="shared" si="205"/>
        <v>6174</v>
      </c>
    </row>
    <row r="6569" spans="1:13" x14ac:dyDescent="0.3">
      <c r="A6569" s="6" t="s">
        <v>6653</v>
      </c>
      <c r="B6569" s="28">
        <v>43414</v>
      </c>
      <c r="C6569" s="6" t="s">
        <v>11</v>
      </c>
      <c r="D6569" s="6" t="s">
        <v>74</v>
      </c>
      <c r="E6569" s="6" t="str">
        <f>VLOOKUP(tbl_transactions[[#This Row],[Product_ID]],tbl_Items[],2,)</f>
        <v>Chronograph</v>
      </c>
      <c r="F6569" s="6" t="str">
        <f>VLOOKUP(tbl_transactions[[#This Row],[Product_ID]],tbl_Items[],3,)</f>
        <v>Gold</v>
      </c>
      <c r="G6569" s="6" t="s">
        <v>8</v>
      </c>
      <c r="H6569" s="6" t="s">
        <v>9</v>
      </c>
      <c r="I65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569" s="30">
        <v>2</v>
      </c>
      <c r="K6569" s="7">
        <f t="shared" si="204"/>
        <v>4674.6000000000004</v>
      </c>
      <c r="L65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69" s="7">
        <f t="shared" si="205"/>
        <v>4674.6000000000004</v>
      </c>
    </row>
    <row r="6570" spans="1:13" x14ac:dyDescent="0.3">
      <c r="A6570" s="6" t="s">
        <v>6654</v>
      </c>
      <c r="B6570" s="28">
        <v>43414</v>
      </c>
      <c r="C6570" s="6" t="s">
        <v>11</v>
      </c>
      <c r="D6570" s="6" t="s">
        <v>114</v>
      </c>
      <c r="E6570" s="6" t="str">
        <f>VLOOKUP(tbl_transactions[[#This Row],[Product_ID]],tbl_Items[],2,)</f>
        <v>Digital</v>
      </c>
      <c r="F6570" s="6" t="str">
        <f>VLOOKUP(tbl_transactions[[#This Row],[Product_ID]],tbl_Items[],3,)</f>
        <v>Palladium</v>
      </c>
      <c r="G6570" s="6" t="s">
        <v>12</v>
      </c>
      <c r="H6570" s="6" t="s">
        <v>9</v>
      </c>
      <c r="I65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570" s="30">
        <v>1</v>
      </c>
      <c r="K6570" s="7">
        <f t="shared" si="204"/>
        <v>10910.340000000002</v>
      </c>
      <c r="L65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0" s="7">
        <f t="shared" si="205"/>
        <v>10910.340000000002</v>
      </c>
    </row>
    <row r="6571" spans="1:13" x14ac:dyDescent="0.3">
      <c r="A6571" s="6" t="s">
        <v>6655</v>
      </c>
      <c r="B6571" s="28">
        <v>43415</v>
      </c>
      <c r="C6571" s="6" t="s">
        <v>11</v>
      </c>
      <c r="D6571" s="6" t="s">
        <v>101</v>
      </c>
      <c r="E6571" s="6" t="str">
        <f>VLOOKUP(tbl_transactions[[#This Row],[Product_ID]],tbl_Items[],2,)</f>
        <v>Automatic</v>
      </c>
      <c r="F6571" s="6" t="str">
        <f>VLOOKUP(tbl_transactions[[#This Row],[Product_ID]],tbl_Items[],3,)</f>
        <v>Palladium</v>
      </c>
      <c r="G6571" s="6" t="s">
        <v>12</v>
      </c>
      <c r="H6571" s="6" t="s">
        <v>13</v>
      </c>
      <c r="I65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571" s="30">
        <v>2</v>
      </c>
      <c r="K6571" s="7">
        <f t="shared" si="204"/>
        <v>5166.7000000000007</v>
      </c>
      <c r="L65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1" s="7">
        <f t="shared" si="205"/>
        <v>5166.7000000000007</v>
      </c>
    </row>
    <row r="6572" spans="1:13" x14ac:dyDescent="0.3">
      <c r="A6572" s="6" t="s">
        <v>6656</v>
      </c>
      <c r="B6572" s="28">
        <v>43415</v>
      </c>
      <c r="C6572" s="6" t="s">
        <v>24</v>
      </c>
      <c r="D6572" s="6" t="s">
        <v>92</v>
      </c>
      <c r="E6572" s="6" t="str">
        <f>VLOOKUP(tbl_transactions[[#This Row],[Product_ID]],tbl_Items[],2,)</f>
        <v>Automatic</v>
      </c>
      <c r="F6572" s="6" t="str">
        <f>VLOOKUP(tbl_transactions[[#This Row],[Product_ID]],tbl_Items[],3,)</f>
        <v>Platinum</v>
      </c>
      <c r="G6572" s="6" t="s">
        <v>12</v>
      </c>
      <c r="H6572" s="6" t="s">
        <v>13</v>
      </c>
      <c r="I65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572" s="30">
        <v>1</v>
      </c>
      <c r="K6572" s="7">
        <f t="shared" si="204"/>
        <v>2243.1023999999998</v>
      </c>
      <c r="L65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2" s="7">
        <f t="shared" si="205"/>
        <v>2243.1023999999998</v>
      </c>
    </row>
    <row r="6573" spans="1:13" x14ac:dyDescent="0.3">
      <c r="A6573" s="6" t="s">
        <v>6657</v>
      </c>
      <c r="B6573" s="28">
        <v>43415</v>
      </c>
      <c r="C6573" s="6" t="s">
        <v>11</v>
      </c>
      <c r="D6573" s="6" t="s">
        <v>112</v>
      </c>
      <c r="E6573" s="6" t="str">
        <f>VLOOKUP(tbl_transactions[[#This Row],[Product_ID]],tbl_Items[],2,)</f>
        <v>Digital</v>
      </c>
      <c r="F6573" s="6" t="str">
        <f>VLOOKUP(tbl_transactions[[#This Row],[Product_ID]],tbl_Items[],3,)</f>
        <v>Gold</v>
      </c>
      <c r="G6573" s="6" t="s">
        <v>12</v>
      </c>
      <c r="H6573" s="6" t="s">
        <v>9</v>
      </c>
      <c r="I65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573" s="30">
        <v>2</v>
      </c>
      <c r="K6573" s="7">
        <f t="shared" si="204"/>
        <v>12274.639200000001</v>
      </c>
      <c r="L65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3" s="7">
        <f t="shared" si="205"/>
        <v>12274.639200000001</v>
      </c>
    </row>
    <row r="6574" spans="1:13" x14ac:dyDescent="0.3">
      <c r="A6574" s="6" t="s">
        <v>6658</v>
      </c>
      <c r="B6574" s="28">
        <v>43415</v>
      </c>
      <c r="C6574" s="6" t="s">
        <v>7</v>
      </c>
      <c r="D6574" s="6" t="s">
        <v>74</v>
      </c>
      <c r="E6574" s="6" t="str">
        <f>VLOOKUP(tbl_transactions[[#This Row],[Product_ID]],tbl_Items[],2,)</f>
        <v>Chronograph</v>
      </c>
      <c r="F6574" s="6" t="str">
        <f>VLOOKUP(tbl_transactions[[#This Row],[Product_ID]],tbl_Items[],3,)</f>
        <v>Gold</v>
      </c>
      <c r="G6574" s="6" t="s">
        <v>8</v>
      </c>
      <c r="H6574" s="6" t="s">
        <v>13</v>
      </c>
      <c r="I65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574" s="30">
        <v>1</v>
      </c>
      <c r="K6574" s="7">
        <f t="shared" si="204"/>
        <v>2337.3000000000002</v>
      </c>
      <c r="L65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4" s="7">
        <f t="shared" si="205"/>
        <v>2337.3000000000002</v>
      </c>
    </row>
    <row r="6575" spans="1:13" x14ac:dyDescent="0.3">
      <c r="A6575" s="6" t="s">
        <v>6659</v>
      </c>
      <c r="B6575" s="28">
        <v>43415</v>
      </c>
      <c r="C6575" s="6" t="s">
        <v>24</v>
      </c>
      <c r="D6575" s="6" t="s">
        <v>101</v>
      </c>
      <c r="E6575" s="6" t="str">
        <f>VLOOKUP(tbl_transactions[[#This Row],[Product_ID]],tbl_Items[],2,)</f>
        <v>Automatic</v>
      </c>
      <c r="F6575" s="6" t="str">
        <f>VLOOKUP(tbl_transactions[[#This Row],[Product_ID]],tbl_Items[],3,)</f>
        <v>Palladium</v>
      </c>
      <c r="G6575" s="6" t="s">
        <v>12</v>
      </c>
      <c r="H6575" s="6" t="s">
        <v>13</v>
      </c>
      <c r="I65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575" s="30">
        <v>2</v>
      </c>
      <c r="K6575" s="7">
        <f t="shared" si="204"/>
        <v>5166.7000000000007</v>
      </c>
      <c r="L65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5" s="7">
        <f t="shared" si="205"/>
        <v>5166.7000000000007</v>
      </c>
    </row>
    <row r="6576" spans="1:13" x14ac:dyDescent="0.3">
      <c r="A6576" s="6" t="s">
        <v>6660</v>
      </c>
      <c r="B6576" s="28">
        <v>43415</v>
      </c>
      <c r="C6576" s="6" t="s">
        <v>11</v>
      </c>
      <c r="D6576" s="6" t="s">
        <v>71</v>
      </c>
      <c r="E6576" s="6" t="str">
        <f>VLOOKUP(tbl_transactions[[#This Row],[Product_ID]],tbl_Items[],2,)</f>
        <v>Chronograph</v>
      </c>
      <c r="F6576" s="6" t="str">
        <f>VLOOKUP(tbl_transactions[[#This Row],[Product_ID]],tbl_Items[],3,)</f>
        <v>Platinum</v>
      </c>
      <c r="G6576" s="6" t="s">
        <v>8</v>
      </c>
      <c r="H6576" s="6" t="s">
        <v>9</v>
      </c>
      <c r="I65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576" s="30">
        <v>3</v>
      </c>
      <c r="K6576" s="7">
        <f t="shared" si="204"/>
        <v>6897.851999999999</v>
      </c>
      <c r="L65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6" s="7">
        <f t="shared" si="205"/>
        <v>6897.851999999999</v>
      </c>
    </row>
    <row r="6577" spans="1:13" x14ac:dyDescent="0.3">
      <c r="A6577" s="6" t="s">
        <v>6661</v>
      </c>
      <c r="B6577" s="28">
        <v>43415</v>
      </c>
      <c r="C6577" s="6" t="s">
        <v>7</v>
      </c>
      <c r="D6577" s="6" t="s">
        <v>76</v>
      </c>
      <c r="E6577" s="6" t="str">
        <f>VLOOKUP(tbl_transactions[[#This Row],[Product_ID]],tbl_Items[],2,)</f>
        <v>Chronograph</v>
      </c>
      <c r="F6577" s="6" t="str">
        <f>VLOOKUP(tbl_transactions[[#This Row],[Product_ID]],tbl_Items[],3,)</f>
        <v>Gold</v>
      </c>
      <c r="G6577" s="6" t="s">
        <v>8</v>
      </c>
      <c r="H6577" s="6" t="s">
        <v>13</v>
      </c>
      <c r="I65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577" s="30">
        <v>2</v>
      </c>
      <c r="K6577" s="7">
        <f t="shared" si="204"/>
        <v>4577.76</v>
      </c>
      <c r="L65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7" s="7">
        <f t="shared" si="205"/>
        <v>4577.76</v>
      </c>
    </row>
    <row r="6578" spans="1:13" x14ac:dyDescent="0.3">
      <c r="A6578" s="6" t="s">
        <v>6662</v>
      </c>
      <c r="B6578" s="28">
        <v>43415</v>
      </c>
      <c r="C6578" s="6" t="s">
        <v>24</v>
      </c>
      <c r="D6578" s="6" t="s">
        <v>102</v>
      </c>
      <c r="E6578" s="6" t="str">
        <f>VLOOKUP(tbl_transactions[[#This Row],[Product_ID]],tbl_Items[],2,)</f>
        <v>Automatic</v>
      </c>
      <c r="F6578" s="6" t="str">
        <f>VLOOKUP(tbl_transactions[[#This Row],[Product_ID]],tbl_Items[],3,)</f>
        <v>Palladium</v>
      </c>
      <c r="G6578" s="6" t="s">
        <v>12</v>
      </c>
      <c r="H6578" s="6" t="s">
        <v>9</v>
      </c>
      <c r="I65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578" s="30">
        <v>4</v>
      </c>
      <c r="K6578" s="7">
        <f t="shared" si="204"/>
        <v>35144.712</v>
      </c>
      <c r="L65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6578" s="7">
        <f t="shared" si="205"/>
        <v>34090.370640000001</v>
      </c>
    </row>
    <row r="6579" spans="1:13" x14ac:dyDescent="0.3">
      <c r="A6579" s="6" t="s">
        <v>6663</v>
      </c>
      <c r="B6579" s="28">
        <v>43416</v>
      </c>
      <c r="C6579" s="6" t="s">
        <v>24</v>
      </c>
      <c r="D6579" s="6" t="s">
        <v>77</v>
      </c>
      <c r="E6579" s="6" t="str">
        <f>VLOOKUP(tbl_transactions[[#This Row],[Product_ID]],tbl_Items[],2,)</f>
        <v>Chronograph</v>
      </c>
      <c r="F6579" s="6" t="str">
        <f>VLOOKUP(tbl_transactions[[#This Row],[Product_ID]],tbl_Items[],3,)</f>
        <v>Gold</v>
      </c>
      <c r="G6579" s="6" t="s">
        <v>8</v>
      </c>
      <c r="H6579" s="6" t="s">
        <v>9</v>
      </c>
      <c r="I65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579" s="30">
        <v>2</v>
      </c>
      <c r="K6579" s="7">
        <f t="shared" si="204"/>
        <v>6174</v>
      </c>
      <c r="L65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79" s="7">
        <f t="shared" si="205"/>
        <v>6174</v>
      </c>
    </row>
    <row r="6580" spans="1:13" x14ac:dyDescent="0.3">
      <c r="A6580" s="6" t="s">
        <v>6664</v>
      </c>
      <c r="B6580" s="28">
        <v>43416</v>
      </c>
      <c r="C6580" s="6" t="s">
        <v>15</v>
      </c>
      <c r="D6580" s="6" t="s">
        <v>77</v>
      </c>
      <c r="E6580" s="6" t="str">
        <f>VLOOKUP(tbl_transactions[[#This Row],[Product_ID]],tbl_Items[],2,)</f>
        <v>Chronograph</v>
      </c>
      <c r="F6580" s="6" t="str">
        <f>VLOOKUP(tbl_transactions[[#This Row],[Product_ID]],tbl_Items[],3,)</f>
        <v>Gold</v>
      </c>
      <c r="G6580" s="6" t="s">
        <v>8</v>
      </c>
      <c r="H6580" s="6" t="s">
        <v>9</v>
      </c>
      <c r="I65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580" s="30">
        <v>3</v>
      </c>
      <c r="K6580" s="7">
        <f t="shared" si="204"/>
        <v>9261</v>
      </c>
      <c r="L65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80" s="7">
        <f t="shared" si="205"/>
        <v>9261</v>
      </c>
    </row>
    <row r="6581" spans="1:13" x14ac:dyDescent="0.3">
      <c r="A6581" s="6" t="s">
        <v>6665</v>
      </c>
      <c r="B6581" s="28">
        <v>43416</v>
      </c>
      <c r="C6581" s="6" t="s">
        <v>24</v>
      </c>
      <c r="D6581" s="6" t="s">
        <v>88</v>
      </c>
      <c r="E6581" s="6" t="str">
        <f>VLOOKUP(tbl_transactions[[#This Row],[Product_ID]],tbl_Items[],2,)</f>
        <v>Automatic</v>
      </c>
      <c r="F6581" s="6" t="str">
        <f>VLOOKUP(tbl_transactions[[#This Row],[Product_ID]],tbl_Items[],3,)</f>
        <v>Platinum</v>
      </c>
      <c r="G6581" s="6" t="s">
        <v>12</v>
      </c>
      <c r="H6581" s="6" t="s">
        <v>9</v>
      </c>
      <c r="I65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581" s="30">
        <v>4</v>
      </c>
      <c r="K6581" s="7">
        <f t="shared" si="204"/>
        <v>9406.5300000000007</v>
      </c>
      <c r="L65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81" s="7">
        <f t="shared" si="205"/>
        <v>9406.5300000000007</v>
      </c>
    </row>
    <row r="6582" spans="1:13" x14ac:dyDescent="0.3">
      <c r="A6582" s="6" t="s">
        <v>6666</v>
      </c>
      <c r="B6582" s="28">
        <v>43416</v>
      </c>
      <c r="C6582" s="6" t="s">
        <v>24</v>
      </c>
      <c r="D6582" s="6" t="s">
        <v>100</v>
      </c>
      <c r="E6582" s="6" t="str">
        <f>VLOOKUP(tbl_transactions[[#This Row],[Product_ID]],tbl_Items[],2,)</f>
        <v>Automatic</v>
      </c>
      <c r="F6582" s="6" t="str">
        <f>VLOOKUP(tbl_transactions[[#This Row],[Product_ID]],tbl_Items[],3,)</f>
        <v>Palladium</v>
      </c>
      <c r="G6582" s="6" t="s">
        <v>12</v>
      </c>
      <c r="H6582" s="6" t="s">
        <v>9</v>
      </c>
      <c r="I65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582" s="30">
        <v>1</v>
      </c>
      <c r="K6582" s="7">
        <f t="shared" si="204"/>
        <v>6015.2400000000007</v>
      </c>
      <c r="L65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82" s="7">
        <f t="shared" si="205"/>
        <v>6015.2400000000007</v>
      </c>
    </row>
    <row r="6583" spans="1:13" x14ac:dyDescent="0.3">
      <c r="A6583" s="6" t="s">
        <v>6667</v>
      </c>
      <c r="B6583" s="28">
        <v>43416</v>
      </c>
      <c r="C6583" s="6" t="s">
        <v>7</v>
      </c>
      <c r="D6583" s="6" t="s">
        <v>111</v>
      </c>
      <c r="E6583" s="6" t="str">
        <f>VLOOKUP(tbl_transactions[[#This Row],[Product_ID]],tbl_Items[],2,)</f>
        <v>Digital</v>
      </c>
      <c r="F6583" s="6" t="str">
        <f>VLOOKUP(tbl_transactions[[#This Row],[Product_ID]],tbl_Items[],3,)</f>
        <v>Gold</v>
      </c>
      <c r="G6583" s="6" t="s">
        <v>12</v>
      </c>
      <c r="H6583" s="6" t="s">
        <v>9</v>
      </c>
      <c r="I65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583" s="30">
        <v>3</v>
      </c>
      <c r="K6583" s="7">
        <f t="shared" si="204"/>
        <v>17628.537600000003</v>
      </c>
      <c r="L65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705.14150400000017</v>
      </c>
      <c r="M6583" s="7">
        <f t="shared" si="205"/>
        <v>16923.396096000004</v>
      </c>
    </row>
    <row r="6584" spans="1:13" x14ac:dyDescent="0.3">
      <c r="A6584" s="6" t="s">
        <v>6668</v>
      </c>
      <c r="B6584" s="28">
        <v>43416</v>
      </c>
      <c r="C6584" s="6" t="s">
        <v>24</v>
      </c>
      <c r="D6584" s="6" t="s">
        <v>119</v>
      </c>
      <c r="E6584" s="6" t="str">
        <f>VLOOKUP(tbl_transactions[[#This Row],[Product_ID]],tbl_Items[],2,)</f>
        <v>Digital</v>
      </c>
      <c r="F6584" s="6" t="str">
        <f>VLOOKUP(tbl_transactions[[#This Row],[Product_ID]],tbl_Items[],3,)</f>
        <v>Palladium</v>
      </c>
      <c r="G6584" s="6" t="s">
        <v>12</v>
      </c>
      <c r="H6584" s="6" t="s">
        <v>9</v>
      </c>
      <c r="I65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584" s="30">
        <v>2</v>
      </c>
      <c r="K6584" s="7">
        <f t="shared" si="204"/>
        <v>20589.516</v>
      </c>
      <c r="L65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6584" s="7">
        <f t="shared" si="205"/>
        <v>19971.83052</v>
      </c>
    </row>
    <row r="6585" spans="1:13" x14ac:dyDescent="0.3">
      <c r="A6585" s="6" t="s">
        <v>6669</v>
      </c>
      <c r="B6585" s="28">
        <v>43416</v>
      </c>
      <c r="C6585" s="6" t="s">
        <v>24</v>
      </c>
      <c r="D6585" s="6" t="s">
        <v>102</v>
      </c>
      <c r="E6585" s="6" t="str">
        <f>VLOOKUP(tbl_transactions[[#This Row],[Product_ID]],tbl_Items[],2,)</f>
        <v>Automatic</v>
      </c>
      <c r="F6585" s="6" t="str">
        <f>VLOOKUP(tbl_transactions[[#This Row],[Product_ID]],tbl_Items[],3,)</f>
        <v>Palladium</v>
      </c>
      <c r="G6585" s="6" t="s">
        <v>12</v>
      </c>
      <c r="H6585" s="6" t="s">
        <v>9</v>
      </c>
      <c r="I65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585" s="30">
        <v>1</v>
      </c>
      <c r="K6585" s="7">
        <f t="shared" si="204"/>
        <v>8786.1779999999999</v>
      </c>
      <c r="L65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85" s="7">
        <f t="shared" si="205"/>
        <v>8786.1779999999999</v>
      </c>
    </row>
    <row r="6586" spans="1:13" x14ac:dyDescent="0.3">
      <c r="A6586" s="6" t="s">
        <v>6670</v>
      </c>
      <c r="B6586" s="28">
        <v>43416</v>
      </c>
      <c r="C6586" s="6" t="s">
        <v>24</v>
      </c>
      <c r="D6586" s="6" t="s">
        <v>99</v>
      </c>
      <c r="E6586" s="6" t="str">
        <f>VLOOKUP(tbl_transactions[[#This Row],[Product_ID]],tbl_Items[],2,)</f>
        <v>Automatic</v>
      </c>
      <c r="F6586" s="6" t="str">
        <f>VLOOKUP(tbl_transactions[[#This Row],[Product_ID]],tbl_Items[],3,)</f>
        <v>Gold</v>
      </c>
      <c r="G6586" s="6" t="s">
        <v>12</v>
      </c>
      <c r="H6586" s="6" t="s">
        <v>9</v>
      </c>
      <c r="I65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586" s="30">
        <v>3</v>
      </c>
      <c r="K6586" s="7">
        <f t="shared" si="204"/>
        <v>17047.9944</v>
      </c>
      <c r="L65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586" s="7">
        <f t="shared" si="205"/>
        <v>16366.074623999999</v>
      </c>
    </row>
    <row r="6587" spans="1:13" x14ac:dyDescent="0.3">
      <c r="A6587" s="6" t="s">
        <v>6671</v>
      </c>
      <c r="B6587" s="28">
        <v>43416</v>
      </c>
      <c r="C6587" s="6" t="s">
        <v>24</v>
      </c>
      <c r="D6587" s="6" t="s">
        <v>79</v>
      </c>
      <c r="E6587" s="6" t="str">
        <f>VLOOKUP(tbl_transactions[[#This Row],[Product_ID]],tbl_Items[],2,)</f>
        <v>Chronograph</v>
      </c>
      <c r="F6587" s="6" t="str">
        <f>VLOOKUP(tbl_transactions[[#This Row],[Product_ID]],tbl_Items[],3,)</f>
        <v>Palladium</v>
      </c>
      <c r="G6587" s="6" t="s">
        <v>8</v>
      </c>
      <c r="H6587" s="6" t="s">
        <v>9</v>
      </c>
      <c r="I65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587" s="30">
        <v>1</v>
      </c>
      <c r="K6587" s="7">
        <f t="shared" si="204"/>
        <v>2335.6980000000003</v>
      </c>
      <c r="L65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87" s="7">
        <f t="shared" si="205"/>
        <v>2335.6980000000003</v>
      </c>
    </row>
    <row r="6588" spans="1:13" x14ac:dyDescent="0.3">
      <c r="A6588" s="6" t="s">
        <v>6672</v>
      </c>
      <c r="B6588" s="28">
        <v>43416</v>
      </c>
      <c r="C6588" s="6" t="s">
        <v>11</v>
      </c>
      <c r="D6588" s="6" t="s">
        <v>114</v>
      </c>
      <c r="E6588" s="6" t="str">
        <f>VLOOKUP(tbl_transactions[[#This Row],[Product_ID]],tbl_Items[],2,)</f>
        <v>Digital</v>
      </c>
      <c r="F6588" s="6" t="str">
        <f>VLOOKUP(tbl_transactions[[#This Row],[Product_ID]],tbl_Items[],3,)</f>
        <v>Palladium</v>
      </c>
      <c r="G6588" s="6" t="s">
        <v>12</v>
      </c>
      <c r="H6588" s="6" t="s">
        <v>9</v>
      </c>
      <c r="I65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588" s="30">
        <v>2</v>
      </c>
      <c r="K6588" s="7">
        <f t="shared" si="204"/>
        <v>21820.680000000004</v>
      </c>
      <c r="L65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588" s="7">
        <f t="shared" si="205"/>
        <v>21166.059600000004</v>
      </c>
    </row>
    <row r="6589" spans="1:13" x14ac:dyDescent="0.3">
      <c r="A6589" s="6" t="s">
        <v>6673</v>
      </c>
      <c r="B6589" s="28">
        <v>43417</v>
      </c>
      <c r="C6589" s="6" t="s">
        <v>24</v>
      </c>
      <c r="D6589" s="6" t="s">
        <v>115</v>
      </c>
      <c r="E6589" s="6" t="str">
        <f>VLOOKUP(tbl_transactions[[#This Row],[Product_ID]],tbl_Items[],2,)</f>
        <v>Digital</v>
      </c>
      <c r="F6589" s="6" t="str">
        <f>VLOOKUP(tbl_transactions[[#This Row],[Product_ID]],tbl_Items[],3,)</f>
        <v>Gold</v>
      </c>
      <c r="G6589" s="6" t="s">
        <v>12</v>
      </c>
      <c r="H6589" s="6" t="s">
        <v>13</v>
      </c>
      <c r="I65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589" s="30">
        <v>2</v>
      </c>
      <c r="K6589" s="7">
        <f t="shared" si="204"/>
        <v>19397.385000000002</v>
      </c>
      <c r="L65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6589" s="7">
        <f t="shared" si="205"/>
        <v>18621.489600000001</v>
      </c>
    </row>
    <row r="6590" spans="1:13" x14ac:dyDescent="0.3">
      <c r="A6590" s="6" t="s">
        <v>6674</v>
      </c>
      <c r="B6590" s="28">
        <v>43417</v>
      </c>
      <c r="C6590" s="6" t="s">
        <v>24</v>
      </c>
      <c r="D6590" s="6" t="s">
        <v>66</v>
      </c>
      <c r="E6590" s="6" t="str">
        <f>VLOOKUP(tbl_transactions[[#This Row],[Product_ID]],tbl_Items[],2,)</f>
        <v>Chronograph</v>
      </c>
      <c r="F6590" s="6" t="str">
        <f>VLOOKUP(tbl_transactions[[#This Row],[Product_ID]],tbl_Items[],3,)</f>
        <v>Platinum</v>
      </c>
      <c r="G6590" s="6" t="s">
        <v>8</v>
      </c>
      <c r="H6590" s="6" t="s">
        <v>9</v>
      </c>
      <c r="I65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590" s="30">
        <v>4</v>
      </c>
      <c r="K6590" s="7">
        <f t="shared" si="204"/>
        <v>39535.199999999997</v>
      </c>
      <c r="L65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6590" s="7">
        <f t="shared" si="205"/>
        <v>34790.975999999995</v>
      </c>
    </row>
    <row r="6591" spans="1:13" x14ac:dyDescent="0.3">
      <c r="A6591" s="6" t="s">
        <v>6675</v>
      </c>
      <c r="B6591" s="28">
        <v>43417</v>
      </c>
      <c r="C6591" s="6" t="s">
        <v>11</v>
      </c>
      <c r="D6591" s="6" t="s">
        <v>104</v>
      </c>
      <c r="E6591" s="6" t="str">
        <f>VLOOKUP(tbl_transactions[[#This Row],[Product_ID]],tbl_Items[],2,)</f>
        <v>Automatic</v>
      </c>
      <c r="F6591" s="6" t="str">
        <f>VLOOKUP(tbl_transactions[[#This Row],[Product_ID]],tbl_Items[],3,)</f>
        <v>Palladium</v>
      </c>
      <c r="G6591" s="6" t="s">
        <v>12</v>
      </c>
      <c r="H6591" s="6" t="s">
        <v>9</v>
      </c>
      <c r="I65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591" s="30">
        <v>4</v>
      </c>
      <c r="K6591" s="7">
        <f t="shared" si="204"/>
        <v>36062.840000000004</v>
      </c>
      <c r="L65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6591" s="7">
        <f t="shared" si="205"/>
        <v>34980.954800000007</v>
      </c>
    </row>
    <row r="6592" spans="1:13" x14ac:dyDescent="0.3">
      <c r="A6592" s="6" t="s">
        <v>6676</v>
      </c>
      <c r="B6592" s="28">
        <v>43417</v>
      </c>
      <c r="C6592" s="6" t="s">
        <v>11</v>
      </c>
      <c r="D6592" s="6" t="s">
        <v>103</v>
      </c>
      <c r="E6592" s="6" t="str">
        <f>VLOOKUP(tbl_transactions[[#This Row],[Product_ID]],tbl_Items[],2,)</f>
        <v>Automatic</v>
      </c>
      <c r="F6592" s="6" t="str">
        <f>VLOOKUP(tbl_transactions[[#This Row],[Product_ID]],tbl_Items[],3,)</f>
        <v>Palladium</v>
      </c>
      <c r="G6592" s="6" t="s">
        <v>12</v>
      </c>
      <c r="H6592" s="6" t="s">
        <v>9</v>
      </c>
      <c r="I65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592" s="30">
        <v>4</v>
      </c>
      <c r="K6592" s="7">
        <f t="shared" si="204"/>
        <v>27233.510399999999</v>
      </c>
      <c r="L65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6592" s="7">
        <f t="shared" si="205"/>
        <v>26416.505087999998</v>
      </c>
    </row>
    <row r="6593" spans="1:13" x14ac:dyDescent="0.3">
      <c r="A6593" s="6" t="s">
        <v>6677</v>
      </c>
      <c r="B6593" s="28">
        <v>43417</v>
      </c>
      <c r="C6593" s="6" t="s">
        <v>11</v>
      </c>
      <c r="D6593" s="6" t="s">
        <v>7005</v>
      </c>
      <c r="E6593" s="6" t="str">
        <f>VLOOKUP(tbl_transactions[[#This Row],[Product_ID]],tbl_Items[],2,)</f>
        <v>Automatic</v>
      </c>
      <c r="F6593" s="6" t="str">
        <f>VLOOKUP(tbl_transactions[[#This Row],[Product_ID]],tbl_Items[],3,)</f>
        <v>Gold</v>
      </c>
      <c r="G6593" s="6" t="s">
        <v>12</v>
      </c>
      <c r="H6593" s="6" t="s">
        <v>9</v>
      </c>
      <c r="I65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593" s="30">
        <v>4</v>
      </c>
      <c r="K6593" s="7">
        <f t="shared" si="204"/>
        <v>25066.44</v>
      </c>
      <c r="L65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6593" s="7">
        <f t="shared" si="205"/>
        <v>24063.7824</v>
      </c>
    </row>
    <row r="6594" spans="1:13" x14ac:dyDescent="0.3">
      <c r="A6594" s="6" t="s">
        <v>6678</v>
      </c>
      <c r="B6594" s="28">
        <v>43417</v>
      </c>
      <c r="C6594" s="6" t="s">
        <v>7</v>
      </c>
      <c r="D6594" s="6" t="s">
        <v>84</v>
      </c>
      <c r="E6594" s="6" t="str">
        <f>VLOOKUP(tbl_transactions[[#This Row],[Product_ID]],tbl_Items[],2,)</f>
        <v>Automatic</v>
      </c>
      <c r="F6594" s="6" t="str">
        <f>VLOOKUP(tbl_transactions[[#This Row],[Product_ID]],tbl_Items[],3,)</f>
        <v>Platinum</v>
      </c>
      <c r="G6594" s="6" t="s">
        <v>12</v>
      </c>
      <c r="H6594" s="6" t="s">
        <v>13</v>
      </c>
      <c r="I65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594" s="30">
        <v>3</v>
      </c>
      <c r="K6594" s="7">
        <f t="shared" ref="K6594:K6657" si="206">I6594*J6594</f>
        <v>7021.8225000000002</v>
      </c>
      <c r="L65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94" s="7">
        <f t="shared" ref="M6594:M6657" si="207">K6594-L6594</f>
        <v>7021.8225000000002</v>
      </c>
    </row>
    <row r="6595" spans="1:13" x14ac:dyDescent="0.3">
      <c r="A6595" s="6" t="s">
        <v>6679</v>
      </c>
      <c r="B6595" s="28">
        <v>43417</v>
      </c>
      <c r="C6595" s="6" t="s">
        <v>24</v>
      </c>
      <c r="D6595" s="6" t="s">
        <v>108</v>
      </c>
      <c r="E6595" s="6" t="str">
        <f>VLOOKUP(tbl_transactions[[#This Row],[Product_ID]],tbl_Items[],2,)</f>
        <v>Digital</v>
      </c>
      <c r="F6595" s="6" t="str">
        <f>VLOOKUP(tbl_transactions[[#This Row],[Product_ID]],tbl_Items[],3,)</f>
        <v>Platinum</v>
      </c>
      <c r="G6595" s="6" t="s">
        <v>12</v>
      </c>
      <c r="H6595" s="6" t="s">
        <v>13</v>
      </c>
      <c r="I65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595" s="30">
        <v>1</v>
      </c>
      <c r="K6595" s="7">
        <f t="shared" si="206"/>
        <v>6444.1125000000002</v>
      </c>
      <c r="L65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95" s="7">
        <f t="shared" si="207"/>
        <v>6444.1125000000002</v>
      </c>
    </row>
    <row r="6596" spans="1:13" x14ac:dyDescent="0.3">
      <c r="A6596" s="6" t="s">
        <v>6680</v>
      </c>
      <c r="B6596" s="28">
        <v>43417</v>
      </c>
      <c r="C6596" s="6" t="s">
        <v>24</v>
      </c>
      <c r="D6596" s="6" t="s">
        <v>105</v>
      </c>
      <c r="E6596" s="6" t="str">
        <f>VLOOKUP(tbl_transactions[[#This Row],[Product_ID]],tbl_Items[],2,)</f>
        <v>Digital</v>
      </c>
      <c r="F6596" s="6" t="str">
        <f>VLOOKUP(tbl_transactions[[#This Row],[Product_ID]],tbl_Items[],3,)</f>
        <v>Platinum</v>
      </c>
      <c r="G6596" s="6" t="s">
        <v>12</v>
      </c>
      <c r="H6596" s="6" t="s">
        <v>13</v>
      </c>
      <c r="I65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596" s="30">
        <v>1</v>
      </c>
      <c r="K6596" s="7">
        <f t="shared" si="206"/>
        <v>5869.9368000000004</v>
      </c>
      <c r="L65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596" s="7">
        <f t="shared" si="207"/>
        <v>5869.9368000000004</v>
      </c>
    </row>
    <row r="6597" spans="1:13" x14ac:dyDescent="0.3">
      <c r="A6597" s="6" t="s">
        <v>6681</v>
      </c>
      <c r="B6597" s="28">
        <v>43417</v>
      </c>
      <c r="C6597" s="6" t="s">
        <v>7</v>
      </c>
      <c r="D6597" s="6" t="s">
        <v>110</v>
      </c>
      <c r="E6597" s="6" t="str">
        <f>VLOOKUP(tbl_transactions[[#This Row],[Product_ID]],tbl_Items[],2,)</f>
        <v>Digital</v>
      </c>
      <c r="F6597" s="6" t="str">
        <f>VLOOKUP(tbl_transactions[[#This Row],[Product_ID]],tbl_Items[],3,)</f>
        <v>Platinum</v>
      </c>
      <c r="G6597" s="6" t="s">
        <v>12</v>
      </c>
      <c r="H6597" s="6" t="s">
        <v>9</v>
      </c>
      <c r="I65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597" s="30">
        <v>3</v>
      </c>
      <c r="K6597" s="7">
        <f t="shared" si="206"/>
        <v>17688.510000000002</v>
      </c>
      <c r="L65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6597" s="7">
        <f t="shared" si="207"/>
        <v>16627.199400000001</v>
      </c>
    </row>
    <row r="6598" spans="1:13" x14ac:dyDescent="0.3">
      <c r="A6598" s="6" t="s">
        <v>6682</v>
      </c>
      <c r="B6598" s="28">
        <v>43417</v>
      </c>
      <c r="C6598" s="6" t="s">
        <v>11</v>
      </c>
      <c r="D6598" s="6" t="s">
        <v>100</v>
      </c>
      <c r="E6598" s="6" t="str">
        <f>VLOOKUP(tbl_transactions[[#This Row],[Product_ID]],tbl_Items[],2,)</f>
        <v>Automatic</v>
      </c>
      <c r="F6598" s="6" t="str">
        <f>VLOOKUP(tbl_transactions[[#This Row],[Product_ID]],tbl_Items[],3,)</f>
        <v>Palladium</v>
      </c>
      <c r="G6598" s="6" t="s">
        <v>12</v>
      </c>
      <c r="H6598" s="6" t="s">
        <v>9</v>
      </c>
      <c r="I65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598" s="30">
        <v>4</v>
      </c>
      <c r="K6598" s="7">
        <f t="shared" si="206"/>
        <v>24060.960000000003</v>
      </c>
      <c r="L65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598" s="7">
        <f t="shared" si="207"/>
        <v>23339.131200000003</v>
      </c>
    </row>
    <row r="6599" spans="1:13" x14ac:dyDescent="0.3">
      <c r="A6599" s="6" t="s">
        <v>6683</v>
      </c>
      <c r="B6599" s="28">
        <v>43418</v>
      </c>
      <c r="C6599" s="6" t="s">
        <v>11</v>
      </c>
      <c r="D6599" s="6" t="s">
        <v>104</v>
      </c>
      <c r="E6599" s="6" t="str">
        <f>VLOOKUP(tbl_transactions[[#This Row],[Product_ID]],tbl_Items[],2,)</f>
        <v>Automatic</v>
      </c>
      <c r="F6599" s="6" t="str">
        <f>VLOOKUP(tbl_transactions[[#This Row],[Product_ID]],tbl_Items[],3,)</f>
        <v>Palladium</v>
      </c>
      <c r="G6599" s="6" t="s">
        <v>12</v>
      </c>
      <c r="H6599" s="6" t="s">
        <v>9</v>
      </c>
      <c r="I65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599" s="30">
        <v>2</v>
      </c>
      <c r="K6599" s="7">
        <f t="shared" si="206"/>
        <v>18031.420000000002</v>
      </c>
      <c r="L65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6599" s="7">
        <f t="shared" si="207"/>
        <v>17490.477400000003</v>
      </c>
    </row>
    <row r="6600" spans="1:13" x14ac:dyDescent="0.3">
      <c r="A6600" s="6" t="s">
        <v>6684</v>
      </c>
      <c r="B6600" s="28">
        <v>43418</v>
      </c>
      <c r="C6600" s="6" t="s">
        <v>24</v>
      </c>
      <c r="D6600" s="6" t="s">
        <v>7005</v>
      </c>
      <c r="E6600" s="6" t="str">
        <f>VLOOKUP(tbl_transactions[[#This Row],[Product_ID]],tbl_Items[],2,)</f>
        <v>Automatic</v>
      </c>
      <c r="F6600" s="6" t="str">
        <f>VLOOKUP(tbl_transactions[[#This Row],[Product_ID]],tbl_Items[],3,)</f>
        <v>Gold</v>
      </c>
      <c r="G6600" s="6" t="s">
        <v>12</v>
      </c>
      <c r="H6600" s="6" t="s">
        <v>9</v>
      </c>
      <c r="I66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600" s="30">
        <v>3</v>
      </c>
      <c r="K6600" s="7">
        <f t="shared" si="206"/>
        <v>18799.829999999998</v>
      </c>
      <c r="L66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751.99319999999989</v>
      </c>
      <c r="M6600" s="7">
        <f t="shared" si="207"/>
        <v>18047.836799999997</v>
      </c>
    </row>
    <row r="6601" spans="1:13" x14ac:dyDescent="0.3">
      <c r="A6601" s="6" t="s">
        <v>6685</v>
      </c>
      <c r="B6601" s="28">
        <v>43418</v>
      </c>
      <c r="C6601" s="6" t="s">
        <v>24</v>
      </c>
      <c r="D6601" s="6" t="s">
        <v>101</v>
      </c>
      <c r="E6601" s="6" t="str">
        <f>VLOOKUP(tbl_transactions[[#This Row],[Product_ID]],tbl_Items[],2,)</f>
        <v>Automatic</v>
      </c>
      <c r="F6601" s="6" t="str">
        <f>VLOOKUP(tbl_transactions[[#This Row],[Product_ID]],tbl_Items[],3,)</f>
        <v>Palladium</v>
      </c>
      <c r="G6601" s="6" t="s">
        <v>12</v>
      </c>
      <c r="H6601" s="6" t="s">
        <v>9</v>
      </c>
      <c r="I66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601" s="30">
        <v>1</v>
      </c>
      <c r="K6601" s="7">
        <f t="shared" si="206"/>
        <v>2583.3500000000004</v>
      </c>
      <c r="L66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01" s="7">
        <f t="shared" si="207"/>
        <v>2583.3500000000004</v>
      </c>
    </row>
    <row r="6602" spans="1:13" x14ac:dyDescent="0.3">
      <c r="A6602" s="6" t="s">
        <v>6686</v>
      </c>
      <c r="B6602" s="28">
        <v>43418</v>
      </c>
      <c r="C6602" s="6" t="s">
        <v>24</v>
      </c>
      <c r="D6602" s="6" t="s">
        <v>7006</v>
      </c>
      <c r="E6602" s="6" t="str">
        <f>VLOOKUP(tbl_transactions[[#This Row],[Product_ID]],tbl_Items[],2,)</f>
        <v>Automatic</v>
      </c>
      <c r="F6602" s="6" t="str">
        <f>VLOOKUP(tbl_transactions[[#This Row],[Product_ID]],tbl_Items[],3,)</f>
        <v>Gold</v>
      </c>
      <c r="G6602" s="6" t="s">
        <v>12</v>
      </c>
      <c r="H6602" s="6" t="s">
        <v>9</v>
      </c>
      <c r="I66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602" s="30">
        <v>4</v>
      </c>
      <c r="K6602" s="7">
        <f t="shared" si="206"/>
        <v>43051.8</v>
      </c>
      <c r="L66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6602" s="7">
        <f t="shared" si="207"/>
        <v>41329.728000000003</v>
      </c>
    </row>
    <row r="6603" spans="1:13" x14ac:dyDescent="0.3">
      <c r="A6603" s="6" t="s">
        <v>6687</v>
      </c>
      <c r="B6603" s="28">
        <v>43418</v>
      </c>
      <c r="C6603" s="6" t="s">
        <v>24</v>
      </c>
      <c r="D6603" s="6" t="s">
        <v>104</v>
      </c>
      <c r="E6603" s="6" t="str">
        <f>VLOOKUP(tbl_transactions[[#This Row],[Product_ID]],tbl_Items[],2,)</f>
        <v>Automatic</v>
      </c>
      <c r="F6603" s="6" t="str">
        <f>VLOOKUP(tbl_transactions[[#This Row],[Product_ID]],tbl_Items[],3,)</f>
        <v>Palladium</v>
      </c>
      <c r="G6603" s="6" t="s">
        <v>12</v>
      </c>
      <c r="H6603" s="6" t="s">
        <v>9</v>
      </c>
      <c r="I66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603" s="30">
        <v>4</v>
      </c>
      <c r="K6603" s="7">
        <f t="shared" si="206"/>
        <v>36062.840000000004</v>
      </c>
      <c r="L66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6603" s="7">
        <f t="shared" si="207"/>
        <v>34980.954800000007</v>
      </c>
    </row>
    <row r="6604" spans="1:13" x14ac:dyDescent="0.3">
      <c r="A6604" s="6" t="s">
        <v>6688</v>
      </c>
      <c r="B6604" s="28">
        <v>43418</v>
      </c>
      <c r="C6604" s="6" t="s">
        <v>24</v>
      </c>
      <c r="D6604" s="6" t="s">
        <v>60</v>
      </c>
      <c r="E6604" s="6" t="str">
        <f>VLOOKUP(tbl_transactions[[#This Row],[Product_ID]],tbl_Items[],2,)</f>
        <v>Chronograph</v>
      </c>
      <c r="F6604" s="6" t="str">
        <f>VLOOKUP(tbl_transactions[[#This Row],[Product_ID]],tbl_Items[],3,)</f>
        <v>Platinum</v>
      </c>
      <c r="G6604" s="6" t="s">
        <v>8</v>
      </c>
      <c r="H6604" s="6" t="s">
        <v>9</v>
      </c>
      <c r="I66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604" s="30">
        <v>1</v>
      </c>
      <c r="K6604" s="7">
        <f t="shared" si="206"/>
        <v>10299.960000000001</v>
      </c>
      <c r="L66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04" s="7">
        <f t="shared" si="207"/>
        <v>10299.960000000001</v>
      </c>
    </row>
    <row r="6605" spans="1:13" x14ac:dyDescent="0.3">
      <c r="A6605" s="6" t="s">
        <v>6689</v>
      </c>
      <c r="B6605" s="28">
        <v>43419</v>
      </c>
      <c r="C6605" s="6" t="s">
        <v>24</v>
      </c>
      <c r="D6605" s="6" t="s">
        <v>104</v>
      </c>
      <c r="E6605" s="6" t="str">
        <f>VLOOKUP(tbl_transactions[[#This Row],[Product_ID]],tbl_Items[],2,)</f>
        <v>Automatic</v>
      </c>
      <c r="F6605" s="6" t="str">
        <f>VLOOKUP(tbl_transactions[[#This Row],[Product_ID]],tbl_Items[],3,)</f>
        <v>Palladium</v>
      </c>
      <c r="G6605" s="6" t="s">
        <v>12</v>
      </c>
      <c r="H6605" s="6" t="s">
        <v>9</v>
      </c>
      <c r="I66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605" s="30">
        <v>2</v>
      </c>
      <c r="K6605" s="7">
        <f t="shared" si="206"/>
        <v>18031.420000000002</v>
      </c>
      <c r="L66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540.94260000000008</v>
      </c>
      <c r="M6605" s="7">
        <f t="shared" si="207"/>
        <v>17490.477400000003</v>
      </c>
    </row>
    <row r="6606" spans="1:13" x14ac:dyDescent="0.3">
      <c r="A6606" s="6" t="s">
        <v>6690</v>
      </c>
      <c r="B6606" s="28">
        <v>43419</v>
      </c>
      <c r="C6606" s="6" t="s">
        <v>24</v>
      </c>
      <c r="D6606" s="6" t="s">
        <v>119</v>
      </c>
      <c r="E6606" s="6" t="str">
        <f>VLOOKUP(tbl_transactions[[#This Row],[Product_ID]],tbl_Items[],2,)</f>
        <v>Digital</v>
      </c>
      <c r="F6606" s="6" t="str">
        <f>VLOOKUP(tbl_transactions[[#This Row],[Product_ID]],tbl_Items[],3,)</f>
        <v>Palladium</v>
      </c>
      <c r="G6606" s="6" t="s">
        <v>12</v>
      </c>
      <c r="H6606" s="6" t="s">
        <v>9</v>
      </c>
      <c r="I66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606" s="30">
        <v>2</v>
      </c>
      <c r="K6606" s="7">
        <f t="shared" si="206"/>
        <v>20589.516</v>
      </c>
      <c r="L66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6606" s="7">
        <f t="shared" si="207"/>
        <v>19971.83052</v>
      </c>
    </row>
    <row r="6607" spans="1:13" x14ac:dyDescent="0.3">
      <c r="A6607" s="6" t="s">
        <v>6691</v>
      </c>
      <c r="B6607" s="28">
        <v>43419</v>
      </c>
      <c r="C6607" s="6" t="s">
        <v>24</v>
      </c>
      <c r="D6607" s="6" t="s">
        <v>79</v>
      </c>
      <c r="E6607" s="6" t="str">
        <f>VLOOKUP(tbl_transactions[[#This Row],[Product_ID]],tbl_Items[],2,)</f>
        <v>Chronograph</v>
      </c>
      <c r="F6607" s="6" t="str">
        <f>VLOOKUP(tbl_transactions[[#This Row],[Product_ID]],tbl_Items[],3,)</f>
        <v>Palladium</v>
      </c>
      <c r="G6607" s="6" t="s">
        <v>8</v>
      </c>
      <c r="H6607" s="6" t="s">
        <v>9</v>
      </c>
      <c r="I66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607" s="30">
        <v>1</v>
      </c>
      <c r="K6607" s="7">
        <f t="shared" si="206"/>
        <v>2335.6980000000003</v>
      </c>
      <c r="L66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07" s="7">
        <f t="shared" si="207"/>
        <v>2335.6980000000003</v>
      </c>
    </row>
    <row r="6608" spans="1:13" x14ac:dyDescent="0.3">
      <c r="A6608" s="6" t="s">
        <v>6692</v>
      </c>
      <c r="B6608" s="28">
        <v>43419</v>
      </c>
      <c r="C6608" s="6" t="s">
        <v>24</v>
      </c>
      <c r="D6608" s="6" t="s">
        <v>118</v>
      </c>
      <c r="E6608" s="6" t="str">
        <f>VLOOKUP(tbl_transactions[[#This Row],[Product_ID]],tbl_Items[],2,)</f>
        <v>Digital</v>
      </c>
      <c r="F6608" s="6" t="str">
        <f>VLOOKUP(tbl_transactions[[#This Row],[Product_ID]],tbl_Items[],3,)</f>
        <v>Palladium</v>
      </c>
      <c r="G6608" s="6" t="s">
        <v>12</v>
      </c>
      <c r="H6608" s="6" t="s">
        <v>9</v>
      </c>
      <c r="I66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608" s="30">
        <v>1</v>
      </c>
      <c r="K6608" s="7">
        <f t="shared" si="206"/>
        <v>6219.5112000000008</v>
      </c>
      <c r="L66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08" s="7">
        <f t="shared" si="207"/>
        <v>6219.5112000000008</v>
      </c>
    </row>
    <row r="6609" spans="1:13" x14ac:dyDescent="0.3">
      <c r="A6609" s="6" t="s">
        <v>6693</v>
      </c>
      <c r="B6609" s="28">
        <v>43419</v>
      </c>
      <c r="C6609" s="6" t="s">
        <v>24</v>
      </c>
      <c r="D6609" s="6" t="s">
        <v>115</v>
      </c>
      <c r="E6609" s="6" t="str">
        <f>VLOOKUP(tbl_transactions[[#This Row],[Product_ID]],tbl_Items[],2,)</f>
        <v>Digital</v>
      </c>
      <c r="F6609" s="6" t="str">
        <f>VLOOKUP(tbl_transactions[[#This Row],[Product_ID]],tbl_Items[],3,)</f>
        <v>Gold</v>
      </c>
      <c r="G6609" s="6" t="s">
        <v>12</v>
      </c>
      <c r="H6609" s="6" t="s">
        <v>9</v>
      </c>
      <c r="I66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609" s="30">
        <v>1</v>
      </c>
      <c r="K6609" s="7">
        <f t="shared" si="206"/>
        <v>9698.692500000001</v>
      </c>
      <c r="L66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09" s="7">
        <f t="shared" si="207"/>
        <v>9698.692500000001</v>
      </c>
    </row>
    <row r="6610" spans="1:13" x14ac:dyDescent="0.3">
      <c r="A6610" s="6" t="s">
        <v>6694</v>
      </c>
      <c r="B6610" s="28">
        <v>43419</v>
      </c>
      <c r="C6610" s="6" t="s">
        <v>24</v>
      </c>
      <c r="D6610" s="6" t="s">
        <v>97</v>
      </c>
      <c r="E6610" s="6" t="str">
        <f>VLOOKUP(tbl_transactions[[#This Row],[Product_ID]],tbl_Items[],2,)</f>
        <v>Automatic</v>
      </c>
      <c r="F6610" s="6" t="str">
        <f>VLOOKUP(tbl_transactions[[#This Row],[Product_ID]],tbl_Items[],3,)</f>
        <v>Gold</v>
      </c>
      <c r="G6610" s="6" t="s">
        <v>12</v>
      </c>
      <c r="H6610" s="6" t="s">
        <v>9</v>
      </c>
      <c r="I66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610" s="30">
        <v>2</v>
      </c>
      <c r="K6610" s="7">
        <f t="shared" si="206"/>
        <v>5990.6232</v>
      </c>
      <c r="L66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10" s="7">
        <f t="shared" si="207"/>
        <v>5990.6232</v>
      </c>
    </row>
    <row r="6611" spans="1:13" x14ac:dyDescent="0.3">
      <c r="A6611" s="6" t="s">
        <v>6695</v>
      </c>
      <c r="B6611" s="28">
        <v>43420</v>
      </c>
      <c r="C6611" s="6" t="s">
        <v>7</v>
      </c>
      <c r="D6611" s="6" t="s">
        <v>60</v>
      </c>
      <c r="E6611" s="6" t="str">
        <f>VLOOKUP(tbl_transactions[[#This Row],[Product_ID]],tbl_Items[],2,)</f>
        <v>Chronograph</v>
      </c>
      <c r="F6611" s="6" t="str">
        <f>VLOOKUP(tbl_transactions[[#This Row],[Product_ID]],tbl_Items[],3,)</f>
        <v>Platinum</v>
      </c>
      <c r="G6611" s="6" t="s">
        <v>8</v>
      </c>
      <c r="H6611" s="6" t="s">
        <v>13</v>
      </c>
      <c r="I66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611" s="30">
        <v>1</v>
      </c>
      <c r="K6611" s="7">
        <f t="shared" si="206"/>
        <v>10299.960000000001</v>
      </c>
      <c r="L66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11" s="7">
        <f t="shared" si="207"/>
        <v>10299.960000000001</v>
      </c>
    </row>
    <row r="6612" spans="1:13" x14ac:dyDescent="0.3">
      <c r="A6612" s="6" t="s">
        <v>6696</v>
      </c>
      <c r="B6612" s="28">
        <v>43420</v>
      </c>
      <c r="C6612" s="6" t="s">
        <v>15</v>
      </c>
      <c r="D6612" s="6" t="s">
        <v>103</v>
      </c>
      <c r="E6612" s="6" t="str">
        <f>VLOOKUP(tbl_transactions[[#This Row],[Product_ID]],tbl_Items[],2,)</f>
        <v>Automatic</v>
      </c>
      <c r="F6612" s="6" t="str">
        <f>VLOOKUP(tbl_transactions[[#This Row],[Product_ID]],tbl_Items[],3,)</f>
        <v>Palladium</v>
      </c>
      <c r="G6612" s="6" t="s">
        <v>12</v>
      </c>
      <c r="H6612" s="6" t="s">
        <v>9</v>
      </c>
      <c r="I66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612" s="30">
        <v>3</v>
      </c>
      <c r="K6612" s="7">
        <f t="shared" si="206"/>
        <v>20425.132799999999</v>
      </c>
      <c r="L66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6612" s="7">
        <f t="shared" si="207"/>
        <v>19812.378816</v>
      </c>
    </row>
    <row r="6613" spans="1:13" x14ac:dyDescent="0.3">
      <c r="A6613" s="6" t="s">
        <v>6697</v>
      </c>
      <c r="B6613" s="28">
        <v>43420</v>
      </c>
      <c r="C6613" s="6" t="s">
        <v>24</v>
      </c>
      <c r="D6613" s="6" t="s">
        <v>78</v>
      </c>
      <c r="E6613" s="6" t="str">
        <f>VLOOKUP(tbl_transactions[[#This Row],[Product_ID]],tbl_Items[],2,)</f>
        <v>Chronograph</v>
      </c>
      <c r="F6613" s="6" t="str">
        <f>VLOOKUP(tbl_transactions[[#This Row],[Product_ID]],tbl_Items[],3,)</f>
        <v>Gold</v>
      </c>
      <c r="G6613" s="6" t="s">
        <v>8</v>
      </c>
      <c r="H6613" s="6" t="s">
        <v>9</v>
      </c>
      <c r="I66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613" s="30">
        <v>3</v>
      </c>
      <c r="K6613" s="7">
        <f t="shared" si="206"/>
        <v>17166.599999999999</v>
      </c>
      <c r="L66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1373.328</v>
      </c>
      <c r="M6613" s="7">
        <f t="shared" si="207"/>
        <v>15793.271999999999</v>
      </c>
    </row>
    <row r="6614" spans="1:13" x14ac:dyDescent="0.3">
      <c r="A6614" s="6" t="s">
        <v>6698</v>
      </c>
      <c r="B6614" s="28">
        <v>43420</v>
      </c>
      <c r="C6614" s="6" t="s">
        <v>11</v>
      </c>
      <c r="D6614" s="6" t="s">
        <v>104</v>
      </c>
      <c r="E6614" s="6" t="str">
        <f>VLOOKUP(tbl_transactions[[#This Row],[Product_ID]],tbl_Items[],2,)</f>
        <v>Automatic</v>
      </c>
      <c r="F6614" s="6" t="str">
        <f>VLOOKUP(tbl_transactions[[#This Row],[Product_ID]],tbl_Items[],3,)</f>
        <v>Palladium</v>
      </c>
      <c r="G6614" s="6" t="s">
        <v>12</v>
      </c>
      <c r="H6614" s="6" t="s">
        <v>13</v>
      </c>
      <c r="I66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614" s="30">
        <v>4</v>
      </c>
      <c r="K6614" s="7">
        <f t="shared" si="206"/>
        <v>36062.840000000004</v>
      </c>
      <c r="L66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1081.8852000000002</v>
      </c>
      <c r="M6614" s="7">
        <f t="shared" si="207"/>
        <v>34980.954800000007</v>
      </c>
    </row>
    <row r="6615" spans="1:13" x14ac:dyDescent="0.3">
      <c r="A6615" s="6" t="s">
        <v>6699</v>
      </c>
      <c r="B6615" s="28">
        <v>43420</v>
      </c>
      <c r="C6615" s="6" t="s">
        <v>24</v>
      </c>
      <c r="D6615" s="6" t="s">
        <v>104</v>
      </c>
      <c r="E6615" s="6" t="str">
        <f>VLOOKUP(tbl_transactions[[#This Row],[Product_ID]],tbl_Items[],2,)</f>
        <v>Automatic</v>
      </c>
      <c r="F6615" s="6" t="str">
        <f>VLOOKUP(tbl_transactions[[#This Row],[Product_ID]],tbl_Items[],3,)</f>
        <v>Palladium</v>
      </c>
      <c r="G6615" s="6" t="s">
        <v>12</v>
      </c>
      <c r="H6615" s="6" t="s">
        <v>13</v>
      </c>
      <c r="I66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615" s="30">
        <v>1</v>
      </c>
      <c r="K6615" s="7">
        <f t="shared" si="206"/>
        <v>9015.7100000000009</v>
      </c>
      <c r="L66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15" s="7">
        <f t="shared" si="207"/>
        <v>9015.7100000000009</v>
      </c>
    </row>
    <row r="6616" spans="1:13" x14ac:dyDescent="0.3">
      <c r="A6616" s="6" t="s">
        <v>6700</v>
      </c>
      <c r="B6616" s="28">
        <v>43420</v>
      </c>
      <c r="C6616" s="6" t="s">
        <v>11</v>
      </c>
      <c r="D6616" s="6" t="s">
        <v>115</v>
      </c>
      <c r="E6616" s="6" t="str">
        <f>VLOOKUP(tbl_transactions[[#This Row],[Product_ID]],tbl_Items[],2,)</f>
        <v>Digital</v>
      </c>
      <c r="F6616" s="6" t="str">
        <f>VLOOKUP(tbl_transactions[[#This Row],[Product_ID]],tbl_Items[],3,)</f>
        <v>Gold</v>
      </c>
      <c r="G6616" s="6" t="s">
        <v>12</v>
      </c>
      <c r="H6616" s="6" t="s">
        <v>9</v>
      </c>
      <c r="I66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616" s="30">
        <v>1</v>
      </c>
      <c r="K6616" s="7">
        <f t="shared" si="206"/>
        <v>9698.692500000001</v>
      </c>
      <c r="L66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16" s="7">
        <f t="shared" si="207"/>
        <v>9698.692500000001</v>
      </c>
    </row>
    <row r="6617" spans="1:13" x14ac:dyDescent="0.3">
      <c r="A6617" s="6" t="s">
        <v>6701</v>
      </c>
      <c r="B6617" s="28">
        <v>43420</v>
      </c>
      <c r="C6617" s="6" t="s">
        <v>11</v>
      </c>
      <c r="D6617" s="6" t="s">
        <v>117</v>
      </c>
      <c r="E6617" s="6" t="str">
        <f>VLOOKUP(tbl_transactions[[#This Row],[Product_ID]],tbl_Items[],2,)</f>
        <v>Digital</v>
      </c>
      <c r="F6617" s="6" t="str">
        <f>VLOOKUP(tbl_transactions[[#This Row],[Product_ID]],tbl_Items[],3,)</f>
        <v>Palladium</v>
      </c>
      <c r="G6617" s="6" t="s">
        <v>12</v>
      </c>
      <c r="H6617" s="6" t="s">
        <v>9</v>
      </c>
      <c r="I66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617" s="30">
        <v>2</v>
      </c>
      <c r="K6617" s="7">
        <f t="shared" si="206"/>
        <v>20539.575000000001</v>
      </c>
      <c r="L66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6617" s="7">
        <f t="shared" si="207"/>
        <v>19923.387750000002</v>
      </c>
    </row>
    <row r="6618" spans="1:13" x14ac:dyDescent="0.3">
      <c r="A6618" s="6" t="s">
        <v>6702</v>
      </c>
      <c r="B6618" s="28">
        <v>43421</v>
      </c>
      <c r="C6618" s="6" t="s">
        <v>24</v>
      </c>
      <c r="D6618" s="6" t="s">
        <v>102</v>
      </c>
      <c r="E6618" s="6" t="str">
        <f>VLOOKUP(tbl_transactions[[#This Row],[Product_ID]],tbl_Items[],2,)</f>
        <v>Automatic</v>
      </c>
      <c r="F6618" s="6" t="str">
        <f>VLOOKUP(tbl_transactions[[#This Row],[Product_ID]],tbl_Items[],3,)</f>
        <v>Palladium</v>
      </c>
      <c r="G6618" s="6" t="s">
        <v>12</v>
      </c>
      <c r="H6618" s="6" t="s">
        <v>9</v>
      </c>
      <c r="I66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618" s="30">
        <v>1</v>
      </c>
      <c r="K6618" s="7">
        <f t="shared" si="206"/>
        <v>8786.1779999999999</v>
      </c>
      <c r="L66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18" s="7">
        <f t="shared" si="207"/>
        <v>8786.1779999999999</v>
      </c>
    </row>
    <row r="6619" spans="1:13" x14ac:dyDescent="0.3">
      <c r="A6619" s="6" t="s">
        <v>6703</v>
      </c>
      <c r="B6619" s="28">
        <v>43421</v>
      </c>
      <c r="C6619" s="6" t="s">
        <v>24</v>
      </c>
      <c r="D6619" s="6" t="s">
        <v>94</v>
      </c>
      <c r="E6619" s="6" t="str">
        <f>VLOOKUP(tbl_transactions[[#This Row],[Product_ID]],tbl_Items[],2,)</f>
        <v>Automatic</v>
      </c>
      <c r="F6619" s="6" t="str">
        <f>VLOOKUP(tbl_transactions[[#This Row],[Product_ID]],tbl_Items[],3,)</f>
        <v>Platinum</v>
      </c>
      <c r="G6619" s="6" t="s">
        <v>12</v>
      </c>
      <c r="H6619" s="6" t="s">
        <v>9</v>
      </c>
      <c r="I66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619" s="30">
        <v>3</v>
      </c>
      <c r="K6619" s="7">
        <f t="shared" si="206"/>
        <v>8537.760000000002</v>
      </c>
      <c r="L66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19" s="7">
        <f t="shared" si="207"/>
        <v>8537.760000000002</v>
      </c>
    </row>
    <row r="6620" spans="1:13" x14ac:dyDescent="0.3">
      <c r="A6620" s="6" t="s">
        <v>6704</v>
      </c>
      <c r="B6620" s="28">
        <v>43421</v>
      </c>
      <c r="C6620" s="6" t="s">
        <v>24</v>
      </c>
      <c r="D6620" s="6" t="s">
        <v>115</v>
      </c>
      <c r="E6620" s="6" t="str">
        <f>VLOOKUP(tbl_transactions[[#This Row],[Product_ID]],tbl_Items[],2,)</f>
        <v>Digital</v>
      </c>
      <c r="F6620" s="6" t="str">
        <f>VLOOKUP(tbl_transactions[[#This Row],[Product_ID]],tbl_Items[],3,)</f>
        <v>Gold</v>
      </c>
      <c r="G6620" s="6" t="s">
        <v>12</v>
      </c>
      <c r="H6620" s="6" t="s">
        <v>9</v>
      </c>
      <c r="I66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620" s="30">
        <v>2</v>
      </c>
      <c r="K6620" s="7">
        <f t="shared" si="206"/>
        <v>19397.385000000002</v>
      </c>
      <c r="L66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6620" s="7">
        <f t="shared" si="207"/>
        <v>18621.489600000001</v>
      </c>
    </row>
    <row r="6621" spans="1:13" x14ac:dyDescent="0.3">
      <c r="A6621" s="6" t="s">
        <v>6705</v>
      </c>
      <c r="B6621" s="28">
        <v>43421</v>
      </c>
      <c r="C6621" s="6" t="s">
        <v>7</v>
      </c>
      <c r="D6621" s="6" t="s">
        <v>100</v>
      </c>
      <c r="E6621" s="6" t="str">
        <f>VLOOKUP(tbl_transactions[[#This Row],[Product_ID]],tbl_Items[],2,)</f>
        <v>Automatic</v>
      </c>
      <c r="F6621" s="6" t="str">
        <f>VLOOKUP(tbl_transactions[[#This Row],[Product_ID]],tbl_Items[],3,)</f>
        <v>Palladium</v>
      </c>
      <c r="G6621" s="6" t="s">
        <v>12</v>
      </c>
      <c r="H6621" s="6" t="s">
        <v>13</v>
      </c>
      <c r="I66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621" s="30">
        <v>4</v>
      </c>
      <c r="K6621" s="7">
        <f t="shared" si="206"/>
        <v>24060.960000000003</v>
      </c>
      <c r="L66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621" s="7">
        <f t="shared" si="207"/>
        <v>23339.131200000003</v>
      </c>
    </row>
    <row r="6622" spans="1:13" x14ac:dyDescent="0.3">
      <c r="A6622" s="6" t="s">
        <v>6706</v>
      </c>
      <c r="B6622" s="28">
        <v>43422</v>
      </c>
      <c r="C6622" s="6" t="s">
        <v>24</v>
      </c>
      <c r="D6622" s="6" t="s">
        <v>7008</v>
      </c>
      <c r="E6622" s="6" t="str">
        <f>VLOOKUP(tbl_transactions[[#This Row],[Product_ID]],tbl_Items[],2,)</f>
        <v>Digital</v>
      </c>
      <c r="F6622" s="6" t="str">
        <f>VLOOKUP(tbl_transactions[[#This Row],[Product_ID]],tbl_Items[],3,)</f>
        <v>Gold</v>
      </c>
      <c r="G6622" s="6" t="s">
        <v>12</v>
      </c>
      <c r="H6622" s="6" t="s">
        <v>13</v>
      </c>
      <c r="I66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622" s="30">
        <v>2</v>
      </c>
      <c r="K6622" s="7">
        <f t="shared" si="206"/>
        <v>21482.340000000004</v>
      </c>
      <c r="L66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6622" s="7">
        <f t="shared" si="207"/>
        <v>20623.046400000003</v>
      </c>
    </row>
    <row r="6623" spans="1:13" x14ac:dyDescent="0.3">
      <c r="A6623" s="6" t="s">
        <v>6707</v>
      </c>
      <c r="B6623" s="28">
        <v>43422</v>
      </c>
      <c r="C6623" s="6" t="s">
        <v>24</v>
      </c>
      <c r="D6623" s="6" t="s">
        <v>71</v>
      </c>
      <c r="E6623" s="6" t="str">
        <f>VLOOKUP(tbl_transactions[[#This Row],[Product_ID]],tbl_Items[],2,)</f>
        <v>Chronograph</v>
      </c>
      <c r="F6623" s="6" t="str">
        <f>VLOOKUP(tbl_transactions[[#This Row],[Product_ID]],tbl_Items[],3,)</f>
        <v>Platinum</v>
      </c>
      <c r="G6623" s="6" t="s">
        <v>8</v>
      </c>
      <c r="H6623" s="6" t="s">
        <v>13</v>
      </c>
      <c r="I66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623" s="30">
        <v>1</v>
      </c>
      <c r="K6623" s="7">
        <f t="shared" si="206"/>
        <v>2299.2839999999997</v>
      </c>
      <c r="L66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23" s="7">
        <f t="shared" si="207"/>
        <v>2299.2839999999997</v>
      </c>
    </row>
    <row r="6624" spans="1:13" x14ac:dyDescent="0.3">
      <c r="A6624" s="6" t="s">
        <v>6708</v>
      </c>
      <c r="B6624" s="28">
        <v>43422</v>
      </c>
      <c r="C6624" s="6" t="s">
        <v>11</v>
      </c>
      <c r="D6624" s="6" t="s">
        <v>89</v>
      </c>
      <c r="E6624" s="6" t="str">
        <f>VLOOKUP(tbl_transactions[[#This Row],[Product_ID]],tbl_Items[],2,)</f>
        <v>Automatic</v>
      </c>
      <c r="F6624" s="6" t="str">
        <f>VLOOKUP(tbl_transactions[[#This Row],[Product_ID]],tbl_Items[],3,)</f>
        <v>Platinum</v>
      </c>
      <c r="G6624" s="6" t="s">
        <v>12</v>
      </c>
      <c r="H6624" s="6" t="s">
        <v>9</v>
      </c>
      <c r="I66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624" s="30">
        <v>1</v>
      </c>
      <c r="K6624" s="7">
        <f t="shared" si="206"/>
        <v>5119.5100000000011</v>
      </c>
      <c r="L66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24" s="7">
        <f t="shared" si="207"/>
        <v>5119.5100000000011</v>
      </c>
    </row>
    <row r="6625" spans="1:13" x14ac:dyDescent="0.3">
      <c r="A6625" s="6" t="s">
        <v>6709</v>
      </c>
      <c r="B6625" s="28">
        <v>43422</v>
      </c>
      <c r="C6625" s="6" t="s">
        <v>24</v>
      </c>
      <c r="D6625" s="6" t="s">
        <v>100</v>
      </c>
      <c r="E6625" s="6" t="str">
        <f>VLOOKUP(tbl_transactions[[#This Row],[Product_ID]],tbl_Items[],2,)</f>
        <v>Automatic</v>
      </c>
      <c r="F6625" s="6" t="str">
        <f>VLOOKUP(tbl_transactions[[#This Row],[Product_ID]],tbl_Items[],3,)</f>
        <v>Palladium</v>
      </c>
      <c r="G6625" s="6" t="s">
        <v>12</v>
      </c>
      <c r="H6625" s="6" t="s">
        <v>9</v>
      </c>
      <c r="I66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625" s="30">
        <v>1</v>
      </c>
      <c r="K6625" s="7">
        <f t="shared" si="206"/>
        <v>6015.2400000000007</v>
      </c>
      <c r="L66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25" s="7">
        <f t="shared" si="207"/>
        <v>6015.2400000000007</v>
      </c>
    </row>
    <row r="6626" spans="1:13" x14ac:dyDescent="0.3">
      <c r="A6626" s="6" t="s">
        <v>6710</v>
      </c>
      <c r="B6626" s="28">
        <v>43422</v>
      </c>
      <c r="C6626" s="6" t="s">
        <v>15</v>
      </c>
      <c r="D6626" s="6" t="s">
        <v>67</v>
      </c>
      <c r="E6626" s="6" t="str">
        <f>VLOOKUP(tbl_transactions[[#This Row],[Product_ID]],tbl_Items[],2,)</f>
        <v>Chronograph</v>
      </c>
      <c r="F6626" s="6" t="str">
        <f>VLOOKUP(tbl_transactions[[#This Row],[Product_ID]],tbl_Items[],3,)</f>
        <v>Platinum</v>
      </c>
      <c r="G6626" s="6" t="s">
        <v>8</v>
      </c>
      <c r="H6626" s="6" t="s">
        <v>9</v>
      </c>
      <c r="I66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626" s="30">
        <v>4</v>
      </c>
      <c r="K6626" s="7">
        <f t="shared" si="206"/>
        <v>5292</v>
      </c>
      <c r="L66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26" s="7">
        <f t="shared" si="207"/>
        <v>5292</v>
      </c>
    </row>
    <row r="6627" spans="1:13" x14ac:dyDescent="0.3">
      <c r="A6627" s="6" t="s">
        <v>6711</v>
      </c>
      <c r="B6627" s="28">
        <v>43422</v>
      </c>
      <c r="C6627" s="6" t="s">
        <v>11</v>
      </c>
      <c r="D6627" s="6" t="s">
        <v>7006</v>
      </c>
      <c r="E6627" s="6" t="str">
        <f>VLOOKUP(tbl_transactions[[#This Row],[Product_ID]],tbl_Items[],2,)</f>
        <v>Automatic</v>
      </c>
      <c r="F6627" s="6" t="str">
        <f>VLOOKUP(tbl_transactions[[#This Row],[Product_ID]],tbl_Items[],3,)</f>
        <v>Gold</v>
      </c>
      <c r="G6627" s="6" t="s">
        <v>12</v>
      </c>
      <c r="H6627" s="6" t="s">
        <v>9</v>
      </c>
      <c r="I66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627" s="30">
        <v>1</v>
      </c>
      <c r="K6627" s="7">
        <f t="shared" si="206"/>
        <v>10762.95</v>
      </c>
      <c r="L66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27" s="7">
        <f t="shared" si="207"/>
        <v>10762.95</v>
      </c>
    </row>
    <row r="6628" spans="1:13" x14ac:dyDescent="0.3">
      <c r="A6628" s="6" t="s">
        <v>6712</v>
      </c>
      <c r="B6628" s="28">
        <v>43423</v>
      </c>
      <c r="C6628" s="6" t="s">
        <v>7</v>
      </c>
      <c r="D6628" s="6" t="s">
        <v>71</v>
      </c>
      <c r="E6628" s="6" t="str">
        <f>VLOOKUP(tbl_transactions[[#This Row],[Product_ID]],tbl_Items[],2,)</f>
        <v>Chronograph</v>
      </c>
      <c r="F6628" s="6" t="str">
        <f>VLOOKUP(tbl_transactions[[#This Row],[Product_ID]],tbl_Items[],3,)</f>
        <v>Platinum</v>
      </c>
      <c r="G6628" s="6" t="s">
        <v>8</v>
      </c>
      <c r="H6628" s="6" t="s">
        <v>9</v>
      </c>
      <c r="I66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628" s="30">
        <v>1</v>
      </c>
      <c r="K6628" s="7">
        <f t="shared" si="206"/>
        <v>2299.2839999999997</v>
      </c>
      <c r="L66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28" s="7">
        <f t="shared" si="207"/>
        <v>2299.2839999999997</v>
      </c>
    </row>
    <row r="6629" spans="1:13" x14ac:dyDescent="0.3">
      <c r="A6629" s="6" t="s">
        <v>6713</v>
      </c>
      <c r="B6629" s="28">
        <v>43423</v>
      </c>
      <c r="C6629" s="6" t="s">
        <v>15</v>
      </c>
      <c r="D6629" s="6" t="s">
        <v>66</v>
      </c>
      <c r="E6629" s="6" t="str">
        <f>VLOOKUP(tbl_transactions[[#This Row],[Product_ID]],tbl_Items[],2,)</f>
        <v>Chronograph</v>
      </c>
      <c r="F6629" s="6" t="str">
        <f>VLOOKUP(tbl_transactions[[#This Row],[Product_ID]],tbl_Items[],3,)</f>
        <v>Platinum</v>
      </c>
      <c r="G6629" s="6" t="s">
        <v>8</v>
      </c>
      <c r="H6629" s="6" t="s">
        <v>9</v>
      </c>
      <c r="I66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629" s="30">
        <v>1</v>
      </c>
      <c r="K6629" s="7">
        <f t="shared" si="206"/>
        <v>9883.7999999999993</v>
      </c>
      <c r="L66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29" s="7">
        <f t="shared" si="207"/>
        <v>9883.7999999999993</v>
      </c>
    </row>
    <row r="6630" spans="1:13" x14ac:dyDescent="0.3">
      <c r="A6630" s="6" t="s">
        <v>6714</v>
      </c>
      <c r="B6630" s="28">
        <v>43423</v>
      </c>
      <c r="C6630" s="6" t="s">
        <v>11</v>
      </c>
      <c r="D6630" s="6" t="s">
        <v>76</v>
      </c>
      <c r="E6630" s="6" t="str">
        <f>VLOOKUP(tbl_transactions[[#This Row],[Product_ID]],tbl_Items[],2,)</f>
        <v>Chronograph</v>
      </c>
      <c r="F6630" s="6" t="str">
        <f>VLOOKUP(tbl_transactions[[#This Row],[Product_ID]],tbl_Items[],3,)</f>
        <v>Gold</v>
      </c>
      <c r="G6630" s="6" t="s">
        <v>8</v>
      </c>
      <c r="H6630" s="6" t="s">
        <v>9</v>
      </c>
      <c r="I66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630" s="30">
        <v>1</v>
      </c>
      <c r="K6630" s="7">
        <f t="shared" si="206"/>
        <v>2288.88</v>
      </c>
      <c r="L66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30" s="7">
        <f t="shared" si="207"/>
        <v>2288.88</v>
      </c>
    </row>
    <row r="6631" spans="1:13" x14ac:dyDescent="0.3">
      <c r="A6631" s="6" t="s">
        <v>6715</v>
      </c>
      <c r="B6631" s="28">
        <v>43423</v>
      </c>
      <c r="C6631" s="6" t="s">
        <v>11</v>
      </c>
      <c r="D6631" s="6" t="s">
        <v>7006</v>
      </c>
      <c r="E6631" s="6" t="str">
        <f>VLOOKUP(tbl_transactions[[#This Row],[Product_ID]],tbl_Items[],2,)</f>
        <v>Automatic</v>
      </c>
      <c r="F6631" s="6" t="str">
        <f>VLOOKUP(tbl_transactions[[#This Row],[Product_ID]],tbl_Items[],3,)</f>
        <v>Gold</v>
      </c>
      <c r="G6631" s="6" t="s">
        <v>12</v>
      </c>
      <c r="H6631" s="6" t="s">
        <v>9</v>
      </c>
      <c r="I66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631" s="30">
        <v>1</v>
      </c>
      <c r="K6631" s="7">
        <f t="shared" si="206"/>
        <v>10762.95</v>
      </c>
      <c r="L66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31" s="7">
        <f t="shared" si="207"/>
        <v>10762.95</v>
      </c>
    </row>
    <row r="6632" spans="1:13" x14ac:dyDescent="0.3">
      <c r="A6632" s="6" t="s">
        <v>6716</v>
      </c>
      <c r="B6632" s="28">
        <v>43423</v>
      </c>
      <c r="C6632" s="6" t="s">
        <v>24</v>
      </c>
      <c r="D6632" s="6" t="s">
        <v>7007</v>
      </c>
      <c r="E6632" s="6" t="str">
        <f>VLOOKUP(tbl_transactions[[#This Row],[Product_ID]],tbl_Items[],2,)</f>
        <v>Digital</v>
      </c>
      <c r="F6632" s="6" t="str">
        <f>VLOOKUP(tbl_transactions[[#This Row],[Product_ID]],tbl_Items[],3,)</f>
        <v>Gold</v>
      </c>
      <c r="G6632" s="6" t="s">
        <v>12</v>
      </c>
      <c r="H6632" s="6" t="s">
        <v>9</v>
      </c>
      <c r="I66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632" s="30">
        <v>2</v>
      </c>
      <c r="K6632" s="7">
        <f t="shared" si="206"/>
        <v>18200.757600000001</v>
      </c>
      <c r="L66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728.030304</v>
      </c>
      <c r="M6632" s="7">
        <f t="shared" si="207"/>
        <v>17472.727296000001</v>
      </c>
    </row>
    <row r="6633" spans="1:13" x14ac:dyDescent="0.3">
      <c r="A6633" s="6" t="s">
        <v>6717</v>
      </c>
      <c r="B6633" s="28">
        <v>43424</v>
      </c>
      <c r="C6633" s="6" t="s">
        <v>24</v>
      </c>
      <c r="D6633" s="6" t="s">
        <v>100</v>
      </c>
      <c r="E6633" s="6" t="str">
        <f>VLOOKUP(tbl_transactions[[#This Row],[Product_ID]],tbl_Items[],2,)</f>
        <v>Automatic</v>
      </c>
      <c r="F6633" s="6" t="str">
        <f>VLOOKUP(tbl_transactions[[#This Row],[Product_ID]],tbl_Items[],3,)</f>
        <v>Palladium</v>
      </c>
      <c r="G6633" s="6" t="s">
        <v>12</v>
      </c>
      <c r="H6633" s="6" t="s">
        <v>9</v>
      </c>
      <c r="I66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633" s="30">
        <v>1</v>
      </c>
      <c r="K6633" s="7">
        <f t="shared" si="206"/>
        <v>6015.2400000000007</v>
      </c>
      <c r="L66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33" s="7">
        <f t="shared" si="207"/>
        <v>6015.2400000000007</v>
      </c>
    </row>
    <row r="6634" spans="1:13" x14ac:dyDescent="0.3">
      <c r="A6634" s="6" t="s">
        <v>6718</v>
      </c>
      <c r="B6634" s="28">
        <v>43424</v>
      </c>
      <c r="C6634" s="6" t="s">
        <v>7</v>
      </c>
      <c r="D6634" s="6" t="s">
        <v>83</v>
      </c>
      <c r="E6634" s="6" t="str">
        <f>VLOOKUP(tbl_transactions[[#This Row],[Product_ID]],tbl_Items[],2,)</f>
        <v>Chronograph</v>
      </c>
      <c r="F6634" s="6" t="str">
        <f>VLOOKUP(tbl_transactions[[#This Row],[Product_ID]],tbl_Items[],3,)</f>
        <v>Palladium</v>
      </c>
      <c r="G6634" s="6" t="s">
        <v>12</v>
      </c>
      <c r="H6634" s="6" t="s">
        <v>9</v>
      </c>
      <c r="I66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634" s="30">
        <v>4</v>
      </c>
      <c r="K6634" s="7">
        <f t="shared" si="206"/>
        <v>19955.25</v>
      </c>
      <c r="L66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598.65750000000003</v>
      </c>
      <c r="M6634" s="7">
        <f t="shared" si="207"/>
        <v>19356.592499999999</v>
      </c>
    </row>
    <row r="6635" spans="1:13" x14ac:dyDescent="0.3">
      <c r="A6635" s="6" t="s">
        <v>6719</v>
      </c>
      <c r="B6635" s="28">
        <v>43424</v>
      </c>
      <c r="C6635" s="6" t="s">
        <v>24</v>
      </c>
      <c r="D6635" s="6" t="s">
        <v>94</v>
      </c>
      <c r="E6635" s="6" t="str">
        <f>VLOOKUP(tbl_transactions[[#This Row],[Product_ID]],tbl_Items[],2,)</f>
        <v>Automatic</v>
      </c>
      <c r="F6635" s="6" t="str">
        <f>VLOOKUP(tbl_transactions[[#This Row],[Product_ID]],tbl_Items[],3,)</f>
        <v>Platinum</v>
      </c>
      <c r="G6635" s="6" t="s">
        <v>12</v>
      </c>
      <c r="H6635" s="6" t="s">
        <v>9</v>
      </c>
      <c r="I66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635" s="30">
        <v>4</v>
      </c>
      <c r="K6635" s="7">
        <f t="shared" si="206"/>
        <v>11383.680000000002</v>
      </c>
      <c r="L66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35" s="7">
        <f t="shared" si="207"/>
        <v>11383.680000000002</v>
      </c>
    </row>
    <row r="6636" spans="1:13" x14ac:dyDescent="0.3">
      <c r="A6636" s="6" t="s">
        <v>6720</v>
      </c>
      <c r="B6636" s="28">
        <v>43424</v>
      </c>
      <c r="C6636" s="6" t="s">
        <v>24</v>
      </c>
      <c r="D6636" s="6" t="s">
        <v>66</v>
      </c>
      <c r="E6636" s="6" t="str">
        <f>VLOOKUP(tbl_transactions[[#This Row],[Product_ID]],tbl_Items[],2,)</f>
        <v>Chronograph</v>
      </c>
      <c r="F6636" s="6" t="str">
        <f>VLOOKUP(tbl_transactions[[#This Row],[Product_ID]],tbl_Items[],3,)</f>
        <v>Platinum</v>
      </c>
      <c r="G6636" s="6" t="s">
        <v>8</v>
      </c>
      <c r="H6636" s="6" t="s">
        <v>9</v>
      </c>
      <c r="I66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636" s="30">
        <v>4</v>
      </c>
      <c r="K6636" s="7">
        <f t="shared" si="206"/>
        <v>39535.199999999997</v>
      </c>
      <c r="L66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6636" s="7">
        <f t="shared" si="207"/>
        <v>34790.975999999995</v>
      </c>
    </row>
    <row r="6637" spans="1:13" x14ac:dyDescent="0.3">
      <c r="A6637" s="6" t="s">
        <v>6721</v>
      </c>
      <c r="B6637" s="28">
        <v>43424</v>
      </c>
      <c r="C6637" s="6" t="s">
        <v>11</v>
      </c>
      <c r="D6637" s="6" t="s">
        <v>7007</v>
      </c>
      <c r="E6637" s="6" t="str">
        <f>VLOOKUP(tbl_transactions[[#This Row],[Product_ID]],tbl_Items[],2,)</f>
        <v>Digital</v>
      </c>
      <c r="F6637" s="6" t="str">
        <f>VLOOKUP(tbl_transactions[[#This Row],[Product_ID]],tbl_Items[],3,)</f>
        <v>Gold</v>
      </c>
      <c r="G6637" s="6" t="s">
        <v>12</v>
      </c>
      <c r="H6637" s="6" t="s">
        <v>9</v>
      </c>
      <c r="I66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637" s="30">
        <v>1</v>
      </c>
      <c r="K6637" s="7">
        <f t="shared" si="206"/>
        <v>9100.3788000000004</v>
      </c>
      <c r="L66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37" s="7">
        <f t="shared" si="207"/>
        <v>9100.3788000000004</v>
      </c>
    </row>
    <row r="6638" spans="1:13" x14ac:dyDescent="0.3">
      <c r="A6638" s="6" t="s">
        <v>6722</v>
      </c>
      <c r="B6638" s="28">
        <v>43424</v>
      </c>
      <c r="C6638" s="6" t="s">
        <v>7</v>
      </c>
      <c r="D6638" s="6" t="s">
        <v>92</v>
      </c>
      <c r="E6638" s="6" t="str">
        <f>VLOOKUP(tbl_transactions[[#This Row],[Product_ID]],tbl_Items[],2,)</f>
        <v>Automatic</v>
      </c>
      <c r="F6638" s="6" t="str">
        <f>VLOOKUP(tbl_transactions[[#This Row],[Product_ID]],tbl_Items[],3,)</f>
        <v>Platinum</v>
      </c>
      <c r="G6638" s="6" t="s">
        <v>12</v>
      </c>
      <c r="H6638" s="6" t="s">
        <v>13</v>
      </c>
      <c r="I66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638" s="30">
        <v>1</v>
      </c>
      <c r="K6638" s="7">
        <f t="shared" si="206"/>
        <v>2243.1023999999998</v>
      </c>
      <c r="L66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38" s="7">
        <f t="shared" si="207"/>
        <v>2243.1023999999998</v>
      </c>
    </row>
    <row r="6639" spans="1:13" x14ac:dyDescent="0.3">
      <c r="A6639" s="6" t="s">
        <v>6723</v>
      </c>
      <c r="B6639" s="28">
        <v>43424</v>
      </c>
      <c r="C6639" s="6" t="s">
        <v>11</v>
      </c>
      <c r="D6639" s="6" t="s">
        <v>112</v>
      </c>
      <c r="E6639" s="6" t="str">
        <f>VLOOKUP(tbl_transactions[[#This Row],[Product_ID]],tbl_Items[],2,)</f>
        <v>Digital</v>
      </c>
      <c r="F6639" s="6" t="str">
        <f>VLOOKUP(tbl_transactions[[#This Row],[Product_ID]],tbl_Items[],3,)</f>
        <v>Gold</v>
      </c>
      <c r="G6639" s="6" t="s">
        <v>12</v>
      </c>
      <c r="H6639" s="6" t="s">
        <v>9</v>
      </c>
      <c r="I66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639" s="30">
        <v>1</v>
      </c>
      <c r="K6639" s="7">
        <f t="shared" si="206"/>
        <v>6137.3196000000007</v>
      </c>
      <c r="L66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39" s="7">
        <f t="shared" si="207"/>
        <v>6137.3196000000007</v>
      </c>
    </row>
    <row r="6640" spans="1:13" x14ac:dyDescent="0.3">
      <c r="A6640" s="6" t="s">
        <v>6724</v>
      </c>
      <c r="B6640" s="28">
        <v>43424</v>
      </c>
      <c r="C6640" s="6" t="s">
        <v>7</v>
      </c>
      <c r="D6640" s="6" t="s">
        <v>83</v>
      </c>
      <c r="E6640" s="6" t="str">
        <f>VLOOKUP(tbl_transactions[[#This Row],[Product_ID]],tbl_Items[],2,)</f>
        <v>Chronograph</v>
      </c>
      <c r="F6640" s="6" t="str">
        <f>VLOOKUP(tbl_transactions[[#This Row],[Product_ID]],tbl_Items[],3,)</f>
        <v>Palladium</v>
      </c>
      <c r="G6640" s="6" t="s">
        <v>12</v>
      </c>
      <c r="H6640" s="6" t="s">
        <v>9</v>
      </c>
      <c r="I66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640" s="30">
        <v>2</v>
      </c>
      <c r="K6640" s="7">
        <f t="shared" si="206"/>
        <v>9977.625</v>
      </c>
      <c r="L66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40" s="7">
        <f t="shared" si="207"/>
        <v>9977.625</v>
      </c>
    </row>
    <row r="6641" spans="1:13" x14ac:dyDescent="0.3">
      <c r="A6641" s="6" t="s">
        <v>6725</v>
      </c>
      <c r="B6641" s="28">
        <v>43424</v>
      </c>
      <c r="C6641" s="6" t="s">
        <v>11</v>
      </c>
      <c r="D6641" s="6" t="s">
        <v>109</v>
      </c>
      <c r="E6641" s="6" t="str">
        <f>VLOOKUP(tbl_transactions[[#This Row],[Product_ID]],tbl_Items[],2,)</f>
        <v>Digital</v>
      </c>
      <c r="F6641" s="6" t="str">
        <f>VLOOKUP(tbl_transactions[[#This Row],[Product_ID]],tbl_Items[],3,)</f>
        <v>Platinum</v>
      </c>
      <c r="G6641" s="6" t="s">
        <v>12</v>
      </c>
      <c r="H6641" s="6" t="s">
        <v>9</v>
      </c>
      <c r="I66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641" s="30">
        <v>1</v>
      </c>
      <c r="K6641" s="7">
        <f t="shared" si="206"/>
        <v>10263.546</v>
      </c>
      <c r="L66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41" s="7">
        <f t="shared" si="207"/>
        <v>10263.546</v>
      </c>
    </row>
    <row r="6642" spans="1:13" x14ac:dyDescent="0.3">
      <c r="A6642" s="6" t="s">
        <v>6726</v>
      </c>
      <c r="B6642" s="28">
        <v>43425</v>
      </c>
      <c r="C6642" s="6" t="s">
        <v>24</v>
      </c>
      <c r="D6642" s="6" t="s">
        <v>95</v>
      </c>
      <c r="E6642" s="6" t="str">
        <f>VLOOKUP(tbl_transactions[[#This Row],[Product_ID]],tbl_Items[],2,)</f>
        <v>Automatic</v>
      </c>
      <c r="F6642" s="6" t="str">
        <f>VLOOKUP(tbl_transactions[[#This Row],[Product_ID]],tbl_Items[],3,)</f>
        <v>Platinum</v>
      </c>
      <c r="G6642" s="6" t="s">
        <v>12</v>
      </c>
      <c r="H6642" s="6" t="s">
        <v>9</v>
      </c>
      <c r="I66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642" s="30">
        <v>4</v>
      </c>
      <c r="K6642" s="7">
        <f t="shared" si="206"/>
        <v>9261</v>
      </c>
      <c r="L66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42" s="7">
        <f t="shared" si="207"/>
        <v>9261</v>
      </c>
    </row>
    <row r="6643" spans="1:13" x14ac:dyDescent="0.3">
      <c r="A6643" s="6" t="s">
        <v>6727</v>
      </c>
      <c r="B6643" s="28">
        <v>43425</v>
      </c>
      <c r="C6643" s="6" t="s">
        <v>24</v>
      </c>
      <c r="D6643" s="6" t="s">
        <v>96</v>
      </c>
      <c r="E6643" s="6" t="str">
        <f>VLOOKUP(tbl_transactions[[#This Row],[Product_ID]],tbl_Items[],2,)</f>
        <v>Automatic</v>
      </c>
      <c r="F6643" s="6" t="str">
        <f>VLOOKUP(tbl_transactions[[#This Row],[Product_ID]],tbl_Items[],3,)</f>
        <v>Gold</v>
      </c>
      <c r="G6643" s="6" t="s">
        <v>12</v>
      </c>
      <c r="H6643" s="6" t="s">
        <v>9</v>
      </c>
      <c r="I66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643" s="30">
        <v>1</v>
      </c>
      <c r="K6643" s="7">
        <f t="shared" si="206"/>
        <v>5676.4224000000004</v>
      </c>
      <c r="L66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43" s="7">
        <f t="shared" si="207"/>
        <v>5676.4224000000004</v>
      </c>
    </row>
    <row r="6644" spans="1:13" x14ac:dyDescent="0.3">
      <c r="A6644" s="6" t="s">
        <v>6728</v>
      </c>
      <c r="B6644" s="28">
        <v>43425</v>
      </c>
      <c r="C6644" s="6" t="s">
        <v>11</v>
      </c>
      <c r="D6644" s="6" t="s">
        <v>117</v>
      </c>
      <c r="E6644" s="6" t="str">
        <f>VLOOKUP(tbl_transactions[[#This Row],[Product_ID]],tbl_Items[],2,)</f>
        <v>Digital</v>
      </c>
      <c r="F6644" s="6" t="str">
        <f>VLOOKUP(tbl_transactions[[#This Row],[Product_ID]],tbl_Items[],3,)</f>
        <v>Palladium</v>
      </c>
      <c r="G6644" s="6" t="s">
        <v>12</v>
      </c>
      <c r="H6644" s="6" t="s">
        <v>9</v>
      </c>
      <c r="I66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644" s="30">
        <v>1</v>
      </c>
      <c r="K6644" s="7">
        <f t="shared" si="206"/>
        <v>10269.7875</v>
      </c>
      <c r="L66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44" s="7">
        <f t="shared" si="207"/>
        <v>10269.7875</v>
      </c>
    </row>
    <row r="6645" spans="1:13" x14ac:dyDescent="0.3">
      <c r="A6645" s="6" t="s">
        <v>6729</v>
      </c>
      <c r="B6645" s="28">
        <v>43425</v>
      </c>
      <c r="C6645" s="6" t="s">
        <v>11</v>
      </c>
      <c r="D6645" s="6" t="s">
        <v>100</v>
      </c>
      <c r="E6645" s="6" t="str">
        <f>VLOOKUP(tbl_transactions[[#This Row],[Product_ID]],tbl_Items[],2,)</f>
        <v>Automatic</v>
      </c>
      <c r="F6645" s="6" t="str">
        <f>VLOOKUP(tbl_transactions[[#This Row],[Product_ID]],tbl_Items[],3,)</f>
        <v>Palladium</v>
      </c>
      <c r="G6645" s="6" t="s">
        <v>12</v>
      </c>
      <c r="H6645" s="6" t="s">
        <v>13</v>
      </c>
      <c r="I66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645" s="30">
        <v>4</v>
      </c>
      <c r="K6645" s="7">
        <f t="shared" si="206"/>
        <v>24060.960000000003</v>
      </c>
      <c r="L66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645" s="7">
        <f t="shared" si="207"/>
        <v>23339.131200000003</v>
      </c>
    </row>
    <row r="6646" spans="1:13" x14ac:dyDescent="0.3">
      <c r="A6646" s="6" t="s">
        <v>6730</v>
      </c>
      <c r="B6646" s="28">
        <v>43425</v>
      </c>
      <c r="C6646" s="6" t="s">
        <v>15</v>
      </c>
      <c r="D6646" s="6" t="s">
        <v>78</v>
      </c>
      <c r="E6646" s="6" t="str">
        <f>VLOOKUP(tbl_transactions[[#This Row],[Product_ID]],tbl_Items[],2,)</f>
        <v>Chronograph</v>
      </c>
      <c r="F6646" s="6" t="str">
        <f>VLOOKUP(tbl_transactions[[#This Row],[Product_ID]],tbl_Items[],3,)</f>
        <v>Gold</v>
      </c>
      <c r="G6646" s="6" t="s">
        <v>8</v>
      </c>
      <c r="H6646" s="6" t="s">
        <v>13</v>
      </c>
      <c r="I66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646" s="30">
        <v>1</v>
      </c>
      <c r="K6646" s="7">
        <f t="shared" si="206"/>
        <v>5722.2</v>
      </c>
      <c r="L66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46" s="7">
        <f t="shared" si="207"/>
        <v>5722.2</v>
      </c>
    </row>
    <row r="6647" spans="1:13" x14ac:dyDescent="0.3">
      <c r="A6647" s="6" t="s">
        <v>6731</v>
      </c>
      <c r="B6647" s="28">
        <v>43426</v>
      </c>
      <c r="C6647" s="6" t="s">
        <v>7</v>
      </c>
      <c r="D6647" s="6" t="s">
        <v>108</v>
      </c>
      <c r="E6647" s="6" t="str">
        <f>VLOOKUP(tbl_transactions[[#This Row],[Product_ID]],tbl_Items[],2,)</f>
        <v>Digital</v>
      </c>
      <c r="F6647" s="6" t="str">
        <f>VLOOKUP(tbl_transactions[[#This Row],[Product_ID]],tbl_Items[],3,)</f>
        <v>Platinum</v>
      </c>
      <c r="G6647" s="6" t="s">
        <v>12</v>
      </c>
      <c r="H6647" s="6" t="s">
        <v>13</v>
      </c>
      <c r="I66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647" s="30">
        <v>1</v>
      </c>
      <c r="K6647" s="7">
        <f t="shared" si="206"/>
        <v>6444.1125000000002</v>
      </c>
      <c r="L66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47" s="7">
        <f t="shared" si="207"/>
        <v>6444.1125000000002</v>
      </c>
    </row>
    <row r="6648" spans="1:13" x14ac:dyDescent="0.3">
      <c r="A6648" s="6" t="s">
        <v>6732</v>
      </c>
      <c r="B6648" s="28">
        <v>43426</v>
      </c>
      <c r="C6648" s="6" t="s">
        <v>24</v>
      </c>
      <c r="D6648" s="6" t="s">
        <v>113</v>
      </c>
      <c r="E6648" s="6" t="str">
        <f>VLOOKUP(tbl_transactions[[#This Row],[Product_ID]],tbl_Items[],2,)</f>
        <v>Digital</v>
      </c>
      <c r="F6648" s="6" t="str">
        <f>VLOOKUP(tbl_transactions[[#This Row],[Product_ID]],tbl_Items[],3,)</f>
        <v>Palladium</v>
      </c>
      <c r="G6648" s="6" t="s">
        <v>12</v>
      </c>
      <c r="H6648" s="6" t="s">
        <v>9</v>
      </c>
      <c r="I66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648" s="30">
        <v>2</v>
      </c>
      <c r="K6648" s="7">
        <f t="shared" si="206"/>
        <v>18288.1512</v>
      </c>
      <c r="L66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6648" s="7">
        <f t="shared" si="207"/>
        <v>17739.506664</v>
      </c>
    </row>
    <row r="6649" spans="1:13" x14ac:dyDescent="0.3">
      <c r="A6649" s="6" t="s">
        <v>6733</v>
      </c>
      <c r="B6649" s="28">
        <v>43426</v>
      </c>
      <c r="C6649" s="6" t="s">
        <v>24</v>
      </c>
      <c r="D6649" s="6" t="s">
        <v>7007</v>
      </c>
      <c r="E6649" s="6" t="str">
        <f>VLOOKUP(tbl_transactions[[#This Row],[Product_ID]],tbl_Items[],2,)</f>
        <v>Digital</v>
      </c>
      <c r="F6649" s="6" t="str">
        <f>VLOOKUP(tbl_transactions[[#This Row],[Product_ID]],tbl_Items[],3,)</f>
        <v>Gold</v>
      </c>
      <c r="G6649" s="6" t="s">
        <v>12</v>
      </c>
      <c r="H6649" s="6" t="s">
        <v>9</v>
      </c>
      <c r="I66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649" s="30">
        <v>1</v>
      </c>
      <c r="K6649" s="7">
        <f t="shared" si="206"/>
        <v>9100.3788000000004</v>
      </c>
      <c r="L66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49" s="7">
        <f t="shared" si="207"/>
        <v>9100.3788000000004</v>
      </c>
    </row>
    <row r="6650" spans="1:13" x14ac:dyDescent="0.3">
      <c r="A6650" s="6" t="s">
        <v>6734</v>
      </c>
      <c r="B6650" s="28">
        <v>43426</v>
      </c>
      <c r="C6650" s="6" t="s">
        <v>24</v>
      </c>
      <c r="D6650" s="6" t="s">
        <v>101</v>
      </c>
      <c r="E6650" s="6" t="str">
        <f>VLOOKUP(tbl_transactions[[#This Row],[Product_ID]],tbl_Items[],2,)</f>
        <v>Automatic</v>
      </c>
      <c r="F6650" s="6" t="str">
        <f>VLOOKUP(tbl_transactions[[#This Row],[Product_ID]],tbl_Items[],3,)</f>
        <v>Palladium</v>
      </c>
      <c r="G6650" s="6" t="s">
        <v>12</v>
      </c>
      <c r="H6650" s="6" t="s">
        <v>9</v>
      </c>
      <c r="I66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650" s="30">
        <v>4</v>
      </c>
      <c r="K6650" s="7">
        <f t="shared" si="206"/>
        <v>10333.400000000001</v>
      </c>
      <c r="L66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50" s="7">
        <f t="shared" si="207"/>
        <v>10333.400000000001</v>
      </c>
    </row>
    <row r="6651" spans="1:13" x14ac:dyDescent="0.3">
      <c r="A6651" s="6" t="s">
        <v>6735</v>
      </c>
      <c r="B6651" s="28">
        <v>43427</v>
      </c>
      <c r="C6651" s="6" t="s">
        <v>7</v>
      </c>
      <c r="D6651" s="6" t="s">
        <v>119</v>
      </c>
      <c r="E6651" s="6" t="str">
        <f>VLOOKUP(tbl_transactions[[#This Row],[Product_ID]],tbl_Items[],2,)</f>
        <v>Digital</v>
      </c>
      <c r="F6651" s="6" t="str">
        <f>VLOOKUP(tbl_transactions[[#This Row],[Product_ID]],tbl_Items[],3,)</f>
        <v>Palladium</v>
      </c>
      <c r="G6651" s="6" t="s">
        <v>12</v>
      </c>
      <c r="H6651" s="6" t="s">
        <v>9</v>
      </c>
      <c r="I66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651" s="30">
        <v>3</v>
      </c>
      <c r="K6651" s="7">
        <f t="shared" si="206"/>
        <v>30884.273999999998</v>
      </c>
      <c r="L66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6651" s="7">
        <f t="shared" si="207"/>
        <v>29957.745779999997</v>
      </c>
    </row>
    <row r="6652" spans="1:13" x14ac:dyDescent="0.3">
      <c r="A6652" s="6" t="s">
        <v>6736</v>
      </c>
      <c r="B6652" s="28">
        <v>43427</v>
      </c>
      <c r="C6652" s="6" t="s">
        <v>24</v>
      </c>
      <c r="D6652" s="6" t="s">
        <v>120</v>
      </c>
      <c r="E6652" s="6" t="str">
        <f>VLOOKUP(tbl_transactions[[#This Row],[Product_ID]],tbl_Items[],2,)</f>
        <v>Digital</v>
      </c>
      <c r="F6652" s="6" t="str">
        <f>VLOOKUP(tbl_transactions[[#This Row],[Product_ID]],tbl_Items[],3,)</f>
        <v>Palladium</v>
      </c>
      <c r="G6652" s="6" t="s">
        <v>12</v>
      </c>
      <c r="H6652" s="6" t="s">
        <v>9</v>
      </c>
      <c r="I66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652" s="30">
        <v>3</v>
      </c>
      <c r="K6652" s="7">
        <f t="shared" si="206"/>
        <v>31806.060000000005</v>
      </c>
      <c r="L66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6652" s="7">
        <f t="shared" si="207"/>
        <v>30851.878200000006</v>
      </c>
    </row>
    <row r="6653" spans="1:13" x14ac:dyDescent="0.3">
      <c r="A6653" s="6" t="s">
        <v>6737</v>
      </c>
      <c r="B6653" s="28">
        <v>43427</v>
      </c>
      <c r="C6653" s="6" t="s">
        <v>24</v>
      </c>
      <c r="D6653" s="6" t="s">
        <v>99</v>
      </c>
      <c r="E6653" s="6" t="str">
        <f>VLOOKUP(tbl_transactions[[#This Row],[Product_ID]],tbl_Items[],2,)</f>
        <v>Automatic</v>
      </c>
      <c r="F6653" s="6" t="str">
        <f>VLOOKUP(tbl_transactions[[#This Row],[Product_ID]],tbl_Items[],3,)</f>
        <v>Gold</v>
      </c>
      <c r="G6653" s="6" t="s">
        <v>12</v>
      </c>
      <c r="H6653" s="6" t="s">
        <v>9</v>
      </c>
      <c r="I66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653" s="30">
        <v>1</v>
      </c>
      <c r="K6653" s="7">
        <f t="shared" si="206"/>
        <v>5682.6647999999996</v>
      </c>
      <c r="L66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53" s="7">
        <f t="shared" si="207"/>
        <v>5682.6647999999996</v>
      </c>
    </row>
    <row r="6654" spans="1:13" x14ac:dyDescent="0.3">
      <c r="A6654" s="6" t="s">
        <v>6738</v>
      </c>
      <c r="B6654" s="28">
        <v>43427</v>
      </c>
      <c r="C6654" s="6" t="s">
        <v>11</v>
      </c>
      <c r="D6654" s="6" t="s">
        <v>83</v>
      </c>
      <c r="E6654" s="6" t="str">
        <f>VLOOKUP(tbl_transactions[[#This Row],[Product_ID]],tbl_Items[],2,)</f>
        <v>Chronograph</v>
      </c>
      <c r="F6654" s="6" t="str">
        <f>VLOOKUP(tbl_transactions[[#This Row],[Product_ID]],tbl_Items[],3,)</f>
        <v>Palladium</v>
      </c>
      <c r="G6654" s="6" t="s">
        <v>12</v>
      </c>
      <c r="H6654" s="6" t="s">
        <v>9</v>
      </c>
      <c r="I66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654" s="30">
        <v>3</v>
      </c>
      <c r="K6654" s="7">
        <f t="shared" si="206"/>
        <v>14966.4375</v>
      </c>
      <c r="L66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54" s="7">
        <f t="shared" si="207"/>
        <v>14966.4375</v>
      </c>
    </row>
    <row r="6655" spans="1:13" x14ac:dyDescent="0.3">
      <c r="A6655" s="6" t="s">
        <v>6739</v>
      </c>
      <c r="B6655" s="28">
        <v>43427</v>
      </c>
      <c r="C6655" s="6" t="s">
        <v>24</v>
      </c>
      <c r="D6655" s="6" t="s">
        <v>7007</v>
      </c>
      <c r="E6655" s="6" t="str">
        <f>VLOOKUP(tbl_transactions[[#This Row],[Product_ID]],tbl_Items[],2,)</f>
        <v>Digital</v>
      </c>
      <c r="F6655" s="6" t="str">
        <f>VLOOKUP(tbl_transactions[[#This Row],[Product_ID]],tbl_Items[],3,)</f>
        <v>Gold</v>
      </c>
      <c r="G6655" s="6" t="s">
        <v>12</v>
      </c>
      <c r="H6655" s="6" t="s">
        <v>9</v>
      </c>
      <c r="I66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655" s="30">
        <v>1</v>
      </c>
      <c r="K6655" s="7">
        <f t="shared" si="206"/>
        <v>9100.3788000000004</v>
      </c>
      <c r="L66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55" s="7">
        <f t="shared" si="207"/>
        <v>9100.3788000000004</v>
      </c>
    </row>
    <row r="6656" spans="1:13" x14ac:dyDescent="0.3">
      <c r="A6656" s="6" t="s">
        <v>6740</v>
      </c>
      <c r="B6656" s="28">
        <v>43427</v>
      </c>
      <c r="C6656" s="6" t="s">
        <v>11</v>
      </c>
      <c r="D6656" s="6" t="s">
        <v>92</v>
      </c>
      <c r="E6656" s="6" t="str">
        <f>VLOOKUP(tbl_transactions[[#This Row],[Product_ID]],tbl_Items[],2,)</f>
        <v>Automatic</v>
      </c>
      <c r="F6656" s="6" t="str">
        <f>VLOOKUP(tbl_transactions[[#This Row],[Product_ID]],tbl_Items[],3,)</f>
        <v>Platinum</v>
      </c>
      <c r="G6656" s="6" t="s">
        <v>12</v>
      </c>
      <c r="H6656" s="6" t="s">
        <v>9</v>
      </c>
      <c r="I66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656" s="30">
        <v>2</v>
      </c>
      <c r="K6656" s="7">
        <f t="shared" si="206"/>
        <v>4486.2047999999995</v>
      </c>
      <c r="L66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56" s="7">
        <f t="shared" si="207"/>
        <v>4486.2047999999995</v>
      </c>
    </row>
    <row r="6657" spans="1:13" x14ac:dyDescent="0.3">
      <c r="A6657" s="6" t="s">
        <v>6741</v>
      </c>
      <c r="B6657" s="28">
        <v>43428</v>
      </c>
      <c r="C6657" s="6" t="s">
        <v>24</v>
      </c>
      <c r="D6657" s="6" t="s">
        <v>112</v>
      </c>
      <c r="E6657" s="6" t="str">
        <f>VLOOKUP(tbl_transactions[[#This Row],[Product_ID]],tbl_Items[],2,)</f>
        <v>Digital</v>
      </c>
      <c r="F6657" s="6" t="str">
        <f>VLOOKUP(tbl_transactions[[#This Row],[Product_ID]],tbl_Items[],3,)</f>
        <v>Gold</v>
      </c>
      <c r="G6657" s="6" t="s">
        <v>12</v>
      </c>
      <c r="H6657" s="6" t="s">
        <v>9</v>
      </c>
      <c r="I66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657" s="30">
        <v>3</v>
      </c>
      <c r="K6657" s="7">
        <f t="shared" si="206"/>
        <v>18411.9588</v>
      </c>
      <c r="L66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736.47835199999997</v>
      </c>
      <c r="M6657" s="7">
        <f t="shared" si="207"/>
        <v>17675.480448000002</v>
      </c>
    </row>
    <row r="6658" spans="1:13" x14ac:dyDescent="0.3">
      <c r="A6658" s="6" t="s">
        <v>6742</v>
      </c>
      <c r="B6658" s="28">
        <v>43428</v>
      </c>
      <c r="C6658" s="6" t="s">
        <v>11</v>
      </c>
      <c r="D6658" s="6" t="s">
        <v>101</v>
      </c>
      <c r="E6658" s="6" t="str">
        <f>VLOOKUP(tbl_transactions[[#This Row],[Product_ID]],tbl_Items[],2,)</f>
        <v>Automatic</v>
      </c>
      <c r="F6658" s="6" t="str">
        <f>VLOOKUP(tbl_transactions[[#This Row],[Product_ID]],tbl_Items[],3,)</f>
        <v>Palladium</v>
      </c>
      <c r="G6658" s="6" t="s">
        <v>12</v>
      </c>
      <c r="H6658" s="6" t="s">
        <v>9</v>
      </c>
      <c r="I66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658" s="30">
        <v>4</v>
      </c>
      <c r="K6658" s="7">
        <f t="shared" ref="K6658:K6721" si="208">I6658*J6658</f>
        <v>10333.400000000001</v>
      </c>
      <c r="L66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58" s="7">
        <f t="shared" ref="M6658:M6721" si="209">K6658-L6658</f>
        <v>10333.400000000001</v>
      </c>
    </row>
    <row r="6659" spans="1:13" x14ac:dyDescent="0.3">
      <c r="A6659" s="6" t="s">
        <v>6743</v>
      </c>
      <c r="B6659" s="28">
        <v>43428</v>
      </c>
      <c r="C6659" s="6" t="s">
        <v>11</v>
      </c>
      <c r="D6659" s="6" t="s">
        <v>110</v>
      </c>
      <c r="E6659" s="6" t="str">
        <f>VLOOKUP(tbl_transactions[[#This Row],[Product_ID]],tbl_Items[],2,)</f>
        <v>Digital</v>
      </c>
      <c r="F6659" s="6" t="str">
        <f>VLOOKUP(tbl_transactions[[#This Row],[Product_ID]],tbl_Items[],3,)</f>
        <v>Platinum</v>
      </c>
      <c r="G6659" s="6" t="s">
        <v>12</v>
      </c>
      <c r="H6659" s="6" t="s">
        <v>13</v>
      </c>
      <c r="I66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659" s="30">
        <v>3</v>
      </c>
      <c r="K6659" s="7">
        <f t="shared" si="208"/>
        <v>17688.510000000002</v>
      </c>
      <c r="L66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1061.3106</v>
      </c>
      <c r="M6659" s="7">
        <f t="shared" si="209"/>
        <v>16627.199400000001</v>
      </c>
    </row>
    <row r="6660" spans="1:13" x14ac:dyDescent="0.3">
      <c r="A6660" s="6" t="s">
        <v>6744</v>
      </c>
      <c r="B6660" s="28">
        <v>43428</v>
      </c>
      <c r="C6660" s="6" t="s">
        <v>24</v>
      </c>
      <c r="D6660" s="6" t="s">
        <v>96</v>
      </c>
      <c r="E6660" s="6" t="str">
        <f>VLOOKUP(tbl_transactions[[#This Row],[Product_ID]],tbl_Items[],2,)</f>
        <v>Automatic</v>
      </c>
      <c r="F6660" s="6" t="str">
        <f>VLOOKUP(tbl_transactions[[#This Row],[Product_ID]],tbl_Items[],3,)</f>
        <v>Gold</v>
      </c>
      <c r="G6660" s="6" t="s">
        <v>12</v>
      </c>
      <c r="H6660" s="6" t="s">
        <v>9</v>
      </c>
      <c r="I66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660" s="30">
        <v>3</v>
      </c>
      <c r="K6660" s="7">
        <f t="shared" si="208"/>
        <v>17029.267200000002</v>
      </c>
      <c r="L66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681.17068800000004</v>
      </c>
      <c r="M6660" s="7">
        <f t="shared" si="209"/>
        <v>16348.096512000002</v>
      </c>
    </row>
    <row r="6661" spans="1:13" x14ac:dyDescent="0.3">
      <c r="A6661" s="6" t="s">
        <v>6745</v>
      </c>
      <c r="B6661" s="28">
        <v>43428</v>
      </c>
      <c r="C6661" s="6" t="s">
        <v>24</v>
      </c>
      <c r="D6661" s="6" t="s">
        <v>112</v>
      </c>
      <c r="E6661" s="6" t="str">
        <f>VLOOKUP(tbl_transactions[[#This Row],[Product_ID]],tbl_Items[],2,)</f>
        <v>Digital</v>
      </c>
      <c r="F6661" s="6" t="str">
        <f>VLOOKUP(tbl_transactions[[#This Row],[Product_ID]],tbl_Items[],3,)</f>
        <v>Gold</v>
      </c>
      <c r="G6661" s="6" t="s">
        <v>12</v>
      </c>
      <c r="H6661" s="6" t="s">
        <v>9</v>
      </c>
      <c r="I66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661" s="30">
        <v>2</v>
      </c>
      <c r="K6661" s="7">
        <f t="shared" si="208"/>
        <v>12274.639200000001</v>
      </c>
      <c r="L66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61" s="7">
        <f t="shared" si="209"/>
        <v>12274.639200000001</v>
      </c>
    </row>
    <row r="6662" spans="1:13" x14ac:dyDescent="0.3">
      <c r="A6662" s="6" t="s">
        <v>6746</v>
      </c>
      <c r="B6662" s="28">
        <v>43428</v>
      </c>
      <c r="C6662" s="6" t="s">
        <v>24</v>
      </c>
      <c r="D6662" s="6" t="s">
        <v>114</v>
      </c>
      <c r="E6662" s="6" t="str">
        <f>VLOOKUP(tbl_transactions[[#This Row],[Product_ID]],tbl_Items[],2,)</f>
        <v>Digital</v>
      </c>
      <c r="F6662" s="6" t="str">
        <f>VLOOKUP(tbl_transactions[[#This Row],[Product_ID]],tbl_Items[],3,)</f>
        <v>Palladium</v>
      </c>
      <c r="G6662" s="6" t="s">
        <v>12</v>
      </c>
      <c r="H6662" s="6" t="s">
        <v>13</v>
      </c>
      <c r="I66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662" s="30">
        <v>2</v>
      </c>
      <c r="K6662" s="7">
        <f t="shared" si="208"/>
        <v>21820.680000000004</v>
      </c>
      <c r="L66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662" s="7">
        <f t="shared" si="209"/>
        <v>21166.059600000004</v>
      </c>
    </row>
    <row r="6663" spans="1:13" x14ac:dyDescent="0.3">
      <c r="A6663" s="6" t="s">
        <v>6747</v>
      </c>
      <c r="B6663" s="28">
        <v>43428</v>
      </c>
      <c r="C6663" s="6" t="s">
        <v>11</v>
      </c>
      <c r="D6663" s="6" t="s">
        <v>77</v>
      </c>
      <c r="E6663" s="6" t="str">
        <f>VLOOKUP(tbl_transactions[[#This Row],[Product_ID]],tbl_Items[],2,)</f>
        <v>Chronograph</v>
      </c>
      <c r="F6663" s="6" t="str">
        <f>VLOOKUP(tbl_transactions[[#This Row],[Product_ID]],tbl_Items[],3,)</f>
        <v>Gold</v>
      </c>
      <c r="G6663" s="6" t="s">
        <v>8</v>
      </c>
      <c r="H6663" s="6" t="s">
        <v>9</v>
      </c>
      <c r="I66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663" s="30">
        <v>2</v>
      </c>
      <c r="K6663" s="7">
        <f t="shared" si="208"/>
        <v>6174</v>
      </c>
      <c r="L66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63" s="7">
        <f t="shared" si="209"/>
        <v>6174</v>
      </c>
    </row>
    <row r="6664" spans="1:13" x14ac:dyDescent="0.3">
      <c r="A6664" s="6" t="s">
        <v>6748</v>
      </c>
      <c r="B6664" s="28">
        <v>43428</v>
      </c>
      <c r="C6664" s="6" t="s">
        <v>7</v>
      </c>
      <c r="D6664" s="6" t="s">
        <v>119</v>
      </c>
      <c r="E6664" s="6" t="str">
        <f>VLOOKUP(tbl_transactions[[#This Row],[Product_ID]],tbl_Items[],2,)</f>
        <v>Digital</v>
      </c>
      <c r="F6664" s="6" t="str">
        <f>VLOOKUP(tbl_transactions[[#This Row],[Product_ID]],tbl_Items[],3,)</f>
        <v>Palladium</v>
      </c>
      <c r="G6664" s="6" t="s">
        <v>12</v>
      </c>
      <c r="H6664" s="6" t="s">
        <v>9</v>
      </c>
      <c r="I66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664" s="30">
        <v>1</v>
      </c>
      <c r="K6664" s="7">
        <f t="shared" si="208"/>
        <v>10294.758</v>
      </c>
      <c r="L66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64" s="7">
        <f t="shared" si="209"/>
        <v>10294.758</v>
      </c>
    </row>
    <row r="6665" spans="1:13" x14ac:dyDescent="0.3">
      <c r="A6665" s="6" t="s">
        <v>6749</v>
      </c>
      <c r="B6665" s="28">
        <v>43429</v>
      </c>
      <c r="C6665" s="6" t="s">
        <v>7</v>
      </c>
      <c r="D6665" s="6" t="s">
        <v>99</v>
      </c>
      <c r="E6665" s="6" t="str">
        <f>VLOOKUP(tbl_transactions[[#This Row],[Product_ID]],tbl_Items[],2,)</f>
        <v>Automatic</v>
      </c>
      <c r="F6665" s="6" t="str">
        <f>VLOOKUP(tbl_transactions[[#This Row],[Product_ID]],tbl_Items[],3,)</f>
        <v>Gold</v>
      </c>
      <c r="G6665" s="6" t="s">
        <v>12</v>
      </c>
      <c r="H6665" s="6" t="s">
        <v>9</v>
      </c>
      <c r="I66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665" s="30">
        <v>1</v>
      </c>
      <c r="K6665" s="7">
        <f t="shared" si="208"/>
        <v>5682.6647999999996</v>
      </c>
      <c r="L66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65" s="7">
        <f t="shared" si="209"/>
        <v>5682.6647999999996</v>
      </c>
    </row>
    <row r="6666" spans="1:13" x14ac:dyDescent="0.3">
      <c r="A6666" s="6" t="s">
        <v>6750</v>
      </c>
      <c r="B6666" s="28">
        <v>43429</v>
      </c>
      <c r="C6666" s="6" t="s">
        <v>24</v>
      </c>
      <c r="D6666" s="6" t="s">
        <v>103</v>
      </c>
      <c r="E6666" s="6" t="str">
        <f>VLOOKUP(tbl_transactions[[#This Row],[Product_ID]],tbl_Items[],2,)</f>
        <v>Automatic</v>
      </c>
      <c r="F6666" s="6" t="str">
        <f>VLOOKUP(tbl_transactions[[#This Row],[Product_ID]],tbl_Items[],3,)</f>
        <v>Palladium</v>
      </c>
      <c r="G6666" s="6" t="s">
        <v>12</v>
      </c>
      <c r="H6666" s="6" t="s">
        <v>9</v>
      </c>
      <c r="I66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666" s="30">
        <v>3</v>
      </c>
      <c r="K6666" s="7">
        <f t="shared" si="208"/>
        <v>20425.132799999999</v>
      </c>
      <c r="L66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6666" s="7">
        <f t="shared" si="209"/>
        <v>19812.378816</v>
      </c>
    </row>
    <row r="6667" spans="1:13" x14ac:dyDescent="0.3">
      <c r="A6667" s="6" t="s">
        <v>6751</v>
      </c>
      <c r="B6667" s="28">
        <v>43429</v>
      </c>
      <c r="C6667" s="6" t="s">
        <v>24</v>
      </c>
      <c r="D6667" s="6" t="s">
        <v>7008</v>
      </c>
      <c r="E6667" s="6" t="str">
        <f>VLOOKUP(tbl_transactions[[#This Row],[Product_ID]],tbl_Items[],2,)</f>
        <v>Digital</v>
      </c>
      <c r="F6667" s="6" t="str">
        <f>VLOOKUP(tbl_transactions[[#This Row],[Product_ID]],tbl_Items[],3,)</f>
        <v>Gold</v>
      </c>
      <c r="G6667" s="6" t="s">
        <v>12</v>
      </c>
      <c r="H6667" s="6" t="s">
        <v>9</v>
      </c>
      <c r="I66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667" s="30">
        <v>4</v>
      </c>
      <c r="K6667" s="7">
        <f t="shared" si="208"/>
        <v>42964.680000000008</v>
      </c>
      <c r="L66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6667" s="7">
        <f t="shared" si="209"/>
        <v>41246.092800000006</v>
      </c>
    </row>
    <row r="6668" spans="1:13" x14ac:dyDescent="0.3">
      <c r="A6668" s="6" t="s">
        <v>6752</v>
      </c>
      <c r="B6668" s="28">
        <v>43429</v>
      </c>
      <c r="C6668" s="6" t="s">
        <v>7</v>
      </c>
      <c r="D6668" s="6" t="s">
        <v>71</v>
      </c>
      <c r="E6668" s="6" t="str">
        <f>VLOOKUP(tbl_transactions[[#This Row],[Product_ID]],tbl_Items[],2,)</f>
        <v>Chronograph</v>
      </c>
      <c r="F6668" s="6" t="str">
        <f>VLOOKUP(tbl_transactions[[#This Row],[Product_ID]],tbl_Items[],3,)</f>
        <v>Platinum</v>
      </c>
      <c r="G6668" s="6" t="s">
        <v>8</v>
      </c>
      <c r="H6668" s="6" t="s">
        <v>9</v>
      </c>
      <c r="I66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668" s="30">
        <v>2</v>
      </c>
      <c r="K6668" s="7">
        <f t="shared" si="208"/>
        <v>4598.5679999999993</v>
      </c>
      <c r="L66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68" s="7">
        <f t="shared" si="209"/>
        <v>4598.5679999999993</v>
      </c>
    </row>
    <row r="6669" spans="1:13" x14ac:dyDescent="0.3">
      <c r="A6669" s="6" t="s">
        <v>6753</v>
      </c>
      <c r="B6669" s="28">
        <v>43429</v>
      </c>
      <c r="C6669" s="6" t="s">
        <v>24</v>
      </c>
      <c r="D6669" s="6" t="s">
        <v>117</v>
      </c>
      <c r="E6669" s="6" t="str">
        <f>VLOOKUP(tbl_transactions[[#This Row],[Product_ID]],tbl_Items[],2,)</f>
        <v>Digital</v>
      </c>
      <c r="F6669" s="6" t="str">
        <f>VLOOKUP(tbl_transactions[[#This Row],[Product_ID]],tbl_Items[],3,)</f>
        <v>Palladium</v>
      </c>
      <c r="G6669" s="6" t="s">
        <v>12</v>
      </c>
      <c r="H6669" s="6" t="s">
        <v>9</v>
      </c>
      <c r="I66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669" s="30">
        <v>3</v>
      </c>
      <c r="K6669" s="7">
        <f t="shared" si="208"/>
        <v>30809.362500000003</v>
      </c>
      <c r="L66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924.28087500000004</v>
      </c>
      <c r="M6669" s="7">
        <f t="shared" si="209"/>
        <v>29885.081625000003</v>
      </c>
    </row>
    <row r="6670" spans="1:13" x14ac:dyDescent="0.3">
      <c r="A6670" s="6" t="s">
        <v>6754</v>
      </c>
      <c r="B6670" s="28">
        <v>43429</v>
      </c>
      <c r="C6670" s="6" t="s">
        <v>11</v>
      </c>
      <c r="D6670" s="6" t="s">
        <v>119</v>
      </c>
      <c r="E6670" s="6" t="str">
        <f>VLOOKUP(tbl_transactions[[#This Row],[Product_ID]],tbl_Items[],2,)</f>
        <v>Digital</v>
      </c>
      <c r="F6670" s="6" t="str">
        <f>VLOOKUP(tbl_transactions[[#This Row],[Product_ID]],tbl_Items[],3,)</f>
        <v>Palladium</v>
      </c>
      <c r="G6670" s="6" t="s">
        <v>12</v>
      </c>
      <c r="H6670" s="6" t="s">
        <v>9</v>
      </c>
      <c r="I66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670" s="30">
        <v>3</v>
      </c>
      <c r="K6670" s="7">
        <f t="shared" si="208"/>
        <v>30884.273999999998</v>
      </c>
      <c r="L66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926.52821999999992</v>
      </c>
      <c r="M6670" s="7">
        <f t="shared" si="209"/>
        <v>29957.745779999997</v>
      </c>
    </row>
    <row r="6671" spans="1:13" x14ac:dyDescent="0.3">
      <c r="A6671" s="6" t="s">
        <v>6755</v>
      </c>
      <c r="B6671" s="28">
        <v>43429</v>
      </c>
      <c r="C6671" s="6" t="s">
        <v>24</v>
      </c>
      <c r="D6671" s="6" t="s">
        <v>83</v>
      </c>
      <c r="E6671" s="6" t="str">
        <f>VLOOKUP(tbl_transactions[[#This Row],[Product_ID]],tbl_Items[],2,)</f>
        <v>Chronograph</v>
      </c>
      <c r="F6671" s="6" t="str">
        <f>VLOOKUP(tbl_transactions[[#This Row],[Product_ID]],tbl_Items[],3,)</f>
        <v>Palladium</v>
      </c>
      <c r="G6671" s="6" t="s">
        <v>12</v>
      </c>
      <c r="H6671" s="6" t="s">
        <v>9</v>
      </c>
      <c r="I66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671" s="30">
        <v>1</v>
      </c>
      <c r="K6671" s="7">
        <f t="shared" si="208"/>
        <v>4988.8125</v>
      </c>
      <c r="L66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71" s="7">
        <f t="shared" si="209"/>
        <v>4988.8125</v>
      </c>
    </row>
    <row r="6672" spans="1:13" x14ac:dyDescent="0.3">
      <c r="A6672" s="6" t="s">
        <v>6756</v>
      </c>
      <c r="B6672" s="28">
        <v>43429</v>
      </c>
      <c r="C6672" s="6" t="s">
        <v>24</v>
      </c>
      <c r="D6672" s="6" t="s">
        <v>71</v>
      </c>
      <c r="E6672" s="6" t="str">
        <f>VLOOKUP(tbl_transactions[[#This Row],[Product_ID]],tbl_Items[],2,)</f>
        <v>Chronograph</v>
      </c>
      <c r="F6672" s="6" t="str">
        <f>VLOOKUP(tbl_transactions[[#This Row],[Product_ID]],tbl_Items[],3,)</f>
        <v>Platinum</v>
      </c>
      <c r="G6672" s="6" t="s">
        <v>8</v>
      </c>
      <c r="H6672" s="6" t="s">
        <v>9</v>
      </c>
      <c r="I66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672" s="30">
        <v>1</v>
      </c>
      <c r="K6672" s="7">
        <f t="shared" si="208"/>
        <v>2299.2839999999997</v>
      </c>
      <c r="L66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72" s="7">
        <f t="shared" si="209"/>
        <v>2299.2839999999997</v>
      </c>
    </row>
    <row r="6673" spans="1:13" x14ac:dyDescent="0.3">
      <c r="A6673" s="6" t="s">
        <v>6757</v>
      </c>
      <c r="B6673" s="28">
        <v>43430</v>
      </c>
      <c r="C6673" s="6" t="s">
        <v>24</v>
      </c>
      <c r="D6673" s="6" t="s">
        <v>105</v>
      </c>
      <c r="E6673" s="6" t="str">
        <f>VLOOKUP(tbl_transactions[[#This Row],[Product_ID]],tbl_Items[],2,)</f>
        <v>Digital</v>
      </c>
      <c r="F6673" s="6" t="str">
        <f>VLOOKUP(tbl_transactions[[#This Row],[Product_ID]],tbl_Items[],3,)</f>
        <v>Platinum</v>
      </c>
      <c r="G6673" s="6" t="s">
        <v>12</v>
      </c>
      <c r="H6673" s="6" t="s">
        <v>9</v>
      </c>
      <c r="I66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673" s="30">
        <v>1</v>
      </c>
      <c r="K6673" s="7">
        <f t="shared" si="208"/>
        <v>5869.9368000000004</v>
      </c>
      <c r="L66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73" s="7">
        <f t="shared" si="209"/>
        <v>5869.9368000000004</v>
      </c>
    </row>
    <row r="6674" spans="1:13" x14ac:dyDescent="0.3">
      <c r="A6674" s="6" t="s">
        <v>6758</v>
      </c>
      <c r="B6674" s="28">
        <v>43430</v>
      </c>
      <c r="C6674" s="6" t="s">
        <v>11</v>
      </c>
      <c r="D6674" s="6" t="s">
        <v>71</v>
      </c>
      <c r="E6674" s="6" t="str">
        <f>VLOOKUP(tbl_transactions[[#This Row],[Product_ID]],tbl_Items[],2,)</f>
        <v>Chronograph</v>
      </c>
      <c r="F6674" s="6" t="str">
        <f>VLOOKUP(tbl_transactions[[#This Row],[Product_ID]],tbl_Items[],3,)</f>
        <v>Platinum</v>
      </c>
      <c r="G6674" s="6" t="s">
        <v>8</v>
      </c>
      <c r="H6674" s="6" t="s">
        <v>9</v>
      </c>
      <c r="I66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674" s="30">
        <v>2</v>
      </c>
      <c r="K6674" s="7">
        <f t="shared" si="208"/>
        <v>4598.5679999999993</v>
      </c>
      <c r="L66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74" s="7">
        <f t="shared" si="209"/>
        <v>4598.5679999999993</v>
      </c>
    </row>
    <row r="6675" spans="1:13" x14ac:dyDescent="0.3">
      <c r="A6675" s="6" t="s">
        <v>6759</v>
      </c>
      <c r="B6675" s="28">
        <v>43430</v>
      </c>
      <c r="C6675" s="6" t="s">
        <v>24</v>
      </c>
      <c r="D6675" s="6" t="s">
        <v>118</v>
      </c>
      <c r="E6675" s="6" t="str">
        <f>VLOOKUP(tbl_transactions[[#This Row],[Product_ID]],tbl_Items[],2,)</f>
        <v>Digital</v>
      </c>
      <c r="F6675" s="6" t="str">
        <f>VLOOKUP(tbl_transactions[[#This Row],[Product_ID]],tbl_Items[],3,)</f>
        <v>Palladium</v>
      </c>
      <c r="G6675" s="6" t="s">
        <v>12</v>
      </c>
      <c r="H6675" s="6" t="s">
        <v>9</v>
      </c>
      <c r="I66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675" s="30">
        <v>1</v>
      </c>
      <c r="K6675" s="7">
        <f t="shared" si="208"/>
        <v>6219.5112000000008</v>
      </c>
      <c r="L66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75" s="7">
        <f t="shared" si="209"/>
        <v>6219.5112000000008</v>
      </c>
    </row>
    <row r="6676" spans="1:13" x14ac:dyDescent="0.3">
      <c r="A6676" s="6" t="s">
        <v>6760</v>
      </c>
      <c r="B6676" s="28">
        <v>43430</v>
      </c>
      <c r="C6676" s="6" t="s">
        <v>11</v>
      </c>
      <c r="D6676" s="6" t="s">
        <v>114</v>
      </c>
      <c r="E6676" s="6" t="str">
        <f>VLOOKUP(tbl_transactions[[#This Row],[Product_ID]],tbl_Items[],2,)</f>
        <v>Digital</v>
      </c>
      <c r="F6676" s="6" t="str">
        <f>VLOOKUP(tbl_transactions[[#This Row],[Product_ID]],tbl_Items[],3,)</f>
        <v>Palladium</v>
      </c>
      <c r="G6676" s="6" t="s">
        <v>12</v>
      </c>
      <c r="H6676" s="6" t="s">
        <v>9</v>
      </c>
      <c r="I66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676" s="30">
        <v>3</v>
      </c>
      <c r="K6676" s="7">
        <f t="shared" si="208"/>
        <v>32731.020000000004</v>
      </c>
      <c r="L66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6676" s="7">
        <f t="shared" si="209"/>
        <v>31749.089400000004</v>
      </c>
    </row>
    <row r="6677" spans="1:13" x14ac:dyDescent="0.3">
      <c r="A6677" s="6" t="s">
        <v>6761</v>
      </c>
      <c r="B6677" s="28">
        <v>43430</v>
      </c>
      <c r="C6677" s="6" t="s">
        <v>11</v>
      </c>
      <c r="D6677" s="6" t="s">
        <v>7006</v>
      </c>
      <c r="E6677" s="6" t="str">
        <f>VLOOKUP(tbl_transactions[[#This Row],[Product_ID]],tbl_Items[],2,)</f>
        <v>Automatic</v>
      </c>
      <c r="F6677" s="6" t="str">
        <f>VLOOKUP(tbl_transactions[[#This Row],[Product_ID]],tbl_Items[],3,)</f>
        <v>Gold</v>
      </c>
      <c r="G6677" s="6" t="s">
        <v>12</v>
      </c>
      <c r="H6677" s="6" t="s">
        <v>9</v>
      </c>
      <c r="I66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677" s="30">
        <v>4</v>
      </c>
      <c r="K6677" s="7">
        <f t="shared" si="208"/>
        <v>43051.8</v>
      </c>
      <c r="L66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6677" s="7">
        <f t="shared" si="209"/>
        <v>41329.728000000003</v>
      </c>
    </row>
    <row r="6678" spans="1:13" x14ac:dyDescent="0.3">
      <c r="A6678" s="6" t="s">
        <v>6762</v>
      </c>
      <c r="B6678" s="28">
        <v>43431</v>
      </c>
      <c r="C6678" s="6" t="s">
        <v>11</v>
      </c>
      <c r="D6678" s="6" t="s">
        <v>66</v>
      </c>
      <c r="E6678" s="6" t="str">
        <f>VLOOKUP(tbl_transactions[[#This Row],[Product_ID]],tbl_Items[],2,)</f>
        <v>Chronograph</v>
      </c>
      <c r="F6678" s="6" t="str">
        <f>VLOOKUP(tbl_transactions[[#This Row],[Product_ID]],tbl_Items[],3,)</f>
        <v>Platinum</v>
      </c>
      <c r="G6678" s="6" t="s">
        <v>8</v>
      </c>
      <c r="H6678" s="6" t="s">
        <v>9</v>
      </c>
      <c r="I66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678" s="30">
        <v>1</v>
      </c>
      <c r="K6678" s="7">
        <f t="shared" si="208"/>
        <v>9883.7999999999993</v>
      </c>
      <c r="L66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78" s="7">
        <f t="shared" si="209"/>
        <v>9883.7999999999993</v>
      </c>
    </row>
    <row r="6679" spans="1:13" x14ac:dyDescent="0.3">
      <c r="A6679" s="6" t="s">
        <v>6763</v>
      </c>
      <c r="B6679" s="28">
        <v>43431</v>
      </c>
      <c r="C6679" s="6" t="s">
        <v>24</v>
      </c>
      <c r="D6679" s="6" t="s">
        <v>95</v>
      </c>
      <c r="E6679" s="6" t="str">
        <f>VLOOKUP(tbl_transactions[[#This Row],[Product_ID]],tbl_Items[],2,)</f>
        <v>Automatic</v>
      </c>
      <c r="F6679" s="6" t="str">
        <f>VLOOKUP(tbl_transactions[[#This Row],[Product_ID]],tbl_Items[],3,)</f>
        <v>Platinum</v>
      </c>
      <c r="G6679" s="6" t="s">
        <v>12</v>
      </c>
      <c r="H6679" s="6" t="s">
        <v>9</v>
      </c>
      <c r="I66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679" s="30">
        <v>1</v>
      </c>
      <c r="K6679" s="7">
        <f t="shared" si="208"/>
        <v>2315.25</v>
      </c>
      <c r="L66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79" s="7">
        <f t="shared" si="209"/>
        <v>2315.25</v>
      </c>
    </row>
    <row r="6680" spans="1:13" x14ac:dyDescent="0.3">
      <c r="A6680" s="6" t="s">
        <v>6764</v>
      </c>
      <c r="B6680" s="28">
        <v>43431</v>
      </c>
      <c r="C6680" s="6" t="s">
        <v>24</v>
      </c>
      <c r="D6680" s="6" t="s">
        <v>108</v>
      </c>
      <c r="E6680" s="6" t="str">
        <f>VLOOKUP(tbl_transactions[[#This Row],[Product_ID]],tbl_Items[],2,)</f>
        <v>Digital</v>
      </c>
      <c r="F6680" s="6" t="str">
        <f>VLOOKUP(tbl_transactions[[#This Row],[Product_ID]],tbl_Items[],3,)</f>
        <v>Platinum</v>
      </c>
      <c r="G6680" s="6" t="s">
        <v>12</v>
      </c>
      <c r="H6680" s="6" t="s">
        <v>9</v>
      </c>
      <c r="I66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680" s="30">
        <v>3</v>
      </c>
      <c r="K6680" s="7">
        <f t="shared" si="208"/>
        <v>19332.337500000001</v>
      </c>
      <c r="L66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6680" s="7">
        <f t="shared" si="209"/>
        <v>18172.397250000002</v>
      </c>
    </row>
    <row r="6681" spans="1:13" x14ac:dyDescent="0.3">
      <c r="A6681" s="6" t="s">
        <v>6765</v>
      </c>
      <c r="B6681" s="28">
        <v>43431</v>
      </c>
      <c r="C6681" s="6" t="s">
        <v>11</v>
      </c>
      <c r="D6681" s="6" t="s">
        <v>116</v>
      </c>
      <c r="E6681" s="6" t="str">
        <f>VLOOKUP(tbl_transactions[[#This Row],[Product_ID]],tbl_Items[],2,)</f>
        <v>Digital</v>
      </c>
      <c r="F6681" s="6" t="str">
        <f>VLOOKUP(tbl_transactions[[#This Row],[Product_ID]],tbl_Items[],3,)</f>
        <v>Gold</v>
      </c>
      <c r="G6681" s="6" t="s">
        <v>12</v>
      </c>
      <c r="H6681" s="6" t="s">
        <v>9</v>
      </c>
      <c r="I66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681" s="30">
        <v>2</v>
      </c>
      <c r="K6681" s="7">
        <f t="shared" si="208"/>
        <v>11413.188</v>
      </c>
      <c r="L66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81" s="7">
        <f t="shared" si="209"/>
        <v>11413.188</v>
      </c>
    </row>
    <row r="6682" spans="1:13" x14ac:dyDescent="0.3">
      <c r="A6682" s="6" t="s">
        <v>6766</v>
      </c>
      <c r="B6682" s="28">
        <v>43432</v>
      </c>
      <c r="C6682" s="6" t="s">
        <v>24</v>
      </c>
      <c r="D6682" s="6" t="s">
        <v>102</v>
      </c>
      <c r="E6682" s="6" t="str">
        <f>VLOOKUP(tbl_transactions[[#This Row],[Product_ID]],tbl_Items[],2,)</f>
        <v>Automatic</v>
      </c>
      <c r="F6682" s="6" t="str">
        <f>VLOOKUP(tbl_transactions[[#This Row],[Product_ID]],tbl_Items[],3,)</f>
        <v>Palladium</v>
      </c>
      <c r="G6682" s="6" t="s">
        <v>12</v>
      </c>
      <c r="H6682" s="6" t="s">
        <v>13</v>
      </c>
      <c r="I66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682" s="30">
        <v>4</v>
      </c>
      <c r="K6682" s="7">
        <f t="shared" si="208"/>
        <v>35144.712</v>
      </c>
      <c r="L66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6682" s="7">
        <f t="shared" si="209"/>
        <v>34090.370640000001</v>
      </c>
    </row>
    <row r="6683" spans="1:13" x14ac:dyDescent="0.3">
      <c r="A6683" s="6" t="s">
        <v>6767</v>
      </c>
      <c r="B6683" s="28">
        <v>43432</v>
      </c>
      <c r="C6683" s="6" t="s">
        <v>24</v>
      </c>
      <c r="D6683" s="6" t="s">
        <v>74</v>
      </c>
      <c r="E6683" s="6" t="str">
        <f>VLOOKUP(tbl_transactions[[#This Row],[Product_ID]],tbl_Items[],2,)</f>
        <v>Chronograph</v>
      </c>
      <c r="F6683" s="6" t="str">
        <f>VLOOKUP(tbl_transactions[[#This Row],[Product_ID]],tbl_Items[],3,)</f>
        <v>Gold</v>
      </c>
      <c r="G6683" s="6" t="s">
        <v>8</v>
      </c>
      <c r="H6683" s="6" t="s">
        <v>13</v>
      </c>
      <c r="I66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683" s="30">
        <v>4</v>
      </c>
      <c r="K6683" s="7">
        <f t="shared" si="208"/>
        <v>9349.2000000000007</v>
      </c>
      <c r="L66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83" s="7">
        <f t="shared" si="209"/>
        <v>9349.2000000000007</v>
      </c>
    </row>
    <row r="6684" spans="1:13" x14ac:dyDescent="0.3">
      <c r="A6684" s="6" t="s">
        <v>6768</v>
      </c>
      <c r="B6684" s="28">
        <v>43432</v>
      </c>
      <c r="C6684" s="6" t="s">
        <v>11</v>
      </c>
      <c r="D6684" s="6" t="s">
        <v>88</v>
      </c>
      <c r="E6684" s="6" t="str">
        <f>VLOOKUP(tbl_transactions[[#This Row],[Product_ID]],tbl_Items[],2,)</f>
        <v>Automatic</v>
      </c>
      <c r="F6684" s="6" t="str">
        <f>VLOOKUP(tbl_transactions[[#This Row],[Product_ID]],tbl_Items[],3,)</f>
        <v>Platinum</v>
      </c>
      <c r="G6684" s="6" t="s">
        <v>12</v>
      </c>
      <c r="H6684" s="6" t="s">
        <v>9</v>
      </c>
      <c r="I66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684" s="30">
        <v>3</v>
      </c>
      <c r="K6684" s="7">
        <f t="shared" si="208"/>
        <v>7054.8975000000009</v>
      </c>
      <c r="L66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84" s="7">
        <f t="shared" si="209"/>
        <v>7054.8975000000009</v>
      </c>
    </row>
    <row r="6685" spans="1:13" x14ac:dyDescent="0.3">
      <c r="A6685" s="6" t="s">
        <v>6769</v>
      </c>
      <c r="B6685" s="28">
        <v>43432</v>
      </c>
      <c r="C6685" s="6" t="s">
        <v>24</v>
      </c>
      <c r="D6685" s="6" t="s">
        <v>101</v>
      </c>
      <c r="E6685" s="6" t="str">
        <f>VLOOKUP(tbl_transactions[[#This Row],[Product_ID]],tbl_Items[],2,)</f>
        <v>Automatic</v>
      </c>
      <c r="F6685" s="6" t="str">
        <f>VLOOKUP(tbl_transactions[[#This Row],[Product_ID]],tbl_Items[],3,)</f>
        <v>Palladium</v>
      </c>
      <c r="G6685" s="6" t="s">
        <v>12</v>
      </c>
      <c r="H6685" s="6" t="s">
        <v>9</v>
      </c>
      <c r="I66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685" s="30">
        <v>3</v>
      </c>
      <c r="K6685" s="7">
        <f t="shared" si="208"/>
        <v>7750.0500000000011</v>
      </c>
      <c r="L66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85" s="7">
        <f t="shared" si="209"/>
        <v>7750.0500000000011</v>
      </c>
    </row>
    <row r="6686" spans="1:13" x14ac:dyDescent="0.3">
      <c r="A6686" s="6" t="s">
        <v>6770</v>
      </c>
      <c r="B6686" s="28">
        <v>43432</v>
      </c>
      <c r="C6686" s="6" t="s">
        <v>24</v>
      </c>
      <c r="D6686" s="6" t="s">
        <v>108</v>
      </c>
      <c r="E6686" s="6" t="str">
        <f>VLOOKUP(tbl_transactions[[#This Row],[Product_ID]],tbl_Items[],2,)</f>
        <v>Digital</v>
      </c>
      <c r="F6686" s="6" t="str">
        <f>VLOOKUP(tbl_transactions[[#This Row],[Product_ID]],tbl_Items[],3,)</f>
        <v>Platinum</v>
      </c>
      <c r="G6686" s="6" t="s">
        <v>12</v>
      </c>
      <c r="H6686" s="6" t="s">
        <v>13</v>
      </c>
      <c r="I66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686" s="30">
        <v>2</v>
      </c>
      <c r="K6686" s="7">
        <f t="shared" si="208"/>
        <v>12888.225</v>
      </c>
      <c r="L66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86" s="7">
        <f t="shared" si="209"/>
        <v>12888.225</v>
      </c>
    </row>
    <row r="6687" spans="1:13" x14ac:dyDescent="0.3">
      <c r="A6687" s="6" t="s">
        <v>6771</v>
      </c>
      <c r="B6687" s="28">
        <v>43432</v>
      </c>
      <c r="C6687" s="6" t="s">
        <v>24</v>
      </c>
      <c r="D6687" s="6" t="s">
        <v>102</v>
      </c>
      <c r="E6687" s="6" t="str">
        <f>VLOOKUP(tbl_transactions[[#This Row],[Product_ID]],tbl_Items[],2,)</f>
        <v>Automatic</v>
      </c>
      <c r="F6687" s="6" t="str">
        <f>VLOOKUP(tbl_transactions[[#This Row],[Product_ID]],tbl_Items[],3,)</f>
        <v>Palladium</v>
      </c>
      <c r="G6687" s="6" t="s">
        <v>12</v>
      </c>
      <c r="H6687" s="6" t="s">
        <v>9</v>
      </c>
      <c r="I66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687" s="30">
        <v>2</v>
      </c>
      <c r="K6687" s="7">
        <f t="shared" si="208"/>
        <v>17572.356</v>
      </c>
      <c r="L66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6687" s="7">
        <f t="shared" si="209"/>
        <v>17045.185320000001</v>
      </c>
    </row>
    <row r="6688" spans="1:13" x14ac:dyDescent="0.3">
      <c r="A6688" s="6" t="s">
        <v>6772</v>
      </c>
      <c r="B6688" s="28">
        <v>43432</v>
      </c>
      <c r="C6688" s="6" t="s">
        <v>24</v>
      </c>
      <c r="D6688" s="6" t="s">
        <v>103</v>
      </c>
      <c r="E6688" s="6" t="str">
        <f>VLOOKUP(tbl_transactions[[#This Row],[Product_ID]],tbl_Items[],2,)</f>
        <v>Automatic</v>
      </c>
      <c r="F6688" s="6" t="str">
        <f>VLOOKUP(tbl_transactions[[#This Row],[Product_ID]],tbl_Items[],3,)</f>
        <v>Palladium</v>
      </c>
      <c r="G6688" s="6" t="s">
        <v>12</v>
      </c>
      <c r="H6688" s="6" t="s">
        <v>13</v>
      </c>
      <c r="I66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688" s="30">
        <v>4</v>
      </c>
      <c r="K6688" s="7">
        <f t="shared" si="208"/>
        <v>27233.510399999999</v>
      </c>
      <c r="L66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6688" s="7">
        <f t="shared" si="209"/>
        <v>26416.505087999998</v>
      </c>
    </row>
    <row r="6689" spans="1:13" x14ac:dyDescent="0.3">
      <c r="A6689" s="6" t="s">
        <v>6773</v>
      </c>
      <c r="B6689" s="28">
        <v>43432</v>
      </c>
      <c r="C6689" s="6" t="s">
        <v>7</v>
      </c>
      <c r="D6689" s="6" t="s">
        <v>111</v>
      </c>
      <c r="E6689" s="6" t="str">
        <f>VLOOKUP(tbl_transactions[[#This Row],[Product_ID]],tbl_Items[],2,)</f>
        <v>Digital</v>
      </c>
      <c r="F6689" s="6" t="str">
        <f>VLOOKUP(tbl_transactions[[#This Row],[Product_ID]],tbl_Items[],3,)</f>
        <v>Gold</v>
      </c>
      <c r="G6689" s="6" t="s">
        <v>12</v>
      </c>
      <c r="H6689" s="6" t="s">
        <v>9</v>
      </c>
      <c r="I66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689" s="30">
        <v>2</v>
      </c>
      <c r="K6689" s="7">
        <f t="shared" si="208"/>
        <v>11752.358400000001</v>
      </c>
      <c r="L66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89" s="7">
        <f t="shared" si="209"/>
        <v>11752.358400000001</v>
      </c>
    </row>
    <row r="6690" spans="1:13" x14ac:dyDescent="0.3">
      <c r="A6690" s="6" t="s">
        <v>6774</v>
      </c>
      <c r="B6690" s="28">
        <v>43433</v>
      </c>
      <c r="C6690" s="6" t="s">
        <v>24</v>
      </c>
      <c r="D6690" s="6" t="s">
        <v>115</v>
      </c>
      <c r="E6690" s="6" t="str">
        <f>VLOOKUP(tbl_transactions[[#This Row],[Product_ID]],tbl_Items[],2,)</f>
        <v>Digital</v>
      </c>
      <c r="F6690" s="6" t="str">
        <f>VLOOKUP(tbl_transactions[[#This Row],[Product_ID]],tbl_Items[],3,)</f>
        <v>Gold</v>
      </c>
      <c r="G6690" s="6" t="s">
        <v>12</v>
      </c>
      <c r="H6690" s="6" t="s">
        <v>9</v>
      </c>
      <c r="I66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690" s="30">
        <v>2</v>
      </c>
      <c r="K6690" s="7">
        <f t="shared" si="208"/>
        <v>19397.385000000002</v>
      </c>
      <c r="L66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775.89540000000011</v>
      </c>
      <c r="M6690" s="7">
        <f t="shared" si="209"/>
        <v>18621.489600000001</v>
      </c>
    </row>
    <row r="6691" spans="1:13" x14ac:dyDescent="0.3">
      <c r="A6691" s="6" t="s">
        <v>6775</v>
      </c>
      <c r="B6691" s="28">
        <v>43433</v>
      </c>
      <c r="C6691" s="6" t="s">
        <v>24</v>
      </c>
      <c r="D6691" s="6" t="s">
        <v>100</v>
      </c>
      <c r="E6691" s="6" t="str">
        <f>VLOOKUP(tbl_transactions[[#This Row],[Product_ID]],tbl_Items[],2,)</f>
        <v>Automatic</v>
      </c>
      <c r="F6691" s="6" t="str">
        <f>VLOOKUP(tbl_transactions[[#This Row],[Product_ID]],tbl_Items[],3,)</f>
        <v>Palladium</v>
      </c>
      <c r="G6691" s="6" t="s">
        <v>12</v>
      </c>
      <c r="H6691" s="6" t="s">
        <v>13</v>
      </c>
      <c r="I66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691" s="30">
        <v>4</v>
      </c>
      <c r="K6691" s="7">
        <f t="shared" si="208"/>
        <v>24060.960000000003</v>
      </c>
      <c r="L66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691" s="7">
        <f t="shared" si="209"/>
        <v>23339.131200000003</v>
      </c>
    </row>
    <row r="6692" spans="1:13" x14ac:dyDescent="0.3">
      <c r="A6692" s="6" t="s">
        <v>6776</v>
      </c>
      <c r="B6692" s="28">
        <v>43433</v>
      </c>
      <c r="C6692" s="6" t="s">
        <v>24</v>
      </c>
      <c r="D6692" s="6" t="s">
        <v>94</v>
      </c>
      <c r="E6692" s="6" t="str">
        <f>VLOOKUP(tbl_transactions[[#This Row],[Product_ID]],tbl_Items[],2,)</f>
        <v>Automatic</v>
      </c>
      <c r="F6692" s="6" t="str">
        <f>VLOOKUP(tbl_transactions[[#This Row],[Product_ID]],tbl_Items[],3,)</f>
        <v>Platinum</v>
      </c>
      <c r="G6692" s="6" t="s">
        <v>12</v>
      </c>
      <c r="H6692" s="6" t="s">
        <v>13</v>
      </c>
      <c r="I66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692" s="30">
        <v>1</v>
      </c>
      <c r="K6692" s="7">
        <f t="shared" si="208"/>
        <v>2845.9200000000005</v>
      </c>
      <c r="L66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92" s="7">
        <f t="shared" si="209"/>
        <v>2845.9200000000005</v>
      </c>
    </row>
    <row r="6693" spans="1:13" x14ac:dyDescent="0.3">
      <c r="A6693" s="6" t="s">
        <v>6777</v>
      </c>
      <c r="B6693" s="28">
        <v>43433</v>
      </c>
      <c r="C6693" s="6" t="s">
        <v>24</v>
      </c>
      <c r="D6693" s="6" t="s">
        <v>99</v>
      </c>
      <c r="E6693" s="6" t="str">
        <f>VLOOKUP(tbl_transactions[[#This Row],[Product_ID]],tbl_Items[],2,)</f>
        <v>Automatic</v>
      </c>
      <c r="F6693" s="6" t="str">
        <f>VLOOKUP(tbl_transactions[[#This Row],[Product_ID]],tbl_Items[],3,)</f>
        <v>Gold</v>
      </c>
      <c r="G6693" s="6" t="s">
        <v>12</v>
      </c>
      <c r="H6693" s="6" t="s">
        <v>9</v>
      </c>
      <c r="I66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693" s="30">
        <v>3</v>
      </c>
      <c r="K6693" s="7">
        <f t="shared" si="208"/>
        <v>17047.9944</v>
      </c>
      <c r="L66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693" s="7">
        <f t="shared" si="209"/>
        <v>16366.074623999999</v>
      </c>
    </row>
    <row r="6694" spans="1:13" x14ac:dyDescent="0.3">
      <c r="A6694" s="6" t="s">
        <v>6778</v>
      </c>
      <c r="B6694" s="28">
        <v>43433</v>
      </c>
      <c r="C6694" s="6" t="s">
        <v>24</v>
      </c>
      <c r="D6694" s="6" t="s">
        <v>100</v>
      </c>
      <c r="E6694" s="6" t="str">
        <f>VLOOKUP(tbl_transactions[[#This Row],[Product_ID]],tbl_Items[],2,)</f>
        <v>Automatic</v>
      </c>
      <c r="F6694" s="6" t="str">
        <f>VLOOKUP(tbl_transactions[[#This Row],[Product_ID]],tbl_Items[],3,)</f>
        <v>Palladium</v>
      </c>
      <c r="G6694" s="6" t="s">
        <v>12</v>
      </c>
      <c r="H6694" s="6" t="s">
        <v>9</v>
      </c>
      <c r="I66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694" s="30">
        <v>1</v>
      </c>
      <c r="K6694" s="7">
        <f t="shared" si="208"/>
        <v>6015.2400000000007</v>
      </c>
      <c r="L66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94" s="7">
        <f t="shared" si="209"/>
        <v>6015.2400000000007</v>
      </c>
    </row>
    <row r="6695" spans="1:13" x14ac:dyDescent="0.3">
      <c r="A6695" s="6" t="s">
        <v>6779</v>
      </c>
      <c r="B6695" s="28">
        <v>43433</v>
      </c>
      <c r="C6695" s="6" t="s">
        <v>24</v>
      </c>
      <c r="D6695" s="6" t="s">
        <v>99</v>
      </c>
      <c r="E6695" s="6" t="str">
        <f>VLOOKUP(tbl_transactions[[#This Row],[Product_ID]],tbl_Items[],2,)</f>
        <v>Automatic</v>
      </c>
      <c r="F6695" s="6" t="str">
        <f>VLOOKUP(tbl_transactions[[#This Row],[Product_ID]],tbl_Items[],3,)</f>
        <v>Gold</v>
      </c>
      <c r="G6695" s="6" t="s">
        <v>12</v>
      </c>
      <c r="H6695" s="6" t="s">
        <v>9</v>
      </c>
      <c r="I66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695" s="30">
        <v>3</v>
      </c>
      <c r="K6695" s="7">
        <f t="shared" si="208"/>
        <v>17047.9944</v>
      </c>
      <c r="L66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695" s="7">
        <f t="shared" si="209"/>
        <v>16366.074623999999</v>
      </c>
    </row>
    <row r="6696" spans="1:13" x14ac:dyDescent="0.3">
      <c r="A6696" s="6" t="s">
        <v>6780</v>
      </c>
      <c r="B6696" s="28">
        <v>43433</v>
      </c>
      <c r="C6696" s="6" t="s">
        <v>24</v>
      </c>
      <c r="D6696" s="6" t="s">
        <v>114</v>
      </c>
      <c r="E6696" s="6" t="str">
        <f>VLOOKUP(tbl_transactions[[#This Row],[Product_ID]],tbl_Items[],2,)</f>
        <v>Digital</v>
      </c>
      <c r="F6696" s="6" t="str">
        <f>VLOOKUP(tbl_transactions[[#This Row],[Product_ID]],tbl_Items[],3,)</f>
        <v>Palladium</v>
      </c>
      <c r="G6696" s="6" t="s">
        <v>12</v>
      </c>
      <c r="H6696" s="6" t="s">
        <v>13</v>
      </c>
      <c r="I66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696" s="30">
        <v>2</v>
      </c>
      <c r="K6696" s="7">
        <f t="shared" si="208"/>
        <v>21820.680000000004</v>
      </c>
      <c r="L66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696" s="7">
        <f t="shared" si="209"/>
        <v>21166.059600000004</v>
      </c>
    </row>
    <row r="6697" spans="1:13" x14ac:dyDescent="0.3">
      <c r="A6697" s="6" t="s">
        <v>6781</v>
      </c>
      <c r="B6697" s="28">
        <v>43433</v>
      </c>
      <c r="C6697" s="6" t="s">
        <v>24</v>
      </c>
      <c r="D6697" s="6" t="s">
        <v>101</v>
      </c>
      <c r="E6697" s="6" t="str">
        <f>VLOOKUP(tbl_transactions[[#This Row],[Product_ID]],tbl_Items[],2,)</f>
        <v>Automatic</v>
      </c>
      <c r="F6697" s="6" t="str">
        <f>VLOOKUP(tbl_transactions[[#This Row],[Product_ID]],tbl_Items[],3,)</f>
        <v>Palladium</v>
      </c>
      <c r="G6697" s="6" t="s">
        <v>12</v>
      </c>
      <c r="H6697" s="6" t="s">
        <v>13</v>
      </c>
      <c r="I66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697" s="30">
        <v>4</v>
      </c>
      <c r="K6697" s="7">
        <f t="shared" si="208"/>
        <v>10333.400000000001</v>
      </c>
      <c r="L66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97" s="7">
        <f t="shared" si="209"/>
        <v>10333.400000000001</v>
      </c>
    </row>
    <row r="6698" spans="1:13" x14ac:dyDescent="0.3">
      <c r="A6698" s="6" t="s">
        <v>6782</v>
      </c>
      <c r="B6698" s="28">
        <v>43433</v>
      </c>
      <c r="C6698" s="6" t="s">
        <v>24</v>
      </c>
      <c r="D6698" s="6" t="s">
        <v>78</v>
      </c>
      <c r="E6698" s="6" t="str">
        <f>VLOOKUP(tbl_transactions[[#This Row],[Product_ID]],tbl_Items[],2,)</f>
        <v>Chronograph</v>
      </c>
      <c r="F6698" s="6" t="str">
        <f>VLOOKUP(tbl_transactions[[#This Row],[Product_ID]],tbl_Items[],3,)</f>
        <v>Gold</v>
      </c>
      <c r="G6698" s="6" t="s">
        <v>8</v>
      </c>
      <c r="H6698" s="6" t="s">
        <v>9</v>
      </c>
      <c r="I66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698" s="30">
        <v>2</v>
      </c>
      <c r="K6698" s="7">
        <f t="shared" si="208"/>
        <v>11444.4</v>
      </c>
      <c r="L66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698" s="7">
        <f t="shared" si="209"/>
        <v>11444.4</v>
      </c>
    </row>
    <row r="6699" spans="1:13" x14ac:dyDescent="0.3">
      <c r="A6699" s="6" t="s">
        <v>6783</v>
      </c>
      <c r="B6699" s="28">
        <v>43433</v>
      </c>
      <c r="C6699" s="6" t="s">
        <v>24</v>
      </c>
      <c r="D6699" s="6" t="s">
        <v>114</v>
      </c>
      <c r="E6699" s="6" t="str">
        <f>VLOOKUP(tbl_transactions[[#This Row],[Product_ID]],tbl_Items[],2,)</f>
        <v>Digital</v>
      </c>
      <c r="F6699" s="6" t="str">
        <f>VLOOKUP(tbl_transactions[[#This Row],[Product_ID]],tbl_Items[],3,)</f>
        <v>Palladium</v>
      </c>
      <c r="G6699" s="6" t="s">
        <v>12</v>
      </c>
      <c r="H6699" s="6" t="s">
        <v>13</v>
      </c>
      <c r="I66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699" s="30">
        <v>2</v>
      </c>
      <c r="K6699" s="7">
        <f t="shared" si="208"/>
        <v>21820.680000000004</v>
      </c>
      <c r="L66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699" s="7">
        <f t="shared" si="209"/>
        <v>21166.059600000004</v>
      </c>
    </row>
    <row r="6700" spans="1:13" x14ac:dyDescent="0.3">
      <c r="A6700" s="6" t="s">
        <v>6784</v>
      </c>
      <c r="B6700" s="28">
        <v>43434</v>
      </c>
      <c r="C6700" s="6" t="s">
        <v>11</v>
      </c>
      <c r="D6700" s="6" t="s">
        <v>88</v>
      </c>
      <c r="E6700" s="6" t="str">
        <f>VLOOKUP(tbl_transactions[[#This Row],[Product_ID]],tbl_Items[],2,)</f>
        <v>Automatic</v>
      </c>
      <c r="F6700" s="6" t="str">
        <f>VLOOKUP(tbl_transactions[[#This Row],[Product_ID]],tbl_Items[],3,)</f>
        <v>Platinum</v>
      </c>
      <c r="G6700" s="6" t="s">
        <v>12</v>
      </c>
      <c r="H6700" s="6" t="s">
        <v>9</v>
      </c>
      <c r="I67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700" s="30">
        <v>2</v>
      </c>
      <c r="K6700" s="7">
        <f t="shared" si="208"/>
        <v>4703.2650000000003</v>
      </c>
      <c r="L67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00" s="7">
        <f t="shared" si="209"/>
        <v>4703.2650000000003</v>
      </c>
    </row>
    <row r="6701" spans="1:13" x14ac:dyDescent="0.3">
      <c r="A6701" s="6" t="s">
        <v>6785</v>
      </c>
      <c r="B6701" s="28">
        <v>43434</v>
      </c>
      <c r="C6701" s="6" t="s">
        <v>11</v>
      </c>
      <c r="D6701" s="6" t="s">
        <v>76</v>
      </c>
      <c r="E6701" s="6" t="str">
        <f>VLOOKUP(tbl_transactions[[#This Row],[Product_ID]],tbl_Items[],2,)</f>
        <v>Chronograph</v>
      </c>
      <c r="F6701" s="6" t="str">
        <f>VLOOKUP(tbl_transactions[[#This Row],[Product_ID]],tbl_Items[],3,)</f>
        <v>Gold</v>
      </c>
      <c r="G6701" s="6" t="s">
        <v>8</v>
      </c>
      <c r="H6701" s="6" t="s">
        <v>9</v>
      </c>
      <c r="I67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701" s="30">
        <v>1</v>
      </c>
      <c r="K6701" s="7">
        <f t="shared" si="208"/>
        <v>2288.88</v>
      </c>
      <c r="L67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01" s="7">
        <f t="shared" si="209"/>
        <v>2288.88</v>
      </c>
    </row>
    <row r="6702" spans="1:13" x14ac:dyDescent="0.3">
      <c r="A6702" s="6" t="s">
        <v>6786</v>
      </c>
      <c r="B6702" s="28">
        <v>43434</v>
      </c>
      <c r="C6702" s="6" t="s">
        <v>24</v>
      </c>
      <c r="D6702" s="6" t="s">
        <v>66</v>
      </c>
      <c r="E6702" s="6" t="str">
        <f>VLOOKUP(tbl_transactions[[#This Row],[Product_ID]],tbl_Items[],2,)</f>
        <v>Chronograph</v>
      </c>
      <c r="F6702" s="6" t="str">
        <f>VLOOKUP(tbl_transactions[[#This Row],[Product_ID]],tbl_Items[],3,)</f>
        <v>Platinum</v>
      </c>
      <c r="G6702" s="6" t="s">
        <v>8</v>
      </c>
      <c r="H6702" s="6" t="s">
        <v>9</v>
      </c>
      <c r="I67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702" s="30">
        <v>2</v>
      </c>
      <c r="K6702" s="7">
        <f t="shared" si="208"/>
        <v>19767.599999999999</v>
      </c>
      <c r="L67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2372.1119999999996</v>
      </c>
      <c r="M6702" s="7">
        <f t="shared" si="209"/>
        <v>17395.487999999998</v>
      </c>
    </row>
    <row r="6703" spans="1:13" x14ac:dyDescent="0.3">
      <c r="A6703" s="6" t="s">
        <v>6787</v>
      </c>
      <c r="B6703" s="28">
        <v>43434</v>
      </c>
      <c r="C6703" s="6" t="s">
        <v>24</v>
      </c>
      <c r="D6703" s="6" t="s">
        <v>7007</v>
      </c>
      <c r="E6703" s="6" t="str">
        <f>VLOOKUP(tbl_transactions[[#This Row],[Product_ID]],tbl_Items[],2,)</f>
        <v>Digital</v>
      </c>
      <c r="F6703" s="6" t="str">
        <f>VLOOKUP(tbl_transactions[[#This Row],[Product_ID]],tbl_Items[],3,)</f>
        <v>Gold</v>
      </c>
      <c r="G6703" s="6" t="s">
        <v>12</v>
      </c>
      <c r="H6703" s="6" t="s">
        <v>9</v>
      </c>
      <c r="I67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703" s="30">
        <v>3</v>
      </c>
      <c r="K6703" s="7">
        <f t="shared" si="208"/>
        <v>27301.136400000003</v>
      </c>
      <c r="L67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1092.0454560000001</v>
      </c>
      <c r="M6703" s="7">
        <f t="shared" si="209"/>
        <v>26209.090944000003</v>
      </c>
    </row>
    <row r="6704" spans="1:13" x14ac:dyDescent="0.3">
      <c r="A6704" s="6" t="s">
        <v>6788</v>
      </c>
      <c r="B6704" s="28">
        <v>43434</v>
      </c>
      <c r="C6704" s="6" t="s">
        <v>24</v>
      </c>
      <c r="D6704" s="6" t="s">
        <v>116</v>
      </c>
      <c r="E6704" s="6" t="str">
        <f>VLOOKUP(tbl_transactions[[#This Row],[Product_ID]],tbl_Items[],2,)</f>
        <v>Digital</v>
      </c>
      <c r="F6704" s="6" t="str">
        <f>VLOOKUP(tbl_transactions[[#This Row],[Product_ID]],tbl_Items[],3,)</f>
        <v>Gold</v>
      </c>
      <c r="G6704" s="6" t="s">
        <v>12</v>
      </c>
      <c r="H6704" s="6" t="s">
        <v>9</v>
      </c>
      <c r="I67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704" s="30">
        <v>1</v>
      </c>
      <c r="K6704" s="7">
        <f t="shared" si="208"/>
        <v>5706.5940000000001</v>
      </c>
      <c r="L67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04" s="7">
        <f t="shared" si="209"/>
        <v>5706.5940000000001</v>
      </c>
    </row>
    <row r="6705" spans="1:13" x14ac:dyDescent="0.3">
      <c r="A6705" s="6" t="s">
        <v>6789</v>
      </c>
      <c r="B6705" s="28">
        <v>43434</v>
      </c>
      <c r="C6705" s="6" t="s">
        <v>24</v>
      </c>
      <c r="D6705" s="6" t="s">
        <v>117</v>
      </c>
      <c r="E6705" s="6" t="str">
        <f>VLOOKUP(tbl_transactions[[#This Row],[Product_ID]],tbl_Items[],2,)</f>
        <v>Digital</v>
      </c>
      <c r="F6705" s="6" t="str">
        <f>VLOOKUP(tbl_transactions[[#This Row],[Product_ID]],tbl_Items[],3,)</f>
        <v>Palladium</v>
      </c>
      <c r="G6705" s="6" t="s">
        <v>12</v>
      </c>
      <c r="H6705" s="6" t="s">
        <v>9</v>
      </c>
      <c r="I67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705" s="30">
        <v>4</v>
      </c>
      <c r="K6705" s="7">
        <f t="shared" si="208"/>
        <v>41079.15</v>
      </c>
      <c r="L67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6705" s="7">
        <f t="shared" si="209"/>
        <v>39846.775500000003</v>
      </c>
    </row>
    <row r="6706" spans="1:13" x14ac:dyDescent="0.3">
      <c r="A6706" s="6" t="s">
        <v>6790</v>
      </c>
      <c r="B6706" s="28">
        <v>43434</v>
      </c>
      <c r="C6706" s="6" t="s">
        <v>24</v>
      </c>
      <c r="D6706" s="6" t="s">
        <v>67</v>
      </c>
      <c r="E6706" s="6" t="str">
        <f>VLOOKUP(tbl_transactions[[#This Row],[Product_ID]],tbl_Items[],2,)</f>
        <v>Chronograph</v>
      </c>
      <c r="F6706" s="6" t="str">
        <f>VLOOKUP(tbl_transactions[[#This Row],[Product_ID]],tbl_Items[],3,)</f>
        <v>Platinum</v>
      </c>
      <c r="G6706" s="6" t="s">
        <v>8</v>
      </c>
      <c r="H6706" s="6" t="s">
        <v>13</v>
      </c>
      <c r="I67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706" s="30">
        <v>2</v>
      </c>
      <c r="K6706" s="7">
        <f t="shared" si="208"/>
        <v>2646</v>
      </c>
      <c r="L67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06" s="7">
        <f t="shared" si="209"/>
        <v>2646</v>
      </c>
    </row>
    <row r="6707" spans="1:13" x14ac:dyDescent="0.3">
      <c r="A6707" s="6" t="s">
        <v>6791</v>
      </c>
      <c r="B6707" s="28">
        <v>43434</v>
      </c>
      <c r="C6707" s="6" t="s">
        <v>24</v>
      </c>
      <c r="D6707" s="6" t="s">
        <v>112</v>
      </c>
      <c r="E6707" s="6" t="str">
        <f>VLOOKUP(tbl_transactions[[#This Row],[Product_ID]],tbl_Items[],2,)</f>
        <v>Digital</v>
      </c>
      <c r="F6707" s="6" t="str">
        <f>VLOOKUP(tbl_transactions[[#This Row],[Product_ID]],tbl_Items[],3,)</f>
        <v>Gold</v>
      </c>
      <c r="G6707" s="6" t="s">
        <v>12</v>
      </c>
      <c r="H6707" s="6" t="s">
        <v>9</v>
      </c>
      <c r="I67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707" s="30">
        <v>4</v>
      </c>
      <c r="K6707" s="7">
        <f t="shared" si="208"/>
        <v>24549.278400000003</v>
      </c>
      <c r="L67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981.97113600000012</v>
      </c>
      <c r="M6707" s="7">
        <f t="shared" si="209"/>
        <v>23567.307264000003</v>
      </c>
    </row>
    <row r="6708" spans="1:13" x14ac:dyDescent="0.3">
      <c r="A6708" s="6" t="s">
        <v>6792</v>
      </c>
      <c r="B6708" s="28">
        <v>43435</v>
      </c>
      <c r="C6708" s="6" t="s">
        <v>24</v>
      </c>
      <c r="D6708" s="6" t="s">
        <v>99</v>
      </c>
      <c r="E6708" s="6" t="str">
        <f>VLOOKUP(tbl_transactions[[#This Row],[Product_ID]],tbl_Items[],2,)</f>
        <v>Automatic</v>
      </c>
      <c r="F6708" s="6" t="str">
        <f>VLOOKUP(tbl_transactions[[#This Row],[Product_ID]],tbl_Items[],3,)</f>
        <v>Gold</v>
      </c>
      <c r="G6708" s="6" t="s">
        <v>12</v>
      </c>
      <c r="H6708" s="6" t="s">
        <v>9</v>
      </c>
      <c r="I67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708" s="30">
        <v>1</v>
      </c>
      <c r="K6708" s="7">
        <f t="shared" si="208"/>
        <v>5682.6647999999996</v>
      </c>
      <c r="L67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08" s="7">
        <f t="shared" si="209"/>
        <v>5682.6647999999996</v>
      </c>
    </row>
    <row r="6709" spans="1:13" x14ac:dyDescent="0.3">
      <c r="A6709" s="6" t="s">
        <v>6793</v>
      </c>
      <c r="B6709" s="28">
        <v>43435</v>
      </c>
      <c r="C6709" s="6" t="s">
        <v>15</v>
      </c>
      <c r="D6709" s="6" t="s">
        <v>99</v>
      </c>
      <c r="E6709" s="6" t="str">
        <f>VLOOKUP(tbl_transactions[[#This Row],[Product_ID]],tbl_Items[],2,)</f>
        <v>Automatic</v>
      </c>
      <c r="F6709" s="6" t="str">
        <f>VLOOKUP(tbl_transactions[[#This Row],[Product_ID]],tbl_Items[],3,)</f>
        <v>Gold</v>
      </c>
      <c r="G6709" s="6" t="s">
        <v>12</v>
      </c>
      <c r="H6709" s="6" t="s">
        <v>9</v>
      </c>
      <c r="I67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709" s="30">
        <v>1</v>
      </c>
      <c r="K6709" s="7">
        <f t="shared" si="208"/>
        <v>5682.6647999999996</v>
      </c>
      <c r="L67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09" s="7">
        <f t="shared" si="209"/>
        <v>5682.6647999999996</v>
      </c>
    </row>
    <row r="6710" spans="1:13" x14ac:dyDescent="0.3">
      <c r="A6710" s="6" t="s">
        <v>6794</v>
      </c>
      <c r="B6710" s="28">
        <v>43435</v>
      </c>
      <c r="C6710" s="6" t="s">
        <v>24</v>
      </c>
      <c r="D6710" s="6" t="s">
        <v>117</v>
      </c>
      <c r="E6710" s="6" t="str">
        <f>VLOOKUP(tbl_transactions[[#This Row],[Product_ID]],tbl_Items[],2,)</f>
        <v>Digital</v>
      </c>
      <c r="F6710" s="6" t="str">
        <f>VLOOKUP(tbl_transactions[[#This Row],[Product_ID]],tbl_Items[],3,)</f>
        <v>Palladium</v>
      </c>
      <c r="G6710" s="6" t="s">
        <v>12</v>
      </c>
      <c r="H6710" s="6" t="s">
        <v>9</v>
      </c>
      <c r="I67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710" s="30">
        <v>1</v>
      </c>
      <c r="K6710" s="7">
        <f t="shared" si="208"/>
        <v>10269.7875</v>
      </c>
      <c r="L67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10" s="7">
        <f t="shared" si="209"/>
        <v>10269.7875</v>
      </c>
    </row>
    <row r="6711" spans="1:13" x14ac:dyDescent="0.3">
      <c r="A6711" s="6" t="s">
        <v>6795</v>
      </c>
      <c r="B6711" s="28">
        <v>43435</v>
      </c>
      <c r="C6711" s="6" t="s">
        <v>11</v>
      </c>
      <c r="D6711" s="6" t="s">
        <v>66</v>
      </c>
      <c r="E6711" s="6" t="str">
        <f>VLOOKUP(tbl_transactions[[#This Row],[Product_ID]],tbl_Items[],2,)</f>
        <v>Chronograph</v>
      </c>
      <c r="F6711" s="6" t="str">
        <f>VLOOKUP(tbl_transactions[[#This Row],[Product_ID]],tbl_Items[],3,)</f>
        <v>Platinum</v>
      </c>
      <c r="G6711" s="6" t="s">
        <v>8</v>
      </c>
      <c r="H6711" s="6" t="s">
        <v>9</v>
      </c>
      <c r="I67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9883.7999999999993</v>
      </c>
      <c r="J6711" s="30">
        <v>4</v>
      </c>
      <c r="K6711" s="7">
        <f t="shared" si="208"/>
        <v>39535.199999999997</v>
      </c>
      <c r="L67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4744.2239999999993</v>
      </c>
      <c r="M6711" s="7">
        <f t="shared" si="209"/>
        <v>34790.975999999995</v>
      </c>
    </row>
    <row r="6712" spans="1:13" x14ac:dyDescent="0.3">
      <c r="A6712" s="6" t="s">
        <v>6796</v>
      </c>
      <c r="B6712" s="28">
        <v>43435</v>
      </c>
      <c r="C6712" s="6" t="s">
        <v>24</v>
      </c>
      <c r="D6712" s="6" t="s">
        <v>115</v>
      </c>
      <c r="E6712" s="6" t="str">
        <f>VLOOKUP(tbl_transactions[[#This Row],[Product_ID]],tbl_Items[],2,)</f>
        <v>Digital</v>
      </c>
      <c r="F6712" s="6" t="str">
        <f>VLOOKUP(tbl_transactions[[#This Row],[Product_ID]],tbl_Items[],3,)</f>
        <v>Gold</v>
      </c>
      <c r="G6712" s="6" t="s">
        <v>12</v>
      </c>
      <c r="H6712" s="6" t="s">
        <v>9</v>
      </c>
      <c r="I67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712" s="30">
        <v>1</v>
      </c>
      <c r="K6712" s="7">
        <f t="shared" si="208"/>
        <v>9698.692500000001</v>
      </c>
      <c r="L67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12" s="7">
        <f t="shared" si="209"/>
        <v>9698.692500000001</v>
      </c>
    </row>
    <row r="6713" spans="1:13" x14ac:dyDescent="0.3">
      <c r="A6713" s="6" t="s">
        <v>6797</v>
      </c>
      <c r="B6713" s="28">
        <v>43435</v>
      </c>
      <c r="C6713" s="6" t="s">
        <v>24</v>
      </c>
      <c r="D6713" s="6" t="s">
        <v>108</v>
      </c>
      <c r="E6713" s="6" t="str">
        <f>VLOOKUP(tbl_transactions[[#This Row],[Product_ID]],tbl_Items[],2,)</f>
        <v>Digital</v>
      </c>
      <c r="F6713" s="6" t="str">
        <f>VLOOKUP(tbl_transactions[[#This Row],[Product_ID]],tbl_Items[],3,)</f>
        <v>Platinum</v>
      </c>
      <c r="G6713" s="6" t="s">
        <v>12</v>
      </c>
      <c r="H6713" s="6" t="s">
        <v>9</v>
      </c>
      <c r="I67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713" s="30">
        <v>3</v>
      </c>
      <c r="K6713" s="7">
        <f t="shared" si="208"/>
        <v>19332.337500000001</v>
      </c>
      <c r="L67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6713" s="7">
        <f t="shared" si="209"/>
        <v>18172.397250000002</v>
      </c>
    </row>
    <row r="6714" spans="1:13" x14ac:dyDescent="0.3">
      <c r="A6714" s="6" t="s">
        <v>6798</v>
      </c>
      <c r="B6714" s="28">
        <v>43435</v>
      </c>
      <c r="C6714" s="6" t="s">
        <v>15</v>
      </c>
      <c r="D6714" s="6" t="s">
        <v>109</v>
      </c>
      <c r="E6714" s="6" t="str">
        <f>VLOOKUP(tbl_transactions[[#This Row],[Product_ID]],tbl_Items[],2,)</f>
        <v>Digital</v>
      </c>
      <c r="F6714" s="6" t="str">
        <f>VLOOKUP(tbl_transactions[[#This Row],[Product_ID]],tbl_Items[],3,)</f>
        <v>Platinum</v>
      </c>
      <c r="G6714" s="6" t="s">
        <v>12</v>
      </c>
      <c r="H6714" s="6" t="s">
        <v>9</v>
      </c>
      <c r="I67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714" s="30">
        <v>1</v>
      </c>
      <c r="K6714" s="7">
        <f t="shared" si="208"/>
        <v>10263.546</v>
      </c>
      <c r="L67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14" s="7">
        <f t="shared" si="209"/>
        <v>10263.546</v>
      </c>
    </row>
    <row r="6715" spans="1:13" x14ac:dyDescent="0.3">
      <c r="A6715" s="6" t="s">
        <v>6799</v>
      </c>
      <c r="B6715" s="28">
        <v>43436</v>
      </c>
      <c r="C6715" s="6" t="s">
        <v>24</v>
      </c>
      <c r="D6715" s="6" t="s">
        <v>89</v>
      </c>
      <c r="E6715" s="6" t="str">
        <f>VLOOKUP(tbl_transactions[[#This Row],[Product_ID]],tbl_Items[],2,)</f>
        <v>Automatic</v>
      </c>
      <c r="F6715" s="6" t="str">
        <f>VLOOKUP(tbl_transactions[[#This Row],[Product_ID]],tbl_Items[],3,)</f>
        <v>Platinum</v>
      </c>
      <c r="G6715" s="6" t="s">
        <v>12</v>
      </c>
      <c r="H6715" s="6" t="s">
        <v>9</v>
      </c>
      <c r="I67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715" s="30">
        <v>1</v>
      </c>
      <c r="K6715" s="7">
        <f t="shared" si="208"/>
        <v>5119.5100000000011</v>
      </c>
      <c r="L67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15" s="7">
        <f t="shared" si="209"/>
        <v>5119.5100000000011</v>
      </c>
    </row>
    <row r="6716" spans="1:13" x14ac:dyDescent="0.3">
      <c r="A6716" s="6" t="s">
        <v>6800</v>
      </c>
      <c r="B6716" s="28">
        <v>43436</v>
      </c>
      <c r="C6716" s="6" t="s">
        <v>11</v>
      </c>
      <c r="D6716" s="6" t="s">
        <v>115</v>
      </c>
      <c r="E6716" s="6" t="str">
        <f>VLOOKUP(tbl_transactions[[#This Row],[Product_ID]],tbl_Items[],2,)</f>
        <v>Digital</v>
      </c>
      <c r="F6716" s="6" t="str">
        <f>VLOOKUP(tbl_transactions[[#This Row],[Product_ID]],tbl_Items[],3,)</f>
        <v>Gold</v>
      </c>
      <c r="G6716" s="6" t="s">
        <v>12</v>
      </c>
      <c r="H6716" s="6" t="s">
        <v>13</v>
      </c>
      <c r="I67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716" s="30">
        <v>4</v>
      </c>
      <c r="K6716" s="7">
        <f t="shared" si="208"/>
        <v>38794.770000000004</v>
      </c>
      <c r="L67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6716" s="7">
        <f t="shared" si="209"/>
        <v>37242.979200000002</v>
      </c>
    </row>
    <row r="6717" spans="1:13" x14ac:dyDescent="0.3">
      <c r="A6717" s="6" t="s">
        <v>6801</v>
      </c>
      <c r="B6717" s="28">
        <v>43436</v>
      </c>
      <c r="C6717" s="6" t="s">
        <v>11</v>
      </c>
      <c r="D6717" s="6" t="s">
        <v>99</v>
      </c>
      <c r="E6717" s="6" t="str">
        <f>VLOOKUP(tbl_transactions[[#This Row],[Product_ID]],tbl_Items[],2,)</f>
        <v>Automatic</v>
      </c>
      <c r="F6717" s="6" t="str">
        <f>VLOOKUP(tbl_transactions[[#This Row],[Product_ID]],tbl_Items[],3,)</f>
        <v>Gold</v>
      </c>
      <c r="G6717" s="6" t="s">
        <v>12</v>
      </c>
      <c r="H6717" s="6" t="s">
        <v>9</v>
      </c>
      <c r="I67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717" s="30">
        <v>3</v>
      </c>
      <c r="K6717" s="7">
        <f t="shared" si="208"/>
        <v>17047.9944</v>
      </c>
      <c r="L67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717" s="7">
        <f t="shared" si="209"/>
        <v>16366.074623999999</v>
      </c>
    </row>
    <row r="6718" spans="1:13" x14ac:dyDescent="0.3">
      <c r="A6718" s="6" t="s">
        <v>6802</v>
      </c>
      <c r="B6718" s="28">
        <v>43436</v>
      </c>
      <c r="C6718" s="6" t="s">
        <v>24</v>
      </c>
      <c r="D6718" s="6" t="s">
        <v>104</v>
      </c>
      <c r="E6718" s="6" t="str">
        <f>VLOOKUP(tbl_transactions[[#This Row],[Product_ID]],tbl_Items[],2,)</f>
        <v>Automatic</v>
      </c>
      <c r="F6718" s="6" t="str">
        <f>VLOOKUP(tbl_transactions[[#This Row],[Product_ID]],tbl_Items[],3,)</f>
        <v>Palladium</v>
      </c>
      <c r="G6718" s="6" t="s">
        <v>12</v>
      </c>
      <c r="H6718" s="6" t="s">
        <v>9</v>
      </c>
      <c r="I67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718" s="30">
        <v>3</v>
      </c>
      <c r="K6718" s="7">
        <f t="shared" si="208"/>
        <v>27047.130000000005</v>
      </c>
      <c r="L67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6718" s="7">
        <f t="shared" si="209"/>
        <v>26235.716100000005</v>
      </c>
    </row>
    <row r="6719" spans="1:13" x14ac:dyDescent="0.3">
      <c r="A6719" s="6" t="s">
        <v>6803</v>
      </c>
      <c r="B6719" s="28">
        <v>43436</v>
      </c>
      <c r="C6719" s="6" t="s">
        <v>24</v>
      </c>
      <c r="D6719" s="6" t="s">
        <v>7007</v>
      </c>
      <c r="E6719" s="6" t="str">
        <f>VLOOKUP(tbl_transactions[[#This Row],[Product_ID]],tbl_Items[],2,)</f>
        <v>Digital</v>
      </c>
      <c r="F6719" s="6" t="str">
        <f>VLOOKUP(tbl_transactions[[#This Row],[Product_ID]],tbl_Items[],3,)</f>
        <v>Gold</v>
      </c>
      <c r="G6719" s="6" t="s">
        <v>12</v>
      </c>
      <c r="H6719" s="6" t="s">
        <v>9</v>
      </c>
      <c r="I67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719" s="30">
        <v>1</v>
      </c>
      <c r="K6719" s="7">
        <f t="shared" si="208"/>
        <v>9100.3788000000004</v>
      </c>
      <c r="L67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19" s="7">
        <f t="shared" si="209"/>
        <v>9100.3788000000004</v>
      </c>
    </row>
    <row r="6720" spans="1:13" x14ac:dyDescent="0.3">
      <c r="A6720" s="6" t="s">
        <v>6804</v>
      </c>
      <c r="B6720" s="28">
        <v>43436</v>
      </c>
      <c r="C6720" s="6" t="s">
        <v>24</v>
      </c>
      <c r="D6720" s="6" t="s">
        <v>76</v>
      </c>
      <c r="E6720" s="6" t="str">
        <f>VLOOKUP(tbl_transactions[[#This Row],[Product_ID]],tbl_Items[],2,)</f>
        <v>Chronograph</v>
      </c>
      <c r="F6720" s="6" t="str">
        <f>VLOOKUP(tbl_transactions[[#This Row],[Product_ID]],tbl_Items[],3,)</f>
        <v>Gold</v>
      </c>
      <c r="G6720" s="6" t="s">
        <v>8</v>
      </c>
      <c r="H6720" s="6" t="s">
        <v>9</v>
      </c>
      <c r="I67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720" s="30">
        <v>4</v>
      </c>
      <c r="K6720" s="7">
        <f t="shared" si="208"/>
        <v>9155.52</v>
      </c>
      <c r="L67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0" s="7">
        <f t="shared" si="209"/>
        <v>9155.52</v>
      </c>
    </row>
    <row r="6721" spans="1:13" x14ac:dyDescent="0.3">
      <c r="A6721" s="6" t="s">
        <v>6805</v>
      </c>
      <c r="B6721" s="28">
        <v>43436</v>
      </c>
      <c r="C6721" s="6" t="s">
        <v>24</v>
      </c>
      <c r="D6721" s="6" t="s">
        <v>103</v>
      </c>
      <c r="E6721" s="6" t="str">
        <f>VLOOKUP(tbl_transactions[[#This Row],[Product_ID]],tbl_Items[],2,)</f>
        <v>Automatic</v>
      </c>
      <c r="F6721" s="6" t="str">
        <f>VLOOKUP(tbl_transactions[[#This Row],[Product_ID]],tbl_Items[],3,)</f>
        <v>Palladium</v>
      </c>
      <c r="G6721" s="6" t="s">
        <v>12</v>
      </c>
      <c r="H6721" s="6" t="s">
        <v>9</v>
      </c>
      <c r="I67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721" s="30">
        <v>3</v>
      </c>
      <c r="K6721" s="7">
        <f t="shared" si="208"/>
        <v>20425.132799999999</v>
      </c>
      <c r="L67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6721" s="7">
        <f t="shared" si="209"/>
        <v>19812.378816</v>
      </c>
    </row>
    <row r="6722" spans="1:13" x14ac:dyDescent="0.3">
      <c r="A6722" s="6" t="s">
        <v>6806</v>
      </c>
      <c r="B6722" s="28">
        <v>43436</v>
      </c>
      <c r="C6722" s="6" t="s">
        <v>11</v>
      </c>
      <c r="D6722" s="6" t="s">
        <v>95</v>
      </c>
      <c r="E6722" s="6" t="str">
        <f>VLOOKUP(tbl_transactions[[#This Row],[Product_ID]],tbl_Items[],2,)</f>
        <v>Automatic</v>
      </c>
      <c r="F6722" s="6" t="str">
        <f>VLOOKUP(tbl_transactions[[#This Row],[Product_ID]],tbl_Items[],3,)</f>
        <v>Platinum</v>
      </c>
      <c r="G6722" s="6" t="s">
        <v>12</v>
      </c>
      <c r="H6722" s="6" t="s">
        <v>9</v>
      </c>
      <c r="I67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722" s="30">
        <v>3</v>
      </c>
      <c r="K6722" s="7">
        <f t="shared" ref="K6722:K6785" si="210">I6722*J6722</f>
        <v>6945.75</v>
      </c>
      <c r="L67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2" s="7">
        <f t="shared" ref="M6722:M6785" si="211">K6722-L6722</f>
        <v>6945.75</v>
      </c>
    </row>
    <row r="6723" spans="1:13" x14ac:dyDescent="0.3">
      <c r="A6723" s="6" t="s">
        <v>6807</v>
      </c>
      <c r="B6723" s="28">
        <v>43436</v>
      </c>
      <c r="C6723" s="6" t="s">
        <v>24</v>
      </c>
      <c r="D6723" s="6" t="s">
        <v>82</v>
      </c>
      <c r="E6723" s="6" t="str">
        <f>VLOOKUP(tbl_transactions[[#This Row],[Product_ID]],tbl_Items[],2,)</f>
        <v>Chronograph</v>
      </c>
      <c r="F6723" s="6" t="str">
        <f>VLOOKUP(tbl_transactions[[#This Row],[Product_ID]],tbl_Items[],3,)</f>
        <v>Palladium</v>
      </c>
      <c r="G6723" s="6" t="s">
        <v>12</v>
      </c>
      <c r="H6723" s="6" t="s">
        <v>9</v>
      </c>
      <c r="I67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723" s="30">
        <v>1</v>
      </c>
      <c r="K6723" s="7">
        <f t="shared" si="210"/>
        <v>7803</v>
      </c>
      <c r="L67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3" s="7">
        <f t="shared" si="211"/>
        <v>7803</v>
      </c>
    </row>
    <row r="6724" spans="1:13" x14ac:dyDescent="0.3">
      <c r="A6724" s="6" t="s">
        <v>6808</v>
      </c>
      <c r="B6724" s="28">
        <v>43436</v>
      </c>
      <c r="C6724" s="6" t="s">
        <v>11</v>
      </c>
      <c r="D6724" s="6" t="s">
        <v>99</v>
      </c>
      <c r="E6724" s="6" t="str">
        <f>VLOOKUP(tbl_transactions[[#This Row],[Product_ID]],tbl_Items[],2,)</f>
        <v>Automatic</v>
      </c>
      <c r="F6724" s="6" t="str">
        <f>VLOOKUP(tbl_transactions[[#This Row],[Product_ID]],tbl_Items[],3,)</f>
        <v>Gold</v>
      </c>
      <c r="G6724" s="6" t="s">
        <v>12</v>
      </c>
      <c r="H6724" s="6" t="s">
        <v>9</v>
      </c>
      <c r="I67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724" s="30">
        <v>3</v>
      </c>
      <c r="K6724" s="7">
        <f t="shared" si="210"/>
        <v>17047.9944</v>
      </c>
      <c r="L67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724" s="7">
        <f t="shared" si="211"/>
        <v>16366.074623999999</v>
      </c>
    </row>
    <row r="6725" spans="1:13" x14ac:dyDescent="0.3">
      <c r="A6725" s="6" t="s">
        <v>6809</v>
      </c>
      <c r="B6725" s="28">
        <v>43437</v>
      </c>
      <c r="C6725" s="6" t="s">
        <v>24</v>
      </c>
      <c r="D6725" s="6" t="s">
        <v>79</v>
      </c>
      <c r="E6725" s="6" t="str">
        <f>VLOOKUP(tbl_transactions[[#This Row],[Product_ID]],tbl_Items[],2,)</f>
        <v>Chronograph</v>
      </c>
      <c r="F6725" s="6" t="str">
        <f>VLOOKUP(tbl_transactions[[#This Row],[Product_ID]],tbl_Items[],3,)</f>
        <v>Palladium</v>
      </c>
      <c r="G6725" s="6" t="s">
        <v>8</v>
      </c>
      <c r="H6725" s="6" t="s">
        <v>9</v>
      </c>
      <c r="I67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725" s="30">
        <v>3</v>
      </c>
      <c r="K6725" s="7">
        <f t="shared" si="210"/>
        <v>7007.094000000001</v>
      </c>
      <c r="L67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5" s="7">
        <f t="shared" si="211"/>
        <v>7007.094000000001</v>
      </c>
    </row>
    <row r="6726" spans="1:13" x14ac:dyDescent="0.3">
      <c r="A6726" s="6" t="s">
        <v>6810</v>
      </c>
      <c r="B6726" s="28">
        <v>43437</v>
      </c>
      <c r="C6726" s="6" t="s">
        <v>11</v>
      </c>
      <c r="D6726" s="6" t="s">
        <v>95</v>
      </c>
      <c r="E6726" s="6" t="str">
        <f>VLOOKUP(tbl_transactions[[#This Row],[Product_ID]],tbl_Items[],2,)</f>
        <v>Automatic</v>
      </c>
      <c r="F6726" s="6" t="str">
        <f>VLOOKUP(tbl_transactions[[#This Row],[Product_ID]],tbl_Items[],3,)</f>
        <v>Platinum</v>
      </c>
      <c r="G6726" s="6" t="s">
        <v>12</v>
      </c>
      <c r="H6726" s="6" t="s">
        <v>9</v>
      </c>
      <c r="I67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726" s="30">
        <v>1</v>
      </c>
      <c r="K6726" s="7">
        <f t="shared" si="210"/>
        <v>2315.25</v>
      </c>
      <c r="L67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6" s="7">
        <f t="shared" si="211"/>
        <v>2315.25</v>
      </c>
    </row>
    <row r="6727" spans="1:13" x14ac:dyDescent="0.3">
      <c r="A6727" s="6" t="s">
        <v>6811</v>
      </c>
      <c r="B6727" s="28">
        <v>43437</v>
      </c>
      <c r="C6727" s="6" t="s">
        <v>11</v>
      </c>
      <c r="D6727" s="6" t="s">
        <v>77</v>
      </c>
      <c r="E6727" s="6" t="str">
        <f>VLOOKUP(tbl_transactions[[#This Row],[Product_ID]],tbl_Items[],2,)</f>
        <v>Chronograph</v>
      </c>
      <c r="F6727" s="6" t="str">
        <f>VLOOKUP(tbl_transactions[[#This Row],[Product_ID]],tbl_Items[],3,)</f>
        <v>Gold</v>
      </c>
      <c r="G6727" s="6" t="s">
        <v>8</v>
      </c>
      <c r="H6727" s="6" t="s">
        <v>9</v>
      </c>
      <c r="I67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727" s="30">
        <v>4</v>
      </c>
      <c r="K6727" s="7">
        <f t="shared" si="210"/>
        <v>12348</v>
      </c>
      <c r="L67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7" s="7">
        <f t="shared" si="211"/>
        <v>12348</v>
      </c>
    </row>
    <row r="6728" spans="1:13" x14ac:dyDescent="0.3">
      <c r="A6728" s="6" t="s">
        <v>6812</v>
      </c>
      <c r="B6728" s="28">
        <v>43437</v>
      </c>
      <c r="C6728" s="6" t="s">
        <v>24</v>
      </c>
      <c r="D6728" s="6" t="s">
        <v>76</v>
      </c>
      <c r="E6728" s="6" t="str">
        <f>VLOOKUP(tbl_transactions[[#This Row],[Product_ID]],tbl_Items[],2,)</f>
        <v>Chronograph</v>
      </c>
      <c r="F6728" s="6" t="str">
        <f>VLOOKUP(tbl_transactions[[#This Row],[Product_ID]],tbl_Items[],3,)</f>
        <v>Gold</v>
      </c>
      <c r="G6728" s="6" t="s">
        <v>8</v>
      </c>
      <c r="H6728" s="6" t="s">
        <v>9</v>
      </c>
      <c r="I67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728" s="30">
        <v>4</v>
      </c>
      <c r="K6728" s="7">
        <f t="shared" si="210"/>
        <v>9155.52</v>
      </c>
      <c r="L67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8" s="7">
        <f t="shared" si="211"/>
        <v>9155.52</v>
      </c>
    </row>
    <row r="6729" spans="1:13" x14ac:dyDescent="0.3">
      <c r="A6729" s="6" t="s">
        <v>6813</v>
      </c>
      <c r="B6729" s="28">
        <v>43437</v>
      </c>
      <c r="C6729" s="6" t="s">
        <v>24</v>
      </c>
      <c r="D6729" s="6" t="s">
        <v>97</v>
      </c>
      <c r="E6729" s="6" t="str">
        <f>VLOOKUP(tbl_transactions[[#This Row],[Product_ID]],tbl_Items[],2,)</f>
        <v>Automatic</v>
      </c>
      <c r="F6729" s="6" t="str">
        <f>VLOOKUP(tbl_transactions[[#This Row],[Product_ID]],tbl_Items[],3,)</f>
        <v>Gold</v>
      </c>
      <c r="G6729" s="6" t="s">
        <v>12</v>
      </c>
      <c r="H6729" s="6" t="s">
        <v>9</v>
      </c>
      <c r="I67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729" s="30">
        <v>1</v>
      </c>
      <c r="K6729" s="7">
        <f t="shared" si="210"/>
        <v>2995.3116</v>
      </c>
      <c r="L67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29" s="7">
        <f t="shared" si="211"/>
        <v>2995.3116</v>
      </c>
    </row>
    <row r="6730" spans="1:13" x14ac:dyDescent="0.3">
      <c r="A6730" s="6" t="s">
        <v>6814</v>
      </c>
      <c r="B6730" s="28">
        <v>43437</v>
      </c>
      <c r="C6730" s="6" t="s">
        <v>24</v>
      </c>
      <c r="D6730" s="6" t="s">
        <v>83</v>
      </c>
      <c r="E6730" s="6" t="str">
        <f>VLOOKUP(tbl_transactions[[#This Row],[Product_ID]],tbl_Items[],2,)</f>
        <v>Chronograph</v>
      </c>
      <c r="F6730" s="6" t="str">
        <f>VLOOKUP(tbl_transactions[[#This Row],[Product_ID]],tbl_Items[],3,)</f>
        <v>Palladium</v>
      </c>
      <c r="G6730" s="6" t="s">
        <v>12</v>
      </c>
      <c r="H6730" s="6" t="s">
        <v>9</v>
      </c>
      <c r="I67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730" s="30">
        <v>3</v>
      </c>
      <c r="K6730" s="7">
        <f t="shared" si="210"/>
        <v>14966.4375</v>
      </c>
      <c r="L67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30" s="7">
        <f t="shared" si="211"/>
        <v>14966.4375</v>
      </c>
    </row>
    <row r="6731" spans="1:13" x14ac:dyDescent="0.3">
      <c r="A6731" s="6" t="s">
        <v>6815</v>
      </c>
      <c r="B6731" s="28">
        <v>43437</v>
      </c>
      <c r="C6731" s="6" t="s">
        <v>24</v>
      </c>
      <c r="D6731" s="6" t="s">
        <v>103</v>
      </c>
      <c r="E6731" s="6" t="str">
        <f>VLOOKUP(tbl_transactions[[#This Row],[Product_ID]],tbl_Items[],2,)</f>
        <v>Automatic</v>
      </c>
      <c r="F6731" s="6" t="str">
        <f>VLOOKUP(tbl_transactions[[#This Row],[Product_ID]],tbl_Items[],3,)</f>
        <v>Palladium</v>
      </c>
      <c r="G6731" s="6" t="s">
        <v>12</v>
      </c>
      <c r="H6731" s="6" t="s">
        <v>9</v>
      </c>
      <c r="I67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731" s="30">
        <v>4</v>
      </c>
      <c r="K6731" s="7">
        <f t="shared" si="210"/>
        <v>27233.510399999999</v>
      </c>
      <c r="L67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817.00531199999989</v>
      </c>
      <c r="M6731" s="7">
        <f t="shared" si="211"/>
        <v>26416.505087999998</v>
      </c>
    </row>
    <row r="6732" spans="1:13" x14ac:dyDescent="0.3">
      <c r="A6732" s="6" t="s">
        <v>6816</v>
      </c>
      <c r="B6732" s="28">
        <v>43437</v>
      </c>
      <c r="C6732" s="6" t="s">
        <v>24</v>
      </c>
      <c r="D6732" s="6" t="s">
        <v>84</v>
      </c>
      <c r="E6732" s="6" t="str">
        <f>VLOOKUP(tbl_transactions[[#This Row],[Product_ID]],tbl_Items[],2,)</f>
        <v>Automatic</v>
      </c>
      <c r="F6732" s="6" t="str">
        <f>VLOOKUP(tbl_transactions[[#This Row],[Product_ID]],tbl_Items[],3,)</f>
        <v>Platinum</v>
      </c>
      <c r="G6732" s="6" t="s">
        <v>12</v>
      </c>
      <c r="H6732" s="6" t="s">
        <v>9</v>
      </c>
      <c r="I67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732" s="30">
        <v>1</v>
      </c>
      <c r="K6732" s="7">
        <f t="shared" si="210"/>
        <v>2340.6075000000001</v>
      </c>
      <c r="L67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32" s="7">
        <f t="shared" si="211"/>
        <v>2340.6075000000001</v>
      </c>
    </row>
    <row r="6733" spans="1:13" x14ac:dyDescent="0.3">
      <c r="A6733" s="6" t="s">
        <v>6817</v>
      </c>
      <c r="B6733" s="28">
        <v>43437</v>
      </c>
      <c r="C6733" s="6" t="s">
        <v>24</v>
      </c>
      <c r="D6733" s="6" t="s">
        <v>119</v>
      </c>
      <c r="E6733" s="6" t="str">
        <f>VLOOKUP(tbl_transactions[[#This Row],[Product_ID]],tbl_Items[],2,)</f>
        <v>Digital</v>
      </c>
      <c r="F6733" s="6" t="str">
        <f>VLOOKUP(tbl_transactions[[#This Row],[Product_ID]],tbl_Items[],3,)</f>
        <v>Palladium</v>
      </c>
      <c r="G6733" s="6" t="s">
        <v>12</v>
      </c>
      <c r="H6733" s="6" t="s">
        <v>9</v>
      </c>
      <c r="I67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733" s="30">
        <v>4</v>
      </c>
      <c r="K6733" s="7">
        <f t="shared" si="210"/>
        <v>41179.031999999999</v>
      </c>
      <c r="L67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6733" s="7">
        <f t="shared" si="211"/>
        <v>39943.661039999999</v>
      </c>
    </row>
    <row r="6734" spans="1:13" x14ac:dyDescent="0.3">
      <c r="A6734" s="6" t="s">
        <v>6818</v>
      </c>
      <c r="B6734" s="28">
        <v>43437</v>
      </c>
      <c r="C6734" s="6" t="s">
        <v>24</v>
      </c>
      <c r="D6734" s="6" t="s">
        <v>102</v>
      </c>
      <c r="E6734" s="6" t="str">
        <f>VLOOKUP(tbl_transactions[[#This Row],[Product_ID]],tbl_Items[],2,)</f>
        <v>Automatic</v>
      </c>
      <c r="F6734" s="6" t="str">
        <f>VLOOKUP(tbl_transactions[[#This Row],[Product_ID]],tbl_Items[],3,)</f>
        <v>Palladium</v>
      </c>
      <c r="G6734" s="6" t="s">
        <v>12</v>
      </c>
      <c r="H6734" s="6" t="s">
        <v>9</v>
      </c>
      <c r="I67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734" s="30">
        <v>2</v>
      </c>
      <c r="K6734" s="7">
        <f t="shared" si="210"/>
        <v>17572.356</v>
      </c>
      <c r="L67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6734" s="7">
        <f t="shared" si="211"/>
        <v>17045.185320000001</v>
      </c>
    </row>
    <row r="6735" spans="1:13" x14ac:dyDescent="0.3">
      <c r="A6735" s="6" t="s">
        <v>6819</v>
      </c>
      <c r="B6735" s="28">
        <v>43437</v>
      </c>
      <c r="C6735" s="6" t="s">
        <v>24</v>
      </c>
      <c r="D6735" s="6" t="s">
        <v>74</v>
      </c>
      <c r="E6735" s="6" t="str">
        <f>VLOOKUP(tbl_transactions[[#This Row],[Product_ID]],tbl_Items[],2,)</f>
        <v>Chronograph</v>
      </c>
      <c r="F6735" s="6" t="str">
        <f>VLOOKUP(tbl_transactions[[#This Row],[Product_ID]],tbl_Items[],3,)</f>
        <v>Gold</v>
      </c>
      <c r="G6735" s="6" t="s">
        <v>8</v>
      </c>
      <c r="H6735" s="6" t="s">
        <v>9</v>
      </c>
      <c r="I67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735" s="30">
        <v>3</v>
      </c>
      <c r="K6735" s="7">
        <f t="shared" si="210"/>
        <v>7011.9000000000005</v>
      </c>
      <c r="L67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35" s="7">
        <f t="shared" si="211"/>
        <v>7011.9000000000005</v>
      </c>
    </row>
    <row r="6736" spans="1:13" x14ac:dyDescent="0.3">
      <c r="A6736" s="6" t="s">
        <v>6820</v>
      </c>
      <c r="B6736" s="28">
        <v>43438</v>
      </c>
      <c r="C6736" s="6" t="s">
        <v>24</v>
      </c>
      <c r="D6736" s="6" t="s">
        <v>7008</v>
      </c>
      <c r="E6736" s="6" t="str">
        <f>VLOOKUP(tbl_transactions[[#This Row],[Product_ID]],tbl_Items[],2,)</f>
        <v>Digital</v>
      </c>
      <c r="F6736" s="6" t="str">
        <f>VLOOKUP(tbl_transactions[[#This Row],[Product_ID]],tbl_Items[],3,)</f>
        <v>Gold</v>
      </c>
      <c r="G6736" s="6" t="s">
        <v>12</v>
      </c>
      <c r="H6736" s="6" t="s">
        <v>9</v>
      </c>
      <c r="I67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736" s="30">
        <v>4</v>
      </c>
      <c r="K6736" s="7">
        <f t="shared" si="210"/>
        <v>42964.680000000008</v>
      </c>
      <c r="L67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6736" s="7">
        <f t="shared" si="211"/>
        <v>41246.092800000006</v>
      </c>
    </row>
    <row r="6737" spans="1:13" x14ac:dyDescent="0.3">
      <c r="A6737" s="6" t="s">
        <v>6821</v>
      </c>
      <c r="B6737" s="28">
        <v>43438</v>
      </c>
      <c r="C6737" s="6" t="s">
        <v>7</v>
      </c>
      <c r="D6737" s="6" t="s">
        <v>78</v>
      </c>
      <c r="E6737" s="6" t="str">
        <f>VLOOKUP(tbl_transactions[[#This Row],[Product_ID]],tbl_Items[],2,)</f>
        <v>Chronograph</v>
      </c>
      <c r="F6737" s="6" t="str">
        <f>VLOOKUP(tbl_transactions[[#This Row],[Product_ID]],tbl_Items[],3,)</f>
        <v>Gold</v>
      </c>
      <c r="G6737" s="6" t="s">
        <v>8</v>
      </c>
      <c r="H6737" s="6" t="s">
        <v>9</v>
      </c>
      <c r="I67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5722.2</v>
      </c>
      <c r="J6737" s="30">
        <v>4</v>
      </c>
      <c r="K6737" s="7">
        <f t="shared" si="210"/>
        <v>22888.799999999999</v>
      </c>
      <c r="L67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1831.104</v>
      </c>
      <c r="M6737" s="7">
        <f t="shared" si="211"/>
        <v>21057.696</v>
      </c>
    </row>
    <row r="6738" spans="1:13" x14ac:dyDescent="0.3">
      <c r="A6738" s="6" t="s">
        <v>6822</v>
      </c>
      <c r="B6738" s="28">
        <v>43438</v>
      </c>
      <c r="C6738" s="6" t="s">
        <v>7</v>
      </c>
      <c r="D6738" s="6" t="s">
        <v>7008</v>
      </c>
      <c r="E6738" s="6" t="str">
        <f>VLOOKUP(tbl_transactions[[#This Row],[Product_ID]],tbl_Items[],2,)</f>
        <v>Digital</v>
      </c>
      <c r="F6738" s="6" t="str">
        <f>VLOOKUP(tbl_transactions[[#This Row],[Product_ID]],tbl_Items[],3,)</f>
        <v>Gold</v>
      </c>
      <c r="G6738" s="6" t="s">
        <v>12</v>
      </c>
      <c r="H6738" s="6" t="s">
        <v>9</v>
      </c>
      <c r="I67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738" s="30">
        <v>3</v>
      </c>
      <c r="K6738" s="7">
        <f t="shared" si="210"/>
        <v>32223.510000000006</v>
      </c>
      <c r="L67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6738" s="7">
        <f t="shared" si="211"/>
        <v>30934.569600000006</v>
      </c>
    </row>
    <row r="6739" spans="1:13" x14ac:dyDescent="0.3">
      <c r="A6739" s="6" t="s">
        <v>6823</v>
      </c>
      <c r="B6739" s="28">
        <v>43438</v>
      </c>
      <c r="C6739" s="6" t="s">
        <v>24</v>
      </c>
      <c r="D6739" s="6" t="s">
        <v>76</v>
      </c>
      <c r="E6739" s="6" t="str">
        <f>VLOOKUP(tbl_transactions[[#This Row],[Product_ID]],tbl_Items[],2,)</f>
        <v>Chronograph</v>
      </c>
      <c r="F6739" s="6" t="str">
        <f>VLOOKUP(tbl_transactions[[#This Row],[Product_ID]],tbl_Items[],3,)</f>
        <v>Gold</v>
      </c>
      <c r="G6739" s="6" t="s">
        <v>8</v>
      </c>
      <c r="H6739" s="6" t="s">
        <v>9</v>
      </c>
      <c r="I67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739" s="30">
        <v>3</v>
      </c>
      <c r="K6739" s="7">
        <f t="shared" si="210"/>
        <v>6866.64</v>
      </c>
      <c r="L67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39" s="7">
        <f t="shared" si="211"/>
        <v>6866.64</v>
      </c>
    </row>
    <row r="6740" spans="1:13" x14ac:dyDescent="0.3">
      <c r="A6740" s="6" t="s">
        <v>6824</v>
      </c>
      <c r="B6740" s="28">
        <v>43438</v>
      </c>
      <c r="C6740" s="6" t="s">
        <v>24</v>
      </c>
      <c r="D6740" s="6" t="s">
        <v>74</v>
      </c>
      <c r="E6740" s="6" t="str">
        <f>VLOOKUP(tbl_transactions[[#This Row],[Product_ID]],tbl_Items[],2,)</f>
        <v>Chronograph</v>
      </c>
      <c r="F6740" s="6" t="str">
        <f>VLOOKUP(tbl_transactions[[#This Row],[Product_ID]],tbl_Items[],3,)</f>
        <v>Gold</v>
      </c>
      <c r="G6740" s="6" t="s">
        <v>8</v>
      </c>
      <c r="H6740" s="6" t="s">
        <v>9</v>
      </c>
      <c r="I67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740" s="30">
        <v>4</v>
      </c>
      <c r="K6740" s="7">
        <f t="shared" si="210"/>
        <v>9349.2000000000007</v>
      </c>
      <c r="L67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0" s="7">
        <f t="shared" si="211"/>
        <v>9349.2000000000007</v>
      </c>
    </row>
    <row r="6741" spans="1:13" x14ac:dyDescent="0.3">
      <c r="A6741" s="6" t="s">
        <v>6825</v>
      </c>
      <c r="B6741" s="28">
        <v>43438</v>
      </c>
      <c r="C6741" s="6" t="s">
        <v>24</v>
      </c>
      <c r="D6741" s="6" t="s">
        <v>114</v>
      </c>
      <c r="E6741" s="6" t="str">
        <f>VLOOKUP(tbl_transactions[[#This Row],[Product_ID]],tbl_Items[],2,)</f>
        <v>Digital</v>
      </c>
      <c r="F6741" s="6" t="str">
        <f>VLOOKUP(tbl_transactions[[#This Row],[Product_ID]],tbl_Items[],3,)</f>
        <v>Palladium</v>
      </c>
      <c r="G6741" s="6" t="s">
        <v>12</v>
      </c>
      <c r="H6741" s="6" t="s">
        <v>9</v>
      </c>
      <c r="I67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741" s="30">
        <v>1</v>
      </c>
      <c r="K6741" s="7">
        <f t="shared" si="210"/>
        <v>10910.340000000002</v>
      </c>
      <c r="L67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1" s="7">
        <f t="shared" si="211"/>
        <v>10910.340000000002</v>
      </c>
    </row>
    <row r="6742" spans="1:13" x14ac:dyDescent="0.3">
      <c r="A6742" s="6" t="s">
        <v>6826</v>
      </c>
      <c r="B6742" s="28">
        <v>43438</v>
      </c>
      <c r="C6742" s="6" t="s">
        <v>7</v>
      </c>
      <c r="D6742" s="6" t="s">
        <v>7008</v>
      </c>
      <c r="E6742" s="6" t="str">
        <f>VLOOKUP(tbl_transactions[[#This Row],[Product_ID]],tbl_Items[],2,)</f>
        <v>Digital</v>
      </c>
      <c r="F6742" s="6" t="str">
        <f>VLOOKUP(tbl_transactions[[#This Row],[Product_ID]],tbl_Items[],3,)</f>
        <v>Gold</v>
      </c>
      <c r="G6742" s="6" t="s">
        <v>12</v>
      </c>
      <c r="H6742" s="6" t="s">
        <v>9</v>
      </c>
      <c r="I67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742" s="30">
        <v>2</v>
      </c>
      <c r="K6742" s="7">
        <f t="shared" si="210"/>
        <v>21482.340000000004</v>
      </c>
      <c r="L67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6742" s="7">
        <f t="shared" si="211"/>
        <v>20623.046400000003</v>
      </c>
    </row>
    <row r="6743" spans="1:13" x14ac:dyDescent="0.3">
      <c r="A6743" s="6" t="s">
        <v>6827</v>
      </c>
      <c r="B6743" s="28">
        <v>43438</v>
      </c>
      <c r="C6743" s="6" t="s">
        <v>24</v>
      </c>
      <c r="D6743" s="6" t="s">
        <v>7008</v>
      </c>
      <c r="E6743" s="6" t="str">
        <f>VLOOKUP(tbl_transactions[[#This Row],[Product_ID]],tbl_Items[],2,)</f>
        <v>Digital</v>
      </c>
      <c r="F6743" s="6" t="str">
        <f>VLOOKUP(tbl_transactions[[#This Row],[Product_ID]],tbl_Items[],3,)</f>
        <v>Gold</v>
      </c>
      <c r="G6743" s="6" t="s">
        <v>12</v>
      </c>
      <c r="H6743" s="6" t="s">
        <v>9</v>
      </c>
      <c r="I67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743" s="30">
        <v>1</v>
      </c>
      <c r="K6743" s="7">
        <f t="shared" si="210"/>
        <v>10741.170000000002</v>
      </c>
      <c r="L67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3" s="7">
        <f t="shared" si="211"/>
        <v>10741.170000000002</v>
      </c>
    </row>
    <row r="6744" spans="1:13" x14ac:dyDescent="0.3">
      <c r="A6744" s="6" t="s">
        <v>6828</v>
      </c>
      <c r="B6744" s="28">
        <v>43438</v>
      </c>
      <c r="C6744" s="6" t="s">
        <v>24</v>
      </c>
      <c r="D6744" s="6" t="s">
        <v>97</v>
      </c>
      <c r="E6744" s="6" t="str">
        <f>VLOOKUP(tbl_transactions[[#This Row],[Product_ID]],tbl_Items[],2,)</f>
        <v>Automatic</v>
      </c>
      <c r="F6744" s="6" t="str">
        <f>VLOOKUP(tbl_transactions[[#This Row],[Product_ID]],tbl_Items[],3,)</f>
        <v>Gold</v>
      </c>
      <c r="G6744" s="6" t="s">
        <v>12</v>
      </c>
      <c r="H6744" s="6" t="s">
        <v>9</v>
      </c>
      <c r="I67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744" s="30">
        <v>2</v>
      </c>
      <c r="K6744" s="7">
        <f t="shared" si="210"/>
        <v>5990.6232</v>
      </c>
      <c r="L67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4" s="7">
        <f t="shared" si="211"/>
        <v>5990.6232</v>
      </c>
    </row>
    <row r="6745" spans="1:13" x14ac:dyDescent="0.3">
      <c r="A6745" s="6" t="s">
        <v>6829</v>
      </c>
      <c r="B6745" s="28">
        <v>43438</v>
      </c>
      <c r="C6745" s="6" t="s">
        <v>11</v>
      </c>
      <c r="D6745" s="6" t="s">
        <v>105</v>
      </c>
      <c r="E6745" s="6" t="str">
        <f>VLOOKUP(tbl_transactions[[#This Row],[Product_ID]],tbl_Items[],2,)</f>
        <v>Digital</v>
      </c>
      <c r="F6745" s="6" t="str">
        <f>VLOOKUP(tbl_transactions[[#This Row],[Product_ID]],tbl_Items[],3,)</f>
        <v>Platinum</v>
      </c>
      <c r="G6745" s="6" t="s">
        <v>12</v>
      </c>
      <c r="H6745" s="6" t="s">
        <v>9</v>
      </c>
      <c r="I67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745" s="30">
        <v>4</v>
      </c>
      <c r="K6745" s="7">
        <f t="shared" si="210"/>
        <v>23479.747200000002</v>
      </c>
      <c r="L67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6745" s="7">
        <f t="shared" si="211"/>
        <v>22070.962368</v>
      </c>
    </row>
    <row r="6746" spans="1:13" x14ac:dyDescent="0.3">
      <c r="A6746" s="6" t="s">
        <v>6830</v>
      </c>
      <c r="B6746" s="28">
        <v>43438</v>
      </c>
      <c r="C6746" s="6" t="s">
        <v>7</v>
      </c>
      <c r="D6746" s="6" t="s">
        <v>74</v>
      </c>
      <c r="E6746" s="6" t="str">
        <f>VLOOKUP(tbl_transactions[[#This Row],[Product_ID]],tbl_Items[],2,)</f>
        <v>Chronograph</v>
      </c>
      <c r="F6746" s="6" t="str">
        <f>VLOOKUP(tbl_transactions[[#This Row],[Product_ID]],tbl_Items[],3,)</f>
        <v>Gold</v>
      </c>
      <c r="G6746" s="6" t="s">
        <v>8</v>
      </c>
      <c r="H6746" s="6" t="s">
        <v>9</v>
      </c>
      <c r="I67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746" s="30">
        <v>1</v>
      </c>
      <c r="K6746" s="7">
        <f t="shared" si="210"/>
        <v>2337.3000000000002</v>
      </c>
      <c r="L67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6" s="7">
        <f t="shared" si="211"/>
        <v>2337.3000000000002</v>
      </c>
    </row>
    <row r="6747" spans="1:13" x14ac:dyDescent="0.3">
      <c r="A6747" s="6" t="s">
        <v>6831</v>
      </c>
      <c r="B6747" s="28">
        <v>43439</v>
      </c>
      <c r="C6747" s="6" t="s">
        <v>24</v>
      </c>
      <c r="D6747" s="6" t="s">
        <v>109</v>
      </c>
      <c r="E6747" s="6" t="str">
        <f>VLOOKUP(tbl_transactions[[#This Row],[Product_ID]],tbl_Items[],2,)</f>
        <v>Digital</v>
      </c>
      <c r="F6747" s="6" t="str">
        <f>VLOOKUP(tbl_transactions[[#This Row],[Product_ID]],tbl_Items[],3,)</f>
        <v>Platinum</v>
      </c>
      <c r="G6747" s="6" t="s">
        <v>12</v>
      </c>
      <c r="H6747" s="6" t="s">
        <v>13</v>
      </c>
      <c r="I67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747" s="30">
        <v>1</v>
      </c>
      <c r="K6747" s="7">
        <f t="shared" si="210"/>
        <v>10263.546</v>
      </c>
      <c r="L67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7" s="7">
        <f t="shared" si="211"/>
        <v>10263.546</v>
      </c>
    </row>
    <row r="6748" spans="1:13" x14ac:dyDescent="0.3">
      <c r="A6748" s="6" t="s">
        <v>6832</v>
      </c>
      <c r="B6748" s="28">
        <v>43439</v>
      </c>
      <c r="C6748" s="6" t="s">
        <v>24</v>
      </c>
      <c r="D6748" s="6" t="s">
        <v>76</v>
      </c>
      <c r="E6748" s="6" t="str">
        <f>VLOOKUP(tbl_transactions[[#This Row],[Product_ID]],tbl_Items[],2,)</f>
        <v>Chronograph</v>
      </c>
      <c r="F6748" s="6" t="str">
        <f>VLOOKUP(tbl_transactions[[#This Row],[Product_ID]],tbl_Items[],3,)</f>
        <v>Gold</v>
      </c>
      <c r="G6748" s="6" t="s">
        <v>8</v>
      </c>
      <c r="H6748" s="6" t="s">
        <v>9</v>
      </c>
      <c r="I67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748" s="30">
        <v>1</v>
      </c>
      <c r="K6748" s="7">
        <f t="shared" si="210"/>
        <v>2288.88</v>
      </c>
      <c r="L67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8" s="7">
        <f t="shared" si="211"/>
        <v>2288.88</v>
      </c>
    </row>
    <row r="6749" spans="1:13" x14ac:dyDescent="0.3">
      <c r="A6749" s="6" t="s">
        <v>6833</v>
      </c>
      <c r="B6749" s="28">
        <v>43439</v>
      </c>
      <c r="C6749" s="6" t="s">
        <v>24</v>
      </c>
      <c r="D6749" s="6" t="s">
        <v>100</v>
      </c>
      <c r="E6749" s="6" t="str">
        <f>VLOOKUP(tbl_transactions[[#This Row],[Product_ID]],tbl_Items[],2,)</f>
        <v>Automatic</v>
      </c>
      <c r="F6749" s="6" t="str">
        <f>VLOOKUP(tbl_transactions[[#This Row],[Product_ID]],tbl_Items[],3,)</f>
        <v>Palladium</v>
      </c>
      <c r="G6749" s="6" t="s">
        <v>12</v>
      </c>
      <c r="H6749" s="6" t="s">
        <v>9</v>
      </c>
      <c r="I67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749" s="30">
        <v>2</v>
      </c>
      <c r="K6749" s="7">
        <f t="shared" si="210"/>
        <v>12030.480000000001</v>
      </c>
      <c r="L67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49" s="7">
        <f t="shared" si="211"/>
        <v>12030.480000000001</v>
      </c>
    </row>
    <row r="6750" spans="1:13" x14ac:dyDescent="0.3">
      <c r="A6750" s="6" t="s">
        <v>6834</v>
      </c>
      <c r="B6750" s="28">
        <v>43439</v>
      </c>
      <c r="C6750" s="6" t="s">
        <v>24</v>
      </c>
      <c r="D6750" s="6" t="s">
        <v>117</v>
      </c>
      <c r="E6750" s="6" t="str">
        <f>VLOOKUP(tbl_transactions[[#This Row],[Product_ID]],tbl_Items[],2,)</f>
        <v>Digital</v>
      </c>
      <c r="F6750" s="6" t="str">
        <f>VLOOKUP(tbl_transactions[[#This Row],[Product_ID]],tbl_Items[],3,)</f>
        <v>Palladium</v>
      </c>
      <c r="G6750" s="6" t="s">
        <v>12</v>
      </c>
      <c r="H6750" s="6" t="s">
        <v>9</v>
      </c>
      <c r="I67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750" s="30">
        <v>4</v>
      </c>
      <c r="K6750" s="7">
        <f t="shared" si="210"/>
        <v>41079.15</v>
      </c>
      <c r="L67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1232.3744999999999</v>
      </c>
      <c r="M6750" s="7">
        <f t="shared" si="211"/>
        <v>39846.775500000003</v>
      </c>
    </row>
    <row r="6751" spans="1:13" x14ac:dyDescent="0.3">
      <c r="A6751" s="6" t="s">
        <v>6835</v>
      </c>
      <c r="B6751" s="28">
        <v>43439</v>
      </c>
      <c r="C6751" s="6" t="s">
        <v>11</v>
      </c>
      <c r="D6751" s="6" t="s">
        <v>120</v>
      </c>
      <c r="E6751" s="6" t="str">
        <f>VLOOKUP(tbl_transactions[[#This Row],[Product_ID]],tbl_Items[],2,)</f>
        <v>Digital</v>
      </c>
      <c r="F6751" s="6" t="str">
        <f>VLOOKUP(tbl_transactions[[#This Row],[Product_ID]],tbl_Items[],3,)</f>
        <v>Palladium</v>
      </c>
      <c r="G6751" s="6" t="s">
        <v>12</v>
      </c>
      <c r="H6751" s="6" t="s">
        <v>9</v>
      </c>
      <c r="I67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751" s="30">
        <v>3</v>
      </c>
      <c r="K6751" s="7">
        <f t="shared" si="210"/>
        <v>31806.060000000005</v>
      </c>
      <c r="L67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954.18180000000007</v>
      </c>
      <c r="M6751" s="7">
        <f t="shared" si="211"/>
        <v>30851.878200000006</v>
      </c>
    </row>
    <row r="6752" spans="1:13" x14ac:dyDescent="0.3">
      <c r="A6752" s="6" t="s">
        <v>6836</v>
      </c>
      <c r="B6752" s="28">
        <v>43439</v>
      </c>
      <c r="C6752" s="6" t="s">
        <v>11</v>
      </c>
      <c r="D6752" s="6" t="s">
        <v>118</v>
      </c>
      <c r="E6752" s="6" t="str">
        <f>VLOOKUP(tbl_transactions[[#This Row],[Product_ID]],tbl_Items[],2,)</f>
        <v>Digital</v>
      </c>
      <c r="F6752" s="6" t="str">
        <f>VLOOKUP(tbl_transactions[[#This Row],[Product_ID]],tbl_Items[],3,)</f>
        <v>Palladium</v>
      </c>
      <c r="G6752" s="6" t="s">
        <v>12</v>
      </c>
      <c r="H6752" s="6" t="s">
        <v>9</v>
      </c>
      <c r="I67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752" s="30">
        <v>4</v>
      </c>
      <c r="K6752" s="7">
        <f t="shared" si="210"/>
        <v>24878.044800000003</v>
      </c>
      <c r="L67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6752" s="7">
        <f t="shared" si="211"/>
        <v>24131.703456000003</v>
      </c>
    </row>
    <row r="6753" spans="1:13" x14ac:dyDescent="0.3">
      <c r="A6753" s="6" t="s">
        <v>6837</v>
      </c>
      <c r="B6753" s="28">
        <v>43440</v>
      </c>
      <c r="C6753" s="6" t="s">
        <v>24</v>
      </c>
      <c r="D6753" s="6" t="s">
        <v>116</v>
      </c>
      <c r="E6753" s="6" t="str">
        <f>VLOOKUP(tbl_transactions[[#This Row],[Product_ID]],tbl_Items[],2,)</f>
        <v>Digital</v>
      </c>
      <c r="F6753" s="6" t="str">
        <f>VLOOKUP(tbl_transactions[[#This Row],[Product_ID]],tbl_Items[],3,)</f>
        <v>Gold</v>
      </c>
      <c r="G6753" s="6" t="s">
        <v>12</v>
      </c>
      <c r="H6753" s="6" t="s">
        <v>9</v>
      </c>
      <c r="I67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753" s="30">
        <v>3</v>
      </c>
      <c r="K6753" s="7">
        <f t="shared" si="210"/>
        <v>17119.781999999999</v>
      </c>
      <c r="L67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684.79128000000003</v>
      </c>
      <c r="M6753" s="7">
        <f t="shared" si="211"/>
        <v>16434.990719999998</v>
      </c>
    </row>
    <row r="6754" spans="1:13" x14ac:dyDescent="0.3">
      <c r="A6754" s="6" t="s">
        <v>6838</v>
      </c>
      <c r="B6754" s="28">
        <v>43440</v>
      </c>
      <c r="C6754" s="6" t="s">
        <v>24</v>
      </c>
      <c r="D6754" s="6" t="s">
        <v>60</v>
      </c>
      <c r="E6754" s="6" t="str">
        <f>VLOOKUP(tbl_transactions[[#This Row],[Product_ID]],tbl_Items[],2,)</f>
        <v>Chronograph</v>
      </c>
      <c r="F6754" s="6" t="str">
        <f>VLOOKUP(tbl_transactions[[#This Row],[Product_ID]],tbl_Items[],3,)</f>
        <v>Platinum</v>
      </c>
      <c r="G6754" s="6" t="s">
        <v>8</v>
      </c>
      <c r="H6754" s="6" t="s">
        <v>13</v>
      </c>
      <c r="I67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754" s="30">
        <v>3</v>
      </c>
      <c r="K6754" s="7">
        <f t="shared" si="210"/>
        <v>30899.880000000005</v>
      </c>
      <c r="L67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6754" s="7">
        <f t="shared" si="211"/>
        <v>27191.894400000005</v>
      </c>
    </row>
    <row r="6755" spans="1:13" x14ac:dyDescent="0.3">
      <c r="A6755" s="6" t="s">
        <v>6839</v>
      </c>
      <c r="B6755" s="28">
        <v>43440</v>
      </c>
      <c r="C6755" s="6" t="s">
        <v>11</v>
      </c>
      <c r="D6755" s="6" t="s">
        <v>79</v>
      </c>
      <c r="E6755" s="6" t="str">
        <f>VLOOKUP(tbl_transactions[[#This Row],[Product_ID]],tbl_Items[],2,)</f>
        <v>Chronograph</v>
      </c>
      <c r="F6755" s="6" t="str">
        <f>VLOOKUP(tbl_transactions[[#This Row],[Product_ID]],tbl_Items[],3,)</f>
        <v>Palladium</v>
      </c>
      <c r="G6755" s="6" t="s">
        <v>8</v>
      </c>
      <c r="H6755" s="6" t="s">
        <v>9</v>
      </c>
      <c r="I67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755" s="30">
        <v>2</v>
      </c>
      <c r="K6755" s="7">
        <f t="shared" si="210"/>
        <v>4671.3960000000006</v>
      </c>
      <c r="L67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55" s="7">
        <f t="shared" si="211"/>
        <v>4671.3960000000006</v>
      </c>
    </row>
    <row r="6756" spans="1:13" x14ac:dyDescent="0.3">
      <c r="A6756" s="6" t="s">
        <v>6840</v>
      </c>
      <c r="B6756" s="28">
        <v>43440</v>
      </c>
      <c r="C6756" s="6" t="s">
        <v>24</v>
      </c>
      <c r="D6756" s="6" t="s">
        <v>71</v>
      </c>
      <c r="E6756" s="6" t="str">
        <f>VLOOKUP(tbl_transactions[[#This Row],[Product_ID]],tbl_Items[],2,)</f>
        <v>Chronograph</v>
      </c>
      <c r="F6756" s="6" t="str">
        <f>VLOOKUP(tbl_transactions[[#This Row],[Product_ID]],tbl_Items[],3,)</f>
        <v>Platinum</v>
      </c>
      <c r="G6756" s="6" t="s">
        <v>8</v>
      </c>
      <c r="H6756" s="6" t="s">
        <v>9</v>
      </c>
      <c r="I67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756" s="30">
        <v>3</v>
      </c>
      <c r="K6756" s="7">
        <f t="shared" si="210"/>
        <v>6897.851999999999</v>
      </c>
      <c r="L67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56" s="7">
        <f t="shared" si="211"/>
        <v>6897.851999999999</v>
      </c>
    </row>
    <row r="6757" spans="1:13" x14ac:dyDescent="0.3">
      <c r="A6757" s="6" t="s">
        <v>6841</v>
      </c>
      <c r="B6757" s="28">
        <v>43440</v>
      </c>
      <c r="C6757" s="6" t="s">
        <v>24</v>
      </c>
      <c r="D6757" s="6" t="s">
        <v>116</v>
      </c>
      <c r="E6757" s="6" t="str">
        <f>VLOOKUP(tbl_transactions[[#This Row],[Product_ID]],tbl_Items[],2,)</f>
        <v>Digital</v>
      </c>
      <c r="F6757" s="6" t="str">
        <f>VLOOKUP(tbl_transactions[[#This Row],[Product_ID]],tbl_Items[],3,)</f>
        <v>Gold</v>
      </c>
      <c r="G6757" s="6" t="s">
        <v>12</v>
      </c>
      <c r="H6757" s="6" t="s">
        <v>9</v>
      </c>
      <c r="I67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757" s="30">
        <v>2</v>
      </c>
      <c r="K6757" s="7">
        <f t="shared" si="210"/>
        <v>11413.188</v>
      </c>
      <c r="L67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57" s="7">
        <f t="shared" si="211"/>
        <v>11413.188</v>
      </c>
    </row>
    <row r="6758" spans="1:13" x14ac:dyDescent="0.3">
      <c r="A6758" s="6" t="s">
        <v>6842</v>
      </c>
      <c r="B6758" s="28">
        <v>43440</v>
      </c>
      <c r="C6758" s="6" t="s">
        <v>24</v>
      </c>
      <c r="D6758" s="6" t="s">
        <v>109</v>
      </c>
      <c r="E6758" s="6" t="str">
        <f>VLOOKUP(tbl_transactions[[#This Row],[Product_ID]],tbl_Items[],2,)</f>
        <v>Digital</v>
      </c>
      <c r="F6758" s="6" t="str">
        <f>VLOOKUP(tbl_transactions[[#This Row],[Product_ID]],tbl_Items[],3,)</f>
        <v>Platinum</v>
      </c>
      <c r="G6758" s="6" t="s">
        <v>12</v>
      </c>
      <c r="H6758" s="6" t="s">
        <v>9</v>
      </c>
      <c r="I67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10263.546</v>
      </c>
      <c r="J6758" s="30">
        <v>3</v>
      </c>
      <c r="K6758" s="7">
        <f t="shared" si="210"/>
        <v>30790.637999999999</v>
      </c>
      <c r="L67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1847.4382799999998</v>
      </c>
      <c r="M6758" s="7">
        <f t="shared" si="211"/>
        <v>28943.199720000001</v>
      </c>
    </row>
    <row r="6759" spans="1:13" x14ac:dyDescent="0.3">
      <c r="A6759" s="6" t="s">
        <v>6843</v>
      </c>
      <c r="B6759" s="28">
        <v>43440</v>
      </c>
      <c r="C6759" s="6" t="s">
        <v>24</v>
      </c>
      <c r="D6759" s="6" t="s">
        <v>67</v>
      </c>
      <c r="E6759" s="6" t="str">
        <f>VLOOKUP(tbl_transactions[[#This Row],[Product_ID]],tbl_Items[],2,)</f>
        <v>Chronograph</v>
      </c>
      <c r="F6759" s="6" t="str">
        <f>VLOOKUP(tbl_transactions[[#This Row],[Product_ID]],tbl_Items[],3,)</f>
        <v>Platinum</v>
      </c>
      <c r="G6759" s="6" t="s">
        <v>8</v>
      </c>
      <c r="H6759" s="6" t="s">
        <v>13</v>
      </c>
      <c r="I67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759" s="30">
        <v>3</v>
      </c>
      <c r="K6759" s="7">
        <f t="shared" si="210"/>
        <v>3969</v>
      </c>
      <c r="L67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59" s="7">
        <f t="shared" si="211"/>
        <v>3969</v>
      </c>
    </row>
    <row r="6760" spans="1:13" x14ac:dyDescent="0.3">
      <c r="A6760" s="6" t="s">
        <v>6844</v>
      </c>
      <c r="B6760" s="28">
        <v>43441</v>
      </c>
      <c r="C6760" s="6" t="s">
        <v>24</v>
      </c>
      <c r="D6760" s="6" t="s">
        <v>105</v>
      </c>
      <c r="E6760" s="6" t="str">
        <f>VLOOKUP(tbl_transactions[[#This Row],[Product_ID]],tbl_Items[],2,)</f>
        <v>Digital</v>
      </c>
      <c r="F6760" s="6" t="str">
        <f>VLOOKUP(tbl_transactions[[#This Row],[Product_ID]],tbl_Items[],3,)</f>
        <v>Platinum</v>
      </c>
      <c r="G6760" s="6" t="s">
        <v>12</v>
      </c>
      <c r="H6760" s="6" t="s">
        <v>9</v>
      </c>
      <c r="I67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760" s="30">
        <v>4</v>
      </c>
      <c r="K6760" s="7">
        <f t="shared" si="210"/>
        <v>23479.747200000002</v>
      </c>
      <c r="L67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6760" s="7">
        <f t="shared" si="211"/>
        <v>22070.962368</v>
      </c>
    </row>
    <row r="6761" spans="1:13" x14ac:dyDescent="0.3">
      <c r="A6761" s="6" t="s">
        <v>6845</v>
      </c>
      <c r="B6761" s="28">
        <v>43441</v>
      </c>
      <c r="C6761" s="6" t="s">
        <v>7</v>
      </c>
      <c r="D6761" s="6" t="s">
        <v>81</v>
      </c>
      <c r="E6761" s="6" t="str">
        <f>VLOOKUP(tbl_transactions[[#This Row],[Product_ID]],tbl_Items[],2,)</f>
        <v>Chronograph</v>
      </c>
      <c r="F6761" s="6" t="str">
        <f>VLOOKUP(tbl_transactions[[#This Row],[Product_ID]],tbl_Items[],3,)</f>
        <v>Palladium</v>
      </c>
      <c r="G6761" s="6" t="s">
        <v>12</v>
      </c>
      <c r="H6761" s="6" t="s">
        <v>13</v>
      </c>
      <c r="I67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761" s="30">
        <v>1</v>
      </c>
      <c r="K6761" s="7">
        <f t="shared" si="210"/>
        <v>11858.000000000002</v>
      </c>
      <c r="L67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61" s="7">
        <f t="shared" si="211"/>
        <v>11858.000000000002</v>
      </c>
    </row>
    <row r="6762" spans="1:13" x14ac:dyDescent="0.3">
      <c r="A6762" s="6" t="s">
        <v>6846</v>
      </c>
      <c r="B6762" s="28">
        <v>43441</v>
      </c>
      <c r="C6762" s="6" t="s">
        <v>24</v>
      </c>
      <c r="D6762" s="6" t="s">
        <v>7008</v>
      </c>
      <c r="E6762" s="6" t="str">
        <f>VLOOKUP(tbl_transactions[[#This Row],[Product_ID]],tbl_Items[],2,)</f>
        <v>Digital</v>
      </c>
      <c r="F6762" s="6" t="str">
        <f>VLOOKUP(tbl_transactions[[#This Row],[Product_ID]],tbl_Items[],3,)</f>
        <v>Gold</v>
      </c>
      <c r="G6762" s="6" t="s">
        <v>12</v>
      </c>
      <c r="H6762" s="6" t="s">
        <v>9</v>
      </c>
      <c r="I67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762" s="30">
        <v>1</v>
      </c>
      <c r="K6762" s="7">
        <f t="shared" si="210"/>
        <v>10741.170000000002</v>
      </c>
      <c r="L67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62" s="7">
        <f t="shared" si="211"/>
        <v>10741.170000000002</v>
      </c>
    </row>
    <row r="6763" spans="1:13" x14ac:dyDescent="0.3">
      <c r="A6763" s="6" t="s">
        <v>6847</v>
      </c>
      <c r="B6763" s="28">
        <v>43441</v>
      </c>
      <c r="C6763" s="6" t="s">
        <v>24</v>
      </c>
      <c r="D6763" s="6" t="s">
        <v>102</v>
      </c>
      <c r="E6763" s="6" t="str">
        <f>VLOOKUP(tbl_transactions[[#This Row],[Product_ID]],tbl_Items[],2,)</f>
        <v>Automatic</v>
      </c>
      <c r="F6763" s="6" t="str">
        <f>VLOOKUP(tbl_transactions[[#This Row],[Product_ID]],tbl_Items[],3,)</f>
        <v>Palladium</v>
      </c>
      <c r="G6763" s="6" t="s">
        <v>12</v>
      </c>
      <c r="H6763" s="6" t="s">
        <v>9</v>
      </c>
      <c r="I67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763" s="30">
        <v>2</v>
      </c>
      <c r="K6763" s="7">
        <f t="shared" si="210"/>
        <v>17572.356</v>
      </c>
      <c r="L67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527.17067999999995</v>
      </c>
      <c r="M6763" s="7">
        <f t="shared" si="211"/>
        <v>17045.185320000001</v>
      </c>
    </row>
    <row r="6764" spans="1:13" x14ac:dyDescent="0.3">
      <c r="A6764" s="6" t="s">
        <v>6848</v>
      </c>
      <c r="B6764" s="28">
        <v>43441</v>
      </c>
      <c r="C6764" s="6" t="s">
        <v>11</v>
      </c>
      <c r="D6764" s="6" t="s">
        <v>95</v>
      </c>
      <c r="E6764" s="6" t="str">
        <f>VLOOKUP(tbl_transactions[[#This Row],[Product_ID]],tbl_Items[],2,)</f>
        <v>Automatic</v>
      </c>
      <c r="F6764" s="6" t="str">
        <f>VLOOKUP(tbl_transactions[[#This Row],[Product_ID]],tbl_Items[],3,)</f>
        <v>Platinum</v>
      </c>
      <c r="G6764" s="6" t="s">
        <v>12</v>
      </c>
      <c r="H6764" s="6" t="s">
        <v>13</v>
      </c>
      <c r="I67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764" s="30">
        <v>4</v>
      </c>
      <c r="K6764" s="7">
        <f t="shared" si="210"/>
        <v>9261</v>
      </c>
      <c r="L67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64" s="7">
        <f t="shared" si="211"/>
        <v>9261</v>
      </c>
    </row>
    <row r="6765" spans="1:13" x14ac:dyDescent="0.3">
      <c r="A6765" s="6" t="s">
        <v>6849</v>
      </c>
      <c r="B6765" s="28">
        <v>43441</v>
      </c>
      <c r="C6765" s="6" t="s">
        <v>11</v>
      </c>
      <c r="D6765" s="6" t="s">
        <v>94</v>
      </c>
      <c r="E6765" s="6" t="str">
        <f>VLOOKUP(tbl_transactions[[#This Row],[Product_ID]],tbl_Items[],2,)</f>
        <v>Automatic</v>
      </c>
      <c r="F6765" s="6" t="str">
        <f>VLOOKUP(tbl_transactions[[#This Row],[Product_ID]],tbl_Items[],3,)</f>
        <v>Platinum</v>
      </c>
      <c r="G6765" s="6" t="s">
        <v>12</v>
      </c>
      <c r="H6765" s="6" t="s">
        <v>9</v>
      </c>
      <c r="I67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765" s="30">
        <v>3</v>
      </c>
      <c r="K6765" s="7">
        <f t="shared" si="210"/>
        <v>8537.760000000002</v>
      </c>
      <c r="L67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65" s="7">
        <f t="shared" si="211"/>
        <v>8537.760000000002</v>
      </c>
    </row>
    <row r="6766" spans="1:13" x14ac:dyDescent="0.3">
      <c r="A6766" s="6" t="s">
        <v>6850</v>
      </c>
      <c r="B6766" s="28">
        <v>43441</v>
      </c>
      <c r="C6766" s="6" t="s">
        <v>11</v>
      </c>
      <c r="D6766" s="6" t="s">
        <v>100</v>
      </c>
      <c r="E6766" s="6" t="str">
        <f>VLOOKUP(tbl_transactions[[#This Row],[Product_ID]],tbl_Items[],2,)</f>
        <v>Automatic</v>
      </c>
      <c r="F6766" s="6" t="str">
        <f>VLOOKUP(tbl_transactions[[#This Row],[Product_ID]],tbl_Items[],3,)</f>
        <v>Palladium</v>
      </c>
      <c r="G6766" s="6" t="s">
        <v>12</v>
      </c>
      <c r="H6766" s="6" t="s">
        <v>9</v>
      </c>
      <c r="I67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766" s="30">
        <v>4</v>
      </c>
      <c r="K6766" s="7">
        <f t="shared" si="210"/>
        <v>24060.960000000003</v>
      </c>
      <c r="L67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721.8288</v>
      </c>
      <c r="M6766" s="7">
        <f t="shared" si="211"/>
        <v>23339.131200000003</v>
      </c>
    </row>
    <row r="6767" spans="1:13" x14ac:dyDescent="0.3">
      <c r="A6767" s="6" t="s">
        <v>6851</v>
      </c>
      <c r="B6767" s="28">
        <v>43441</v>
      </c>
      <c r="C6767" s="6" t="s">
        <v>24</v>
      </c>
      <c r="D6767" s="6" t="s">
        <v>79</v>
      </c>
      <c r="E6767" s="6" t="str">
        <f>VLOOKUP(tbl_transactions[[#This Row],[Product_ID]],tbl_Items[],2,)</f>
        <v>Chronograph</v>
      </c>
      <c r="F6767" s="6" t="str">
        <f>VLOOKUP(tbl_transactions[[#This Row],[Product_ID]],tbl_Items[],3,)</f>
        <v>Palladium</v>
      </c>
      <c r="G6767" s="6" t="s">
        <v>8</v>
      </c>
      <c r="H6767" s="6" t="s">
        <v>9</v>
      </c>
      <c r="I67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767" s="30">
        <v>4</v>
      </c>
      <c r="K6767" s="7">
        <f t="shared" si="210"/>
        <v>9342.7920000000013</v>
      </c>
      <c r="L67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67" s="7">
        <f t="shared" si="211"/>
        <v>9342.7920000000013</v>
      </c>
    </row>
    <row r="6768" spans="1:13" x14ac:dyDescent="0.3">
      <c r="A6768" s="6" t="s">
        <v>6852</v>
      </c>
      <c r="B6768" s="28">
        <v>43441</v>
      </c>
      <c r="C6768" s="6" t="s">
        <v>24</v>
      </c>
      <c r="D6768" s="6" t="s">
        <v>7006</v>
      </c>
      <c r="E6768" s="6" t="str">
        <f>VLOOKUP(tbl_transactions[[#This Row],[Product_ID]],tbl_Items[],2,)</f>
        <v>Automatic</v>
      </c>
      <c r="F6768" s="6" t="str">
        <f>VLOOKUP(tbl_transactions[[#This Row],[Product_ID]],tbl_Items[],3,)</f>
        <v>Gold</v>
      </c>
      <c r="G6768" s="6" t="s">
        <v>12</v>
      </c>
      <c r="H6768" s="6" t="s">
        <v>9</v>
      </c>
      <c r="I67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768" s="30">
        <v>3</v>
      </c>
      <c r="K6768" s="7">
        <f t="shared" si="210"/>
        <v>32288.850000000002</v>
      </c>
      <c r="L67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1291.5540000000001</v>
      </c>
      <c r="M6768" s="7">
        <f t="shared" si="211"/>
        <v>30997.296000000002</v>
      </c>
    </row>
    <row r="6769" spans="1:13" x14ac:dyDescent="0.3">
      <c r="A6769" s="6" t="s">
        <v>6853</v>
      </c>
      <c r="B6769" s="28">
        <v>43442</v>
      </c>
      <c r="C6769" s="6" t="s">
        <v>24</v>
      </c>
      <c r="D6769" s="6" t="s">
        <v>112</v>
      </c>
      <c r="E6769" s="6" t="str">
        <f>VLOOKUP(tbl_transactions[[#This Row],[Product_ID]],tbl_Items[],2,)</f>
        <v>Digital</v>
      </c>
      <c r="F6769" s="6" t="str">
        <f>VLOOKUP(tbl_transactions[[#This Row],[Product_ID]],tbl_Items[],3,)</f>
        <v>Gold</v>
      </c>
      <c r="G6769" s="6" t="s">
        <v>12</v>
      </c>
      <c r="H6769" s="6" t="s">
        <v>9</v>
      </c>
      <c r="I67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769" s="30">
        <v>2</v>
      </c>
      <c r="K6769" s="7">
        <f t="shared" si="210"/>
        <v>12274.639200000001</v>
      </c>
      <c r="L67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69" s="7">
        <f t="shared" si="211"/>
        <v>12274.639200000001</v>
      </c>
    </row>
    <row r="6770" spans="1:13" x14ac:dyDescent="0.3">
      <c r="A6770" s="6" t="s">
        <v>6854</v>
      </c>
      <c r="B6770" s="28">
        <v>43442</v>
      </c>
      <c r="C6770" s="6" t="s">
        <v>24</v>
      </c>
      <c r="D6770" s="6" t="s">
        <v>81</v>
      </c>
      <c r="E6770" s="6" t="str">
        <f>VLOOKUP(tbl_transactions[[#This Row],[Product_ID]],tbl_Items[],2,)</f>
        <v>Chronograph</v>
      </c>
      <c r="F6770" s="6" t="str">
        <f>VLOOKUP(tbl_transactions[[#This Row],[Product_ID]],tbl_Items[],3,)</f>
        <v>Palladium</v>
      </c>
      <c r="G6770" s="6" t="s">
        <v>12</v>
      </c>
      <c r="H6770" s="6" t="s">
        <v>9</v>
      </c>
      <c r="I67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770" s="30">
        <v>1</v>
      </c>
      <c r="K6770" s="7">
        <f t="shared" si="210"/>
        <v>11858.000000000002</v>
      </c>
      <c r="L67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70" s="7">
        <f t="shared" si="211"/>
        <v>11858.000000000002</v>
      </c>
    </row>
    <row r="6771" spans="1:13" x14ac:dyDescent="0.3">
      <c r="A6771" s="6" t="s">
        <v>6855</v>
      </c>
      <c r="B6771" s="28">
        <v>43442</v>
      </c>
      <c r="C6771" s="6" t="s">
        <v>7</v>
      </c>
      <c r="D6771" s="6" t="s">
        <v>77</v>
      </c>
      <c r="E6771" s="6" t="str">
        <f>VLOOKUP(tbl_transactions[[#This Row],[Product_ID]],tbl_Items[],2,)</f>
        <v>Chronograph</v>
      </c>
      <c r="F6771" s="6" t="str">
        <f>VLOOKUP(tbl_transactions[[#This Row],[Product_ID]],tbl_Items[],3,)</f>
        <v>Gold</v>
      </c>
      <c r="G6771" s="6" t="s">
        <v>8</v>
      </c>
      <c r="H6771" s="6" t="s">
        <v>9</v>
      </c>
      <c r="I67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771" s="30">
        <v>1</v>
      </c>
      <c r="K6771" s="7">
        <f t="shared" si="210"/>
        <v>3087</v>
      </c>
      <c r="L67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71" s="7">
        <f t="shared" si="211"/>
        <v>3087</v>
      </c>
    </row>
    <row r="6772" spans="1:13" x14ac:dyDescent="0.3">
      <c r="A6772" s="6" t="s">
        <v>6856</v>
      </c>
      <c r="B6772" s="28">
        <v>43442</v>
      </c>
      <c r="C6772" s="6" t="s">
        <v>24</v>
      </c>
      <c r="D6772" s="6" t="s">
        <v>118</v>
      </c>
      <c r="E6772" s="6" t="str">
        <f>VLOOKUP(tbl_transactions[[#This Row],[Product_ID]],tbl_Items[],2,)</f>
        <v>Digital</v>
      </c>
      <c r="F6772" s="6" t="str">
        <f>VLOOKUP(tbl_transactions[[#This Row],[Product_ID]],tbl_Items[],3,)</f>
        <v>Palladium</v>
      </c>
      <c r="G6772" s="6" t="s">
        <v>12</v>
      </c>
      <c r="H6772" s="6" t="s">
        <v>13</v>
      </c>
      <c r="I67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772" s="30">
        <v>2</v>
      </c>
      <c r="K6772" s="7">
        <f t="shared" si="210"/>
        <v>12439.022400000002</v>
      </c>
      <c r="L67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72" s="7">
        <f t="shared" si="211"/>
        <v>12439.022400000002</v>
      </c>
    </row>
    <row r="6773" spans="1:13" x14ac:dyDescent="0.3">
      <c r="A6773" s="6" t="s">
        <v>6857</v>
      </c>
      <c r="B6773" s="28">
        <v>43443</v>
      </c>
      <c r="C6773" s="6" t="s">
        <v>15</v>
      </c>
      <c r="D6773" s="6" t="s">
        <v>118</v>
      </c>
      <c r="E6773" s="6" t="str">
        <f>VLOOKUP(tbl_transactions[[#This Row],[Product_ID]],tbl_Items[],2,)</f>
        <v>Digital</v>
      </c>
      <c r="F6773" s="6" t="str">
        <f>VLOOKUP(tbl_transactions[[#This Row],[Product_ID]],tbl_Items[],3,)</f>
        <v>Palladium</v>
      </c>
      <c r="G6773" s="6" t="s">
        <v>12</v>
      </c>
      <c r="H6773" s="6" t="s">
        <v>9</v>
      </c>
      <c r="I67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773" s="30">
        <v>3</v>
      </c>
      <c r="K6773" s="7">
        <f t="shared" si="210"/>
        <v>18658.533600000002</v>
      </c>
      <c r="L67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6773" s="7">
        <f t="shared" si="211"/>
        <v>18098.777592000002</v>
      </c>
    </row>
    <row r="6774" spans="1:13" x14ac:dyDescent="0.3">
      <c r="A6774" s="6" t="s">
        <v>6858</v>
      </c>
      <c r="B6774" s="28">
        <v>43443</v>
      </c>
      <c r="C6774" s="6" t="s">
        <v>24</v>
      </c>
      <c r="D6774" s="6" t="s">
        <v>84</v>
      </c>
      <c r="E6774" s="6" t="str">
        <f>VLOOKUP(tbl_transactions[[#This Row],[Product_ID]],tbl_Items[],2,)</f>
        <v>Automatic</v>
      </c>
      <c r="F6774" s="6" t="str">
        <f>VLOOKUP(tbl_transactions[[#This Row],[Product_ID]],tbl_Items[],3,)</f>
        <v>Platinum</v>
      </c>
      <c r="G6774" s="6" t="s">
        <v>12</v>
      </c>
      <c r="H6774" s="6" t="s">
        <v>9</v>
      </c>
      <c r="I67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774" s="30">
        <v>3</v>
      </c>
      <c r="K6774" s="7">
        <f t="shared" si="210"/>
        <v>7021.8225000000002</v>
      </c>
      <c r="L67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74" s="7">
        <f t="shared" si="211"/>
        <v>7021.8225000000002</v>
      </c>
    </row>
    <row r="6775" spans="1:13" x14ac:dyDescent="0.3">
      <c r="A6775" s="6" t="s">
        <v>6859</v>
      </c>
      <c r="B6775" s="28">
        <v>43443</v>
      </c>
      <c r="C6775" s="6" t="s">
        <v>24</v>
      </c>
      <c r="D6775" s="6" t="s">
        <v>88</v>
      </c>
      <c r="E6775" s="6" t="str">
        <f>VLOOKUP(tbl_transactions[[#This Row],[Product_ID]],tbl_Items[],2,)</f>
        <v>Automatic</v>
      </c>
      <c r="F6775" s="6" t="str">
        <f>VLOOKUP(tbl_transactions[[#This Row],[Product_ID]],tbl_Items[],3,)</f>
        <v>Platinum</v>
      </c>
      <c r="G6775" s="6" t="s">
        <v>12</v>
      </c>
      <c r="H6775" s="6" t="s">
        <v>9</v>
      </c>
      <c r="I67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775" s="30">
        <v>1</v>
      </c>
      <c r="K6775" s="7">
        <f t="shared" si="210"/>
        <v>2351.6325000000002</v>
      </c>
      <c r="L67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75" s="7">
        <f t="shared" si="211"/>
        <v>2351.6325000000002</v>
      </c>
    </row>
    <row r="6776" spans="1:13" x14ac:dyDescent="0.3">
      <c r="A6776" s="6" t="s">
        <v>6860</v>
      </c>
      <c r="B6776" s="28">
        <v>43443</v>
      </c>
      <c r="C6776" s="6" t="s">
        <v>11</v>
      </c>
      <c r="D6776" s="6" t="s">
        <v>118</v>
      </c>
      <c r="E6776" s="6" t="str">
        <f>VLOOKUP(tbl_transactions[[#This Row],[Product_ID]],tbl_Items[],2,)</f>
        <v>Digital</v>
      </c>
      <c r="F6776" s="6" t="str">
        <f>VLOOKUP(tbl_transactions[[#This Row],[Product_ID]],tbl_Items[],3,)</f>
        <v>Palladium</v>
      </c>
      <c r="G6776" s="6" t="s">
        <v>12</v>
      </c>
      <c r="H6776" s="6" t="s">
        <v>9</v>
      </c>
      <c r="I67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776" s="30">
        <v>3</v>
      </c>
      <c r="K6776" s="7">
        <f t="shared" si="210"/>
        <v>18658.533600000002</v>
      </c>
      <c r="L67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6776" s="7">
        <f t="shared" si="211"/>
        <v>18098.777592000002</v>
      </c>
    </row>
    <row r="6777" spans="1:13" x14ac:dyDescent="0.3">
      <c r="A6777" s="6" t="s">
        <v>6861</v>
      </c>
      <c r="B6777" s="28">
        <v>43443</v>
      </c>
      <c r="C6777" s="6" t="s">
        <v>24</v>
      </c>
      <c r="D6777" s="6" t="s">
        <v>95</v>
      </c>
      <c r="E6777" s="6" t="str">
        <f>VLOOKUP(tbl_transactions[[#This Row],[Product_ID]],tbl_Items[],2,)</f>
        <v>Automatic</v>
      </c>
      <c r="F6777" s="6" t="str">
        <f>VLOOKUP(tbl_transactions[[#This Row],[Product_ID]],tbl_Items[],3,)</f>
        <v>Platinum</v>
      </c>
      <c r="G6777" s="6" t="s">
        <v>12</v>
      </c>
      <c r="H6777" s="6" t="s">
        <v>9</v>
      </c>
      <c r="I67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777" s="30">
        <v>3</v>
      </c>
      <c r="K6777" s="7">
        <f t="shared" si="210"/>
        <v>6945.75</v>
      </c>
      <c r="L67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77" s="7">
        <f t="shared" si="211"/>
        <v>6945.75</v>
      </c>
    </row>
    <row r="6778" spans="1:13" x14ac:dyDescent="0.3">
      <c r="A6778" s="6" t="s">
        <v>6862</v>
      </c>
      <c r="B6778" s="28">
        <v>43444</v>
      </c>
      <c r="C6778" s="6" t="s">
        <v>24</v>
      </c>
      <c r="D6778" s="6" t="s">
        <v>7007</v>
      </c>
      <c r="E6778" s="6" t="str">
        <f>VLOOKUP(tbl_transactions[[#This Row],[Product_ID]],tbl_Items[],2,)</f>
        <v>Digital</v>
      </c>
      <c r="F6778" s="6" t="str">
        <f>VLOOKUP(tbl_transactions[[#This Row],[Product_ID]],tbl_Items[],3,)</f>
        <v>Gold</v>
      </c>
      <c r="G6778" s="6" t="s">
        <v>12</v>
      </c>
      <c r="H6778" s="6" t="s">
        <v>9</v>
      </c>
      <c r="I67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778" s="30">
        <v>4</v>
      </c>
      <c r="K6778" s="7">
        <f t="shared" si="210"/>
        <v>36401.515200000002</v>
      </c>
      <c r="L67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1456.060608</v>
      </c>
      <c r="M6778" s="7">
        <f t="shared" si="211"/>
        <v>34945.454592000002</v>
      </c>
    </row>
    <row r="6779" spans="1:13" x14ac:dyDescent="0.3">
      <c r="A6779" s="6" t="s">
        <v>6863</v>
      </c>
      <c r="B6779" s="28">
        <v>43444</v>
      </c>
      <c r="C6779" s="6" t="s">
        <v>24</v>
      </c>
      <c r="D6779" s="6" t="s">
        <v>111</v>
      </c>
      <c r="E6779" s="6" t="str">
        <f>VLOOKUP(tbl_transactions[[#This Row],[Product_ID]],tbl_Items[],2,)</f>
        <v>Digital</v>
      </c>
      <c r="F6779" s="6" t="str">
        <f>VLOOKUP(tbl_transactions[[#This Row],[Product_ID]],tbl_Items[],3,)</f>
        <v>Gold</v>
      </c>
      <c r="G6779" s="6" t="s">
        <v>12</v>
      </c>
      <c r="H6779" s="6" t="s">
        <v>9</v>
      </c>
      <c r="I67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779" s="30">
        <v>2</v>
      </c>
      <c r="K6779" s="7">
        <f t="shared" si="210"/>
        <v>11752.358400000001</v>
      </c>
      <c r="L67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79" s="7">
        <f t="shared" si="211"/>
        <v>11752.358400000001</v>
      </c>
    </row>
    <row r="6780" spans="1:13" x14ac:dyDescent="0.3">
      <c r="A6780" s="6" t="s">
        <v>6864</v>
      </c>
      <c r="B6780" s="28">
        <v>43444</v>
      </c>
      <c r="C6780" s="6" t="s">
        <v>24</v>
      </c>
      <c r="D6780" s="6" t="s">
        <v>60</v>
      </c>
      <c r="E6780" s="6" t="str">
        <f>VLOOKUP(tbl_transactions[[#This Row],[Product_ID]],tbl_Items[],2,)</f>
        <v>Chronograph</v>
      </c>
      <c r="F6780" s="6" t="str">
        <f>VLOOKUP(tbl_transactions[[#This Row],[Product_ID]],tbl_Items[],3,)</f>
        <v>Platinum</v>
      </c>
      <c r="G6780" s="6" t="s">
        <v>8</v>
      </c>
      <c r="H6780" s="6" t="s">
        <v>9</v>
      </c>
      <c r="I67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780" s="30">
        <v>4</v>
      </c>
      <c r="K6780" s="7">
        <f t="shared" si="210"/>
        <v>41199.840000000004</v>
      </c>
      <c r="L67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6780" s="7">
        <f t="shared" si="211"/>
        <v>36255.859200000006</v>
      </c>
    </row>
    <row r="6781" spans="1:13" x14ac:dyDescent="0.3">
      <c r="A6781" s="6" t="s">
        <v>6865</v>
      </c>
      <c r="B6781" s="28">
        <v>43444</v>
      </c>
      <c r="C6781" s="6" t="s">
        <v>24</v>
      </c>
      <c r="D6781" s="6" t="s">
        <v>114</v>
      </c>
      <c r="E6781" s="6" t="str">
        <f>VLOOKUP(tbl_transactions[[#This Row],[Product_ID]],tbl_Items[],2,)</f>
        <v>Digital</v>
      </c>
      <c r="F6781" s="6" t="str">
        <f>VLOOKUP(tbl_transactions[[#This Row],[Product_ID]],tbl_Items[],3,)</f>
        <v>Palladium</v>
      </c>
      <c r="G6781" s="6" t="s">
        <v>12</v>
      </c>
      <c r="H6781" s="6" t="s">
        <v>9</v>
      </c>
      <c r="I67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781" s="30">
        <v>2</v>
      </c>
      <c r="K6781" s="7">
        <f t="shared" si="210"/>
        <v>21820.680000000004</v>
      </c>
      <c r="L67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781" s="7">
        <f t="shared" si="211"/>
        <v>21166.059600000004</v>
      </c>
    </row>
    <row r="6782" spans="1:13" x14ac:dyDescent="0.3">
      <c r="A6782" s="6" t="s">
        <v>6866</v>
      </c>
      <c r="B6782" s="28">
        <v>43444</v>
      </c>
      <c r="C6782" s="6" t="s">
        <v>15</v>
      </c>
      <c r="D6782" s="6" t="s">
        <v>7008</v>
      </c>
      <c r="E6782" s="6" t="str">
        <f>VLOOKUP(tbl_transactions[[#This Row],[Product_ID]],tbl_Items[],2,)</f>
        <v>Digital</v>
      </c>
      <c r="F6782" s="6" t="str">
        <f>VLOOKUP(tbl_transactions[[#This Row],[Product_ID]],tbl_Items[],3,)</f>
        <v>Gold</v>
      </c>
      <c r="G6782" s="6" t="s">
        <v>12</v>
      </c>
      <c r="H6782" s="6" t="s">
        <v>9</v>
      </c>
      <c r="I67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782" s="30">
        <v>2</v>
      </c>
      <c r="K6782" s="7">
        <f t="shared" si="210"/>
        <v>21482.340000000004</v>
      </c>
      <c r="L67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859.2936000000002</v>
      </c>
      <c r="M6782" s="7">
        <f t="shared" si="211"/>
        <v>20623.046400000003</v>
      </c>
    </row>
    <row r="6783" spans="1:13" x14ac:dyDescent="0.3">
      <c r="A6783" s="6" t="s">
        <v>6867</v>
      </c>
      <c r="B6783" s="28">
        <v>43445</v>
      </c>
      <c r="C6783" s="6" t="s">
        <v>24</v>
      </c>
      <c r="D6783" s="6" t="s">
        <v>60</v>
      </c>
      <c r="E6783" s="6" t="str">
        <f>VLOOKUP(tbl_transactions[[#This Row],[Product_ID]],tbl_Items[],2,)</f>
        <v>Chronograph</v>
      </c>
      <c r="F6783" s="6" t="str">
        <f>VLOOKUP(tbl_transactions[[#This Row],[Product_ID]],tbl_Items[],3,)</f>
        <v>Platinum</v>
      </c>
      <c r="G6783" s="6" t="s">
        <v>8</v>
      </c>
      <c r="H6783" s="6" t="s">
        <v>9</v>
      </c>
      <c r="I67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783" s="30">
        <v>4</v>
      </c>
      <c r="K6783" s="7">
        <f t="shared" si="210"/>
        <v>41199.840000000004</v>
      </c>
      <c r="L67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6783" s="7">
        <f t="shared" si="211"/>
        <v>36255.859200000006</v>
      </c>
    </row>
    <row r="6784" spans="1:13" x14ac:dyDescent="0.3">
      <c r="A6784" s="6" t="s">
        <v>6868</v>
      </c>
      <c r="B6784" s="28">
        <v>43445</v>
      </c>
      <c r="C6784" s="6" t="s">
        <v>24</v>
      </c>
      <c r="D6784" s="6" t="s">
        <v>89</v>
      </c>
      <c r="E6784" s="6" t="str">
        <f>VLOOKUP(tbl_transactions[[#This Row],[Product_ID]],tbl_Items[],2,)</f>
        <v>Automatic</v>
      </c>
      <c r="F6784" s="6" t="str">
        <f>VLOOKUP(tbl_transactions[[#This Row],[Product_ID]],tbl_Items[],3,)</f>
        <v>Platinum</v>
      </c>
      <c r="G6784" s="6" t="s">
        <v>12</v>
      </c>
      <c r="H6784" s="6" t="s">
        <v>9</v>
      </c>
      <c r="I67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784" s="30">
        <v>1</v>
      </c>
      <c r="K6784" s="7">
        <f t="shared" si="210"/>
        <v>5119.5100000000011</v>
      </c>
      <c r="L67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84" s="7">
        <f t="shared" si="211"/>
        <v>5119.5100000000011</v>
      </c>
    </row>
    <row r="6785" spans="1:13" x14ac:dyDescent="0.3">
      <c r="A6785" s="6" t="s">
        <v>6869</v>
      </c>
      <c r="B6785" s="28">
        <v>43445</v>
      </c>
      <c r="C6785" s="6" t="s">
        <v>11</v>
      </c>
      <c r="D6785" s="6" t="s">
        <v>95</v>
      </c>
      <c r="E6785" s="6" t="str">
        <f>VLOOKUP(tbl_transactions[[#This Row],[Product_ID]],tbl_Items[],2,)</f>
        <v>Automatic</v>
      </c>
      <c r="F6785" s="6" t="str">
        <f>VLOOKUP(tbl_transactions[[#This Row],[Product_ID]],tbl_Items[],3,)</f>
        <v>Platinum</v>
      </c>
      <c r="G6785" s="6" t="s">
        <v>12</v>
      </c>
      <c r="H6785" s="6" t="s">
        <v>9</v>
      </c>
      <c r="I67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785" s="30">
        <v>4</v>
      </c>
      <c r="K6785" s="7">
        <f t="shared" si="210"/>
        <v>9261</v>
      </c>
      <c r="L67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85" s="7">
        <f t="shared" si="211"/>
        <v>9261</v>
      </c>
    </row>
    <row r="6786" spans="1:13" x14ac:dyDescent="0.3">
      <c r="A6786" s="6" t="s">
        <v>6870</v>
      </c>
      <c r="B6786" s="28">
        <v>43445</v>
      </c>
      <c r="C6786" s="6" t="s">
        <v>24</v>
      </c>
      <c r="D6786" s="6" t="s">
        <v>71</v>
      </c>
      <c r="E6786" s="6" t="str">
        <f>VLOOKUP(tbl_transactions[[#This Row],[Product_ID]],tbl_Items[],2,)</f>
        <v>Chronograph</v>
      </c>
      <c r="F6786" s="6" t="str">
        <f>VLOOKUP(tbl_transactions[[#This Row],[Product_ID]],tbl_Items[],3,)</f>
        <v>Platinum</v>
      </c>
      <c r="G6786" s="6" t="s">
        <v>8</v>
      </c>
      <c r="H6786" s="6" t="s">
        <v>9</v>
      </c>
      <c r="I67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786" s="30">
        <v>2</v>
      </c>
      <c r="K6786" s="7">
        <f t="shared" ref="K6786:K6849" si="212">I6786*J6786</f>
        <v>4598.5679999999993</v>
      </c>
      <c r="L67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86" s="7">
        <f t="shared" ref="M6786:M6849" si="213">K6786-L6786</f>
        <v>4598.5679999999993</v>
      </c>
    </row>
    <row r="6787" spans="1:13" x14ac:dyDescent="0.3">
      <c r="A6787" s="6" t="s">
        <v>6871</v>
      </c>
      <c r="B6787" s="28">
        <v>43445</v>
      </c>
      <c r="C6787" s="6" t="s">
        <v>11</v>
      </c>
      <c r="D6787" s="6" t="s">
        <v>101</v>
      </c>
      <c r="E6787" s="6" t="str">
        <f>VLOOKUP(tbl_transactions[[#This Row],[Product_ID]],tbl_Items[],2,)</f>
        <v>Automatic</v>
      </c>
      <c r="F6787" s="6" t="str">
        <f>VLOOKUP(tbl_transactions[[#This Row],[Product_ID]],tbl_Items[],3,)</f>
        <v>Palladium</v>
      </c>
      <c r="G6787" s="6" t="s">
        <v>12</v>
      </c>
      <c r="H6787" s="6" t="s">
        <v>9</v>
      </c>
      <c r="I67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787" s="30">
        <v>4</v>
      </c>
      <c r="K6787" s="7">
        <f t="shared" si="212"/>
        <v>10333.400000000001</v>
      </c>
      <c r="L67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87" s="7">
        <f t="shared" si="213"/>
        <v>10333.400000000001</v>
      </c>
    </row>
    <row r="6788" spans="1:13" x14ac:dyDescent="0.3">
      <c r="A6788" s="6" t="s">
        <v>6872</v>
      </c>
      <c r="B6788" s="28">
        <v>43446</v>
      </c>
      <c r="C6788" s="6" t="s">
        <v>24</v>
      </c>
      <c r="D6788" s="6" t="s">
        <v>89</v>
      </c>
      <c r="E6788" s="6" t="str">
        <f>VLOOKUP(tbl_transactions[[#This Row],[Product_ID]],tbl_Items[],2,)</f>
        <v>Automatic</v>
      </c>
      <c r="F6788" s="6" t="str">
        <f>VLOOKUP(tbl_transactions[[#This Row],[Product_ID]],tbl_Items[],3,)</f>
        <v>Platinum</v>
      </c>
      <c r="G6788" s="6" t="s">
        <v>12</v>
      </c>
      <c r="H6788" s="6" t="s">
        <v>13</v>
      </c>
      <c r="I67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5119.5100000000011</v>
      </c>
      <c r="J6788" s="30">
        <v>1</v>
      </c>
      <c r="K6788" s="7">
        <f t="shared" si="212"/>
        <v>5119.5100000000011</v>
      </c>
      <c r="L67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88" s="7">
        <f t="shared" si="213"/>
        <v>5119.5100000000011</v>
      </c>
    </row>
    <row r="6789" spans="1:13" x14ac:dyDescent="0.3">
      <c r="A6789" s="6" t="s">
        <v>6873</v>
      </c>
      <c r="B6789" s="28">
        <v>43446</v>
      </c>
      <c r="C6789" s="6" t="s">
        <v>11</v>
      </c>
      <c r="D6789" s="6" t="s">
        <v>74</v>
      </c>
      <c r="E6789" s="6" t="str">
        <f>VLOOKUP(tbl_transactions[[#This Row],[Product_ID]],tbl_Items[],2,)</f>
        <v>Chronograph</v>
      </c>
      <c r="F6789" s="6" t="str">
        <f>VLOOKUP(tbl_transactions[[#This Row],[Product_ID]],tbl_Items[],3,)</f>
        <v>Gold</v>
      </c>
      <c r="G6789" s="6" t="s">
        <v>8</v>
      </c>
      <c r="H6789" s="6" t="s">
        <v>9</v>
      </c>
      <c r="I67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789" s="30">
        <v>2</v>
      </c>
      <c r="K6789" s="7">
        <f t="shared" si="212"/>
        <v>4674.6000000000004</v>
      </c>
      <c r="L67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89" s="7">
        <f t="shared" si="213"/>
        <v>4674.6000000000004</v>
      </c>
    </row>
    <row r="6790" spans="1:13" x14ac:dyDescent="0.3">
      <c r="A6790" s="6" t="s">
        <v>6874</v>
      </c>
      <c r="B6790" s="28">
        <v>43446</v>
      </c>
      <c r="C6790" s="6" t="s">
        <v>7</v>
      </c>
      <c r="D6790" s="6" t="s">
        <v>84</v>
      </c>
      <c r="E6790" s="6" t="str">
        <f>VLOOKUP(tbl_transactions[[#This Row],[Product_ID]],tbl_Items[],2,)</f>
        <v>Automatic</v>
      </c>
      <c r="F6790" s="6" t="str">
        <f>VLOOKUP(tbl_transactions[[#This Row],[Product_ID]],tbl_Items[],3,)</f>
        <v>Platinum</v>
      </c>
      <c r="G6790" s="6" t="s">
        <v>12</v>
      </c>
      <c r="H6790" s="6" t="s">
        <v>9</v>
      </c>
      <c r="I67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2340.6075000000001</v>
      </c>
      <c r="J6790" s="30">
        <v>1</v>
      </c>
      <c r="K6790" s="7">
        <f t="shared" si="212"/>
        <v>2340.6075000000001</v>
      </c>
      <c r="L67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0" s="7">
        <f t="shared" si="213"/>
        <v>2340.6075000000001</v>
      </c>
    </row>
    <row r="6791" spans="1:13" x14ac:dyDescent="0.3">
      <c r="A6791" s="6" t="s">
        <v>6875</v>
      </c>
      <c r="B6791" s="28">
        <v>43446</v>
      </c>
      <c r="C6791" s="6" t="s">
        <v>11</v>
      </c>
      <c r="D6791" s="6" t="s">
        <v>110</v>
      </c>
      <c r="E6791" s="6" t="str">
        <f>VLOOKUP(tbl_transactions[[#This Row],[Product_ID]],tbl_Items[],2,)</f>
        <v>Digital</v>
      </c>
      <c r="F6791" s="6" t="str">
        <f>VLOOKUP(tbl_transactions[[#This Row],[Product_ID]],tbl_Items[],3,)</f>
        <v>Platinum</v>
      </c>
      <c r="G6791" s="6" t="s">
        <v>12</v>
      </c>
      <c r="H6791" s="6" t="s">
        <v>9</v>
      </c>
      <c r="I67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791" s="30">
        <v>4</v>
      </c>
      <c r="K6791" s="7">
        <f t="shared" si="212"/>
        <v>23584.680000000004</v>
      </c>
      <c r="L67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1415.0808000000002</v>
      </c>
      <c r="M6791" s="7">
        <f t="shared" si="213"/>
        <v>22169.599200000004</v>
      </c>
    </row>
    <row r="6792" spans="1:13" x14ac:dyDescent="0.3">
      <c r="A6792" s="6" t="s">
        <v>6876</v>
      </c>
      <c r="B6792" s="28">
        <v>43447</v>
      </c>
      <c r="C6792" s="6" t="s">
        <v>7</v>
      </c>
      <c r="D6792" s="6" t="s">
        <v>74</v>
      </c>
      <c r="E6792" s="6" t="str">
        <f>VLOOKUP(tbl_transactions[[#This Row],[Product_ID]],tbl_Items[],2,)</f>
        <v>Chronograph</v>
      </c>
      <c r="F6792" s="6" t="str">
        <f>VLOOKUP(tbl_transactions[[#This Row],[Product_ID]],tbl_Items[],3,)</f>
        <v>Gold</v>
      </c>
      <c r="G6792" s="6" t="s">
        <v>8</v>
      </c>
      <c r="H6792" s="6" t="s">
        <v>9</v>
      </c>
      <c r="I67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792" s="30">
        <v>1</v>
      </c>
      <c r="K6792" s="7">
        <f t="shared" si="212"/>
        <v>2337.3000000000002</v>
      </c>
      <c r="L67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2" s="7">
        <f t="shared" si="213"/>
        <v>2337.3000000000002</v>
      </c>
    </row>
    <row r="6793" spans="1:13" x14ac:dyDescent="0.3">
      <c r="A6793" s="6" t="s">
        <v>6877</v>
      </c>
      <c r="B6793" s="28">
        <v>43447</v>
      </c>
      <c r="C6793" s="6" t="s">
        <v>24</v>
      </c>
      <c r="D6793" s="6" t="s">
        <v>100</v>
      </c>
      <c r="E6793" s="6" t="str">
        <f>VLOOKUP(tbl_transactions[[#This Row],[Product_ID]],tbl_Items[],2,)</f>
        <v>Automatic</v>
      </c>
      <c r="F6793" s="6" t="str">
        <f>VLOOKUP(tbl_transactions[[#This Row],[Product_ID]],tbl_Items[],3,)</f>
        <v>Palladium</v>
      </c>
      <c r="G6793" s="6" t="s">
        <v>12</v>
      </c>
      <c r="H6793" s="6" t="s">
        <v>9</v>
      </c>
      <c r="I67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793" s="30">
        <v>1</v>
      </c>
      <c r="K6793" s="7">
        <f t="shared" si="212"/>
        <v>6015.2400000000007</v>
      </c>
      <c r="L67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3" s="7">
        <f t="shared" si="213"/>
        <v>6015.2400000000007</v>
      </c>
    </row>
    <row r="6794" spans="1:13" x14ac:dyDescent="0.3">
      <c r="A6794" s="6" t="s">
        <v>6878</v>
      </c>
      <c r="B6794" s="28">
        <v>43447</v>
      </c>
      <c r="C6794" s="6" t="s">
        <v>24</v>
      </c>
      <c r="D6794" s="6" t="s">
        <v>76</v>
      </c>
      <c r="E6794" s="6" t="str">
        <f>VLOOKUP(tbl_transactions[[#This Row],[Product_ID]],tbl_Items[],2,)</f>
        <v>Chronograph</v>
      </c>
      <c r="F6794" s="6" t="str">
        <f>VLOOKUP(tbl_transactions[[#This Row],[Product_ID]],tbl_Items[],3,)</f>
        <v>Gold</v>
      </c>
      <c r="G6794" s="6" t="s">
        <v>8</v>
      </c>
      <c r="H6794" s="6" t="s">
        <v>9</v>
      </c>
      <c r="I67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794" s="30">
        <v>2</v>
      </c>
      <c r="K6794" s="7">
        <f t="shared" si="212"/>
        <v>4577.76</v>
      </c>
      <c r="L67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4" s="7">
        <f t="shared" si="213"/>
        <v>4577.76</v>
      </c>
    </row>
    <row r="6795" spans="1:13" x14ac:dyDescent="0.3">
      <c r="A6795" s="6" t="s">
        <v>6879</v>
      </c>
      <c r="B6795" s="28">
        <v>43447</v>
      </c>
      <c r="C6795" s="6" t="s">
        <v>24</v>
      </c>
      <c r="D6795" s="6" t="s">
        <v>82</v>
      </c>
      <c r="E6795" s="6" t="str">
        <f>VLOOKUP(tbl_transactions[[#This Row],[Product_ID]],tbl_Items[],2,)</f>
        <v>Chronograph</v>
      </c>
      <c r="F6795" s="6" t="str">
        <f>VLOOKUP(tbl_transactions[[#This Row],[Product_ID]],tbl_Items[],3,)</f>
        <v>Palladium</v>
      </c>
      <c r="G6795" s="6" t="s">
        <v>12</v>
      </c>
      <c r="H6795" s="6" t="s">
        <v>9</v>
      </c>
      <c r="I67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795" s="30">
        <v>1</v>
      </c>
      <c r="K6795" s="7">
        <f t="shared" si="212"/>
        <v>7803</v>
      </c>
      <c r="L67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5" s="7">
        <f t="shared" si="213"/>
        <v>7803</v>
      </c>
    </row>
    <row r="6796" spans="1:13" x14ac:dyDescent="0.3">
      <c r="A6796" s="6" t="s">
        <v>6880</v>
      </c>
      <c r="B6796" s="28">
        <v>43447</v>
      </c>
      <c r="C6796" s="6" t="s">
        <v>11</v>
      </c>
      <c r="D6796" s="6" t="s">
        <v>105</v>
      </c>
      <c r="E6796" s="6" t="str">
        <f>VLOOKUP(tbl_transactions[[#This Row],[Product_ID]],tbl_Items[],2,)</f>
        <v>Digital</v>
      </c>
      <c r="F6796" s="6" t="str">
        <f>VLOOKUP(tbl_transactions[[#This Row],[Product_ID]],tbl_Items[],3,)</f>
        <v>Platinum</v>
      </c>
      <c r="G6796" s="6" t="s">
        <v>12</v>
      </c>
      <c r="H6796" s="6" t="s">
        <v>9</v>
      </c>
      <c r="I67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796" s="30">
        <v>1</v>
      </c>
      <c r="K6796" s="7">
        <f t="shared" si="212"/>
        <v>5869.9368000000004</v>
      </c>
      <c r="L67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6" s="7">
        <f t="shared" si="213"/>
        <v>5869.9368000000004</v>
      </c>
    </row>
    <row r="6797" spans="1:13" x14ac:dyDescent="0.3">
      <c r="A6797" s="6" t="s">
        <v>6881</v>
      </c>
      <c r="B6797" s="28">
        <v>43448</v>
      </c>
      <c r="C6797" s="6" t="s">
        <v>7</v>
      </c>
      <c r="D6797" s="6" t="s">
        <v>77</v>
      </c>
      <c r="E6797" s="6" t="str">
        <f>VLOOKUP(tbl_transactions[[#This Row],[Product_ID]],tbl_Items[],2,)</f>
        <v>Chronograph</v>
      </c>
      <c r="F6797" s="6" t="str">
        <f>VLOOKUP(tbl_transactions[[#This Row],[Product_ID]],tbl_Items[],3,)</f>
        <v>Gold</v>
      </c>
      <c r="G6797" s="6" t="s">
        <v>8</v>
      </c>
      <c r="H6797" s="6" t="s">
        <v>9</v>
      </c>
      <c r="I67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797" s="30">
        <v>2</v>
      </c>
      <c r="K6797" s="7">
        <f t="shared" si="212"/>
        <v>6174</v>
      </c>
      <c r="L67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7" s="7">
        <f t="shared" si="213"/>
        <v>6174</v>
      </c>
    </row>
    <row r="6798" spans="1:13" x14ac:dyDescent="0.3">
      <c r="A6798" s="6" t="s">
        <v>6882</v>
      </c>
      <c r="B6798" s="28">
        <v>43448</v>
      </c>
      <c r="C6798" s="6" t="s">
        <v>7</v>
      </c>
      <c r="D6798" s="6" t="s">
        <v>71</v>
      </c>
      <c r="E6798" s="6" t="str">
        <f>VLOOKUP(tbl_transactions[[#This Row],[Product_ID]],tbl_Items[],2,)</f>
        <v>Chronograph</v>
      </c>
      <c r="F6798" s="6" t="str">
        <f>VLOOKUP(tbl_transactions[[#This Row],[Product_ID]],tbl_Items[],3,)</f>
        <v>Platinum</v>
      </c>
      <c r="G6798" s="6" t="s">
        <v>8</v>
      </c>
      <c r="H6798" s="6" t="s">
        <v>9</v>
      </c>
      <c r="I67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798" s="30">
        <v>3</v>
      </c>
      <c r="K6798" s="7">
        <f t="shared" si="212"/>
        <v>6897.851999999999</v>
      </c>
      <c r="L67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8" s="7">
        <f t="shared" si="213"/>
        <v>6897.851999999999</v>
      </c>
    </row>
    <row r="6799" spans="1:13" x14ac:dyDescent="0.3">
      <c r="A6799" s="6" t="s">
        <v>6883</v>
      </c>
      <c r="B6799" s="28">
        <v>43448</v>
      </c>
      <c r="C6799" s="6" t="s">
        <v>24</v>
      </c>
      <c r="D6799" s="6" t="s">
        <v>79</v>
      </c>
      <c r="E6799" s="6" t="str">
        <f>VLOOKUP(tbl_transactions[[#This Row],[Product_ID]],tbl_Items[],2,)</f>
        <v>Chronograph</v>
      </c>
      <c r="F6799" s="6" t="str">
        <f>VLOOKUP(tbl_transactions[[#This Row],[Product_ID]],tbl_Items[],3,)</f>
        <v>Palladium</v>
      </c>
      <c r="G6799" s="6" t="s">
        <v>8</v>
      </c>
      <c r="H6799" s="6" t="s">
        <v>9</v>
      </c>
      <c r="I67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799" s="30">
        <v>3</v>
      </c>
      <c r="K6799" s="7">
        <f t="shared" si="212"/>
        <v>7007.094000000001</v>
      </c>
      <c r="L67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799" s="7">
        <f t="shared" si="213"/>
        <v>7007.094000000001</v>
      </c>
    </row>
    <row r="6800" spans="1:13" x14ac:dyDescent="0.3">
      <c r="A6800" s="6" t="s">
        <v>6884</v>
      </c>
      <c r="B6800" s="28">
        <v>43448</v>
      </c>
      <c r="C6800" s="6" t="s">
        <v>7</v>
      </c>
      <c r="D6800" s="6" t="s">
        <v>120</v>
      </c>
      <c r="E6800" s="6" t="str">
        <f>VLOOKUP(tbl_transactions[[#This Row],[Product_ID]],tbl_Items[],2,)</f>
        <v>Digital</v>
      </c>
      <c r="F6800" s="6" t="str">
        <f>VLOOKUP(tbl_transactions[[#This Row],[Product_ID]],tbl_Items[],3,)</f>
        <v>Palladium</v>
      </c>
      <c r="G6800" s="6" t="s">
        <v>12</v>
      </c>
      <c r="H6800" s="6" t="s">
        <v>9</v>
      </c>
      <c r="I68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800" s="30">
        <v>2</v>
      </c>
      <c r="K6800" s="7">
        <f t="shared" si="212"/>
        <v>21204.040000000005</v>
      </c>
      <c r="L68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636.12120000000016</v>
      </c>
      <c r="M6800" s="7">
        <f t="shared" si="213"/>
        <v>20567.918800000003</v>
      </c>
    </row>
    <row r="6801" spans="1:13" x14ac:dyDescent="0.3">
      <c r="A6801" s="6" t="s">
        <v>6885</v>
      </c>
      <c r="B6801" s="28">
        <v>43448</v>
      </c>
      <c r="C6801" s="6" t="s">
        <v>11</v>
      </c>
      <c r="D6801" s="6" t="s">
        <v>120</v>
      </c>
      <c r="E6801" s="6" t="str">
        <f>VLOOKUP(tbl_transactions[[#This Row],[Product_ID]],tbl_Items[],2,)</f>
        <v>Digital</v>
      </c>
      <c r="F6801" s="6" t="str">
        <f>VLOOKUP(tbl_transactions[[#This Row],[Product_ID]],tbl_Items[],3,)</f>
        <v>Palladium</v>
      </c>
      <c r="G6801" s="6" t="s">
        <v>12</v>
      </c>
      <c r="H6801" s="6" t="s">
        <v>9</v>
      </c>
      <c r="I68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10602.020000000002</v>
      </c>
      <c r="J6801" s="30">
        <v>1</v>
      </c>
      <c r="K6801" s="7">
        <f t="shared" si="212"/>
        <v>10602.020000000002</v>
      </c>
      <c r="L68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01" s="7">
        <f t="shared" si="213"/>
        <v>10602.020000000002</v>
      </c>
    </row>
    <row r="6802" spans="1:13" x14ac:dyDescent="0.3">
      <c r="A6802" s="6" t="s">
        <v>6886</v>
      </c>
      <c r="B6802" s="28">
        <v>43448</v>
      </c>
      <c r="C6802" s="6" t="s">
        <v>24</v>
      </c>
      <c r="D6802" s="6" t="s">
        <v>97</v>
      </c>
      <c r="E6802" s="6" t="str">
        <f>VLOOKUP(tbl_transactions[[#This Row],[Product_ID]],tbl_Items[],2,)</f>
        <v>Automatic</v>
      </c>
      <c r="F6802" s="6" t="str">
        <f>VLOOKUP(tbl_transactions[[#This Row],[Product_ID]],tbl_Items[],3,)</f>
        <v>Gold</v>
      </c>
      <c r="G6802" s="6" t="s">
        <v>12</v>
      </c>
      <c r="H6802" s="6" t="s">
        <v>9</v>
      </c>
      <c r="I68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802" s="30">
        <v>3</v>
      </c>
      <c r="K6802" s="7">
        <f t="shared" si="212"/>
        <v>8985.9347999999991</v>
      </c>
      <c r="L68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02" s="7">
        <f t="shared" si="213"/>
        <v>8985.9347999999991</v>
      </c>
    </row>
    <row r="6803" spans="1:13" x14ac:dyDescent="0.3">
      <c r="A6803" s="6" t="s">
        <v>6887</v>
      </c>
      <c r="B6803" s="28">
        <v>43448</v>
      </c>
      <c r="C6803" s="6" t="s">
        <v>24</v>
      </c>
      <c r="D6803" s="6" t="s">
        <v>67</v>
      </c>
      <c r="E6803" s="6" t="str">
        <f>VLOOKUP(tbl_transactions[[#This Row],[Product_ID]],tbl_Items[],2,)</f>
        <v>Chronograph</v>
      </c>
      <c r="F6803" s="6" t="str">
        <f>VLOOKUP(tbl_transactions[[#This Row],[Product_ID]],tbl_Items[],3,)</f>
        <v>Platinum</v>
      </c>
      <c r="G6803" s="6" t="s">
        <v>8</v>
      </c>
      <c r="H6803" s="6" t="s">
        <v>9</v>
      </c>
      <c r="I68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803" s="30">
        <v>3</v>
      </c>
      <c r="K6803" s="7">
        <f t="shared" si="212"/>
        <v>3969</v>
      </c>
      <c r="L68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03" s="7">
        <f t="shared" si="213"/>
        <v>3969</v>
      </c>
    </row>
    <row r="6804" spans="1:13" x14ac:dyDescent="0.3">
      <c r="A6804" s="6" t="s">
        <v>6888</v>
      </c>
      <c r="B6804" s="28">
        <v>43448</v>
      </c>
      <c r="C6804" s="6" t="s">
        <v>24</v>
      </c>
      <c r="D6804" s="6" t="s">
        <v>81</v>
      </c>
      <c r="E6804" s="6" t="str">
        <f>VLOOKUP(tbl_transactions[[#This Row],[Product_ID]],tbl_Items[],2,)</f>
        <v>Chronograph</v>
      </c>
      <c r="F6804" s="6" t="str">
        <f>VLOOKUP(tbl_transactions[[#This Row],[Product_ID]],tbl_Items[],3,)</f>
        <v>Palladium</v>
      </c>
      <c r="G6804" s="6" t="s">
        <v>12</v>
      </c>
      <c r="H6804" s="6" t="s">
        <v>9</v>
      </c>
      <c r="I68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804" s="30">
        <v>3</v>
      </c>
      <c r="K6804" s="7">
        <f t="shared" si="212"/>
        <v>35574.000000000007</v>
      </c>
      <c r="L68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6804" s="7">
        <f t="shared" si="213"/>
        <v>34506.780000000006</v>
      </c>
    </row>
    <row r="6805" spans="1:13" x14ac:dyDescent="0.3">
      <c r="A6805" s="6" t="s">
        <v>6889</v>
      </c>
      <c r="B6805" s="28">
        <v>43448</v>
      </c>
      <c r="C6805" s="6" t="s">
        <v>7</v>
      </c>
      <c r="D6805" s="6" t="s">
        <v>101</v>
      </c>
      <c r="E6805" s="6" t="str">
        <f>VLOOKUP(tbl_transactions[[#This Row],[Product_ID]],tbl_Items[],2,)</f>
        <v>Automatic</v>
      </c>
      <c r="F6805" s="6" t="str">
        <f>VLOOKUP(tbl_transactions[[#This Row],[Product_ID]],tbl_Items[],3,)</f>
        <v>Palladium</v>
      </c>
      <c r="G6805" s="6" t="s">
        <v>12</v>
      </c>
      <c r="H6805" s="6" t="s">
        <v>9</v>
      </c>
      <c r="I68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805" s="30">
        <v>1</v>
      </c>
      <c r="K6805" s="7">
        <f t="shared" si="212"/>
        <v>2583.3500000000004</v>
      </c>
      <c r="L68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05" s="7">
        <f t="shared" si="213"/>
        <v>2583.3500000000004</v>
      </c>
    </row>
    <row r="6806" spans="1:13" x14ac:dyDescent="0.3">
      <c r="A6806" s="6" t="s">
        <v>6890</v>
      </c>
      <c r="B6806" s="28">
        <v>43448</v>
      </c>
      <c r="C6806" s="6" t="s">
        <v>24</v>
      </c>
      <c r="D6806" s="6" t="s">
        <v>117</v>
      </c>
      <c r="E6806" s="6" t="str">
        <f>VLOOKUP(tbl_transactions[[#This Row],[Product_ID]],tbl_Items[],2,)</f>
        <v>Digital</v>
      </c>
      <c r="F6806" s="6" t="str">
        <f>VLOOKUP(tbl_transactions[[#This Row],[Product_ID]],tbl_Items[],3,)</f>
        <v>Palladium</v>
      </c>
      <c r="G6806" s="6" t="s">
        <v>12</v>
      </c>
      <c r="H6806" s="6" t="s">
        <v>9</v>
      </c>
      <c r="I68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806" s="30">
        <v>1</v>
      </c>
      <c r="K6806" s="7">
        <f t="shared" si="212"/>
        <v>10269.7875</v>
      </c>
      <c r="L68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06" s="7">
        <f t="shared" si="213"/>
        <v>10269.7875</v>
      </c>
    </row>
    <row r="6807" spans="1:13" x14ac:dyDescent="0.3">
      <c r="A6807" s="6" t="s">
        <v>6891</v>
      </c>
      <c r="B6807" s="28">
        <v>43448</v>
      </c>
      <c r="C6807" s="6" t="s">
        <v>11</v>
      </c>
      <c r="D6807" s="6" t="s">
        <v>96</v>
      </c>
      <c r="E6807" s="6" t="str">
        <f>VLOOKUP(tbl_transactions[[#This Row],[Product_ID]],tbl_Items[],2,)</f>
        <v>Automatic</v>
      </c>
      <c r="F6807" s="6" t="str">
        <f>VLOOKUP(tbl_transactions[[#This Row],[Product_ID]],tbl_Items[],3,)</f>
        <v>Gold</v>
      </c>
      <c r="G6807" s="6" t="s">
        <v>12</v>
      </c>
      <c r="H6807" s="6" t="s">
        <v>9</v>
      </c>
      <c r="I68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5676.4224000000004</v>
      </c>
      <c r="J6807" s="30">
        <v>4</v>
      </c>
      <c r="K6807" s="7">
        <f t="shared" si="212"/>
        <v>22705.689600000002</v>
      </c>
      <c r="L68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908.22758400000009</v>
      </c>
      <c r="M6807" s="7">
        <f t="shared" si="213"/>
        <v>21797.462016000001</v>
      </c>
    </row>
    <row r="6808" spans="1:13" x14ac:dyDescent="0.3">
      <c r="A6808" s="6" t="s">
        <v>6892</v>
      </c>
      <c r="B6808" s="28">
        <v>43449</v>
      </c>
      <c r="C6808" s="6" t="s">
        <v>24</v>
      </c>
      <c r="D6808" s="6" t="s">
        <v>7005</v>
      </c>
      <c r="E6808" s="6" t="str">
        <f>VLOOKUP(tbl_transactions[[#This Row],[Product_ID]],tbl_Items[],2,)</f>
        <v>Automatic</v>
      </c>
      <c r="F6808" s="6" t="str">
        <f>VLOOKUP(tbl_transactions[[#This Row],[Product_ID]],tbl_Items[],3,)</f>
        <v>Gold</v>
      </c>
      <c r="G6808" s="6" t="s">
        <v>12</v>
      </c>
      <c r="H6808" s="6" t="s">
        <v>9</v>
      </c>
      <c r="I68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808" s="30">
        <v>4</v>
      </c>
      <c r="K6808" s="7">
        <f t="shared" si="212"/>
        <v>25066.44</v>
      </c>
      <c r="L68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6808" s="7">
        <f t="shared" si="213"/>
        <v>24063.7824</v>
      </c>
    </row>
    <row r="6809" spans="1:13" x14ac:dyDescent="0.3">
      <c r="A6809" s="6" t="s">
        <v>6893</v>
      </c>
      <c r="B6809" s="28">
        <v>43449</v>
      </c>
      <c r="C6809" s="6" t="s">
        <v>24</v>
      </c>
      <c r="D6809" s="6" t="s">
        <v>119</v>
      </c>
      <c r="E6809" s="6" t="str">
        <f>VLOOKUP(tbl_transactions[[#This Row],[Product_ID]],tbl_Items[],2,)</f>
        <v>Digital</v>
      </c>
      <c r="F6809" s="6" t="str">
        <f>VLOOKUP(tbl_transactions[[#This Row],[Product_ID]],tbl_Items[],3,)</f>
        <v>Palladium</v>
      </c>
      <c r="G6809" s="6" t="s">
        <v>12</v>
      </c>
      <c r="H6809" s="6" t="s">
        <v>9</v>
      </c>
      <c r="I68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809" s="30">
        <v>4</v>
      </c>
      <c r="K6809" s="7">
        <f t="shared" si="212"/>
        <v>41179.031999999999</v>
      </c>
      <c r="L68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6809" s="7">
        <f t="shared" si="213"/>
        <v>39943.661039999999</v>
      </c>
    </row>
    <row r="6810" spans="1:13" x14ac:dyDescent="0.3">
      <c r="A6810" s="6" t="s">
        <v>6894</v>
      </c>
      <c r="B6810" s="28">
        <v>43449</v>
      </c>
      <c r="C6810" s="6" t="s">
        <v>7</v>
      </c>
      <c r="D6810" s="6" t="s">
        <v>76</v>
      </c>
      <c r="E6810" s="6" t="str">
        <f>VLOOKUP(tbl_transactions[[#This Row],[Product_ID]],tbl_Items[],2,)</f>
        <v>Chronograph</v>
      </c>
      <c r="F6810" s="6" t="str">
        <f>VLOOKUP(tbl_transactions[[#This Row],[Product_ID]],tbl_Items[],3,)</f>
        <v>Gold</v>
      </c>
      <c r="G6810" s="6" t="s">
        <v>8</v>
      </c>
      <c r="H6810" s="6" t="s">
        <v>9</v>
      </c>
      <c r="I68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810" s="30">
        <v>3</v>
      </c>
      <c r="K6810" s="7">
        <f t="shared" si="212"/>
        <v>6866.64</v>
      </c>
      <c r="L68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0" s="7">
        <f t="shared" si="213"/>
        <v>6866.64</v>
      </c>
    </row>
    <row r="6811" spans="1:13" x14ac:dyDescent="0.3">
      <c r="A6811" s="6" t="s">
        <v>6895</v>
      </c>
      <c r="B6811" s="28">
        <v>43449</v>
      </c>
      <c r="C6811" s="6" t="s">
        <v>24</v>
      </c>
      <c r="D6811" s="6" t="s">
        <v>99</v>
      </c>
      <c r="E6811" s="6" t="str">
        <f>VLOOKUP(tbl_transactions[[#This Row],[Product_ID]],tbl_Items[],2,)</f>
        <v>Automatic</v>
      </c>
      <c r="F6811" s="6" t="str">
        <f>VLOOKUP(tbl_transactions[[#This Row],[Product_ID]],tbl_Items[],3,)</f>
        <v>Gold</v>
      </c>
      <c r="G6811" s="6" t="s">
        <v>12</v>
      </c>
      <c r="H6811" s="6" t="s">
        <v>9</v>
      </c>
      <c r="I68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811" s="30">
        <v>3</v>
      </c>
      <c r="K6811" s="7">
        <f t="shared" si="212"/>
        <v>17047.9944</v>
      </c>
      <c r="L68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811" s="7">
        <f t="shared" si="213"/>
        <v>16366.074623999999</v>
      </c>
    </row>
    <row r="6812" spans="1:13" x14ac:dyDescent="0.3">
      <c r="A6812" s="6" t="s">
        <v>6896</v>
      </c>
      <c r="B6812" s="28">
        <v>43449</v>
      </c>
      <c r="C6812" s="6" t="s">
        <v>11</v>
      </c>
      <c r="D6812" s="6" t="s">
        <v>113</v>
      </c>
      <c r="E6812" s="6" t="str">
        <f>VLOOKUP(tbl_transactions[[#This Row],[Product_ID]],tbl_Items[],2,)</f>
        <v>Digital</v>
      </c>
      <c r="F6812" s="6" t="str">
        <f>VLOOKUP(tbl_transactions[[#This Row],[Product_ID]],tbl_Items[],3,)</f>
        <v>Palladium</v>
      </c>
      <c r="G6812" s="6" t="s">
        <v>12</v>
      </c>
      <c r="H6812" s="6" t="s">
        <v>9</v>
      </c>
      <c r="I68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812" s="30">
        <v>1</v>
      </c>
      <c r="K6812" s="7">
        <f t="shared" si="212"/>
        <v>9144.0756000000001</v>
      </c>
      <c r="L68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2" s="7">
        <f t="shared" si="213"/>
        <v>9144.0756000000001</v>
      </c>
    </row>
    <row r="6813" spans="1:13" x14ac:dyDescent="0.3">
      <c r="A6813" s="6" t="s">
        <v>6897</v>
      </c>
      <c r="B6813" s="28">
        <v>43449</v>
      </c>
      <c r="C6813" s="6" t="s">
        <v>11</v>
      </c>
      <c r="D6813" s="6" t="s">
        <v>100</v>
      </c>
      <c r="E6813" s="6" t="str">
        <f>VLOOKUP(tbl_transactions[[#This Row],[Product_ID]],tbl_Items[],2,)</f>
        <v>Automatic</v>
      </c>
      <c r="F6813" s="6" t="str">
        <f>VLOOKUP(tbl_transactions[[#This Row],[Product_ID]],tbl_Items[],3,)</f>
        <v>Palladium</v>
      </c>
      <c r="G6813" s="6" t="s">
        <v>12</v>
      </c>
      <c r="H6813" s="6" t="s">
        <v>9</v>
      </c>
      <c r="I68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6015.2400000000007</v>
      </c>
      <c r="J6813" s="30">
        <v>1</v>
      </c>
      <c r="K6813" s="7">
        <f t="shared" si="212"/>
        <v>6015.2400000000007</v>
      </c>
      <c r="L68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3" s="7">
        <f t="shared" si="213"/>
        <v>6015.2400000000007</v>
      </c>
    </row>
    <row r="6814" spans="1:13" x14ac:dyDescent="0.3">
      <c r="A6814" s="6" t="s">
        <v>6898</v>
      </c>
      <c r="B6814" s="28">
        <v>43449</v>
      </c>
      <c r="C6814" s="6" t="s">
        <v>24</v>
      </c>
      <c r="D6814" s="6" t="s">
        <v>76</v>
      </c>
      <c r="E6814" s="6" t="str">
        <f>VLOOKUP(tbl_transactions[[#This Row],[Product_ID]],tbl_Items[],2,)</f>
        <v>Chronograph</v>
      </c>
      <c r="F6814" s="6" t="str">
        <f>VLOOKUP(tbl_transactions[[#This Row],[Product_ID]],tbl_Items[],3,)</f>
        <v>Gold</v>
      </c>
      <c r="G6814" s="6" t="s">
        <v>8</v>
      </c>
      <c r="H6814" s="6" t="s">
        <v>9</v>
      </c>
      <c r="I68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814" s="30">
        <v>1</v>
      </c>
      <c r="K6814" s="7">
        <f t="shared" si="212"/>
        <v>2288.88</v>
      </c>
      <c r="L68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4" s="7">
        <f t="shared" si="213"/>
        <v>2288.88</v>
      </c>
    </row>
    <row r="6815" spans="1:13" x14ac:dyDescent="0.3">
      <c r="A6815" s="6" t="s">
        <v>6899</v>
      </c>
      <c r="B6815" s="28">
        <v>43449</v>
      </c>
      <c r="C6815" s="6" t="s">
        <v>11</v>
      </c>
      <c r="D6815" s="6" t="s">
        <v>101</v>
      </c>
      <c r="E6815" s="6" t="str">
        <f>VLOOKUP(tbl_transactions[[#This Row],[Product_ID]],tbl_Items[],2,)</f>
        <v>Automatic</v>
      </c>
      <c r="F6815" s="6" t="str">
        <f>VLOOKUP(tbl_transactions[[#This Row],[Product_ID]],tbl_Items[],3,)</f>
        <v>Palladium</v>
      </c>
      <c r="G6815" s="6" t="s">
        <v>12</v>
      </c>
      <c r="H6815" s="6" t="s">
        <v>13</v>
      </c>
      <c r="I68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815" s="30">
        <v>4</v>
      </c>
      <c r="K6815" s="7">
        <f t="shared" si="212"/>
        <v>10333.400000000001</v>
      </c>
      <c r="L68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5" s="7">
        <f t="shared" si="213"/>
        <v>10333.400000000001</v>
      </c>
    </row>
    <row r="6816" spans="1:13" x14ac:dyDescent="0.3">
      <c r="A6816" s="6" t="s">
        <v>6900</v>
      </c>
      <c r="B6816" s="28">
        <v>43449</v>
      </c>
      <c r="C6816" s="6" t="s">
        <v>24</v>
      </c>
      <c r="D6816" s="6" t="s">
        <v>113</v>
      </c>
      <c r="E6816" s="6" t="str">
        <f>VLOOKUP(tbl_transactions[[#This Row],[Product_ID]],tbl_Items[],2,)</f>
        <v>Digital</v>
      </c>
      <c r="F6816" s="6" t="str">
        <f>VLOOKUP(tbl_transactions[[#This Row],[Product_ID]],tbl_Items[],3,)</f>
        <v>Palladium</v>
      </c>
      <c r="G6816" s="6" t="s">
        <v>12</v>
      </c>
      <c r="H6816" s="6" t="s">
        <v>9</v>
      </c>
      <c r="I68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816" s="30">
        <v>4</v>
      </c>
      <c r="K6816" s="7">
        <f t="shared" si="212"/>
        <v>36576.3024</v>
      </c>
      <c r="L68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1097.289072</v>
      </c>
      <c r="M6816" s="7">
        <f t="shared" si="213"/>
        <v>35479.013328000001</v>
      </c>
    </row>
    <row r="6817" spans="1:13" x14ac:dyDescent="0.3">
      <c r="A6817" s="6" t="s">
        <v>6901</v>
      </c>
      <c r="B6817" s="28">
        <v>43450</v>
      </c>
      <c r="C6817" s="6" t="s">
        <v>11</v>
      </c>
      <c r="D6817" s="6" t="s">
        <v>111</v>
      </c>
      <c r="E6817" s="6" t="str">
        <f>VLOOKUP(tbl_transactions[[#This Row],[Product_ID]],tbl_Items[],2,)</f>
        <v>Digital</v>
      </c>
      <c r="F6817" s="6" t="str">
        <f>VLOOKUP(tbl_transactions[[#This Row],[Product_ID]],tbl_Items[],3,)</f>
        <v>Gold</v>
      </c>
      <c r="G6817" s="6" t="s">
        <v>12</v>
      </c>
      <c r="H6817" s="6" t="s">
        <v>9</v>
      </c>
      <c r="I68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817" s="30">
        <v>1</v>
      </c>
      <c r="K6817" s="7">
        <f t="shared" si="212"/>
        <v>5876.1792000000005</v>
      </c>
      <c r="L68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7" s="7">
        <f t="shared" si="213"/>
        <v>5876.1792000000005</v>
      </c>
    </row>
    <row r="6818" spans="1:13" x14ac:dyDescent="0.3">
      <c r="A6818" s="6" t="s">
        <v>6902</v>
      </c>
      <c r="B6818" s="28">
        <v>43450</v>
      </c>
      <c r="C6818" s="6" t="s">
        <v>11</v>
      </c>
      <c r="D6818" s="6" t="s">
        <v>94</v>
      </c>
      <c r="E6818" s="6" t="str">
        <f>VLOOKUP(tbl_transactions[[#This Row],[Product_ID]],tbl_Items[],2,)</f>
        <v>Automatic</v>
      </c>
      <c r="F6818" s="6" t="str">
        <f>VLOOKUP(tbl_transactions[[#This Row],[Product_ID]],tbl_Items[],3,)</f>
        <v>Platinum</v>
      </c>
      <c r="G6818" s="6" t="s">
        <v>12</v>
      </c>
      <c r="H6818" s="6" t="s">
        <v>9</v>
      </c>
      <c r="I68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818" s="30">
        <v>3</v>
      </c>
      <c r="K6818" s="7">
        <f t="shared" si="212"/>
        <v>8537.760000000002</v>
      </c>
      <c r="L68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8" s="7">
        <f t="shared" si="213"/>
        <v>8537.760000000002</v>
      </c>
    </row>
    <row r="6819" spans="1:13" x14ac:dyDescent="0.3">
      <c r="A6819" s="6" t="s">
        <v>6903</v>
      </c>
      <c r="B6819" s="28">
        <v>43450</v>
      </c>
      <c r="C6819" s="6" t="s">
        <v>24</v>
      </c>
      <c r="D6819" s="6" t="s">
        <v>67</v>
      </c>
      <c r="E6819" s="6" t="str">
        <f>VLOOKUP(tbl_transactions[[#This Row],[Product_ID]],tbl_Items[],2,)</f>
        <v>Chronograph</v>
      </c>
      <c r="F6819" s="6" t="str">
        <f>VLOOKUP(tbl_transactions[[#This Row],[Product_ID]],tbl_Items[],3,)</f>
        <v>Platinum</v>
      </c>
      <c r="G6819" s="6" t="s">
        <v>8</v>
      </c>
      <c r="H6819" s="6" t="s">
        <v>9</v>
      </c>
      <c r="I68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819" s="30">
        <v>2</v>
      </c>
      <c r="K6819" s="7">
        <f t="shared" si="212"/>
        <v>2646</v>
      </c>
      <c r="L68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19" s="7">
        <f t="shared" si="213"/>
        <v>2646</v>
      </c>
    </row>
    <row r="6820" spans="1:13" x14ac:dyDescent="0.3">
      <c r="A6820" s="6" t="s">
        <v>6904</v>
      </c>
      <c r="B6820" s="28">
        <v>43450</v>
      </c>
      <c r="C6820" s="6" t="s">
        <v>7</v>
      </c>
      <c r="D6820" s="6" t="s">
        <v>111</v>
      </c>
      <c r="E6820" s="6" t="str">
        <f>VLOOKUP(tbl_transactions[[#This Row],[Product_ID]],tbl_Items[],2,)</f>
        <v>Digital</v>
      </c>
      <c r="F6820" s="6" t="str">
        <f>VLOOKUP(tbl_transactions[[#This Row],[Product_ID]],tbl_Items[],3,)</f>
        <v>Gold</v>
      </c>
      <c r="G6820" s="6" t="s">
        <v>12</v>
      </c>
      <c r="H6820" s="6" t="s">
        <v>9</v>
      </c>
      <c r="I682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820" s="30">
        <v>4</v>
      </c>
      <c r="K6820" s="7">
        <f t="shared" si="212"/>
        <v>23504.716800000002</v>
      </c>
      <c r="L682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940.18867200000011</v>
      </c>
      <c r="M6820" s="7">
        <f t="shared" si="213"/>
        <v>22564.528128000002</v>
      </c>
    </row>
    <row r="6821" spans="1:13" x14ac:dyDescent="0.3">
      <c r="A6821" s="6" t="s">
        <v>6905</v>
      </c>
      <c r="B6821" s="28">
        <v>43451</v>
      </c>
      <c r="C6821" s="6" t="s">
        <v>11</v>
      </c>
      <c r="D6821" s="6" t="s">
        <v>104</v>
      </c>
      <c r="E6821" s="6" t="str">
        <f>VLOOKUP(tbl_transactions[[#This Row],[Product_ID]],tbl_Items[],2,)</f>
        <v>Automatic</v>
      </c>
      <c r="F6821" s="6" t="str">
        <f>VLOOKUP(tbl_transactions[[#This Row],[Product_ID]],tbl_Items[],3,)</f>
        <v>Palladium</v>
      </c>
      <c r="G6821" s="6" t="s">
        <v>12</v>
      </c>
      <c r="H6821" s="6" t="s">
        <v>9</v>
      </c>
      <c r="I682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821" s="30">
        <v>3</v>
      </c>
      <c r="K6821" s="7">
        <f t="shared" si="212"/>
        <v>27047.130000000005</v>
      </c>
      <c r="L682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6821" s="7">
        <f t="shared" si="213"/>
        <v>26235.716100000005</v>
      </c>
    </row>
    <row r="6822" spans="1:13" x14ac:dyDescent="0.3">
      <c r="A6822" s="6" t="s">
        <v>6906</v>
      </c>
      <c r="B6822" s="28">
        <v>43451</v>
      </c>
      <c r="C6822" s="6" t="s">
        <v>7</v>
      </c>
      <c r="D6822" s="6" t="s">
        <v>7007</v>
      </c>
      <c r="E6822" s="6" t="str">
        <f>VLOOKUP(tbl_transactions[[#This Row],[Product_ID]],tbl_Items[],2,)</f>
        <v>Digital</v>
      </c>
      <c r="F6822" s="6" t="str">
        <f>VLOOKUP(tbl_transactions[[#This Row],[Product_ID]],tbl_Items[],3,)</f>
        <v>Gold</v>
      </c>
      <c r="G6822" s="6" t="s">
        <v>12</v>
      </c>
      <c r="H6822" s="6" t="s">
        <v>9</v>
      </c>
      <c r="I682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822" s="30">
        <v>1</v>
      </c>
      <c r="K6822" s="7">
        <f t="shared" si="212"/>
        <v>9100.3788000000004</v>
      </c>
      <c r="L682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22" s="7">
        <f t="shared" si="213"/>
        <v>9100.3788000000004</v>
      </c>
    </row>
    <row r="6823" spans="1:13" x14ac:dyDescent="0.3">
      <c r="A6823" s="6" t="s">
        <v>6907</v>
      </c>
      <c r="B6823" s="28">
        <v>43451</v>
      </c>
      <c r="C6823" s="6" t="s">
        <v>24</v>
      </c>
      <c r="D6823" s="6" t="s">
        <v>92</v>
      </c>
      <c r="E6823" s="6" t="str">
        <f>VLOOKUP(tbl_transactions[[#This Row],[Product_ID]],tbl_Items[],2,)</f>
        <v>Automatic</v>
      </c>
      <c r="F6823" s="6" t="str">
        <f>VLOOKUP(tbl_transactions[[#This Row],[Product_ID]],tbl_Items[],3,)</f>
        <v>Platinum</v>
      </c>
      <c r="G6823" s="6" t="s">
        <v>12</v>
      </c>
      <c r="H6823" s="6" t="s">
        <v>9</v>
      </c>
      <c r="I682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823" s="30">
        <v>3</v>
      </c>
      <c r="K6823" s="7">
        <f t="shared" si="212"/>
        <v>6729.3071999999993</v>
      </c>
      <c r="L682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23" s="7">
        <f t="shared" si="213"/>
        <v>6729.3071999999993</v>
      </c>
    </row>
    <row r="6824" spans="1:13" x14ac:dyDescent="0.3">
      <c r="A6824" s="6" t="s">
        <v>6908</v>
      </c>
      <c r="B6824" s="28">
        <v>43452</v>
      </c>
      <c r="C6824" s="6" t="s">
        <v>11</v>
      </c>
      <c r="D6824" s="6" t="s">
        <v>79</v>
      </c>
      <c r="E6824" s="6" t="str">
        <f>VLOOKUP(tbl_transactions[[#This Row],[Product_ID]],tbl_Items[],2,)</f>
        <v>Chronograph</v>
      </c>
      <c r="F6824" s="6" t="str">
        <f>VLOOKUP(tbl_transactions[[#This Row],[Product_ID]],tbl_Items[],3,)</f>
        <v>Palladium</v>
      </c>
      <c r="G6824" s="6" t="s">
        <v>8</v>
      </c>
      <c r="H6824" s="6" t="s">
        <v>9</v>
      </c>
      <c r="I682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824" s="30">
        <v>1</v>
      </c>
      <c r="K6824" s="7">
        <f t="shared" si="212"/>
        <v>2335.6980000000003</v>
      </c>
      <c r="L682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24" s="7">
        <f t="shared" si="213"/>
        <v>2335.6980000000003</v>
      </c>
    </row>
    <row r="6825" spans="1:13" x14ac:dyDescent="0.3">
      <c r="A6825" s="6" t="s">
        <v>6909</v>
      </c>
      <c r="B6825" s="28">
        <v>43452</v>
      </c>
      <c r="C6825" s="6" t="s">
        <v>11</v>
      </c>
      <c r="D6825" s="6" t="s">
        <v>115</v>
      </c>
      <c r="E6825" s="6" t="str">
        <f>VLOOKUP(tbl_transactions[[#This Row],[Product_ID]],tbl_Items[],2,)</f>
        <v>Digital</v>
      </c>
      <c r="F6825" s="6" t="str">
        <f>VLOOKUP(tbl_transactions[[#This Row],[Product_ID]],tbl_Items[],3,)</f>
        <v>Gold</v>
      </c>
      <c r="G6825" s="6" t="s">
        <v>12</v>
      </c>
      <c r="H6825" s="6" t="s">
        <v>9</v>
      </c>
      <c r="I682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825" s="30">
        <v>3</v>
      </c>
      <c r="K6825" s="7">
        <f t="shared" si="212"/>
        <v>29096.077500000003</v>
      </c>
      <c r="L682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6825" s="7">
        <f t="shared" si="213"/>
        <v>27932.234400000001</v>
      </c>
    </row>
    <row r="6826" spans="1:13" x14ac:dyDescent="0.3">
      <c r="A6826" s="6" t="s">
        <v>6910</v>
      </c>
      <c r="B6826" s="28">
        <v>43452</v>
      </c>
      <c r="C6826" s="6" t="s">
        <v>24</v>
      </c>
      <c r="D6826" s="6" t="s">
        <v>117</v>
      </c>
      <c r="E6826" s="6" t="str">
        <f>VLOOKUP(tbl_transactions[[#This Row],[Product_ID]],tbl_Items[],2,)</f>
        <v>Digital</v>
      </c>
      <c r="F6826" s="6" t="str">
        <f>VLOOKUP(tbl_transactions[[#This Row],[Product_ID]],tbl_Items[],3,)</f>
        <v>Palladium</v>
      </c>
      <c r="G6826" s="6" t="s">
        <v>12</v>
      </c>
      <c r="H6826" s="6" t="s">
        <v>9</v>
      </c>
      <c r="I682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826" s="30">
        <v>1</v>
      </c>
      <c r="K6826" s="7">
        <f t="shared" si="212"/>
        <v>10269.7875</v>
      </c>
      <c r="L682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26" s="7">
        <f t="shared" si="213"/>
        <v>10269.7875</v>
      </c>
    </row>
    <row r="6827" spans="1:13" x14ac:dyDescent="0.3">
      <c r="A6827" s="6" t="s">
        <v>6911</v>
      </c>
      <c r="B6827" s="28">
        <v>43452</v>
      </c>
      <c r="C6827" s="6" t="s">
        <v>15</v>
      </c>
      <c r="D6827" s="6" t="s">
        <v>118</v>
      </c>
      <c r="E6827" s="6" t="str">
        <f>VLOOKUP(tbl_transactions[[#This Row],[Product_ID]],tbl_Items[],2,)</f>
        <v>Digital</v>
      </c>
      <c r="F6827" s="6" t="str">
        <f>VLOOKUP(tbl_transactions[[#This Row],[Product_ID]],tbl_Items[],3,)</f>
        <v>Palladium</v>
      </c>
      <c r="G6827" s="6" t="s">
        <v>12</v>
      </c>
      <c r="H6827" s="6" t="s">
        <v>9</v>
      </c>
      <c r="I682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827" s="30">
        <v>1</v>
      </c>
      <c r="K6827" s="7">
        <f t="shared" si="212"/>
        <v>6219.5112000000008</v>
      </c>
      <c r="L682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27" s="7">
        <f t="shared" si="213"/>
        <v>6219.5112000000008</v>
      </c>
    </row>
    <row r="6828" spans="1:13" x14ac:dyDescent="0.3">
      <c r="A6828" s="6" t="s">
        <v>6912</v>
      </c>
      <c r="B6828" s="28">
        <v>43452</v>
      </c>
      <c r="C6828" s="6" t="s">
        <v>24</v>
      </c>
      <c r="D6828" s="6" t="s">
        <v>81</v>
      </c>
      <c r="E6828" s="6" t="str">
        <f>VLOOKUP(tbl_transactions[[#This Row],[Product_ID]],tbl_Items[],2,)</f>
        <v>Chronograph</v>
      </c>
      <c r="F6828" s="6" t="str">
        <f>VLOOKUP(tbl_transactions[[#This Row],[Product_ID]],tbl_Items[],3,)</f>
        <v>Palladium</v>
      </c>
      <c r="G6828" s="6" t="s">
        <v>12</v>
      </c>
      <c r="H6828" s="6" t="s">
        <v>9</v>
      </c>
      <c r="I682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828" s="30">
        <v>3</v>
      </c>
      <c r="K6828" s="7">
        <f t="shared" si="212"/>
        <v>35574.000000000007</v>
      </c>
      <c r="L682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1067.2200000000003</v>
      </c>
      <c r="M6828" s="7">
        <f t="shared" si="213"/>
        <v>34506.780000000006</v>
      </c>
    </row>
    <row r="6829" spans="1:13" x14ac:dyDescent="0.3">
      <c r="A6829" s="6" t="s">
        <v>6913</v>
      </c>
      <c r="B6829" s="28">
        <v>43452</v>
      </c>
      <c r="C6829" s="6" t="s">
        <v>24</v>
      </c>
      <c r="D6829" s="6" t="s">
        <v>7005</v>
      </c>
      <c r="E6829" s="6" t="str">
        <f>VLOOKUP(tbl_transactions[[#This Row],[Product_ID]],tbl_Items[],2,)</f>
        <v>Automatic</v>
      </c>
      <c r="F6829" s="6" t="str">
        <f>VLOOKUP(tbl_transactions[[#This Row],[Product_ID]],tbl_Items[],3,)</f>
        <v>Gold</v>
      </c>
      <c r="G6829" s="6" t="s">
        <v>12</v>
      </c>
      <c r="H6829" s="6" t="s">
        <v>9</v>
      </c>
      <c r="I682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829" s="30">
        <v>4</v>
      </c>
      <c r="K6829" s="7">
        <f t="shared" si="212"/>
        <v>25066.44</v>
      </c>
      <c r="L682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6829" s="7">
        <f t="shared" si="213"/>
        <v>24063.7824</v>
      </c>
    </row>
    <row r="6830" spans="1:13" x14ac:dyDescent="0.3">
      <c r="A6830" s="6" t="s">
        <v>6914</v>
      </c>
      <c r="B6830" s="28">
        <v>43452</v>
      </c>
      <c r="C6830" s="6" t="s">
        <v>24</v>
      </c>
      <c r="D6830" s="6" t="s">
        <v>99</v>
      </c>
      <c r="E6830" s="6" t="str">
        <f>VLOOKUP(tbl_transactions[[#This Row],[Product_ID]],tbl_Items[],2,)</f>
        <v>Automatic</v>
      </c>
      <c r="F6830" s="6" t="str">
        <f>VLOOKUP(tbl_transactions[[#This Row],[Product_ID]],tbl_Items[],3,)</f>
        <v>Gold</v>
      </c>
      <c r="G6830" s="6" t="s">
        <v>12</v>
      </c>
      <c r="H6830" s="6" t="s">
        <v>9</v>
      </c>
      <c r="I683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830" s="30">
        <v>1</v>
      </c>
      <c r="K6830" s="7">
        <f t="shared" si="212"/>
        <v>5682.6647999999996</v>
      </c>
      <c r="L683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30" s="7">
        <f t="shared" si="213"/>
        <v>5682.6647999999996</v>
      </c>
    </row>
    <row r="6831" spans="1:13" x14ac:dyDescent="0.3">
      <c r="A6831" s="6" t="s">
        <v>6915</v>
      </c>
      <c r="B6831" s="28">
        <v>43453</v>
      </c>
      <c r="C6831" s="6" t="s">
        <v>7</v>
      </c>
      <c r="D6831" s="6" t="s">
        <v>102</v>
      </c>
      <c r="E6831" s="6" t="str">
        <f>VLOOKUP(tbl_transactions[[#This Row],[Product_ID]],tbl_Items[],2,)</f>
        <v>Automatic</v>
      </c>
      <c r="F6831" s="6" t="str">
        <f>VLOOKUP(tbl_transactions[[#This Row],[Product_ID]],tbl_Items[],3,)</f>
        <v>Palladium</v>
      </c>
      <c r="G6831" s="6" t="s">
        <v>12</v>
      </c>
      <c r="H6831" s="6" t="s">
        <v>9</v>
      </c>
      <c r="I683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831" s="30">
        <v>4</v>
      </c>
      <c r="K6831" s="7">
        <f t="shared" si="212"/>
        <v>35144.712</v>
      </c>
      <c r="L683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6831" s="7">
        <f t="shared" si="213"/>
        <v>34090.370640000001</v>
      </c>
    </row>
    <row r="6832" spans="1:13" x14ac:dyDescent="0.3">
      <c r="A6832" s="6" t="s">
        <v>6916</v>
      </c>
      <c r="B6832" s="28">
        <v>43453</v>
      </c>
      <c r="C6832" s="6" t="s">
        <v>24</v>
      </c>
      <c r="D6832" s="6" t="s">
        <v>7008</v>
      </c>
      <c r="E6832" s="6" t="str">
        <f>VLOOKUP(tbl_transactions[[#This Row],[Product_ID]],tbl_Items[],2,)</f>
        <v>Digital</v>
      </c>
      <c r="F6832" s="6" t="str">
        <f>VLOOKUP(tbl_transactions[[#This Row],[Product_ID]],tbl_Items[],3,)</f>
        <v>Gold</v>
      </c>
      <c r="G6832" s="6" t="s">
        <v>12</v>
      </c>
      <c r="H6832" s="6" t="s">
        <v>9</v>
      </c>
      <c r="I683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832" s="30">
        <v>3</v>
      </c>
      <c r="K6832" s="7">
        <f t="shared" si="212"/>
        <v>32223.510000000006</v>
      </c>
      <c r="L683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1288.9404000000002</v>
      </c>
      <c r="M6832" s="7">
        <f t="shared" si="213"/>
        <v>30934.569600000006</v>
      </c>
    </row>
    <row r="6833" spans="1:13" x14ac:dyDescent="0.3">
      <c r="A6833" s="6" t="s">
        <v>6917</v>
      </c>
      <c r="B6833" s="28">
        <v>43453</v>
      </c>
      <c r="C6833" s="6" t="s">
        <v>24</v>
      </c>
      <c r="D6833" s="6" t="s">
        <v>99</v>
      </c>
      <c r="E6833" s="6" t="str">
        <f>VLOOKUP(tbl_transactions[[#This Row],[Product_ID]],tbl_Items[],2,)</f>
        <v>Automatic</v>
      </c>
      <c r="F6833" s="6" t="str">
        <f>VLOOKUP(tbl_transactions[[#This Row],[Product_ID]],tbl_Items[],3,)</f>
        <v>Gold</v>
      </c>
      <c r="G6833" s="6" t="s">
        <v>12</v>
      </c>
      <c r="H6833" s="6" t="s">
        <v>9</v>
      </c>
      <c r="I683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833" s="30">
        <v>3</v>
      </c>
      <c r="K6833" s="7">
        <f t="shared" si="212"/>
        <v>17047.9944</v>
      </c>
      <c r="L683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833" s="7">
        <f t="shared" si="213"/>
        <v>16366.074623999999</v>
      </c>
    </row>
    <row r="6834" spans="1:13" x14ac:dyDescent="0.3">
      <c r="A6834" s="6" t="s">
        <v>6918</v>
      </c>
      <c r="B6834" s="28">
        <v>43453</v>
      </c>
      <c r="C6834" s="6" t="s">
        <v>11</v>
      </c>
      <c r="D6834" s="6" t="s">
        <v>119</v>
      </c>
      <c r="E6834" s="6" t="str">
        <f>VLOOKUP(tbl_transactions[[#This Row],[Product_ID]],tbl_Items[],2,)</f>
        <v>Digital</v>
      </c>
      <c r="F6834" s="6" t="str">
        <f>VLOOKUP(tbl_transactions[[#This Row],[Product_ID]],tbl_Items[],3,)</f>
        <v>Palladium</v>
      </c>
      <c r="G6834" s="6" t="s">
        <v>12</v>
      </c>
      <c r="H6834" s="6" t="s">
        <v>9</v>
      </c>
      <c r="I683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834" s="30">
        <v>4</v>
      </c>
      <c r="K6834" s="7">
        <f t="shared" si="212"/>
        <v>41179.031999999999</v>
      </c>
      <c r="L683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6834" s="7">
        <f t="shared" si="213"/>
        <v>39943.661039999999</v>
      </c>
    </row>
    <row r="6835" spans="1:13" x14ac:dyDescent="0.3">
      <c r="A6835" s="6" t="s">
        <v>6919</v>
      </c>
      <c r="B6835" s="28">
        <v>43453</v>
      </c>
      <c r="C6835" s="6" t="s">
        <v>24</v>
      </c>
      <c r="D6835" s="6" t="s">
        <v>116</v>
      </c>
      <c r="E6835" s="6" t="str">
        <f>VLOOKUP(tbl_transactions[[#This Row],[Product_ID]],tbl_Items[],2,)</f>
        <v>Digital</v>
      </c>
      <c r="F6835" s="6" t="str">
        <f>VLOOKUP(tbl_transactions[[#This Row],[Product_ID]],tbl_Items[],3,)</f>
        <v>Gold</v>
      </c>
      <c r="G6835" s="6" t="s">
        <v>12</v>
      </c>
      <c r="H6835" s="6" t="s">
        <v>9</v>
      </c>
      <c r="I683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835" s="30">
        <v>4</v>
      </c>
      <c r="K6835" s="7">
        <f t="shared" si="212"/>
        <v>22826.376</v>
      </c>
      <c r="L683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913.05504000000008</v>
      </c>
      <c r="M6835" s="7">
        <f t="shared" si="213"/>
        <v>21913.320960000001</v>
      </c>
    </row>
    <row r="6836" spans="1:13" x14ac:dyDescent="0.3">
      <c r="A6836" s="6" t="s">
        <v>6920</v>
      </c>
      <c r="B6836" s="28">
        <v>43453</v>
      </c>
      <c r="C6836" s="6" t="s">
        <v>24</v>
      </c>
      <c r="D6836" s="6" t="s">
        <v>99</v>
      </c>
      <c r="E6836" s="6" t="str">
        <f>VLOOKUP(tbl_transactions[[#This Row],[Product_ID]],tbl_Items[],2,)</f>
        <v>Automatic</v>
      </c>
      <c r="F6836" s="6" t="str">
        <f>VLOOKUP(tbl_transactions[[#This Row],[Product_ID]],tbl_Items[],3,)</f>
        <v>Gold</v>
      </c>
      <c r="G6836" s="6" t="s">
        <v>12</v>
      </c>
      <c r="H6836" s="6" t="s">
        <v>9</v>
      </c>
      <c r="I683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836" s="30">
        <v>3</v>
      </c>
      <c r="K6836" s="7">
        <f t="shared" si="212"/>
        <v>17047.9944</v>
      </c>
      <c r="L683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681.91977599999996</v>
      </c>
      <c r="M6836" s="7">
        <f t="shared" si="213"/>
        <v>16366.074623999999</v>
      </c>
    </row>
    <row r="6837" spans="1:13" x14ac:dyDescent="0.3">
      <c r="A6837" s="6" t="s">
        <v>6921</v>
      </c>
      <c r="B6837" s="28">
        <v>43453</v>
      </c>
      <c r="C6837" s="6" t="s">
        <v>24</v>
      </c>
      <c r="D6837" s="6" t="s">
        <v>108</v>
      </c>
      <c r="E6837" s="6" t="str">
        <f>VLOOKUP(tbl_transactions[[#This Row],[Product_ID]],tbl_Items[],2,)</f>
        <v>Digital</v>
      </c>
      <c r="F6837" s="6" t="str">
        <f>VLOOKUP(tbl_transactions[[#This Row],[Product_ID]],tbl_Items[],3,)</f>
        <v>Platinum</v>
      </c>
      <c r="G6837" s="6" t="s">
        <v>12</v>
      </c>
      <c r="H6837" s="6" t="s">
        <v>9</v>
      </c>
      <c r="I683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837" s="30">
        <v>4</v>
      </c>
      <c r="K6837" s="7">
        <f t="shared" si="212"/>
        <v>25776.45</v>
      </c>
      <c r="L683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1546.587</v>
      </c>
      <c r="M6837" s="7">
        <f t="shared" si="213"/>
        <v>24229.863000000001</v>
      </c>
    </row>
    <row r="6838" spans="1:13" x14ac:dyDescent="0.3">
      <c r="A6838" s="6" t="s">
        <v>6922</v>
      </c>
      <c r="B6838" s="28">
        <v>43453</v>
      </c>
      <c r="C6838" s="6" t="s">
        <v>24</v>
      </c>
      <c r="D6838" s="6" t="s">
        <v>113</v>
      </c>
      <c r="E6838" s="6" t="str">
        <f>VLOOKUP(tbl_transactions[[#This Row],[Product_ID]],tbl_Items[],2,)</f>
        <v>Digital</v>
      </c>
      <c r="F6838" s="6" t="str">
        <f>VLOOKUP(tbl_transactions[[#This Row],[Product_ID]],tbl_Items[],3,)</f>
        <v>Palladium</v>
      </c>
      <c r="G6838" s="6" t="s">
        <v>12</v>
      </c>
      <c r="H6838" s="6" t="s">
        <v>13</v>
      </c>
      <c r="I683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838" s="30">
        <v>2</v>
      </c>
      <c r="K6838" s="7">
        <f t="shared" si="212"/>
        <v>18288.1512</v>
      </c>
      <c r="L683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548.64453600000002</v>
      </c>
      <c r="M6838" s="7">
        <f t="shared" si="213"/>
        <v>17739.506664</v>
      </c>
    </row>
    <row r="6839" spans="1:13" x14ac:dyDescent="0.3">
      <c r="A6839" s="6" t="s">
        <v>6923</v>
      </c>
      <c r="B6839" s="28">
        <v>43453</v>
      </c>
      <c r="C6839" s="6" t="s">
        <v>24</v>
      </c>
      <c r="D6839" s="6" t="s">
        <v>71</v>
      </c>
      <c r="E6839" s="6" t="str">
        <f>VLOOKUP(tbl_transactions[[#This Row],[Product_ID]],tbl_Items[],2,)</f>
        <v>Chronograph</v>
      </c>
      <c r="F6839" s="6" t="str">
        <f>VLOOKUP(tbl_transactions[[#This Row],[Product_ID]],tbl_Items[],3,)</f>
        <v>Platinum</v>
      </c>
      <c r="G6839" s="6" t="s">
        <v>8</v>
      </c>
      <c r="H6839" s="6" t="s">
        <v>9</v>
      </c>
      <c r="I683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839" s="30">
        <v>4</v>
      </c>
      <c r="K6839" s="7">
        <f t="shared" si="212"/>
        <v>9197.1359999999986</v>
      </c>
      <c r="L683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39" s="7">
        <f t="shared" si="213"/>
        <v>9197.1359999999986</v>
      </c>
    </row>
    <row r="6840" spans="1:13" x14ac:dyDescent="0.3">
      <c r="A6840" s="6" t="s">
        <v>6924</v>
      </c>
      <c r="B6840" s="28">
        <v>43453</v>
      </c>
      <c r="C6840" s="6" t="s">
        <v>24</v>
      </c>
      <c r="D6840" s="6" t="s">
        <v>67</v>
      </c>
      <c r="E6840" s="6" t="str">
        <f>VLOOKUP(tbl_transactions[[#This Row],[Product_ID]],tbl_Items[],2,)</f>
        <v>Chronograph</v>
      </c>
      <c r="F6840" s="6" t="str">
        <f>VLOOKUP(tbl_transactions[[#This Row],[Product_ID]],tbl_Items[],3,)</f>
        <v>Platinum</v>
      </c>
      <c r="G6840" s="6" t="s">
        <v>8</v>
      </c>
      <c r="H6840" s="6" t="s">
        <v>9</v>
      </c>
      <c r="I684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840" s="30">
        <v>2</v>
      </c>
      <c r="K6840" s="7">
        <f t="shared" si="212"/>
        <v>2646</v>
      </c>
      <c r="L684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40" s="7">
        <f t="shared" si="213"/>
        <v>2646</v>
      </c>
    </row>
    <row r="6841" spans="1:13" x14ac:dyDescent="0.3">
      <c r="A6841" s="6" t="s">
        <v>6925</v>
      </c>
      <c r="B6841" s="28">
        <v>43453</v>
      </c>
      <c r="C6841" s="6" t="s">
        <v>7</v>
      </c>
      <c r="D6841" s="6" t="s">
        <v>94</v>
      </c>
      <c r="E6841" s="6" t="str">
        <f>VLOOKUP(tbl_transactions[[#This Row],[Product_ID]],tbl_Items[],2,)</f>
        <v>Automatic</v>
      </c>
      <c r="F6841" s="6" t="str">
        <f>VLOOKUP(tbl_transactions[[#This Row],[Product_ID]],tbl_Items[],3,)</f>
        <v>Platinum</v>
      </c>
      <c r="G6841" s="6" t="s">
        <v>12</v>
      </c>
      <c r="H6841" s="6" t="s">
        <v>13</v>
      </c>
      <c r="I684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2845.9200000000005</v>
      </c>
      <c r="J6841" s="30">
        <v>4</v>
      </c>
      <c r="K6841" s="7">
        <f t="shared" si="212"/>
        <v>11383.680000000002</v>
      </c>
      <c r="L684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41" s="7">
        <f t="shared" si="213"/>
        <v>11383.680000000002</v>
      </c>
    </row>
    <row r="6842" spans="1:13" x14ac:dyDescent="0.3">
      <c r="A6842" s="6" t="s">
        <v>6926</v>
      </c>
      <c r="B6842" s="28">
        <v>43453</v>
      </c>
      <c r="C6842" s="6" t="s">
        <v>24</v>
      </c>
      <c r="D6842" s="6" t="s">
        <v>118</v>
      </c>
      <c r="E6842" s="6" t="str">
        <f>VLOOKUP(tbl_transactions[[#This Row],[Product_ID]],tbl_Items[],2,)</f>
        <v>Digital</v>
      </c>
      <c r="F6842" s="6" t="str">
        <f>VLOOKUP(tbl_transactions[[#This Row],[Product_ID]],tbl_Items[],3,)</f>
        <v>Palladium</v>
      </c>
      <c r="G6842" s="6" t="s">
        <v>12</v>
      </c>
      <c r="H6842" s="6" t="s">
        <v>9</v>
      </c>
      <c r="I684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842" s="30">
        <v>4</v>
      </c>
      <c r="K6842" s="7">
        <f t="shared" si="212"/>
        <v>24878.044800000003</v>
      </c>
      <c r="L684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746.34134400000005</v>
      </c>
      <c r="M6842" s="7">
        <f t="shared" si="213"/>
        <v>24131.703456000003</v>
      </c>
    </row>
    <row r="6843" spans="1:13" x14ac:dyDescent="0.3">
      <c r="A6843" s="6" t="s">
        <v>6927</v>
      </c>
      <c r="B6843" s="28">
        <v>43454</v>
      </c>
      <c r="C6843" s="6" t="s">
        <v>24</v>
      </c>
      <c r="D6843" s="6" t="s">
        <v>60</v>
      </c>
      <c r="E6843" s="6" t="str">
        <f>VLOOKUP(tbl_transactions[[#This Row],[Product_ID]],tbl_Items[],2,)</f>
        <v>Chronograph</v>
      </c>
      <c r="F6843" s="6" t="str">
        <f>VLOOKUP(tbl_transactions[[#This Row],[Product_ID]],tbl_Items[],3,)</f>
        <v>Platinum</v>
      </c>
      <c r="G6843" s="6" t="s">
        <v>8</v>
      </c>
      <c r="H6843" s="6" t="s">
        <v>9</v>
      </c>
      <c r="I684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843" s="30">
        <v>2</v>
      </c>
      <c r="K6843" s="7">
        <f t="shared" si="212"/>
        <v>20599.920000000002</v>
      </c>
      <c r="L684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2471.9904000000001</v>
      </c>
      <c r="M6843" s="7">
        <f t="shared" si="213"/>
        <v>18127.929600000003</v>
      </c>
    </row>
    <row r="6844" spans="1:13" x14ac:dyDescent="0.3">
      <c r="A6844" s="6" t="s">
        <v>6928</v>
      </c>
      <c r="B6844" s="28">
        <v>43454</v>
      </c>
      <c r="C6844" s="6" t="s">
        <v>15</v>
      </c>
      <c r="D6844" s="6" t="s">
        <v>101</v>
      </c>
      <c r="E6844" s="6" t="str">
        <f>VLOOKUP(tbl_transactions[[#This Row],[Product_ID]],tbl_Items[],2,)</f>
        <v>Automatic</v>
      </c>
      <c r="F6844" s="6" t="str">
        <f>VLOOKUP(tbl_transactions[[#This Row],[Product_ID]],tbl_Items[],3,)</f>
        <v>Palladium</v>
      </c>
      <c r="G6844" s="6" t="s">
        <v>12</v>
      </c>
      <c r="H6844" s="6" t="s">
        <v>13</v>
      </c>
      <c r="I684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844" s="30">
        <v>4</v>
      </c>
      <c r="K6844" s="7">
        <f t="shared" si="212"/>
        <v>10333.400000000001</v>
      </c>
      <c r="L684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44" s="7">
        <f t="shared" si="213"/>
        <v>10333.400000000001</v>
      </c>
    </row>
    <row r="6845" spans="1:13" x14ac:dyDescent="0.3">
      <c r="A6845" s="6" t="s">
        <v>6929</v>
      </c>
      <c r="B6845" s="28">
        <v>43454</v>
      </c>
      <c r="C6845" s="6" t="s">
        <v>24</v>
      </c>
      <c r="D6845" s="6" t="s">
        <v>92</v>
      </c>
      <c r="E6845" s="6" t="str">
        <f>VLOOKUP(tbl_transactions[[#This Row],[Product_ID]],tbl_Items[],2,)</f>
        <v>Automatic</v>
      </c>
      <c r="F6845" s="6" t="str">
        <f>VLOOKUP(tbl_transactions[[#This Row],[Product_ID]],tbl_Items[],3,)</f>
        <v>Platinum</v>
      </c>
      <c r="G6845" s="6" t="s">
        <v>12</v>
      </c>
      <c r="H6845" s="6" t="s">
        <v>9</v>
      </c>
      <c r="I684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845" s="30">
        <v>1</v>
      </c>
      <c r="K6845" s="7">
        <f t="shared" si="212"/>
        <v>2243.1023999999998</v>
      </c>
      <c r="L684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45" s="7">
        <f t="shared" si="213"/>
        <v>2243.1023999999998</v>
      </c>
    </row>
    <row r="6846" spans="1:13" x14ac:dyDescent="0.3">
      <c r="A6846" s="6" t="s">
        <v>6930</v>
      </c>
      <c r="B6846" s="28">
        <v>43454</v>
      </c>
      <c r="C6846" s="6" t="s">
        <v>11</v>
      </c>
      <c r="D6846" s="6" t="s">
        <v>7008</v>
      </c>
      <c r="E6846" s="6" t="str">
        <f>VLOOKUP(tbl_transactions[[#This Row],[Product_ID]],tbl_Items[],2,)</f>
        <v>Digital</v>
      </c>
      <c r="F6846" s="6" t="str">
        <f>VLOOKUP(tbl_transactions[[#This Row],[Product_ID]],tbl_Items[],3,)</f>
        <v>Gold</v>
      </c>
      <c r="G6846" s="6" t="s">
        <v>12</v>
      </c>
      <c r="H6846" s="6" t="s">
        <v>9</v>
      </c>
      <c r="I684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10741.170000000002</v>
      </c>
      <c r="J6846" s="30">
        <v>4</v>
      </c>
      <c r="K6846" s="7">
        <f t="shared" si="212"/>
        <v>42964.680000000008</v>
      </c>
      <c r="L684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1718.5872000000004</v>
      </c>
      <c r="M6846" s="7">
        <f t="shared" si="213"/>
        <v>41246.092800000006</v>
      </c>
    </row>
    <row r="6847" spans="1:13" x14ac:dyDescent="0.3">
      <c r="A6847" s="6" t="s">
        <v>6931</v>
      </c>
      <c r="B6847" s="28">
        <v>43454</v>
      </c>
      <c r="C6847" s="6" t="s">
        <v>24</v>
      </c>
      <c r="D6847" s="6" t="s">
        <v>71</v>
      </c>
      <c r="E6847" s="6" t="str">
        <f>VLOOKUP(tbl_transactions[[#This Row],[Product_ID]],tbl_Items[],2,)</f>
        <v>Chronograph</v>
      </c>
      <c r="F6847" s="6" t="str">
        <f>VLOOKUP(tbl_transactions[[#This Row],[Product_ID]],tbl_Items[],3,)</f>
        <v>Platinum</v>
      </c>
      <c r="G6847" s="6" t="s">
        <v>8</v>
      </c>
      <c r="H6847" s="6" t="s">
        <v>9</v>
      </c>
      <c r="I684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847" s="30">
        <v>1</v>
      </c>
      <c r="K6847" s="7">
        <f t="shared" si="212"/>
        <v>2299.2839999999997</v>
      </c>
      <c r="L684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47" s="7">
        <f t="shared" si="213"/>
        <v>2299.2839999999997</v>
      </c>
    </row>
    <row r="6848" spans="1:13" x14ac:dyDescent="0.3">
      <c r="A6848" s="6" t="s">
        <v>6932</v>
      </c>
      <c r="B6848" s="28">
        <v>43454</v>
      </c>
      <c r="C6848" s="6" t="s">
        <v>24</v>
      </c>
      <c r="D6848" s="6" t="s">
        <v>113</v>
      </c>
      <c r="E6848" s="6" t="str">
        <f>VLOOKUP(tbl_transactions[[#This Row],[Product_ID]],tbl_Items[],2,)</f>
        <v>Digital</v>
      </c>
      <c r="F6848" s="6" t="str">
        <f>VLOOKUP(tbl_transactions[[#This Row],[Product_ID]],tbl_Items[],3,)</f>
        <v>Palladium</v>
      </c>
      <c r="G6848" s="6" t="s">
        <v>12</v>
      </c>
      <c r="H6848" s="6" t="s">
        <v>9</v>
      </c>
      <c r="I684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848" s="30">
        <v>3</v>
      </c>
      <c r="K6848" s="7">
        <f t="shared" si="212"/>
        <v>27432.2268</v>
      </c>
      <c r="L684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822.96680400000002</v>
      </c>
      <c r="M6848" s="7">
        <f t="shared" si="213"/>
        <v>26609.259996000001</v>
      </c>
    </row>
    <row r="6849" spans="1:13" x14ac:dyDescent="0.3">
      <c r="A6849" s="6" t="s">
        <v>6933</v>
      </c>
      <c r="B6849" s="28">
        <v>43455</v>
      </c>
      <c r="C6849" s="6" t="s">
        <v>24</v>
      </c>
      <c r="D6849" s="6" t="s">
        <v>7006</v>
      </c>
      <c r="E6849" s="6" t="str">
        <f>VLOOKUP(tbl_transactions[[#This Row],[Product_ID]],tbl_Items[],2,)</f>
        <v>Automatic</v>
      </c>
      <c r="F6849" s="6" t="str">
        <f>VLOOKUP(tbl_transactions[[#This Row],[Product_ID]],tbl_Items[],3,)</f>
        <v>Gold</v>
      </c>
      <c r="G6849" s="6" t="s">
        <v>12</v>
      </c>
      <c r="H6849" s="6" t="s">
        <v>9</v>
      </c>
      <c r="I684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849" s="30">
        <v>2</v>
      </c>
      <c r="K6849" s="7">
        <f t="shared" si="212"/>
        <v>21525.9</v>
      </c>
      <c r="L684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861.03600000000006</v>
      </c>
      <c r="M6849" s="7">
        <f t="shared" si="213"/>
        <v>20664.864000000001</v>
      </c>
    </row>
    <row r="6850" spans="1:13" x14ac:dyDescent="0.3">
      <c r="A6850" s="6" t="s">
        <v>6934</v>
      </c>
      <c r="B6850" s="28">
        <v>43455</v>
      </c>
      <c r="C6850" s="6" t="s">
        <v>24</v>
      </c>
      <c r="D6850" s="6" t="s">
        <v>60</v>
      </c>
      <c r="E6850" s="6" t="str">
        <f>VLOOKUP(tbl_transactions[[#This Row],[Product_ID]],tbl_Items[],2,)</f>
        <v>Chronograph</v>
      </c>
      <c r="F6850" s="6" t="str">
        <f>VLOOKUP(tbl_transactions[[#This Row],[Product_ID]],tbl_Items[],3,)</f>
        <v>Platinum</v>
      </c>
      <c r="G6850" s="6" t="s">
        <v>8</v>
      </c>
      <c r="H6850" s="6" t="s">
        <v>9</v>
      </c>
      <c r="I685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850" s="30">
        <v>1</v>
      </c>
      <c r="K6850" s="7">
        <f t="shared" ref="K6850:K6913" si="214">I6850*J6850</f>
        <v>10299.960000000001</v>
      </c>
      <c r="L685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50" s="7">
        <f t="shared" ref="M6850:M6913" si="215">K6850-L6850</f>
        <v>10299.960000000001</v>
      </c>
    </row>
    <row r="6851" spans="1:13" x14ac:dyDescent="0.3">
      <c r="A6851" s="6" t="s">
        <v>6935</v>
      </c>
      <c r="B6851" s="28">
        <v>43455</v>
      </c>
      <c r="C6851" s="6" t="s">
        <v>24</v>
      </c>
      <c r="D6851" s="6" t="s">
        <v>99</v>
      </c>
      <c r="E6851" s="6" t="str">
        <f>VLOOKUP(tbl_transactions[[#This Row],[Product_ID]],tbl_Items[],2,)</f>
        <v>Automatic</v>
      </c>
      <c r="F6851" s="6" t="str">
        <f>VLOOKUP(tbl_transactions[[#This Row],[Product_ID]],tbl_Items[],3,)</f>
        <v>Gold</v>
      </c>
      <c r="G6851" s="6" t="s">
        <v>12</v>
      </c>
      <c r="H6851" s="6" t="s">
        <v>9</v>
      </c>
      <c r="I685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851" s="30">
        <v>4</v>
      </c>
      <c r="K6851" s="7">
        <f t="shared" si="214"/>
        <v>22730.659199999998</v>
      </c>
      <c r="L685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909.22636799999998</v>
      </c>
      <c r="M6851" s="7">
        <f t="shared" si="215"/>
        <v>21821.432831999999</v>
      </c>
    </row>
    <row r="6852" spans="1:13" x14ac:dyDescent="0.3">
      <c r="A6852" s="6" t="s">
        <v>6936</v>
      </c>
      <c r="B6852" s="28">
        <v>43455</v>
      </c>
      <c r="C6852" s="6" t="s">
        <v>24</v>
      </c>
      <c r="D6852" s="6" t="s">
        <v>67</v>
      </c>
      <c r="E6852" s="6" t="str">
        <f>VLOOKUP(tbl_transactions[[#This Row],[Product_ID]],tbl_Items[],2,)</f>
        <v>Chronograph</v>
      </c>
      <c r="F6852" s="6" t="str">
        <f>VLOOKUP(tbl_transactions[[#This Row],[Product_ID]],tbl_Items[],3,)</f>
        <v>Platinum</v>
      </c>
      <c r="G6852" s="6" t="s">
        <v>8</v>
      </c>
      <c r="H6852" s="6" t="s">
        <v>9</v>
      </c>
      <c r="I685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852" s="30">
        <v>4</v>
      </c>
      <c r="K6852" s="7">
        <f t="shared" si="214"/>
        <v>5292</v>
      </c>
      <c r="L685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52" s="7">
        <f t="shared" si="215"/>
        <v>5292</v>
      </c>
    </row>
    <row r="6853" spans="1:13" x14ac:dyDescent="0.3">
      <c r="A6853" s="6" t="s">
        <v>6937</v>
      </c>
      <c r="B6853" s="28">
        <v>43455</v>
      </c>
      <c r="C6853" s="6" t="s">
        <v>11</v>
      </c>
      <c r="D6853" s="6" t="s">
        <v>92</v>
      </c>
      <c r="E6853" s="6" t="str">
        <f>VLOOKUP(tbl_transactions[[#This Row],[Product_ID]],tbl_Items[],2,)</f>
        <v>Automatic</v>
      </c>
      <c r="F6853" s="6" t="str">
        <f>VLOOKUP(tbl_transactions[[#This Row],[Product_ID]],tbl_Items[],3,)</f>
        <v>Platinum</v>
      </c>
      <c r="G6853" s="6" t="s">
        <v>12</v>
      </c>
      <c r="H6853" s="6" t="s">
        <v>9</v>
      </c>
      <c r="I685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2243.1023999999998</v>
      </c>
      <c r="J6853" s="30">
        <v>1</v>
      </c>
      <c r="K6853" s="7">
        <f t="shared" si="214"/>
        <v>2243.1023999999998</v>
      </c>
      <c r="L685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53" s="7">
        <f t="shared" si="215"/>
        <v>2243.1023999999998</v>
      </c>
    </row>
    <row r="6854" spans="1:13" x14ac:dyDescent="0.3">
      <c r="A6854" s="6" t="s">
        <v>6938</v>
      </c>
      <c r="B6854" s="28">
        <v>43455</v>
      </c>
      <c r="C6854" s="6" t="s">
        <v>24</v>
      </c>
      <c r="D6854" s="6" t="s">
        <v>97</v>
      </c>
      <c r="E6854" s="6" t="str">
        <f>VLOOKUP(tbl_transactions[[#This Row],[Product_ID]],tbl_Items[],2,)</f>
        <v>Automatic</v>
      </c>
      <c r="F6854" s="6" t="str">
        <f>VLOOKUP(tbl_transactions[[#This Row],[Product_ID]],tbl_Items[],3,)</f>
        <v>Gold</v>
      </c>
      <c r="G6854" s="6" t="s">
        <v>12</v>
      </c>
      <c r="H6854" s="6" t="s">
        <v>9</v>
      </c>
      <c r="I685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2995.3116</v>
      </c>
      <c r="J6854" s="30">
        <v>3</v>
      </c>
      <c r="K6854" s="7">
        <f t="shared" si="214"/>
        <v>8985.9347999999991</v>
      </c>
      <c r="L685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54" s="7">
        <f t="shared" si="215"/>
        <v>8985.9347999999991</v>
      </c>
    </row>
    <row r="6855" spans="1:13" x14ac:dyDescent="0.3">
      <c r="A6855" s="6" t="s">
        <v>6939</v>
      </c>
      <c r="B6855" s="28">
        <v>43455</v>
      </c>
      <c r="C6855" s="6" t="s">
        <v>24</v>
      </c>
      <c r="D6855" s="6" t="s">
        <v>81</v>
      </c>
      <c r="E6855" s="6" t="str">
        <f>VLOOKUP(tbl_transactions[[#This Row],[Product_ID]],tbl_Items[],2,)</f>
        <v>Chronograph</v>
      </c>
      <c r="F6855" s="6" t="str">
        <f>VLOOKUP(tbl_transactions[[#This Row],[Product_ID]],tbl_Items[],3,)</f>
        <v>Palladium</v>
      </c>
      <c r="G6855" s="6" t="s">
        <v>12</v>
      </c>
      <c r="H6855" s="6" t="s">
        <v>9</v>
      </c>
      <c r="I685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11858.000000000002</v>
      </c>
      <c r="J6855" s="30">
        <v>4</v>
      </c>
      <c r="K6855" s="7">
        <f t="shared" si="214"/>
        <v>47432.000000000007</v>
      </c>
      <c r="L685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1422.9600000000003</v>
      </c>
      <c r="M6855" s="7">
        <f t="shared" si="215"/>
        <v>46009.040000000008</v>
      </c>
    </row>
    <row r="6856" spans="1:13" x14ac:dyDescent="0.3">
      <c r="A6856" s="6" t="s">
        <v>6940</v>
      </c>
      <c r="B6856" s="28">
        <v>43455</v>
      </c>
      <c r="C6856" s="6" t="s">
        <v>15</v>
      </c>
      <c r="D6856" s="6" t="s">
        <v>110</v>
      </c>
      <c r="E6856" s="6" t="str">
        <f>VLOOKUP(tbl_transactions[[#This Row],[Product_ID]],tbl_Items[],2,)</f>
        <v>Digital</v>
      </c>
      <c r="F6856" s="6" t="str">
        <f>VLOOKUP(tbl_transactions[[#This Row],[Product_ID]],tbl_Items[],3,)</f>
        <v>Platinum</v>
      </c>
      <c r="G6856" s="6" t="s">
        <v>12</v>
      </c>
      <c r="H6856" s="6" t="s">
        <v>9</v>
      </c>
      <c r="I685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856" s="30">
        <v>2</v>
      </c>
      <c r="K6856" s="7">
        <f t="shared" si="214"/>
        <v>11792.340000000002</v>
      </c>
      <c r="L685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56" s="7">
        <f t="shared" si="215"/>
        <v>11792.340000000002</v>
      </c>
    </row>
    <row r="6857" spans="1:13" x14ac:dyDescent="0.3">
      <c r="A6857" s="6" t="s">
        <v>6941</v>
      </c>
      <c r="B6857" s="28">
        <v>43455</v>
      </c>
      <c r="C6857" s="6" t="s">
        <v>24</v>
      </c>
      <c r="D6857" s="6" t="s">
        <v>67</v>
      </c>
      <c r="E6857" s="6" t="str">
        <f>VLOOKUP(tbl_transactions[[#This Row],[Product_ID]],tbl_Items[],2,)</f>
        <v>Chronograph</v>
      </c>
      <c r="F6857" s="6" t="str">
        <f>VLOOKUP(tbl_transactions[[#This Row],[Product_ID]],tbl_Items[],3,)</f>
        <v>Platinum</v>
      </c>
      <c r="G6857" s="6" t="s">
        <v>8</v>
      </c>
      <c r="H6857" s="6" t="s">
        <v>13</v>
      </c>
      <c r="I685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857" s="30">
        <v>1</v>
      </c>
      <c r="K6857" s="7">
        <f t="shared" si="214"/>
        <v>1323</v>
      </c>
      <c r="L685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57" s="7">
        <f t="shared" si="215"/>
        <v>1323</v>
      </c>
    </row>
    <row r="6858" spans="1:13" x14ac:dyDescent="0.3">
      <c r="A6858" s="6" t="s">
        <v>6942</v>
      </c>
      <c r="B6858" s="28">
        <v>43456</v>
      </c>
      <c r="C6858" s="6" t="s">
        <v>15</v>
      </c>
      <c r="D6858" s="6" t="s">
        <v>116</v>
      </c>
      <c r="E6858" s="6" t="str">
        <f>VLOOKUP(tbl_transactions[[#This Row],[Product_ID]],tbl_Items[],2,)</f>
        <v>Digital</v>
      </c>
      <c r="F6858" s="6" t="str">
        <f>VLOOKUP(tbl_transactions[[#This Row],[Product_ID]],tbl_Items[],3,)</f>
        <v>Gold</v>
      </c>
      <c r="G6858" s="6" t="s">
        <v>12</v>
      </c>
      <c r="H6858" s="6" t="s">
        <v>9</v>
      </c>
      <c r="I685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858" s="30">
        <v>1</v>
      </c>
      <c r="K6858" s="7">
        <f t="shared" si="214"/>
        <v>5706.5940000000001</v>
      </c>
      <c r="L685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58" s="7">
        <f t="shared" si="215"/>
        <v>5706.5940000000001</v>
      </c>
    </row>
    <row r="6859" spans="1:13" x14ac:dyDescent="0.3">
      <c r="A6859" s="6" t="s">
        <v>6943</v>
      </c>
      <c r="B6859" s="28">
        <v>43456</v>
      </c>
      <c r="C6859" s="6" t="s">
        <v>24</v>
      </c>
      <c r="D6859" s="6" t="s">
        <v>60</v>
      </c>
      <c r="E6859" s="6" t="str">
        <f>VLOOKUP(tbl_transactions[[#This Row],[Product_ID]],tbl_Items[],2,)</f>
        <v>Chronograph</v>
      </c>
      <c r="F6859" s="6" t="str">
        <f>VLOOKUP(tbl_transactions[[#This Row],[Product_ID]],tbl_Items[],3,)</f>
        <v>Platinum</v>
      </c>
      <c r="G6859" s="6" t="s">
        <v>8</v>
      </c>
      <c r="H6859" s="6" t="s">
        <v>9</v>
      </c>
      <c r="I685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859" s="30">
        <v>3</v>
      </c>
      <c r="K6859" s="7">
        <f t="shared" si="214"/>
        <v>30899.880000000005</v>
      </c>
      <c r="L685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3707.9856000000004</v>
      </c>
      <c r="M6859" s="7">
        <f t="shared" si="215"/>
        <v>27191.894400000005</v>
      </c>
    </row>
    <row r="6860" spans="1:13" x14ac:dyDescent="0.3">
      <c r="A6860" s="6" t="s">
        <v>6944</v>
      </c>
      <c r="B6860" s="28">
        <v>43456</v>
      </c>
      <c r="C6860" s="6" t="s">
        <v>24</v>
      </c>
      <c r="D6860" s="6" t="s">
        <v>67</v>
      </c>
      <c r="E6860" s="6" t="str">
        <f>VLOOKUP(tbl_transactions[[#This Row],[Product_ID]],tbl_Items[],2,)</f>
        <v>Chronograph</v>
      </c>
      <c r="F6860" s="6" t="str">
        <f>VLOOKUP(tbl_transactions[[#This Row],[Product_ID]],tbl_Items[],3,)</f>
        <v>Platinum</v>
      </c>
      <c r="G6860" s="6" t="s">
        <v>8</v>
      </c>
      <c r="H6860" s="6" t="s">
        <v>9</v>
      </c>
      <c r="I686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860" s="30">
        <v>4</v>
      </c>
      <c r="K6860" s="7">
        <f t="shared" si="214"/>
        <v>5292</v>
      </c>
      <c r="L686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60" s="7">
        <f t="shared" si="215"/>
        <v>5292</v>
      </c>
    </row>
    <row r="6861" spans="1:13" x14ac:dyDescent="0.3">
      <c r="A6861" s="6" t="s">
        <v>6945</v>
      </c>
      <c r="B6861" s="28">
        <v>43456</v>
      </c>
      <c r="C6861" s="6" t="s">
        <v>24</v>
      </c>
      <c r="D6861" s="6" t="s">
        <v>83</v>
      </c>
      <c r="E6861" s="6" t="str">
        <f>VLOOKUP(tbl_transactions[[#This Row],[Product_ID]],tbl_Items[],2,)</f>
        <v>Chronograph</v>
      </c>
      <c r="F6861" s="6" t="str">
        <f>VLOOKUP(tbl_transactions[[#This Row],[Product_ID]],tbl_Items[],3,)</f>
        <v>Palladium</v>
      </c>
      <c r="G6861" s="6" t="s">
        <v>12</v>
      </c>
      <c r="H6861" s="6" t="s">
        <v>9</v>
      </c>
      <c r="I686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861" s="30">
        <v>3</v>
      </c>
      <c r="K6861" s="7">
        <f t="shared" si="214"/>
        <v>14966.4375</v>
      </c>
      <c r="L686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61" s="7">
        <f t="shared" si="215"/>
        <v>14966.4375</v>
      </c>
    </row>
    <row r="6862" spans="1:13" x14ac:dyDescent="0.3">
      <c r="A6862" s="6" t="s">
        <v>6946</v>
      </c>
      <c r="B6862" s="28">
        <v>43456</v>
      </c>
      <c r="C6862" s="6" t="s">
        <v>7</v>
      </c>
      <c r="D6862" s="6" t="s">
        <v>102</v>
      </c>
      <c r="E6862" s="6" t="str">
        <f>VLOOKUP(tbl_transactions[[#This Row],[Product_ID]],tbl_Items[],2,)</f>
        <v>Automatic</v>
      </c>
      <c r="F6862" s="6" t="str">
        <f>VLOOKUP(tbl_transactions[[#This Row],[Product_ID]],tbl_Items[],3,)</f>
        <v>Palladium</v>
      </c>
      <c r="G6862" s="6" t="s">
        <v>12</v>
      </c>
      <c r="H6862" s="6" t="s">
        <v>13</v>
      </c>
      <c r="I686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862" s="30">
        <v>4</v>
      </c>
      <c r="K6862" s="7">
        <f t="shared" si="214"/>
        <v>35144.712</v>
      </c>
      <c r="L686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6862" s="7">
        <f t="shared" si="215"/>
        <v>34090.370640000001</v>
      </c>
    </row>
    <row r="6863" spans="1:13" x14ac:dyDescent="0.3">
      <c r="A6863" s="6" t="s">
        <v>6947</v>
      </c>
      <c r="B6863" s="28">
        <v>43457</v>
      </c>
      <c r="C6863" s="6" t="s">
        <v>11</v>
      </c>
      <c r="D6863" s="6" t="s">
        <v>71</v>
      </c>
      <c r="E6863" s="6" t="str">
        <f>VLOOKUP(tbl_transactions[[#This Row],[Product_ID]],tbl_Items[],2,)</f>
        <v>Chronograph</v>
      </c>
      <c r="F6863" s="6" t="str">
        <f>VLOOKUP(tbl_transactions[[#This Row],[Product_ID]],tbl_Items[],3,)</f>
        <v>Platinum</v>
      </c>
      <c r="G6863" s="6" t="s">
        <v>8</v>
      </c>
      <c r="H6863" s="6" t="s">
        <v>13</v>
      </c>
      <c r="I686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863" s="30">
        <v>3</v>
      </c>
      <c r="K6863" s="7">
        <f t="shared" si="214"/>
        <v>6897.851999999999</v>
      </c>
      <c r="L686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63" s="7">
        <f t="shared" si="215"/>
        <v>6897.851999999999</v>
      </c>
    </row>
    <row r="6864" spans="1:13" x14ac:dyDescent="0.3">
      <c r="A6864" s="6" t="s">
        <v>6948</v>
      </c>
      <c r="B6864" s="28">
        <v>43457</v>
      </c>
      <c r="C6864" s="6" t="s">
        <v>24</v>
      </c>
      <c r="D6864" s="6" t="s">
        <v>83</v>
      </c>
      <c r="E6864" s="6" t="str">
        <f>VLOOKUP(tbl_transactions[[#This Row],[Product_ID]],tbl_Items[],2,)</f>
        <v>Chronograph</v>
      </c>
      <c r="F6864" s="6" t="str">
        <f>VLOOKUP(tbl_transactions[[#This Row],[Product_ID]],tbl_Items[],3,)</f>
        <v>Palladium</v>
      </c>
      <c r="G6864" s="6" t="s">
        <v>12</v>
      </c>
      <c r="H6864" s="6" t="s">
        <v>13</v>
      </c>
      <c r="I686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864" s="30">
        <v>1</v>
      </c>
      <c r="K6864" s="7">
        <f t="shared" si="214"/>
        <v>4988.8125</v>
      </c>
      <c r="L686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64" s="7">
        <f t="shared" si="215"/>
        <v>4988.8125</v>
      </c>
    </row>
    <row r="6865" spans="1:13" x14ac:dyDescent="0.3">
      <c r="A6865" s="6" t="s">
        <v>6949</v>
      </c>
      <c r="B6865" s="28">
        <v>43457</v>
      </c>
      <c r="C6865" s="6" t="s">
        <v>24</v>
      </c>
      <c r="D6865" s="6" t="s">
        <v>95</v>
      </c>
      <c r="E6865" s="6" t="str">
        <f>VLOOKUP(tbl_transactions[[#This Row],[Product_ID]],tbl_Items[],2,)</f>
        <v>Automatic</v>
      </c>
      <c r="F6865" s="6" t="str">
        <f>VLOOKUP(tbl_transactions[[#This Row],[Product_ID]],tbl_Items[],3,)</f>
        <v>Platinum</v>
      </c>
      <c r="G6865" s="6" t="s">
        <v>12</v>
      </c>
      <c r="H6865" s="6" t="s">
        <v>9</v>
      </c>
      <c r="I686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2315.25</v>
      </c>
      <c r="J6865" s="30">
        <v>1</v>
      </c>
      <c r="K6865" s="7">
        <f t="shared" si="214"/>
        <v>2315.25</v>
      </c>
      <c r="L686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65" s="7">
        <f t="shared" si="215"/>
        <v>2315.25</v>
      </c>
    </row>
    <row r="6866" spans="1:13" x14ac:dyDescent="0.3">
      <c r="A6866" s="6" t="s">
        <v>6950</v>
      </c>
      <c r="B6866" s="28">
        <v>43457</v>
      </c>
      <c r="C6866" s="6" t="s">
        <v>7</v>
      </c>
      <c r="D6866" s="6" t="s">
        <v>108</v>
      </c>
      <c r="E6866" s="6" t="str">
        <f>VLOOKUP(tbl_transactions[[#This Row],[Product_ID]],tbl_Items[],2,)</f>
        <v>Digital</v>
      </c>
      <c r="F6866" s="6" t="str">
        <f>VLOOKUP(tbl_transactions[[#This Row],[Product_ID]],tbl_Items[],3,)</f>
        <v>Platinum</v>
      </c>
      <c r="G6866" s="6" t="s">
        <v>12</v>
      </c>
      <c r="H6866" s="6" t="s">
        <v>9</v>
      </c>
      <c r="I686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866" s="30">
        <v>3</v>
      </c>
      <c r="K6866" s="7">
        <f t="shared" si="214"/>
        <v>19332.337500000001</v>
      </c>
      <c r="L686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6866" s="7">
        <f t="shared" si="215"/>
        <v>18172.397250000002</v>
      </c>
    </row>
    <row r="6867" spans="1:13" x14ac:dyDescent="0.3">
      <c r="A6867" s="6" t="s">
        <v>6951</v>
      </c>
      <c r="B6867" s="28">
        <v>43457</v>
      </c>
      <c r="C6867" s="6" t="s">
        <v>24</v>
      </c>
      <c r="D6867" s="6" t="s">
        <v>67</v>
      </c>
      <c r="E6867" s="6" t="str">
        <f>VLOOKUP(tbl_transactions[[#This Row],[Product_ID]],tbl_Items[],2,)</f>
        <v>Chronograph</v>
      </c>
      <c r="F6867" s="6" t="str">
        <f>VLOOKUP(tbl_transactions[[#This Row],[Product_ID]],tbl_Items[],3,)</f>
        <v>Platinum</v>
      </c>
      <c r="G6867" s="6" t="s">
        <v>8</v>
      </c>
      <c r="H6867" s="6" t="s">
        <v>9</v>
      </c>
      <c r="I686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1323</v>
      </c>
      <c r="J6867" s="30">
        <v>3</v>
      </c>
      <c r="K6867" s="7">
        <f t="shared" si="214"/>
        <v>3969</v>
      </c>
      <c r="L686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67" s="7">
        <f t="shared" si="215"/>
        <v>3969</v>
      </c>
    </row>
    <row r="6868" spans="1:13" x14ac:dyDescent="0.3">
      <c r="A6868" s="6" t="s">
        <v>6952</v>
      </c>
      <c r="B6868" s="28">
        <v>43457</v>
      </c>
      <c r="C6868" s="6" t="s">
        <v>11</v>
      </c>
      <c r="D6868" s="6" t="s">
        <v>82</v>
      </c>
      <c r="E6868" s="6" t="str">
        <f>VLOOKUP(tbl_transactions[[#This Row],[Product_ID]],tbl_Items[],2,)</f>
        <v>Chronograph</v>
      </c>
      <c r="F6868" s="6" t="str">
        <f>VLOOKUP(tbl_transactions[[#This Row],[Product_ID]],tbl_Items[],3,)</f>
        <v>Palladium</v>
      </c>
      <c r="G6868" s="6" t="s">
        <v>12</v>
      </c>
      <c r="H6868" s="6" t="s">
        <v>9</v>
      </c>
      <c r="I686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868" s="30">
        <v>3</v>
      </c>
      <c r="K6868" s="7">
        <f t="shared" si="214"/>
        <v>23409</v>
      </c>
      <c r="L686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702.27</v>
      </c>
      <c r="M6868" s="7">
        <f t="shared" si="215"/>
        <v>22706.73</v>
      </c>
    </row>
    <row r="6869" spans="1:13" x14ac:dyDescent="0.3">
      <c r="A6869" s="6" t="s">
        <v>6953</v>
      </c>
      <c r="B6869" s="28">
        <v>43458</v>
      </c>
      <c r="C6869" s="6" t="s">
        <v>11</v>
      </c>
      <c r="D6869" s="6" t="s">
        <v>77</v>
      </c>
      <c r="E6869" s="6" t="str">
        <f>VLOOKUP(tbl_transactions[[#This Row],[Product_ID]],tbl_Items[],2,)</f>
        <v>Chronograph</v>
      </c>
      <c r="F6869" s="6" t="str">
        <f>VLOOKUP(tbl_transactions[[#This Row],[Product_ID]],tbl_Items[],3,)</f>
        <v>Gold</v>
      </c>
      <c r="G6869" s="6" t="s">
        <v>8</v>
      </c>
      <c r="H6869" s="6" t="s">
        <v>9</v>
      </c>
      <c r="I686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869" s="30">
        <v>4</v>
      </c>
      <c r="K6869" s="7">
        <f t="shared" si="214"/>
        <v>12348</v>
      </c>
      <c r="L686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69" s="7">
        <f t="shared" si="215"/>
        <v>12348</v>
      </c>
    </row>
    <row r="6870" spans="1:13" x14ac:dyDescent="0.3">
      <c r="A6870" s="6" t="s">
        <v>6954</v>
      </c>
      <c r="B6870" s="28">
        <v>43458</v>
      </c>
      <c r="C6870" s="6" t="s">
        <v>24</v>
      </c>
      <c r="D6870" s="6" t="s">
        <v>74</v>
      </c>
      <c r="E6870" s="6" t="str">
        <f>VLOOKUP(tbl_transactions[[#This Row],[Product_ID]],tbl_Items[],2,)</f>
        <v>Chronograph</v>
      </c>
      <c r="F6870" s="6" t="str">
        <f>VLOOKUP(tbl_transactions[[#This Row],[Product_ID]],tbl_Items[],3,)</f>
        <v>Gold</v>
      </c>
      <c r="G6870" s="6" t="s">
        <v>8</v>
      </c>
      <c r="H6870" s="6" t="s">
        <v>9</v>
      </c>
      <c r="I687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870" s="30">
        <v>1</v>
      </c>
      <c r="K6870" s="7">
        <f t="shared" si="214"/>
        <v>2337.3000000000002</v>
      </c>
      <c r="L687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70" s="7">
        <f t="shared" si="215"/>
        <v>2337.3000000000002</v>
      </c>
    </row>
    <row r="6871" spans="1:13" x14ac:dyDescent="0.3">
      <c r="A6871" s="6" t="s">
        <v>6955</v>
      </c>
      <c r="B6871" s="28">
        <v>43458</v>
      </c>
      <c r="C6871" s="6" t="s">
        <v>24</v>
      </c>
      <c r="D6871" s="6" t="s">
        <v>101</v>
      </c>
      <c r="E6871" s="6" t="str">
        <f>VLOOKUP(tbl_transactions[[#This Row],[Product_ID]],tbl_Items[],2,)</f>
        <v>Automatic</v>
      </c>
      <c r="F6871" s="6" t="str">
        <f>VLOOKUP(tbl_transactions[[#This Row],[Product_ID]],tbl_Items[],3,)</f>
        <v>Palladium</v>
      </c>
      <c r="G6871" s="6" t="s">
        <v>12</v>
      </c>
      <c r="H6871" s="6" t="s">
        <v>9</v>
      </c>
      <c r="I687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871" s="30">
        <v>1</v>
      </c>
      <c r="K6871" s="7">
        <f t="shared" si="214"/>
        <v>2583.3500000000004</v>
      </c>
      <c r="L687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71" s="7">
        <f t="shared" si="215"/>
        <v>2583.3500000000004</v>
      </c>
    </row>
    <row r="6872" spans="1:13" x14ac:dyDescent="0.3">
      <c r="A6872" s="6" t="s">
        <v>6956</v>
      </c>
      <c r="B6872" s="28">
        <v>43458</v>
      </c>
      <c r="C6872" s="6" t="s">
        <v>11</v>
      </c>
      <c r="D6872" s="6" t="s">
        <v>7005</v>
      </c>
      <c r="E6872" s="6" t="str">
        <f>VLOOKUP(tbl_transactions[[#This Row],[Product_ID]],tbl_Items[],2,)</f>
        <v>Automatic</v>
      </c>
      <c r="F6872" s="6" t="str">
        <f>VLOOKUP(tbl_transactions[[#This Row],[Product_ID]],tbl_Items[],3,)</f>
        <v>Gold</v>
      </c>
      <c r="G6872" s="6" t="s">
        <v>12</v>
      </c>
      <c r="H6872" s="6" t="s">
        <v>9</v>
      </c>
      <c r="I687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872" s="30">
        <v>1</v>
      </c>
      <c r="K6872" s="7">
        <f t="shared" si="214"/>
        <v>6266.61</v>
      </c>
      <c r="L687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72" s="7">
        <f t="shared" si="215"/>
        <v>6266.61</v>
      </c>
    </row>
    <row r="6873" spans="1:13" x14ac:dyDescent="0.3">
      <c r="A6873" s="6" t="s">
        <v>6957</v>
      </c>
      <c r="B6873" s="28">
        <v>43458</v>
      </c>
      <c r="C6873" s="6" t="s">
        <v>24</v>
      </c>
      <c r="D6873" s="6" t="s">
        <v>111</v>
      </c>
      <c r="E6873" s="6" t="str">
        <f>VLOOKUP(tbl_transactions[[#This Row],[Product_ID]],tbl_Items[],2,)</f>
        <v>Digital</v>
      </c>
      <c r="F6873" s="6" t="str">
        <f>VLOOKUP(tbl_transactions[[#This Row],[Product_ID]],tbl_Items[],3,)</f>
        <v>Gold</v>
      </c>
      <c r="G6873" s="6" t="s">
        <v>12</v>
      </c>
      <c r="H6873" s="6" t="s">
        <v>9</v>
      </c>
      <c r="I687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5876.1792000000005</v>
      </c>
      <c r="J6873" s="30">
        <v>1</v>
      </c>
      <c r="K6873" s="7">
        <f t="shared" si="214"/>
        <v>5876.1792000000005</v>
      </c>
      <c r="L687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73" s="7">
        <f t="shared" si="215"/>
        <v>5876.1792000000005</v>
      </c>
    </row>
    <row r="6874" spans="1:13" x14ac:dyDescent="0.3">
      <c r="A6874" s="6" t="s">
        <v>6958</v>
      </c>
      <c r="B6874" s="28">
        <v>43458</v>
      </c>
      <c r="C6874" s="6" t="s">
        <v>7</v>
      </c>
      <c r="D6874" s="6" t="s">
        <v>117</v>
      </c>
      <c r="E6874" s="6" t="str">
        <f>VLOOKUP(tbl_transactions[[#This Row],[Product_ID]],tbl_Items[],2,)</f>
        <v>Digital</v>
      </c>
      <c r="F6874" s="6" t="str">
        <f>VLOOKUP(tbl_transactions[[#This Row],[Product_ID]],tbl_Items[],3,)</f>
        <v>Palladium</v>
      </c>
      <c r="G6874" s="6" t="s">
        <v>12</v>
      </c>
      <c r="H6874" s="6" t="s">
        <v>9</v>
      </c>
      <c r="I687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10269.7875</v>
      </c>
      <c r="J6874" s="30">
        <v>2</v>
      </c>
      <c r="K6874" s="7">
        <f t="shared" si="214"/>
        <v>20539.575000000001</v>
      </c>
      <c r="L687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616.18724999999995</v>
      </c>
      <c r="M6874" s="7">
        <f t="shared" si="215"/>
        <v>19923.387750000002</v>
      </c>
    </row>
    <row r="6875" spans="1:13" x14ac:dyDescent="0.3">
      <c r="A6875" s="6" t="s">
        <v>6959</v>
      </c>
      <c r="B6875" s="28">
        <v>43458</v>
      </c>
      <c r="C6875" s="6" t="s">
        <v>24</v>
      </c>
      <c r="D6875" s="6" t="s">
        <v>77</v>
      </c>
      <c r="E6875" s="6" t="str">
        <f>VLOOKUP(tbl_transactions[[#This Row],[Product_ID]],tbl_Items[],2,)</f>
        <v>Chronograph</v>
      </c>
      <c r="F6875" s="6" t="str">
        <f>VLOOKUP(tbl_transactions[[#This Row],[Product_ID]],tbl_Items[],3,)</f>
        <v>Gold</v>
      </c>
      <c r="G6875" s="6" t="s">
        <v>8</v>
      </c>
      <c r="H6875" s="6" t="s">
        <v>13</v>
      </c>
      <c r="I687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3087</v>
      </c>
      <c r="J6875" s="30">
        <v>1</v>
      </c>
      <c r="K6875" s="7">
        <f t="shared" si="214"/>
        <v>3087</v>
      </c>
      <c r="L687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75" s="7">
        <f t="shared" si="215"/>
        <v>3087</v>
      </c>
    </row>
    <row r="6876" spans="1:13" x14ac:dyDescent="0.3">
      <c r="A6876" s="6" t="s">
        <v>6960</v>
      </c>
      <c r="B6876" s="28">
        <v>43459</v>
      </c>
      <c r="C6876" s="6" t="s">
        <v>7</v>
      </c>
      <c r="D6876" s="6" t="s">
        <v>7005</v>
      </c>
      <c r="E6876" s="6" t="str">
        <f>VLOOKUP(tbl_transactions[[#This Row],[Product_ID]],tbl_Items[],2,)</f>
        <v>Automatic</v>
      </c>
      <c r="F6876" s="6" t="str">
        <f>VLOOKUP(tbl_transactions[[#This Row],[Product_ID]],tbl_Items[],3,)</f>
        <v>Gold</v>
      </c>
      <c r="G6876" s="6" t="s">
        <v>12</v>
      </c>
      <c r="H6876" s="6" t="s">
        <v>9</v>
      </c>
      <c r="I687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876" s="30">
        <v>2</v>
      </c>
      <c r="K6876" s="7">
        <f t="shared" si="214"/>
        <v>12533.22</v>
      </c>
      <c r="L687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76" s="7">
        <f t="shared" si="215"/>
        <v>12533.22</v>
      </c>
    </row>
    <row r="6877" spans="1:13" x14ac:dyDescent="0.3">
      <c r="A6877" s="6" t="s">
        <v>6961</v>
      </c>
      <c r="B6877" s="28">
        <v>43459</v>
      </c>
      <c r="C6877" s="6" t="s">
        <v>24</v>
      </c>
      <c r="D6877" s="6" t="s">
        <v>112</v>
      </c>
      <c r="E6877" s="6" t="str">
        <f>VLOOKUP(tbl_transactions[[#This Row],[Product_ID]],tbl_Items[],2,)</f>
        <v>Digital</v>
      </c>
      <c r="F6877" s="6" t="str">
        <f>VLOOKUP(tbl_transactions[[#This Row],[Product_ID]],tbl_Items[],3,)</f>
        <v>Gold</v>
      </c>
      <c r="G6877" s="6" t="s">
        <v>12</v>
      </c>
      <c r="H6877" s="6" t="s">
        <v>9</v>
      </c>
      <c r="I687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6137.3196000000007</v>
      </c>
      <c r="J6877" s="30">
        <v>1</v>
      </c>
      <c r="K6877" s="7">
        <f t="shared" si="214"/>
        <v>6137.3196000000007</v>
      </c>
      <c r="L687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77" s="7">
        <f t="shared" si="215"/>
        <v>6137.3196000000007</v>
      </c>
    </row>
    <row r="6878" spans="1:13" x14ac:dyDescent="0.3">
      <c r="A6878" s="6" t="s">
        <v>6962</v>
      </c>
      <c r="B6878" s="28">
        <v>43459</v>
      </c>
      <c r="C6878" s="6" t="s">
        <v>11</v>
      </c>
      <c r="D6878" s="6" t="s">
        <v>115</v>
      </c>
      <c r="E6878" s="6" t="str">
        <f>VLOOKUP(tbl_transactions[[#This Row],[Product_ID]],tbl_Items[],2,)</f>
        <v>Digital</v>
      </c>
      <c r="F6878" s="6" t="str">
        <f>VLOOKUP(tbl_transactions[[#This Row],[Product_ID]],tbl_Items[],3,)</f>
        <v>Gold</v>
      </c>
      <c r="G6878" s="6" t="s">
        <v>12</v>
      </c>
      <c r="H6878" s="6" t="s">
        <v>9</v>
      </c>
      <c r="I687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878" s="30">
        <v>4</v>
      </c>
      <c r="K6878" s="7">
        <f t="shared" si="214"/>
        <v>38794.770000000004</v>
      </c>
      <c r="L687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1551.7908000000002</v>
      </c>
      <c r="M6878" s="7">
        <f t="shared" si="215"/>
        <v>37242.979200000002</v>
      </c>
    </row>
    <row r="6879" spans="1:13" x14ac:dyDescent="0.3">
      <c r="A6879" s="6" t="s">
        <v>6963</v>
      </c>
      <c r="B6879" s="28">
        <v>43459</v>
      </c>
      <c r="C6879" s="6" t="s">
        <v>11</v>
      </c>
      <c r="D6879" s="6" t="s">
        <v>102</v>
      </c>
      <c r="E6879" s="6" t="str">
        <f>VLOOKUP(tbl_transactions[[#This Row],[Product_ID]],tbl_Items[],2,)</f>
        <v>Automatic</v>
      </c>
      <c r="F6879" s="6" t="str">
        <f>VLOOKUP(tbl_transactions[[#This Row],[Product_ID]],tbl_Items[],3,)</f>
        <v>Palladium</v>
      </c>
      <c r="G6879" s="6" t="s">
        <v>12</v>
      </c>
      <c r="H6879" s="6" t="s">
        <v>9</v>
      </c>
      <c r="I687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8786.1779999999999</v>
      </c>
      <c r="J6879" s="30">
        <v>4</v>
      </c>
      <c r="K6879" s="7">
        <f t="shared" si="214"/>
        <v>35144.712</v>
      </c>
      <c r="L687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1054.3413599999999</v>
      </c>
      <c r="M6879" s="7">
        <f t="shared" si="215"/>
        <v>34090.370640000001</v>
      </c>
    </row>
    <row r="6880" spans="1:13" x14ac:dyDescent="0.3">
      <c r="A6880" s="6" t="s">
        <v>6964</v>
      </c>
      <c r="B6880" s="28">
        <v>43460</v>
      </c>
      <c r="C6880" s="6" t="s">
        <v>24</v>
      </c>
      <c r="D6880" s="6" t="s">
        <v>7006</v>
      </c>
      <c r="E6880" s="6" t="str">
        <f>VLOOKUP(tbl_transactions[[#This Row],[Product_ID]],tbl_Items[],2,)</f>
        <v>Automatic</v>
      </c>
      <c r="F6880" s="6" t="str">
        <f>VLOOKUP(tbl_transactions[[#This Row],[Product_ID]],tbl_Items[],3,)</f>
        <v>Gold</v>
      </c>
      <c r="G6880" s="6" t="s">
        <v>12</v>
      </c>
      <c r="H6880" s="6" t="s">
        <v>9</v>
      </c>
      <c r="I688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880" s="30">
        <v>1</v>
      </c>
      <c r="K6880" s="7">
        <f t="shared" si="214"/>
        <v>10762.95</v>
      </c>
      <c r="L688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80" s="7">
        <f t="shared" si="215"/>
        <v>10762.95</v>
      </c>
    </row>
    <row r="6881" spans="1:13" x14ac:dyDescent="0.3">
      <c r="A6881" s="6" t="s">
        <v>6965</v>
      </c>
      <c r="B6881" s="28">
        <v>43460</v>
      </c>
      <c r="C6881" s="6" t="s">
        <v>11</v>
      </c>
      <c r="D6881" s="6" t="s">
        <v>104</v>
      </c>
      <c r="E6881" s="6" t="str">
        <f>VLOOKUP(tbl_transactions[[#This Row],[Product_ID]],tbl_Items[],2,)</f>
        <v>Automatic</v>
      </c>
      <c r="F6881" s="6" t="str">
        <f>VLOOKUP(tbl_transactions[[#This Row],[Product_ID]],tbl_Items[],3,)</f>
        <v>Palladium</v>
      </c>
      <c r="G6881" s="6" t="s">
        <v>12</v>
      </c>
      <c r="H6881" s="6" t="s">
        <v>9</v>
      </c>
      <c r="I688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9015.7100000000009</v>
      </c>
      <c r="J6881" s="30">
        <v>3</v>
      </c>
      <c r="K6881" s="7">
        <f t="shared" si="214"/>
        <v>27047.130000000005</v>
      </c>
      <c r="L688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811.41390000000013</v>
      </c>
      <c r="M6881" s="7">
        <f t="shared" si="215"/>
        <v>26235.716100000005</v>
      </c>
    </row>
    <row r="6882" spans="1:13" x14ac:dyDescent="0.3">
      <c r="A6882" s="6" t="s">
        <v>6966</v>
      </c>
      <c r="B6882" s="28">
        <v>43460</v>
      </c>
      <c r="C6882" s="6" t="s">
        <v>24</v>
      </c>
      <c r="D6882" s="6" t="s">
        <v>119</v>
      </c>
      <c r="E6882" s="6" t="str">
        <f>VLOOKUP(tbl_transactions[[#This Row],[Product_ID]],tbl_Items[],2,)</f>
        <v>Digital</v>
      </c>
      <c r="F6882" s="6" t="str">
        <f>VLOOKUP(tbl_transactions[[#This Row],[Product_ID]],tbl_Items[],3,)</f>
        <v>Palladium</v>
      </c>
      <c r="G6882" s="6" t="s">
        <v>12</v>
      </c>
      <c r="H6882" s="6" t="s">
        <v>9</v>
      </c>
      <c r="I688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882" s="30">
        <v>2</v>
      </c>
      <c r="K6882" s="7">
        <f t="shared" si="214"/>
        <v>20589.516</v>
      </c>
      <c r="L688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617.68547999999998</v>
      </c>
      <c r="M6882" s="7">
        <f t="shared" si="215"/>
        <v>19971.83052</v>
      </c>
    </row>
    <row r="6883" spans="1:13" x14ac:dyDescent="0.3">
      <c r="A6883" s="6" t="s">
        <v>6967</v>
      </c>
      <c r="B6883" s="28">
        <v>43461</v>
      </c>
      <c r="C6883" s="6" t="s">
        <v>24</v>
      </c>
      <c r="D6883" s="6" t="s">
        <v>103</v>
      </c>
      <c r="E6883" s="6" t="str">
        <f>VLOOKUP(tbl_transactions[[#This Row],[Product_ID]],tbl_Items[],2,)</f>
        <v>Automatic</v>
      </c>
      <c r="F6883" s="6" t="str">
        <f>VLOOKUP(tbl_transactions[[#This Row],[Product_ID]],tbl_Items[],3,)</f>
        <v>Palladium</v>
      </c>
      <c r="G6883" s="6" t="s">
        <v>12</v>
      </c>
      <c r="H6883" s="6" t="s">
        <v>9</v>
      </c>
      <c r="I688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883" s="30">
        <v>3</v>
      </c>
      <c r="K6883" s="7">
        <f t="shared" si="214"/>
        <v>20425.132799999999</v>
      </c>
      <c r="L688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6883" s="7">
        <f t="shared" si="215"/>
        <v>19812.378816</v>
      </c>
    </row>
    <row r="6884" spans="1:13" x14ac:dyDescent="0.3">
      <c r="A6884" s="6" t="s">
        <v>6968</v>
      </c>
      <c r="B6884" s="28">
        <v>43461</v>
      </c>
      <c r="C6884" s="6" t="s">
        <v>24</v>
      </c>
      <c r="D6884" s="6" t="s">
        <v>115</v>
      </c>
      <c r="E6884" s="6" t="str">
        <f>VLOOKUP(tbl_transactions[[#This Row],[Product_ID]],tbl_Items[],2,)</f>
        <v>Digital</v>
      </c>
      <c r="F6884" s="6" t="str">
        <f>VLOOKUP(tbl_transactions[[#This Row],[Product_ID]],tbl_Items[],3,)</f>
        <v>Gold</v>
      </c>
      <c r="G6884" s="6" t="s">
        <v>12</v>
      </c>
      <c r="H6884" s="6" t="s">
        <v>9</v>
      </c>
      <c r="I688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884" s="30">
        <v>1</v>
      </c>
      <c r="K6884" s="7">
        <f t="shared" si="214"/>
        <v>9698.692500000001</v>
      </c>
      <c r="L688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84" s="7">
        <f t="shared" si="215"/>
        <v>9698.692500000001</v>
      </c>
    </row>
    <row r="6885" spans="1:13" x14ac:dyDescent="0.3">
      <c r="A6885" s="6" t="s">
        <v>6969</v>
      </c>
      <c r="B6885" s="28">
        <v>43461</v>
      </c>
      <c r="C6885" s="6" t="s">
        <v>15</v>
      </c>
      <c r="D6885" s="6" t="s">
        <v>60</v>
      </c>
      <c r="E6885" s="6" t="str">
        <f>VLOOKUP(tbl_transactions[[#This Row],[Product_ID]],tbl_Items[],2,)</f>
        <v>Chronograph</v>
      </c>
      <c r="F6885" s="6" t="str">
        <f>VLOOKUP(tbl_transactions[[#This Row],[Product_ID]],tbl_Items[],3,)</f>
        <v>Platinum</v>
      </c>
      <c r="G6885" s="6" t="s">
        <v>8</v>
      </c>
      <c r="H6885" s="6" t="s">
        <v>9</v>
      </c>
      <c r="I688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10299.960000000001</v>
      </c>
      <c r="J6885" s="30">
        <v>4</v>
      </c>
      <c r="K6885" s="7">
        <f t="shared" si="214"/>
        <v>41199.840000000004</v>
      </c>
      <c r="L688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4943.9808000000003</v>
      </c>
      <c r="M6885" s="7">
        <f t="shared" si="215"/>
        <v>36255.859200000006</v>
      </c>
    </row>
    <row r="6886" spans="1:13" x14ac:dyDescent="0.3">
      <c r="A6886" s="6" t="s">
        <v>6970</v>
      </c>
      <c r="B6886" s="28">
        <v>43461</v>
      </c>
      <c r="C6886" s="6" t="s">
        <v>11</v>
      </c>
      <c r="D6886" s="6" t="s">
        <v>82</v>
      </c>
      <c r="E6886" s="6" t="str">
        <f>VLOOKUP(tbl_transactions[[#This Row],[Product_ID]],tbl_Items[],2,)</f>
        <v>Chronograph</v>
      </c>
      <c r="F6886" s="6" t="str">
        <f>VLOOKUP(tbl_transactions[[#This Row],[Product_ID]],tbl_Items[],3,)</f>
        <v>Palladium</v>
      </c>
      <c r="G6886" s="6" t="s">
        <v>12</v>
      </c>
      <c r="H6886" s="6" t="s">
        <v>9</v>
      </c>
      <c r="I688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7803</v>
      </c>
      <c r="J6886" s="30">
        <v>1</v>
      </c>
      <c r="K6886" s="7">
        <f t="shared" si="214"/>
        <v>7803</v>
      </c>
      <c r="L688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86" s="7">
        <f t="shared" si="215"/>
        <v>7803</v>
      </c>
    </row>
    <row r="6887" spans="1:13" x14ac:dyDescent="0.3">
      <c r="A6887" s="6" t="s">
        <v>6971</v>
      </c>
      <c r="B6887" s="28">
        <v>43461</v>
      </c>
      <c r="C6887" s="6" t="s">
        <v>11</v>
      </c>
      <c r="D6887" s="6" t="s">
        <v>114</v>
      </c>
      <c r="E6887" s="6" t="str">
        <f>VLOOKUP(tbl_transactions[[#This Row],[Product_ID]],tbl_Items[],2,)</f>
        <v>Digital</v>
      </c>
      <c r="F6887" s="6" t="str">
        <f>VLOOKUP(tbl_transactions[[#This Row],[Product_ID]],tbl_Items[],3,)</f>
        <v>Palladium</v>
      </c>
      <c r="G6887" s="6" t="s">
        <v>12</v>
      </c>
      <c r="H6887" s="6" t="s">
        <v>9</v>
      </c>
      <c r="I688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887" s="30">
        <v>2</v>
      </c>
      <c r="K6887" s="7">
        <f t="shared" si="214"/>
        <v>21820.680000000004</v>
      </c>
      <c r="L688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654.62040000000013</v>
      </c>
      <c r="M6887" s="7">
        <f t="shared" si="215"/>
        <v>21166.059600000004</v>
      </c>
    </row>
    <row r="6888" spans="1:13" x14ac:dyDescent="0.3">
      <c r="A6888" s="6" t="s">
        <v>6972</v>
      </c>
      <c r="B6888" s="28">
        <v>43461</v>
      </c>
      <c r="C6888" s="6" t="s">
        <v>24</v>
      </c>
      <c r="D6888" s="6" t="s">
        <v>88</v>
      </c>
      <c r="E6888" s="6" t="str">
        <f>VLOOKUP(tbl_transactions[[#This Row],[Product_ID]],tbl_Items[],2,)</f>
        <v>Automatic</v>
      </c>
      <c r="F6888" s="6" t="str">
        <f>VLOOKUP(tbl_transactions[[#This Row],[Product_ID]],tbl_Items[],3,)</f>
        <v>Platinum</v>
      </c>
      <c r="G6888" s="6" t="s">
        <v>12</v>
      </c>
      <c r="H6888" s="6" t="s">
        <v>9</v>
      </c>
      <c r="I688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888" s="30">
        <v>2</v>
      </c>
      <c r="K6888" s="7">
        <f t="shared" si="214"/>
        <v>4703.2650000000003</v>
      </c>
      <c r="L688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88" s="7">
        <f t="shared" si="215"/>
        <v>4703.2650000000003</v>
      </c>
    </row>
    <row r="6889" spans="1:13" x14ac:dyDescent="0.3">
      <c r="A6889" s="6" t="s">
        <v>6973</v>
      </c>
      <c r="B6889" s="28">
        <v>43461</v>
      </c>
      <c r="C6889" s="6" t="s">
        <v>7</v>
      </c>
      <c r="D6889" s="6" t="s">
        <v>115</v>
      </c>
      <c r="E6889" s="6" t="str">
        <f>VLOOKUP(tbl_transactions[[#This Row],[Product_ID]],tbl_Items[],2,)</f>
        <v>Digital</v>
      </c>
      <c r="F6889" s="6" t="str">
        <f>VLOOKUP(tbl_transactions[[#This Row],[Product_ID]],tbl_Items[],3,)</f>
        <v>Gold</v>
      </c>
      <c r="G6889" s="6" t="s">
        <v>12</v>
      </c>
      <c r="H6889" s="6" t="s">
        <v>9</v>
      </c>
      <c r="I688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889" s="30">
        <v>1</v>
      </c>
      <c r="K6889" s="7">
        <f t="shared" si="214"/>
        <v>9698.692500000001</v>
      </c>
      <c r="L688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89" s="7">
        <f t="shared" si="215"/>
        <v>9698.692500000001</v>
      </c>
    </row>
    <row r="6890" spans="1:13" x14ac:dyDescent="0.3">
      <c r="A6890" s="6" t="s">
        <v>6974</v>
      </c>
      <c r="B6890" s="28">
        <v>43461</v>
      </c>
      <c r="C6890" s="6" t="s">
        <v>24</v>
      </c>
      <c r="D6890" s="6" t="s">
        <v>83</v>
      </c>
      <c r="E6890" s="6" t="str">
        <f>VLOOKUP(tbl_transactions[[#This Row],[Product_ID]],tbl_Items[],2,)</f>
        <v>Chronograph</v>
      </c>
      <c r="F6890" s="6" t="str">
        <f>VLOOKUP(tbl_transactions[[#This Row],[Product_ID]],tbl_Items[],3,)</f>
        <v>Palladium</v>
      </c>
      <c r="G6890" s="6" t="s">
        <v>12</v>
      </c>
      <c r="H6890" s="6" t="s">
        <v>9</v>
      </c>
      <c r="I689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4988.8125</v>
      </c>
      <c r="J6890" s="30">
        <v>1</v>
      </c>
      <c r="K6890" s="7">
        <f t="shared" si="214"/>
        <v>4988.8125</v>
      </c>
      <c r="L689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90" s="7">
        <f t="shared" si="215"/>
        <v>4988.8125</v>
      </c>
    </row>
    <row r="6891" spans="1:13" x14ac:dyDescent="0.3">
      <c r="A6891" s="6" t="s">
        <v>6975</v>
      </c>
      <c r="B6891" s="28">
        <v>43461</v>
      </c>
      <c r="C6891" s="6" t="s">
        <v>11</v>
      </c>
      <c r="D6891" s="6" t="s">
        <v>7005</v>
      </c>
      <c r="E6891" s="6" t="str">
        <f>VLOOKUP(tbl_transactions[[#This Row],[Product_ID]],tbl_Items[],2,)</f>
        <v>Automatic</v>
      </c>
      <c r="F6891" s="6" t="str">
        <f>VLOOKUP(tbl_transactions[[#This Row],[Product_ID]],tbl_Items[],3,)</f>
        <v>Gold</v>
      </c>
      <c r="G6891" s="6" t="s">
        <v>12</v>
      </c>
      <c r="H6891" s="6" t="s">
        <v>9</v>
      </c>
      <c r="I689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891" s="30">
        <v>4</v>
      </c>
      <c r="K6891" s="7">
        <f t="shared" si="214"/>
        <v>25066.44</v>
      </c>
      <c r="L689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1002.6576</v>
      </c>
      <c r="M6891" s="7">
        <f t="shared" si="215"/>
        <v>24063.7824</v>
      </c>
    </row>
    <row r="6892" spans="1:13" x14ac:dyDescent="0.3">
      <c r="A6892" s="6" t="s">
        <v>6976</v>
      </c>
      <c r="B6892" s="28">
        <v>43461</v>
      </c>
      <c r="C6892" s="6" t="s">
        <v>24</v>
      </c>
      <c r="D6892" s="6" t="s">
        <v>113</v>
      </c>
      <c r="E6892" s="6" t="str">
        <f>VLOOKUP(tbl_transactions[[#This Row],[Product_ID]],tbl_Items[],2,)</f>
        <v>Digital</v>
      </c>
      <c r="F6892" s="6" t="str">
        <f>VLOOKUP(tbl_transactions[[#This Row],[Product_ID]],tbl_Items[],3,)</f>
        <v>Palladium</v>
      </c>
      <c r="G6892" s="6" t="s">
        <v>12</v>
      </c>
      <c r="H6892" s="6" t="s">
        <v>9</v>
      </c>
      <c r="I689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9144.0756000000001</v>
      </c>
      <c r="J6892" s="30">
        <v>1</v>
      </c>
      <c r="K6892" s="7">
        <f t="shared" si="214"/>
        <v>9144.0756000000001</v>
      </c>
      <c r="L689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92" s="7">
        <f t="shared" si="215"/>
        <v>9144.0756000000001</v>
      </c>
    </row>
    <row r="6893" spans="1:13" x14ac:dyDescent="0.3">
      <c r="A6893" s="6" t="s">
        <v>6977</v>
      </c>
      <c r="B6893" s="28">
        <v>43462</v>
      </c>
      <c r="C6893" s="6" t="s">
        <v>11</v>
      </c>
      <c r="D6893" s="6" t="s">
        <v>116</v>
      </c>
      <c r="E6893" s="6" t="str">
        <f>VLOOKUP(tbl_transactions[[#This Row],[Product_ID]],tbl_Items[],2,)</f>
        <v>Digital</v>
      </c>
      <c r="F6893" s="6" t="str">
        <f>VLOOKUP(tbl_transactions[[#This Row],[Product_ID]],tbl_Items[],3,)</f>
        <v>Gold</v>
      </c>
      <c r="G6893" s="6" t="s">
        <v>12</v>
      </c>
      <c r="H6893" s="6" t="s">
        <v>9</v>
      </c>
      <c r="I689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5706.5940000000001</v>
      </c>
      <c r="J6893" s="30">
        <v>1</v>
      </c>
      <c r="K6893" s="7">
        <f t="shared" si="214"/>
        <v>5706.5940000000001</v>
      </c>
      <c r="L689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93" s="7">
        <f t="shared" si="215"/>
        <v>5706.5940000000001</v>
      </c>
    </row>
    <row r="6894" spans="1:13" x14ac:dyDescent="0.3">
      <c r="A6894" s="6" t="s">
        <v>6978</v>
      </c>
      <c r="B6894" s="28">
        <v>43462</v>
      </c>
      <c r="C6894" s="6" t="s">
        <v>7</v>
      </c>
      <c r="D6894" s="6" t="s">
        <v>108</v>
      </c>
      <c r="E6894" s="6" t="str">
        <f>VLOOKUP(tbl_transactions[[#This Row],[Product_ID]],tbl_Items[],2,)</f>
        <v>Digital</v>
      </c>
      <c r="F6894" s="6" t="str">
        <f>VLOOKUP(tbl_transactions[[#This Row],[Product_ID]],tbl_Items[],3,)</f>
        <v>Platinum</v>
      </c>
      <c r="G6894" s="6" t="s">
        <v>12</v>
      </c>
      <c r="H6894" s="6" t="s">
        <v>13</v>
      </c>
      <c r="I689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6444.1125000000002</v>
      </c>
      <c r="J6894" s="30">
        <v>3</v>
      </c>
      <c r="K6894" s="7">
        <f t="shared" si="214"/>
        <v>19332.337500000001</v>
      </c>
      <c r="L689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1159.9402500000001</v>
      </c>
      <c r="M6894" s="7">
        <f t="shared" si="215"/>
        <v>18172.397250000002</v>
      </c>
    </row>
    <row r="6895" spans="1:13" x14ac:dyDescent="0.3">
      <c r="A6895" s="6" t="s">
        <v>6979</v>
      </c>
      <c r="B6895" s="28">
        <v>43462</v>
      </c>
      <c r="C6895" s="6" t="s">
        <v>24</v>
      </c>
      <c r="D6895" s="6" t="s">
        <v>114</v>
      </c>
      <c r="E6895" s="6" t="str">
        <f>VLOOKUP(tbl_transactions[[#This Row],[Product_ID]],tbl_Items[],2,)</f>
        <v>Digital</v>
      </c>
      <c r="F6895" s="6" t="str">
        <f>VLOOKUP(tbl_transactions[[#This Row],[Product_ID]],tbl_Items[],3,)</f>
        <v>Palladium</v>
      </c>
      <c r="G6895" s="6" t="s">
        <v>12</v>
      </c>
      <c r="H6895" s="6" t="s">
        <v>9</v>
      </c>
      <c r="I689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895" s="30">
        <v>4</v>
      </c>
      <c r="K6895" s="7">
        <f t="shared" si="214"/>
        <v>43641.360000000008</v>
      </c>
      <c r="L689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1309.2408000000003</v>
      </c>
      <c r="M6895" s="7">
        <f t="shared" si="215"/>
        <v>42332.119200000008</v>
      </c>
    </row>
    <row r="6896" spans="1:13" x14ac:dyDescent="0.3">
      <c r="A6896" s="6" t="s">
        <v>6980</v>
      </c>
      <c r="B6896" s="28">
        <v>43462</v>
      </c>
      <c r="C6896" s="6" t="s">
        <v>11</v>
      </c>
      <c r="D6896" s="6" t="s">
        <v>115</v>
      </c>
      <c r="E6896" s="6" t="str">
        <f>VLOOKUP(tbl_transactions[[#This Row],[Product_ID]],tbl_Items[],2,)</f>
        <v>Digital</v>
      </c>
      <c r="F6896" s="6" t="str">
        <f>VLOOKUP(tbl_transactions[[#This Row],[Product_ID]],tbl_Items[],3,)</f>
        <v>Gold</v>
      </c>
      <c r="G6896" s="6" t="s">
        <v>12</v>
      </c>
      <c r="H6896" s="6" t="s">
        <v>9</v>
      </c>
      <c r="I689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9698.692500000001</v>
      </c>
      <c r="J6896" s="30">
        <v>3</v>
      </c>
      <c r="K6896" s="7">
        <f t="shared" si="214"/>
        <v>29096.077500000003</v>
      </c>
      <c r="L689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1163.8431</v>
      </c>
      <c r="M6896" s="7">
        <f t="shared" si="215"/>
        <v>27932.234400000001</v>
      </c>
    </row>
    <row r="6897" spans="1:13" x14ac:dyDescent="0.3">
      <c r="A6897" s="6" t="s">
        <v>6981</v>
      </c>
      <c r="B6897" s="28">
        <v>43462</v>
      </c>
      <c r="C6897" s="6" t="s">
        <v>11</v>
      </c>
      <c r="D6897" s="6" t="s">
        <v>71</v>
      </c>
      <c r="E6897" s="6" t="str">
        <f>VLOOKUP(tbl_transactions[[#This Row],[Product_ID]],tbl_Items[],2,)</f>
        <v>Chronograph</v>
      </c>
      <c r="F6897" s="6" t="str">
        <f>VLOOKUP(tbl_transactions[[#This Row],[Product_ID]],tbl_Items[],3,)</f>
        <v>Platinum</v>
      </c>
      <c r="G6897" s="6" t="s">
        <v>8</v>
      </c>
      <c r="H6897" s="6" t="s">
        <v>13</v>
      </c>
      <c r="I689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897" s="30">
        <v>1</v>
      </c>
      <c r="K6897" s="7">
        <f t="shared" si="214"/>
        <v>2299.2839999999997</v>
      </c>
      <c r="L689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97" s="7">
        <f t="shared" si="215"/>
        <v>2299.2839999999997</v>
      </c>
    </row>
    <row r="6898" spans="1:13" x14ac:dyDescent="0.3">
      <c r="A6898" s="6" t="s">
        <v>6982</v>
      </c>
      <c r="B6898" s="28">
        <v>43462</v>
      </c>
      <c r="C6898" s="6" t="s">
        <v>24</v>
      </c>
      <c r="D6898" s="6" t="s">
        <v>7007</v>
      </c>
      <c r="E6898" s="6" t="str">
        <f>VLOOKUP(tbl_transactions[[#This Row],[Product_ID]],tbl_Items[],2,)</f>
        <v>Digital</v>
      </c>
      <c r="F6898" s="6" t="str">
        <f>VLOOKUP(tbl_transactions[[#This Row],[Product_ID]],tbl_Items[],3,)</f>
        <v>Gold</v>
      </c>
      <c r="G6898" s="6" t="s">
        <v>12</v>
      </c>
      <c r="H6898" s="6" t="s">
        <v>13</v>
      </c>
      <c r="I689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9100.3788000000004</v>
      </c>
      <c r="J6898" s="30">
        <v>1</v>
      </c>
      <c r="K6898" s="7">
        <f t="shared" si="214"/>
        <v>9100.3788000000004</v>
      </c>
      <c r="L689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898" s="7">
        <f t="shared" si="215"/>
        <v>9100.3788000000004</v>
      </c>
    </row>
    <row r="6899" spans="1:13" x14ac:dyDescent="0.3">
      <c r="A6899" s="6" t="s">
        <v>6983</v>
      </c>
      <c r="B6899" s="28">
        <v>43463</v>
      </c>
      <c r="C6899" s="6" t="s">
        <v>24</v>
      </c>
      <c r="D6899" s="6" t="s">
        <v>118</v>
      </c>
      <c r="E6899" s="6" t="str">
        <f>VLOOKUP(tbl_transactions[[#This Row],[Product_ID]],tbl_Items[],2,)</f>
        <v>Digital</v>
      </c>
      <c r="F6899" s="6" t="str">
        <f>VLOOKUP(tbl_transactions[[#This Row],[Product_ID]],tbl_Items[],3,)</f>
        <v>Palladium</v>
      </c>
      <c r="G6899" s="6" t="s">
        <v>12</v>
      </c>
      <c r="H6899" s="6" t="s">
        <v>13</v>
      </c>
      <c r="I689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899" s="30">
        <v>3</v>
      </c>
      <c r="K6899" s="7">
        <f t="shared" si="214"/>
        <v>18658.533600000002</v>
      </c>
      <c r="L689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559.75600800000007</v>
      </c>
      <c r="M6899" s="7">
        <f t="shared" si="215"/>
        <v>18098.777592000002</v>
      </c>
    </row>
    <row r="6900" spans="1:13" x14ac:dyDescent="0.3">
      <c r="A6900" s="6" t="s">
        <v>6984</v>
      </c>
      <c r="B6900" s="28">
        <v>43463</v>
      </c>
      <c r="C6900" s="6" t="s">
        <v>11</v>
      </c>
      <c r="D6900" s="6" t="s">
        <v>105</v>
      </c>
      <c r="E6900" s="6" t="str">
        <f>VLOOKUP(tbl_transactions[[#This Row],[Product_ID]],tbl_Items[],2,)</f>
        <v>Digital</v>
      </c>
      <c r="F6900" s="6" t="str">
        <f>VLOOKUP(tbl_transactions[[#This Row],[Product_ID]],tbl_Items[],3,)</f>
        <v>Platinum</v>
      </c>
      <c r="G6900" s="6" t="s">
        <v>12</v>
      </c>
      <c r="H6900" s="6" t="s">
        <v>9</v>
      </c>
      <c r="I690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5869.9368000000004</v>
      </c>
      <c r="J6900" s="30">
        <v>4</v>
      </c>
      <c r="K6900" s="7">
        <f t="shared" si="214"/>
        <v>23479.747200000002</v>
      </c>
      <c r="L690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1408.7848320000001</v>
      </c>
      <c r="M6900" s="7">
        <f t="shared" si="215"/>
        <v>22070.962368</v>
      </c>
    </row>
    <row r="6901" spans="1:13" x14ac:dyDescent="0.3">
      <c r="A6901" s="6" t="s">
        <v>6985</v>
      </c>
      <c r="B6901" s="28">
        <v>43463</v>
      </c>
      <c r="C6901" s="6" t="s">
        <v>24</v>
      </c>
      <c r="D6901" s="6" t="s">
        <v>7006</v>
      </c>
      <c r="E6901" s="6" t="str">
        <f>VLOOKUP(tbl_transactions[[#This Row],[Product_ID]],tbl_Items[],2,)</f>
        <v>Automatic</v>
      </c>
      <c r="F6901" s="6" t="str">
        <f>VLOOKUP(tbl_transactions[[#This Row],[Product_ID]],tbl_Items[],3,)</f>
        <v>Gold</v>
      </c>
      <c r="G6901" s="6" t="s">
        <v>12</v>
      </c>
      <c r="H6901" s="6" t="s">
        <v>9</v>
      </c>
      <c r="I690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10762.95</v>
      </c>
      <c r="J6901" s="30">
        <v>4</v>
      </c>
      <c r="K6901" s="7">
        <f t="shared" si="214"/>
        <v>43051.8</v>
      </c>
      <c r="L690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1722.0720000000001</v>
      </c>
      <c r="M6901" s="7">
        <f t="shared" si="215"/>
        <v>41329.728000000003</v>
      </c>
    </row>
    <row r="6902" spans="1:13" x14ac:dyDescent="0.3">
      <c r="A6902" s="6" t="s">
        <v>6986</v>
      </c>
      <c r="B6902" s="28">
        <v>43463</v>
      </c>
      <c r="C6902" s="6" t="s">
        <v>11</v>
      </c>
      <c r="D6902" s="6" t="s">
        <v>99</v>
      </c>
      <c r="E6902" s="6" t="str">
        <f>VLOOKUP(tbl_transactions[[#This Row],[Product_ID]],tbl_Items[],2,)</f>
        <v>Automatic</v>
      </c>
      <c r="F6902" s="6" t="str">
        <f>VLOOKUP(tbl_transactions[[#This Row],[Product_ID]],tbl_Items[],3,)</f>
        <v>Gold</v>
      </c>
      <c r="G6902" s="6" t="s">
        <v>12</v>
      </c>
      <c r="H6902" s="6" t="s">
        <v>9</v>
      </c>
      <c r="I690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5682.6647999999996</v>
      </c>
      <c r="J6902" s="30">
        <v>2</v>
      </c>
      <c r="K6902" s="7">
        <f t="shared" si="214"/>
        <v>11365.329599999999</v>
      </c>
      <c r="L690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02" s="7">
        <f t="shared" si="215"/>
        <v>11365.329599999999</v>
      </c>
    </row>
    <row r="6903" spans="1:13" x14ac:dyDescent="0.3">
      <c r="A6903" s="6" t="s">
        <v>6987</v>
      </c>
      <c r="B6903" s="28">
        <v>43463</v>
      </c>
      <c r="C6903" s="6" t="s">
        <v>11</v>
      </c>
      <c r="D6903" s="6" t="s">
        <v>114</v>
      </c>
      <c r="E6903" s="6" t="str">
        <f>VLOOKUP(tbl_transactions[[#This Row],[Product_ID]],tbl_Items[],2,)</f>
        <v>Digital</v>
      </c>
      <c r="F6903" s="6" t="str">
        <f>VLOOKUP(tbl_transactions[[#This Row],[Product_ID]],tbl_Items[],3,)</f>
        <v>Palladium</v>
      </c>
      <c r="G6903" s="6" t="s">
        <v>12</v>
      </c>
      <c r="H6903" s="6" t="s">
        <v>9</v>
      </c>
      <c r="I690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903" s="30">
        <v>1</v>
      </c>
      <c r="K6903" s="7">
        <f t="shared" si="214"/>
        <v>10910.340000000002</v>
      </c>
      <c r="L690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03" s="7">
        <f t="shared" si="215"/>
        <v>10910.340000000002</v>
      </c>
    </row>
    <row r="6904" spans="1:13" x14ac:dyDescent="0.3">
      <c r="A6904" s="6" t="s">
        <v>6988</v>
      </c>
      <c r="B6904" s="28">
        <v>43463</v>
      </c>
      <c r="C6904" s="6" t="s">
        <v>24</v>
      </c>
      <c r="D6904" s="6" t="s">
        <v>101</v>
      </c>
      <c r="E6904" s="6" t="str">
        <f>VLOOKUP(tbl_transactions[[#This Row],[Product_ID]],tbl_Items[],2,)</f>
        <v>Automatic</v>
      </c>
      <c r="F6904" s="6" t="str">
        <f>VLOOKUP(tbl_transactions[[#This Row],[Product_ID]],tbl_Items[],3,)</f>
        <v>Palladium</v>
      </c>
      <c r="G6904" s="6" t="s">
        <v>12</v>
      </c>
      <c r="H6904" s="6" t="s">
        <v>9</v>
      </c>
      <c r="I690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904" s="30">
        <v>3</v>
      </c>
      <c r="K6904" s="7">
        <f t="shared" si="214"/>
        <v>7750.0500000000011</v>
      </c>
      <c r="L690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04" s="7">
        <f t="shared" si="215"/>
        <v>7750.0500000000011</v>
      </c>
    </row>
    <row r="6905" spans="1:13" x14ac:dyDescent="0.3">
      <c r="A6905" s="6" t="s">
        <v>6989</v>
      </c>
      <c r="B6905" s="28">
        <v>43464</v>
      </c>
      <c r="C6905" s="6" t="s">
        <v>24</v>
      </c>
      <c r="D6905" s="6" t="s">
        <v>110</v>
      </c>
      <c r="E6905" s="6" t="str">
        <f>VLOOKUP(tbl_transactions[[#This Row],[Product_ID]],tbl_Items[],2,)</f>
        <v>Digital</v>
      </c>
      <c r="F6905" s="6" t="str">
        <f>VLOOKUP(tbl_transactions[[#This Row],[Product_ID]],tbl_Items[],3,)</f>
        <v>Platinum</v>
      </c>
      <c r="G6905" s="6" t="s">
        <v>12</v>
      </c>
      <c r="H6905" s="6" t="s">
        <v>9</v>
      </c>
      <c r="I690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5896.170000000001</v>
      </c>
      <c r="J6905" s="30">
        <v>1</v>
      </c>
      <c r="K6905" s="7">
        <f t="shared" si="214"/>
        <v>5896.170000000001</v>
      </c>
      <c r="L690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05" s="7">
        <f t="shared" si="215"/>
        <v>5896.170000000001</v>
      </c>
    </row>
    <row r="6906" spans="1:13" x14ac:dyDescent="0.3">
      <c r="A6906" s="6" t="s">
        <v>6990</v>
      </c>
      <c r="B6906" s="28">
        <v>43464</v>
      </c>
      <c r="C6906" s="6" t="s">
        <v>11</v>
      </c>
      <c r="D6906" s="6" t="s">
        <v>76</v>
      </c>
      <c r="E6906" s="6" t="str">
        <f>VLOOKUP(tbl_transactions[[#This Row],[Product_ID]],tbl_Items[],2,)</f>
        <v>Chronograph</v>
      </c>
      <c r="F6906" s="6" t="str">
        <f>VLOOKUP(tbl_transactions[[#This Row],[Product_ID]],tbl_Items[],3,)</f>
        <v>Gold</v>
      </c>
      <c r="G6906" s="6" t="s">
        <v>8</v>
      </c>
      <c r="H6906" s="6" t="s">
        <v>9</v>
      </c>
      <c r="I690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2288.88</v>
      </c>
      <c r="J6906" s="30">
        <v>2</v>
      </c>
      <c r="K6906" s="7">
        <f t="shared" si="214"/>
        <v>4577.76</v>
      </c>
      <c r="L690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06" s="7">
        <f t="shared" si="215"/>
        <v>4577.76</v>
      </c>
    </row>
    <row r="6907" spans="1:13" x14ac:dyDescent="0.3">
      <c r="A6907" s="6" t="s">
        <v>6991</v>
      </c>
      <c r="B6907" s="28">
        <v>43464</v>
      </c>
      <c r="C6907" s="6" t="s">
        <v>11</v>
      </c>
      <c r="D6907" s="6" t="s">
        <v>88</v>
      </c>
      <c r="E6907" s="6" t="str">
        <f>VLOOKUP(tbl_transactions[[#This Row],[Product_ID]],tbl_Items[],2,)</f>
        <v>Automatic</v>
      </c>
      <c r="F6907" s="6" t="str">
        <f>VLOOKUP(tbl_transactions[[#This Row],[Product_ID]],tbl_Items[],3,)</f>
        <v>Platinum</v>
      </c>
      <c r="G6907" s="6" t="s">
        <v>12</v>
      </c>
      <c r="H6907" s="6" t="s">
        <v>9</v>
      </c>
      <c r="I690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907" s="30">
        <v>3</v>
      </c>
      <c r="K6907" s="7">
        <f t="shared" si="214"/>
        <v>7054.8975000000009</v>
      </c>
      <c r="L690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07" s="7">
        <f t="shared" si="215"/>
        <v>7054.8975000000009</v>
      </c>
    </row>
    <row r="6908" spans="1:13" x14ac:dyDescent="0.3">
      <c r="A6908" s="6" t="s">
        <v>6992</v>
      </c>
      <c r="B6908" s="28">
        <v>43464</v>
      </c>
      <c r="C6908" s="6" t="s">
        <v>24</v>
      </c>
      <c r="D6908" s="6" t="s">
        <v>114</v>
      </c>
      <c r="E6908" s="6" t="str">
        <f>VLOOKUP(tbl_transactions[[#This Row],[Product_ID]],tbl_Items[],2,)</f>
        <v>Digital</v>
      </c>
      <c r="F6908" s="6" t="str">
        <f>VLOOKUP(tbl_transactions[[#This Row],[Product_ID]],tbl_Items[],3,)</f>
        <v>Palladium</v>
      </c>
      <c r="G6908" s="6" t="s">
        <v>12</v>
      </c>
      <c r="H6908" s="6" t="s">
        <v>13</v>
      </c>
      <c r="I690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908" s="30">
        <v>3</v>
      </c>
      <c r="K6908" s="7">
        <f t="shared" si="214"/>
        <v>32731.020000000004</v>
      </c>
      <c r="L690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6908" s="7">
        <f t="shared" si="215"/>
        <v>31749.089400000004</v>
      </c>
    </row>
    <row r="6909" spans="1:13" x14ac:dyDescent="0.3">
      <c r="A6909" s="6" t="s">
        <v>6993</v>
      </c>
      <c r="B6909" s="28">
        <v>43464</v>
      </c>
      <c r="C6909" s="6" t="s">
        <v>24</v>
      </c>
      <c r="D6909" s="6" t="s">
        <v>79</v>
      </c>
      <c r="E6909" s="6" t="str">
        <f>VLOOKUP(tbl_transactions[[#This Row],[Product_ID]],tbl_Items[],2,)</f>
        <v>Chronograph</v>
      </c>
      <c r="F6909" s="6" t="str">
        <f>VLOOKUP(tbl_transactions[[#This Row],[Product_ID]],tbl_Items[],3,)</f>
        <v>Palladium</v>
      </c>
      <c r="G6909" s="6" t="s">
        <v>8</v>
      </c>
      <c r="H6909" s="6" t="s">
        <v>9</v>
      </c>
      <c r="I690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2335.6980000000003</v>
      </c>
      <c r="J6909" s="30">
        <v>4</v>
      </c>
      <c r="K6909" s="7">
        <f t="shared" si="214"/>
        <v>9342.7920000000013</v>
      </c>
      <c r="L690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09" s="7">
        <f t="shared" si="215"/>
        <v>9342.7920000000013</v>
      </c>
    </row>
    <row r="6910" spans="1:13" x14ac:dyDescent="0.3">
      <c r="A6910" s="6" t="s">
        <v>6994</v>
      </c>
      <c r="B6910" s="28">
        <v>43464</v>
      </c>
      <c r="C6910" s="6" t="s">
        <v>24</v>
      </c>
      <c r="D6910" s="6" t="s">
        <v>74</v>
      </c>
      <c r="E6910" s="6" t="str">
        <f>VLOOKUP(tbl_transactions[[#This Row],[Product_ID]],tbl_Items[],2,)</f>
        <v>Chronograph</v>
      </c>
      <c r="F6910" s="6" t="str">
        <f>VLOOKUP(tbl_transactions[[#This Row],[Product_ID]],tbl_Items[],3,)</f>
        <v>Gold</v>
      </c>
      <c r="G6910" s="6" t="s">
        <v>8</v>
      </c>
      <c r="H6910" s="6" t="s">
        <v>9</v>
      </c>
      <c r="I6910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910" s="30">
        <v>3</v>
      </c>
      <c r="K6910" s="7">
        <f t="shared" si="214"/>
        <v>7011.9000000000005</v>
      </c>
      <c r="L6910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10" s="7">
        <f t="shared" si="215"/>
        <v>7011.9000000000005</v>
      </c>
    </row>
    <row r="6911" spans="1:13" x14ac:dyDescent="0.3">
      <c r="A6911" s="6" t="s">
        <v>6995</v>
      </c>
      <c r="B6911" s="28">
        <v>43464</v>
      </c>
      <c r="C6911" s="6" t="s">
        <v>11</v>
      </c>
      <c r="D6911" s="6" t="s">
        <v>71</v>
      </c>
      <c r="E6911" s="6" t="str">
        <f>VLOOKUP(tbl_transactions[[#This Row],[Product_ID]],tbl_Items[],2,)</f>
        <v>Chronograph</v>
      </c>
      <c r="F6911" s="6" t="str">
        <f>VLOOKUP(tbl_transactions[[#This Row],[Product_ID]],tbl_Items[],3,)</f>
        <v>Platinum</v>
      </c>
      <c r="G6911" s="6" t="s">
        <v>8</v>
      </c>
      <c r="H6911" s="6" t="s">
        <v>9</v>
      </c>
      <c r="I6911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2299.2839999999997</v>
      </c>
      <c r="J6911" s="30">
        <v>2</v>
      </c>
      <c r="K6911" s="7">
        <f t="shared" si="214"/>
        <v>4598.5679999999993</v>
      </c>
      <c r="L6911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11" s="7">
        <f t="shared" si="215"/>
        <v>4598.5679999999993</v>
      </c>
    </row>
    <row r="6912" spans="1:13" x14ac:dyDescent="0.3">
      <c r="A6912" s="6" t="s">
        <v>6996</v>
      </c>
      <c r="B6912" s="28">
        <v>43464</v>
      </c>
      <c r="C6912" s="6" t="s">
        <v>7</v>
      </c>
      <c r="D6912" s="6" t="s">
        <v>118</v>
      </c>
      <c r="E6912" s="6" t="str">
        <f>VLOOKUP(tbl_transactions[[#This Row],[Product_ID]],tbl_Items[],2,)</f>
        <v>Digital</v>
      </c>
      <c r="F6912" s="6" t="str">
        <f>VLOOKUP(tbl_transactions[[#This Row],[Product_ID]],tbl_Items[],3,)</f>
        <v>Palladium</v>
      </c>
      <c r="G6912" s="6" t="s">
        <v>12</v>
      </c>
      <c r="H6912" s="6" t="s">
        <v>13</v>
      </c>
      <c r="I6912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6219.5112000000008</v>
      </c>
      <c r="J6912" s="30">
        <v>1</v>
      </c>
      <c r="K6912" s="7">
        <f t="shared" si="214"/>
        <v>6219.5112000000008</v>
      </c>
      <c r="L6912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12" s="7">
        <f t="shared" si="215"/>
        <v>6219.5112000000008</v>
      </c>
    </row>
    <row r="6913" spans="1:13" x14ac:dyDescent="0.3">
      <c r="A6913" s="6" t="s">
        <v>6997</v>
      </c>
      <c r="B6913" s="28">
        <v>43464</v>
      </c>
      <c r="C6913" s="6" t="s">
        <v>24</v>
      </c>
      <c r="D6913" s="6" t="s">
        <v>119</v>
      </c>
      <c r="E6913" s="6" t="str">
        <f>VLOOKUP(tbl_transactions[[#This Row],[Product_ID]],tbl_Items[],2,)</f>
        <v>Digital</v>
      </c>
      <c r="F6913" s="6" t="str">
        <f>VLOOKUP(tbl_transactions[[#This Row],[Product_ID]],tbl_Items[],3,)</f>
        <v>Palladium</v>
      </c>
      <c r="G6913" s="6" t="s">
        <v>12</v>
      </c>
      <c r="H6913" s="6" t="s">
        <v>9</v>
      </c>
      <c r="I6913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10294.758</v>
      </c>
      <c r="J6913" s="30">
        <v>4</v>
      </c>
      <c r="K6913" s="7">
        <f t="shared" si="214"/>
        <v>41179.031999999999</v>
      </c>
      <c r="L6913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1235.37096</v>
      </c>
      <c r="M6913" s="7">
        <f t="shared" si="215"/>
        <v>39943.661039999999</v>
      </c>
    </row>
    <row r="6914" spans="1:13" x14ac:dyDescent="0.3">
      <c r="A6914" s="6" t="s">
        <v>6998</v>
      </c>
      <c r="B6914" s="28">
        <v>43465</v>
      </c>
      <c r="C6914" s="6" t="s">
        <v>24</v>
      </c>
      <c r="D6914" s="6" t="s">
        <v>7005</v>
      </c>
      <c r="E6914" s="6" t="str">
        <f>VLOOKUP(tbl_transactions[[#This Row],[Product_ID]],tbl_Items[],2,)</f>
        <v>Automatic</v>
      </c>
      <c r="F6914" s="6" t="str">
        <f>VLOOKUP(tbl_transactions[[#This Row],[Product_ID]],tbl_Items[],3,)</f>
        <v>Gold</v>
      </c>
      <c r="G6914" s="6" t="s">
        <v>12</v>
      </c>
      <c r="H6914" s="6" t="s">
        <v>9</v>
      </c>
      <c r="I6914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6266.61</v>
      </c>
      <c r="J6914" s="30">
        <v>2</v>
      </c>
      <c r="K6914" s="7">
        <f t="shared" ref="K6914:K6919" si="216">I6914*J6914</f>
        <v>12533.22</v>
      </c>
      <c r="L6914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14" s="7">
        <f t="shared" ref="M6914:M6919" si="217">K6914-L6914</f>
        <v>12533.22</v>
      </c>
    </row>
    <row r="6915" spans="1:13" x14ac:dyDescent="0.3">
      <c r="A6915" s="6" t="s">
        <v>6999</v>
      </c>
      <c r="B6915" s="28">
        <v>43465</v>
      </c>
      <c r="C6915" s="6" t="s">
        <v>24</v>
      </c>
      <c r="D6915" s="6" t="s">
        <v>74</v>
      </c>
      <c r="E6915" s="6" t="str">
        <f>VLOOKUP(tbl_transactions[[#This Row],[Product_ID]],tbl_Items[],2,)</f>
        <v>Chronograph</v>
      </c>
      <c r="F6915" s="6" t="str">
        <f>VLOOKUP(tbl_transactions[[#This Row],[Product_ID]],tbl_Items[],3,)</f>
        <v>Gold</v>
      </c>
      <c r="G6915" s="6" t="s">
        <v>8</v>
      </c>
      <c r="H6915" s="6" t="s">
        <v>13</v>
      </c>
      <c r="I6915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2337.3000000000002</v>
      </c>
      <c r="J6915" s="30">
        <v>3</v>
      </c>
      <c r="K6915" s="7">
        <f t="shared" si="216"/>
        <v>7011.9000000000005</v>
      </c>
      <c r="L6915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15" s="7">
        <f t="shared" si="217"/>
        <v>7011.9000000000005</v>
      </c>
    </row>
    <row r="6916" spans="1:13" x14ac:dyDescent="0.3">
      <c r="A6916" s="6" t="s">
        <v>7000</v>
      </c>
      <c r="B6916" s="28">
        <v>43465</v>
      </c>
      <c r="C6916" s="6" t="s">
        <v>24</v>
      </c>
      <c r="D6916" s="6" t="s">
        <v>88</v>
      </c>
      <c r="E6916" s="6" t="str">
        <f>VLOOKUP(tbl_transactions[[#This Row],[Product_ID]],tbl_Items[],2,)</f>
        <v>Automatic</v>
      </c>
      <c r="F6916" s="6" t="str">
        <f>VLOOKUP(tbl_transactions[[#This Row],[Product_ID]],tbl_Items[],3,)</f>
        <v>Platinum</v>
      </c>
      <c r="G6916" s="6" t="s">
        <v>12</v>
      </c>
      <c r="H6916" s="6" t="s">
        <v>9</v>
      </c>
      <c r="I6916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2351.6325000000002</v>
      </c>
      <c r="J6916" s="30">
        <v>2</v>
      </c>
      <c r="K6916" s="7">
        <f t="shared" si="216"/>
        <v>4703.2650000000003</v>
      </c>
      <c r="L6916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16" s="7">
        <f t="shared" si="217"/>
        <v>4703.2650000000003</v>
      </c>
    </row>
    <row r="6917" spans="1:13" x14ac:dyDescent="0.3">
      <c r="A6917" s="6" t="s">
        <v>7001</v>
      </c>
      <c r="B6917" s="28">
        <v>43465</v>
      </c>
      <c r="C6917" s="6" t="s">
        <v>11</v>
      </c>
      <c r="D6917" s="6" t="s">
        <v>101</v>
      </c>
      <c r="E6917" s="6" t="str">
        <f>VLOOKUP(tbl_transactions[[#This Row],[Product_ID]],tbl_Items[],2,)</f>
        <v>Automatic</v>
      </c>
      <c r="F6917" s="6" t="str">
        <f>VLOOKUP(tbl_transactions[[#This Row],[Product_ID]],tbl_Items[],3,)</f>
        <v>Palladium</v>
      </c>
      <c r="G6917" s="6" t="s">
        <v>12</v>
      </c>
      <c r="H6917" s="6" t="s">
        <v>9</v>
      </c>
      <c r="I6917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2583.3500000000004</v>
      </c>
      <c r="J6917" s="30">
        <v>3</v>
      </c>
      <c r="K6917" s="7">
        <f t="shared" si="216"/>
        <v>7750.0500000000011</v>
      </c>
      <c r="L6917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0</v>
      </c>
      <c r="M6917" s="7">
        <f t="shared" si="217"/>
        <v>7750.0500000000011</v>
      </c>
    </row>
    <row r="6918" spans="1:13" x14ac:dyDescent="0.3">
      <c r="A6918" s="6" t="s">
        <v>7002</v>
      </c>
      <c r="B6918" s="28">
        <v>43465</v>
      </c>
      <c r="C6918" s="6" t="s">
        <v>15</v>
      </c>
      <c r="D6918" s="6" t="s">
        <v>103</v>
      </c>
      <c r="E6918" s="6" t="str">
        <f>VLOOKUP(tbl_transactions[[#This Row],[Product_ID]],tbl_Items[],2,)</f>
        <v>Automatic</v>
      </c>
      <c r="F6918" s="6" t="str">
        <f>VLOOKUP(tbl_transactions[[#This Row],[Product_ID]],tbl_Items[],3,)</f>
        <v>Palladium</v>
      </c>
      <c r="G6918" s="6" t="s">
        <v>12</v>
      </c>
      <c r="H6918" s="6" t="s">
        <v>9</v>
      </c>
      <c r="I6918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6808.3775999999998</v>
      </c>
      <c r="J6918" s="30">
        <v>3</v>
      </c>
      <c r="K6918" s="7">
        <f t="shared" si="216"/>
        <v>20425.132799999999</v>
      </c>
      <c r="L6918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612.75398399999995</v>
      </c>
      <c r="M6918" s="7">
        <f t="shared" si="217"/>
        <v>19812.378816</v>
      </c>
    </row>
    <row r="6919" spans="1:13" x14ac:dyDescent="0.3">
      <c r="A6919" s="6" t="s">
        <v>7003</v>
      </c>
      <c r="B6919" s="28">
        <v>43465</v>
      </c>
      <c r="C6919" s="6" t="s">
        <v>24</v>
      </c>
      <c r="D6919" s="6" t="s">
        <v>114</v>
      </c>
      <c r="E6919" s="6" t="str">
        <f>VLOOKUP(tbl_transactions[[#This Row],[Product_ID]],tbl_Items[],2,)</f>
        <v>Digital</v>
      </c>
      <c r="F6919" s="6" t="str">
        <f>VLOOKUP(tbl_transactions[[#This Row],[Product_ID]],tbl_Items[],3,)</f>
        <v>Palladium</v>
      </c>
      <c r="G6919" s="6" t="s">
        <v>12</v>
      </c>
      <c r="H6919" s="6" t="s">
        <v>9</v>
      </c>
      <c r="I6919" s="7">
        <f>VLOOKUP(tbl_transactions[[#This Row],[Product_ID]],Item_Pricing!$A$3:$D$46,IF(YEAR(tbl_transactions[[#This Row],[Date]])=Item_Pricing!$B$2,2,IF(YEAR(tbl_transactions[[#This Row],[Date]])=Item_Pricing!$C$2,3,IF(YEAR(tbl_transactions[[#This Row],[Date]])=Item_Pricing!$D$2,4,"error"))),FALSE)</f>
        <v>10910.340000000002</v>
      </c>
      <c r="J6919" s="30">
        <v>3</v>
      </c>
      <c r="K6919" s="7">
        <f t="shared" si="216"/>
        <v>32731.020000000004</v>
      </c>
      <c r="L6919" s="7">
        <f>IF(tbl_transactions[[#This Row],[Sale_Total]]&gt;Discount!$I$1,VLOOKUP(tbl_transactions[[#This Row],[Feature]],Discount!$A$3:$C$5,IF(tbl_transactions[[#This Row],[Cash Finance]]=Discount!$B$2,2,3),FALSE),0)*tbl_transactions[[#This Row],[Sale_Total]]</f>
        <v>981.93060000000014</v>
      </c>
      <c r="M6919" s="7">
        <f t="shared" si="217"/>
        <v>31749.089400000004</v>
      </c>
    </row>
  </sheetData>
  <sortState xmlns:xlrd2="http://schemas.microsoft.com/office/spreadsheetml/2017/richdata2" ref="A2:M6919">
    <sortCondition ref="A2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54AB5-A523-C044-BAC3-A9C052746C14}">
  <dimension ref="A3:E55"/>
  <sheetViews>
    <sheetView tabSelected="1" topLeftCell="A16" zoomScale="85" zoomScaleNormal="85" workbookViewId="0">
      <selection activeCell="N27" sqref="N27"/>
    </sheetView>
  </sheetViews>
  <sheetFormatPr defaultColWidth="11.5546875" defaultRowHeight="14.4" x14ac:dyDescent="0.3"/>
  <cols>
    <col min="1" max="1" width="17.109375" bestFit="1" customWidth="1"/>
    <col min="2" max="2" width="16.44140625" bestFit="1" customWidth="1"/>
    <col min="3" max="3" width="12.44140625" bestFit="1" customWidth="1"/>
    <col min="4" max="4" width="28.5546875" bestFit="1" customWidth="1"/>
    <col min="5" max="5" width="22.44140625" bestFit="1" customWidth="1"/>
    <col min="6" max="14" width="12.44140625" bestFit="1" customWidth="1"/>
    <col min="15" max="25" width="11.33203125" bestFit="1" customWidth="1"/>
    <col min="26" max="38" width="12.44140625" bestFit="1" customWidth="1"/>
    <col min="39" max="521" width="15.5546875" bestFit="1" customWidth="1"/>
    <col min="522" max="522" width="10.77734375" bestFit="1" customWidth="1"/>
    <col min="523" max="523" width="11.21875" bestFit="1" customWidth="1"/>
    <col min="524" max="534" width="6.5546875" bestFit="1" customWidth="1"/>
    <col min="535" max="535" width="11.21875" bestFit="1" customWidth="1"/>
    <col min="536" max="551" width="6.5546875" bestFit="1" customWidth="1"/>
    <col min="552" max="552" width="11.21875" bestFit="1" customWidth="1"/>
    <col min="553" max="564" width="6.5546875" bestFit="1" customWidth="1"/>
    <col min="565" max="565" width="11.21875" bestFit="1" customWidth="1"/>
    <col min="566" max="576" width="6.5546875" bestFit="1" customWidth="1"/>
    <col min="577" max="577" width="11.21875" bestFit="1" customWidth="1"/>
    <col min="578" max="587" width="6.5546875" bestFit="1" customWidth="1"/>
    <col min="588" max="588" width="11.21875" bestFit="1" customWidth="1"/>
    <col min="589" max="605" width="6.5546875" bestFit="1" customWidth="1"/>
    <col min="606" max="606" width="11.21875" bestFit="1" customWidth="1"/>
    <col min="607" max="622" width="6.5546875" bestFit="1" customWidth="1"/>
    <col min="623" max="623" width="11.21875" bestFit="1" customWidth="1"/>
    <col min="624" max="640" width="6.5546875" bestFit="1" customWidth="1"/>
    <col min="641" max="641" width="11.21875" bestFit="1" customWidth="1"/>
    <col min="642" max="658" width="6.5546875" bestFit="1" customWidth="1"/>
    <col min="659" max="659" width="11.21875" bestFit="1" customWidth="1"/>
    <col min="660" max="669" width="6.5546875" bestFit="1" customWidth="1"/>
    <col min="670" max="670" width="11.21875" bestFit="1" customWidth="1"/>
    <col min="671" max="678" width="6.5546875" bestFit="1" customWidth="1"/>
    <col min="679" max="679" width="11.21875" bestFit="1" customWidth="1"/>
    <col min="680" max="701" width="6.5546875" bestFit="1" customWidth="1"/>
    <col min="702" max="702" width="11.21875" bestFit="1" customWidth="1"/>
    <col min="703" max="720" width="6.5546875" bestFit="1" customWidth="1"/>
    <col min="721" max="721" width="11.21875" bestFit="1" customWidth="1"/>
    <col min="722" max="738" width="6.5546875" bestFit="1" customWidth="1"/>
    <col min="739" max="739" width="11.21875" bestFit="1" customWidth="1"/>
    <col min="740" max="755" width="6.5546875" bestFit="1" customWidth="1"/>
    <col min="756" max="756" width="11.21875" bestFit="1" customWidth="1"/>
    <col min="757" max="766" width="6.5546875" bestFit="1" customWidth="1"/>
    <col min="767" max="767" width="11.21875" bestFit="1" customWidth="1"/>
    <col min="768" max="781" width="6.5546875" bestFit="1" customWidth="1"/>
    <col min="782" max="782" width="11.21875" bestFit="1" customWidth="1"/>
    <col min="783" max="788" width="6.5546875" bestFit="1" customWidth="1"/>
    <col min="789" max="789" width="11.21875" bestFit="1" customWidth="1"/>
    <col min="790" max="803" width="6.5546875" bestFit="1" customWidth="1"/>
    <col min="804" max="804" width="11.21875" bestFit="1" customWidth="1"/>
    <col min="805" max="815" width="6.5546875" bestFit="1" customWidth="1"/>
    <col min="816" max="816" width="11.21875" bestFit="1" customWidth="1"/>
    <col min="817" max="830" width="6.5546875" bestFit="1" customWidth="1"/>
    <col min="831" max="831" width="11.21875" bestFit="1" customWidth="1"/>
    <col min="832" max="844" width="6.5546875" bestFit="1" customWidth="1"/>
    <col min="845" max="845" width="11.21875" bestFit="1" customWidth="1"/>
    <col min="846" max="855" width="6.5546875" bestFit="1" customWidth="1"/>
    <col min="856" max="856" width="11.21875" bestFit="1" customWidth="1"/>
    <col min="857" max="869" width="6.5546875" bestFit="1" customWidth="1"/>
    <col min="870" max="870" width="11.21875" bestFit="1" customWidth="1"/>
    <col min="871" max="883" width="6.5546875" bestFit="1" customWidth="1"/>
    <col min="884" max="884" width="11.21875" bestFit="1" customWidth="1"/>
    <col min="885" max="892" width="6.5546875" bestFit="1" customWidth="1"/>
    <col min="893" max="893" width="11.21875" bestFit="1" customWidth="1"/>
    <col min="894" max="902" width="6.5546875" bestFit="1" customWidth="1"/>
    <col min="903" max="903" width="11.21875" bestFit="1" customWidth="1"/>
    <col min="904" max="912" width="6.5546875" bestFit="1" customWidth="1"/>
    <col min="913" max="913" width="11.21875" bestFit="1" customWidth="1"/>
    <col min="914" max="926" width="6.5546875" bestFit="1" customWidth="1"/>
    <col min="927" max="927" width="11.21875" bestFit="1" customWidth="1"/>
    <col min="928" max="943" width="6.5546875" bestFit="1" customWidth="1"/>
    <col min="944" max="944" width="11.21875" bestFit="1" customWidth="1"/>
    <col min="945" max="957" width="6.5546875" bestFit="1" customWidth="1"/>
    <col min="958" max="958" width="11.21875" bestFit="1" customWidth="1"/>
    <col min="959" max="964" width="6.5546875" bestFit="1" customWidth="1"/>
    <col min="965" max="965" width="11.21875" bestFit="1" customWidth="1"/>
    <col min="966" max="978" width="6.5546875" bestFit="1" customWidth="1"/>
    <col min="979" max="979" width="11.21875" bestFit="1" customWidth="1"/>
    <col min="980" max="998" width="6.5546875" bestFit="1" customWidth="1"/>
    <col min="999" max="999" width="11.21875" bestFit="1" customWidth="1"/>
    <col min="1000" max="1012" width="6.5546875" bestFit="1" customWidth="1"/>
    <col min="1013" max="1013" width="11.21875" bestFit="1" customWidth="1"/>
    <col min="1014" max="1025" width="6.5546875" bestFit="1" customWidth="1"/>
    <col min="1026" max="1026" width="11.21875" bestFit="1" customWidth="1"/>
    <col min="1027" max="1041" width="6.5546875" bestFit="1" customWidth="1"/>
    <col min="1042" max="1042" width="11.21875" bestFit="1" customWidth="1"/>
    <col min="1043" max="1056" width="6.5546875" bestFit="1" customWidth="1"/>
    <col min="1057" max="1057" width="11.21875" bestFit="1" customWidth="1"/>
    <col min="1058" max="1079" width="6.5546875" bestFit="1" customWidth="1"/>
    <col min="1080" max="1080" width="11.21875" bestFit="1" customWidth="1"/>
    <col min="1081" max="1090" width="6.5546875" bestFit="1" customWidth="1"/>
    <col min="1091" max="1091" width="11.21875" bestFit="1" customWidth="1"/>
    <col min="1092" max="1107" width="6.5546875" bestFit="1" customWidth="1"/>
    <col min="1108" max="1108" width="11.21875" bestFit="1" customWidth="1"/>
    <col min="1109" max="1113" width="6.5546875" bestFit="1" customWidth="1"/>
    <col min="1114" max="1114" width="11.21875" bestFit="1" customWidth="1"/>
    <col min="1115" max="1129" width="6.5546875" bestFit="1" customWidth="1"/>
    <col min="1130" max="1130" width="11.21875" bestFit="1" customWidth="1"/>
    <col min="1131" max="1145" width="6.5546875" bestFit="1" customWidth="1"/>
    <col min="1146" max="1146" width="11.21875" bestFit="1" customWidth="1"/>
    <col min="1147" max="1162" width="6.5546875" bestFit="1" customWidth="1"/>
    <col min="1163" max="1163" width="11.21875" bestFit="1" customWidth="1"/>
    <col min="1164" max="1176" width="6.5546875" bestFit="1" customWidth="1"/>
    <col min="1177" max="1177" width="11.21875" bestFit="1" customWidth="1"/>
    <col min="1178" max="1185" width="6.5546875" bestFit="1" customWidth="1"/>
    <col min="1186" max="1186" width="11.21875" bestFit="1" customWidth="1"/>
    <col min="1187" max="1194" width="6.5546875" bestFit="1" customWidth="1"/>
    <col min="1195" max="1195" width="11.21875" bestFit="1" customWidth="1"/>
    <col min="1196" max="1206" width="6.5546875" bestFit="1" customWidth="1"/>
    <col min="1207" max="1207" width="11.21875" bestFit="1" customWidth="1"/>
    <col min="1208" max="1220" width="6.5546875" bestFit="1" customWidth="1"/>
    <col min="1221" max="1221" width="11.21875" bestFit="1" customWidth="1"/>
    <col min="1222" max="1236" width="6.5546875" bestFit="1" customWidth="1"/>
    <col min="1237" max="1237" width="11.21875" bestFit="1" customWidth="1"/>
    <col min="1238" max="1247" width="6.5546875" bestFit="1" customWidth="1"/>
    <col min="1248" max="1248" width="11.21875" bestFit="1" customWidth="1"/>
    <col min="1249" max="1263" width="6.5546875" bestFit="1" customWidth="1"/>
    <col min="1264" max="1264" width="11.21875" bestFit="1" customWidth="1"/>
    <col min="1265" max="1280" width="6.5546875" bestFit="1" customWidth="1"/>
    <col min="1281" max="1281" width="11.21875" bestFit="1" customWidth="1"/>
    <col min="1282" max="1313" width="6.5546875" bestFit="1" customWidth="1"/>
    <col min="1314" max="1314" width="11.21875" bestFit="1" customWidth="1"/>
    <col min="1315" max="1332" width="6.5546875" bestFit="1" customWidth="1"/>
    <col min="1333" max="1333" width="11.21875" bestFit="1" customWidth="1"/>
    <col min="1334" max="1342" width="6.5546875" bestFit="1" customWidth="1"/>
    <col min="1343" max="1343" width="11.21875" bestFit="1" customWidth="1"/>
    <col min="1344" max="1355" width="6.5546875" bestFit="1" customWidth="1"/>
    <col min="1356" max="1356" width="11.21875" bestFit="1" customWidth="1"/>
    <col min="1357" max="1368" width="6.5546875" bestFit="1" customWidth="1"/>
    <col min="1369" max="1369" width="11.21875" bestFit="1" customWidth="1"/>
    <col min="1370" max="1383" width="6.5546875" bestFit="1" customWidth="1"/>
    <col min="1384" max="1384" width="11.21875" bestFit="1" customWidth="1"/>
    <col min="1385" max="1395" width="6.5546875" bestFit="1" customWidth="1"/>
    <col min="1396" max="1396" width="11.21875" bestFit="1" customWidth="1"/>
    <col min="1397" max="1411" width="6.5546875" bestFit="1" customWidth="1"/>
    <col min="1412" max="1412" width="11.21875" bestFit="1" customWidth="1"/>
    <col min="1413" max="1422" width="6.5546875" bestFit="1" customWidth="1"/>
    <col min="1423" max="1423" width="11.21875" bestFit="1" customWidth="1"/>
    <col min="1424" max="1441" width="6.5546875" bestFit="1" customWidth="1"/>
    <col min="1442" max="1442" width="11.21875" bestFit="1" customWidth="1"/>
    <col min="1443" max="1460" width="6.5546875" bestFit="1" customWidth="1"/>
    <col min="1461" max="1461" width="11.21875" bestFit="1" customWidth="1"/>
    <col min="1462" max="1479" width="6.5546875" bestFit="1" customWidth="1"/>
    <col min="1480" max="1480" width="11.21875" bestFit="1" customWidth="1"/>
    <col min="1481" max="1490" width="6.5546875" bestFit="1" customWidth="1"/>
    <col min="1491" max="1491" width="11.21875" bestFit="1" customWidth="1"/>
    <col min="1492" max="1511" width="6.5546875" bestFit="1" customWidth="1"/>
    <col min="1512" max="1512" width="11.21875" bestFit="1" customWidth="1"/>
    <col min="1513" max="1525" width="6.5546875" bestFit="1" customWidth="1"/>
    <col min="1526" max="1526" width="11.21875" bestFit="1" customWidth="1"/>
    <col min="1527" max="1537" width="6.5546875" bestFit="1" customWidth="1"/>
    <col min="1538" max="1538" width="11.21875" bestFit="1" customWidth="1"/>
    <col min="1539" max="1556" width="6.5546875" bestFit="1" customWidth="1"/>
    <col min="1557" max="1557" width="11.21875" bestFit="1" customWidth="1"/>
    <col min="1558" max="1574" width="6.5546875" bestFit="1" customWidth="1"/>
    <col min="1575" max="1575" width="11.21875" bestFit="1" customWidth="1"/>
    <col min="1576" max="1592" width="6.5546875" bestFit="1" customWidth="1"/>
    <col min="1593" max="1593" width="11.21875" bestFit="1" customWidth="1"/>
    <col min="1594" max="1604" width="6.5546875" bestFit="1" customWidth="1"/>
    <col min="1605" max="1605" width="11.21875" bestFit="1" customWidth="1"/>
    <col min="1606" max="1611" width="6.5546875" bestFit="1" customWidth="1"/>
    <col min="1612" max="1612" width="11.21875" bestFit="1" customWidth="1"/>
    <col min="1613" max="1633" width="6.5546875" bestFit="1" customWidth="1"/>
    <col min="1634" max="1634" width="11.21875" bestFit="1" customWidth="1"/>
    <col min="1635" max="1651" width="6.5546875" bestFit="1" customWidth="1"/>
    <col min="1652" max="1652" width="11.21875" bestFit="1" customWidth="1"/>
    <col min="1653" max="1676" width="6.5546875" bestFit="1" customWidth="1"/>
    <col min="1677" max="1677" width="11.21875" bestFit="1" customWidth="1"/>
    <col min="1678" max="1689" width="6.5546875" bestFit="1" customWidth="1"/>
    <col min="1690" max="1690" width="11.21875" bestFit="1" customWidth="1"/>
    <col min="1691" max="1703" width="6.5546875" bestFit="1" customWidth="1"/>
    <col min="1704" max="1704" width="11.21875" bestFit="1" customWidth="1"/>
    <col min="1705" max="1714" width="6.5546875" bestFit="1" customWidth="1"/>
    <col min="1715" max="1715" width="11.21875" bestFit="1" customWidth="1"/>
    <col min="1716" max="1732" width="6.5546875" bestFit="1" customWidth="1"/>
    <col min="1733" max="1733" width="11.21875" bestFit="1" customWidth="1"/>
    <col min="1734" max="1745" width="6.5546875" bestFit="1" customWidth="1"/>
    <col min="1746" max="1746" width="11.21875" bestFit="1" customWidth="1"/>
    <col min="1747" max="1763" width="6.5546875" bestFit="1" customWidth="1"/>
    <col min="1764" max="1764" width="11.21875" bestFit="1" customWidth="1"/>
    <col min="1765" max="1784" width="6.5546875" bestFit="1" customWidth="1"/>
    <col min="1785" max="1785" width="11.21875" bestFit="1" customWidth="1"/>
    <col min="1786" max="1802" width="6.5546875" bestFit="1" customWidth="1"/>
    <col min="1803" max="1803" width="11.21875" bestFit="1" customWidth="1"/>
    <col min="1804" max="1822" width="6.5546875" bestFit="1" customWidth="1"/>
    <col min="1823" max="1823" width="11.21875" bestFit="1" customWidth="1"/>
    <col min="1824" max="1839" width="6.5546875" bestFit="1" customWidth="1"/>
    <col min="1840" max="1840" width="11.21875" bestFit="1" customWidth="1"/>
    <col min="1841" max="1857" width="6.5546875" bestFit="1" customWidth="1"/>
    <col min="1858" max="1858" width="11.21875" bestFit="1" customWidth="1"/>
    <col min="1859" max="1876" width="6.5546875" bestFit="1" customWidth="1"/>
    <col min="1877" max="1877" width="11.21875" bestFit="1" customWidth="1"/>
    <col min="1878" max="1891" width="6.5546875" bestFit="1" customWidth="1"/>
    <col min="1892" max="1892" width="11.21875" bestFit="1" customWidth="1"/>
    <col min="1893" max="1912" width="6.5546875" bestFit="1" customWidth="1"/>
    <col min="1913" max="1913" width="11.21875" bestFit="1" customWidth="1"/>
    <col min="1914" max="1930" width="6.5546875" bestFit="1" customWidth="1"/>
    <col min="1931" max="1931" width="11.21875" bestFit="1" customWidth="1"/>
    <col min="1932" max="1944" width="6.5546875" bestFit="1" customWidth="1"/>
    <col min="1945" max="1945" width="11.21875" bestFit="1" customWidth="1"/>
    <col min="1946" max="1955" width="6.5546875" bestFit="1" customWidth="1"/>
    <col min="1956" max="1956" width="11.21875" bestFit="1" customWidth="1"/>
    <col min="1957" max="1967" width="6.5546875" bestFit="1" customWidth="1"/>
    <col min="1968" max="1968" width="11.21875" bestFit="1" customWidth="1"/>
    <col min="1969" max="1976" width="6.5546875" bestFit="1" customWidth="1"/>
    <col min="1977" max="1977" width="11.21875" bestFit="1" customWidth="1"/>
    <col min="1978" max="1993" width="6.5546875" bestFit="1" customWidth="1"/>
    <col min="1994" max="1994" width="11.21875" bestFit="1" customWidth="1"/>
    <col min="1995" max="2005" width="6.5546875" bestFit="1" customWidth="1"/>
    <col min="2006" max="2006" width="11.21875" bestFit="1" customWidth="1"/>
    <col min="2007" max="2020" width="6.5546875" bestFit="1" customWidth="1"/>
    <col min="2021" max="2021" width="11.21875" bestFit="1" customWidth="1"/>
    <col min="2022" max="2031" width="6.5546875" bestFit="1" customWidth="1"/>
    <col min="2032" max="2032" width="11.21875" bestFit="1" customWidth="1"/>
    <col min="2033" max="2046" width="6.5546875" bestFit="1" customWidth="1"/>
    <col min="2047" max="2047" width="11.21875" bestFit="1" customWidth="1"/>
    <col min="2048" max="2069" width="6.5546875" bestFit="1" customWidth="1"/>
    <col min="2070" max="2070" width="11.21875" bestFit="1" customWidth="1"/>
    <col min="2071" max="2083" width="6.5546875" bestFit="1" customWidth="1"/>
    <col min="2084" max="2084" width="11.21875" bestFit="1" customWidth="1"/>
    <col min="2085" max="2095" width="6.5546875" bestFit="1" customWidth="1"/>
    <col min="2096" max="2096" width="11.21875" bestFit="1" customWidth="1"/>
    <col min="2097" max="2113" width="6.5546875" bestFit="1" customWidth="1"/>
    <col min="2114" max="2114" width="11.21875" bestFit="1" customWidth="1"/>
    <col min="2115" max="2127" width="6.5546875" bestFit="1" customWidth="1"/>
    <col min="2128" max="2128" width="11.21875" bestFit="1" customWidth="1"/>
    <col min="2129" max="2136" width="6.5546875" bestFit="1" customWidth="1"/>
    <col min="2137" max="2137" width="11.21875" bestFit="1" customWidth="1"/>
    <col min="2138" max="2148" width="6.5546875" bestFit="1" customWidth="1"/>
    <col min="2149" max="2149" width="11.21875" bestFit="1" customWidth="1"/>
    <col min="2150" max="2173" width="6.5546875" bestFit="1" customWidth="1"/>
    <col min="2174" max="2174" width="11.21875" bestFit="1" customWidth="1"/>
    <col min="2175" max="2187" width="6.5546875" bestFit="1" customWidth="1"/>
    <col min="2188" max="2188" width="11.21875" bestFit="1" customWidth="1"/>
    <col min="2189" max="2200" width="6.5546875" bestFit="1" customWidth="1"/>
    <col min="2201" max="2201" width="11.21875" bestFit="1" customWidth="1"/>
    <col min="2202" max="2217" width="6.5546875" bestFit="1" customWidth="1"/>
    <col min="2218" max="2218" width="11.21875" bestFit="1" customWidth="1"/>
    <col min="2219" max="2229" width="6.5546875" bestFit="1" customWidth="1"/>
    <col min="2230" max="2230" width="11.21875" bestFit="1" customWidth="1"/>
    <col min="2231" max="2244" width="6.5546875" bestFit="1" customWidth="1"/>
    <col min="2245" max="2245" width="11.21875" bestFit="1" customWidth="1"/>
    <col min="2246" max="2265" width="6.5546875" bestFit="1" customWidth="1"/>
    <col min="2266" max="2266" width="11.21875" bestFit="1" customWidth="1"/>
    <col min="2267" max="2276" width="6.5546875" bestFit="1" customWidth="1"/>
    <col min="2277" max="2277" width="11.21875" bestFit="1" customWidth="1"/>
    <col min="2278" max="2291" width="6.5546875" bestFit="1" customWidth="1"/>
    <col min="2292" max="2292" width="11.21875" bestFit="1" customWidth="1"/>
    <col min="2293" max="2307" width="6.5546875" bestFit="1" customWidth="1"/>
    <col min="2308" max="2308" width="11.21875" bestFit="1" customWidth="1"/>
    <col min="2309" max="2323" width="6.5546875" bestFit="1" customWidth="1"/>
    <col min="2324" max="2324" width="11.21875" bestFit="1" customWidth="1"/>
    <col min="2325" max="2336" width="6.5546875" bestFit="1" customWidth="1"/>
    <col min="2337" max="2337" width="11.21875" bestFit="1" customWidth="1"/>
    <col min="2338" max="2347" width="6.5546875" bestFit="1" customWidth="1"/>
    <col min="2348" max="2348" width="11.21875" bestFit="1" customWidth="1"/>
    <col min="2349" max="2356" width="6.5546875" bestFit="1" customWidth="1"/>
    <col min="2357" max="2357" width="11.21875" bestFit="1" customWidth="1"/>
    <col min="2358" max="2371" width="6.5546875" bestFit="1" customWidth="1"/>
    <col min="2372" max="2372" width="11.21875" bestFit="1" customWidth="1"/>
    <col min="2373" max="2384" width="6.5546875" bestFit="1" customWidth="1"/>
    <col min="2385" max="2385" width="11.21875" bestFit="1" customWidth="1"/>
    <col min="2386" max="2401" width="6.5546875" bestFit="1" customWidth="1"/>
    <col min="2402" max="2402" width="11.21875" bestFit="1" customWidth="1"/>
    <col min="2403" max="2415" width="6.5546875" bestFit="1" customWidth="1"/>
    <col min="2416" max="2416" width="11.21875" bestFit="1" customWidth="1"/>
    <col min="2417" max="2434" width="6.5546875" bestFit="1" customWidth="1"/>
    <col min="2435" max="2435" width="11.21875" bestFit="1" customWidth="1"/>
    <col min="2436" max="2451" width="6.5546875" bestFit="1" customWidth="1"/>
    <col min="2452" max="2452" width="11.21875" bestFit="1" customWidth="1"/>
    <col min="2453" max="2464" width="6.5546875" bestFit="1" customWidth="1"/>
    <col min="2465" max="2465" width="11.21875" bestFit="1" customWidth="1"/>
    <col min="2466" max="2482" width="6.5546875" bestFit="1" customWidth="1"/>
    <col min="2483" max="2483" width="11.21875" bestFit="1" customWidth="1"/>
    <col min="2484" max="2498" width="6.5546875" bestFit="1" customWidth="1"/>
    <col min="2499" max="2499" width="11.21875" bestFit="1" customWidth="1"/>
    <col min="2500" max="2526" width="6.5546875" bestFit="1" customWidth="1"/>
    <col min="2527" max="2527" width="11.21875" bestFit="1" customWidth="1"/>
    <col min="2528" max="2543" width="6.5546875" bestFit="1" customWidth="1"/>
    <col min="2544" max="2544" width="11.21875" bestFit="1" customWidth="1"/>
    <col min="2545" max="2555" width="6.5546875" bestFit="1" customWidth="1"/>
    <col min="2556" max="2556" width="11.21875" bestFit="1" customWidth="1"/>
    <col min="2557" max="2567" width="6.5546875" bestFit="1" customWidth="1"/>
    <col min="2568" max="2568" width="11.21875" bestFit="1" customWidth="1"/>
    <col min="2569" max="2582" width="6.5546875" bestFit="1" customWidth="1"/>
    <col min="2583" max="2583" width="11.21875" bestFit="1" customWidth="1"/>
    <col min="2584" max="2596" width="6.5546875" bestFit="1" customWidth="1"/>
    <col min="2597" max="2597" width="11.21875" bestFit="1" customWidth="1"/>
    <col min="2598" max="2613" width="6.5546875" bestFit="1" customWidth="1"/>
    <col min="2614" max="2614" width="11.21875" bestFit="1" customWidth="1"/>
    <col min="2615" max="2625" width="6.5546875" bestFit="1" customWidth="1"/>
    <col min="2626" max="2626" width="11.21875" bestFit="1" customWidth="1"/>
    <col min="2627" max="2638" width="6.5546875" bestFit="1" customWidth="1"/>
    <col min="2639" max="2639" width="11.21875" bestFit="1" customWidth="1"/>
    <col min="2640" max="2650" width="6.5546875" bestFit="1" customWidth="1"/>
    <col min="2651" max="2651" width="11.21875" bestFit="1" customWidth="1"/>
    <col min="2652" max="2664" width="6.5546875" bestFit="1" customWidth="1"/>
    <col min="2665" max="2665" width="11.21875" bestFit="1" customWidth="1"/>
    <col min="2666" max="2674" width="6.5546875" bestFit="1" customWidth="1"/>
    <col min="2675" max="2675" width="11.21875" bestFit="1" customWidth="1"/>
    <col min="2676" max="2689" width="6.5546875" bestFit="1" customWidth="1"/>
    <col min="2690" max="2690" width="11.21875" bestFit="1" customWidth="1"/>
    <col min="2691" max="2708" width="6.5546875" bestFit="1" customWidth="1"/>
    <col min="2709" max="2709" width="11.21875" bestFit="1" customWidth="1"/>
    <col min="2710" max="2718" width="6.5546875" bestFit="1" customWidth="1"/>
    <col min="2719" max="2719" width="11.21875" bestFit="1" customWidth="1"/>
    <col min="2720" max="2733" width="6.5546875" bestFit="1" customWidth="1"/>
    <col min="2734" max="2734" width="11.21875" bestFit="1" customWidth="1"/>
    <col min="2735" max="2753" width="6.5546875" bestFit="1" customWidth="1"/>
    <col min="2754" max="2754" width="11.21875" bestFit="1" customWidth="1"/>
    <col min="2755" max="2770" width="6.5546875" bestFit="1" customWidth="1"/>
    <col min="2771" max="2771" width="11.21875" bestFit="1" customWidth="1"/>
    <col min="2772" max="2782" width="6.5546875" bestFit="1" customWidth="1"/>
    <col min="2783" max="2783" width="11.21875" bestFit="1" customWidth="1"/>
    <col min="2784" max="2806" width="6.5546875" bestFit="1" customWidth="1"/>
    <col min="2807" max="2807" width="11.21875" bestFit="1" customWidth="1"/>
    <col min="2808" max="2825" width="6.5546875" bestFit="1" customWidth="1"/>
    <col min="2826" max="2826" width="11.21875" bestFit="1" customWidth="1"/>
    <col min="2827" max="2835" width="6.5546875" bestFit="1" customWidth="1"/>
    <col min="2836" max="2836" width="11.21875" bestFit="1" customWidth="1"/>
    <col min="2837" max="2859" width="6.5546875" bestFit="1" customWidth="1"/>
    <col min="2860" max="2860" width="11.21875" bestFit="1" customWidth="1"/>
    <col min="2861" max="2877" width="6.5546875" bestFit="1" customWidth="1"/>
    <col min="2878" max="2878" width="11.21875" bestFit="1" customWidth="1"/>
    <col min="2879" max="2886" width="6.5546875" bestFit="1" customWidth="1"/>
    <col min="2887" max="2887" width="11.21875" bestFit="1" customWidth="1"/>
    <col min="2888" max="2904" width="6.5546875" bestFit="1" customWidth="1"/>
    <col min="2905" max="2905" width="11.21875" bestFit="1" customWidth="1"/>
    <col min="2906" max="2920" width="6.5546875" bestFit="1" customWidth="1"/>
    <col min="2921" max="2921" width="11.21875" bestFit="1" customWidth="1"/>
    <col min="2922" max="2939" width="6.5546875" bestFit="1" customWidth="1"/>
    <col min="2940" max="2940" width="11.21875" bestFit="1" customWidth="1"/>
    <col min="2941" max="2951" width="6.5546875" bestFit="1" customWidth="1"/>
    <col min="2952" max="2952" width="11.21875" bestFit="1" customWidth="1"/>
    <col min="2953" max="2967" width="6.5546875" bestFit="1" customWidth="1"/>
    <col min="2968" max="2968" width="11.21875" bestFit="1" customWidth="1"/>
    <col min="2969" max="2979" width="6.5546875" bestFit="1" customWidth="1"/>
    <col min="2980" max="2980" width="11.21875" bestFit="1" customWidth="1"/>
    <col min="2981" max="2994" width="6.5546875" bestFit="1" customWidth="1"/>
    <col min="2995" max="2995" width="11.21875" bestFit="1" customWidth="1"/>
    <col min="2996" max="3006" width="6.5546875" bestFit="1" customWidth="1"/>
    <col min="3007" max="3007" width="11.21875" bestFit="1" customWidth="1"/>
    <col min="3008" max="3016" width="6.5546875" bestFit="1" customWidth="1"/>
    <col min="3017" max="3017" width="11.21875" bestFit="1" customWidth="1"/>
    <col min="3018" max="3028" width="6.5546875" bestFit="1" customWidth="1"/>
    <col min="3029" max="3029" width="11.21875" bestFit="1" customWidth="1"/>
    <col min="3030" max="3051" width="6.5546875" bestFit="1" customWidth="1"/>
    <col min="3052" max="3052" width="11.21875" bestFit="1" customWidth="1"/>
    <col min="3053" max="3066" width="6.5546875" bestFit="1" customWidth="1"/>
    <col min="3067" max="3067" width="11.21875" bestFit="1" customWidth="1"/>
    <col min="3068" max="3080" width="6.5546875" bestFit="1" customWidth="1"/>
    <col min="3081" max="3081" width="11.21875" bestFit="1" customWidth="1"/>
    <col min="3082" max="3098" width="6.5546875" bestFit="1" customWidth="1"/>
    <col min="3099" max="3099" width="11.21875" bestFit="1" customWidth="1"/>
    <col min="3100" max="3109" width="6.5546875" bestFit="1" customWidth="1"/>
    <col min="3110" max="3110" width="11.21875" bestFit="1" customWidth="1"/>
    <col min="3111" max="3124" width="6.5546875" bestFit="1" customWidth="1"/>
    <col min="3125" max="3125" width="11.21875" bestFit="1" customWidth="1"/>
    <col min="3126" max="3151" width="6.5546875" bestFit="1" customWidth="1"/>
    <col min="3152" max="3152" width="11.21875" bestFit="1" customWidth="1"/>
    <col min="3153" max="3164" width="6.5546875" bestFit="1" customWidth="1"/>
    <col min="3165" max="3165" width="11.21875" bestFit="1" customWidth="1"/>
    <col min="3166" max="3180" width="6.5546875" bestFit="1" customWidth="1"/>
    <col min="3181" max="3181" width="11.21875" bestFit="1" customWidth="1"/>
    <col min="3182" max="3188" width="6.5546875" bestFit="1" customWidth="1"/>
    <col min="3189" max="3189" width="11.21875" bestFit="1" customWidth="1"/>
    <col min="3190" max="3197" width="6.5546875" bestFit="1" customWidth="1"/>
    <col min="3198" max="3198" width="11.21875" bestFit="1" customWidth="1"/>
    <col min="3199" max="3207" width="6.5546875" bestFit="1" customWidth="1"/>
    <col min="3208" max="3208" width="11.21875" bestFit="1" customWidth="1"/>
    <col min="3209" max="3216" width="6.5546875" bestFit="1" customWidth="1"/>
    <col min="3217" max="3217" width="11.21875" bestFit="1" customWidth="1"/>
    <col min="3218" max="3228" width="6.5546875" bestFit="1" customWidth="1"/>
    <col min="3229" max="3229" width="11.21875" bestFit="1" customWidth="1"/>
    <col min="3230" max="3244" width="6.5546875" bestFit="1" customWidth="1"/>
    <col min="3245" max="3245" width="11.21875" bestFit="1" customWidth="1"/>
    <col min="3246" max="3259" width="6.5546875" bestFit="1" customWidth="1"/>
    <col min="3260" max="3260" width="11.21875" bestFit="1" customWidth="1"/>
    <col min="3261" max="3274" width="6.5546875" bestFit="1" customWidth="1"/>
    <col min="3275" max="3275" width="11.21875" bestFit="1" customWidth="1"/>
    <col min="3276" max="3293" width="6.5546875" bestFit="1" customWidth="1"/>
    <col min="3294" max="3294" width="11.21875" bestFit="1" customWidth="1"/>
    <col min="3295" max="3310" width="6.5546875" bestFit="1" customWidth="1"/>
    <col min="3311" max="3311" width="11.21875" bestFit="1" customWidth="1"/>
    <col min="3312" max="3335" width="6.5546875" bestFit="1" customWidth="1"/>
    <col min="3336" max="3336" width="11.21875" bestFit="1" customWidth="1"/>
    <col min="3337" max="3352" width="6.5546875" bestFit="1" customWidth="1"/>
    <col min="3353" max="3353" width="11.21875" bestFit="1" customWidth="1"/>
    <col min="3354" max="3373" width="6.5546875" bestFit="1" customWidth="1"/>
    <col min="3374" max="3374" width="11.21875" bestFit="1" customWidth="1"/>
    <col min="3375" max="3387" width="6.5546875" bestFit="1" customWidth="1"/>
    <col min="3388" max="3388" width="11.21875" bestFit="1" customWidth="1"/>
    <col min="3389" max="3404" width="6.5546875" bestFit="1" customWidth="1"/>
    <col min="3405" max="3405" width="11.21875" bestFit="1" customWidth="1"/>
    <col min="3406" max="3418" width="6.5546875" bestFit="1" customWidth="1"/>
    <col min="3419" max="3419" width="11.21875" bestFit="1" customWidth="1"/>
    <col min="3420" max="3431" width="6.5546875" bestFit="1" customWidth="1"/>
    <col min="3432" max="3432" width="11.21875" bestFit="1" customWidth="1"/>
    <col min="3433" max="3452" width="6.5546875" bestFit="1" customWidth="1"/>
    <col min="3453" max="3453" width="11.21875" bestFit="1" customWidth="1"/>
    <col min="3454" max="3470" width="6.5546875" bestFit="1" customWidth="1"/>
    <col min="3471" max="3471" width="11.21875" bestFit="1" customWidth="1"/>
    <col min="3472" max="3484" width="6.5546875" bestFit="1" customWidth="1"/>
    <col min="3485" max="3485" width="11.21875" bestFit="1" customWidth="1"/>
    <col min="3486" max="3491" width="6.5546875" bestFit="1" customWidth="1"/>
    <col min="3492" max="3492" width="11.21875" bestFit="1" customWidth="1"/>
    <col min="3493" max="3505" width="7.5546875" bestFit="1" customWidth="1"/>
    <col min="3506" max="3506" width="12.21875" bestFit="1" customWidth="1"/>
    <col min="3507" max="3519" width="7.5546875" bestFit="1" customWidth="1"/>
    <col min="3520" max="3520" width="12.21875" bestFit="1" customWidth="1"/>
    <col min="3521" max="3538" width="7.5546875" bestFit="1" customWidth="1"/>
    <col min="3539" max="3539" width="12.21875" bestFit="1" customWidth="1"/>
    <col min="3540" max="3548" width="7.5546875" bestFit="1" customWidth="1"/>
    <col min="3549" max="3549" width="12.21875" bestFit="1" customWidth="1"/>
    <col min="3550" max="3561" width="7.5546875" bestFit="1" customWidth="1"/>
    <col min="3562" max="3562" width="12.21875" bestFit="1" customWidth="1"/>
    <col min="3563" max="3579" width="7.5546875" bestFit="1" customWidth="1"/>
    <col min="3580" max="3580" width="12.21875" bestFit="1" customWidth="1"/>
    <col min="3581" max="3595" width="7.5546875" bestFit="1" customWidth="1"/>
    <col min="3596" max="3596" width="12.21875" bestFit="1" customWidth="1"/>
    <col min="3597" max="3609" width="7.5546875" bestFit="1" customWidth="1"/>
    <col min="3610" max="3610" width="12.21875" bestFit="1" customWidth="1"/>
    <col min="3611" max="3625" width="7.5546875" bestFit="1" customWidth="1"/>
    <col min="3626" max="3626" width="12.21875" bestFit="1" customWidth="1"/>
    <col min="3627" max="3639" width="7.5546875" bestFit="1" customWidth="1"/>
    <col min="3640" max="3640" width="12.21875" bestFit="1" customWidth="1"/>
    <col min="3641" max="3656" width="7.5546875" bestFit="1" customWidth="1"/>
    <col min="3657" max="3657" width="12.21875" bestFit="1" customWidth="1"/>
    <col min="3658" max="3665" width="7.5546875" bestFit="1" customWidth="1"/>
    <col min="3666" max="3666" width="12.21875" bestFit="1" customWidth="1"/>
    <col min="3667" max="3685" width="7.5546875" bestFit="1" customWidth="1"/>
    <col min="3686" max="3686" width="12.21875" bestFit="1" customWidth="1"/>
    <col min="3687" max="3710" width="7.5546875" bestFit="1" customWidth="1"/>
    <col min="3711" max="3711" width="12.21875" bestFit="1" customWidth="1"/>
    <col min="3712" max="3724" width="7.5546875" bestFit="1" customWidth="1"/>
    <col min="3725" max="3725" width="12.21875" bestFit="1" customWidth="1"/>
    <col min="3726" max="3741" width="7.5546875" bestFit="1" customWidth="1"/>
    <col min="3742" max="3742" width="12.21875" bestFit="1" customWidth="1"/>
    <col min="3743" max="3759" width="7.5546875" bestFit="1" customWidth="1"/>
    <col min="3760" max="3760" width="12.21875" bestFit="1" customWidth="1"/>
    <col min="3761" max="3786" width="7.5546875" bestFit="1" customWidth="1"/>
    <col min="3787" max="3787" width="12.21875" bestFit="1" customWidth="1"/>
    <col min="3788" max="3800" width="7.5546875" bestFit="1" customWidth="1"/>
    <col min="3801" max="3801" width="12.21875" bestFit="1" customWidth="1"/>
    <col min="3802" max="3809" width="7.5546875" bestFit="1" customWidth="1"/>
    <col min="3810" max="3810" width="12.21875" bestFit="1" customWidth="1"/>
    <col min="3811" max="3819" width="7.5546875" bestFit="1" customWidth="1"/>
    <col min="3820" max="3820" width="12.21875" bestFit="1" customWidth="1"/>
    <col min="3821" max="3832" width="7.5546875" bestFit="1" customWidth="1"/>
    <col min="3833" max="3833" width="12.21875" bestFit="1" customWidth="1"/>
    <col min="3834" max="3845" width="7.5546875" bestFit="1" customWidth="1"/>
    <col min="3846" max="3846" width="12.21875" bestFit="1" customWidth="1"/>
    <col min="3847" max="3857" width="7.5546875" bestFit="1" customWidth="1"/>
    <col min="3858" max="3858" width="12.21875" bestFit="1" customWidth="1"/>
    <col min="3859" max="3875" width="7.5546875" bestFit="1" customWidth="1"/>
    <col min="3876" max="3876" width="12.21875" bestFit="1" customWidth="1"/>
    <col min="3877" max="3887" width="7.5546875" bestFit="1" customWidth="1"/>
    <col min="3888" max="3888" width="12.21875" bestFit="1" customWidth="1"/>
    <col min="3889" max="3903" width="7.5546875" bestFit="1" customWidth="1"/>
    <col min="3904" max="3904" width="12.21875" bestFit="1" customWidth="1"/>
    <col min="3905" max="3915" width="7.5546875" bestFit="1" customWidth="1"/>
    <col min="3916" max="3916" width="12.21875" bestFit="1" customWidth="1"/>
    <col min="3917" max="3926" width="7.5546875" bestFit="1" customWidth="1"/>
    <col min="3927" max="3927" width="12.21875" bestFit="1" customWidth="1"/>
    <col min="3928" max="3936" width="7.5546875" bestFit="1" customWidth="1"/>
    <col min="3937" max="3937" width="12.21875" bestFit="1" customWidth="1"/>
    <col min="3938" max="3946" width="7.5546875" bestFit="1" customWidth="1"/>
    <col min="3947" max="3947" width="12.21875" bestFit="1" customWidth="1"/>
    <col min="3948" max="3961" width="7.5546875" bestFit="1" customWidth="1"/>
    <col min="3962" max="3962" width="12.21875" bestFit="1" customWidth="1"/>
    <col min="3963" max="3977" width="7.5546875" bestFit="1" customWidth="1"/>
    <col min="3978" max="3978" width="12.21875" bestFit="1" customWidth="1"/>
    <col min="3979" max="3989" width="7.5546875" bestFit="1" customWidth="1"/>
    <col min="3990" max="3990" width="12.21875" bestFit="1" customWidth="1"/>
    <col min="3991" max="4002" width="7.5546875" bestFit="1" customWidth="1"/>
    <col min="4003" max="4003" width="12.21875" bestFit="1" customWidth="1"/>
    <col min="4004" max="4009" width="7.5546875" bestFit="1" customWidth="1"/>
    <col min="4010" max="4010" width="12.21875" bestFit="1" customWidth="1"/>
    <col min="4011" max="4016" width="7.5546875" bestFit="1" customWidth="1"/>
    <col min="4017" max="4017" width="12.21875" bestFit="1" customWidth="1"/>
    <col min="4018" max="4024" width="7.5546875" bestFit="1" customWidth="1"/>
    <col min="4025" max="4025" width="12.21875" bestFit="1" customWidth="1"/>
    <col min="4026" max="4032" width="7.5546875" bestFit="1" customWidth="1"/>
    <col min="4033" max="4033" width="12.21875" bestFit="1" customWidth="1"/>
    <col min="4034" max="4045" width="7.5546875" bestFit="1" customWidth="1"/>
    <col min="4046" max="4046" width="12.21875" bestFit="1" customWidth="1"/>
    <col min="4047" max="4062" width="7.5546875" bestFit="1" customWidth="1"/>
    <col min="4063" max="4063" width="12.21875" bestFit="1" customWidth="1"/>
    <col min="4064" max="4069" width="7.5546875" bestFit="1" customWidth="1"/>
    <col min="4070" max="4070" width="12.21875" bestFit="1" customWidth="1"/>
    <col min="4071" max="4079" width="7.5546875" bestFit="1" customWidth="1"/>
    <col min="4080" max="4080" width="12.21875" bestFit="1" customWidth="1"/>
    <col min="4081" max="4091" width="7.5546875" bestFit="1" customWidth="1"/>
    <col min="4092" max="4092" width="12.21875" bestFit="1" customWidth="1"/>
    <col min="4093" max="4102" width="7.5546875" bestFit="1" customWidth="1"/>
    <col min="4103" max="4103" width="12.21875" bestFit="1" customWidth="1"/>
    <col min="4104" max="4116" width="7.5546875" bestFit="1" customWidth="1"/>
    <col min="4117" max="4117" width="12.21875" bestFit="1" customWidth="1"/>
    <col min="4118" max="4132" width="7.5546875" bestFit="1" customWidth="1"/>
    <col min="4133" max="4133" width="12.21875" bestFit="1" customWidth="1"/>
    <col min="4134" max="4150" width="7.5546875" bestFit="1" customWidth="1"/>
    <col min="4151" max="4151" width="12.21875" bestFit="1" customWidth="1"/>
    <col min="4152" max="4159" width="7.5546875" bestFit="1" customWidth="1"/>
    <col min="4160" max="4160" width="12.21875" bestFit="1" customWidth="1"/>
    <col min="4161" max="4166" width="7.5546875" bestFit="1" customWidth="1"/>
    <col min="4167" max="4167" width="12.21875" bestFit="1" customWidth="1"/>
    <col min="4168" max="4177" width="7.5546875" bestFit="1" customWidth="1"/>
    <col min="4178" max="4178" width="12.21875" bestFit="1" customWidth="1"/>
    <col min="4179" max="4196" width="7.5546875" bestFit="1" customWidth="1"/>
    <col min="4197" max="4197" width="12.21875" bestFit="1" customWidth="1"/>
    <col min="4198" max="4204" width="7.5546875" bestFit="1" customWidth="1"/>
    <col min="4205" max="4205" width="12.21875" bestFit="1" customWidth="1"/>
    <col min="4206" max="4218" width="7.5546875" bestFit="1" customWidth="1"/>
    <col min="4219" max="4219" width="12.21875" bestFit="1" customWidth="1"/>
    <col min="4220" max="4234" width="7.5546875" bestFit="1" customWidth="1"/>
    <col min="4235" max="4235" width="12.21875" bestFit="1" customWidth="1"/>
    <col min="4236" max="4247" width="7.5546875" bestFit="1" customWidth="1"/>
    <col min="4248" max="4248" width="12.21875" bestFit="1" customWidth="1"/>
    <col min="4249" max="4270" width="7.5546875" bestFit="1" customWidth="1"/>
    <col min="4271" max="4271" width="12.21875" bestFit="1" customWidth="1"/>
    <col min="4272" max="4280" width="7.5546875" bestFit="1" customWidth="1"/>
    <col min="4281" max="4281" width="12.21875" bestFit="1" customWidth="1"/>
    <col min="4282" max="4292" width="7.5546875" bestFit="1" customWidth="1"/>
    <col min="4293" max="4293" width="12.21875" bestFit="1" customWidth="1"/>
    <col min="4294" max="4306" width="7.5546875" bestFit="1" customWidth="1"/>
    <col min="4307" max="4307" width="12.21875" bestFit="1" customWidth="1"/>
    <col min="4308" max="4320" width="7.5546875" bestFit="1" customWidth="1"/>
    <col min="4321" max="4321" width="12.21875" bestFit="1" customWidth="1"/>
    <col min="4322" max="4332" width="7.5546875" bestFit="1" customWidth="1"/>
    <col min="4333" max="4333" width="12.21875" bestFit="1" customWidth="1"/>
    <col min="4334" max="4346" width="7.5546875" bestFit="1" customWidth="1"/>
    <col min="4347" max="4347" width="12.21875" bestFit="1" customWidth="1"/>
    <col min="4348" max="4361" width="7.5546875" bestFit="1" customWidth="1"/>
    <col min="4362" max="4362" width="12.21875" bestFit="1" customWidth="1"/>
    <col min="4363" max="4374" width="7.5546875" bestFit="1" customWidth="1"/>
    <col min="4375" max="4375" width="12.21875" bestFit="1" customWidth="1"/>
    <col min="4376" max="4390" width="7.5546875" bestFit="1" customWidth="1"/>
    <col min="4391" max="4391" width="12.21875" bestFit="1" customWidth="1"/>
    <col min="4392" max="4396" width="7.5546875" bestFit="1" customWidth="1"/>
    <col min="4397" max="4397" width="12.21875" bestFit="1" customWidth="1"/>
    <col min="4398" max="4408" width="7.5546875" bestFit="1" customWidth="1"/>
    <col min="4409" max="4409" width="12.21875" bestFit="1" customWidth="1"/>
    <col min="4410" max="4426" width="7.5546875" bestFit="1" customWidth="1"/>
    <col min="4427" max="4427" width="12.21875" bestFit="1" customWidth="1"/>
    <col min="4428" max="4436" width="7.5546875" bestFit="1" customWidth="1"/>
    <col min="4437" max="4437" width="12.21875" bestFit="1" customWidth="1"/>
    <col min="4438" max="4444" width="7.5546875" bestFit="1" customWidth="1"/>
    <col min="4445" max="4445" width="12.21875" bestFit="1" customWidth="1"/>
    <col min="4446" max="4451" width="7.5546875" bestFit="1" customWidth="1"/>
    <col min="4452" max="4452" width="12.21875" bestFit="1" customWidth="1"/>
    <col min="4453" max="4461" width="7.5546875" bestFit="1" customWidth="1"/>
    <col min="4462" max="4462" width="12.21875" bestFit="1" customWidth="1"/>
    <col min="4463" max="4489" width="7.5546875" bestFit="1" customWidth="1"/>
    <col min="4490" max="4490" width="12.21875" bestFit="1" customWidth="1"/>
    <col min="4491" max="4500" width="7.5546875" bestFit="1" customWidth="1"/>
    <col min="4501" max="4501" width="12.21875" bestFit="1" customWidth="1"/>
    <col min="4502" max="4512" width="7.5546875" bestFit="1" customWidth="1"/>
    <col min="4513" max="4513" width="12.21875" bestFit="1" customWidth="1"/>
    <col min="4514" max="4526" width="7.5546875" bestFit="1" customWidth="1"/>
    <col min="4527" max="4527" width="12.21875" bestFit="1" customWidth="1"/>
    <col min="4528" max="4537" width="7.5546875" bestFit="1" customWidth="1"/>
    <col min="4538" max="4538" width="12.21875" bestFit="1" customWidth="1"/>
    <col min="4539" max="4553" width="7.5546875" bestFit="1" customWidth="1"/>
    <col min="4554" max="4554" width="12.21875" bestFit="1" customWidth="1"/>
    <col min="4555" max="4566" width="7.5546875" bestFit="1" customWidth="1"/>
    <col min="4567" max="4567" width="12.21875" bestFit="1" customWidth="1"/>
    <col min="4568" max="4579" width="7.5546875" bestFit="1" customWidth="1"/>
    <col min="4580" max="4580" width="12.21875" bestFit="1" customWidth="1"/>
    <col min="4581" max="4592" width="7.5546875" bestFit="1" customWidth="1"/>
    <col min="4593" max="4593" width="12.21875" bestFit="1" customWidth="1"/>
    <col min="4594" max="4606" width="7.5546875" bestFit="1" customWidth="1"/>
    <col min="4607" max="4607" width="12.21875" bestFit="1" customWidth="1"/>
    <col min="4608" max="4620" width="7.5546875" bestFit="1" customWidth="1"/>
    <col min="4621" max="4621" width="12.21875" bestFit="1" customWidth="1"/>
    <col min="4622" max="4628" width="7.5546875" bestFit="1" customWidth="1"/>
    <col min="4629" max="4629" width="12.21875" bestFit="1" customWidth="1"/>
    <col min="4630" max="4641" width="7.5546875" bestFit="1" customWidth="1"/>
    <col min="4642" max="4642" width="12.21875" bestFit="1" customWidth="1"/>
    <col min="4643" max="4655" width="7.5546875" bestFit="1" customWidth="1"/>
    <col min="4656" max="4656" width="12.21875" bestFit="1" customWidth="1"/>
    <col min="4657" max="4664" width="7.5546875" bestFit="1" customWidth="1"/>
    <col min="4665" max="4665" width="12.21875" bestFit="1" customWidth="1"/>
    <col min="4666" max="4680" width="7.5546875" bestFit="1" customWidth="1"/>
    <col min="4681" max="4681" width="12.21875" bestFit="1" customWidth="1"/>
    <col min="4682" max="4694" width="7.5546875" bestFit="1" customWidth="1"/>
    <col min="4695" max="4695" width="12.21875" bestFit="1" customWidth="1"/>
    <col min="4696" max="4707" width="7.5546875" bestFit="1" customWidth="1"/>
    <col min="4708" max="4708" width="12.21875" bestFit="1" customWidth="1"/>
    <col min="4709" max="4724" width="7.5546875" bestFit="1" customWidth="1"/>
    <col min="4725" max="4725" width="12.21875" bestFit="1" customWidth="1"/>
    <col min="4726" max="4737" width="7.5546875" bestFit="1" customWidth="1"/>
    <col min="4738" max="4738" width="12.21875" bestFit="1" customWidth="1"/>
    <col min="4739" max="4759" width="7.5546875" bestFit="1" customWidth="1"/>
    <col min="4760" max="4760" width="12.21875" bestFit="1" customWidth="1"/>
    <col min="4761" max="4771" width="7.5546875" bestFit="1" customWidth="1"/>
    <col min="4772" max="4772" width="12.21875" bestFit="1" customWidth="1"/>
    <col min="4773" max="4783" width="7.5546875" bestFit="1" customWidth="1"/>
    <col min="4784" max="4784" width="12.21875" bestFit="1" customWidth="1"/>
    <col min="4785" max="4793" width="7.5546875" bestFit="1" customWidth="1"/>
    <col min="4794" max="4794" width="12.21875" bestFit="1" customWidth="1"/>
    <col min="4795" max="4804" width="7.5546875" bestFit="1" customWidth="1"/>
    <col min="4805" max="4805" width="12.21875" bestFit="1" customWidth="1"/>
    <col min="4806" max="4814" width="7.5546875" bestFit="1" customWidth="1"/>
    <col min="4815" max="4815" width="12.21875" bestFit="1" customWidth="1"/>
    <col min="4816" max="4828" width="7.5546875" bestFit="1" customWidth="1"/>
    <col min="4829" max="4829" width="12.21875" bestFit="1" customWidth="1"/>
    <col min="4830" max="4839" width="7.5546875" bestFit="1" customWidth="1"/>
    <col min="4840" max="4840" width="12.21875" bestFit="1" customWidth="1"/>
    <col min="4841" max="4851" width="7.5546875" bestFit="1" customWidth="1"/>
    <col min="4852" max="4852" width="12.21875" bestFit="1" customWidth="1"/>
    <col min="4853" max="4864" width="7.5546875" bestFit="1" customWidth="1"/>
    <col min="4865" max="4865" width="12.21875" bestFit="1" customWidth="1"/>
    <col min="4866" max="4876" width="7.5546875" bestFit="1" customWidth="1"/>
    <col min="4877" max="4877" width="12.21875" bestFit="1" customWidth="1"/>
    <col min="4878" max="4893" width="7.5546875" bestFit="1" customWidth="1"/>
    <col min="4894" max="4894" width="12.21875" bestFit="1" customWidth="1"/>
    <col min="4895" max="4902" width="7.5546875" bestFit="1" customWidth="1"/>
    <col min="4903" max="4903" width="12.21875" bestFit="1" customWidth="1"/>
    <col min="4904" max="4908" width="7.5546875" bestFit="1" customWidth="1"/>
    <col min="4909" max="4909" width="12.21875" bestFit="1" customWidth="1"/>
    <col min="4910" max="4922" width="7.5546875" bestFit="1" customWidth="1"/>
    <col min="4923" max="4923" width="12.21875" bestFit="1" customWidth="1"/>
    <col min="4924" max="4931" width="7.5546875" bestFit="1" customWidth="1"/>
    <col min="4932" max="4932" width="12.21875" bestFit="1" customWidth="1"/>
    <col min="4933" max="4941" width="7.5546875" bestFit="1" customWidth="1"/>
    <col min="4942" max="4942" width="12.21875" bestFit="1" customWidth="1"/>
    <col min="4943" max="4965" width="7.5546875" bestFit="1" customWidth="1"/>
    <col min="4966" max="4966" width="12.21875" bestFit="1" customWidth="1"/>
    <col min="4967" max="4981" width="7.5546875" bestFit="1" customWidth="1"/>
    <col min="4982" max="4982" width="12.21875" bestFit="1" customWidth="1"/>
    <col min="4983" max="4993" width="7.5546875" bestFit="1" customWidth="1"/>
    <col min="4994" max="4994" width="12.21875" bestFit="1" customWidth="1"/>
    <col min="4995" max="5010" width="7.5546875" bestFit="1" customWidth="1"/>
    <col min="5011" max="5011" width="12.21875" bestFit="1" customWidth="1"/>
    <col min="5012" max="5029" width="7.5546875" bestFit="1" customWidth="1"/>
    <col min="5030" max="5030" width="12.21875" bestFit="1" customWidth="1"/>
    <col min="5031" max="5043" width="7.5546875" bestFit="1" customWidth="1"/>
    <col min="5044" max="5044" width="12.21875" bestFit="1" customWidth="1"/>
    <col min="5045" max="5057" width="7.5546875" bestFit="1" customWidth="1"/>
    <col min="5058" max="5058" width="12.21875" bestFit="1" customWidth="1"/>
    <col min="5059" max="5070" width="7.5546875" bestFit="1" customWidth="1"/>
    <col min="5071" max="5071" width="12.21875" bestFit="1" customWidth="1"/>
    <col min="5072" max="5083" width="7.5546875" bestFit="1" customWidth="1"/>
    <col min="5084" max="5084" width="12.21875" bestFit="1" customWidth="1"/>
    <col min="5085" max="5099" width="7.5546875" bestFit="1" customWidth="1"/>
    <col min="5100" max="5100" width="12.21875" bestFit="1" customWidth="1"/>
    <col min="5101" max="5110" width="7.5546875" bestFit="1" customWidth="1"/>
    <col min="5111" max="5111" width="12.21875" bestFit="1" customWidth="1"/>
    <col min="5112" max="5117" width="7.5546875" bestFit="1" customWidth="1"/>
    <col min="5118" max="5118" width="12.21875" bestFit="1" customWidth="1"/>
    <col min="5119" max="5130" width="7.5546875" bestFit="1" customWidth="1"/>
    <col min="5131" max="5131" width="12.21875" bestFit="1" customWidth="1"/>
    <col min="5132" max="5151" width="7.5546875" bestFit="1" customWidth="1"/>
    <col min="5152" max="5152" width="12.21875" bestFit="1" customWidth="1"/>
    <col min="5153" max="5170" width="7.5546875" bestFit="1" customWidth="1"/>
    <col min="5171" max="5171" width="12.21875" bestFit="1" customWidth="1"/>
    <col min="5172" max="5181" width="7.5546875" bestFit="1" customWidth="1"/>
    <col min="5182" max="5182" width="12.21875" bestFit="1" customWidth="1"/>
    <col min="5183" max="5197" width="7.5546875" bestFit="1" customWidth="1"/>
    <col min="5198" max="5198" width="12.21875" bestFit="1" customWidth="1"/>
    <col min="5199" max="5207" width="7.5546875" bestFit="1" customWidth="1"/>
    <col min="5208" max="5208" width="12.21875" bestFit="1" customWidth="1"/>
    <col min="5209" max="5218" width="7.5546875" bestFit="1" customWidth="1"/>
    <col min="5219" max="5219" width="12.21875" bestFit="1" customWidth="1"/>
    <col min="5220" max="5231" width="7.5546875" bestFit="1" customWidth="1"/>
    <col min="5232" max="5232" width="12.21875" bestFit="1" customWidth="1"/>
    <col min="5233" max="5247" width="7.5546875" bestFit="1" customWidth="1"/>
    <col min="5248" max="5248" width="12.21875" bestFit="1" customWidth="1"/>
    <col min="5249" max="5263" width="7.5546875" bestFit="1" customWidth="1"/>
    <col min="5264" max="5264" width="12.21875" bestFit="1" customWidth="1"/>
    <col min="5265" max="5282" width="7.5546875" bestFit="1" customWidth="1"/>
    <col min="5283" max="5283" width="12.21875" bestFit="1" customWidth="1"/>
    <col min="5284" max="5297" width="7.5546875" bestFit="1" customWidth="1"/>
    <col min="5298" max="5298" width="12.21875" bestFit="1" customWidth="1"/>
    <col min="5299" max="5307" width="7.5546875" bestFit="1" customWidth="1"/>
    <col min="5308" max="5308" width="12.21875" bestFit="1" customWidth="1"/>
    <col min="5309" max="5323" width="7.5546875" bestFit="1" customWidth="1"/>
    <col min="5324" max="5324" width="12.21875" bestFit="1" customWidth="1"/>
    <col min="5325" max="5336" width="7.5546875" bestFit="1" customWidth="1"/>
    <col min="5337" max="5337" width="12.21875" bestFit="1" customWidth="1"/>
    <col min="5338" max="5347" width="7.5546875" bestFit="1" customWidth="1"/>
    <col min="5348" max="5348" width="12.21875" bestFit="1" customWidth="1"/>
    <col min="5349" max="5362" width="7.5546875" bestFit="1" customWidth="1"/>
    <col min="5363" max="5363" width="12.21875" bestFit="1" customWidth="1"/>
    <col min="5364" max="5375" width="7.5546875" bestFit="1" customWidth="1"/>
    <col min="5376" max="5376" width="12.21875" bestFit="1" customWidth="1"/>
    <col min="5377" max="5388" width="7.5546875" bestFit="1" customWidth="1"/>
    <col min="5389" max="5389" width="12.21875" bestFit="1" customWidth="1"/>
    <col min="5390" max="5400" width="7.5546875" bestFit="1" customWidth="1"/>
    <col min="5401" max="5401" width="12.21875" bestFit="1" customWidth="1"/>
    <col min="5402" max="5410" width="7.5546875" bestFit="1" customWidth="1"/>
    <col min="5411" max="5411" width="12.21875" bestFit="1" customWidth="1"/>
    <col min="5412" max="5427" width="7.5546875" bestFit="1" customWidth="1"/>
    <col min="5428" max="5428" width="12.21875" bestFit="1" customWidth="1"/>
    <col min="5429" max="5439" width="7.5546875" bestFit="1" customWidth="1"/>
    <col min="5440" max="5440" width="12.21875" bestFit="1" customWidth="1"/>
    <col min="5441" max="5451" width="7.5546875" bestFit="1" customWidth="1"/>
    <col min="5452" max="5452" width="12.21875" bestFit="1" customWidth="1"/>
    <col min="5453" max="5466" width="7.5546875" bestFit="1" customWidth="1"/>
    <col min="5467" max="5467" width="12.21875" bestFit="1" customWidth="1"/>
    <col min="5468" max="5485" width="7.5546875" bestFit="1" customWidth="1"/>
    <col min="5486" max="5486" width="12.21875" bestFit="1" customWidth="1"/>
    <col min="5487" max="5497" width="7.5546875" bestFit="1" customWidth="1"/>
    <col min="5498" max="5498" width="12.21875" bestFit="1" customWidth="1"/>
    <col min="5499" max="5508" width="7.5546875" bestFit="1" customWidth="1"/>
    <col min="5509" max="5509" width="12.21875" bestFit="1" customWidth="1"/>
    <col min="5510" max="5524" width="7.5546875" bestFit="1" customWidth="1"/>
    <col min="5525" max="5525" width="12.21875" bestFit="1" customWidth="1"/>
    <col min="5526" max="5538" width="7.5546875" bestFit="1" customWidth="1"/>
    <col min="5539" max="5539" width="12.21875" bestFit="1" customWidth="1"/>
    <col min="5540" max="5549" width="7.5546875" bestFit="1" customWidth="1"/>
    <col min="5550" max="5550" width="12.21875" bestFit="1" customWidth="1"/>
    <col min="5551" max="5559" width="7.5546875" bestFit="1" customWidth="1"/>
    <col min="5560" max="5560" width="12.21875" bestFit="1" customWidth="1"/>
    <col min="5561" max="5570" width="7.5546875" bestFit="1" customWidth="1"/>
    <col min="5571" max="5571" width="12.21875" bestFit="1" customWidth="1"/>
    <col min="5572" max="5583" width="7.5546875" bestFit="1" customWidth="1"/>
    <col min="5584" max="5584" width="12.21875" bestFit="1" customWidth="1"/>
    <col min="5585" max="5594" width="7.5546875" bestFit="1" customWidth="1"/>
    <col min="5595" max="5595" width="12.21875" bestFit="1" customWidth="1"/>
    <col min="5596" max="5606" width="7.5546875" bestFit="1" customWidth="1"/>
    <col min="5607" max="5607" width="12.21875" bestFit="1" customWidth="1"/>
    <col min="5608" max="5617" width="7.5546875" bestFit="1" customWidth="1"/>
    <col min="5618" max="5618" width="12.21875" bestFit="1" customWidth="1"/>
    <col min="5619" max="5634" width="7.5546875" bestFit="1" customWidth="1"/>
    <col min="5635" max="5635" width="12.21875" bestFit="1" customWidth="1"/>
    <col min="5636" max="5654" width="7.5546875" bestFit="1" customWidth="1"/>
    <col min="5655" max="5655" width="12.21875" bestFit="1" customWidth="1"/>
    <col min="5656" max="5665" width="7.5546875" bestFit="1" customWidth="1"/>
    <col min="5666" max="5666" width="12.21875" bestFit="1" customWidth="1"/>
    <col min="5667" max="5679" width="7.5546875" bestFit="1" customWidth="1"/>
    <col min="5680" max="5680" width="12.21875" bestFit="1" customWidth="1"/>
    <col min="5681" max="5690" width="7.5546875" bestFit="1" customWidth="1"/>
    <col min="5691" max="5691" width="12.21875" bestFit="1" customWidth="1"/>
    <col min="5692" max="5709" width="7.5546875" bestFit="1" customWidth="1"/>
    <col min="5710" max="5710" width="12.21875" bestFit="1" customWidth="1"/>
    <col min="5711" max="5723" width="7.5546875" bestFit="1" customWidth="1"/>
    <col min="5724" max="5724" width="12.21875" bestFit="1" customWidth="1"/>
    <col min="5725" max="5738" width="7.5546875" bestFit="1" customWidth="1"/>
    <col min="5739" max="5739" width="12.21875" bestFit="1" customWidth="1"/>
    <col min="5740" max="5752" width="7.5546875" bestFit="1" customWidth="1"/>
    <col min="5753" max="5753" width="12.21875" bestFit="1" customWidth="1"/>
    <col min="5754" max="5766" width="7.5546875" bestFit="1" customWidth="1"/>
    <col min="5767" max="5767" width="12.21875" bestFit="1" customWidth="1"/>
    <col min="5768" max="5773" width="7.5546875" bestFit="1" customWidth="1"/>
    <col min="5774" max="5774" width="12.21875" bestFit="1" customWidth="1"/>
    <col min="5775" max="5784" width="7.5546875" bestFit="1" customWidth="1"/>
    <col min="5785" max="5785" width="12.21875" bestFit="1" customWidth="1"/>
    <col min="5786" max="5798" width="7.5546875" bestFit="1" customWidth="1"/>
    <col min="5799" max="5799" width="12.21875" bestFit="1" customWidth="1"/>
    <col min="5800" max="5811" width="7.5546875" bestFit="1" customWidth="1"/>
    <col min="5812" max="5812" width="12.21875" bestFit="1" customWidth="1"/>
    <col min="5813" max="5827" width="7.5546875" bestFit="1" customWidth="1"/>
    <col min="5828" max="5828" width="12.21875" bestFit="1" customWidth="1"/>
    <col min="5829" max="5840" width="7.5546875" bestFit="1" customWidth="1"/>
    <col min="5841" max="5841" width="12.21875" bestFit="1" customWidth="1"/>
    <col min="5842" max="5855" width="7.5546875" bestFit="1" customWidth="1"/>
    <col min="5856" max="5856" width="12.21875" bestFit="1" customWidth="1"/>
    <col min="5857" max="5871" width="7.5546875" bestFit="1" customWidth="1"/>
    <col min="5872" max="5872" width="12.21875" bestFit="1" customWidth="1"/>
    <col min="5873" max="5887" width="7.5546875" bestFit="1" customWidth="1"/>
    <col min="5888" max="5888" width="12.21875" bestFit="1" customWidth="1"/>
    <col min="5889" max="5902" width="7.5546875" bestFit="1" customWidth="1"/>
    <col min="5903" max="5903" width="12.21875" bestFit="1" customWidth="1"/>
    <col min="5904" max="5907" width="7.5546875" bestFit="1" customWidth="1"/>
    <col min="5908" max="5908" width="12.21875" bestFit="1" customWidth="1"/>
    <col min="5909" max="5918" width="7.5546875" bestFit="1" customWidth="1"/>
    <col min="5919" max="5919" width="12.21875" bestFit="1" customWidth="1"/>
    <col min="5920" max="5930" width="7.5546875" bestFit="1" customWidth="1"/>
    <col min="5931" max="5931" width="12.21875" bestFit="1" customWidth="1"/>
    <col min="5932" max="5944" width="7.5546875" bestFit="1" customWidth="1"/>
    <col min="5945" max="5945" width="12.21875" bestFit="1" customWidth="1"/>
    <col min="5946" max="5959" width="7.5546875" bestFit="1" customWidth="1"/>
    <col min="5960" max="5960" width="12.21875" bestFit="1" customWidth="1"/>
    <col min="5961" max="5971" width="7.5546875" bestFit="1" customWidth="1"/>
    <col min="5972" max="5972" width="12.21875" bestFit="1" customWidth="1"/>
    <col min="5973" max="5984" width="7.5546875" bestFit="1" customWidth="1"/>
    <col min="5985" max="5985" width="12.21875" bestFit="1" customWidth="1"/>
    <col min="5986" max="5994" width="7.5546875" bestFit="1" customWidth="1"/>
    <col min="5995" max="5995" width="12.21875" bestFit="1" customWidth="1"/>
    <col min="5996" max="6004" width="7.5546875" bestFit="1" customWidth="1"/>
    <col min="6005" max="6005" width="12.21875" bestFit="1" customWidth="1"/>
    <col min="6006" max="6013" width="7.5546875" bestFit="1" customWidth="1"/>
    <col min="6014" max="6014" width="12.21875" bestFit="1" customWidth="1"/>
    <col min="6015" max="6022" width="7.5546875" bestFit="1" customWidth="1"/>
    <col min="6023" max="6023" width="12.21875" bestFit="1" customWidth="1"/>
    <col min="6024" max="6039" width="7.5546875" bestFit="1" customWidth="1"/>
    <col min="6040" max="6040" width="12.21875" bestFit="1" customWidth="1"/>
    <col min="6041" max="6054" width="7.5546875" bestFit="1" customWidth="1"/>
    <col min="6055" max="6055" width="12.21875" bestFit="1" customWidth="1"/>
    <col min="6056" max="6075" width="7.5546875" bestFit="1" customWidth="1"/>
    <col min="6076" max="6076" width="12.21875" bestFit="1" customWidth="1"/>
    <col min="6077" max="6101" width="7.5546875" bestFit="1" customWidth="1"/>
    <col min="6102" max="6102" width="12.21875" bestFit="1" customWidth="1"/>
    <col min="6103" max="6112" width="7.5546875" bestFit="1" customWidth="1"/>
    <col min="6113" max="6113" width="12.21875" bestFit="1" customWidth="1"/>
    <col min="6114" max="6119" width="7.5546875" bestFit="1" customWidth="1"/>
    <col min="6120" max="6120" width="12.21875" bestFit="1" customWidth="1"/>
    <col min="6121" max="6131" width="7.5546875" bestFit="1" customWidth="1"/>
    <col min="6132" max="6132" width="12.21875" bestFit="1" customWidth="1"/>
    <col min="6133" max="6141" width="7.5546875" bestFit="1" customWidth="1"/>
    <col min="6142" max="6142" width="12.21875" bestFit="1" customWidth="1"/>
    <col min="6143" max="6158" width="7.5546875" bestFit="1" customWidth="1"/>
    <col min="6159" max="6159" width="12.21875" bestFit="1" customWidth="1"/>
    <col min="6160" max="6173" width="7.5546875" bestFit="1" customWidth="1"/>
    <col min="6174" max="6174" width="12.21875" bestFit="1" customWidth="1"/>
    <col min="6175" max="6184" width="7.5546875" bestFit="1" customWidth="1"/>
    <col min="6185" max="6185" width="12.21875" bestFit="1" customWidth="1"/>
    <col min="6186" max="6196" width="7.5546875" bestFit="1" customWidth="1"/>
    <col min="6197" max="6197" width="12.21875" bestFit="1" customWidth="1"/>
    <col min="6198" max="6209" width="7.5546875" bestFit="1" customWidth="1"/>
    <col min="6210" max="6210" width="12.21875" bestFit="1" customWidth="1"/>
    <col min="6211" max="6227" width="7.5546875" bestFit="1" customWidth="1"/>
    <col min="6228" max="6228" width="12.21875" bestFit="1" customWidth="1"/>
    <col min="6229" max="6240" width="7.5546875" bestFit="1" customWidth="1"/>
    <col min="6241" max="6241" width="12.21875" bestFit="1" customWidth="1"/>
    <col min="6242" max="6252" width="7.5546875" bestFit="1" customWidth="1"/>
    <col min="6253" max="6253" width="12.21875" bestFit="1" customWidth="1"/>
    <col min="6254" max="6270" width="7.5546875" bestFit="1" customWidth="1"/>
    <col min="6271" max="6271" width="12.21875" bestFit="1" customWidth="1"/>
    <col min="6272" max="6288" width="7.5546875" bestFit="1" customWidth="1"/>
    <col min="6289" max="6289" width="12.21875" bestFit="1" customWidth="1"/>
    <col min="6290" max="6305" width="7.5546875" bestFit="1" customWidth="1"/>
    <col min="6306" max="6306" width="12.21875" bestFit="1" customWidth="1"/>
    <col min="6307" max="6323" width="7.5546875" bestFit="1" customWidth="1"/>
    <col min="6324" max="6324" width="12.21875" bestFit="1" customWidth="1"/>
    <col min="6325" max="6333" width="7.5546875" bestFit="1" customWidth="1"/>
    <col min="6334" max="6334" width="12.21875" bestFit="1" customWidth="1"/>
    <col min="6335" max="6343" width="7.5546875" bestFit="1" customWidth="1"/>
    <col min="6344" max="6344" width="12.21875" bestFit="1" customWidth="1"/>
    <col min="6345" max="6358" width="7.5546875" bestFit="1" customWidth="1"/>
    <col min="6359" max="6359" width="12.21875" bestFit="1" customWidth="1"/>
    <col min="6360" max="6372" width="7.5546875" bestFit="1" customWidth="1"/>
    <col min="6373" max="6373" width="12.21875" bestFit="1" customWidth="1"/>
    <col min="6374" max="6387" width="7.5546875" bestFit="1" customWidth="1"/>
    <col min="6388" max="6388" width="12.21875" bestFit="1" customWidth="1"/>
    <col min="6389" max="6396" width="7.5546875" bestFit="1" customWidth="1"/>
    <col min="6397" max="6397" width="12.21875" bestFit="1" customWidth="1"/>
    <col min="6398" max="6414" width="7.5546875" bestFit="1" customWidth="1"/>
    <col min="6415" max="6415" width="12.21875" bestFit="1" customWidth="1"/>
    <col min="6416" max="6431" width="7.5546875" bestFit="1" customWidth="1"/>
    <col min="6432" max="6432" width="12.21875" bestFit="1" customWidth="1"/>
    <col min="6433" max="6444" width="7.5546875" bestFit="1" customWidth="1"/>
    <col min="6445" max="6445" width="12.21875" bestFit="1" customWidth="1"/>
    <col min="6446" max="6459" width="7.5546875" bestFit="1" customWidth="1"/>
    <col min="6460" max="6460" width="12.21875" bestFit="1" customWidth="1"/>
    <col min="6461" max="6470" width="7.5546875" bestFit="1" customWidth="1"/>
    <col min="6471" max="6471" width="12.21875" bestFit="1" customWidth="1"/>
    <col min="6472" max="6490" width="7.5546875" bestFit="1" customWidth="1"/>
    <col min="6491" max="6491" width="12.21875" bestFit="1" customWidth="1"/>
    <col min="6492" max="6503" width="7.5546875" bestFit="1" customWidth="1"/>
    <col min="6504" max="6504" width="12.21875" bestFit="1" customWidth="1"/>
    <col min="6505" max="6514" width="7.5546875" bestFit="1" customWidth="1"/>
    <col min="6515" max="6515" width="12.21875" bestFit="1" customWidth="1"/>
    <col min="6516" max="6529" width="7.5546875" bestFit="1" customWidth="1"/>
    <col min="6530" max="6530" width="12.21875" bestFit="1" customWidth="1"/>
    <col min="6531" max="6547" width="7.5546875" bestFit="1" customWidth="1"/>
    <col min="6548" max="6548" width="12.21875" bestFit="1" customWidth="1"/>
    <col min="6549" max="6555" width="7.5546875" bestFit="1" customWidth="1"/>
    <col min="6556" max="6556" width="12.21875" bestFit="1" customWidth="1"/>
    <col min="6557" max="6568" width="7.5546875" bestFit="1" customWidth="1"/>
    <col min="6569" max="6569" width="12.21875" bestFit="1" customWidth="1"/>
    <col min="6570" max="6581" width="7.5546875" bestFit="1" customWidth="1"/>
    <col min="6582" max="6582" width="12.21875" bestFit="1" customWidth="1"/>
    <col min="6583" max="6596" width="7.5546875" bestFit="1" customWidth="1"/>
    <col min="6597" max="6597" width="12.21875" bestFit="1" customWidth="1"/>
    <col min="6598" max="6613" width="7.5546875" bestFit="1" customWidth="1"/>
    <col min="6614" max="6614" width="12.21875" bestFit="1" customWidth="1"/>
    <col min="6615" max="6626" width="7.5546875" bestFit="1" customWidth="1"/>
    <col min="6627" max="6627" width="12.21875" bestFit="1" customWidth="1"/>
    <col min="6628" max="6640" width="7.5546875" bestFit="1" customWidth="1"/>
    <col min="6641" max="6641" width="12.21875" bestFit="1" customWidth="1"/>
    <col min="6642" max="6655" width="7.5546875" bestFit="1" customWidth="1"/>
    <col min="6656" max="6656" width="12.21875" bestFit="1" customWidth="1"/>
    <col min="6657" max="6671" width="7.5546875" bestFit="1" customWidth="1"/>
    <col min="6672" max="6672" width="12.21875" bestFit="1" customWidth="1"/>
    <col min="6673" max="6681" width="7.5546875" bestFit="1" customWidth="1"/>
    <col min="6682" max="6682" width="12.21875" bestFit="1" customWidth="1"/>
    <col min="6683" max="6692" width="7.5546875" bestFit="1" customWidth="1"/>
    <col min="6693" max="6693" width="12.21875" bestFit="1" customWidth="1"/>
    <col min="6694" max="6702" width="7.5546875" bestFit="1" customWidth="1"/>
    <col min="6703" max="6703" width="12.21875" bestFit="1" customWidth="1"/>
    <col min="6704" max="6715" width="7.5546875" bestFit="1" customWidth="1"/>
    <col min="6716" max="6716" width="12.21875" bestFit="1" customWidth="1"/>
    <col min="6717" max="6725" width="7.5546875" bestFit="1" customWidth="1"/>
    <col min="6726" max="6726" width="12.21875" bestFit="1" customWidth="1"/>
    <col min="6727" max="6744" width="7.5546875" bestFit="1" customWidth="1"/>
    <col min="6745" max="6745" width="12.21875" bestFit="1" customWidth="1"/>
    <col min="6746" max="6759" width="7.5546875" bestFit="1" customWidth="1"/>
    <col min="6760" max="6760" width="12.21875" bestFit="1" customWidth="1"/>
    <col min="6761" max="6771" width="7.5546875" bestFit="1" customWidth="1"/>
    <col min="6772" max="6772" width="12.21875" bestFit="1" customWidth="1"/>
    <col min="6773" max="6780" width="7.5546875" bestFit="1" customWidth="1"/>
    <col min="6781" max="6781" width="12.21875" bestFit="1" customWidth="1"/>
    <col min="6782" max="6791" width="7.5546875" bestFit="1" customWidth="1"/>
    <col min="6792" max="6792" width="12.21875" bestFit="1" customWidth="1"/>
    <col min="6793" max="6801" width="7.5546875" bestFit="1" customWidth="1"/>
    <col min="6802" max="6802" width="12.21875" bestFit="1" customWidth="1"/>
    <col min="6803" max="6809" width="7.5546875" bestFit="1" customWidth="1"/>
    <col min="6810" max="6810" width="12.21875" bestFit="1" customWidth="1"/>
    <col min="6811" max="6817" width="7.5546875" bestFit="1" customWidth="1"/>
    <col min="6818" max="6818" width="12.21875" bestFit="1" customWidth="1"/>
    <col min="6819" max="6832" width="7.5546875" bestFit="1" customWidth="1"/>
    <col min="6833" max="6833" width="12.21875" bestFit="1" customWidth="1"/>
    <col min="6834" max="6850" width="7.5546875" bestFit="1" customWidth="1"/>
    <col min="6851" max="6851" width="12.21875" bestFit="1" customWidth="1"/>
    <col min="6852" max="6867" width="7.5546875" bestFit="1" customWidth="1"/>
    <col min="6868" max="6868" width="12.21875" bestFit="1" customWidth="1"/>
    <col min="6869" max="6883" width="7.5546875" bestFit="1" customWidth="1"/>
    <col min="6884" max="6884" width="12.21875" bestFit="1" customWidth="1"/>
    <col min="6885" max="6892" width="7.5546875" bestFit="1" customWidth="1"/>
    <col min="6893" max="6893" width="12.21875" bestFit="1" customWidth="1"/>
    <col min="6894" max="6903" width="7.5546875" bestFit="1" customWidth="1"/>
    <col min="6904" max="6904" width="12.21875" bestFit="1" customWidth="1"/>
    <col min="6905" max="6917" width="7.5546875" bestFit="1" customWidth="1"/>
    <col min="6918" max="6918" width="12.21875" bestFit="1" customWidth="1"/>
    <col min="6919" max="6926" width="7.5546875" bestFit="1" customWidth="1"/>
    <col min="6927" max="6927" width="12.21875" bestFit="1" customWidth="1"/>
    <col min="6928" max="6941" width="7.5546875" bestFit="1" customWidth="1"/>
    <col min="6942" max="6942" width="12.21875" bestFit="1" customWidth="1"/>
    <col min="6943" max="6950" width="7.5546875" bestFit="1" customWidth="1"/>
    <col min="6951" max="6951" width="12.21875" bestFit="1" customWidth="1"/>
    <col min="6952" max="6964" width="7.5546875" bestFit="1" customWidth="1"/>
    <col min="6965" max="6965" width="12.21875" bestFit="1" customWidth="1"/>
    <col min="6966" max="6988" width="7.5546875" bestFit="1" customWidth="1"/>
    <col min="6989" max="6989" width="12.21875" bestFit="1" customWidth="1"/>
    <col min="6990" max="7005" width="7.5546875" bestFit="1" customWidth="1"/>
    <col min="7006" max="7006" width="12.21875" bestFit="1" customWidth="1"/>
    <col min="7007" max="7022" width="7.5546875" bestFit="1" customWidth="1"/>
    <col min="7023" max="7023" width="12.21875" bestFit="1" customWidth="1"/>
    <col min="7024" max="7036" width="7.5546875" bestFit="1" customWidth="1"/>
    <col min="7037" max="7037" width="12.21875" bestFit="1" customWidth="1"/>
    <col min="7038" max="7049" width="7.5546875" bestFit="1" customWidth="1"/>
    <col min="7050" max="7050" width="12.21875" bestFit="1" customWidth="1"/>
    <col min="7051" max="7062" width="7.5546875" bestFit="1" customWidth="1"/>
    <col min="7063" max="7063" width="12.21875" bestFit="1" customWidth="1"/>
    <col min="7064" max="7073" width="7.5546875" bestFit="1" customWidth="1"/>
    <col min="7074" max="7074" width="12.21875" bestFit="1" customWidth="1"/>
    <col min="7075" max="7082" width="7.5546875" bestFit="1" customWidth="1"/>
    <col min="7083" max="7083" width="12.21875" bestFit="1" customWidth="1"/>
    <col min="7084" max="7092" width="7.5546875" bestFit="1" customWidth="1"/>
    <col min="7093" max="7093" width="12.21875" bestFit="1" customWidth="1"/>
    <col min="7094" max="7101" width="7.5546875" bestFit="1" customWidth="1"/>
    <col min="7102" max="7102" width="12.21875" bestFit="1" customWidth="1"/>
    <col min="7103" max="7111" width="7.5546875" bestFit="1" customWidth="1"/>
    <col min="7112" max="7112" width="12.21875" bestFit="1" customWidth="1"/>
    <col min="7113" max="7131" width="7.5546875" bestFit="1" customWidth="1"/>
    <col min="7132" max="7132" width="12.21875" bestFit="1" customWidth="1"/>
    <col min="7133" max="7140" width="7.5546875" bestFit="1" customWidth="1"/>
    <col min="7141" max="7141" width="12.21875" bestFit="1" customWidth="1"/>
    <col min="7142" max="7153" width="7.5546875" bestFit="1" customWidth="1"/>
    <col min="7154" max="7154" width="12.21875" bestFit="1" customWidth="1"/>
    <col min="7155" max="7167" width="7.5546875" bestFit="1" customWidth="1"/>
    <col min="7168" max="7168" width="12.21875" bestFit="1" customWidth="1"/>
    <col min="7169" max="7179" width="7.5546875" bestFit="1" customWidth="1"/>
    <col min="7180" max="7180" width="12.21875" bestFit="1" customWidth="1"/>
    <col min="7181" max="7192" width="7.5546875" bestFit="1" customWidth="1"/>
    <col min="7193" max="7193" width="12.21875" bestFit="1" customWidth="1"/>
    <col min="7194" max="7213" width="7.5546875" bestFit="1" customWidth="1"/>
    <col min="7214" max="7214" width="12.21875" bestFit="1" customWidth="1"/>
    <col min="7215" max="7226" width="7.5546875" bestFit="1" customWidth="1"/>
    <col min="7227" max="7227" width="12.21875" bestFit="1" customWidth="1"/>
    <col min="7228" max="7244" width="7.5546875" bestFit="1" customWidth="1"/>
    <col min="7245" max="7245" width="12.21875" bestFit="1" customWidth="1"/>
    <col min="7246" max="7256" width="7.5546875" bestFit="1" customWidth="1"/>
    <col min="7257" max="7257" width="12.21875" bestFit="1" customWidth="1"/>
    <col min="7258" max="7272" width="7.5546875" bestFit="1" customWidth="1"/>
    <col min="7273" max="7273" width="12.21875" bestFit="1" customWidth="1"/>
    <col min="7274" max="7280" width="7.5546875" bestFit="1" customWidth="1"/>
    <col min="7281" max="7281" width="12.21875" bestFit="1" customWidth="1"/>
    <col min="7282" max="7296" width="7.5546875" bestFit="1" customWidth="1"/>
    <col min="7297" max="7297" width="12.21875" bestFit="1" customWidth="1"/>
    <col min="7298" max="7305" width="7.5546875" bestFit="1" customWidth="1"/>
    <col min="7306" max="7306" width="12.21875" bestFit="1" customWidth="1"/>
    <col min="7307" max="7320" width="7.5546875" bestFit="1" customWidth="1"/>
    <col min="7321" max="7321" width="12.21875" bestFit="1" customWidth="1"/>
    <col min="7322" max="7332" width="7.5546875" bestFit="1" customWidth="1"/>
    <col min="7333" max="7333" width="12.21875" bestFit="1" customWidth="1"/>
    <col min="7334" max="7344" width="7.5546875" bestFit="1" customWidth="1"/>
    <col min="7345" max="7345" width="12.21875" bestFit="1" customWidth="1"/>
    <col min="7346" max="7359" width="7.5546875" bestFit="1" customWidth="1"/>
    <col min="7360" max="7360" width="12.21875" bestFit="1" customWidth="1"/>
    <col min="7361" max="7377" width="7.5546875" bestFit="1" customWidth="1"/>
    <col min="7378" max="7378" width="12.21875" bestFit="1" customWidth="1"/>
    <col min="7379" max="7388" width="7.5546875" bestFit="1" customWidth="1"/>
    <col min="7389" max="7389" width="12.21875" bestFit="1" customWidth="1"/>
    <col min="7390" max="7401" width="7.5546875" bestFit="1" customWidth="1"/>
    <col min="7402" max="7402" width="12.21875" bestFit="1" customWidth="1"/>
    <col min="7403" max="7412" width="7.5546875" bestFit="1" customWidth="1"/>
    <col min="7413" max="7413" width="12.21875" bestFit="1" customWidth="1"/>
    <col min="7414" max="7426" width="7.5546875" bestFit="1" customWidth="1"/>
    <col min="7427" max="7427" width="12.21875" bestFit="1" customWidth="1"/>
    <col min="7428" max="7438" width="7.5546875" bestFit="1" customWidth="1"/>
    <col min="7439" max="7439" width="12.21875" bestFit="1" customWidth="1"/>
    <col min="7440" max="7440" width="10.77734375" bestFit="1" customWidth="1"/>
    <col min="7441" max="7441" width="8" bestFit="1" customWidth="1"/>
    <col min="7442" max="7442" width="10.6640625" bestFit="1" customWidth="1"/>
    <col min="7443" max="7443" width="8" bestFit="1" customWidth="1"/>
    <col min="7444" max="7444" width="10.6640625" bestFit="1" customWidth="1"/>
    <col min="7445" max="7445" width="8" bestFit="1" customWidth="1"/>
    <col min="7446" max="7446" width="10.6640625" bestFit="1" customWidth="1"/>
    <col min="7447" max="7447" width="8" bestFit="1" customWidth="1"/>
    <col min="7448" max="7448" width="10.6640625" bestFit="1" customWidth="1"/>
    <col min="7449" max="7449" width="8" bestFit="1" customWidth="1"/>
    <col min="7450" max="7450" width="10.6640625" bestFit="1" customWidth="1"/>
    <col min="7451" max="7451" width="8" bestFit="1" customWidth="1"/>
    <col min="7452" max="7452" width="10.6640625" bestFit="1" customWidth="1"/>
    <col min="7453" max="7453" width="8" bestFit="1" customWidth="1"/>
    <col min="7454" max="7454" width="10.6640625" bestFit="1" customWidth="1"/>
    <col min="7455" max="7455" width="8" bestFit="1" customWidth="1"/>
    <col min="7456" max="7456" width="10.6640625" bestFit="1" customWidth="1"/>
    <col min="7457" max="7457" width="8" bestFit="1" customWidth="1"/>
    <col min="7458" max="7458" width="10.6640625" bestFit="1" customWidth="1"/>
    <col min="7459" max="7459" width="8" bestFit="1" customWidth="1"/>
    <col min="7460" max="7460" width="10.6640625" bestFit="1" customWidth="1"/>
    <col min="7461" max="7461" width="8" bestFit="1" customWidth="1"/>
    <col min="7462" max="7462" width="10.6640625" bestFit="1" customWidth="1"/>
    <col min="7463" max="7463" width="8" bestFit="1" customWidth="1"/>
    <col min="7464" max="7464" width="10.6640625" bestFit="1" customWidth="1"/>
    <col min="7465" max="7465" width="8" bestFit="1" customWidth="1"/>
    <col min="7466" max="7466" width="10.6640625" bestFit="1" customWidth="1"/>
    <col min="7467" max="7467" width="8" bestFit="1" customWidth="1"/>
    <col min="7468" max="7468" width="10.6640625" bestFit="1" customWidth="1"/>
    <col min="7469" max="7469" width="8" bestFit="1" customWidth="1"/>
    <col min="7470" max="7470" width="10.6640625" bestFit="1" customWidth="1"/>
    <col min="7471" max="7471" width="8" bestFit="1" customWidth="1"/>
    <col min="7472" max="7472" width="10.6640625" bestFit="1" customWidth="1"/>
    <col min="7473" max="7473" width="8" bestFit="1" customWidth="1"/>
    <col min="7474" max="7474" width="10.6640625" bestFit="1" customWidth="1"/>
    <col min="7475" max="7475" width="8" bestFit="1" customWidth="1"/>
    <col min="7476" max="7476" width="10.6640625" bestFit="1" customWidth="1"/>
    <col min="7477" max="7477" width="8" bestFit="1" customWidth="1"/>
    <col min="7478" max="7478" width="10.6640625" bestFit="1" customWidth="1"/>
    <col min="7479" max="7479" width="8" bestFit="1" customWidth="1"/>
    <col min="7480" max="7480" width="10.6640625" bestFit="1" customWidth="1"/>
    <col min="7481" max="7481" width="8" bestFit="1" customWidth="1"/>
    <col min="7482" max="7482" width="10.6640625" bestFit="1" customWidth="1"/>
    <col min="7483" max="7483" width="8" bestFit="1" customWidth="1"/>
    <col min="7484" max="7484" width="10.6640625" bestFit="1" customWidth="1"/>
    <col min="7485" max="7485" width="8" bestFit="1" customWidth="1"/>
    <col min="7486" max="7486" width="10.6640625" bestFit="1" customWidth="1"/>
    <col min="7487" max="7487" width="8" bestFit="1" customWidth="1"/>
    <col min="7488" max="7488" width="10.6640625" bestFit="1" customWidth="1"/>
    <col min="7489" max="7489" width="8" bestFit="1" customWidth="1"/>
    <col min="7490" max="7490" width="10.6640625" bestFit="1" customWidth="1"/>
    <col min="7491" max="7491" width="8" bestFit="1" customWidth="1"/>
    <col min="7492" max="7492" width="10.6640625" bestFit="1" customWidth="1"/>
    <col min="7493" max="7493" width="8" bestFit="1" customWidth="1"/>
    <col min="7494" max="7494" width="10.6640625" bestFit="1" customWidth="1"/>
    <col min="7495" max="7495" width="8" bestFit="1" customWidth="1"/>
    <col min="7496" max="7496" width="10.6640625" bestFit="1" customWidth="1"/>
    <col min="7497" max="7497" width="8" bestFit="1" customWidth="1"/>
    <col min="7498" max="7498" width="10.6640625" bestFit="1" customWidth="1"/>
    <col min="7499" max="7499" width="8" bestFit="1" customWidth="1"/>
    <col min="7500" max="7500" width="10.6640625" bestFit="1" customWidth="1"/>
    <col min="7501" max="7501" width="8" bestFit="1" customWidth="1"/>
    <col min="7502" max="7502" width="10.6640625" bestFit="1" customWidth="1"/>
    <col min="7503" max="7503" width="8" bestFit="1" customWidth="1"/>
    <col min="7504" max="7504" width="10.6640625" bestFit="1" customWidth="1"/>
    <col min="7505" max="7505" width="8" bestFit="1" customWidth="1"/>
    <col min="7506" max="7506" width="10.6640625" bestFit="1" customWidth="1"/>
    <col min="7507" max="7507" width="8" bestFit="1" customWidth="1"/>
    <col min="7508" max="7508" width="10.6640625" bestFit="1" customWidth="1"/>
    <col min="7509" max="7509" width="8" bestFit="1" customWidth="1"/>
    <col min="7510" max="7510" width="10.6640625" bestFit="1" customWidth="1"/>
    <col min="7511" max="7511" width="8" bestFit="1" customWidth="1"/>
    <col min="7512" max="7512" width="10.6640625" bestFit="1" customWidth="1"/>
    <col min="7513" max="7513" width="8" bestFit="1" customWidth="1"/>
    <col min="7514" max="7514" width="10.6640625" bestFit="1" customWidth="1"/>
    <col min="7515" max="7515" width="8" bestFit="1" customWidth="1"/>
    <col min="7516" max="7516" width="10.6640625" bestFit="1" customWidth="1"/>
    <col min="7517" max="7517" width="8" bestFit="1" customWidth="1"/>
    <col min="7518" max="7518" width="10.6640625" bestFit="1" customWidth="1"/>
    <col min="7519" max="7519" width="8" bestFit="1" customWidth="1"/>
    <col min="7520" max="7520" width="10.6640625" bestFit="1" customWidth="1"/>
    <col min="7521" max="7521" width="8" bestFit="1" customWidth="1"/>
    <col min="7522" max="7522" width="10.6640625" bestFit="1" customWidth="1"/>
    <col min="7523" max="7523" width="8" bestFit="1" customWidth="1"/>
    <col min="7524" max="7524" width="10.6640625" bestFit="1" customWidth="1"/>
    <col min="7525" max="7525" width="8" bestFit="1" customWidth="1"/>
    <col min="7526" max="7526" width="10.6640625" bestFit="1" customWidth="1"/>
    <col min="7527" max="7527" width="8" bestFit="1" customWidth="1"/>
    <col min="7528" max="7528" width="10.6640625" bestFit="1" customWidth="1"/>
    <col min="7529" max="7529" width="8" bestFit="1" customWidth="1"/>
    <col min="7530" max="7530" width="10.6640625" bestFit="1" customWidth="1"/>
    <col min="7531" max="7531" width="8" bestFit="1" customWidth="1"/>
    <col min="7532" max="7532" width="10.6640625" bestFit="1" customWidth="1"/>
    <col min="7533" max="7533" width="8" bestFit="1" customWidth="1"/>
    <col min="7534" max="7534" width="10.6640625" bestFit="1" customWidth="1"/>
    <col min="7535" max="7535" width="8" bestFit="1" customWidth="1"/>
    <col min="7536" max="7536" width="10.6640625" bestFit="1" customWidth="1"/>
    <col min="7537" max="7537" width="8" bestFit="1" customWidth="1"/>
    <col min="7538" max="7538" width="10.6640625" bestFit="1" customWidth="1"/>
    <col min="7539" max="7539" width="8" bestFit="1" customWidth="1"/>
    <col min="7540" max="7540" width="10.6640625" bestFit="1" customWidth="1"/>
    <col min="7541" max="7541" width="8" bestFit="1" customWidth="1"/>
    <col min="7542" max="7542" width="10.6640625" bestFit="1" customWidth="1"/>
    <col min="7543" max="7543" width="8" bestFit="1" customWidth="1"/>
    <col min="7544" max="7544" width="10.6640625" bestFit="1" customWidth="1"/>
    <col min="7545" max="7545" width="8" bestFit="1" customWidth="1"/>
    <col min="7546" max="7546" width="10.6640625" bestFit="1" customWidth="1"/>
    <col min="7547" max="7547" width="8" bestFit="1" customWidth="1"/>
    <col min="7548" max="7548" width="10.6640625" bestFit="1" customWidth="1"/>
    <col min="7549" max="7549" width="8" bestFit="1" customWidth="1"/>
    <col min="7550" max="7550" width="10.6640625" bestFit="1" customWidth="1"/>
    <col min="7551" max="7551" width="8" bestFit="1" customWidth="1"/>
    <col min="7552" max="7552" width="10.6640625" bestFit="1" customWidth="1"/>
    <col min="7553" max="7553" width="8" bestFit="1" customWidth="1"/>
    <col min="7554" max="7554" width="10.6640625" bestFit="1" customWidth="1"/>
    <col min="7555" max="7555" width="8" bestFit="1" customWidth="1"/>
    <col min="7556" max="7556" width="10.6640625" bestFit="1" customWidth="1"/>
    <col min="7557" max="7557" width="8" bestFit="1" customWidth="1"/>
    <col min="7558" max="7558" width="10.6640625" bestFit="1" customWidth="1"/>
    <col min="7559" max="7559" width="8" bestFit="1" customWidth="1"/>
    <col min="7560" max="7560" width="10.6640625" bestFit="1" customWidth="1"/>
    <col min="7561" max="7561" width="8" bestFit="1" customWidth="1"/>
    <col min="7562" max="7562" width="10.6640625" bestFit="1" customWidth="1"/>
    <col min="7563" max="7563" width="8" bestFit="1" customWidth="1"/>
    <col min="7564" max="7564" width="10.6640625" bestFit="1" customWidth="1"/>
    <col min="7565" max="7565" width="8" bestFit="1" customWidth="1"/>
    <col min="7566" max="7566" width="10.6640625" bestFit="1" customWidth="1"/>
    <col min="7567" max="7567" width="8" bestFit="1" customWidth="1"/>
    <col min="7568" max="7568" width="10.6640625" bestFit="1" customWidth="1"/>
    <col min="7569" max="7569" width="8" bestFit="1" customWidth="1"/>
    <col min="7570" max="7570" width="10.6640625" bestFit="1" customWidth="1"/>
    <col min="7571" max="7571" width="8" bestFit="1" customWidth="1"/>
    <col min="7572" max="7572" width="10.6640625" bestFit="1" customWidth="1"/>
    <col min="7573" max="7573" width="8" bestFit="1" customWidth="1"/>
    <col min="7574" max="7574" width="10.6640625" bestFit="1" customWidth="1"/>
    <col min="7575" max="7575" width="8" bestFit="1" customWidth="1"/>
    <col min="7576" max="7576" width="10.6640625" bestFit="1" customWidth="1"/>
    <col min="7577" max="7577" width="8" bestFit="1" customWidth="1"/>
    <col min="7578" max="7578" width="10.6640625" bestFit="1" customWidth="1"/>
    <col min="7579" max="7579" width="8" bestFit="1" customWidth="1"/>
    <col min="7580" max="7580" width="10.6640625" bestFit="1" customWidth="1"/>
    <col min="7581" max="7581" width="8" bestFit="1" customWidth="1"/>
    <col min="7582" max="7582" width="10.6640625" bestFit="1" customWidth="1"/>
    <col min="7583" max="7583" width="8" bestFit="1" customWidth="1"/>
    <col min="7584" max="7584" width="10.6640625" bestFit="1" customWidth="1"/>
    <col min="7585" max="7585" width="8" bestFit="1" customWidth="1"/>
    <col min="7586" max="7586" width="10.6640625" bestFit="1" customWidth="1"/>
    <col min="7587" max="7587" width="8" bestFit="1" customWidth="1"/>
    <col min="7588" max="7588" width="10.6640625" bestFit="1" customWidth="1"/>
    <col min="7589" max="7589" width="8" bestFit="1" customWidth="1"/>
    <col min="7590" max="7590" width="10.6640625" bestFit="1" customWidth="1"/>
    <col min="7591" max="7591" width="8" bestFit="1" customWidth="1"/>
    <col min="7592" max="7592" width="10.6640625" bestFit="1" customWidth="1"/>
    <col min="7593" max="7593" width="8" bestFit="1" customWidth="1"/>
    <col min="7594" max="7594" width="10.6640625" bestFit="1" customWidth="1"/>
    <col min="7595" max="7595" width="8" bestFit="1" customWidth="1"/>
    <col min="7596" max="7596" width="10.6640625" bestFit="1" customWidth="1"/>
    <col min="7597" max="7597" width="8" bestFit="1" customWidth="1"/>
    <col min="7598" max="7598" width="10.6640625" bestFit="1" customWidth="1"/>
    <col min="7599" max="7599" width="8" bestFit="1" customWidth="1"/>
    <col min="7600" max="7600" width="10.6640625" bestFit="1" customWidth="1"/>
    <col min="7601" max="7601" width="8" bestFit="1" customWidth="1"/>
    <col min="7602" max="7602" width="10.6640625" bestFit="1" customWidth="1"/>
    <col min="7603" max="7603" width="8" bestFit="1" customWidth="1"/>
    <col min="7604" max="7604" width="10.6640625" bestFit="1" customWidth="1"/>
    <col min="7605" max="7605" width="8" bestFit="1" customWidth="1"/>
    <col min="7606" max="7606" width="10.6640625" bestFit="1" customWidth="1"/>
    <col min="7607" max="7607" width="8" bestFit="1" customWidth="1"/>
    <col min="7608" max="7608" width="10.6640625" bestFit="1" customWidth="1"/>
    <col min="7609" max="7609" width="8" bestFit="1" customWidth="1"/>
    <col min="7610" max="7610" width="10.6640625" bestFit="1" customWidth="1"/>
    <col min="7611" max="7611" width="8" bestFit="1" customWidth="1"/>
    <col min="7612" max="7612" width="10.6640625" bestFit="1" customWidth="1"/>
    <col min="7613" max="7613" width="8" bestFit="1" customWidth="1"/>
    <col min="7614" max="7614" width="10.6640625" bestFit="1" customWidth="1"/>
    <col min="7615" max="7615" width="8" bestFit="1" customWidth="1"/>
    <col min="7616" max="7616" width="10.6640625" bestFit="1" customWidth="1"/>
    <col min="7617" max="7617" width="8" bestFit="1" customWidth="1"/>
    <col min="7618" max="7618" width="10.6640625" bestFit="1" customWidth="1"/>
    <col min="7619" max="7619" width="8" bestFit="1" customWidth="1"/>
    <col min="7620" max="7620" width="10.6640625" bestFit="1" customWidth="1"/>
    <col min="7621" max="7621" width="8" bestFit="1" customWidth="1"/>
    <col min="7622" max="7622" width="10.6640625" bestFit="1" customWidth="1"/>
    <col min="7623" max="7623" width="8" bestFit="1" customWidth="1"/>
    <col min="7624" max="7624" width="10.6640625" bestFit="1" customWidth="1"/>
    <col min="7625" max="7625" width="8" bestFit="1" customWidth="1"/>
    <col min="7626" max="7626" width="10.6640625" bestFit="1" customWidth="1"/>
    <col min="7627" max="7627" width="8" bestFit="1" customWidth="1"/>
    <col min="7628" max="7628" width="10.6640625" bestFit="1" customWidth="1"/>
    <col min="7629" max="7629" width="8" bestFit="1" customWidth="1"/>
    <col min="7630" max="7630" width="10.6640625" bestFit="1" customWidth="1"/>
    <col min="7631" max="7631" width="8" bestFit="1" customWidth="1"/>
    <col min="7632" max="7632" width="10.6640625" bestFit="1" customWidth="1"/>
    <col min="7633" max="7633" width="8" bestFit="1" customWidth="1"/>
    <col min="7634" max="7634" width="10.6640625" bestFit="1" customWidth="1"/>
    <col min="7635" max="7635" width="8" bestFit="1" customWidth="1"/>
    <col min="7636" max="7636" width="10.6640625" bestFit="1" customWidth="1"/>
    <col min="7637" max="7637" width="8" bestFit="1" customWidth="1"/>
    <col min="7638" max="7638" width="10.6640625" bestFit="1" customWidth="1"/>
    <col min="7639" max="7639" width="8" bestFit="1" customWidth="1"/>
    <col min="7640" max="7640" width="10.6640625" bestFit="1" customWidth="1"/>
    <col min="7641" max="7641" width="8" bestFit="1" customWidth="1"/>
    <col min="7642" max="7642" width="10.6640625" bestFit="1" customWidth="1"/>
    <col min="7643" max="7643" width="8" bestFit="1" customWidth="1"/>
    <col min="7644" max="7644" width="10.6640625" bestFit="1" customWidth="1"/>
    <col min="7645" max="7645" width="8" bestFit="1" customWidth="1"/>
    <col min="7646" max="7646" width="10.6640625" bestFit="1" customWidth="1"/>
    <col min="7647" max="7647" width="8" bestFit="1" customWidth="1"/>
    <col min="7648" max="7648" width="10.6640625" bestFit="1" customWidth="1"/>
    <col min="7649" max="7649" width="8" bestFit="1" customWidth="1"/>
    <col min="7650" max="7650" width="10.6640625" bestFit="1" customWidth="1"/>
    <col min="7651" max="7651" width="8" bestFit="1" customWidth="1"/>
    <col min="7652" max="7652" width="10.6640625" bestFit="1" customWidth="1"/>
    <col min="7653" max="7653" width="8" bestFit="1" customWidth="1"/>
    <col min="7654" max="7654" width="10.6640625" bestFit="1" customWidth="1"/>
    <col min="7655" max="7655" width="8" bestFit="1" customWidth="1"/>
    <col min="7656" max="7656" width="10.6640625" bestFit="1" customWidth="1"/>
    <col min="7657" max="7657" width="8" bestFit="1" customWidth="1"/>
    <col min="7658" max="7658" width="10.6640625" bestFit="1" customWidth="1"/>
    <col min="7659" max="7659" width="8" bestFit="1" customWidth="1"/>
    <col min="7660" max="7660" width="10.6640625" bestFit="1" customWidth="1"/>
    <col min="7661" max="7661" width="8" bestFit="1" customWidth="1"/>
    <col min="7662" max="7662" width="10.6640625" bestFit="1" customWidth="1"/>
    <col min="7663" max="7663" width="8" bestFit="1" customWidth="1"/>
    <col min="7664" max="7664" width="10.6640625" bestFit="1" customWidth="1"/>
    <col min="7665" max="7665" width="8" bestFit="1" customWidth="1"/>
    <col min="7666" max="7666" width="10.6640625" bestFit="1" customWidth="1"/>
    <col min="7667" max="7667" width="8" bestFit="1" customWidth="1"/>
    <col min="7668" max="7668" width="10.6640625" bestFit="1" customWidth="1"/>
    <col min="7669" max="7669" width="8" bestFit="1" customWidth="1"/>
    <col min="7670" max="7670" width="10.6640625" bestFit="1" customWidth="1"/>
    <col min="7671" max="7671" width="8" bestFit="1" customWidth="1"/>
    <col min="7672" max="7672" width="10.6640625" bestFit="1" customWidth="1"/>
    <col min="7673" max="7673" width="8" bestFit="1" customWidth="1"/>
    <col min="7674" max="7674" width="10.6640625" bestFit="1" customWidth="1"/>
    <col min="7675" max="7675" width="8" bestFit="1" customWidth="1"/>
    <col min="7676" max="7676" width="10.6640625" bestFit="1" customWidth="1"/>
    <col min="7677" max="7677" width="8" bestFit="1" customWidth="1"/>
    <col min="7678" max="7678" width="10.6640625" bestFit="1" customWidth="1"/>
    <col min="7679" max="7679" width="8" bestFit="1" customWidth="1"/>
    <col min="7680" max="7680" width="10.6640625" bestFit="1" customWidth="1"/>
    <col min="7681" max="7681" width="8" bestFit="1" customWidth="1"/>
    <col min="7682" max="7682" width="10.6640625" bestFit="1" customWidth="1"/>
    <col min="7683" max="7683" width="8" bestFit="1" customWidth="1"/>
    <col min="7684" max="7684" width="10.6640625" bestFit="1" customWidth="1"/>
    <col min="7685" max="7685" width="8" bestFit="1" customWidth="1"/>
    <col min="7686" max="7686" width="10.6640625" bestFit="1" customWidth="1"/>
    <col min="7687" max="7687" width="8" bestFit="1" customWidth="1"/>
    <col min="7688" max="7688" width="10.6640625" bestFit="1" customWidth="1"/>
    <col min="7689" max="7689" width="8" bestFit="1" customWidth="1"/>
    <col min="7690" max="7690" width="10.6640625" bestFit="1" customWidth="1"/>
    <col min="7691" max="7691" width="8" bestFit="1" customWidth="1"/>
    <col min="7692" max="7692" width="10.6640625" bestFit="1" customWidth="1"/>
    <col min="7693" max="7693" width="8" bestFit="1" customWidth="1"/>
    <col min="7694" max="7694" width="10.6640625" bestFit="1" customWidth="1"/>
    <col min="7695" max="7695" width="8" bestFit="1" customWidth="1"/>
    <col min="7696" max="7696" width="10.6640625" bestFit="1" customWidth="1"/>
    <col min="7697" max="7697" width="8" bestFit="1" customWidth="1"/>
    <col min="7698" max="7698" width="10.6640625" bestFit="1" customWidth="1"/>
    <col min="7699" max="7699" width="8" bestFit="1" customWidth="1"/>
    <col min="7700" max="7700" width="10.6640625" bestFit="1" customWidth="1"/>
    <col min="7701" max="7701" width="8" bestFit="1" customWidth="1"/>
    <col min="7702" max="7702" width="10.6640625" bestFit="1" customWidth="1"/>
    <col min="7703" max="7703" width="8" bestFit="1" customWidth="1"/>
    <col min="7704" max="7704" width="10.6640625" bestFit="1" customWidth="1"/>
    <col min="7705" max="7705" width="8" bestFit="1" customWidth="1"/>
    <col min="7706" max="7706" width="10.6640625" bestFit="1" customWidth="1"/>
    <col min="7707" max="7707" width="8" bestFit="1" customWidth="1"/>
    <col min="7708" max="7708" width="10.6640625" bestFit="1" customWidth="1"/>
    <col min="7709" max="7709" width="8" bestFit="1" customWidth="1"/>
    <col min="7710" max="7710" width="10.6640625" bestFit="1" customWidth="1"/>
    <col min="7711" max="7711" width="8" bestFit="1" customWidth="1"/>
    <col min="7712" max="7712" width="10.6640625" bestFit="1" customWidth="1"/>
    <col min="7713" max="7713" width="8" bestFit="1" customWidth="1"/>
    <col min="7714" max="7714" width="10.6640625" bestFit="1" customWidth="1"/>
    <col min="7715" max="7715" width="8" bestFit="1" customWidth="1"/>
    <col min="7716" max="7716" width="10.6640625" bestFit="1" customWidth="1"/>
    <col min="7717" max="7717" width="8" bestFit="1" customWidth="1"/>
    <col min="7718" max="7718" width="10.6640625" bestFit="1" customWidth="1"/>
    <col min="7719" max="7719" width="8" bestFit="1" customWidth="1"/>
    <col min="7720" max="7720" width="10.6640625" bestFit="1" customWidth="1"/>
    <col min="7721" max="7721" width="8" bestFit="1" customWidth="1"/>
    <col min="7722" max="7722" width="10.6640625" bestFit="1" customWidth="1"/>
    <col min="7723" max="7723" width="8" bestFit="1" customWidth="1"/>
    <col min="7724" max="7724" width="10.6640625" bestFit="1" customWidth="1"/>
    <col min="7725" max="7725" width="8" bestFit="1" customWidth="1"/>
    <col min="7726" max="7726" width="10.6640625" bestFit="1" customWidth="1"/>
    <col min="7727" max="7727" width="8" bestFit="1" customWidth="1"/>
    <col min="7728" max="7728" width="10.6640625" bestFit="1" customWidth="1"/>
    <col min="7729" max="7729" width="8" bestFit="1" customWidth="1"/>
    <col min="7730" max="7730" width="10.6640625" bestFit="1" customWidth="1"/>
    <col min="7731" max="7731" width="8" bestFit="1" customWidth="1"/>
    <col min="7732" max="7732" width="10.6640625" bestFit="1" customWidth="1"/>
    <col min="7733" max="7733" width="8" bestFit="1" customWidth="1"/>
    <col min="7734" max="7734" width="10.6640625" bestFit="1" customWidth="1"/>
    <col min="7735" max="7735" width="8" bestFit="1" customWidth="1"/>
    <col min="7736" max="7736" width="10.6640625" bestFit="1" customWidth="1"/>
    <col min="7737" max="7737" width="8" bestFit="1" customWidth="1"/>
    <col min="7738" max="7738" width="10.6640625" bestFit="1" customWidth="1"/>
    <col min="7739" max="7739" width="8" bestFit="1" customWidth="1"/>
    <col min="7740" max="7740" width="10.6640625" bestFit="1" customWidth="1"/>
    <col min="7741" max="7741" width="8" bestFit="1" customWidth="1"/>
    <col min="7742" max="7742" width="10.6640625" bestFit="1" customWidth="1"/>
    <col min="7743" max="7743" width="8" bestFit="1" customWidth="1"/>
    <col min="7744" max="7744" width="10.6640625" bestFit="1" customWidth="1"/>
    <col min="7745" max="7745" width="8" bestFit="1" customWidth="1"/>
    <col min="7746" max="7746" width="10.6640625" bestFit="1" customWidth="1"/>
    <col min="7747" max="7747" width="8" bestFit="1" customWidth="1"/>
    <col min="7748" max="7748" width="10.6640625" bestFit="1" customWidth="1"/>
    <col min="7749" max="7749" width="8" bestFit="1" customWidth="1"/>
    <col min="7750" max="7750" width="10.6640625" bestFit="1" customWidth="1"/>
    <col min="7751" max="7751" width="8" bestFit="1" customWidth="1"/>
    <col min="7752" max="7752" width="10.6640625" bestFit="1" customWidth="1"/>
    <col min="7753" max="7753" width="8" bestFit="1" customWidth="1"/>
    <col min="7754" max="7754" width="10.6640625" bestFit="1" customWidth="1"/>
    <col min="7755" max="7755" width="8" bestFit="1" customWidth="1"/>
    <col min="7756" max="7756" width="10.6640625" bestFit="1" customWidth="1"/>
    <col min="7757" max="7757" width="8" bestFit="1" customWidth="1"/>
    <col min="7758" max="7758" width="10.6640625" bestFit="1" customWidth="1"/>
    <col min="7759" max="7759" width="8" bestFit="1" customWidth="1"/>
    <col min="7760" max="7760" width="10.6640625" bestFit="1" customWidth="1"/>
    <col min="7761" max="7761" width="8" bestFit="1" customWidth="1"/>
    <col min="7762" max="7762" width="10.6640625" bestFit="1" customWidth="1"/>
    <col min="7763" max="7763" width="8" bestFit="1" customWidth="1"/>
    <col min="7764" max="7764" width="10.6640625" bestFit="1" customWidth="1"/>
    <col min="7765" max="7765" width="8" bestFit="1" customWidth="1"/>
    <col min="7766" max="7766" width="10.6640625" bestFit="1" customWidth="1"/>
    <col min="7767" max="7767" width="8" bestFit="1" customWidth="1"/>
    <col min="7768" max="7768" width="10.6640625" bestFit="1" customWidth="1"/>
    <col min="7769" max="7769" width="8" bestFit="1" customWidth="1"/>
    <col min="7770" max="7770" width="10.6640625" bestFit="1" customWidth="1"/>
    <col min="7771" max="7771" width="8" bestFit="1" customWidth="1"/>
    <col min="7772" max="7772" width="10.6640625" bestFit="1" customWidth="1"/>
    <col min="7773" max="7773" width="8" bestFit="1" customWidth="1"/>
    <col min="7774" max="7774" width="10.6640625" bestFit="1" customWidth="1"/>
    <col min="7775" max="7775" width="8" bestFit="1" customWidth="1"/>
    <col min="7776" max="7776" width="10.6640625" bestFit="1" customWidth="1"/>
    <col min="7777" max="7777" width="8" bestFit="1" customWidth="1"/>
    <col min="7778" max="7778" width="10.6640625" bestFit="1" customWidth="1"/>
    <col min="7779" max="7779" width="8" bestFit="1" customWidth="1"/>
    <col min="7780" max="7780" width="10.6640625" bestFit="1" customWidth="1"/>
    <col min="7781" max="7781" width="8" bestFit="1" customWidth="1"/>
    <col min="7782" max="7782" width="10.6640625" bestFit="1" customWidth="1"/>
    <col min="7783" max="7783" width="8" bestFit="1" customWidth="1"/>
    <col min="7784" max="7784" width="10.6640625" bestFit="1" customWidth="1"/>
    <col min="7785" max="7785" width="8" bestFit="1" customWidth="1"/>
    <col min="7786" max="7786" width="10.6640625" bestFit="1" customWidth="1"/>
    <col min="7787" max="7787" width="8" bestFit="1" customWidth="1"/>
    <col min="7788" max="7788" width="10.6640625" bestFit="1" customWidth="1"/>
    <col min="7789" max="7789" width="8" bestFit="1" customWidth="1"/>
    <col min="7790" max="7790" width="10.6640625" bestFit="1" customWidth="1"/>
    <col min="7791" max="7791" width="8" bestFit="1" customWidth="1"/>
    <col min="7792" max="7792" width="10.6640625" bestFit="1" customWidth="1"/>
    <col min="7793" max="7793" width="8" bestFit="1" customWidth="1"/>
    <col min="7794" max="7794" width="10.6640625" bestFit="1" customWidth="1"/>
    <col min="7795" max="7795" width="8" bestFit="1" customWidth="1"/>
    <col min="7796" max="7796" width="10.6640625" bestFit="1" customWidth="1"/>
    <col min="7797" max="7797" width="8" bestFit="1" customWidth="1"/>
    <col min="7798" max="7798" width="10.6640625" bestFit="1" customWidth="1"/>
    <col min="7799" max="7799" width="8" bestFit="1" customWidth="1"/>
    <col min="7800" max="7800" width="10.6640625" bestFit="1" customWidth="1"/>
    <col min="7801" max="7801" width="8" bestFit="1" customWidth="1"/>
    <col min="7802" max="7802" width="10.6640625" bestFit="1" customWidth="1"/>
    <col min="7803" max="7803" width="8" bestFit="1" customWidth="1"/>
    <col min="7804" max="7804" width="10.6640625" bestFit="1" customWidth="1"/>
    <col min="7805" max="7805" width="8" bestFit="1" customWidth="1"/>
    <col min="7806" max="7806" width="10.6640625" bestFit="1" customWidth="1"/>
    <col min="7807" max="7807" width="8" bestFit="1" customWidth="1"/>
    <col min="7808" max="7808" width="10.6640625" bestFit="1" customWidth="1"/>
    <col min="7809" max="7809" width="8" bestFit="1" customWidth="1"/>
    <col min="7810" max="7810" width="10.6640625" bestFit="1" customWidth="1"/>
    <col min="7811" max="7811" width="8" bestFit="1" customWidth="1"/>
    <col min="7812" max="7812" width="10.6640625" bestFit="1" customWidth="1"/>
    <col min="7813" max="7813" width="8" bestFit="1" customWidth="1"/>
    <col min="7814" max="7814" width="10.6640625" bestFit="1" customWidth="1"/>
    <col min="7815" max="7815" width="8" bestFit="1" customWidth="1"/>
    <col min="7816" max="7816" width="10.6640625" bestFit="1" customWidth="1"/>
    <col min="7817" max="7817" width="8" bestFit="1" customWidth="1"/>
    <col min="7818" max="7818" width="10.6640625" bestFit="1" customWidth="1"/>
    <col min="7819" max="7819" width="8" bestFit="1" customWidth="1"/>
    <col min="7820" max="7820" width="10.6640625" bestFit="1" customWidth="1"/>
    <col min="7821" max="7821" width="8" bestFit="1" customWidth="1"/>
    <col min="7822" max="7822" width="10.6640625" bestFit="1" customWidth="1"/>
    <col min="7823" max="7823" width="8" bestFit="1" customWidth="1"/>
    <col min="7824" max="7824" width="10.6640625" bestFit="1" customWidth="1"/>
    <col min="7825" max="7825" width="8" bestFit="1" customWidth="1"/>
    <col min="7826" max="7826" width="10.6640625" bestFit="1" customWidth="1"/>
    <col min="7827" max="7827" width="8" bestFit="1" customWidth="1"/>
    <col min="7828" max="7828" width="10.6640625" bestFit="1" customWidth="1"/>
    <col min="7829" max="7829" width="8" bestFit="1" customWidth="1"/>
    <col min="7830" max="7830" width="10.6640625" bestFit="1" customWidth="1"/>
    <col min="7831" max="7831" width="8" bestFit="1" customWidth="1"/>
    <col min="7832" max="7832" width="10.6640625" bestFit="1" customWidth="1"/>
    <col min="7833" max="7833" width="8" bestFit="1" customWidth="1"/>
    <col min="7834" max="7834" width="10.6640625" bestFit="1" customWidth="1"/>
    <col min="7835" max="7835" width="8" bestFit="1" customWidth="1"/>
    <col min="7836" max="7836" width="10.6640625" bestFit="1" customWidth="1"/>
    <col min="7837" max="7837" width="8" bestFit="1" customWidth="1"/>
    <col min="7838" max="7838" width="10.6640625" bestFit="1" customWidth="1"/>
    <col min="7839" max="7839" width="8" bestFit="1" customWidth="1"/>
    <col min="7840" max="7840" width="10.6640625" bestFit="1" customWidth="1"/>
    <col min="7841" max="7841" width="8" bestFit="1" customWidth="1"/>
    <col min="7842" max="7842" width="10.6640625" bestFit="1" customWidth="1"/>
    <col min="7843" max="7843" width="8" bestFit="1" customWidth="1"/>
    <col min="7844" max="7844" width="10.6640625" bestFit="1" customWidth="1"/>
    <col min="7845" max="7845" width="8" bestFit="1" customWidth="1"/>
    <col min="7846" max="7846" width="10.6640625" bestFit="1" customWidth="1"/>
    <col min="7847" max="7847" width="8" bestFit="1" customWidth="1"/>
    <col min="7848" max="7848" width="10.6640625" bestFit="1" customWidth="1"/>
    <col min="7849" max="7849" width="8" bestFit="1" customWidth="1"/>
    <col min="7850" max="7850" width="10.6640625" bestFit="1" customWidth="1"/>
    <col min="7851" max="7851" width="8" bestFit="1" customWidth="1"/>
    <col min="7852" max="7852" width="10.6640625" bestFit="1" customWidth="1"/>
    <col min="7853" max="7853" width="8" bestFit="1" customWidth="1"/>
    <col min="7854" max="7854" width="10.6640625" bestFit="1" customWidth="1"/>
    <col min="7855" max="7855" width="8" bestFit="1" customWidth="1"/>
    <col min="7856" max="7856" width="10.6640625" bestFit="1" customWidth="1"/>
    <col min="7857" max="7857" width="8" bestFit="1" customWidth="1"/>
    <col min="7858" max="7858" width="10.6640625" bestFit="1" customWidth="1"/>
    <col min="7859" max="7859" width="8" bestFit="1" customWidth="1"/>
    <col min="7860" max="7860" width="10.6640625" bestFit="1" customWidth="1"/>
    <col min="7861" max="7861" width="8" bestFit="1" customWidth="1"/>
    <col min="7862" max="7862" width="10.6640625" bestFit="1" customWidth="1"/>
    <col min="7863" max="7863" width="8" bestFit="1" customWidth="1"/>
    <col min="7864" max="7864" width="10.6640625" bestFit="1" customWidth="1"/>
    <col min="7865" max="7865" width="8" bestFit="1" customWidth="1"/>
    <col min="7866" max="7866" width="10.6640625" bestFit="1" customWidth="1"/>
    <col min="7867" max="7867" width="8" bestFit="1" customWidth="1"/>
    <col min="7868" max="7868" width="10.6640625" bestFit="1" customWidth="1"/>
    <col min="7869" max="7869" width="8" bestFit="1" customWidth="1"/>
    <col min="7870" max="7870" width="10.6640625" bestFit="1" customWidth="1"/>
    <col min="7871" max="7871" width="8" bestFit="1" customWidth="1"/>
    <col min="7872" max="7872" width="10.6640625" bestFit="1" customWidth="1"/>
    <col min="7873" max="7873" width="8" bestFit="1" customWidth="1"/>
    <col min="7874" max="7874" width="10.6640625" bestFit="1" customWidth="1"/>
    <col min="7875" max="7875" width="8" bestFit="1" customWidth="1"/>
    <col min="7876" max="7876" width="10.6640625" bestFit="1" customWidth="1"/>
    <col min="7877" max="7877" width="8" bestFit="1" customWidth="1"/>
    <col min="7878" max="7878" width="10.6640625" bestFit="1" customWidth="1"/>
    <col min="7879" max="7879" width="8" bestFit="1" customWidth="1"/>
    <col min="7880" max="7880" width="10.6640625" bestFit="1" customWidth="1"/>
    <col min="7881" max="7881" width="8" bestFit="1" customWidth="1"/>
    <col min="7882" max="7882" width="10.6640625" bestFit="1" customWidth="1"/>
    <col min="7883" max="7883" width="8" bestFit="1" customWidth="1"/>
    <col min="7884" max="7884" width="10.6640625" bestFit="1" customWidth="1"/>
    <col min="7885" max="7885" width="8" bestFit="1" customWidth="1"/>
    <col min="7886" max="7886" width="10.6640625" bestFit="1" customWidth="1"/>
    <col min="7887" max="7887" width="8" bestFit="1" customWidth="1"/>
    <col min="7888" max="7888" width="10.6640625" bestFit="1" customWidth="1"/>
    <col min="7889" max="7889" width="8" bestFit="1" customWidth="1"/>
    <col min="7890" max="7890" width="10.6640625" bestFit="1" customWidth="1"/>
    <col min="7891" max="7891" width="8" bestFit="1" customWidth="1"/>
    <col min="7892" max="7892" width="10.6640625" bestFit="1" customWidth="1"/>
    <col min="7893" max="7893" width="8" bestFit="1" customWidth="1"/>
    <col min="7894" max="7894" width="10.6640625" bestFit="1" customWidth="1"/>
    <col min="7895" max="7895" width="8" bestFit="1" customWidth="1"/>
    <col min="7896" max="7896" width="10.6640625" bestFit="1" customWidth="1"/>
    <col min="7897" max="7897" width="8" bestFit="1" customWidth="1"/>
    <col min="7898" max="7898" width="10.6640625" bestFit="1" customWidth="1"/>
    <col min="7899" max="7899" width="8" bestFit="1" customWidth="1"/>
    <col min="7900" max="7900" width="10.6640625" bestFit="1" customWidth="1"/>
    <col min="7901" max="7901" width="8" bestFit="1" customWidth="1"/>
    <col min="7902" max="7902" width="10.6640625" bestFit="1" customWidth="1"/>
    <col min="7903" max="7903" width="8" bestFit="1" customWidth="1"/>
    <col min="7904" max="7904" width="10.6640625" bestFit="1" customWidth="1"/>
    <col min="7905" max="7905" width="8" bestFit="1" customWidth="1"/>
    <col min="7906" max="7906" width="10.6640625" bestFit="1" customWidth="1"/>
    <col min="7907" max="7907" width="8" bestFit="1" customWidth="1"/>
    <col min="7908" max="7908" width="10.6640625" bestFit="1" customWidth="1"/>
    <col min="7909" max="7909" width="8" bestFit="1" customWidth="1"/>
    <col min="7910" max="7910" width="10.6640625" bestFit="1" customWidth="1"/>
    <col min="7911" max="7911" width="8" bestFit="1" customWidth="1"/>
    <col min="7912" max="7912" width="10.6640625" bestFit="1" customWidth="1"/>
    <col min="7913" max="7913" width="8" bestFit="1" customWidth="1"/>
    <col min="7914" max="7914" width="10.6640625" bestFit="1" customWidth="1"/>
    <col min="7915" max="7915" width="8" bestFit="1" customWidth="1"/>
    <col min="7916" max="7916" width="10.6640625" bestFit="1" customWidth="1"/>
    <col min="7917" max="7917" width="8" bestFit="1" customWidth="1"/>
    <col min="7918" max="7918" width="10.6640625" bestFit="1" customWidth="1"/>
    <col min="7919" max="7919" width="8" bestFit="1" customWidth="1"/>
    <col min="7920" max="7920" width="10.6640625" bestFit="1" customWidth="1"/>
    <col min="7921" max="7921" width="8" bestFit="1" customWidth="1"/>
    <col min="7922" max="7922" width="10.6640625" bestFit="1" customWidth="1"/>
    <col min="7923" max="7923" width="8" bestFit="1" customWidth="1"/>
    <col min="7924" max="7924" width="10.6640625" bestFit="1" customWidth="1"/>
    <col min="7925" max="7925" width="8" bestFit="1" customWidth="1"/>
    <col min="7926" max="7926" width="10.6640625" bestFit="1" customWidth="1"/>
    <col min="7927" max="7927" width="8" bestFit="1" customWidth="1"/>
    <col min="7928" max="7928" width="10.6640625" bestFit="1" customWidth="1"/>
    <col min="7929" max="7929" width="8" bestFit="1" customWidth="1"/>
    <col min="7930" max="7930" width="10.6640625" bestFit="1" customWidth="1"/>
    <col min="7931" max="7931" width="8" bestFit="1" customWidth="1"/>
    <col min="7932" max="7932" width="10.6640625" bestFit="1" customWidth="1"/>
    <col min="7933" max="7933" width="8" bestFit="1" customWidth="1"/>
    <col min="7934" max="7934" width="10.6640625" bestFit="1" customWidth="1"/>
    <col min="7935" max="7935" width="8" bestFit="1" customWidth="1"/>
    <col min="7936" max="7936" width="10.6640625" bestFit="1" customWidth="1"/>
    <col min="7937" max="7937" width="8" bestFit="1" customWidth="1"/>
    <col min="7938" max="7938" width="10.6640625" bestFit="1" customWidth="1"/>
    <col min="7939" max="7939" width="8" bestFit="1" customWidth="1"/>
    <col min="7940" max="7940" width="10.6640625" bestFit="1" customWidth="1"/>
    <col min="7941" max="7941" width="8" bestFit="1" customWidth="1"/>
    <col min="7942" max="7942" width="10.6640625" bestFit="1" customWidth="1"/>
    <col min="7943" max="7943" width="8" bestFit="1" customWidth="1"/>
    <col min="7944" max="7944" width="10.6640625" bestFit="1" customWidth="1"/>
    <col min="7945" max="7945" width="8" bestFit="1" customWidth="1"/>
    <col min="7946" max="7946" width="10.6640625" bestFit="1" customWidth="1"/>
    <col min="7947" max="7947" width="8" bestFit="1" customWidth="1"/>
    <col min="7948" max="7948" width="10.6640625" bestFit="1" customWidth="1"/>
    <col min="7949" max="7949" width="8" bestFit="1" customWidth="1"/>
    <col min="7950" max="7950" width="10.6640625" bestFit="1" customWidth="1"/>
    <col min="7951" max="7951" width="8" bestFit="1" customWidth="1"/>
    <col min="7952" max="7952" width="10.6640625" bestFit="1" customWidth="1"/>
    <col min="7953" max="7953" width="8" bestFit="1" customWidth="1"/>
    <col min="7954" max="7954" width="10.6640625" bestFit="1" customWidth="1"/>
    <col min="7955" max="7955" width="8" bestFit="1" customWidth="1"/>
    <col min="7956" max="7956" width="10.6640625" bestFit="1" customWidth="1"/>
    <col min="7957" max="7957" width="8" bestFit="1" customWidth="1"/>
    <col min="7958" max="7958" width="10.6640625" bestFit="1" customWidth="1"/>
    <col min="7959" max="7959" width="8" bestFit="1" customWidth="1"/>
    <col min="7960" max="7960" width="10.6640625" bestFit="1" customWidth="1"/>
    <col min="7961" max="7961" width="8" bestFit="1" customWidth="1"/>
    <col min="7962" max="7962" width="10.6640625" bestFit="1" customWidth="1"/>
    <col min="7963" max="7963" width="8" bestFit="1" customWidth="1"/>
    <col min="7964" max="7964" width="10.6640625" bestFit="1" customWidth="1"/>
    <col min="7965" max="7965" width="8" bestFit="1" customWidth="1"/>
    <col min="7966" max="7966" width="10.6640625" bestFit="1" customWidth="1"/>
    <col min="7967" max="7967" width="8" bestFit="1" customWidth="1"/>
    <col min="7968" max="7968" width="10.6640625" bestFit="1" customWidth="1"/>
    <col min="7969" max="7969" width="8" bestFit="1" customWidth="1"/>
    <col min="7970" max="7970" width="10.6640625" bestFit="1" customWidth="1"/>
    <col min="7971" max="7971" width="8" bestFit="1" customWidth="1"/>
    <col min="7972" max="7972" width="10.6640625" bestFit="1" customWidth="1"/>
    <col min="7973" max="7973" width="8" bestFit="1" customWidth="1"/>
    <col min="7974" max="7974" width="10.6640625" bestFit="1" customWidth="1"/>
    <col min="7975" max="7975" width="8" bestFit="1" customWidth="1"/>
    <col min="7976" max="7976" width="10.6640625" bestFit="1" customWidth="1"/>
    <col min="7977" max="7977" width="8" bestFit="1" customWidth="1"/>
    <col min="7978" max="7978" width="10.6640625" bestFit="1" customWidth="1"/>
    <col min="7979" max="7979" width="8" bestFit="1" customWidth="1"/>
    <col min="7980" max="7980" width="10.6640625" bestFit="1" customWidth="1"/>
    <col min="7981" max="7981" width="8" bestFit="1" customWidth="1"/>
    <col min="7982" max="7982" width="10.6640625" bestFit="1" customWidth="1"/>
    <col min="7983" max="7983" width="8" bestFit="1" customWidth="1"/>
    <col min="7984" max="7984" width="10.6640625" bestFit="1" customWidth="1"/>
    <col min="7985" max="7985" width="8" bestFit="1" customWidth="1"/>
    <col min="7986" max="7986" width="10.6640625" bestFit="1" customWidth="1"/>
    <col min="7987" max="7987" width="8" bestFit="1" customWidth="1"/>
    <col min="7988" max="7988" width="10.6640625" bestFit="1" customWidth="1"/>
    <col min="7989" max="7989" width="8" bestFit="1" customWidth="1"/>
    <col min="7990" max="7990" width="10.6640625" bestFit="1" customWidth="1"/>
    <col min="7991" max="7991" width="8" bestFit="1" customWidth="1"/>
    <col min="7992" max="7992" width="10.6640625" bestFit="1" customWidth="1"/>
    <col min="7993" max="7993" width="8" bestFit="1" customWidth="1"/>
    <col min="7994" max="7994" width="10.6640625" bestFit="1" customWidth="1"/>
    <col min="7995" max="7995" width="8" bestFit="1" customWidth="1"/>
    <col min="7996" max="7996" width="10.6640625" bestFit="1" customWidth="1"/>
    <col min="7997" max="7997" width="8" bestFit="1" customWidth="1"/>
    <col min="7998" max="7998" width="10.6640625" bestFit="1" customWidth="1"/>
    <col min="7999" max="7999" width="8" bestFit="1" customWidth="1"/>
    <col min="8000" max="8000" width="10.6640625" bestFit="1" customWidth="1"/>
    <col min="8001" max="8001" width="8" bestFit="1" customWidth="1"/>
    <col min="8002" max="8002" width="10.6640625" bestFit="1" customWidth="1"/>
    <col min="8003" max="8003" width="8" bestFit="1" customWidth="1"/>
    <col min="8004" max="8004" width="10.6640625" bestFit="1" customWidth="1"/>
    <col min="8005" max="8005" width="8" bestFit="1" customWidth="1"/>
    <col min="8006" max="8006" width="10.6640625" bestFit="1" customWidth="1"/>
    <col min="8007" max="8007" width="8" bestFit="1" customWidth="1"/>
    <col min="8008" max="8008" width="10.6640625" bestFit="1" customWidth="1"/>
    <col min="8009" max="8009" width="8" bestFit="1" customWidth="1"/>
    <col min="8010" max="8010" width="10.6640625" bestFit="1" customWidth="1"/>
    <col min="8011" max="8011" width="8" bestFit="1" customWidth="1"/>
    <col min="8012" max="8012" width="10.6640625" bestFit="1" customWidth="1"/>
    <col min="8013" max="8013" width="8" bestFit="1" customWidth="1"/>
    <col min="8014" max="8014" width="10.6640625" bestFit="1" customWidth="1"/>
    <col min="8015" max="8015" width="8" bestFit="1" customWidth="1"/>
    <col min="8016" max="8016" width="10.6640625" bestFit="1" customWidth="1"/>
    <col min="8017" max="8017" width="8" bestFit="1" customWidth="1"/>
    <col min="8018" max="8018" width="10.6640625" bestFit="1" customWidth="1"/>
    <col min="8019" max="8019" width="8" bestFit="1" customWidth="1"/>
    <col min="8020" max="8020" width="10.6640625" bestFit="1" customWidth="1"/>
    <col min="8021" max="8021" width="8" bestFit="1" customWidth="1"/>
    <col min="8022" max="8022" width="10.6640625" bestFit="1" customWidth="1"/>
    <col min="8023" max="8023" width="8" bestFit="1" customWidth="1"/>
    <col min="8024" max="8024" width="10.6640625" bestFit="1" customWidth="1"/>
    <col min="8025" max="8025" width="8" bestFit="1" customWidth="1"/>
    <col min="8026" max="8026" width="10.6640625" bestFit="1" customWidth="1"/>
    <col min="8027" max="8027" width="8" bestFit="1" customWidth="1"/>
    <col min="8028" max="8028" width="10.6640625" bestFit="1" customWidth="1"/>
    <col min="8029" max="8029" width="8" bestFit="1" customWidth="1"/>
    <col min="8030" max="8030" width="10.6640625" bestFit="1" customWidth="1"/>
    <col min="8031" max="8031" width="8" bestFit="1" customWidth="1"/>
    <col min="8032" max="8032" width="10.6640625" bestFit="1" customWidth="1"/>
    <col min="8033" max="8033" width="8" bestFit="1" customWidth="1"/>
    <col min="8034" max="8034" width="10.6640625" bestFit="1" customWidth="1"/>
    <col min="8035" max="8035" width="8" bestFit="1" customWidth="1"/>
    <col min="8036" max="8036" width="10.6640625" bestFit="1" customWidth="1"/>
    <col min="8037" max="8037" width="8" bestFit="1" customWidth="1"/>
    <col min="8038" max="8038" width="10.6640625" bestFit="1" customWidth="1"/>
    <col min="8039" max="8039" width="8" bestFit="1" customWidth="1"/>
    <col min="8040" max="8040" width="10.6640625" bestFit="1" customWidth="1"/>
    <col min="8041" max="8041" width="8" bestFit="1" customWidth="1"/>
    <col min="8042" max="8042" width="10.6640625" bestFit="1" customWidth="1"/>
    <col min="8043" max="8043" width="8" bestFit="1" customWidth="1"/>
    <col min="8044" max="8044" width="10.6640625" bestFit="1" customWidth="1"/>
    <col min="8045" max="8045" width="8" bestFit="1" customWidth="1"/>
    <col min="8046" max="8046" width="10.6640625" bestFit="1" customWidth="1"/>
    <col min="8047" max="8047" width="8" bestFit="1" customWidth="1"/>
    <col min="8048" max="8048" width="10.6640625" bestFit="1" customWidth="1"/>
    <col min="8049" max="8049" width="8" bestFit="1" customWidth="1"/>
    <col min="8050" max="8050" width="10.6640625" bestFit="1" customWidth="1"/>
    <col min="8051" max="8051" width="8" bestFit="1" customWidth="1"/>
    <col min="8052" max="8052" width="10.6640625" bestFit="1" customWidth="1"/>
    <col min="8053" max="8053" width="8" bestFit="1" customWidth="1"/>
    <col min="8054" max="8054" width="10.6640625" bestFit="1" customWidth="1"/>
    <col min="8055" max="8055" width="8" bestFit="1" customWidth="1"/>
    <col min="8056" max="8056" width="10.6640625" bestFit="1" customWidth="1"/>
    <col min="8057" max="8057" width="8" bestFit="1" customWidth="1"/>
    <col min="8058" max="8058" width="10.6640625" bestFit="1" customWidth="1"/>
    <col min="8059" max="8059" width="8" bestFit="1" customWidth="1"/>
    <col min="8060" max="8060" width="10.6640625" bestFit="1" customWidth="1"/>
    <col min="8061" max="8061" width="8" bestFit="1" customWidth="1"/>
    <col min="8062" max="8062" width="10.6640625" bestFit="1" customWidth="1"/>
    <col min="8063" max="8063" width="8" bestFit="1" customWidth="1"/>
    <col min="8064" max="8064" width="10.6640625" bestFit="1" customWidth="1"/>
    <col min="8065" max="8065" width="8" bestFit="1" customWidth="1"/>
    <col min="8066" max="8066" width="10.6640625" bestFit="1" customWidth="1"/>
    <col min="8067" max="8067" width="8" bestFit="1" customWidth="1"/>
    <col min="8068" max="8068" width="10.6640625" bestFit="1" customWidth="1"/>
    <col min="8069" max="8069" width="8" bestFit="1" customWidth="1"/>
    <col min="8070" max="8070" width="10.6640625" bestFit="1" customWidth="1"/>
    <col min="8071" max="8071" width="8" bestFit="1" customWidth="1"/>
    <col min="8072" max="8072" width="10.6640625" bestFit="1" customWidth="1"/>
    <col min="8073" max="8073" width="8" bestFit="1" customWidth="1"/>
    <col min="8074" max="8074" width="10.6640625" bestFit="1" customWidth="1"/>
    <col min="8075" max="8075" width="8" bestFit="1" customWidth="1"/>
    <col min="8076" max="8076" width="10.6640625" bestFit="1" customWidth="1"/>
    <col min="8077" max="8077" width="8" bestFit="1" customWidth="1"/>
    <col min="8078" max="8078" width="10.6640625" bestFit="1" customWidth="1"/>
    <col min="8079" max="8079" width="8" bestFit="1" customWidth="1"/>
    <col min="8080" max="8080" width="10.6640625" bestFit="1" customWidth="1"/>
    <col min="8081" max="8081" width="8" bestFit="1" customWidth="1"/>
    <col min="8082" max="8082" width="10.6640625" bestFit="1" customWidth="1"/>
    <col min="8083" max="8083" width="8" bestFit="1" customWidth="1"/>
    <col min="8084" max="8084" width="10.6640625" bestFit="1" customWidth="1"/>
    <col min="8085" max="8085" width="8" bestFit="1" customWidth="1"/>
    <col min="8086" max="8086" width="10.6640625" bestFit="1" customWidth="1"/>
    <col min="8087" max="8087" width="8" bestFit="1" customWidth="1"/>
    <col min="8088" max="8088" width="10.6640625" bestFit="1" customWidth="1"/>
    <col min="8089" max="8089" width="8" bestFit="1" customWidth="1"/>
    <col min="8090" max="8090" width="10.6640625" bestFit="1" customWidth="1"/>
    <col min="8091" max="8091" width="8" bestFit="1" customWidth="1"/>
    <col min="8092" max="8092" width="10.6640625" bestFit="1" customWidth="1"/>
    <col min="8093" max="8093" width="8" bestFit="1" customWidth="1"/>
    <col min="8094" max="8094" width="10.6640625" bestFit="1" customWidth="1"/>
    <col min="8095" max="8095" width="8" bestFit="1" customWidth="1"/>
    <col min="8096" max="8096" width="10.6640625" bestFit="1" customWidth="1"/>
    <col min="8097" max="8097" width="8" bestFit="1" customWidth="1"/>
    <col min="8098" max="8098" width="10.6640625" bestFit="1" customWidth="1"/>
    <col min="8099" max="8099" width="8" bestFit="1" customWidth="1"/>
    <col min="8100" max="8100" width="10.6640625" bestFit="1" customWidth="1"/>
    <col min="8101" max="8101" width="8" bestFit="1" customWidth="1"/>
    <col min="8102" max="8102" width="10.6640625" bestFit="1" customWidth="1"/>
    <col min="8103" max="8103" width="8" bestFit="1" customWidth="1"/>
    <col min="8104" max="8104" width="10.6640625" bestFit="1" customWidth="1"/>
    <col min="8105" max="8105" width="8" bestFit="1" customWidth="1"/>
    <col min="8106" max="8106" width="10.6640625" bestFit="1" customWidth="1"/>
    <col min="8107" max="8107" width="8" bestFit="1" customWidth="1"/>
    <col min="8108" max="8108" width="10.6640625" bestFit="1" customWidth="1"/>
    <col min="8109" max="8109" width="8" bestFit="1" customWidth="1"/>
    <col min="8110" max="8110" width="10.6640625" bestFit="1" customWidth="1"/>
    <col min="8111" max="8111" width="8" bestFit="1" customWidth="1"/>
    <col min="8112" max="8112" width="10.6640625" bestFit="1" customWidth="1"/>
    <col min="8113" max="8113" width="8" bestFit="1" customWidth="1"/>
    <col min="8114" max="8114" width="10.6640625" bestFit="1" customWidth="1"/>
    <col min="8115" max="8115" width="8" bestFit="1" customWidth="1"/>
    <col min="8116" max="8116" width="10.6640625" bestFit="1" customWidth="1"/>
    <col min="8117" max="8117" width="8" bestFit="1" customWidth="1"/>
    <col min="8118" max="8118" width="10.6640625" bestFit="1" customWidth="1"/>
    <col min="8119" max="8119" width="8" bestFit="1" customWidth="1"/>
    <col min="8120" max="8120" width="10.6640625" bestFit="1" customWidth="1"/>
    <col min="8121" max="8121" width="8" bestFit="1" customWidth="1"/>
    <col min="8122" max="8122" width="10.6640625" bestFit="1" customWidth="1"/>
    <col min="8123" max="8123" width="8" bestFit="1" customWidth="1"/>
    <col min="8124" max="8124" width="10.6640625" bestFit="1" customWidth="1"/>
    <col min="8125" max="8125" width="8" bestFit="1" customWidth="1"/>
    <col min="8126" max="8126" width="10.6640625" bestFit="1" customWidth="1"/>
    <col min="8127" max="8127" width="8" bestFit="1" customWidth="1"/>
    <col min="8128" max="8128" width="10.6640625" bestFit="1" customWidth="1"/>
    <col min="8129" max="8129" width="8" bestFit="1" customWidth="1"/>
    <col min="8130" max="8130" width="10.6640625" bestFit="1" customWidth="1"/>
    <col min="8131" max="8131" width="8" bestFit="1" customWidth="1"/>
    <col min="8132" max="8132" width="10.6640625" bestFit="1" customWidth="1"/>
    <col min="8133" max="8133" width="8" bestFit="1" customWidth="1"/>
    <col min="8134" max="8134" width="10.6640625" bestFit="1" customWidth="1"/>
    <col min="8135" max="8135" width="8" bestFit="1" customWidth="1"/>
    <col min="8136" max="8136" width="10.6640625" bestFit="1" customWidth="1"/>
    <col min="8137" max="8137" width="8" bestFit="1" customWidth="1"/>
    <col min="8138" max="8138" width="10.6640625" bestFit="1" customWidth="1"/>
    <col min="8139" max="8139" width="8" bestFit="1" customWidth="1"/>
    <col min="8140" max="8140" width="10.6640625" bestFit="1" customWidth="1"/>
    <col min="8141" max="8141" width="8" bestFit="1" customWidth="1"/>
    <col min="8142" max="8142" width="10.6640625" bestFit="1" customWidth="1"/>
    <col min="8143" max="8143" width="8" bestFit="1" customWidth="1"/>
    <col min="8144" max="8144" width="10.6640625" bestFit="1" customWidth="1"/>
    <col min="8145" max="8145" width="8" bestFit="1" customWidth="1"/>
    <col min="8146" max="8146" width="10.6640625" bestFit="1" customWidth="1"/>
    <col min="8147" max="8147" width="8" bestFit="1" customWidth="1"/>
    <col min="8148" max="8148" width="10.6640625" bestFit="1" customWidth="1"/>
    <col min="8149" max="8149" width="8" bestFit="1" customWidth="1"/>
    <col min="8150" max="8150" width="10.6640625" bestFit="1" customWidth="1"/>
    <col min="8151" max="8151" width="8" bestFit="1" customWidth="1"/>
    <col min="8152" max="8152" width="10.6640625" bestFit="1" customWidth="1"/>
    <col min="8153" max="8153" width="8" bestFit="1" customWidth="1"/>
    <col min="8154" max="8154" width="10.6640625" bestFit="1" customWidth="1"/>
    <col min="8155" max="8155" width="8" bestFit="1" customWidth="1"/>
    <col min="8156" max="8156" width="10.6640625" bestFit="1" customWidth="1"/>
    <col min="8157" max="8157" width="8" bestFit="1" customWidth="1"/>
    <col min="8158" max="8158" width="10.6640625" bestFit="1" customWidth="1"/>
    <col min="8159" max="8159" width="8" bestFit="1" customWidth="1"/>
    <col min="8160" max="8160" width="10.6640625" bestFit="1" customWidth="1"/>
    <col min="8161" max="8161" width="8" bestFit="1" customWidth="1"/>
    <col min="8162" max="8162" width="10.6640625" bestFit="1" customWidth="1"/>
    <col min="8163" max="8163" width="8" bestFit="1" customWidth="1"/>
    <col min="8164" max="8164" width="10.6640625" bestFit="1" customWidth="1"/>
    <col min="8165" max="8165" width="8" bestFit="1" customWidth="1"/>
    <col min="8166" max="8166" width="10.6640625" bestFit="1" customWidth="1"/>
    <col min="8167" max="8167" width="8" bestFit="1" customWidth="1"/>
    <col min="8168" max="8168" width="10.6640625" bestFit="1" customWidth="1"/>
    <col min="8169" max="8169" width="8" bestFit="1" customWidth="1"/>
    <col min="8170" max="8170" width="10.6640625" bestFit="1" customWidth="1"/>
    <col min="8171" max="8171" width="8" bestFit="1" customWidth="1"/>
    <col min="8172" max="8172" width="10.6640625" bestFit="1" customWidth="1"/>
    <col min="8173" max="8173" width="8" bestFit="1" customWidth="1"/>
    <col min="8174" max="8174" width="10.6640625" bestFit="1" customWidth="1"/>
    <col min="8175" max="8175" width="8" bestFit="1" customWidth="1"/>
    <col min="8176" max="8176" width="10.6640625" bestFit="1" customWidth="1"/>
    <col min="8177" max="8177" width="8" bestFit="1" customWidth="1"/>
    <col min="8178" max="8178" width="10.6640625" bestFit="1" customWidth="1"/>
    <col min="8179" max="8179" width="8" bestFit="1" customWidth="1"/>
    <col min="8180" max="8180" width="10.6640625" bestFit="1" customWidth="1"/>
    <col min="8181" max="8181" width="8" bestFit="1" customWidth="1"/>
    <col min="8182" max="8182" width="10.6640625" bestFit="1" customWidth="1"/>
    <col min="8183" max="8183" width="8" bestFit="1" customWidth="1"/>
    <col min="8184" max="8184" width="10.6640625" bestFit="1" customWidth="1"/>
    <col min="8185" max="8185" width="8" bestFit="1" customWidth="1"/>
    <col min="8186" max="8186" width="10.6640625" bestFit="1" customWidth="1"/>
    <col min="8187" max="8187" width="8" bestFit="1" customWidth="1"/>
    <col min="8188" max="8188" width="10.6640625" bestFit="1" customWidth="1"/>
    <col min="8189" max="8189" width="8" bestFit="1" customWidth="1"/>
    <col min="8190" max="8190" width="10.6640625" bestFit="1" customWidth="1"/>
    <col min="8191" max="8191" width="8" bestFit="1" customWidth="1"/>
    <col min="8192" max="8192" width="10.6640625" bestFit="1" customWidth="1"/>
    <col min="8193" max="8193" width="8" bestFit="1" customWidth="1"/>
    <col min="8194" max="8194" width="10.6640625" bestFit="1" customWidth="1"/>
    <col min="8195" max="8195" width="8" bestFit="1" customWidth="1"/>
    <col min="8196" max="8196" width="10.6640625" bestFit="1" customWidth="1"/>
    <col min="8197" max="8197" width="8" bestFit="1" customWidth="1"/>
    <col min="8198" max="8198" width="10.6640625" bestFit="1" customWidth="1"/>
    <col min="8199" max="8199" width="8" bestFit="1" customWidth="1"/>
    <col min="8200" max="8200" width="10.6640625" bestFit="1" customWidth="1"/>
    <col min="8201" max="8201" width="8" bestFit="1" customWidth="1"/>
    <col min="8202" max="8202" width="10.6640625" bestFit="1" customWidth="1"/>
    <col min="8203" max="8203" width="8" bestFit="1" customWidth="1"/>
    <col min="8204" max="8204" width="10.6640625" bestFit="1" customWidth="1"/>
    <col min="8205" max="8205" width="8" bestFit="1" customWidth="1"/>
    <col min="8206" max="8206" width="10.6640625" bestFit="1" customWidth="1"/>
    <col min="8207" max="8207" width="8" bestFit="1" customWidth="1"/>
    <col min="8208" max="8208" width="10.6640625" bestFit="1" customWidth="1"/>
    <col min="8209" max="8209" width="8" bestFit="1" customWidth="1"/>
    <col min="8210" max="8210" width="10.6640625" bestFit="1" customWidth="1"/>
    <col min="8211" max="8211" width="8" bestFit="1" customWidth="1"/>
    <col min="8212" max="8212" width="10.6640625" bestFit="1" customWidth="1"/>
    <col min="8213" max="8213" width="8" bestFit="1" customWidth="1"/>
    <col min="8214" max="8214" width="10.6640625" bestFit="1" customWidth="1"/>
    <col min="8215" max="8215" width="8" bestFit="1" customWidth="1"/>
    <col min="8216" max="8216" width="10.6640625" bestFit="1" customWidth="1"/>
    <col min="8217" max="8217" width="8" bestFit="1" customWidth="1"/>
    <col min="8218" max="8218" width="10.6640625" bestFit="1" customWidth="1"/>
    <col min="8219" max="8219" width="8" bestFit="1" customWidth="1"/>
    <col min="8220" max="8220" width="10.6640625" bestFit="1" customWidth="1"/>
    <col min="8221" max="8221" width="8" bestFit="1" customWidth="1"/>
    <col min="8222" max="8222" width="10.6640625" bestFit="1" customWidth="1"/>
    <col min="8223" max="8223" width="8" bestFit="1" customWidth="1"/>
    <col min="8224" max="8224" width="10.6640625" bestFit="1" customWidth="1"/>
    <col min="8225" max="8225" width="8" bestFit="1" customWidth="1"/>
    <col min="8226" max="8226" width="10.6640625" bestFit="1" customWidth="1"/>
    <col min="8227" max="8227" width="8" bestFit="1" customWidth="1"/>
    <col min="8228" max="8228" width="10.6640625" bestFit="1" customWidth="1"/>
    <col min="8229" max="8229" width="8" bestFit="1" customWidth="1"/>
    <col min="8230" max="8230" width="10.6640625" bestFit="1" customWidth="1"/>
    <col min="8231" max="8231" width="8" bestFit="1" customWidth="1"/>
    <col min="8232" max="8232" width="10.6640625" bestFit="1" customWidth="1"/>
    <col min="8233" max="8233" width="8" bestFit="1" customWidth="1"/>
    <col min="8234" max="8234" width="10.6640625" bestFit="1" customWidth="1"/>
    <col min="8235" max="8235" width="8" bestFit="1" customWidth="1"/>
    <col min="8236" max="8236" width="10.6640625" bestFit="1" customWidth="1"/>
    <col min="8237" max="8237" width="8" bestFit="1" customWidth="1"/>
    <col min="8238" max="8238" width="10.6640625" bestFit="1" customWidth="1"/>
    <col min="8239" max="8239" width="8" bestFit="1" customWidth="1"/>
    <col min="8240" max="8240" width="10.6640625" bestFit="1" customWidth="1"/>
    <col min="8241" max="8241" width="8" bestFit="1" customWidth="1"/>
    <col min="8242" max="8242" width="10.6640625" bestFit="1" customWidth="1"/>
    <col min="8243" max="8243" width="8" bestFit="1" customWidth="1"/>
    <col min="8244" max="8244" width="10.6640625" bestFit="1" customWidth="1"/>
    <col min="8245" max="8245" width="8" bestFit="1" customWidth="1"/>
    <col min="8246" max="8246" width="10.6640625" bestFit="1" customWidth="1"/>
    <col min="8247" max="8247" width="8" bestFit="1" customWidth="1"/>
    <col min="8248" max="8248" width="10.6640625" bestFit="1" customWidth="1"/>
    <col min="8249" max="8249" width="8" bestFit="1" customWidth="1"/>
    <col min="8250" max="8250" width="10.6640625" bestFit="1" customWidth="1"/>
    <col min="8251" max="8251" width="8" bestFit="1" customWidth="1"/>
    <col min="8252" max="8252" width="10.6640625" bestFit="1" customWidth="1"/>
    <col min="8253" max="8253" width="8" bestFit="1" customWidth="1"/>
    <col min="8254" max="8254" width="10.6640625" bestFit="1" customWidth="1"/>
    <col min="8255" max="8255" width="8" bestFit="1" customWidth="1"/>
    <col min="8256" max="8256" width="10.6640625" bestFit="1" customWidth="1"/>
    <col min="8257" max="8257" width="8" bestFit="1" customWidth="1"/>
    <col min="8258" max="8258" width="10.6640625" bestFit="1" customWidth="1"/>
    <col min="8259" max="8259" width="8" bestFit="1" customWidth="1"/>
    <col min="8260" max="8260" width="10.6640625" bestFit="1" customWidth="1"/>
    <col min="8261" max="8261" width="8" bestFit="1" customWidth="1"/>
    <col min="8262" max="8262" width="10.6640625" bestFit="1" customWidth="1"/>
    <col min="8263" max="8263" width="8" bestFit="1" customWidth="1"/>
    <col min="8264" max="8264" width="10.6640625" bestFit="1" customWidth="1"/>
    <col min="8265" max="8265" width="8" bestFit="1" customWidth="1"/>
    <col min="8266" max="8266" width="10.6640625" bestFit="1" customWidth="1"/>
    <col min="8267" max="8267" width="8" bestFit="1" customWidth="1"/>
    <col min="8268" max="8268" width="10.6640625" bestFit="1" customWidth="1"/>
    <col min="8269" max="8269" width="8" bestFit="1" customWidth="1"/>
    <col min="8270" max="8270" width="10.6640625" bestFit="1" customWidth="1"/>
    <col min="8271" max="8271" width="8" bestFit="1" customWidth="1"/>
    <col min="8272" max="8272" width="10.6640625" bestFit="1" customWidth="1"/>
    <col min="8273" max="8273" width="8" bestFit="1" customWidth="1"/>
    <col min="8274" max="8274" width="10.6640625" bestFit="1" customWidth="1"/>
    <col min="8275" max="8275" width="8" bestFit="1" customWidth="1"/>
    <col min="8276" max="8276" width="10.6640625" bestFit="1" customWidth="1"/>
    <col min="8277" max="8277" width="8" bestFit="1" customWidth="1"/>
    <col min="8278" max="8278" width="10.6640625" bestFit="1" customWidth="1"/>
    <col min="8279" max="8279" width="8" bestFit="1" customWidth="1"/>
    <col min="8280" max="8280" width="10.6640625" bestFit="1" customWidth="1"/>
    <col min="8281" max="8281" width="8" bestFit="1" customWidth="1"/>
    <col min="8282" max="8282" width="10.6640625" bestFit="1" customWidth="1"/>
    <col min="8283" max="8283" width="8" bestFit="1" customWidth="1"/>
    <col min="8284" max="8284" width="10.6640625" bestFit="1" customWidth="1"/>
    <col min="8285" max="8285" width="8" bestFit="1" customWidth="1"/>
    <col min="8286" max="8286" width="10.6640625" bestFit="1" customWidth="1"/>
    <col min="8287" max="8287" width="8" bestFit="1" customWidth="1"/>
    <col min="8288" max="8288" width="10.6640625" bestFit="1" customWidth="1"/>
    <col min="8289" max="8289" width="8" bestFit="1" customWidth="1"/>
    <col min="8290" max="8290" width="10.6640625" bestFit="1" customWidth="1"/>
    <col min="8291" max="8291" width="8" bestFit="1" customWidth="1"/>
    <col min="8292" max="8292" width="10.6640625" bestFit="1" customWidth="1"/>
    <col min="8293" max="8293" width="8" bestFit="1" customWidth="1"/>
    <col min="8294" max="8294" width="10.6640625" bestFit="1" customWidth="1"/>
    <col min="8295" max="8295" width="8" bestFit="1" customWidth="1"/>
    <col min="8296" max="8296" width="10.6640625" bestFit="1" customWidth="1"/>
    <col min="8297" max="8297" width="8" bestFit="1" customWidth="1"/>
    <col min="8298" max="8298" width="10.6640625" bestFit="1" customWidth="1"/>
    <col min="8299" max="8299" width="8" bestFit="1" customWidth="1"/>
    <col min="8300" max="8300" width="10.6640625" bestFit="1" customWidth="1"/>
    <col min="8301" max="8301" width="8" bestFit="1" customWidth="1"/>
    <col min="8302" max="8302" width="10.6640625" bestFit="1" customWidth="1"/>
    <col min="8303" max="8303" width="8" bestFit="1" customWidth="1"/>
    <col min="8304" max="8304" width="10.6640625" bestFit="1" customWidth="1"/>
    <col min="8305" max="8305" width="8" bestFit="1" customWidth="1"/>
    <col min="8306" max="8306" width="10.6640625" bestFit="1" customWidth="1"/>
    <col min="8307" max="8307" width="8" bestFit="1" customWidth="1"/>
    <col min="8308" max="8308" width="10.6640625" bestFit="1" customWidth="1"/>
    <col min="8309" max="8309" width="8" bestFit="1" customWidth="1"/>
    <col min="8310" max="8310" width="10.6640625" bestFit="1" customWidth="1"/>
    <col min="8311" max="8311" width="8" bestFit="1" customWidth="1"/>
    <col min="8312" max="8312" width="10.6640625" bestFit="1" customWidth="1"/>
    <col min="8313" max="8313" width="8" bestFit="1" customWidth="1"/>
    <col min="8314" max="8314" width="10.6640625" bestFit="1" customWidth="1"/>
    <col min="8315" max="8315" width="8" bestFit="1" customWidth="1"/>
    <col min="8316" max="8316" width="10.6640625" bestFit="1" customWidth="1"/>
    <col min="8317" max="8317" width="8" bestFit="1" customWidth="1"/>
    <col min="8318" max="8318" width="10.6640625" bestFit="1" customWidth="1"/>
    <col min="8319" max="8319" width="8" bestFit="1" customWidth="1"/>
    <col min="8320" max="8320" width="10.6640625" bestFit="1" customWidth="1"/>
    <col min="8321" max="8321" width="8" bestFit="1" customWidth="1"/>
    <col min="8322" max="8322" width="10.6640625" bestFit="1" customWidth="1"/>
    <col min="8323" max="8323" width="8" bestFit="1" customWidth="1"/>
    <col min="8324" max="8324" width="10.6640625" bestFit="1" customWidth="1"/>
    <col min="8325" max="8325" width="8" bestFit="1" customWidth="1"/>
    <col min="8326" max="8326" width="10.6640625" bestFit="1" customWidth="1"/>
    <col min="8327" max="8327" width="8" bestFit="1" customWidth="1"/>
    <col min="8328" max="8328" width="10.6640625" bestFit="1" customWidth="1"/>
    <col min="8329" max="8329" width="8" bestFit="1" customWidth="1"/>
    <col min="8330" max="8330" width="10.6640625" bestFit="1" customWidth="1"/>
    <col min="8331" max="8331" width="8" bestFit="1" customWidth="1"/>
    <col min="8332" max="8332" width="10.6640625" bestFit="1" customWidth="1"/>
    <col min="8333" max="8333" width="8" bestFit="1" customWidth="1"/>
    <col min="8334" max="8334" width="10.6640625" bestFit="1" customWidth="1"/>
    <col min="8335" max="8335" width="8" bestFit="1" customWidth="1"/>
    <col min="8336" max="8336" width="10.6640625" bestFit="1" customWidth="1"/>
    <col min="8337" max="8337" width="8" bestFit="1" customWidth="1"/>
    <col min="8338" max="8338" width="10.6640625" bestFit="1" customWidth="1"/>
    <col min="8339" max="8339" width="8" bestFit="1" customWidth="1"/>
    <col min="8340" max="8340" width="10.6640625" bestFit="1" customWidth="1"/>
    <col min="8341" max="8341" width="8" bestFit="1" customWidth="1"/>
    <col min="8342" max="8342" width="10.6640625" bestFit="1" customWidth="1"/>
    <col min="8343" max="8343" width="8" bestFit="1" customWidth="1"/>
    <col min="8344" max="8344" width="10.6640625" bestFit="1" customWidth="1"/>
    <col min="8345" max="8345" width="8" bestFit="1" customWidth="1"/>
    <col min="8346" max="8346" width="10.6640625" bestFit="1" customWidth="1"/>
    <col min="8347" max="8347" width="8" bestFit="1" customWidth="1"/>
    <col min="8348" max="8348" width="10.6640625" bestFit="1" customWidth="1"/>
    <col min="8349" max="8349" width="8" bestFit="1" customWidth="1"/>
    <col min="8350" max="8350" width="10.6640625" bestFit="1" customWidth="1"/>
    <col min="8351" max="8351" width="8" bestFit="1" customWidth="1"/>
    <col min="8352" max="8352" width="10.6640625" bestFit="1" customWidth="1"/>
    <col min="8353" max="8353" width="8" bestFit="1" customWidth="1"/>
    <col min="8354" max="8354" width="10.6640625" bestFit="1" customWidth="1"/>
    <col min="8355" max="8355" width="8" bestFit="1" customWidth="1"/>
    <col min="8356" max="8356" width="10.6640625" bestFit="1" customWidth="1"/>
    <col min="8357" max="8357" width="8" bestFit="1" customWidth="1"/>
    <col min="8358" max="8358" width="10.6640625" bestFit="1" customWidth="1"/>
    <col min="8359" max="8359" width="8" bestFit="1" customWidth="1"/>
    <col min="8360" max="8360" width="10.6640625" bestFit="1" customWidth="1"/>
    <col min="8361" max="8361" width="8" bestFit="1" customWidth="1"/>
    <col min="8362" max="8362" width="10.6640625" bestFit="1" customWidth="1"/>
    <col min="8363" max="8363" width="8" bestFit="1" customWidth="1"/>
    <col min="8364" max="8364" width="10.6640625" bestFit="1" customWidth="1"/>
    <col min="8365" max="8365" width="8" bestFit="1" customWidth="1"/>
    <col min="8366" max="8366" width="10.6640625" bestFit="1" customWidth="1"/>
    <col min="8367" max="8367" width="8" bestFit="1" customWidth="1"/>
    <col min="8368" max="8368" width="10.6640625" bestFit="1" customWidth="1"/>
    <col min="8369" max="8369" width="8" bestFit="1" customWidth="1"/>
    <col min="8370" max="8370" width="10.6640625" bestFit="1" customWidth="1"/>
    <col min="8371" max="8371" width="8" bestFit="1" customWidth="1"/>
    <col min="8372" max="8372" width="10.6640625" bestFit="1" customWidth="1"/>
    <col min="8373" max="8373" width="8" bestFit="1" customWidth="1"/>
    <col min="8374" max="8374" width="10.6640625" bestFit="1" customWidth="1"/>
    <col min="8375" max="8375" width="8" bestFit="1" customWidth="1"/>
    <col min="8376" max="8376" width="10.6640625" bestFit="1" customWidth="1"/>
    <col min="8377" max="8377" width="8" bestFit="1" customWidth="1"/>
    <col min="8378" max="8378" width="10.6640625" bestFit="1" customWidth="1"/>
    <col min="8379" max="8379" width="8" bestFit="1" customWidth="1"/>
    <col min="8380" max="8380" width="10.6640625" bestFit="1" customWidth="1"/>
    <col min="8381" max="8381" width="8" bestFit="1" customWidth="1"/>
    <col min="8382" max="8382" width="10.6640625" bestFit="1" customWidth="1"/>
    <col min="8383" max="8383" width="8" bestFit="1" customWidth="1"/>
    <col min="8384" max="8384" width="10.6640625" bestFit="1" customWidth="1"/>
    <col min="8385" max="8385" width="8" bestFit="1" customWidth="1"/>
    <col min="8386" max="8386" width="10.6640625" bestFit="1" customWidth="1"/>
    <col min="8387" max="8387" width="8" bestFit="1" customWidth="1"/>
    <col min="8388" max="8388" width="10.6640625" bestFit="1" customWidth="1"/>
    <col min="8389" max="8389" width="8" bestFit="1" customWidth="1"/>
    <col min="8390" max="8390" width="10.6640625" bestFit="1" customWidth="1"/>
    <col min="8391" max="8391" width="8" bestFit="1" customWidth="1"/>
    <col min="8392" max="8392" width="10.6640625" bestFit="1" customWidth="1"/>
    <col min="8393" max="8393" width="8" bestFit="1" customWidth="1"/>
    <col min="8394" max="8394" width="10.6640625" bestFit="1" customWidth="1"/>
    <col min="8395" max="8395" width="8" bestFit="1" customWidth="1"/>
    <col min="8396" max="8396" width="10.6640625" bestFit="1" customWidth="1"/>
    <col min="8397" max="8397" width="8" bestFit="1" customWidth="1"/>
    <col min="8398" max="8398" width="10.6640625" bestFit="1" customWidth="1"/>
    <col min="8399" max="8399" width="8" bestFit="1" customWidth="1"/>
    <col min="8400" max="8400" width="10.6640625" bestFit="1" customWidth="1"/>
    <col min="8401" max="8401" width="8" bestFit="1" customWidth="1"/>
    <col min="8402" max="8402" width="10.6640625" bestFit="1" customWidth="1"/>
    <col min="8403" max="8403" width="8" bestFit="1" customWidth="1"/>
    <col min="8404" max="8404" width="10.6640625" bestFit="1" customWidth="1"/>
    <col min="8405" max="8405" width="8" bestFit="1" customWidth="1"/>
    <col min="8406" max="8406" width="10.6640625" bestFit="1" customWidth="1"/>
    <col min="8407" max="8407" width="8" bestFit="1" customWidth="1"/>
    <col min="8408" max="8408" width="10.6640625" bestFit="1" customWidth="1"/>
    <col min="8409" max="8409" width="8" bestFit="1" customWidth="1"/>
    <col min="8410" max="8410" width="10.6640625" bestFit="1" customWidth="1"/>
    <col min="8411" max="8411" width="8" bestFit="1" customWidth="1"/>
    <col min="8412" max="8412" width="10.6640625" bestFit="1" customWidth="1"/>
    <col min="8413" max="8413" width="8" bestFit="1" customWidth="1"/>
    <col min="8414" max="8414" width="10.6640625" bestFit="1" customWidth="1"/>
    <col min="8415" max="8415" width="8" bestFit="1" customWidth="1"/>
    <col min="8416" max="8416" width="10.6640625" bestFit="1" customWidth="1"/>
    <col min="8417" max="8417" width="8" bestFit="1" customWidth="1"/>
    <col min="8418" max="8418" width="10.6640625" bestFit="1" customWidth="1"/>
    <col min="8419" max="8419" width="8" bestFit="1" customWidth="1"/>
    <col min="8420" max="8420" width="10.6640625" bestFit="1" customWidth="1"/>
    <col min="8421" max="8421" width="8" bestFit="1" customWidth="1"/>
    <col min="8422" max="8422" width="10.6640625" bestFit="1" customWidth="1"/>
    <col min="8423" max="8423" width="8" bestFit="1" customWidth="1"/>
    <col min="8424" max="8424" width="10.6640625" bestFit="1" customWidth="1"/>
    <col min="8425" max="8425" width="8" bestFit="1" customWidth="1"/>
    <col min="8426" max="8426" width="10.6640625" bestFit="1" customWidth="1"/>
    <col min="8427" max="8427" width="8" bestFit="1" customWidth="1"/>
    <col min="8428" max="8428" width="10.6640625" bestFit="1" customWidth="1"/>
    <col min="8429" max="8429" width="8" bestFit="1" customWidth="1"/>
    <col min="8430" max="8430" width="10.6640625" bestFit="1" customWidth="1"/>
    <col min="8431" max="8431" width="8" bestFit="1" customWidth="1"/>
    <col min="8432" max="8432" width="10.6640625" bestFit="1" customWidth="1"/>
    <col min="8433" max="8433" width="8" bestFit="1" customWidth="1"/>
    <col min="8434" max="8434" width="10.6640625" bestFit="1" customWidth="1"/>
    <col min="8435" max="8435" width="8" bestFit="1" customWidth="1"/>
    <col min="8436" max="8436" width="10.6640625" bestFit="1" customWidth="1"/>
    <col min="8437" max="8437" width="8" bestFit="1" customWidth="1"/>
    <col min="8438" max="8438" width="10.6640625" bestFit="1" customWidth="1"/>
    <col min="8439" max="8439" width="8" bestFit="1" customWidth="1"/>
    <col min="8440" max="8440" width="10.6640625" bestFit="1" customWidth="1"/>
    <col min="8441" max="8441" width="8" bestFit="1" customWidth="1"/>
    <col min="8442" max="8442" width="10.6640625" bestFit="1" customWidth="1"/>
    <col min="8443" max="8443" width="8" bestFit="1" customWidth="1"/>
    <col min="8444" max="8444" width="10.6640625" bestFit="1" customWidth="1"/>
    <col min="8445" max="8445" width="8" bestFit="1" customWidth="1"/>
    <col min="8446" max="8446" width="10.6640625" bestFit="1" customWidth="1"/>
    <col min="8447" max="8447" width="8" bestFit="1" customWidth="1"/>
    <col min="8448" max="8448" width="10.6640625" bestFit="1" customWidth="1"/>
    <col min="8449" max="8449" width="8" bestFit="1" customWidth="1"/>
    <col min="8450" max="8450" width="10.6640625" bestFit="1" customWidth="1"/>
    <col min="8451" max="8451" width="8" bestFit="1" customWidth="1"/>
    <col min="8452" max="8452" width="10.6640625" bestFit="1" customWidth="1"/>
    <col min="8453" max="8453" width="8" bestFit="1" customWidth="1"/>
    <col min="8454" max="8454" width="10.6640625" bestFit="1" customWidth="1"/>
    <col min="8455" max="8455" width="8" bestFit="1" customWidth="1"/>
    <col min="8456" max="8456" width="10.6640625" bestFit="1" customWidth="1"/>
    <col min="8457" max="8457" width="8" bestFit="1" customWidth="1"/>
    <col min="8458" max="8458" width="10.6640625" bestFit="1" customWidth="1"/>
    <col min="8459" max="8459" width="8" bestFit="1" customWidth="1"/>
    <col min="8460" max="8460" width="10.6640625" bestFit="1" customWidth="1"/>
    <col min="8461" max="8461" width="8" bestFit="1" customWidth="1"/>
    <col min="8462" max="8462" width="10.6640625" bestFit="1" customWidth="1"/>
    <col min="8463" max="8463" width="8" bestFit="1" customWidth="1"/>
    <col min="8464" max="8464" width="10.6640625" bestFit="1" customWidth="1"/>
    <col min="8465" max="8465" width="8" bestFit="1" customWidth="1"/>
    <col min="8466" max="8466" width="10.6640625" bestFit="1" customWidth="1"/>
    <col min="8467" max="8467" width="8" bestFit="1" customWidth="1"/>
    <col min="8468" max="8468" width="10.6640625" bestFit="1" customWidth="1"/>
    <col min="8469" max="8469" width="8" bestFit="1" customWidth="1"/>
    <col min="8470" max="8470" width="10.6640625" bestFit="1" customWidth="1"/>
    <col min="8471" max="8471" width="8" bestFit="1" customWidth="1"/>
    <col min="8472" max="8472" width="10.6640625" bestFit="1" customWidth="1"/>
    <col min="8473" max="8473" width="8" bestFit="1" customWidth="1"/>
    <col min="8474" max="8474" width="10.6640625" bestFit="1" customWidth="1"/>
    <col min="8475" max="8475" width="8" bestFit="1" customWidth="1"/>
    <col min="8476" max="8476" width="10.6640625" bestFit="1" customWidth="1"/>
    <col min="8477" max="8477" width="8" bestFit="1" customWidth="1"/>
    <col min="8478" max="8478" width="10.6640625" bestFit="1" customWidth="1"/>
    <col min="8479" max="8479" width="8" bestFit="1" customWidth="1"/>
    <col min="8480" max="8480" width="10.6640625" bestFit="1" customWidth="1"/>
    <col min="8481" max="8481" width="8" bestFit="1" customWidth="1"/>
    <col min="8482" max="8482" width="10.6640625" bestFit="1" customWidth="1"/>
    <col min="8483" max="8483" width="8" bestFit="1" customWidth="1"/>
    <col min="8484" max="8484" width="10.6640625" bestFit="1" customWidth="1"/>
    <col min="8485" max="8485" width="8" bestFit="1" customWidth="1"/>
    <col min="8486" max="8486" width="10.6640625" bestFit="1" customWidth="1"/>
    <col min="8487" max="8487" width="8" bestFit="1" customWidth="1"/>
    <col min="8488" max="8488" width="10.6640625" bestFit="1" customWidth="1"/>
    <col min="8489" max="8489" width="8" bestFit="1" customWidth="1"/>
    <col min="8490" max="8490" width="10.6640625" bestFit="1" customWidth="1"/>
    <col min="8491" max="8491" width="8" bestFit="1" customWidth="1"/>
    <col min="8492" max="8492" width="10.6640625" bestFit="1" customWidth="1"/>
    <col min="8493" max="8493" width="8" bestFit="1" customWidth="1"/>
    <col min="8494" max="8494" width="10.6640625" bestFit="1" customWidth="1"/>
    <col min="8495" max="8495" width="8" bestFit="1" customWidth="1"/>
    <col min="8496" max="8496" width="10.6640625" bestFit="1" customWidth="1"/>
    <col min="8497" max="8497" width="8" bestFit="1" customWidth="1"/>
    <col min="8498" max="8498" width="10.6640625" bestFit="1" customWidth="1"/>
    <col min="8499" max="8499" width="8" bestFit="1" customWidth="1"/>
    <col min="8500" max="8500" width="10.6640625" bestFit="1" customWidth="1"/>
    <col min="8501" max="8501" width="8" bestFit="1" customWidth="1"/>
    <col min="8502" max="8502" width="10.6640625" bestFit="1" customWidth="1"/>
    <col min="8503" max="8503" width="8" bestFit="1" customWidth="1"/>
    <col min="8504" max="8504" width="10.6640625" bestFit="1" customWidth="1"/>
    <col min="8505" max="8505" width="8" bestFit="1" customWidth="1"/>
    <col min="8506" max="8506" width="10.6640625" bestFit="1" customWidth="1"/>
    <col min="8507" max="8507" width="8" bestFit="1" customWidth="1"/>
    <col min="8508" max="8508" width="10.6640625" bestFit="1" customWidth="1"/>
    <col min="8509" max="8509" width="8" bestFit="1" customWidth="1"/>
    <col min="8510" max="8510" width="10.6640625" bestFit="1" customWidth="1"/>
    <col min="8511" max="8511" width="8" bestFit="1" customWidth="1"/>
    <col min="8512" max="8512" width="10.6640625" bestFit="1" customWidth="1"/>
    <col min="8513" max="8513" width="8" bestFit="1" customWidth="1"/>
    <col min="8514" max="8514" width="10.6640625" bestFit="1" customWidth="1"/>
    <col min="8515" max="8515" width="8" bestFit="1" customWidth="1"/>
    <col min="8516" max="8516" width="10.6640625" bestFit="1" customWidth="1"/>
    <col min="8517" max="8517" width="8" bestFit="1" customWidth="1"/>
    <col min="8518" max="8518" width="10.6640625" bestFit="1" customWidth="1"/>
    <col min="8519" max="8519" width="8" bestFit="1" customWidth="1"/>
    <col min="8520" max="8520" width="10.6640625" bestFit="1" customWidth="1"/>
    <col min="8521" max="8521" width="8" bestFit="1" customWidth="1"/>
    <col min="8522" max="8522" width="10.6640625" bestFit="1" customWidth="1"/>
    <col min="8523" max="8523" width="8" bestFit="1" customWidth="1"/>
    <col min="8524" max="8524" width="10.6640625" bestFit="1" customWidth="1"/>
    <col min="8525" max="8525" width="8" bestFit="1" customWidth="1"/>
    <col min="8526" max="8526" width="10.6640625" bestFit="1" customWidth="1"/>
    <col min="8527" max="8527" width="8" bestFit="1" customWidth="1"/>
    <col min="8528" max="8528" width="10.6640625" bestFit="1" customWidth="1"/>
    <col min="8529" max="8529" width="8" bestFit="1" customWidth="1"/>
    <col min="8530" max="8530" width="10.6640625" bestFit="1" customWidth="1"/>
    <col min="8531" max="8531" width="8" bestFit="1" customWidth="1"/>
    <col min="8532" max="8532" width="10.6640625" bestFit="1" customWidth="1"/>
    <col min="8533" max="8533" width="8" bestFit="1" customWidth="1"/>
    <col min="8534" max="8534" width="10.6640625" bestFit="1" customWidth="1"/>
    <col min="8535" max="8535" width="8" bestFit="1" customWidth="1"/>
    <col min="8536" max="8536" width="10.6640625" bestFit="1" customWidth="1"/>
    <col min="8537" max="8537" width="8" bestFit="1" customWidth="1"/>
    <col min="8538" max="8538" width="10.6640625" bestFit="1" customWidth="1"/>
    <col min="8539" max="8539" width="8" bestFit="1" customWidth="1"/>
    <col min="8540" max="8540" width="10.6640625" bestFit="1" customWidth="1"/>
    <col min="8541" max="8541" width="8" bestFit="1" customWidth="1"/>
    <col min="8542" max="8542" width="10.6640625" bestFit="1" customWidth="1"/>
    <col min="8543" max="8543" width="8" bestFit="1" customWidth="1"/>
    <col min="8544" max="8544" width="10.6640625" bestFit="1" customWidth="1"/>
    <col min="8545" max="8545" width="8" bestFit="1" customWidth="1"/>
    <col min="8546" max="8546" width="10.6640625" bestFit="1" customWidth="1"/>
    <col min="8547" max="8547" width="8" bestFit="1" customWidth="1"/>
    <col min="8548" max="8548" width="10.6640625" bestFit="1" customWidth="1"/>
    <col min="8549" max="8549" width="8" bestFit="1" customWidth="1"/>
    <col min="8550" max="8550" width="10.6640625" bestFit="1" customWidth="1"/>
    <col min="8551" max="8551" width="8" bestFit="1" customWidth="1"/>
    <col min="8552" max="8552" width="10.6640625" bestFit="1" customWidth="1"/>
    <col min="8553" max="8553" width="8" bestFit="1" customWidth="1"/>
    <col min="8554" max="8554" width="10.6640625" bestFit="1" customWidth="1"/>
    <col min="8555" max="8555" width="8" bestFit="1" customWidth="1"/>
    <col min="8556" max="8556" width="10.6640625" bestFit="1" customWidth="1"/>
    <col min="8557" max="8557" width="8" bestFit="1" customWidth="1"/>
    <col min="8558" max="8558" width="10.6640625" bestFit="1" customWidth="1"/>
    <col min="8559" max="8559" width="8" bestFit="1" customWidth="1"/>
    <col min="8560" max="8560" width="10.6640625" bestFit="1" customWidth="1"/>
    <col min="8561" max="8561" width="8" bestFit="1" customWidth="1"/>
    <col min="8562" max="8562" width="10.6640625" bestFit="1" customWidth="1"/>
    <col min="8563" max="8563" width="8" bestFit="1" customWidth="1"/>
    <col min="8564" max="8564" width="10.6640625" bestFit="1" customWidth="1"/>
    <col min="8565" max="8565" width="8" bestFit="1" customWidth="1"/>
    <col min="8566" max="8566" width="10.6640625" bestFit="1" customWidth="1"/>
    <col min="8567" max="8567" width="8" bestFit="1" customWidth="1"/>
    <col min="8568" max="8568" width="10.6640625" bestFit="1" customWidth="1"/>
    <col min="8569" max="8569" width="8" bestFit="1" customWidth="1"/>
    <col min="8570" max="8570" width="10.6640625" bestFit="1" customWidth="1"/>
    <col min="8571" max="8571" width="8" bestFit="1" customWidth="1"/>
    <col min="8572" max="8572" width="10.6640625" bestFit="1" customWidth="1"/>
    <col min="8573" max="8573" width="8" bestFit="1" customWidth="1"/>
    <col min="8574" max="8574" width="10.6640625" bestFit="1" customWidth="1"/>
    <col min="8575" max="8575" width="8" bestFit="1" customWidth="1"/>
    <col min="8576" max="8576" width="10.6640625" bestFit="1" customWidth="1"/>
    <col min="8577" max="8577" width="8" bestFit="1" customWidth="1"/>
    <col min="8578" max="8578" width="10.6640625" bestFit="1" customWidth="1"/>
    <col min="8579" max="8579" width="8" bestFit="1" customWidth="1"/>
    <col min="8580" max="8580" width="10.6640625" bestFit="1" customWidth="1"/>
    <col min="8581" max="8581" width="8" bestFit="1" customWidth="1"/>
    <col min="8582" max="8582" width="10.6640625" bestFit="1" customWidth="1"/>
    <col min="8583" max="8583" width="8" bestFit="1" customWidth="1"/>
    <col min="8584" max="8584" width="10.6640625" bestFit="1" customWidth="1"/>
    <col min="8585" max="8585" width="8" bestFit="1" customWidth="1"/>
    <col min="8586" max="8586" width="10.6640625" bestFit="1" customWidth="1"/>
    <col min="8587" max="8587" width="8" bestFit="1" customWidth="1"/>
    <col min="8588" max="8588" width="10.6640625" bestFit="1" customWidth="1"/>
    <col min="8589" max="8589" width="8" bestFit="1" customWidth="1"/>
    <col min="8590" max="8590" width="10.6640625" bestFit="1" customWidth="1"/>
    <col min="8591" max="8591" width="8" bestFit="1" customWidth="1"/>
    <col min="8592" max="8592" width="10.6640625" bestFit="1" customWidth="1"/>
    <col min="8593" max="8593" width="8" bestFit="1" customWidth="1"/>
    <col min="8594" max="8594" width="10.6640625" bestFit="1" customWidth="1"/>
    <col min="8595" max="8595" width="8" bestFit="1" customWidth="1"/>
    <col min="8596" max="8596" width="10.6640625" bestFit="1" customWidth="1"/>
    <col min="8597" max="8597" width="8" bestFit="1" customWidth="1"/>
    <col min="8598" max="8598" width="10.6640625" bestFit="1" customWidth="1"/>
    <col min="8599" max="8599" width="8" bestFit="1" customWidth="1"/>
    <col min="8600" max="8600" width="10.6640625" bestFit="1" customWidth="1"/>
    <col min="8601" max="8601" width="8" bestFit="1" customWidth="1"/>
    <col min="8602" max="8602" width="10.6640625" bestFit="1" customWidth="1"/>
    <col min="8603" max="8603" width="8" bestFit="1" customWidth="1"/>
    <col min="8604" max="8604" width="10.6640625" bestFit="1" customWidth="1"/>
    <col min="8605" max="8605" width="8" bestFit="1" customWidth="1"/>
    <col min="8606" max="8606" width="10.6640625" bestFit="1" customWidth="1"/>
    <col min="8607" max="8607" width="8" bestFit="1" customWidth="1"/>
    <col min="8608" max="8608" width="10.6640625" bestFit="1" customWidth="1"/>
    <col min="8609" max="8609" width="8" bestFit="1" customWidth="1"/>
    <col min="8610" max="8610" width="10.6640625" bestFit="1" customWidth="1"/>
    <col min="8611" max="8611" width="8" bestFit="1" customWidth="1"/>
    <col min="8612" max="8612" width="10.6640625" bestFit="1" customWidth="1"/>
    <col min="8613" max="8613" width="8" bestFit="1" customWidth="1"/>
    <col min="8614" max="8614" width="10.6640625" bestFit="1" customWidth="1"/>
    <col min="8615" max="8615" width="8" bestFit="1" customWidth="1"/>
    <col min="8616" max="8616" width="10.6640625" bestFit="1" customWidth="1"/>
    <col min="8617" max="8617" width="8" bestFit="1" customWidth="1"/>
    <col min="8618" max="8618" width="10.6640625" bestFit="1" customWidth="1"/>
    <col min="8619" max="8619" width="8" bestFit="1" customWidth="1"/>
    <col min="8620" max="8620" width="10.6640625" bestFit="1" customWidth="1"/>
    <col min="8621" max="8621" width="8" bestFit="1" customWidth="1"/>
    <col min="8622" max="8622" width="10.6640625" bestFit="1" customWidth="1"/>
    <col min="8623" max="8623" width="8" bestFit="1" customWidth="1"/>
    <col min="8624" max="8624" width="10.6640625" bestFit="1" customWidth="1"/>
    <col min="8625" max="8625" width="8" bestFit="1" customWidth="1"/>
    <col min="8626" max="8626" width="10.6640625" bestFit="1" customWidth="1"/>
    <col min="8627" max="8627" width="8" bestFit="1" customWidth="1"/>
    <col min="8628" max="8628" width="10.6640625" bestFit="1" customWidth="1"/>
    <col min="8629" max="8629" width="8" bestFit="1" customWidth="1"/>
    <col min="8630" max="8630" width="10.6640625" bestFit="1" customWidth="1"/>
    <col min="8631" max="8631" width="8" bestFit="1" customWidth="1"/>
    <col min="8632" max="8632" width="10.6640625" bestFit="1" customWidth="1"/>
    <col min="8633" max="8633" width="8" bestFit="1" customWidth="1"/>
    <col min="8634" max="8634" width="10.6640625" bestFit="1" customWidth="1"/>
    <col min="8635" max="8635" width="8" bestFit="1" customWidth="1"/>
    <col min="8636" max="8636" width="10.6640625" bestFit="1" customWidth="1"/>
    <col min="8637" max="8637" width="8" bestFit="1" customWidth="1"/>
    <col min="8638" max="8638" width="10.6640625" bestFit="1" customWidth="1"/>
    <col min="8639" max="8639" width="8" bestFit="1" customWidth="1"/>
    <col min="8640" max="8640" width="10.6640625" bestFit="1" customWidth="1"/>
    <col min="8641" max="8641" width="8" bestFit="1" customWidth="1"/>
    <col min="8642" max="8642" width="10.6640625" bestFit="1" customWidth="1"/>
    <col min="8643" max="8643" width="8" bestFit="1" customWidth="1"/>
    <col min="8644" max="8644" width="10.6640625" bestFit="1" customWidth="1"/>
    <col min="8645" max="8645" width="8" bestFit="1" customWidth="1"/>
    <col min="8646" max="8646" width="10.6640625" bestFit="1" customWidth="1"/>
    <col min="8647" max="8647" width="8" bestFit="1" customWidth="1"/>
    <col min="8648" max="8648" width="10.6640625" bestFit="1" customWidth="1"/>
    <col min="8649" max="8649" width="8" bestFit="1" customWidth="1"/>
    <col min="8650" max="8650" width="10.6640625" bestFit="1" customWidth="1"/>
    <col min="8651" max="8651" width="8" bestFit="1" customWidth="1"/>
    <col min="8652" max="8652" width="10.6640625" bestFit="1" customWidth="1"/>
    <col min="8653" max="8653" width="8" bestFit="1" customWidth="1"/>
    <col min="8654" max="8654" width="10.6640625" bestFit="1" customWidth="1"/>
    <col min="8655" max="8655" width="8" bestFit="1" customWidth="1"/>
    <col min="8656" max="8656" width="10.6640625" bestFit="1" customWidth="1"/>
    <col min="8657" max="8657" width="8" bestFit="1" customWidth="1"/>
    <col min="8658" max="8658" width="10.6640625" bestFit="1" customWidth="1"/>
    <col min="8659" max="8659" width="8" bestFit="1" customWidth="1"/>
    <col min="8660" max="8660" width="10.6640625" bestFit="1" customWidth="1"/>
    <col min="8661" max="8661" width="8" bestFit="1" customWidth="1"/>
    <col min="8662" max="8662" width="10.6640625" bestFit="1" customWidth="1"/>
    <col min="8663" max="8663" width="8" bestFit="1" customWidth="1"/>
    <col min="8664" max="8664" width="10.6640625" bestFit="1" customWidth="1"/>
    <col min="8665" max="8665" width="8" bestFit="1" customWidth="1"/>
    <col min="8666" max="8666" width="10.6640625" bestFit="1" customWidth="1"/>
    <col min="8667" max="8667" width="8" bestFit="1" customWidth="1"/>
    <col min="8668" max="8668" width="10.6640625" bestFit="1" customWidth="1"/>
    <col min="8669" max="8669" width="8" bestFit="1" customWidth="1"/>
    <col min="8670" max="8670" width="10.6640625" bestFit="1" customWidth="1"/>
    <col min="8671" max="8671" width="8" bestFit="1" customWidth="1"/>
    <col min="8672" max="8672" width="10.6640625" bestFit="1" customWidth="1"/>
    <col min="8673" max="8673" width="8" bestFit="1" customWidth="1"/>
    <col min="8674" max="8674" width="10.6640625" bestFit="1" customWidth="1"/>
    <col min="8675" max="8675" width="8" bestFit="1" customWidth="1"/>
    <col min="8676" max="8676" width="10.6640625" bestFit="1" customWidth="1"/>
    <col min="8677" max="8677" width="8" bestFit="1" customWidth="1"/>
    <col min="8678" max="8678" width="10.6640625" bestFit="1" customWidth="1"/>
    <col min="8679" max="8679" width="8" bestFit="1" customWidth="1"/>
    <col min="8680" max="8680" width="10.6640625" bestFit="1" customWidth="1"/>
    <col min="8681" max="8681" width="8" bestFit="1" customWidth="1"/>
    <col min="8682" max="8682" width="10.6640625" bestFit="1" customWidth="1"/>
    <col min="8683" max="8683" width="8" bestFit="1" customWidth="1"/>
    <col min="8684" max="8684" width="10.6640625" bestFit="1" customWidth="1"/>
    <col min="8685" max="8685" width="8" bestFit="1" customWidth="1"/>
    <col min="8686" max="8686" width="10.6640625" bestFit="1" customWidth="1"/>
    <col min="8687" max="8687" width="8" bestFit="1" customWidth="1"/>
    <col min="8688" max="8688" width="10.6640625" bestFit="1" customWidth="1"/>
    <col min="8689" max="8689" width="8" bestFit="1" customWidth="1"/>
    <col min="8690" max="8690" width="10.6640625" bestFit="1" customWidth="1"/>
    <col min="8691" max="8691" width="8" bestFit="1" customWidth="1"/>
    <col min="8692" max="8692" width="10.6640625" bestFit="1" customWidth="1"/>
    <col min="8693" max="8693" width="8" bestFit="1" customWidth="1"/>
    <col min="8694" max="8694" width="10.6640625" bestFit="1" customWidth="1"/>
    <col min="8695" max="8695" width="8" bestFit="1" customWidth="1"/>
    <col min="8696" max="8696" width="10.6640625" bestFit="1" customWidth="1"/>
    <col min="8697" max="8697" width="8" bestFit="1" customWidth="1"/>
    <col min="8698" max="8698" width="10.6640625" bestFit="1" customWidth="1"/>
    <col min="8699" max="8699" width="8" bestFit="1" customWidth="1"/>
    <col min="8700" max="8700" width="10.6640625" bestFit="1" customWidth="1"/>
    <col min="8701" max="8701" width="8" bestFit="1" customWidth="1"/>
    <col min="8702" max="8702" width="10.6640625" bestFit="1" customWidth="1"/>
    <col min="8703" max="8703" width="8" bestFit="1" customWidth="1"/>
    <col min="8704" max="8704" width="10.6640625" bestFit="1" customWidth="1"/>
    <col min="8705" max="8705" width="8" bestFit="1" customWidth="1"/>
    <col min="8706" max="8706" width="10.6640625" bestFit="1" customWidth="1"/>
    <col min="8707" max="8707" width="8" bestFit="1" customWidth="1"/>
    <col min="8708" max="8708" width="10.6640625" bestFit="1" customWidth="1"/>
    <col min="8709" max="8709" width="8" bestFit="1" customWidth="1"/>
    <col min="8710" max="8710" width="10.6640625" bestFit="1" customWidth="1"/>
    <col min="8711" max="8711" width="8" bestFit="1" customWidth="1"/>
    <col min="8712" max="8712" width="10.6640625" bestFit="1" customWidth="1"/>
    <col min="8713" max="8713" width="8" bestFit="1" customWidth="1"/>
    <col min="8714" max="8714" width="10.6640625" bestFit="1" customWidth="1"/>
    <col min="8715" max="8715" width="8" bestFit="1" customWidth="1"/>
    <col min="8716" max="8716" width="10.6640625" bestFit="1" customWidth="1"/>
    <col min="8717" max="8717" width="8" bestFit="1" customWidth="1"/>
    <col min="8718" max="8718" width="10.6640625" bestFit="1" customWidth="1"/>
    <col min="8719" max="8719" width="8" bestFit="1" customWidth="1"/>
    <col min="8720" max="8720" width="10.6640625" bestFit="1" customWidth="1"/>
    <col min="8721" max="8721" width="8" bestFit="1" customWidth="1"/>
    <col min="8722" max="8722" width="10.6640625" bestFit="1" customWidth="1"/>
    <col min="8723" max="8723" width="8" bestFit="1" customWidth="1"/>
    <col min="8724" max="8724" width="10.6640625" bestFit="1" customWidth="1"/>
    <col min="8725" max="8725" width="8" bestFit="1" customWidth="1"/>
    <col min="8726" max="8726" width="10.6640625" bestFit="1" customWidth="1"/>
    <col min="8727" max="8727" width="8" bestFit="1" customWidth="1"/>
    <col min="8728" max="8728" width="10.6640625" bestFit="1" customWidth="1"/>
    <col min="8729" max="8729" width="8" bestFit="1" customWidth="1"/>
    <col min="8730" max="8730" width="10.6640625" bestFit="1" customWidth="1"/>
    <col min="8731" max="8731" width="8" bestFit="1" customWidth="1"/>
    <col min="8732" max="8732" width="10.6640625" bestFit="1" customWidth="1"/>
    <col min="8733" max="8733" width="8" bestFit="1" customWidth="1"/>
    <col min="8734" max="8734" width="10.6640625" bestFit="1" customWidth="1"/>
    <col min="8735" max="8735" width="8" bestFit="1" customWidth="1"/>
    <col min="8736" max="8736" width="10.6640625" bestFit="1" customWidth="1"/>
    <col min="8737" max="8737" width="8" bestFit="1" customWidth="1"/>
    <col min="8738" max="8738" width="10.6640625" bestFit="1" customWidth="1"/>
    <col min="8739" max="8739" width="8" bestFit="1" customWidth="1"/>
    <col min="8740" max="8740" width="10.6640625" bestFit="1" customWidth="1"/>
    <col min="8741" max="8741" width="8" bestFit="1" customWidth="1"/>
    <col min="8742" max="8742" width="10.6640625" bestFit="1" customWidth="1"/>
    <col min="8743" max="8743" width="8" bestFit="1" customWidth="1"/>
    <col min="8744" max="8744" width="10.6640625" bestFit="1" customWidth="1"/>
    <col min="8745" max="8745" width="8" bestFit="1" customWidth="1"/>
    <col min="8746" max="8746" width="10.6640625" bestFit="1" customWidth="1"/>
    <col min="8747" max="8747" width="8" bestFit="1" customWidth="1"/>
    <col min="8748" max="8748" width="10.6640625" bestFit="1" customWidth="1"/>
    <col min="8749" max="8749" width="8" bestFit="1" customWidth="1"/>
    <col min="8750" max="8750" width="10.6640625" bestFit="1" customWidth="1"/>
    <col min="8751" max="8751" width="8" bestFit="1" customWidth="1"/>
    <col min="8752" max="8752" width="10.6640625" bestFit="1" customWidth="1"/>
    <col min="8753" max="8753" width="8" bestFit="1" customWidth="1"/>
    <col min="8754" max="8754" width="10.6640625" bestFit="1" customWidth="1"/>
    <col min="8755" max="8755" width="8" bestFit="1" customWidth="1"/>
    <col min="8756" max="8756" width="10.6640625" bestFit="1" customWidth="1"/>
    <col min="8757" max="8757" width="8" bestFit="1" customWidth="1"/>
    <col min="8758" max="8758" width="10.6640625" bestFit="1" customWidth="1"/>
    <col min="8759" max="8759" width="8" bestFit="1" customWidth="1"/>
    <col min="8760" max="8760" width="10.6640625" bestFit="1" customWidth="1"/>
    <col min="8761" max="8761" width="8" bestFit="1" customWidth="1"/>
    <col min="8762" max="8762" width="10.6640625" bestFit="1" customWidth="1"/>
    <col min="8763" max="8763" width="8" bestFit="1" customWidth="1"/>
    <col min="8764" max="8764" width="10.6640625" bestFit="1" customWidth="1"/>
    <col min="8765" max="8765" width="8" bestFit="1" customWidth="1"/>
    <col min="8766" max="8766" width="10.6640625" bestFit="1" customWidth="1"/>
    <col min="8767" max="8767" width="8" bestFit="1" customWidth="1"/>
    <col min="8768" max="8768" width="10.6640625" bestFit="1" customWidth="1"/>
    <col min="8769" max="8769" width="8" bestFit="1" customWidth="1"/>
    <col min="8770" max="8770" width="10.6640625" bestFit="1" customWidth="1"/>
    <col min="8771" max="8771" width="8" bestFit="1" customWidth="1"/>
    <col min="8772" max="8772" width="10.6640625" bestFit="1" customWidth="1"/>
    <col min="8773" max="8773" width="8" bestFit="1" customWidth="1"/>
    <col min="8774" max="8774" width="10.6640625" bestFit="1" customWidth="1"/>
    <col min="8775" max="8775" width="8" bestFit="1" customWidth="1"/>
    <col min="8776" max="8776" width="10.6640625" bestFit="1" customWidth="1"/>
    <col min="8777" max="8777" width="8" bestFit="1" customWidth="1"/>
    <col min="8778" max="8778" width="10.6640625" bestFit="1" customWidth="1"/>
    <col min="8779" max="8779" width="8" bestFit="1" customWidth="1"/>
    <col min="8780" max="8780" width="10.6640625" bestFit="1" customWidth="1"/>
    <col min="8781" max="8781" width="8" bestFit="1" customWidth="1"/>
    <col min="8782" max="8782" width="10.6640625" bestFit="1" customWidth="1"/>
    <col min="8783" max="8783" width="8" bestFit="1" customWidth="1"/>
    <col min="8784" max="8784" width="10.6640625" bestFit="1" customWidth="1"/>
    <col min="8785" max="8785" width="8" bestFit="1" customWidth="1"/>
    <col min="8786" max="8786" width="10.6640625" bestFit="1" customWidth="1"/>
    <col min="8787" max="8787" width="8" bestFit="1" customWidth="1"/>
    <col min="8788" max="8788" width="10.6640625" bestFit="1" customWidth="1"/>
    <col min="8789" max="8789" width="8" bestFit="1" customWidth="1"/>
    <col min="8790" max="8790" width="10.6640625" bestFit="1" customWidth="1"/>
    <col min="8791" max="8791" width="8" bestFit="1" customWidth="1"/>
    <col min="8792" max="8792" width="10.6640625" bestFit="1" customWidth="1"/>
    <col min="8793" max="8793" width="8" bestFit="1" customWidth="1"/>
    <col min="8794" max="8794" width="10.6640625" bestFit="1" customWidth="1"/>
    <col min="8795" max="8795" width="8" bestFit="1" customWidth="1"/>
    <col min="8796" max="8796" width="10.6640625" bestFit="1" customWidth="1"/>
    <col min="8797" max="8797" width="8" bestFit="1" customWidth="1"/>
    <col min="8798" max="8798" width="10.6640625" bestFit="1" customWidth="1"/>
    <col min="8799" max="8799" width="8" bestFit="1" customWidth="1"/>
    <col min="8800" max="8800" width="10.6640625" bestFit="1" customWidth="1"/>
    <col min="8801" max="8801" width="8" bestFit="1" customWidth="1"/>
    <col min="8802" max="8802" width="10.6640625" bestFit="1" customWidth="1"/>
    <col min="8803" max="8803" width="8" bestFit="1" customWidth="1"/>
    <col min="8804" max="8804" width="10.6640625" bestFit="1" customWidth="1"/>
    <col min="8805" max="8805" width="8" bestFit="1" customWidth="1"/>
    <col min="8806" max="8806" width="10.6640625" bestFit="1" customWidth="1"/>
    <col min="8807" max="8807" width="8" bestFit="1" customWidth="1"/>
    <col min="8808" max="8808" width="10.6640625" bestFit="1" customWidth="1"/>
    <col min="8809" max="8809" width="8" bestFit="1" customWidth="1"/>
    <col min="8810" max="8810" width="10.6640625" bestFit="1" customWidth="1"/>
    <col min="8811" max="8811" width="8" bestFit="1" customWidth="1"/>
    <col min="8812" max="8812" width="10.6640625" bestFit="1" customWidth="1"/>
    <col min="8813" max="8813" width="8" bestFit="1" customWidth="1"/>
    <col min="8814" max="8814" width="10.6640625" bestFit="1" customWidth="1"/>
    <col min="8815" max="8815" width="8" bestFit="1" customWidth="1"/>
    <col min="8816" max="8816" width="10.6640625" bestFit="1" customWidth="1"/>
    <col min="8817" max="8817" width="8" bestFit="1" customWidth="1"/>
    <col min="8818" max="8818" width="10.6640625" bestFit="1" customWidth="1"/>
    <col min="8819" max="8819" width="8" bestFit="1" customWidth="1"/>
    <col min="8820" max="8820" width="10.6640625" bestFit="1" customWidth="1"/>
    <col min="8821" max="8821" width="8" bestFit="1" customWidth="1"/>
    <col min="8822" max="8822" width="10.6640625" bestFit="1" customWidth="1"/>
    <col min="8823" max="8823" width="8" bestFit="1" customWidth="1"/>
    <col min="8824" max="8824" width="10.6640625" bestFit="1" customWidth="1"/>
    <col min="8825" max="8825" width="8" bestFit="1" customWidth="1"/>
    <col min="8826" max="8826" width="10.6640625" bestFit="1" customWidth="1"/>
    <col min="8827" max="8827" width="8" bestFit="1" customWidth="1"/>
    <col min="8828" max="8828" width="10.6640625" bestFit="1" customWidth="1"/>
    <col min="8829" max="8829" width="8" bestFit="1" customWidth="1"/>
    <col min="8830" max="8830" width="10.6640625" bestFit="1" customWidth="1"/>
    <col min="8831" max="8831" width="8" bestFit="1" customWidth="1"/>
    <col min="8832" max="8832" width="10.6640625" bestFit="1" customWidth="1"/>
    <col min="8833" max="8833" width="8" bestFit="1" customWidth="1"/>
    <col min="8834" max="8834" width="10.6640625" bestFit="1" customWidth="1"/>
    <col min="8835" max="8835" width="8" bestFit="1" customWidth="1"/>
    <col min="8836" max="8836" width="10.6640625" bestFit="1" customWidth="1"/>
    <col min="8837" max="8837" width="8" bestFit="1" customWidth="1"/>
    <col min="8838" max="8838" width="10.6640625" bestFit="1" customWidth="1"/>
    <col min="8839" max="8839" width="8" bestFit="1" customWidth="1"/>
    <col min="8840" max="8840" width="10.6640625" bestFit="1" customWidth="1"/>
    <col min="8841" max="8841" width="8" bestFit="1" customWidth="1"/>
    <col min="8842" max="8842" width="10.6640625" bestFit="1" customWidth="1"/>
    <col min="8843" max="8843" width="8" bestFit="1" customWidth="1"/>
    <col min="8844" max="8844" width="10.6640625" bestFit="1" customWidth="1"/>
    <col min="8845" max="8845" width="8" bestFit="1" customWidth="1"/>
    <col min="8846" max="8846" width="10.6640625" bestFit="1" customWidth="1"/>
    <col min="8847" max="8847" width="8" bestFit="1" customWidth="1"/>
    <col min="8848" max="8848" width="10.6640625" bestFit="1" customWidth="1"/>
    <col min="8849" max="8849" width="8" bestFit="1" customWidth="1"/>
    <col min="8850" max="8850" width="10.6640625" bestFit="1" customWidth="1"/>
    <col min="8851" max="8851" width="8" bestFit="1" customWidth="1"/>
    <col min="8852" max="8852" width="10.6640625" bestFit="1" customWidth="1"/>
    <col min="8853" max="8853" width="8" bestFit="1" customWidth="1"/>
    <col min="8854" max="8854" width="10.6640625" bestFit="1" customWidth="1"/>
    <col min="8855" max="8855" width="8" bestFit="1" customWidth="1"/>
    <col min="8856" max="8856" width="10.6640625" bestFit="1" customWidth="1"/>
    <col min="8857" max="8857" width="8" bestFit="1" customWidth="1"/>
    <col min="8858" max="8858" width="10.6640625" bestFit="1" customWidth="1"/>
    <col min="8859" max="8859" width="8" bestFit="1" customWidth="1"/>
    <col min="8860" max="8860" width="10.6640625" bestFit="1" customWidth="1"/>
    <col min="8861" max="8861" width="8" bestFit="1" customWidth="1"/>
    <col min="8862" max="8862" width="10.6640625" bestFit="1" customWidth="1"/>
    <col min="8863" max="8863" width="8" bestFit="1" customWidth="1"/>
    <col min="8864" max="8864" width="10.6640625" bestFit="1" customWidth="1"/>
    <col min="8865" max="8865" width="8" bestFit="1" customWidth="1"/>
    <col min="8866" max="8866" width="10.6640625" bestFit="1" customWidth="1"/>
    <col min="8867" max="8867" width="8" bestFit="1" customWidth="1"/>
    <col min="8868" max="8868" width="10.6640625" bestFit="1" customWidth="1"/>
    <col min="8869" max="8869" width="8" bestFit="1" customWidth="1"/>
    <col min="8870" max="8870" width="10.6640625" bestFit="1" customWidth="1"/>
    <col min="8871" max="8871" width="8" bestFit="1" customWidth="1"/>
    <col min="8872" max="8872" width="10.6640625" bestFit="1" customWidth="1"/>
    <col min="8873" max="8873" width="8" bestFit="1" customWidth="1"/>
    <col min="8874" max="8874" width="10.6640625" bestFit="1" customWidth="1"/>
    <col min="8875" max="8875" width="8" bestFit="1" customWidth="1"/>
    <col min="8876" max="8876" width="10.6640625" bestFit="1" customWidth="1"/>
    <col min="8877" max="8877" width="8" bestFit="1" customWidth="1"/>
    <col min="8878" max="8878" width="10.6640625" bestFit="1" customWidth="1"/>
    <col min="8879" max="8879" width="8" bestFit="1" customWidth="1"/>
    <col min="8880" max="8880" width="10.6640625" bestFit="1" customWidth="1"/>
    <col min="8881" max="8881" width="8" bestFit="1" customWidth="1"/>
    <col min="8882" max="8882" width="10.6640625" bestFit="1" customWidth="1"/>
    <col min="8883" max="8883" width="8" bestFit="1" customWidth="1"/>
    <col min="8884" max="8884" width="10.6640625" bestFit="1" customWidth="1"/>
    <col min="8885" max="8885" width="8" bestFit="1" customWidth="1"/>
    <col min="8886" max="8886" width="10.6640625" bestFit="1" customWidth="1"/>
    <col min="8887" max="8887" width="8" bestFit="1" customWidth="1"/>
    <col min="8888" max="8888" width="10.6640625" bestFit="1" customWidth="1"/>
    <col min="8889" max="8889" width="8" bestFit="1" customWidth="1"/>
    <col min="8890" max="8890" width="10.6640625" bestFit="1" customWidth="1"/>
    <col min="8891" max="8891" width="8" bestFit="1" customWidth="1"/>
    <col min="8892" max="8892" width="10.6640625" bestFit="1" customWidth="1"/>
    <col min="8893" max="8893" width="8" bestFit="1" customWidth="1"/>
    <col min="8894" max="8894" width="10.6640625" bestFit="1" customWidth="1"/>
    <col min="8895" max="8895" width="8" bestFit="1" customWidth="1"/>
    <col min="8896" max="8896" width="10.6640625" bestFit="1" customWidth="1"/>
    <col min="8897" max="8897" width="8" bestFit="1" customWidth="1"/>
    <col min="8898" max="8898" width="10.6640625" bestFit="1" customWidth="1"/>
    <col min="8899" max="8899" width="8" bestFit="1" customWidth="1"/>
    <col min="8900" max="8900" width="10.6640625" bestFit="1" customWidth="1"/>
    <col min="8901" max="8901" width="8" bestFit="1" customWidth="1"/>
    <col min="8902" max="8902" width="10.6640625" bestFit="1" customWidth="1"/>
    <col min="8903" max="8903" width="8" bestFit="1" customWidth="1"/>
    <col min="8904" max="8904" width="10.6640625" bestFit="1" customWidth="1"/>
    <col min="8905" max="8905" width="8" bestFit="1" customWidth="1"/>
    <col min="8906" max="8906" width="10.6640625" bestFit="1" customWidth="1"/>
    <col min="8907" max="8907" width="8" bestFit="1" customWidth="1"/>
    <col min="8908" max="8908" width="10.6640625" bestFit="1" customWidth="1"/>
    <col min="8909" max="8909" width="8" bestFit="1" customWidth="1"/>
    <col min="8910" max="8910" width="10.6640625" bestFit="1" customWidth="1"/>
    <col min="8911" max="8911" width="8" bestFit="1" customWidth="1"/>
    <col min="8912" max="8912" width="10.6640625" bestFit="1" customWidth="1"/>
    <col min="8913" max="8913" width="8" bestFit="1" customWidth="1"/>
    <col min="8914" max="8914" width="10.6640625" bestFit="1" customWidth="1"/>
    <col min="8915" max="8915" width="8" bestFit="1" customWidth="1"/>
    <col min="8916" max="8916" width="10.6640625" bestFit="1" customWidth="1"/>
    <col min="8917" max="8917" width="8" bestFit="1" customWidth="1"/>
    <col min="8918" max="8918" width="10.6640625" bestFit="1" customWidth="1"/>
    <col min="8919" max="8919" width="8" bestFit="1" customWidth="1"/>
    <col min="8920" max="8920" width="10.6640625" bestFit="1" customWidth="1"/>
    <col min="8921" max="8921" width="8" bestFit="1" customWidth="1"/>
    <col min="8922" max="8922" width="10.6640625" bestFit="1" customWidth="1"/>
    <col min="8923" max="8923" width="8" bestFit="1" customWidth="1"/>
    <col min="8924" max="8924" width="10.6640625" bestFit="1" customWidth="1"/>
    <col min="8925" max="8925" width="8" bestFit="1" customWidth="1"/>
    <col min="8926" max="8926" width="10.6640625" bestFit="1" customWidth="1"/>
    <col min="8927" max="8927" width="8" bestFit="1" customWidth="1"/>
    <col min="8928" max="8928" width="10.6640625" bestFit="1" customWidth="1"/>
    <col min="8929" max="8929" width="8" bestFit="1" customWidth="1"/>
    <col min="8930" max="8930" width="10.6640625" bestFit="1" customWidth="1"/>
    <col min="8931" max="8931" width="8" bestFit="1" customWidth="1"/>
    <col min="8932" max="8932" width="10.6640625" bestFit="1" customWidth="1"/>
    <col min="8933" max="8933" width="8" bestFit="1" customWidth="1"/>
    <col min="8934" max="8934" width="10.6640625" bestFit="1" customWidth="1"/>
    <col min="8935" max="8935" width="8" bestFit="1" customWidth="1"/>
    <col min="8936" max="8936" width="10.6640625" bestFit="1" customWidth="1"/>
    <col min="8937" max="8937" width="8" bestFit="1" customWidth="1"/>
    <col min="8938" max="8938" width="10.6640625" bestFit="1" customWidth="1"/>
    <col min="8939" max="8939" width="8" bestFit="1" customWidth="1"/>
    <col min="8940" max="8940" width="10.6640625" bestFit="1" customWidth="1"/>
    <col min="8941" max="8941" width="8" bestFit="1" customWidth="1"/>
    <col min="8942" max="8942" width="10.6640625" bestFit="1" customWidth="1"/>
    <col min="8943" max="8943" width="8" bestFit="1" customWidth="1"/>
    <col min="8944" max="8944" width="10.6640625" bestFit="1" customWidth="1"/>
    <col min="8945" max="8945" width="8" bestFit="1" customWidth="1"/>
    <col min="8946" max="8946" width="10.6640625" bestFit="1" customWidth="1"/>
    <col min="8947" max="8947" width="8" bestFit="1" customWidth="1"/>
    <col min="8948" max="8948" width="10.6640625" bestFit="1" customWidth="1"/>
    <col min="8949" max="8949" width="8" bestFit="1" customWidth="1"/>
    <col min="8950" max="8950" width="10.6640625" bestFit="1" customWidth="1"/>
    <col min="8951" max="8951" width="8" bestFit="1" customWidth="1"/>
    <col min="8952" max="8952" width="10.6640625" bestFit="1" customWidth="1"/>
    <col min="8953" max="8953" width="8" bestFit="1" customWidth="1"/>
    <col min="8954" max="8954" width="10.6640625" bestFit="1" customWidth="1"/>
    <col min="8955" max="8955" width="8" bestFit="1" customWidth="1"/>
    <col min="8956" max="8956" width="10.6640625" bestFit="1" customWidth="1"/>
    <col min="8957" max="8957" width="8" bestFit="1" customWidth="1"/>
    <col min="8958" max="8958" width="10.6640625" bestFit="1" customWidth="1"/>
    <col min="8959" max="8959" width="8" bestFit="1" customWidth="1"/>
    <col min="8960" max="8960" width="10.6640625" bestFit="1" customWidth="1"/>
    <col min="8961" max="8961" width="8" bestFit="1" customWidth="1"/>
    <col min="8962" max="8962" width="10.6640625" bestFit="1" customWidth="1"/>
    <col min="8963" max="8963" width="8" bestFit="1" customWidth="1"/>
    <col min="8964" max="8964" width="10.6640625" bestFit="1" customWidth="1"/>
    <col min="8965" max="8965" width="8" bestFit="1" customWidth="1"/>
    <col min="8966" max="8966" width="10.6640625" bestFit="1" customWidth="1"/>
    <col min="8967" max="8967" width="8" bestFit="1" customWidth="1"/>
    <col min="8968" max="8968" width="10.6640625" bestFit="1" customWidth="1"/>
    <col min="8969" max="8969" width="8" bestFit="1" customWidth="1"/>
    <col min="8970" max="8970" width="10.6640625" bestFit="1" customWidth="1"/>
    <col min="8971" max="8971" width="8" bestFit="1" customWidth="1"/>
    <col min="8972" max="8972" width="10.6640625" bestFit="1" customWidth="1"/>
    <col min="8973" max="8973" width="8" bestFit="1" customWidth="1"/>
    <col min="8974" max="8974" width="10.6640625" bestFit="1" customWidth="1"/>
    <col min="8975" max="8975" width="8" bestFit="1" customWidth="1"/>
    <col min="8976" max="8976" width="10.6640625" bestFit="1" customWidth="1"/>
    <col min="8977" max="8977" width="8" bestFit="1" customWidth="1"/>
    <col min="8978" max="8978" width="10.6640625" bestFit="1" customWidth="1"/>
    <col min="8979" max="8979" width="8" bestFit="1" customWidth="1"/>
    <col min="8980" max="8980" width="10.6640625" bestFit="1" customWidth="1"/>
    <col min="8981" max="8981" width="8" bestFit="1" customWidth="1"/>
    <col min="8982" max="8982" width="10.6640625" bestFit="1" customWidth="1"/>
    <col min="8983" max="8983" width="8" bestFit="1" customWidth="1"/>
    <col min="8984" max="8984" width="10.6640625" bestFit="1" customWidth="1"/>
    <col min="8985" max="8985" width="8" bestFit="1" customWidth="1"/>
    <col min="8986" max="8986" width="10.6640625" bestFit="1" customWidth="1"/>
    <col min="8987" max="8987" width="8" bestFit="1" customWidth="1"/>
    <col min="8988" max="8988" width="10.6640625" bestFit="1" customWidth="1"/>
    <col min="8989" max="8989" width="8" bestFit="1" customWidth="1"/>
    <col min="8990" max="8990" width="10.6640625" bestFit="1" customWidth="1"/>
    <col min="8991" max="8991" width="8" bestFit="1" customWidth="1"/>
    <col min="8992" max="8992" width="10.6640625" bestFit="1" customWidth="1"/>
    <col min="8993" max="8993" width="8" bestFit="1" customWidth="1"/>
    <col min="8994" max="8994" width="10.6640625" bestFit="1" customWidth="1"/>
    <col min="8995" max="8995" width="8" bestFit="1" customWidth="1"/>
    <col min="8996" max="8996" width="10.6640625" bestFit="1" customWidth="1"/>
    <col min="8997" max="8997" width="8" bestFit="1" customWidth="1"/>
    <col min="8998" max="8998" width="10.6640625" bestFit="1" customWidth="1"/>
    <col min="8999" max="8999" width="8" bestFit="1" customWidth="1"/>
    <col min="9000" max="9000" width="10.6640625" bestFit="1" customWidth="1"/>
    <col min="9001" max="9001" width="8" bestFit="1" customWidth="1"/>
    <col min="9002" max="9002" width="10.6640625" bestFit="1" customWidth="1"/>
    <col min="9003" max="9003" width="8" bestFit="1" customWidth="1"/>
    <col min="9004" max="9004" width="10.6640625" bestFit="1" customWidth="1"/>
    <col min="9005" max="9005" width="8" bestFit="1" customWidth="1"/>
    <col min="9006" max="9006" width="10.6640625" bestFit="1" customWidth="1"/>
    <col min="9007" max="9007" width="8" bestFit="1" customWidth="1"/>
    <col min="9008" max="9008" width="10.6640625" bestFit="1" customWidth="1"/>
    <col min="9009" max="9009" width="8" bestFit="1" customWidth="1"/>
    <col min="9010" max="9010" width="10.6640625" bestFit="1" customWidth="1"/>
    <col min="9011" max="9011" width="8" bestFit="1" customWidth="1"/>
    <col min="9012" max="9012" width="10.6640625" bestFit="1" customWidth="1"/>
    <col min="9013" max="9013" width="8" bestFit="1" customWidth="1"/>
    <col min="9014" max="9014" width="10.6640625" bestFit="1" customWidth="1"/>
    <col min="9015" max="9015" width="8" bestFit="1" customWidth="1"/>
    <col min="9016" max="9016" width="10.6640625" bestFit="1" customWidth="1"/>
    <col min="9017" max="9017" width="8" bestFit="1" customWidth="1"/>
    <col min="9018" max="9018" width="10.6640625" bestFit="1" customWidth="1"/>
    <col min="9019" max="9019" width="8" bestFit="1" customWidth="1"/>
    <col min="9020" max="9020" width="10.6640625" bestFit="1" customWidth="1"/>
    <col min="9021" max="9021" width="8" bestFit="1" customWidth="1"/>
    <col min="9022" max="9022" width="10.6640625" bestFit="1" customWidth="1"/>
    <col min="9023" max="9023" width="8" bestFit="1" customWidth="1"/>
    <col min="9024" max="9024" width="10.6640625" bestFit="1" customWidth="1"/>
    <col min="9025" max="9025" width="8" bestFit="1" customWidth="1"/>
    <col min="9026" max="9026" width="10.6640625" bestFit="1" customWidth="1"/>
    <col min="9027" max="9027" width="8" bestFit="1" customWidth="1"/>
    <col min="9028" max="9028" width="10.6640625" bestFit="1" customWidth="1"/>
    <col min="9029" max="9029" width="8" bestFit="1" customWidth="1"/>
    <col min="9030" max="9030" width="10.6640625" bestFit="1" customWidth="1"/>
    <col min="9031" max="9031" width="8" bestFit="1" customWidth="1"/>
    <col min="9032" max="9032" width="10.6640625" bestFit="1" customWidth="1"/>
    <col min="9033" max="9033" width="8" bestFit="1" customWidth="1"/>
    <col min="9034" max="9034" width="10.6640625" bestFit="1" customWidth="1"/>
    <col min="9035" max="9035" width="8" bestFit="1" customWidth="1"/>
    <col min="9036" max="9036" width="10.6640625" bestFit="1" customWidth="1"/>
    <col min="9037" max="9037" width="8" bestFit="1" customWidth="1"/>
    <col min="9038" max="9038" width="10.6640625" bestFit="1" customWidth="1"/>
    <col min="9039" max="9039" width="8" bestFit="1" customWidth="1"/>
    <col min="9040" max="9040" width="10.6640625" bestFit="1" customWidth="1"/>
    <col min="9041" max="9041" width="8" bestFit="1" customWidth="1"/>
    <col min="9042" max="9042" width="10.6640625" bestFit="1" customWidth="1"/>
    <col min="9043" max="9043" width="8" bestFit="1" customWidth="1"/>
    <col min="9044" max="9044" width="10.6640625" bestFit="1" customWidth="1"/>
    <col min="9045" max="9045" width="8" bestFit="1" customWidth="1"/>
    <col min="9046" max="9046" width="10.6640625" bestFit="1" customWidth="1"/>
    <col min="9047" max="9047" width="8" bestFit="1" customWidth="1"/>
    <col min="9048" max="9048" width="10.6640625" bestFit="1" customWidth="1"/>
    <col min="9049" max="9049" width="8" bestFit="1" customWidth="1"/>
    <col min="9050" max="9050" width="10.6640625" bestFit="1" customWidth="1"/>
    <col min="9051" max="9051" width="8" bestFit="1" customWidth="1"/>
    <col min="9052" max="9052" width="10.6640625" bestFit="1" customWidth="1"/>
    <col min="9053" max="9053" width="8" bestFit="1" customWidth="1"/>
    <col min="9054" max="9054" width="10.6640625" bestFit="1" customWidth="1"/>
    <col min="9055" max="9055" width="8" bestFit="1" customWidth="1"/>
    <col min="9056" max="9056" width="10.6640625" bestFit="1" customWidth="1"/>
    <col min="9057" max="9057" width="8" bestFit="1" customWidth="1"/>
    <col min="9058" max="9058" width="10.6640625" bestFit="1" customWidth="1"/>
    <col min="9059" max="9059" width="8" bestFit="1" customWidth="1"/>
    <col min="9060" max="9060" width="10.6640625" bestFit="1" customWidth="1"/>
    <col min="9061" max="9061" width="8" bestFit="1" customWidth="1"/>
    <col min="9062" max="9062" width="10.6640625" bestFit="1" customWidth="1"/>
    <col min="9063" max="9063" width="8" bestFit="1" customWidth="1"/>
    <col min="9064" max="9064" width="10.6640625" bestFit="1" customWidth="1"/>
    <col min="9065" max="9065" width="8" bestFit="1" customWidth="1"/>
    <col min="9066" max="9066" width="10.6640625" bestFit="1" customWidth="1"/>
    <col min="9067" max="9067" width="8" bestFit="1" customWidth="1"/>
    <col min="9068" max="9068" width="10.6640625" bestFit="1" customWidth="1"/>
    <col min="9069" max="9069" width="8" bestFit="1" customWidth="1"/>
    <col min="9070" max="9070" width="10.6640625" bestFit="1" customWidth="1"/>
    <col min="9071" max="9071" width="8" bestFit="1" customWidth="1"/>
    <col min="9072" max="9072" width="10.6640625" bestFit="1" customWidth="1"/>
    <col min="9073" max="9073" width="8" bestFit="1" customWidth="1"/>
    <col min="9074" max="9074" width="10.6640625" bestFit="1" customWidth="1"/>
    <col min="9075" max="9075" width="8" bestFit="1" customWidth="1"/>
    <col min="9076" max="9076" width="10.6640625" bestFit="1" customWidth="1"/>
    <col min="9077" max="9077" width="8" bestFit="1" customWidth="1"/>
    <col min="9078" max="9078" width="10.6640625" bestFit="1" customWidth="1"/>
    <col min="9079" max="9079" width="8" bestFit="1" customWidth="1"/>
    <col min="9080" max="9080" width="10.6640625" bestFit="1" customWidth="1"/>
    <col min="9081" max="9081" width="8" bestFit="1" customWidth="1"/>
    <col min="9082" max="9082" width="10.6640625" bestFit="1" customWidth="1"/>
    <col min="9083" max="9083" width="8" bestFit="1" customWidth="1"/>
    <col min="9084" max="9084" width="10.6640625" bestFit="1" customWidth="1"/>
    <col min="9085" max="9085" width="8" bestFit="1" customWidth="1"/>
    <col min="9086" max="9086" width="10.6640625" bestFit="1" customWidth="1"/>
    <col min="9087" max="9087" width="8" bestFit="1" customWidth="1"/>
    <col min="9088" max="9088" width="10.6640625" bestFit="1" customWidth="1"/>
    <col min="9089" max="9089" width="8" bestFit="1" customWidth="1"/>
    <col min="9090" max="9090" width="10.6640625" bestFit="1" customWidth="1"/>
    <col min="9091" max="9091" width="8" bestFit="1" customWidth="1"/>
    <col min="9092" max="9092" width="10.6640625" bestFit="1" customWidth="1"/>
    <col min="9093" max="9093" width="8" bestFit="1" customWidth="1"/>
    <col min="9094" max="9094" width="10.6640625" bestFit="1" customWidth="1"/>
    <col min="9095" max="9095" width="8" bestFit="1" customWidth="1"/>
    <col min="9096" max="9096" width="10.6640625" bestFit="1" customWidth="1"/>
    <col min="9097" max="9097" width="8" bestFit="1" customWidth="1"/>
    <col min="9098" max="9098" width="10.6640625" bestFit="1" customWidth="1"/>
    <col min="9099" max="9099" width="8" bestFit="1" customWidth="1"/>
    <col min="9100" max="9100" width="10.6640625" bestFit="1" customWidth="1"/>
    <col min="9101" max="9101" width="8" bestFit="1" customWidth="1"/>
    <col min="9102" max="9102" width="10.6640625" bestFit="1" customWidth="1"/>
    <col min="9103" max="9103" width="8" bestFit="1" customWidth="1"/>
    <col min="9104" max="9104" width="10.6640625" bestFit="1" customWidth="1"/>
    <col min="9105" max="9105" width="8" bestFit="1" customWidth="1"/>
    <col min="9106" max="9106" width="10.6640625" bestFit="1" customWidth="1"/>
    <col min="9107" max="9107" width="8" bestFit="1" customWidth="1"/>
    <col min="9108" max="9108" width="10.6640625" bestFit="1" customWidth="1"/>
    <col min="9109" max="9109" width="8" bestFit="1" customWidth="1"/>
    <col min="9110" max="9110" width="10.6640625" bestFit="1" customWidth="1"/>
    <col min="9111" max="9111" width="8" bestFit="1" customWidth="1"/>
    <col min="9112" max="9112" width="10.6640625" bestFit="1" customWidth="1"/>
    <col min="9113" max="9113" width="8" bestFit="1" customWidth="1"/>
    <col min="9114" max="9114" width="10.6640625" bestFit="1" customWidth="1"/>
    <col min="9115" max="9115" width="8" bestFit="1" customWidth="1"/>
    <col min="9116" max="9116" width="10.6640625" bestFit="1" customWidth="1"/>
    <col min="9117" max="9117" width="8" bestFit="1" customWidth="1"/>
    <col min="9118" max="9118" width="10.6640625" bestFit="1" customWidth="1"/>
    <col min="9119" max="9119" width="8" bestFit="1" customWidth="1"/>
    <col min="9120" max="9120" width="10.6640625" bestFit="1" customWidth="1"/>
    <col min="9121" max="9121" width="8" bestFit="1" customWidth="1"/>
    <col min="9122" max="9122" width="10.6640625" bestFit="1" customWidth="1"/>
    <col min="9123" max="9123" width="8" bestFit="1" customWidth="1"/>
    <col min="9124" max="9124" width="10.6640625" bestFit="1" customWidth="1"/>
    <col min="9125" max="9125" width="8" bestFit="1" customWidth="1"/>
    <col min="9126" max="9126" width="10.6640625" bestFit="1" customWidth="1"/>
    <col min="9127" max="9127" width="8" bestFit="1" customWidth="1"/>
    <col min="9128" max="9128" width="10.6640625" bestFit="1" customWidth="1"/>
    <col min="9129" max="9129" width="8" bestFit="1" customWidth="1"/>
    <col min="9130" max="9130" width="10.6640625" bestFit="1" customWidth="1"/>
    <col min="9131" max="9131" width="8" bestFit="1" customWidth="1"/>
    <col min="9132" max="9132" width="10.6640625" bestFit="1" customWidth="1"/>
    <col min="9133" max="9133" width="8" bestFit="1" customWidth="1"/>
    <col min="9134" max="9134" width="10.6640625" bestFit="1" customWidth="1"/>
    <col min="9135" max="9135" width="8" bestFit="1" customWidth="1"/>
    <col min="9136" max="9136" width="10.6640625" bestFit="1" customWidth="1"/>
    <col min="9137" max="9137" width="8" bestFit="1" customWidth="1"/>
    <col min="9138" max="9138" width="10.6640625" bestFit="1" customWidth="1"/>
    <col min="9139" max="9139" width="8" bestFit="1" customWidth="1"/>
    <col min="9140" max="9140" width="10.6640625" bestFit="1" customWidth="1"/>
    <col min="9141" max="9141" width="8" bestFit="1" customWidth="1"/>
    <col min="9142" max="9142" width="10.6640625" bestFit="1" customWidth="1"/>
    <col min="9143" max="9143" width="8" bestFit="1" customWidth="1"/>
    <col min="9144" max="9144" width="10.6640625" bestFit="1" customWidth="1"/>
    <col min="9145" max="9145" width="8" bestFit="1" customWidth="1"/>
    <col min="9146" max="9146" width="10.6640625" bestFit="1" customWidth="1"/>
    <col min="9147" max="9147" width="8" bestFit="1" customWidth="1"/>
    <col min="9148" max="9148" width="10.6640625" bestFit="1" customWidth="1"/>
    <col min="9149" max="9149" width="8" bestFit="1" customWidth="1"/>
    <col min="9150" max="9150" width="10.6640625" bestFit="1" customWidth="1"/>
    <col min="9151" max="9151" width="8" bestFit="1" customWidth="1"/>
    <col min="9152" max="9152" width="10.6640625" bestFit="1" customWidth="1"/>
    <col min="9153" max="9153" width="8" bestFit="1" customWidth="1"/>
    <col min="9154" max="9154" width="10.6640625" bestFit="1" customWidth="1"/>
    <col min="9155" max="9155" width="8" bestFit="1" customWidth="1"/>
    <col min="9156" max="9156" width="10.6640625" bestFit="1" customWidth="1"/>
    <col min="9157" max="9157" width="8" bestFit="1" customWidth="1"/>
    <col min="9158" max="9158" width="10.6640625" bestFit="1" customWidth="1"/>
    <col min="9159" max="9159" width="8" bestFit="1" customWidth="1"/>
    <col min="9160" max="9160" width="10.6640625" bestFit="1" customWidth="1"/>
    <col min="9161" max="9161" width="8" bestFit="1" customWidth="1"/>
    <col min="9162" max="9162" width="10.6640625" bestFit="1" customWidth="1"/>
    <col min="9163" max="9163" width="8" bestFit="1" customWidth="1"/>
    <col min="9164" max="9164" width="10.6640625" bestFit="1" customWidth="1"/>
    <col min="9165" max="9165" width="8" bestFit="1" customWidth="1"/>
    <col min="9166" max="9166" width="10.6640625" bestFit="1" customWidth="1"/>
    <col min="9167" max="9167" width="8" bestFit="1" customWidth="1"/>
    <col min="9168" max="9168" width="10.6640625" bestFit="1" customWidth="1"/>
    <col min="9169" max="9169" width="8" bestFit="1" customWidth="1"/>
    <col min="9170" max="9170" width="10.6640625" bestFit="1" customWidth="1"/>
    <col min="9171" max="9171" width="8" bestFit="1" customWidth="1"/>
    <col min="9172" max="9172" width="10.6640625" bestFit="1" customWidth="1"/>
    <col min="9173" max="9173" width="8" bestFit="1" customWidth="1"/>
    <col min="9174" max="9174" width="10.6640625" bestFit="1" customWidth="1"/>
    <col min="9175" max="9175" width="8" bestFit="1" customWidth="1"/>
    <col min="9176" max="9176" width="10.6640625" bestFit="1" customWidth="1"/>
    <col min="9177" max="9177" width="8" bestFit="1" customWidth="1"/>
    <col min="9178" max="9178" width="10.6640625" bestFit="1" customWidth="1"/>
    <col min="9179" max="9179" width="8" bestFit="1" customWidth="1"/>
    <col min="9180" max="9180" width="10.6640625" bestFit="1" customWidth="1"/>
    <col min="9181" max="9181" width="8" bestFit="1" customWidth="1"/>
    <col min="9182" max="9182" width="10.6640625" bestFit="1" customWidth="1"/>
    <col min="9183" max="9183" width="8" bestFit="1" customWidth="1"/>
    <col min="9184" max="9184" width="10.6640625" bestFit="1" customWidth="1"/>
    <col min="9185" max="9185" width="8" bestFit="1" customWidth="1"/>
    <col min="9186" max="9186" width="10.6640625" bestFit="1" customWidth="1"/>
    <col min="9187" max="9187" width="8" bestFit="1" customWidth="1"/>
    <col min="9188" max="9188" width="10.6640625" bestFit="1" customWidth="1"/>
    <col min="9189" max="9189" width="8" bestFit="1" customWidth="1"/>
    <col min="9190" max="9190" width="10.6640625" bestFit="1" customWidth="1"/>
    <col min="9191" max="9191" width="8" bestFit="1" customWidth="1"/>
    <col min="9192" max="9192" width="10.6640625" bestFit="1" customWidth="1"/>
    <col min="9193" max="9193" width="8" bestFit="1" customWidth="1"/>
    <col min="9194" max="9194" width="10.6640625" bestFit="1" customWidth="1"/>
    <col min="9195" max="9195" width="8" bestFit="1" customWidth="1"/>
    <col min="9196" max="9196" width="10.6640625" bestFit="1" customWidth="1"/>
    <col min="9197" max="9197" width="8" bestFit="1" customWidth="1"/>
    <col min="9198" max="9198" width="10.6640625" bestFit="1" customWidth="1"/>
    <col min="9199" max="9199" width="8" bestFit="1" customWidth="1"/>
    <col min="9200" max="9200" width="10.6640625" bestFit="1" customWidth="1"/>
    <col min="9201" max="9201" width="8" bestFit="1" customWidth="1"/>
    <col min="9202" max="9202" width="10.6640625" bestFit="1" customWidth="1"/>
    <col min="9203" max="9203" width="8" bestFit="1" customWidth="1"/>
    <col min="9204" max="9204" width="10.6640625" bestFit="1" customWidth="1"/>
    <col min="9205" max="9205" width="8" bestFit="1" customWidth="1"/>
    <col min="9206" max="9206" width="10.6640625" bestFit="1" customWidth="1"/>
    <col min="9207" max="9207" width="8" bestFit="1" customWidth="1"/>
    <col min="9208" max="9208" width="10.6640625" bestFit="1" customWidth="1"/>
    <col min="9209" max="9209" width="8" bestFit="1" customWidth="1"/>
    <col min="9210" max="9210" width="10.6640625" bestFit="1" customWidth="1"/>
    <col min="9211" max="9211" width="8" bestFit="1" customWidth="1"/>
    <col min="9212" max="9212" width="10.6640625" bestFit="1" customWidth="1"/>
    <col min="9213" max="9213" width="8" bestFit="1" customWidth="1"/>
    <col min="9214" max="9214" width="10.6640625" bestFit="1" customWidth="1"/>
    <col min="9215" max="9215" width="8" bestFit="1" customWidth="1"/>
    <col min="9216" max="9216" width="10.6640625" bestFit="1" customWidth="1"/>
    <col min="9217" max="9217" width="8" bestFit="1" customWidth="1"/>
    <col min="9218" max="9218" width="10.6640625" bestFit="1" customWidth="1"/>
    <col min="9219" max="9219" width="8" bestFit="1" customWidth="1"/>
    <col min="9220" max="9220" width="10.6640625" bestFit="1" customWidth="1"/>
    <col min="9221" max="9221" width="8" bestFit="1" customWidth="1"/>
    <col min="9222" max="9222" width="10.6640625" bestFit="1" customWidth="1"/>
    <col min="9223" max="9223" width="8" bestFit="1" customWidth="1"/>
    <col min="9224" max="9224" width="10.6640625" bestFit="1" customWidth="1"/>
    <col min="9225" max="9225" width="8" bestFit="1" customWidth="1"/>
    <col min="9226" max="9226" width="10.6640625" bestFit="1" customWidth="1"/>
    <col min="9227" max="9227" width="8" bestFit="1" customWidth="1"/>
    <col min="9228" max="9228" width="10.6640625" bestFit="1" customWidth="1"/>
    <col min="9229" max="9229" width="8" bestFit="1" customWidth="1"/>
    <col min="9230" max="9230" width="10.6640625" bestFit="1" customWidth="1"/>
    <col min="9231" max="9231" width="8" bestFit="1" customWidth="1"/>
    <col min="9232" max="9232" width="10.6640625" bestFit="1" customWidth="1"/>
    <col min="9233" max="9233" width="8" bestFit="1" customWidth="1"/>
    <col min="9234" max="9234" width="10.6640625" bestFit="1" customWidth="1"/>
    <col min="9235" max="9235" width="8" bestFit="1" customWidth="1"/>
    <col min="9236" max="9236" width="10.6640625" bestFit="1" customWidth="1"/>
    <col min="9237" max="9237" width="8" bestFit="1" customWidth="1"/>
    <col min="9238" max="9238" width="10.6640625" bestFit="1" customWidth="1"/>
    <col min="9239" max="9239" width="8" bestFit="1" customWidth="1"/>
    <col min="9240" max="9240" width="10.6640625" bestFit="1" customWidth="1"/>
    <col min="9241" max="9241" width="8" bestFit="1" customWidth="1"/>
    <col min="9242" max="9242" width="10.6640625" bestFit="1" customWidth="1"/>
    <col min="9243" max="9243" width="8" bestFit="1" customWidth="1"/>
    <col min="9244" max="9244" width="10.6640625" bestFit="1" customWidth="1"/>
    <col min="9245" max="9245" width="8" bestFit="1" customWidth="1"/>
    <col min="9246" max="9246" width="10.6640625" bestFit="1" customWidth="1"/>
    <col min="9247" max="9247" width="8" bestFit="1" customWidth="1"/>
    <col min="9248" max="9248" width="10.6640625" bestFit="1" customWidth="1"/>
    <col min="9249" max="9249" width="8" bestFit="1" customWidth="1"/>
    <col min="9250" max="9250" width="10.6640625" bestFit="1" customWidth="1"/>
    <col min="9251" max="9251" width="8" bestFit="1" customWidth="1"/>
    <col min="9252" max="9252" width="10.6640625" bestFit="1" customWidth="1"/>
    <col min="9253" max="9253" width="8" bestFit="1" customWidth="1"/>
    <col min="9254" max="9254" width="10.6640625" bestFit="1" customWidth="1"/>
    <col min="9255" max="9255" width="8" bestFit="1" customWidth="1"/>
    <col min="9256" max="9256" width="10.6640625" bestFit="1" customWidth="1"/>
    <col min="9257" max="9257" width="8" bestFit="1" customWidth="1"/>
    <col min="9258" max="9258" width="10.6640625" bestFit="1" customWidth="1"/>
    <col min="9259" max="9259" width="8" bestFit="1" customWidth="1"/>
    <col min="9260" max="9260" width="10.6640625" bestFit="1" customWidth="1"/>
    <col min="9261" max="9261" width="8" bestFit="1" customWidth="1"/>
    <col min="9262" max="9262" width="10.6640625" bestFit="1" customWidth="1"/>
    <col min="9263" max="9263" width="8" bestFit="1" customWidth="1"/>
    <col min="9264" max="9264" width="10.6640625" bestFit="1" customWidth="1"/>
    <col min="9265" max="9265" width="8" bestFit="1" customWidth="1"/>
    <col min="9266" max="9266" width="10.6640625" bestFit="1" customWidth="1"/>
    <col min="9267" max="9267" width="8" bestFit="1" customWidth="1"/>
    <col min="9268" max="9268" width="10.6640625" bestFit="1" customWidth="1"/>
    <col min="9269" max="9269" width="8" bestFit="1" customWidth="1"/>
    <col min="9270" max="9270" width="10.6640625" bestFit="1" customWidth="1"/>
    <col min="9271" max="9271" width="8" bestFit="1" customWidth="1"/>
    <col min="9272" max="9272" width="10.6640625" bestFit="1" customWidth="1"/>
    <col min="9273" max="9273" width="8" bestFit="1" customWidth="1"/>
    <col min="9274" max="9274" width="10.6640625" bestFit="1" customWidth="1"/>
    <col min="9275" max="9275" width="8" bestFit="1" customWidth="1"/>
    <col min="9276" max="9276" width="10.6640625" bestFit="1" customWidth="1"/>
    <col min="9277" max="9277" width="8" bestFit="1" customWidth="1"/>
    <col min="9278" max="9278" width="10.6640625" bestFit="1" customWidth="1"/>
    <col min="9279" max="9279" width="8" bestFit="1" customWidth="1"/>
    <col min="9280" max="9280" width="10.6640625" bestFit="1" customWidth="1"/>
    <col min="9281" max="9281" width="8" bestFit="1" customWidth="1"/>
    <col min="9282" max="9282" width="10.6640625" bestFit="1" customWidth="1"/>
    <col min="9283" max="9283" width="8" bestFit="1" customWidth="1"/>
    <col min="9284" max="9284" width="10.6640625" bestFit="1" customWidth="1"/>
    <col min="9285" max="9285" width="8" bestFit="1" customWidth="1"/>
    <col min="9286" max="9286" width="10.6640625" bestFit="1" customWidth="1"/>
    <col min="9287" max="9287" width="8" bestFit="1" customWidth="1"/>
    <col min="9288" max="9288" width="10.6640625" bestFit="1" customWidth="1"/>
    <col min="9289" max="9289" width="8" bestFit="1" customWidth="1"/>
    <col min="9290" max="9290" width="10.6640625" bestFit="1" customWidth="1"/>
    <col min="9291" max="9291" width="8" bestFit="1" customWidth="1"/>
    <col min="9292" max="9292" width="10.6640625" bestFit="1" customWidth="1"/>
    <col min="9293" max="9293" width="8" bestFit="1" customWidth="1"/>
    <col min="9294" max="9294" width="10.6640625" bestFit="1" customWidth="1"/>
    <col min="9295" max="9295" width="8" bestFit="1" customWidth="1"/>
    <col min="9296" max="9296" width="10.6640625" bestFit="1" customWidth="1"/>
    <col min="9297" max="9297" width="8" bestFit="1" customWidth="1"/>
    <col min="9298" max="9298" width="10.6640625" bestFit="1" customWidth="1"/>
    <col min="9299" max="9299" width="8" bestFit="1" customWidth="1"/>
    <col min="9300" max="9300" width="10.6640625" bestFit="1" customWidth="1"/>
    <col min="9301" max="9301" width="8" bestFit="1" customWidth="1"/>
    <col min="9302" max="9302" width="10.6640625" bestFit="1" customWidth="1"/>
    <col min="9303" max="9303" width="8" bestFit="1" customWidth="1"/>
    <col min="9304" max="9304" width="10.6640625" bestFit="1" customWidth="1"/>
    <col min="9305" max="9305" width="8" bestFit="1" customWidth="1"/>
    <col min="9306" max="9306" width="10.6640625" bestFit="1" customWidth="1"/>
    <col min="9307" max="9307" width="8" bestFit="1" customWidth="1"/>
    <col min="9308" max="9308" width="10.6640625" bestFit="1" customWidth="1"/>
    <col min="9309" max="9309" width="8" bestFit="1" customWidth="1"/>
    <col min="9310" max="9310" width="10.6640625" bestFit="1" customWidth="1"/>
    <col min="9311" max="9311" width="8" bestFit="1" customWidth="1"/>
    <col min="9312" max="9312" width="10.6640625" bestFit="1" customWidth="1"/>
    <col min="9313" max="9313" width="8" bestFit="1" customWidth="1"/>
    <col min="9314" max="9314" width="10.6640625" bestFit="1" customWidth="1"/>
    <col min="9315" max="9315" width="8" bestFit="1" customWidth="1"/>
    <col min="9316" max="9316" width="10.6640625" bestFit="1" customWidth="1"/>
    <col min="9317" max="9317" width="8" bestFit="1" customWidth="1"/>
    <col min="9318" max="9318" width="10.6640625" bestFit="1" customWidth="1"/>
    <col min="9319" max="9319" width="8" bestFit="1" customWidth="1"/>
    <col min="9320" max="9320" width="10.6640625" bestFit="1" customWidth="1"/>
    <col min="9321" max="9321" width="8" bestFit="1" customWidth="1"/>
    <col min="9322" max="9322" width="10.6640625" bestFit="1" customWidth="1"/>
    <col min="9323" max="9323" width="8" bestFit="1" customWidth="1"/>
    <col min="9324" max="9324" width="10.6640625" bestFit="1" customWidth="1"/>
    <col min="9325" max="9325" width="8" bestFit="1" customWidth="1"/>
    <col min="9326" max="9326" width="10.6640625" bestFit="1" customWidth="1"/>
    <col min="9327" max="9327" width="8" bestFit="1" customWidth="1"/>
    <col min="9328" max="9328" width="10.6640625" bestFit="1" customWidth="1"/>
    <col min="9329" max="9329" width="8" bestFit="1" customWidth="1"/>
    <col min="9330" max="9330" width="10.6640625" bestFit="1" customWidth="1"/>
    <col min="9331" max="9331" width="8" bestFit="1" customWidth="1"/>
    <col min="9332" max="9332" width="10.6640625" bestFit="1" customWidth="1"/>
    <col min="9333" max="9333" width="8" bestFit="1" customWidth="1"/>
    <col min="9334" max="9334" width="10.6640625" bestFit="1" customWidth="1"/>
    <col min="9335" max="9335" width="8" bestFit="1" customWidth="1"/>
    <col min="9336" max="9336" width="10.6640625" bestFit="1" customWidth="1"/>
    <col min="9337" max="9337" width="8" bestFit="1" customWidth="1"/>
    <col min="9338" max="9338" width="10.6640625" bestFit="1" customWidth="1"/>
    <col min="9339" max="9339" width="8" bestFit="1" customWidth="1"/>
    <col min="9340" max="9340" width="10.6640625" bestFit="1" customWidth="1"/>
    <col min="9341" max="9341" width="8" bestFit="1" customWidth="1"/>
    <col min="9342" max="9342" width="10.6640625" bestFit="1" customWidth="1"/>
    <col min="9343" max="9343" width="8" bestFit="1" customWidth="1"/>
    <col min="9344" max="9344" width="10.6640625" bestFit="1" customWidth="1"/>
    <col min="9345" max="9345" width="8" bestFit="1" customWidth="1"/>
    <col min="9346" max="9346" width="10.6640625" bestFit="1" customWidth="1"/>
    <col min="9347" max="9347" width="8" bestFit="1" customWidth="1"/>
    <col min="9348" max="9348" width="10.6640625" bestFit="1" customWidth="1"/>
    <col min="9349" max="9349" width="8" bestFit="1" customWidth="1"/>
    <col min="9350" max="9350" width="10.6640625" bestFit="1" customWidth="1"/>
    <col min="9351" max="9351" width="8" bestFit="1" customWidth="1"/>
    <col min="9352" max="9352" width="10.6640625" bestFit="1" customWidth="1"/>
    <col min="9353" max="9353" width="8" bestFit="1" customWidth="1"/>
    <col min="9354" max="9354" width="10.6640625" bestFit="1" customWidth="1"/>
    <col min="9355" max="9355" width="8" bestFit="1" customWidth="1"/>
    <col min="9356" max="9356" width="10.6640625" bestFit="1" customWidth="1"/>
    <col min="9357" max="9357" width="8" bestFit="1" customWidth="1"/>
    <col min="9358" max="9358" width="10.6640625" bestFit="1" customWidth="1"/>
    <col min="9359" max="9359" width="8" bestFit="1" customWidth="1"/>
    <col min="9360" max="9360" width="10.6640625" bestFit="1" customWidth="1"/>
    <col min="9361" max="9361" width="8" bestFit="1" customWidth="1"/>
    <col min="9362" max="9362" width="10.6640625" bestFit="1" customWidth="1"/>
    <col min="9363" max="9363" width="8" bestFit="1" customWidth="1"/>
    <col min="9364" max="9364" width="10.6640625" bestFit="1" customWidth="1"/>
    <col min="9365" max="9365" width="8" bestFit="1" customWidth="1"/>
    <col min="9366" max="9366" width="10.6640625" bestFit="1" customWidth="1"/>
    <col min="9367" max="9367" width="8" bestFit="1" customWidth="1"/>
    <col min="9368" max="9368" width="10.6640625" bestFit="1" customWidth="1"/>
    <col min="9369" max="9369" width="8" bestFit="1" customWidth="1"/>
    <col min="9370" max="9370" width="10.6640625" bestFit="1" customWidth="1"/>
    <col min="9371" max="9371" width="8" bestFit="1" customWidth="1"/>
    <col min="9372" max="9372" width="10.6640625" bestFit="1" customWidth="1"/>
    <col min="9373" max="9373" width="8" bestFit="1" customWidth="1"/>
    <col min="9374" max="9374" width="10.6640625" bestFit="1" customWidth="1"/>
    <col min="9375" max="9375" width="8" bestFit="1" customWidth="1"/>
    <col min="9376" max="9376" width="10.6640625" bestFit="1" customWidth="1"/>
    <col min="9377" max="9377" width="8" bestFit="1" customWidth="1"/>
    <col min="9378" max="9378" width="10.6640625" bestFit="1" customWidth="1"/>
    <col min="9379" max="9379" width="8" bestFit="1" customWidth="1"/>
    <col min="9380" max="9380" width="10.6640625" bestFit="1" customWidth="1"/>
    <col min="9381" max="9381" width="8" bestFit="1" customWidth="1"/>
    <col min="9382" max="9382" width="10.6640625" bestFit="1" customWidth="1"/>
    <col min="9383" max="9383" width="8" bestFit="1" customWidth="1"/>
    <col min="9384" max="9384" width="10.6640625" bestFit="1" customWidth="1"/>
    <col min="9385" max="9385" width="8" bestFit="1" customWidth="1"/>
    <col min="9386" max="9386" width="10.6640625" bestFit="1" customWidth="1"/>
    <col min="9387" max="9387" width="8" bestFit="1" customWidth="1"/>
    <col min="9388" max="9388" width="10.6640625" bestFit="1" customWidth="1"/>
    <col min="9389" max="9389" width="8" bestFit="1" customWidth="1"/>
    <col min="9390" max="9390" width="10.6640625" bestFit="1" customWidth="1"/>
    <col min="9391" max="9391" width="8" bestFit="1" customWidth="1"/>
    <col min="9392" max="9392" width="10.6640625" bestFit="1" customWidth="1"/>
    <col min="9393" max="9393" width="8" bestFit="1" customWidth="1"/>
    <col min="9394" max="9394" width="10.6640625" bestFit="1" customWidth="1"/>
    <col min="9395" max="9395" width="8" bestFit="1" customWidth="1"/>
    <col min="9396" max="9396" width="10.6640625" bestFit="1" customWidth="1"/>
    <col min="9397" max="9397" width="8" bestFit="1" customWidth="1"/>
    <col min="9398" max="9398" width="10.6640625" bestFit="1" customWidth="1"/>
    <col min="9399" max="9399" width="8" bestFit="1" customWidth="1"/>
    <col min="9400" max="9400" width="10.6640625" bestFit="1" customWidth="1"/>
    <col min="9401" max="9401" width="8" bestFit="1" customWidth="1"/>
    <col min="9402" max="9402" width="10.6640625" bestFit="1" customWidth="1"/>
    <col min="9403" max="9403" width="8" bestFit="1" customWidth="1"/>
    <col min="9404" max="9404" width="10.6640625" bestFit="1" customWidth="1"/>
    <col min="9405" max="9405" width="8" bestFit="1" customWidth="1"/>
    <col min="9406" max="9406" width="10.6640625" bestFit="1" customWidth="1"/>
    <col min="9407" max="9407" width="8" bestFit="1" customWidth="1"/>
    <col min="9408" max="9408" width="10.6640625" bestFit="1" customWidth="1"/>
    <col min="9409" max="9409" width="8" bestFit="1" customWidth="1"/>
    <col min="9410" max="9410" width="10.6640625" bestFit="1" customWidth="1"/>
    <col min="9411" max="9411" width="8" bestFit="1" customWidth="1"/>
    <col min="9412" max="9412" width="10.6640625" bestFit="1" customWidth="1"/>
    <col min="9413" max="9413" width="8" bestFit="1" customWidth="1"/>
    <col min="9414" max="9414" width="10.6640625" bestFit="1" customWidth="1"/>
    <col min="9415" max="9415" width="8" bestFit="1" customWidth="1"/>
    <col min="9416" max="9416" width="10.6640625" bestFit="1" customWidth="1"/>
    <col min="9417" max="9417" width="8" bestFit="1" customWidth="1"/>
    <col min="9418" max="9418" width="10.6640625" bestFit="1" customWidth="1"/>
    <col min="9419" max="9419" width="8" bestFit="1" customWidth="1"/>
    <col min="9420" max="9420" width="10.6640625" bestFit="1" customWidth="1"/>
    <col min="9421" max="9421" width="8" bestFit="1" customWidth="1"/>
    <col min="9422" max="9422" width="10.6640625" bestFit="1" customWidth="1"/>
    <col min="9423" max="9423" width="8" bestFit="1" customWidth="1"/>
    <col min="9424" max="9424" width="10.6640625" bestFit="1" customWidth="1"/>
    <col min="9425" max="9425" width="8" bestFit="1" customWidth="1"/>
    <col min="9426" max="9426" width="10.6640625" bestFit="1" customWidth="1"/>
    <col min="9427" max="9427" width="8" bestFit="1" customWidth="1"/>
    <col min="9428" max="9428" width="10.6640625" bestFit="1" customWidth="1"/>
    <col min="9429" max="9429" width="8" bestFit="1" customWidth="1"/>
    <col min="9430" max="9430" width="10.6640625" bestFit="1" customWidth="1"/>
    <col min="9431" max="9431" width="8" bestFit="1" customWidth="1"/>
    <col min="9432" max="9432" width="10.6640625" bestFit="1" customWidth="1"/>
    <col min="9433" max="9433" width="8" bestFit="1" customWidth="1"/>
    <col min="9434" max="9434" width="10.6640625" bestFit="1" customWidth="1"/>
    <col min="9435" max="9435" width="8" bestFit="1" customWidth="1"/>
    <col min="9436" max="9436" width="10.6640625" bestFit="1" customWidth="1"/>
    <col min="9437" max="9437" width="8" bestFit="1" customWidth="1"/>
    <col min="9438" max="9438" width="10.6640625" bestFit="1" customWidth="1"/>
    <col min="9439" max="9439" width="8" bestFit="1" customWidth="1"/>
    <col min="9440" max="9440" width="10.6640625" bestFit="1" customWidth="1"/>
    <col min="9441" max="9441" width="8" bestFit="1" customWidth="1"/>
    <col min="9442" max="9442" width="10.6640625" bestFit="1" customWidth="1"/>
    <col min="9443" max="9443" width="8" bestFit="1" customWidth="1"/>
    <col min="9444" max="9444" width="10.6640625" bestFit="1" customWidth="1"/>
    <col min="9445" max="9445" width="8" bestFit="1" customWidth="1"/>
    <col min="9446" max="9446" width="10.6640625" bestFit="1" customWidth="1"/>
    <col min="9447" max="9447" width="8" bestFit="1" customWidth="1"/>
    <col min="9448" max="9448" width="10.6640625" bestFit="1" customWidth="1"/>
    <col min="9449" max="9449" width="8" bestFit="1" customWidth="1"/>
    <col min="9450" max="9450" width="10.6640625" bestFit="1" customWidth="1"/>
    <col min="9451" max="9451" width="8" bestFit="1" customWidth="1"/>
    <col min="9452" max="9452" width="10.6640625" bestFit="1" customWidth="1"/>
    <col min="9453" max="9453" width="8" bestFit="1" customWidth="1"/>
    <col min="9454" max="9454" width="10.6640625" bestFit="1" customWidth="1"/>
    <col min="9455" max="9455" width="8" bestFit="1" customWidth="1"/>
    <col min="9456" max="9456" width="10.6640625" bestFit="1" customWidth="1"/>
    <col min="9457" max="9457" width="8" bestFit="1" customWidth="1"/>
    <col min="9458" max="9458" width="10.6640625" bestFit="1" customWidth="1"/>
    <col min="9459" max="9459" width="8" bestFit="1" customWidth="1"/>
    <col min="9460" max="9460" width="10.6640625" bestFit="1" customWidth="1"/>
    <col min="9461" max="9461" width="8" bestFit="1" customWidth="1"/>
    <col min="9462" max="9462" width="10.6640625" bestFit="1" customWidth="1"/>
    <col min="9463" max="9463" width="8" bestFit="1" customWidth="1"/>
    <col min="9464" max="9464" width="10.6640625" bestFit="1" customWidth="1"/>
    <col min="9465" max="9465" width="8" bestFit="1" customWidth="1"/>
    <col min="9466" max="9466" width="10.6640625" bestFit="1" customWidth="1"/>
    <col min="9467" max="9467" width="8" bestFit="1" customWidth="1"/>
    <col min="9468" max="9468" width="10.6640625" bestFit="1" customWidth="1"/>
    <col min="9469" max="9469" width="8" bestFit="1" customWidth="1"/>
    <col min="9470" max="9470" width="10.6640625" bestFit="1" customWidth="1"/>
    <col min="9471" max="9471" width="8" bestFit="1" customWidth="1"/>
    <col min="9472" max="9472" width="10.6640625" bestFit="1" customWidth="1"/>
    <col min="9473" max="9473" width="8" bestFit="1" customWidth="1"/>
    <col min="9474" max="9474" width="10.6640625" bestFit="1" customWidth="1"/>
    <col min="9475" max="9475" width="8" bestFit="1" customWidth="1"/>
    <col min="9476" max="9476" width="10.6640625" bestFit="1" customWidth="1"/>
    <col min="9477" max="9477" width="8" bestFit="1" customWidth="1"/>
    <col min="9478" max="9478" width="10.6640625" bestFit="1" customWidth="1"/>
    <col min="9479" max="9479" width="8" bestFit="1" customWidth="1"/>
    <col min="9480" max="9480" width="10.6640625" bestFit="1" customWidth="1"/>
    <col min="9481" max="9481" width="8" bestFit="1" customWidth="1"/>
    <col min="9482" max="9482" width="10.6640625" bestFit="1" customWidth="1"/>
    <col min="9483" max="9483" width="8" bestFit="1" customWidth="1"/>
    <col min="9484" max="9484" width="10.6640625" bestFit="1" customWidth="1"/>
    <col min="9485" max="9485" width="8" bestFit="1" customWidth="1"/>
    <col min="9486" max="9486" width="10.6640625" bestFit="1" customWidth="1"/>
    <col min="9487" max="9487" width="8" bestFit="1" customWidth="1"/>
    <col min="9488" max="9488" width="10.6640625" bestFit="1" customWidth="1"/>
    <col min="9489" max="9489" width="8" bestFit="1" customWidth="1"/>
    <col min="9490" max="9490" width="10.6640625" bestFit="1" customWidth="1"/>
    <col min="9491" max="9491" width="8" bestFit="1" customWidth="1"/>
    <col min="9492" max="9492" width="10.6640625" bestFit="1" customWidth="1"/>
    <col min="9493" max="9493" width="8" bestFit="1" customWidth="1"/>
    <col min="9494" max="9494" width="10.6640625" bestFit="1" customWidth="1"/>
    <col min="9495" max="9495" width="8" bestFit="1" customWidth="1"/>
    <col min="9496" max="9496" width="10.6640625" bestFit="1" customWidth="1"/>
    <col min="9497" max="9497" width="8" bestFit="1" customWidth="1"/>
    <col min="9498" max="9498" width="10.6640625" bestFit="1" customWidth="1"/>
    <col min="9499" max="9499" width="8" bestFit="1" customWidth="1"/>
    <col min="9500" max="9500" width="10.6640625" bestFit="1" customWidth="1"/>
    <col min="9501" max="9501" width="8" bestFit="1" customWidth="1"/>
    <col min="9502" max="9502" width="10.6640625" bestFit="1" customWidth="1"/>
    <col min="9503" max="9503" width="8" bestFit="1" customWidth="1"/>
    <col min="9504" max="9504" width="10.6640625" bestFit="1" customWidth="1"/>
    <col min="9505" max="9505" width="8" bestFit="1" customWidth="1"/>
    <col min="9506" max="9506" width="10.6640625" bestFit="1" customWidth="1"/>
    <col min="9507" max="9507" width="8" bestFit="1" customWidth="1"/>
    <col min="9508" max="9508" width="10.6640625" bestFit="1" customWidth="1"/>
    <col min="9509" max="9509" width="8" bestFit="1" customWidth="1"/>
    <col min="9510" max="9510" width="10.6640625" bestFit="1" customWidth="1"/>
    <col min="9511" max="9511" width="8" bestFit="1" customWidth="1"/>
    <col min="9512" max="9512" width="10.6640625" bestFit="1" customWidth="1"/>
    <col min="9513" max="9513" width="8" bestFit="1" customWidth="1"/>
    <col min="9514" max="9514" width="10.6640625" bestFit="1" customWidth="1"/>
    <col min="9515" max="9515" width="8" bestFit="1" customWidth="1"/>
    <col min="9516" max="9516" width="10.6640625" bestFit="1" customWidth="1"/>
    <col min="9517" max="9517" width="8" bestFit="1" customWidth="1"/>
    <col min="9518" max="9518" width="10.6640625" bestFit="1" customWidth="1"/>
    <col min="9519" max="9519" width="8" bestFit="1" customWidth="1"/>
    <col min="9520" max="9520" width="10.6640625" bestFit="1" customWidth="1"/>
    <col min="9521" max="9521" width="8" bestFit="1" customWidth="1"/>
    <col min="9522" max="9522" width="10.6640625" bestFit="1" customWidth="1"/>
    <col min="9523" max="9523" width="8" bestFit="1" customWidth="1"/>
    <col min="9524" max="9524" width="10.6640625" bestFit="1" customWidth="1"/>
    <col min="9525" max="9525" width="8" bestFit="1" customWidth="1"/>
    <col min="9526" max="9526" width="10.6640625" bestFit="1" customWidth="1"/>
    <col min="9527" max="9527" width="8" bestFit="1" customWidth="1"/>
    <col min="9528" max="9528" width="10.6640625" bestFit="1" customWidth="1"/>
    <col min="9529" max="9529" width="8" bestFit="1" customWidth="1"/>
    <col min="9530" max="9530" width="10.6640625" bestFit="1" customWidth="1"/>
    <col min="9531" max="9531" width="8" bestFit="1" customWidth="1"/>
    <col min="9532" max="9532" width="10.6640625" bestFit="1" customWidth="1"/>
    <col min="9533" max="9533" width="8" bestFit="1" customWidth="1"/>
    <col min="9534" max="9534" width="10.6640625" bestFit="1" customWidth="1"/>
    <col min="9535" max="9535" width="8" bestFit="1" customWidth="1"/>
    <col min="9536" max="9536" width="10.6640625" bestFit="1" customWidth="1"/>
    <col min="9537" max="9537" width="8" bestFit="1" customWidth="1"/>
    <col min="9538" max="9538" width="10.6640625" bestFit="1" customWidth="1"/>
    <col min="9539" max="9539" width="8" bestFit="1" customWidth="1"/>
    <col min="9540" max="9540" width="10.6640625" bestFit="1" customWidth="1"/>
    <col min="9541" max="9541" width="8" bestFit="1" customWidth="1"/>
    <col min="9542" max="9542" width="10.6640625" bestFit="1" customWidth="1"/>
    <col min="9543" max="9543" width="8" bestFit="1" customWidth="1"/>
    <col min="9544" max="9544" width="10.6640625" bestFit="1" customWidth="1"/>
    <col min="9545" max="9545" width="8" bestFit="1" customWidth="1"/>
    <col min="9546" max="9546" width="10.6640625" bestFit="1" customWidth="1"/>
    <col min="9547" max="9547" width="8" bestFit="1" customWidth="1"/>
    <col min="9548" max="9548" width="10.6640625" bestFit="1" customWidth="1"/>
    <col min="9549" max="9549" width="8" bestFit="1" customWidth="1"/>
    <col min="9550" max="9550" width="10.6640625" bestFit="1" customWidth="1"/>
    <col min="9551" max="9551" width="8" bestFit="1" customWidth="1"/>
    <col min="9552" max="9552" width="10.6640625" bestFit="1" customWidth="1"/>
    <col min="9553" max="9553" width="8" bestFit="1" customWidth="1"/>
    <col min="9554" max="9554" width="10.6640625" bestFit="1" customWidth="1"/>
    <col min="9555" max="9555" width="8" bestFit="1" customWidth="1"/>
    <col min="9556" max="9556" width="10.6640625" bestFit="1" customWidth="1"/>
    <col min="9557" max="9557" width="8" bestFit="1" customWidth="1"/>
    <col min="9558" max="9558" width="10.6640625" bestFit="1" customWidth="1"/>
    <col min="9559" max="9559" width="8" bestFit="1" customWidth="1"/>
    <col min="9560" max="9560" width="10.6640625" bestFit="1" customWidth="1"/>
    <col min="9561" max="9561" width="8" bestFit="1" customWidth="1"/>
    <col min="9562" max="9562" width="10.6640625" bestFit="1" customWidth="1"/>
    <col min="9563" max="9563" width="8" bestFit="1" customWidth="1"/>
    <col min="9564" max="9564" width="10.6640625" bestFit="1" customWidth="1"/>
    <col min="9565" max="9565" width="8" bestFit="1" customWidth="1"/>
    <col min="9566" max="9566" width="10.6640625" bestFit="1" customWidth="1"/>
    <col min="9567" max="9567" width="8" bestFit="1" customWidth="1"/>
    <col min="9568" max="9568" width="10.6640625" bestFit="1" customWidth="1"/>
    <col min="9569" max="9569" width="8" bestFit="1" customWidth="1"/>
    <col min="9570" max="9570" width="10.6640625" bestFit="1" customWidth="1"/>
    <col min="9571" max="9571" width="8" bestFit="1" customWidth="1"/>
    <col min="9572" max="9572" width="10.6640625" bestFit="1" customWidth="1"/>
    <col min="9573" max="9573" width="8" bestFit="1" customWidth="1"/>
    <col min="9574" max="9574" width="10.6640625" bestFit="1" customWidth="1"/>
    <col min="9575" max="9575" width="8" bestFit="1" customWidth="1"/>
    <col min="9576" max="9576" width="10.6640625" bestFit="1" customWidth="1"/>
    <col min="9577" max="9577" width="8" bestFit="1" customWidth="1"/>
    <col min="9578" max="9578" width="10.6640625" bestFit="1" customWidth="1"/>
    <col min="9579" max="9579" width="8" bestFit="1" customWidth="1"/>
    <col min="9580" max="9580" width="10.6640625" bestFit="1" customWidth="1"/>
    <col min="9581" max="9581" width="8" bestFit="1" customWidth="1"/>
    <col min="9582" max="9582" width="10.6640625" bestFit="1" customWidth="1"/>
    <col min="9583" max="9583" width="8" bestFit="1" customWidth="1"/>
    <col min="9584" max="9584" width="10.6640625" bestFit="1" customWidth="1"/>
    <col min="9585" max="9585" width="8" bestFit="1" customWidth="1"/>
    <col min="9586" max="9586" width="10.6640625" bestFit="1" customWidth="1"/>
    <col min="9587" max="9587" width="8" bestFit="1" customWidth="1"/>
    <col min="9588" max="9588" width="10.6640625" bestFit="1" customWidth="1"/>
    <col min="9589" max="9589" width="8" bestFit="1" customWidth="1"/>
    <col min="9590" max="9590" width="10.6640625" bestFit="1" customWidth="1"/>
    <col min="9591" max="9591" width="8" bestFit="1" customWidth="1"/>
    <col min="9592" max="9592" width="10.6640625" bestFit="1" customWidth="1"/>
    <col min="9593" max="9593" width="8" bestFit="1" customWidth="1"/>
    <col min="9594" max="9594" width="10.6640625" bestFit="1" customWidth="1"/>
    <col min="9595" max="9595" width="8" bestFit="1" customWidth="1"/>
    <col min="9596" max="9596" width="10.6640625" bestFit="1" customWidth="1"/>
    <col min="9597" max="9597" width="8" bestFit="1" customWidth="1"/>
    <col min="9598" max="9598" width="10.6640625" bestFit="1" customWidth="1"/>
    <col min="9599" max="9599" width="8" bestFit="1" customWidth="1"/>
    <col min="9600" max="9600" width="10.6640625" bestFit="1" customWidth="1"/>
    <col min="9601" max="9601" width="8" bestFit="1" customWidth="1"/>
    <col min="9602" max="9602" width="10.6640625" bestFit="1" customWidth="1"/>
    <col min="9603" max="9603" width="8" bestFit="1" customWidth="1"/>
    <col min="9604" max="9604" width="10.6640625" bestFit="1" customWidth="1"/>
    <col min="9605" max="9605" width="8" bestFit="1" customWidth="1"/>
    <col min="9606" max="9606" width="10.6640625" bestFit="1" customWidth="1"/>
    <col min="9607" max="9607" width="8" bestFit="1" customWidth="1"/>
    <col min="9608" max="9608" width="10.6640625" bestFit="1" customWidth="1"/>
    <col min="9609" max="9609" width="8" bestFit="1" customWidth="1"/>
    <col min="9610" max="9610" width="10.6640625" bestFit="1" customWidth="1"/>
    <col min="9611" max="9611" width="8" bestFit="1" customWidth="1"/>
    <col min="9612" max="9612" width="10.6640625" bestFit="1" customWidth="1"/>
    <col min="9613" max="9613" width="8" bestFit="1" customWidth="1"/>
    <col min="9614" max="9614" width="10.6640625" bestFit="1" customWidth="1"/>
    <col min="9615" max="9615" width="8" bestFit="1" customWidth="1"/>
    <col min="9616" max="9616" width="10.6640625" bestFit="1" customWidth="1"/>
    <col min="9617" max="9617" width="8" bestFit="1" customWidth="1"/>
    <col min="9618" max="9618" width="10.6640625" bestFit="1" customWidth="1"/>
    <col min="9619" max="9619" width="8" bestFit="1" customWidth="1"/>
    <col min="9620" max="9620" width="10.6640625" bestFit="1" customWidth="1"/>
    <col min="9621" max="9621" width="8" bestFit="1" customWidth="1"/>
    <col min="9622" max="9622" width="10.6640625" bestFit="1" customWidth="1"/>
    <col min="9623" max="9623" width="8" bestFit="1" customWidth="1"/>
    <col min="9624" max="9624" width="10.6640625" bestFit="1" customWidth="1"/>
    <col min="9625" max="9625" width="8" bestFit="1" customWidth="1"/>
    <col min="9626" max="9626" width="10.6640625" bestFit="1" customWidth="1"/>
    <col min="9627" max="9627" width="8" bestFit="1" customWidth="1"/>
    <col min="9628" max="9628" width="10.6640625" bestFit="1" customWidth="1"/>
    <col min="9629" max="9629" width="8" bestFit="1" customWidth="1"/>
    <col min="9630" max="9630" width="10.6640625" bestFit="1" customWidth="1"/>
    <col min="9631" max="9631" width="8" bestFit="1" customWidth="1"/>
    <col min="9632" max="9632" width="10.6640625" bestFit="1" customWidth="1"/>
    <col min="9633" max="9633" width="8" bestFit="1" customWidth="1"/>
    <col min="9634" max="9634" width="10.6640625" bestFit="1" customWidth="1"/>
    <col min="9635" max="9635" width="8" bestFit="1" customWidth="1"/>
    <col min="9636" max="9636" width="10.6640625" bestFit="1" customWidth="1"/>
    <col min="9637" max="9637" width="8" bestFit="1" customWidth="1"/>
    <col min="9638" max="9638" width="10.6640625" bestFit="1" customWidth="1"/>
    <col min="9639" max="9639" width="8" bestFit="1" customWidth="1"/>
    <col min="9640" max="9640" width="10.6640625" bestFit="1" customWidth="1"/>
    <col min="9641" max="9641" width="8" bestFit="1" customWidth="1"/>
    <col min="9642" max="9642" width="10.6640625" bestFit="1" customWidth="1"/>
    <col min="9643" max="9643" width="8" bestFit="1" customWidth="1"/>
    <col min="9644" max="9644" width="10.6640625" bestFit="1" customWidth="1"/>
    <col min="9645" max="9645" width="8" bestFit="1" customWidth="1"/>
    <col min="9646" max="9646" width="10.6640625" bestFit="1" customWidth="1"/>
    <col min="9647" max="9647" width="8" bestFit="1" customWidth="1"/>
    <col min="9648" max="9648" width="10.6640625" bestFit="1" customWidth="1"/>
    <col min="9649" max="9649" width="8" bestFit="1" customWidth="1"/>
    <col min="9650" max="9650" width="10.6640625" bestFit="1" customWidth="1"/>
    <col min="9651" max="9651" width="8" bestFit="1" customWidth="1"/>
    <col min="9652" max="9652" width="10.6640625" bestFit="1" customWidth="1"/>
    <col min="9653" max="9653" width="8" bestFit="1" customWidth="1"/>
    <col min="9654" max="9654" width="10.6640625" bestFit="1" customWidth="1"/>
    <col min="9655" max="9655" width="8" bestFit="1" customWidth="1"/>
    <col min="9656" max="9656" width="10.6640625" bestFit="1" customWidth="1"/>
    <col min="9657" max="9657" width="8" bestFit="1" customWidth="1"/>
    <col min="9658" max="9658" width="10.6640625" bestFit="1" customWidth="1"/>
    <col min="9659" max="9659" width="8" bestFit="1" customWidth="1"/>
    <col min="9660" max="9660" width="10.6640625" bestFit="1" customWidth="1"/>
    <col min="9661" max="9661" width="8" bestFit="1" customWidth="1"/>
    <col min="9662" max="9662" width="10.6640625" bestFit="1" customWidth="1"/>
    <col min="9663" max="9663" width="8" bestFit="1" customWidth="1"/>
    <col min="9664" max="9664" width="10.6640625" bestFit="1" customWidth="1"/>
    <col min="9665" max="9665" width="8" bestFit="1" customWidth="1"/>
    <col min="9666" max="9666" width="10.6640625" bestFit="1" customWidth="1"/>
    <col min="9667" max="9667" width="8" bestFit="1" customWidth="1"/>
    <col min="9668" max="9668" width="10.6640625" bestFit="1" customWidth="1"/>
    <col min="9669" max="9669" width="8" bestFit="1" customWidth="1"/>
    <col min="9670" max="9670" width="10.6640625" bestFit="1" customWidth="1"/>
    <col min="9671" max="9671" width="8" bestFit="1" customWidth="1"/>
    <col min="9672" max="9672" width="10.6640625" bestFit="1" customWidth="1"/>
    <col min="9673" max="9673" width="8" bestFit="1" customWidth="1"/>
    <col min="9674" max="9674" width="10.6640625" bestFit="1" customWidth="1"/>
    <col min="9675" max="9675" width="8" bestFit="1" customWidth="1"/>
    <col min="9676" max="9676" width="10.6640625" bestFit="1" customWidth="1"/>
    <col min="9677" max="9677" width="8" bestFit="1" customWidth="1"/>
    <col min="9678" max="9678" width="10.6640625" bestFit="1" customWidth="1"/>
    <col min="9679" max="9679" width="8" bestFit="1" customWidth="1"/>
    <col min="9680" max="9680" width="10.6640625" bestFit="1" customWidth="1"/>
    <col min="9681" max="9681" width="8" bestFit="1" customWidth="1"/>
    <col min="9682" max="9682" width="10.6640625" bestFit="1" customWidth="1"/>
    <col min="9683" max="9683" width="8" bestFit="1" customWidth="1"/>
    <col min="9684" max="9684" width="10.6640625" bestFit="1" customWidth="1"/>
    <col min="9685" max="9685" width="8" bestFit="1" customWidth="1"/>
    <col min="9686" max="9686" width="10.6640625" bestFit="1" customWidth="1"/>
    <col min="9687" max="9687" width="8" bestFit="1" customWidth="1"/>
    <col min="9688" max="9688" width="10.6640625" bestFit="1" customWidth="1"/>
    <col min="9689" max="9689" width="8" bestFit="1" customWidth="1"/>
    <col min="9690" max="9690" width="10.6640625" bestFit="1" customWidth="1"/>
    <col min="9691" max="9691" width="8" bestFit="1" customWidth="1"/>
    <col min="9692" max="9692" width="10.6640625" bestFit="1" customWidth="1"/>
    <col min="9693" max="9693" width="8" bestFit="1" customWidth="1"/>
    <col min="9694" max="9694" width="10.6640625" bestFit="1" customWidth="1"/>
    <col min="9695" max="9695" width="8" bestFit="1" customWidth="1"/>
    <col min="9696" max="9696" width="10.6640625" bestFit="1" customWidth="1"/>
    <col min="9697" max="9697" width="8" bestFit="1" customWidth="1"/>
    <col min="9698" max="9698" width="10.6640625" bestFit="1" customWidth="1"/>
    <col min="9699" max="9699" width="8" bestFit="1" customWidth="1"/>
    <col min="9700" max="9700" width="10.6640625" bestFit="1" customWidth="1"/>
    <col min="9701" max="9701" width="8" bestFit="1" customWidth="1"/>
    <col min="9702" max="9702" width="10.6640625" bestFit="1" customWidth="1"/>
    <col min="9703" max="9703" width="8" bestFit="1" customWidth="1"/>
    <col min="9704" max="9704" width="10.6640625" bestFit="1" customWidth="1"/>
    <col min="9705" max="9705" width="8" bestFit="1" customWidth="1"/>
    <col min="9706" max="9706" width="10.6640625" bestFit="1" customWidth="1"/>
    <col min="9707" max="9707" width="8" bestFit="1" customWidth="1"/>
    <col min="9708" max="9708" width="10.6640625" bestFit="1" customWidth="1"/>
    <col min="9709" max="9709" width="8" bestFit="1" customWidth="1"/>
    <col min="9710" max="9710" width="10.6640625" bestFit="1" customWidth="1"/>
    <col min="9711" max="9711" width="8" bestFit="1" customWidth="1"/>
    <col min="9712" max="9712" width="10.6640625" bestFit="1" customWidth="1"/>
    <col min="9713" max="9713" width="8" bestFit="1" customWidth="1"/>
    <col min="9714" max="9714" width="10.6640625" bestFit="1" customWidth="1"/>
    <col min="9715" max="9715" width="8" bestFit="1" customWidth="1"/>
    <col min="9716" max="9716" width="10.6640625" bestFit="1" customWidth="1"/>
    <col min="9717" max="9717" width="8" bestFit="1" customWidth="1"/>
    <col min="9718" max="9718" width="10.6640625" bestFit="1" customWidth="1"/>
    <col min="9719" max="9719" width="8" bestFit="1" customWidth="1"/>
    <col min="9720" max="9720" width="10.6640625" bestFit="1" customWidth="1"/>
    <col min="9721" max="9721" width="8" bestFit="1" customWidth="1"/>
    <col min="9722" max="9722" width="10.6640625" bestFit="1" customWidth="1"/>
    <col min="9723" max="9723" width="8" bestFit="1" customWidth="1"/>
    <col min="9724" max="9724" width="10.6640625" bestFit="1" customWidth="1"/>
    <col min="9725" max="9725" width="8" bestFit="1" customWidth="1"/>
    <col min="9726" max="9726" width="10.6640625" bestFit="1" customWidth="1"/>
    <col min="9727" max="9727" width="8" bestFit="1" customWidth="1"/>
    <col min="9728" max="9728" width="10.6640625" bestFit="1" customWidth="1"/>
    <col min="9729" max="9729" width="8" bestFit="1" customWidth="1"/>
    <col min="9730" max="9730" width="10.6640625" bestFit="1" customWidth="1"/>
    <col min="9731" max="9731" width="8" bestFit="1" customWidth="1"/>
    <col min="9732" max="9732" width="10.6640625" bestFit="1" customWidth="1"/>
    <col min="9733" max="9733" width="8" bestFit="1" customWidth="1"/>
    <col min="9734" max="9734" width="10.6640625" bestFit="1" customWidth="1"/>
    <col min="9735" max="9735" width="8" bestFit="1" customWidth="1"/>
    <col min="9736" max="9736" width="10.6640625" bestFit="1" customWidth="1"/>
    <col min="9737" max="9737" width="8" bestFit="1" customWidth="1"/>
    <col min="9738" max="9738" width="10.6640625" bestFit="1" customWidth="1"/>
    <col min="9739" max="9739" width="8" bestFit="1" customWidth="1"/>
    <col min="9740" max="9740" width="10.6640625" bestFit="1" customWidth="1"/>
    <col min="9741" max="9741" width="8" bestFit="1" customWidth="1"/>
    <col min="9742" max="9742" width="10.6640625" bestFit="1" customWidth="1"/>
    <col min="9743" max="9743" width="8" bestFit="1" customWidth="1"/>
    <col min="9744" max="9744" width="10.6640625" bestFit="1" customWidth="1"/>
    <col min="9745" max="9745" width="8" bestFit="1" customWidth="1"/>
    <col min="9746" max="9746" width="10.6640625" bestFit="1" customWidth="1"/>
    <col min="9747" max="9747" width="8" bestFit="1" customWidth="1"/>
    <col min="9748" max="9748" width="10.6640625" bestFit="1" customWidth="1"/>
    <col min="9749" max="9749" width="8" bestFit="1" customWidth="1"/>
    <col min="9750" max="9750" width="10.6640625" bestFit="1" customWidth="1"/>
    <col min="9751" max="9751" width="8" bestFit="1" customWidth="1"/>
    <col min="9752" max="9752" width="10.6640625" bestFit="1" customWidth="1"/>
    <col min="9753" max="9753" width="8" bestFit="1" customWidth="1"/>
    <col min="9754" max="9754" width="10.6640625" bestFit="1" customWidth="1"/>
    <col min="9755" max="9755" width="8" bestFit="1" customWidth="1"/>
    <col min="9756" max="9756" width="10.6640625" bestFit="1" customWidth="1"/>
    <col min="9757" max="9757" width="8" bestFit="1" customWidth="1"/>
    <col min="9758" max="9758" width="10.6640625" bestFit="1" customWidth="1"/>
    <col min="9759" max="9759" width="8" bestFit="1" customWidth="1"/>
    <col min="9760" max="9760" width="10.6640625" bestFit="1" customWidth="1"/>
    <col min="9761" max="9761" width="8" bestFit="1" customWidth="1"/>
    <col min="9762" max="9762" width="10.6640625" bestFit="1" customWidth="1"/>
    <col min="9763" max="9763" width="8" bestFit="1" customWidth="1"/>
    <col min="9764" max="9764" width="10.6640625" bestFit="1" customWidth="1"/>
    <col min="9765" max="9765" width="8" bestFit="1" customWidth="1"/>
    <col min="9766" max="9766" width="10.6640625" bestFit="1" customWidth="1"/>
    <col min="9767" max="9767" width="8" bestFit="1" customWidth="1"/>
    <col min="9768" max="9768" width="10.6640625" bestFit="1" customWidth="1"/>
    <col min="9769" max="9769" width="8" bestFit="1" customWidth="1"/>
    <col min="9770" max="9770" width="10.6640625" bestFit="1" customWidth="1"/>
    <col min="9771" max="9771" width="8" bestFit="1" customWidth="1"/>
    <col min="9772" max="9772" width="10.6640625" bestFit="1" customWidth="1"/>
    <col min="9773" max="9773" width="8" bestFit="1" customWidth="1"/>
    <col min="9774" max="9774" width="10.6640625" bestFit="1" customWidth="1"/>
    <col min="9775" max="9775" width="8" bestFit="1" customWidth="1"/>
    <col min="9776" max="9776" width="10.6640625" bestFit="1" customWidth="1"/>
    <col min="9777" max="9777" width="8" bestFit="1" customWidth="1"/>
    <col min="9778" max="9778" width="10.6640625" bestFit="1" customWidth="1"/>
    <col min="9779" max="9779" width="8" bestFit="1" customWidth="1"/>
    <col min="9780" max="9780" width="10.6640625" bestFit="1" customWidth="1"/>
    <col min="9781" max="9781" width="8" bestFit="1" customWidth="1"/>
    <col min="9782" max="9782" width="10.6640625" bestFit="1" customWidth="1"/>
    <col min="9783" max="9783" width="8" bestFit="1" customWidth="1"/>
    <col min="9784" max="9784" width="10.6640625" bestFit="1" customWidth="1"/>
    <col min="9785" max="9785" width="8" bestFit="1" customWidth="1"/>
    <col min="9786" max="9786" width="10.6640625" bestFit="1" customWidth="1"/>
    <col min="9787" max="9787" width="8" bestFit="1" customWidth="1"/>
    <col min="9788" max="9788" width="10.6640625" bestFit="1" customWidth="1"/>
    <col min="9789" max="9789" width="8" bestFit="1" customWidth="1"/>
    <col min="9790" max="9790" width="10.6640625" bestFit="1" customWidth="1"/>
    <col min="9791" max="9791" width="8" bestFit="1" customWidth="1"/>
    <col min="9792" max="9792" width="10.6640625" bestFit="1" customWidth="1"/>
    <col min="9793" max="9793" width="8" bestFit="1" customWidth="1"/>
    <col min="9794" max="9794" width="10.6640625" bestFit="1" customWidth="1"/>
    <col min="9795" max="9795" width="8" bestFit="1" customWidth="1"/>
    <col min="9796" max="9796" width="10.6640625" bestFit="1" customWidth="1"/>
    <col min="9797" max="9797" width="8" bestFit="1" customWidth="1"/>
    <col min="9798" max="9798" width="10.6640625" bestFit="1" customWidth="1"/>
    <col min="9799" max="9799" width="8" bestFit="1" customWidth="1"/>
    <col min="9800" max="9800" width="10.6640625" bestFit="1" customWidth="1"/>
    <col min="9801" max="9801" width="8" bestFit="1" customWidth="1"/>
    <col min="9802" max="9802" width="10.6640625" bestFit="1" customWidth="1"/>
    <col min="9803" max="9803" width="8" bestFit="1" customWidth="1"/>
    <col min="9804" max="9804" width="10.6640625" bestFit="1" customWidth="1"/>
    <col min="9805" max="9805" width="8" bestFit="1" customWidth="1"/>
    <col min="9806" max="9806" width="10.6640625" bestFit="1" customWidth="1"/>
    <col min="9807" max="9807" width="8" bestFit="1" customWidth="1"/>
    <col min="9808" max="9808" width="10.6640625" bestFit="1" customWidth="1"/>
    <col min="9809" max="9809" width="8" bestFit="1" customWidth="1"/>
    <col min="9810" max="9810" width="10.6640625" bestFit="1" customWidth="1"/>
    <col min="9811" max="9811" width="8" bestFit="1" customWidth="1"/>
    <col min="9812" max="9812" width="10.6640625" bestFit="1" customWidth="1"/>
    <col min="9813" max="9813" width="8" bestFit="1" customWidth="1"/>
    <col min="9814" max="9814" width="10.6640625" bestFit="1" customWidth="1"/>
    <col min="9815" max="9815" width="8" bestFit="1" customWidth="1"/>
    <col min="9816" max="9816" width="10.6640625" bestFit="1" customWidth="1"/>
    <col min="9817" max="9817" width="8" bestFit="1" customWidth="1"/>
    <col min="9818" max="9818" width="10.6640625" bestFit="1" customWidth="1"/>
    <col min="9819" max="9819" width="8" bestFit="1" customWidth="1"/>
    <col min="9820" max="9820" width="10.6640625" bestFit="1" customWidth="1"/>
    <col min="9821" max="9821" width="8" bestFit="1" customWidth="1"/>
    <col min="9822" max="9822" width="10.6640625" bestFit="1" customWidth="1"/>
    <col min="9823" max="9823" width="8" bestFit="1" customWidth="1"/>
    <col min="9824" max="9824" width="10.6640625" bestFit="1" customWidth="1"/>
    <col min="9825" max="9825" width="8" bestFit="1" customWidth="1"/>
    <col min="9826" max="9826" width="10.6640625" bestFit="1" customWidth="1"/>
    <col min="9827" max="9827" width="8" bestFit="1" customWidth="1"/>
    <col min="9828" max="9828" width="10.6640625" bestFit="1" customWidth="1"/>
    <col min="9829" max="9829" width="8" bestFit="1" customWidth="1"/>
    <col min="9830" max="9830" width="10.6640625" bestFit="1" customWidth="1"/>
    <col min="9831" max="9831" width="8" bestFit="1" customWidth="1"/>
    <col min="9832" max="9832" width="10.6640625" bestFit="1" customWidth="1"/>
    <col min="9833" max="9833" width="8" bestFit="1" customWidth="1"/>
    <col min="9834" max="9834" width="10.6640625" bestFit="1" customWidth="1"/>
    <col min="9835" max="9835" width="8" bestFit="1" customWidth="1"/>
    <col min="9836" max="9836" width="10.6640625" bestFit="1" customWidth="1"/>
    <col min="9837" max="9837" width="8" bestFit="1" customWidth="1"/>
    <col min="9838" max="9838" width="10.6640625" bestFit="1" customWidth="1"/>
    <col min="9839" max="9839" width="8" bestFit="1" customWidth="1"/>
    <col min="9840" max="9840" width="10.6640625" bestFit="1" customWidth="1"/>
    <col min="9841" max="9841" width="8" bestFit="1" customWidth="1"/>
    <col min="9842" max="9842" width="10.6640625" bestFit="1" customWidth="1"/>
    <col min="9843" max="9843" width="8" bestFit="1" customWidth="1"/>
    <col min="9844" max="9844" width="10.6640625" bestFit="1" customWidth="1"/>
    <col min="9845" max="9845" width="8" bestFit="1" customWidth="1"/>
    <col min="9846" max="9846" width="10.6640625" bestFit="1" customWidth="1"/>
    <col min="9847" max="9847" width="8" bestFit="1" customWidth="1"/>
    <col min="9848" max="9848" width="10.6640625" bestFit="1" customWidth="1"/>
    <col min="9849" max="9849" width="8" bestFit="1" customWidth="1"/>
    <col min="9850" max="9850" width="10.6640625" bestFit="1" customWidth="1"/>
    <col min="9851" max="9851" width="8" bestFit="1" customWidth="1"/>
    <col min="9852" max="9852" width="10.6640625" bestFit="1" customWidth="1"/>
    <col min="9853" max="9853" width="8" bestFit="1" customWidth="1"/>
    <col min="9854" max="9854" width="10.6640625" bestFit="1" customWidth="1"/>
    <col min="9855" max="9855" width="8" bestFit="1" customWidth="1"/>
    <col min="9856" max="9856" width="10.6640625" bestFit="1" customWidth="1"/>
    <col min="9857" max="9857" width="8" bestFit="1" customWidth="1"/>
    <col min="9858" max="9858" width="10.6640625" bestFit="1" customWidth="1"/>
    <col min="9859" max="9859" width="8" bestFit="1" customWidth="1"/>
    <col min="9860" max="9860" width="10.6640625" bestFit="1" customWidth="1"/>
    <col min="9861" max="9861" width="8" bestFit="1" customWidth="1"/>
    <col min="9862" max="9862" width="10.6640625" bestFit="1" customWidth="1"/>
    <col min="9863" max="9863" width="8" bestFit="1" customWidth="1"/>
    <col min="9864" max="9864" width="10.6640625" bestFit="1" customWidth="1"/>
    <col min="9865" max="9865" width="8" bestFit="1" customWidth="1"/>
    <col min="9866" max="9866" width="10.6640625" bestFit="1" customWidth="1"/>
    <col min="9867" max="9867" width="8" bestFit="1" customWidth="1"/>
    <col min="9868" max="9868" width="10.6640625" bestFit="1" customWidth="1"/>
    <col min="9869" max="9869" width="8" bestFit="1" customWidth="1"/>
    <col min="9870" max="9870" width="10.6640625" bestFit="1" customWidth="1"/>
    <col min="9871" max="9871" width="8" bestFit="1" customWidth="1"/>
    <col min="9872" max="9872" width="10.6640625" bestFit="1" customWidth="1"/>
    <col min="9873" max="9873" width="8" bestFit="1" customWidth="1"/>
    <col min="9874" max="9874" width="10.6640625" bestFit="1" customWidth="1"/>
    <col min="9875" max="9875" width="8" bestFit="1" customWidth="1"/>
    <col min="9876" max="9876" width="10.6640625" bestFit="1" customWidth="1"/>
    <col min="9877" max="9877" width="8" bestFit="1" customWidth="1"/>
    <col min="9878" max="9878" width="10.6640625" bestFit="1" customWidth="1"/>
    <col min="9879" max="9879" width="8" bestFit="1" customWidth="1"/>
    <col min="9880" max="9880" width="10.6640625" bestFit="1" customWidth="1"/>
    <col min="9881" max="9881" width="8" bestFit="1" customWidth="1"/>
    <col min="9882" max="9882" width="10.6640625" bestFit="1" customWidth="1"/>
    <col min="9883" max="9883" width="8" bestFit="1" customWidth="1"/>
    <col min="9884" max="9884" width="10.6640625" bestFit="1" customWidth="1"/>
    <col min="9885" max="9885" width="8" bestFit="1" customWidth="1"/>
    <col min="9886" max="9886" width="10.6640625" bestFit="1" customWidth="1"/>
    <col min="9887" max="9887" width="8" bestFit="1" customWidth="1"/>
    <col min="9888" max="9888" width="10.6640625" bestFit="1" customWidth="1"/>
    <col min="9889" max="9889" width="8" bestFit="1" customWidth="1"/>
    <col min="9890" max="9890" width="10.6640625" bestFit="1" customWidth="1"/>
    <col min="9891" max="9891" width="8" bestFit="1" customWidth="1"/>
    <col min="9892" max="9892" width="10.6640625" bestFit="1" customWidth="1"/>
    <col min="9893" max="9893" width="8" bestFit="1" customWidth="1"/>
    <col min="9894" max="9894" width="10.6640625" bestFit="1" customWidth="1"/>
    <col min="9895" max="9895" width="8" bestFit="1" customWidth="1"/>
    <col min="9896" max="9896" width="10.6640625" bestFit="1" customWidth="1"/>
    <col min="9897" max="9897" width="8" bestFit="1" customWidth="1"/>
    <col min="9898" max="9898" width="10.6640625" bestFit="1" customWidth="1"/>
    <col min="9899" max="9899" width="8" bestFit="1" customWidth="1"/>
    <col min="9900" max="9900" width="10.6640625" bestFit="1" customWidth="1"/>
    <col min="9901" max="9901" width="8" bestFit="1" customWidth="1"/>
    <col min="9902" max="9902" width="10.6640625" bestFit="1" customWidth="1"/>
    <col min="9903" max="9903" width="8" bestFit="1" customWidth="1"/>
    <col min="9904" max="9904" width="10.6640625" bestFit="1" customWidth="1"/>
    <col min="9905" max="9905" width="8" bestFit="1" customWidth="1"/>
    <col min="9906" max="9906" width="10.6640625" bestFit="1" customWidth="1"/>
    <col min="9907" max="9907" width="8" bestFit="1" customWidth="1"/>
    <col min="9908" max="9908" width="10.6640625" bestFit="1" customWidth="1"/>
    <col min="9909" max="9909" width="8" bestFit="1" customWidth="1"/>
    <col min="9910" max="9910" width="10.6640625" bestFit="1" customWidth="1"/>
    <col min="9911" max="9911" width="8" bestFit="1" customWidth="1"/>
    <col min="9912" max="9912" width="10.6640625" bestFit="1" customWidth="1"/>
    <col min="9913" max="9913" width="8" bestFit="1" customWidth="1"/>
    <col min="9914" max="9914" width="10.6640625" bestFit="1" customWidth="1"/>
    <col min="9915" max="9915" width="8" bestFit="1" customWidth="1"/>
    <col min="9916" max="9916" width="10.6640625" bestFit="1" customWidth="1"/>
    <col min="9917" max="9917" width="8" bestFit="1" customWidth="1"/>
    <col min="9918" max="9918" width="10.6640625" bestFit="1" customWidth="1"/>
    <col min="9919" max="9919" width="8" bestFit="1" customWidth="1"/>
    <col min="9920" max="9920" width="10.6640625" bestFit="1" customWidth="1"/>
    <col min="9921" max="9921" width="8" bestFit="1" customWidth="1"/>
    <col min="9922" max="9922" width="10.6640625" bestFit="1" customWidth="1"/>
    <col min="9923" max="9923" width="8" bestFit="1" customWidth="1"/>
    <col min="9924" max="9924" width="10.6640625" bestFit="1" customWidth="1"/>
    <col min="9925" max="9925" width="8" bestFit="1" customWidth="1"/>
    <col min="9926" max="9926" width="10.6640625" bestFit="1" customWidth="1"/>
    <col min="9927" max="9927" width="8" bestFit="1" customWidth="1"/>
    <col min="9928" max="9928" width="10.6640625" bestFit="1" customWidth="1"/>
    <col min="9929" max="9929" width="8" bestFit="1" customWidth="1"/>
    <col min="9930" max="9930" width="10.6640625" bestFit="1" customWidth="1"/>
    <col min="9931" max="9931" width="8" bestFit="1" customWidth="1"/>
    <col min="9932" max="9932" width="10.6640625" bestFit="1" customWidth="1"/>
    <col min="9933" max="9933" width="8" bestFit="1" customWidth="1"/>
    <col min="9934" max="9934" width="10.6640625" bestFit="1" customWidth="1"/>
    <col min="9935" max="9935" width="8" bestFit="1" customWidth="1"/>
    <col min="9936" max="9936" width="10.6640625" bestFit="1" customWidth="1"/>
    <col min="9937" max="9937" width="8" bestFit="1" customWidth="1"/>
    <col min="9938" max="9938" width="10.6640625" bestFit="1" customWidth="1"/>
    <col min="9939" max="9939" width="8" bestFit="1" customWidth="1"/>
    <col min="9940" max="9940" width="10.6640625" bestFit="1" customWidth="1"/>
    <col min="9941" max="9941" width="8" bestFit="1" customWidth="1"/>
    <col min="9942" max="9942" width="10.6640625" bestFit="1" customWidth="1"/>
    <col min="9943" max="9943" width="8" bestFit="1" customWidth="1"/>
    <col min="9944" max="9944" width="10.6640625" bestFit="1" customWidth="1"/>
    <col min="9945" max="9945" width="8" bestFit="1" customWidth="1"/>
    <col min="9946" max="9946" width="10.6640625" bestFit="1" customWidth="1"/>
    <col min="9947" max="9947" width="8" bestFit="1" customWidth="1"/>
    <col min="9948" max="9948" width="10.6640625" bestFit="1" customWidth="1"/>
    <col min="9949" max="9949" width="8" bestFit="1" customWidth="1"/>
    <col min="9950" max="9950" width="10.6640625" bestFit="1" customWidth="1"/>
    <col min="9951" max="9951" width="8" bestFit="1" customWidth="1"/>
    <col min="9952" max="9952" width="10.6640625" bestFit="1" customWidth="1"/>
    <col min="9953" max="9953" width="8" bestFit="1" customWidth="1"/>
    <col min="9954" max="9954" width="10.6640625" bestFit="1" customWidth="1"/>
    <col min="9955" max="9955" width="8" bestFit="1" customWidth="1"/>
    <col min="9956" max="9956" width="10.6640625" bestFit="1" customWidth="1"/>
    <col min="9957" max="9957" width="8" bestFit="1" customWidth="1"/>
    <col min="9958" max="9958" width="10.6640625" bestFit="1" customWidth="1"/>
    <col min="9959" max="9959" width="8" bestFit="1" customWidth="1"/>
    <col min="9960" max="9960" width="10.6640625" bestFit="1" customWidth="1"/>
    <col min="9961" max="9961" width="8" bestFit="1" customWidth="1"/>
    <col min="9962" max="9962" width="10.6640625" bestFit="1" customWidth="1"/>
    <col min="9963" max="9963" width="8" bestFit="1" customWidth="1"/>
    <col min="9964" max="9964" width="10.6640625" bestFit="1" customWidth="1"/>
    <col min="9965" max="9965" width="8" bestFit="1" customWidth="1"/>
    <col min="9966" max="9966" width="10.6640625" bestFit="1" customWidth="1"/>
    <col min="9967" max="9967" width="8" bestFit="1" customWidth="1"/>
    <col min="9968" max="9968" width="10.6640625" bestFit="1" customWidth="1"/>
    <col min="9969" max="9969" width="8" bestFit="1" customWidth="1"/>
    <col min="9970" max="9970" width="10.6640625" bestFit="1" customWidth="1"/>
    <col min="9971" max="9971" width="8" bestFit="1" customWidth="1"/>
    <col min="9972" max="9972" width="10.6640625" bestFit="1" customWidth="1"/>
    <col min="9973" max="9973" width="8" bestFit="1" customWidth="1"/>
    <col min="9974" max="9974" width="10.6640625" bestFit="1" customWidth="1"/>
    <col min="9975" max="9975" width="8" bestFit="1" customWidth="1"/>
    <col min="9976" max="9976" width="10.6640625" bestFit="1" customWidth="1"/>
    <col min="9977" max="9977" width="8" bestFit="1" customWidth="1"/>
    <col min="9978" max="9978" width="10.6640625" bestFit="1" customWidth="1"/>
    <col min="9979" max="9979" width="8" bestFit="1" customWidth="1"/>
    <col min="9980" max="9980" width="10.6640625" bestFit="1" customWidth="1"/>
    <col min="9981" max="9981" width="8" bestFit="1" customWidth="1"/>
    <col min="9982" max="9982" width="10.6640625" bestFit="1" customWidth="1"/>
    <col min="9983" max="9983" width="8" bestFit="1" customWidth="1"/>
    <col min="9984" max="9984" width="10.6640625" bestFit="1" customWidth="1"/>
    <col min="9985" max="9985" width="8" bestFit="1" customWidth="1"/>
    <col min="9986" max="9986" width="10.6640625" bestFit="1" customWidth="1"/>
    <col min="9987" max="9987" width="8" bestFit="1" customWidth="1"/>
    <col min="9988" max="9988" width="10.6640625" bestFit="1" customWidth="1"/>
    <col min="9989" max="9989" width="8" bestFit="1" customWidth="1"/>
    <col min="9990" max="9990" width="10.6640625" bestFit="1" customWidth="1"/>
    <col min="9991" max="9991" width="8" bestFit="1" customWidth="1"/>
    <col min="9992" max="9992" width="10.6640625" bestFit="1" customWidth="1"/>
    <col min="9993" max="9993" width="8" bestFit="1" customWidth="1"/>
    <col min="9994" max="9994" width="10.6640625" bestFit="1" customWidth="1"/>
    <col min="9995" max="9995" width="8" bestFit="1" customWidth="1"/>
    <col min="9996" max="9996" width="10.6640625" bestFit="1" customWidth="1"/>
    <col min="9997" max="9997" width="8" bestFit="1" customWidth="1"/>
    <col min="9998" max="9998" width="10.6640625" bestFit="1" customWidth="1"/>
    <col min="9999" max="9999" width="8" bestFit="1" customWidth="1"/>
    <col min="10000" max="10000" width="10.6640625" bestFit="1" customWidth="1"/>
    <col min="10001" max="10001" width="8" bestFit="1" customWidth="1"/>
    <col min="10002" max="10002" width="10.6640625" bestFit="1" customWidth="1"/>
    <col min="10003" max="10003" width="8" bestFit="1" customWidth="1"/>
    <col min="10004" max="10004" width="10.6640625" bestFit="1" customWidth="1"/>
    <col min="10005" max="10005" width="8" bestFit="1" customWidth="1"/>
    <col min="10006" max="10006" width="10.6640625" bestFit="1" customWidth="1"/>
    <col min="10007" max="10007" width="8" bestFit="1" customWidth="1"/>
    <col min="10008" max="10008" width="10.6640625" bestFit="1" customWidth="1"/>
    <col min="10009" max="10009" width="8" bestFit="1" customWidth="1"/>
    <col min="10010" max="10010" width="10.6640625" bestFit="1" customWidth="1"/>
    <col min="10011" max="10011" width="8" bestFit="1" customWidth="1"/>
    <col min="10012" max="10012" width="10.6640625" bestFit="1" customWidth="1"/>
    <col min="10013" max="10013" width="8" bestFit="1" customWidth="1"/>
    <col min="10014" max="10014" width="10.6640625" bestFit="1" customWidth="1"/>
    <col min="10015" max="10015" width="8" bestFit="1" customWidth="1"/>
    <col min="10016" max="10016" width="10.6640625" bestFit="1" customWidth="1"/>
    <col min="10017" max="10017" width="8" bestFit="1" customWidth="1"/>
    <col min="10018" max="10018" width="10.6640625" bestFit="1" customWidth="1"/>
    <col min="10019" max="10019" width="8" bestFit="1" customWidth="1"/>
    <col min="10020" max="10020" width="10.6640625" bestFit="1" customWidth="1"/>
    <col min="10021" max="10021" width="8" bestFit="1" customWidth="1"/>
    <col min="10022" max="10022" width="10.6640625" bestFit="1" customWidth="1"/>
    <col min="10023" max="10023" width="8" bestFit="1" customWidth="1"/>
    <col min="10024" max="10024" width="10.6640625" bestFit="1" customWidth="1"/>
    <col min="10025" max="10025" width="8" bestFit="1" customWidth="1"/>
    <col min="10026" max="10026" width="10.6640625" bestFit="1" customWidth="1"/>
    <col min="10027" max="10027" width="8" bestFit="1" customWidth="1"/>
    <col min="10028" max="10028" width="10.6640625" bestFit="1" customWidth="1"/>
    <col min="10029" max="10029" width="8" bestFit="1" customWidth="1"/>
    <col min="10030" max="10030" width="10.6640625" bestFit="1" customWidth="1"/>
    <col min="10031" max="10031" width="8" bestFit="1" customWidth="1"/>
    <col min="10032" max="10032" width="10.6640625" bestFit="1" customWidth="1"/>
    <col min="10033" max="10033" width="8" bestFit="1" customWidth="1"/>
    <col min="10034" max="10034" width="10.6640625" bestFit="1" customWidth="1"/>
    <col min="10035" max="10035" width="8" bestFit="1" customWidth="1"/>
    <col min="10036" max="10036" width="10.6640625" bestFit="1" customWidth="1"/>
    <col min="10037" max="10037" width="8" bestFit="1" customWidth="1"/>
    <col min="10038" max="10038" width="10.6640625" bestFit="1" customWidth="1"/>
    <col min="10039" max="10039" width="8" bestFit="1" customWidth="1"/>
    <col min="10040" max="10040" width="10.6640625" bestFit="1" customWidth="1"/>
    <col min="10041" max="10041" width="8" bestFit="1" customWidth="1"/>
    <col min="10042" max="10042" width="10.6640625" bestFit="1" customWidth="1"/>
    <col min="10043" max="10043" width="8" bestFit="1" customWidth="1"/>
    <col min="10044" max="10044" width="10.6640625" bestFit="1" customWidth="1"/>
    <col min="10045" max="10045" width="8" bestFit="1" customWidth="1"/>
    <col min="10046" max="10046" width="10.6640625" bestFit="1" customWidth="1"/>
    <col min="10047" max="10047" width="8" bestFit="1" customWidth="1"/>
    <col min="10048" max="10048" width="10.6640625" bestFit="1" customWidth="1"/>
    <col min="10049" max="10049" width="8" bestFit="1" customWidth="1"/>
    <col min="10050" max="10050" width="10.6640625" bestFit="1" customWidth="1"/>
    <col min="10051" max="10051" width="8" bestFit="1" customWidth="1"/>
    <col min="10052" max="10052" width="10.6640625" bestFit="1" customWidth="1"/>
    <col min="10053" max="10053" width="8" bestFit="1" customWidth="1"/>
    <col min="10054" max="10054" width="10.6640625" bestFit="1" customWidth="1"/>
    <col min="10055" max="10055" width="8" bestFit="1" customWidth="1"/>
    <col min="10056" max="10056" width="10.6640625" bestFit="1" customWidth="1"/>
    <col min="10057" max="10057" width="8" bestFit="1" customWidth="1"/>
    <col min="10058" max="10058" width="10.6640625" bestFit="1" customWidth="1"/>
    <col min="10059" max="10059" width="8" bestFit="1" customWidth="1"/>
    <col min="10060" max="10060" width="10.6640625" bestFit="1" customWidth="1"/>
    <col min="10061" max="10061" width="8" bestFit="1" customWidth="1"/>
    <col min="10062" max="10062" width="10.6640625" bestFit="1" customWidth="1"/>
    <col min="10063" max="10063" width="8" bestFit="1" customWidth="1"/>
    <col min="10064" max="10064" width="10.6640625" bestFit="1" customWidth="1"/>
    <col min="10065" max="10065" width="8" bestFit="1" customWidth="1"/>
    <col min="10066" max="10066" width="10.6640625" bestFit="1" customWidth="1"/>
    <col min="10067" max="10067" width="8" bestFit="1" customWidth="1"/>
    <col min="10068" max="10068" width="10.6640625" bestFit="1" customWidth="1"/>
    <col min="10069" max="10069" width="8" bestFit="1" customWidth="1"/>
    <col min="10070" max="10070" width="10.6640625" bestFit="1" customWidth="1"/>
    <col min="10071" max="10071" width="8" bestFit="1" customWidth="1"/>
    <col min="10072" max="10072" width="10.6640625" bestFit="1" customWidth="1"/>
    <col min="10073" max="10073" width="8" bestFit="1" customWidth="1"/>
    <col min="10074" max="10074" width="10.6640625" bestFit="1" customWidth="1"/>
    <col min="10075" max="10075" width="8" bestFit="1" customWidth="1"/>
    <col min="10076" max="10076" width="10.6640625" bestFit="1" customWidth="1"/>
    <col min="10077" max="10077" width="8" bestFit="1" customWidth="1"/>
    <col min="10078" max="10078" width="10.6640625" bestFit="1" customWidth="1"/>
    <col min="10079" max="10079" width="8" bestFit="1" customWidth="1"/>
    <col min="10080" max="10080" width="10.6640625" bestFit="1" customWidth="1"/>
    <col min="10081" max="10081" width="8" bestFit="1" customWidth="1"/>
    <col min="10082" max="10082" width="10.6640625" bestFit="1" customWidth="1"/>
    <col min="10083" max="10083" width="8" bestFit="1" customWidth="1"/>
    <col min="10084" max="10084" width="10.6640625" bestFit="1" customWidth="1"/>
    <col min="10085" max="10085" width="8" bestFit="1" customWidth="1"/>
    <col min="10086" max="10086" width="10.6640625" bestFit="1" customWidth="1"/>
    <col min="10087" max="10087" width="8" bestFit="1" customWidth="1"/>
    <col min="10088" max="10088" width="10.6640625" bestFit="1" customWidth="1"/>
    <col min="10089" max="10089" width="8" bestFit="1" customWidth="1"/>
    <col min="10090" max="10090" width="10.6640625" bestFit="1" customWidth="1"/>
    <col min="10091" max="10091" width="8" bestFit="1" customWidth="1"/>
    <col min="10092" max="10092" width="10.6640625" bestFit="1" customWidth="1"/>
    <col min="10093" max="10093" width="8" bestFit="1" customWidth="1"/>
    <col min="10094" max="10094" width="10.6640625" bestFit="1" customWidth="1"/>
    <col min="10095" max="10095" width="8" bestFit="1" customWidth="1"/>
    <col min="10096" max="10096" width="10.6640625" bestFit="1" customWidth="1"/>
    <col min="10097" max="10097" width="8" bestFit="1" customWidth="1"/>
    <col min="10098" max="10098" width="10.6640625" bestFit="1" customWidth="1"/>
    <col min="10099" max="10099" width="8" bestFit="1" customWidth="1"/>
    <col min="10100" max="10100" width="10.6640625" bestFit="1" customWidth="1"/>
    <col min="10101" max="10101" width="8" bestFit="1" customWidth="1"/>
    <col min="10102" max="10102" width="10.6640625" bestFit="1" customWidth="1"/>
    <col min="10103" max="10103" width="8" bestFit="1" customWidth="1"/>
    <col min="10104" max="10104" width="10.6640625" bestFit="1" customWidth="1"/>
    <col min="10105" max="10105" width="8" bestFit="1" customWidth="1"/>
    <col min="10106" max="10106" width="10.6640625" bestFit="1" customWidth="1"/>
    <col min="10107" max="10107" width="8" bestFit="1" customWidth="1"/>
    <col min="10108" max="10108" width="10.6640625" bestFit="1" customWidth="1"/>
    <col min="10109" max="10109" width="8" bestFit="1" customWidth="1"/>
    <col min="10110" max="10110" width="10.6640625" bestFit="1" customWidth="1"/>
    <col min="10111" max="10111" width="8" bestFit="1" customWidth="1"/>
    <col min="10112" max="10112" width="10.6640625" bestFit="1" customWidth="1"/>
    <col min="10113" max="10113" width="8" bestFit="1" customWidth="1"/>
    <col min="10114" max="10114" width="10.6640625" bestFit="1" customWidth="1"/>
    <col min="10115" max="10115" width="8" bestFit="1" customWidth="1"/>
    <col min="10116" max="10116" width="10.6640625" bestFit="1" customWidth="1"/>
    <col min="10117" max="10117" width="8" bestFit="1" customWidth="1"/>
    <col min="10118" max="10118" width="10.6640625" bestFit="1" customWidth="1"/>
    <col min="10119" max="10119" width="8" bestFit="1" customWidth="1"/>
    <col min="10120" max="10120" width="10.6640625" bestFit="1" customWidth="1"/>
    <col min="10121" max="10121" width="8" bestFit="1" customWidth="1"/>
    <col min="10122" max="10122" width="10.6640625" bestFit="1" customWidth="1"/>
    <col min="10123" max="10123" width="8" bestFit="1" customWidth="1"/>
    <col min="10124" max="10124" width="10.6640625" bestFit="1" customWidth="1"/>
    <col min="10125" max="10125" width="8" bestFit="1" customWidth="1"/>
    <col min="10126" max="10126" width="10.6640625" bestFit="1" customWidth="1"/>
    <col min="10127" max="10127" width="8" bestFit="1" customWidth="1"/>
    <col min="10128" max="10128" width="10.6640625" bestFit="1" customWidth="1"/>
    <col min="10129" max="10129" width="8" bestFit="1" customWidth="1"/>
    <col min="10130" max="10130" width="10.6640625" bestFit="1" customWidth="1"/>
    <col min="10131" max="10131" width="8" bestFit="1" customWidth="1"/>
    <col min="10132" max="10132" width="10.6640625" bestFit="1" customWidth="1"/>
    <col min="10133" max="10133" width="8" bestFit="1" customWidth="1"/>
    <col min="10134" max="10134" width="10.6640625" bestFit="1" customWidth="1"/>
    <col min="10135" max="10135" width="8" bestFit="1" customWidth="1"/>
    <col min="10136" max="10136" width="10.6640625" bestFit="1" customWidth="1"/>
    <col min="10137" max="10137" width="8" bestFit="1" customWidth="1"/>
    <col min="10138" max="10138" width="10.6640625" bestFit="1" customWidth="1"/>
    <col min="10139" max="10139" width="8" bestFit="1" customWidth="1"/>
    <col min="10140" max="10140" width="10.6640625" bestFit="1" customWidth="1"/>
    <col min="10141" max="10141" width="8" bestFit="1" customWidth="1"/>
    <col min="10142" max="10142" width="10.6640625" bestFit="1" customWidth="1"/>
    <col min="10143" max="10143" width="8" bestFit="1" customWidth="1"/>
    <col min="10144" max="10144" width="10.6640625" bestFit="1" customWidth="1"/>
    <col min="10145" max="10145" width="8" bestFit="1" customWidth="1"/>
    <col min="10146" max="10146" width="10.6640625" bestFit="1" customWidth="1"/>
    <col min="10147" max="10147" width="8" bestFit="1" customWidth="1"/>
    <col min="10148" max="10148" width="10.6640625" bestFit="1" customWidth="1"/>
    <col min="10149" max="10149" width="8" bestFit="1" customWidth="1"/>
    <col min="10150" max="10150" width="10.6640625" bestFit="1" customWidth="1"/>
    <col min="10151" max="10151" width="8" bestFit="1" customWidth="1"/>
    <col min="10152" max="10152" width="10.6640625" bestFit="1" customWidth="1"/>
    <col min="10153" max="10153" width="8" bestFit="1" customWidth="1"/>
    <col min="10154" max="10154" width="10.6640625" bestFit="1" customWidth="1"/>
    <col min="10155" max="10155" width="8" bestFit="1" customWidth="1"/>
    <col min="10156" max="10156" width="10.6640625" bestFit="1" customWidth="1"/>
    <col min="10157" max="10157" width="8" bestFit="1" customWidth="1"/>
    <col min="10158" max="10158" width="10.6640625" bestFit="1" customWidth="1"/>
    <col min="10159" max="10159" width="8" bestFit="1" customWidth="1"/>
    <col min="10160" max="10160" width="10.6640625" bestFit="1" customWidth="1"/>
    <col min="10161" max="10161" width="8" bestFit="1" customWidth="1"/>
    <col min="10162" max="10162" width="10.6640625" bestFit="1" customWidth="1"/>
    <col min="10163" max="10163" width="8" bestFit="1" customWidth="1"/>
    <col min="10164" max="10164" width="10.6640625" bestFit="1" customWidth="1"/>
    <col min="10165" max="10165" width="8" bestFit="1" customWidth="1"/>
    <col min="10166" max="10166" width="10.6640625" bestFit="1" customWidth="1"/>
    <col min="10167" max="10167" width="8" bestFit="1" customWidth="1"/>
    <col min="10168" max="10168" width="10.6640625" bestFit="1" customWidth="1"/>
    <col min="10169" max="10169" width="8" bestFit="1" customWidth="1"/>
    <col min="10170" max="10170" width="10.6640625" bestFit="1" customWidth="1"/>
    <col min="10171" max="10171" width="8" bestFit="1" customWidth="1"/>
    <col min="10172" max="10172" width="10.6640625" bestFit="1" customWidth="1"/>
    <col min="10173" max="10173" width="8" bestFit="1" customWidth="1"/>
    <col min="10174" max="10174" width="10.6640625" bestFit="1" customWidth="1"/>
    <col min="10175" max="10175" width="8" bestFit="1" customWidth="1"/>
    <col min="10176" max="10176" width="10.6640625" bestFit="1" customWidth="1"/>
    <col min="10177" max="10177" width="8" bestFit="1" customWidth="1"/>
    <col min="10178" max="10178" width="10.6640625" bestFit="1" customWidth="1"/>
    <col min="10179" max="10179" width="8" bestFit="1" customWidth="1"/>
    <col min="10180" max="10180" width="10.6640625" bestFit="1" customWidth="1"/>
    <col min="10181" max="10181" width="8" bestFit="1" customWidth="1"/>
    <col min="10182" max="10182" width="10.6640625" bestFit="1" customWidth="1"/>
    <col min="10183" max="10183" width="8" bestFit="1" customWidth="1"/>
    <col min="10184" max="10184" width="10.6640625" bestFit="1" customWidth="1"/>
    <col min="10185" max="10185" width="8" bestFit="1" customWidth="1"/>
    <col min="10186" max="10186" width="10.6640625" bestFit="1" customWidth="1"/>
    <col min="10187" max="10187" width="8" bestFit="1" customWidth="1"/>
    <col min="10188" max="10188" width="10.6640625" bestFit="1" customWidth="1"/>
    <col min="10189" max="10189" width="8" bestFit="1" customWidth="1"/>
    <col min="10190" max="10190" width="10.6640625" bestFit="1" customWidth="1"/>
    <col min="10191" max="10191" width="8" bestFit="1" customWidth="1"/>
    <col min="10192" max="10192" width="10.6640625" bestFit="1" customWidth="1"/>
    <col min="10193" max="10193" width="8" bestFit="1" customWidth="1"/>
    <col min="10194" max="10194" width="10.6640625" bestFit="1" customWidth="1"/>
    <col min="10195" max="10195" width="8" bestFit="1" customWidth="1"/>
    <col min="10196" max="10196" width="10.6640625" bestFit="1" customWidth="1"/>
    <col min="10197" max="10197" width="8" bestFit="1" customWidth="1"/>
    <col min="10198" max="10198" width="10.6640625" bestFit="1" customWidth="1"/>
    <col min="10199" max="10199" width="8" bestFit="1" customWidth="1"/>
    <col min="10200" max="10200" width="10.6640625" bestFit="1" customWidth="1"/>
    <col min="10201" max="10201" width="8" bestFit="1" customWidth="1"/>
    <col min="10202" max="10202" width="10.6640625" bestFit="1" customWidth="1"/>
    <col min="10203" max="10203" width="8" bestFit="1" customWidth="1"/>
    <col min="10204" max="10204" width="10.6640625" bestFit="1" customWidth="1"/>
    <col min="10205" max="10205" width="8" bestFit="1" customWidth="1"/>
    <col min="10206" max="10206" width="10.6640625" bestFit="1" customWidth="1"/>
    <col min="10207" max="10207" width="8" bestFit="1" customWidth="1"/>
    <col min="10208" max="10208" width="10.6640625" bestFit="1" customWidth="1"/>
    <col min="10209" max="10209" width="8" bestFit="1" customWidth="1"/>
    <col min="10210" max="10210" width="10.6640625" bestFit="1" customWidth="1"/>
    <col min="10211" max="10211" width="8" bestFit="1" customWidth="1"/>
    <col min="10212" max="10212" width="10.6640625" bestFit="1" customWidth="1"/>
    <col min="10213" max="10213" width="8" bestFit="1" customWidth="1"/>
    <col min="10214" max="10214" width="10.6640625" bestFit="1" customWidth="1"/>
    <col min="10215" max="10215" width="8" bestFit="1" customWidth="1"/>
    <col min="10216" max="10216" width="10.6640625" bestFit="1" customWidth="1"/>
    <col min="10217" max="10217" width="8" bestFit="1" customWidth="1"/>
    <col min="10218" max="10218" width="10.6640625" bestFit="1" customWidth="1"/>
    <col min="10219" max="10219" width="8" bestFit="1" customWidth="1"/>
    <col min="10220" max="10220" width="10.6640625" bestFit="1" customWidth="1"/>
    <col min="10221" max="10221" width="8" bestFit="1" customWidth="1"/>
    <col min="10222" max="10222" width="10.6640625" bestFit="1" customWidth="1"/>
    <col min="10223" max="10223" width="8" bestFit="1" customWidth="1"/>
    <col min="10224" max="10224" width="10.6640625" bestFit="1" customWidth="1"/>
    <col min="10225" max="10225" width="8" bestFit="1" customWidth="1"/>
    <col min="10226" max="10226" width="10.6640625" bestFit="1" customWidth="1"/>
    <col min="10227" max="10227" width="8" bestFit="1" customWidth="1"/>
    <col min="10228" max="10228" width="10.6640625" bestFit="1" customWidth="1"/>
    <col min="10229" max="10229" width="8" bestFit="1" customWidth="1"/>
    <col min="10230" max="10230" width="10.6640625" bestFit="1" customWidth="1"/>
    <col min="10231" max="10231" width="8" bestFit="1" customWidth="1"/>
    <col min="10232" max="10232" width="10.6640625" bestFit="1" customWidth="1"/>
    <col min="10233" max="10233" width="8" bestFit="1" customWidth="1"/>
    <col min="10234" max="10234" width="10.6640625" bestFit="1" customWidth="1"/>
    <col min="10235" max="10235" width="8" bestFit="1" customWidth="1"/>
    <col min="10236" max="10236" width="10.6640625" bestFit="1" customWidth="1"/>
    <col min="10237" max="10237" width="8" bestFit="1" customWidth="1"/>
    <col min="10238" max="10238" width="10.6640625" bestFit="1" customWidth="1"/>
    <col min="10239" max="10239" width="8" bestFit="1" customWidth="1"/>
    <col min="10240" max="10240" width="10.6640625" bestFit="1" customWidth="1"/>
    <col min="10241" max="10241" width="8" bestFit="1" customWidth="1"/>
    <col min="10242" max="10242" width="10.6640625" bestFit="1" customWidth="1"/>
    <col min="10243" max="10243" width="8" bestFit="1" customWidth="1"/>
    <col min="10244" max="10244" width="10.6640625" bestFit="1" customWidth="1"/>
    <col min="10245" max="10245" width="8" bestFit="1" customWidth="1"/>
    <col min="10246" max="10246" width="10.6640625" bestFit="1" customWidth="1"/>
    <col min="10247" max="10247" width="8" bestFit="1" customWidth="1"/>
    <col min="10248" max="10248" width="10.6640625" bestFit="1" customWidth="1"/>
    <col min="10249" max="10249" width="8" bestFit="1" customWidth="1"/>
    <col min="10250" max="10250" width="10.6640625" bestFit="1" customWidth="1"/>
    <col min="10251" max="10251" width="8" bestFit="1" customWidth="1"/>
    <col min="10252" max="10252" width="10.6640625" bestFit="1" customWidth="1"/>
    <col min="10253" max="10253" width="8" bestFit="1" customWidth="1"/>
    <col min="10254" max="10254" width="10.6640625" bestFit="1" customWidth="1"/>
    <col min="10255" max="10255" width="8" bestFit="1" customWidth="1"/>
    <col min="10256" max="10256" width="10.6640625" bestFit="1" customWidth="1"/>
    <col min="10257" max="10257" width="8" bestFit="1" customWidth="1"/>
    <col min="10258" max="10258" width="10.6640625" bestFit="1" customWidth="1"/>
    <col min="10259" max="10259" width="8" bestFit="1" customWidth="1"/>
    <col min="10260" max="10260" width="10.6640625" bestFit="1" customWidth="1"/>
    <col min="10261" max="10261" width="8" bestFit="1" customWidth="1"/>
    <col min="10262" max="10262" width="10.6640625" bestFit="1" customWidth="1"/>
    <col min="10263" max="10263" width="8" bestFit="1" customWidth="1"/>
    <col min="10264" max="10264" width="10.6640625" bestFit="1" customWidth="1"/>
    <col min="10265" max="10265" width="8" bestFit="1" customWidth="1"/>
    <col min="10266" max="10266" width="10.6640625" bestFit="1" customWidth="1"/>
    <col min="10267" max="10267" width="8" bestFit="1" customWidth="1"/>
    <col min="10268" max="10268" width="10.6640625" bestFit="1" customWidth="1"/>
    <col min="10269" max="10269" width="8" bestFit="1" customWidth="1"/>
    <col min="10270" max="10270" width="10.6640625" bestFit="1" customWidth="1"/>
    <col min="10271" max="10271" width="8" bestFit="1" customWidth="1"/>
    <col min="10272" max="10272" width="10.6640625" bestFit="1" customWidth="1"/>
    <col min="10273" max="10273" width="8" bestFit="1" customWidth="1"/>
    <col min="10274" max="10274" width="10.6640625" bestFit="1" customWidth="1"/>
    <col min="10275" max="10275" width="8" bestFit="1" customWidth="1"/>
    <col min="10276" max="10276" width="10.6640625" bestFit="1" customWidth="1"/>
    <col min="10277" max="10277" width="8" bestFit="1" customWidth="1"/>
    <col min="10278" max="10278" width="10.6640625" bestFit="1" customWidth="1"/>
    <col min="10279" max="10279" width="8" bestFit="1" customWidth="1"/>
    <col min="10280" max="10280" width="10.6640625" bestFit="1" customWidth="1"/>
    <col min="10281" max="10281" width="8" bestFit="1" customWidth="1"/>
    <col min="10282" max="10282" width="10.6640625" bestFit="1" customWidth="1"/>
    <col min="10283" max="10283" width="8" bestFit="1" customWidth="1"/>
    <col min="10284" max="10284" width="10.6640625" bestFit="1" customWidth="1"/>
    <col min="10285" max="10285" width="8" bestFit="1" customWidth="1"/>
    <col min="10286" max="10286" width="10.6640625" bestFit="1" customWidth="1"/>
    <col min="10287" max="10287" width="8" bestFit="1" customWidth="1"/>
    <col min="10288" max="10288" width="10.6640625" bestFit="1" customWidth="1"/>
    <col min="10289" max="10289" width="8" bestFit="1" customWidth="1"/>
    <col min="10290" max="10290" width="10.6640625" bestFit="1" customWidth="1"/>
    <col min="10291" max="10291" width="8" bestFit="1" customWidth="1"/>
    <col min="10292" max="10292" width="10.6640625" bestFit="1" customWidth="1"/>
    <col min="10293" max="10293" width="8" bestFit="1" customWidth="1"/>
    <col min="10294" max="10294" width="10.6640625" bestFit="1" customWidth="1"/>
    <col min="10295" max="10295" width="8" bestFit="1" customWidth="1"/>
    <col min="10296" max="10296" width="10.6640625" bestFit="1" customWidth="1"/>
    <col min="10297" max="10297" width="8" bestFit="1" customWidth="1"/>
    <col min="10298" max="10298" width="10.6640625" bestFit="1" customWidth="1"/>
    <col min="10299" max="10299" width="8" bestFit="1" customWidth="1"/>
    <col min="10300" max="10300" width="10.6640625" bestFit="1" customWidth="1"/>
    <col min="10301" max="10301" width="8" bestFit="1" customWidth="1"/>
    <col min="10302" max="10302" width="10.6640625" bestFit="1" customWidth="1"/>
    <col min="10303" max="10303" width="8" bestFit="1" customWidth="1"/>
    <col min="10304" max="10304" width="10.6640625" bestFit="1" customWidth="1"/>
    <col min="10305" max="10305" width="8" bestFit="1" customWidth="1"/>
    <col min="10306" max="10306" width="10.6640625" bestFit="1" customWidth="1"/>
    <col min="10307" max="10307" width="8" bestFit="1" customWidth="1"/>
    <col min="10308" max="10308" width="10.6640625" bestFit="1" customWidth="1"/>
    <col min="10309" max="10309" width="8" bestFit="1" customWidth="1"/>
    <col min="10310" max="10310" width="10.6640625" bestFit="1" customWidth="1"/>
    <col min="10311" max="10311" width="8" bestFit="1" customWidth="1"/>
    <col min="10312" max="10312" width="10.6640625" bestFit="1" customWidth="1"/>
    <col min="10313" max="10313" width="8" bestFit="1" customWidth="1"/>
    <col min="10314" max="10314" width="10.6640625" bestFit="1" customWidth="1"/>
    <col min="10315" max="10315" width="8" bestFit="1" customWidth="1"/>
    <col min="10316" max="10316" width="10.6640625" bestFit="1" customWidth="1"/>
    <col min="10317" max="10317" width="8" bestFit="1" customWidth="1"/>
    <col min="10318" max="10318" width="10.6640625" bestFit="1" customWidth="1"/>
    <col min="10319" max="10319" width="8" bestFit="1" customWidth="1"/>
    <col min="10320" max="10320" width="10.6640625" bestFit="1" customWidth="1"/>
    <col min="10321" max="10321" width="8" bestFit="1" customWidth="1"/>
    <col min="10322" max="10322" width="10.6640625" bestFit="1" customWidth="1"/>
    <col min="10323" max="10323" width="8" bestFit="1" customWidth="1"/>
    <col min="10324" max="10324" width="10.6640625" bestFit="1" customWidth="1"/>
    <col min="10325" max="10325" width="8" bestFit="1" customWidth="1"/>
    <col min="10326" max="10326" width="10.6640625" bestFit="1" customWidth="1"/>
    <col min="10327" max="10327" width="8" bestFit="1" customWidth="1"/>
    <col min="10328" max="10328" width="10.6640625" bestFit="1" customWidth="1"/>
    <col min="10329" max="10329" width="8" bestFit="1" customWidth="1"/>
    <col min="10330" max="10330" width="10.6640625" bestFit="1" customWidth="1"/>
    <col min="10331" max="10331" width="8" bestFit="1" customWidth="1"/>
    <col min="10332" max="10332" width="10.6640625" bestFit="1" customWidth="1"/>
    <col min="10333" max="10333" width="8" bestFit="1" customWidth="1"/>
    <col min="10334" max="10334" width="10.6640625" bestFit="1" customWidth="1"/>
    <col min="10335" max="10335" width="8" bestFit="1" customWidth="1"/>
    <col min="10336" max="10336" width="10.6640625" bestFit="1" customWidth="1"/>
    <col min="10337" max="10337" width="8" bestFit="1" customWidth="1"/>
    <col min="10338" max="10338" width="10.6640625" bestFit="1" customWidth="1"/>
    <col min="10339" max="10339" width="8" bestFit="1" customWidth="1"/>
    <col min="10340" max="10340" width="10.6640625" bestFit="1" customWidth="1"/>
    <col min="10341" max="10341" width="8" bestFit="1" customWidth="1"/>
    <col min="10342" max="10342" width="10.6640625" bestFit="1" customWidth="1"/>
    <col min="10343" max="10343" width="8" bestFit="1" customWidth="1"/>
    <col min="10344" max="10344" width="10.6640625" bestFit="1" customWidth="1"/>
    <col min="10345" max="10345" width="8" bestFit="1" customWidth="1"/>
    <col min="10346" max="10346" width="10.6640625" bestFit="1" customWidth="1"/>
    <col min="10347" max="10347" width="8" bestFit="1" customWidth="1"/>
    <col min="10348" max="10348" width="10.6640625" bestFit="1" customWidth="1"/>
    <col min="10349" max="10349" width="8" bestFit="1" customWidth="1"/>
    <col min="10350" max="10350" width="10.6640625" bestFit="1" customWidth="1"/>
    <col min="10351" max="10351" width="8" bestFit="1" customWidth="1"/>
    <col min="10352" max="10352" width="10.6640625" bestFit="1" customWidth="1"/>
    <col min="10353" max="10353" width="8" bestFit="1" customWidth="1"/>
    <col min="10354" max="10354" width="10.6640625" bestFit="1" customWidth="1"/>
    <col min="10355" max="10355" width="8" bestFit="1" customWidth="1"/>
    <col min="10356" max="10356" width="10.6640625" bestFit="1" customWidth="1"/>
    <col min="10357" max="10357" width="8" bestFit="1" customWidth="1"/>
    <col min="10358" max="10358" width="10.6640625" bestFit="1" customWidth="1"/>
    <col min="10359" max="10359" width="8" bestFit="1" customWidth="1"/>
    <col min="10360" max="10360" width="10.6640625" bestFit="1" customWidth="1"/>
    <col min="10361" max="10361" width="8" bestFit="1" customWidth="1"/>
    <col min="10362" max="10362" width="10.6640625" bestFit="1" customWidth="1"/>
    <col min="10363" max="10363" width="8" bestFit="1" customWidth="1"/>
    <col min="10364" max="10364" width="10.6640625" bestFit="1" customWidth="1"/>
    <col min="10365" max="10365" width="8" bestFit="1" customWidth="1"/>
    <col min="10366" max="10366" width="10.6640625" bestFit="1" customWidth="1"/>
    <col min="10367" max="10367" width="8" bestFit="1" customWidth="1"/>
    <col min="10368" max="10368" width="10.6640625" bestFit="1" customWidth="1"/>
    <col min="10369" max="10369" width="8" bestFit="1" customWidth="1"/>
    <col min="10370" max="10370" width="10.6640625" bestFit="1" customWidth="1"/>
    <col min="10371" max="10371" width="8" bestFit="1" customWidth="1"/>
    <col min="10372" max="10372" width="10.6640625" bestFit="1" customWidth="1"/>
    <col min="10373" max="10373" width="8" bestFit="1" customWidth="1"/>
    <col min="10374" max="10374" width="10.6640625" bestFit="1" customWidth="1"/>
    <col min="10375" max="10375" width="8" bestFit="1" customWidth="1"/>
    <col min="10376" max="10376" width="10.6640625" bestFit="1" customWidth="1"/>
    <col min="10377" max="10377" width="8" bestFit="1" customWidth="1"/>
    <col min="10378" max="10378" width="10.6640625" bestFit="1" customWidth="1"/>
    <col min="10379" max="10379" width="8" bestFit="1" customWidth="1"/>
    <col min="10380" max="10380" width="10.6640625" bestFit="1" customWidth="1"/>
    <col min="10381" max="10381" width="8" bestFit="1" customWidth="1"/>
    <col min="10382" max="10382" width="10.6640625" bestFit="1" customWidth="1"/>
    <col min="10383" max="10383" width="8" bestFit="1" customWidth="1"/>
    <col min="10384" max="10384" width="10.6640625" bestFit="1" customWidth="1"/>
    <col min="10385" max="10385" width="8" bestFit="1" customWidth="1"/>
    <col min="10386" max="10386" width="10.6640625" bestFit="1" customWidth="1"/>
    <col min="10387" max="10387" width="8" bestFit="1" customWidth="1"/>
    <col min="10388" max="10388" width="10.6640625" bestFit="1" customWidth="1"/>
    <col min="10389" max="10389" width="8" bestFit="1" customWidth="1"/>
    <col min="10390" max="10390" width="10.6640625" bestFit="1" customWidth="1"/>
    <col min="10391" max="10391" width="8" bestFit="1" customWidth="1"/>
    <col min="10392" max="10392" width="10.6640625" bestFit="1" customWidth="1"/>
    <col min="10393" max="10393" width="8" bestFit="1" customWidth="1"/>
    <col min="10394" max="10394" width="10.6640625" bestFit="1" customWidth="1"/>
    <col min="10395" max="10395" width="8" bestFit="1" customWidth="1"/>
    <col min="10396" max="10396" width="10.6640625" bestFit="1" customWidth="1"/>
    <col min="10397" max="10397" width="8" bestFit="1" customWidth="1"/>
    <col min="10398" max="10398" width="10.6640625" bestFit="1" customWidth="1"/>
    <col min="10399" max="10399" width="8" bestFit="1" customWidth="1"/>
    <col min="10400" max="10400" width="10.6640625" bestFit="1" customWidth="1"/>
    <col min="10401" max="10401" width="8" bestFit="1" customWidth="1"/>
    <col min="10402" max="10402" width="10.6640625" bestFit="1" customWidth="1"/>
    <col min="10403" max="10403" width="8" bestFit="1" customWidth="1"/>
    <col min="10404" max="10404" width="10.6640625" bestFit="1" customWidth="1"/>
    <col min="10405" max="10405" width="8" bestFit="1" customWidth="1"/>
    <col min="10406" max="10406" width="10.6640625" bestFit="1" customWidth="1"/>
    <col min="10407" max="10407" width="8" bestFit="1" customWidth="1"/>
    <col min="10408" max="10408" width="10.6640625" bestFit="1" customWidth="1"/>
    <col min="10409" max="10409" width="8" bestFit="1" customWidth="1"/>
    <col min="10410" max="10410" width="10.6640625" bestFit="1" customWidth="1"/>
    <col min="10411" max="10411" width="8" bestFit="1" customWidth="1"/>
    <col min="10412" max="10412" width="10.6640625" bestFit="1" customWidth="1"/>
    <col min="10413" max="10413" width="8" bestFit="1" customWidth="1"/>
    <col min="10414" max="10414" width="10.6640625" bestFit="1" customWidth="1"/>
    <col min="10415" max="10415" width="8" bestFit="1" customWidth="1"/>
    <col min="10416" max="10416" width="10.6640625" bestFit="1" customWidth="1"/>
    <col min="10417" max="10417" width="8" bestFit="1" customWidth="1"/>
    <col min="10418" max="10418" width="10.6640625" bestFit="1" customWidth="1"/>
    <col min="10419" max="10419" width="8" bestFit="1" customWidth="1"/>
    <col min="10420" max="10420" width="10.6640625" bestFit="1" customWidth="1"/>
    <col min="10421" max="10421" width="8" bestFit="1" customWidth="1"/>
    <col min="10422" max="10422" width="10.6640625" bestFit="1" customWidth="1"/>
    <col min="10423" max="10423" width="8" bestFit="1" customWidth="1"/>
    <col min="10424" max="10424" width="10.6640625" bestFit="1" customWidth="1"/>
    <col min="10425" max="10425" width="8" bestFit="1" customWidth="1"/>
    <col min="10426" max="10426" width="10.6640625" bestFit="1" customWidth="1"/>
    <col min="10427" max="10427" width="8" bestFit="1" customWidth="1"/>
    <col min="10428" max="10428" width="10.6640625" bestFit="1" customWidth="1"/>
    <col min="10429" max="10429" width="8" bestFit="1" customWidth="1"/>
    <col min="10430" max="10430" width="10.6640625" bestFit="1" customWidth="1"/>
    <col min="10431" max="10431" width="8" bestFit="1" customWidth="1"/>
    <col min="10432" max="10432" width="10.6640625" bestFit="1" customWidth="1"/>
    <col min="10433" max="10433" width="8" bestFit="1" customWidth="1"/>
    <col min="10434" max="10434" width="10.6640625" bestFit="1" customWidth="1"/>
    <col min="10435" max="10435" width="8" bestFit="1" customWidth="1"/>
    <col min="10436" max="10436" width="10.6640625" bestFit="1" customWidth="1"/>
    <col min="10437" max="10437" width="8" bestFit="1" customWidth="1"/>
    <col min="10438" max="10438" width="10.6640625" bestFit="1" customWidth="1"/>
    <col min="10439" max="10439" width="8" bestFit="1" customWidth="1"/>
    <col min="10440" max="10440" width="10.6640625" bestFit="1" customWidth="1"/>
    <col min="10441" max="10441" width="8" bestFit="1" customWidth="1"/>
    <col min="10442" max="10442" width="10.6640625" bestFit="1" customWidth="1"/>
    <col min="10443" max="10443" width="8" bestFit="1" customWidth="1"/>
    <col min="10444" max="10444" width="10.6640625" bestFit="1" customWidth="1"/>
    <col min="10445" max="10445" width="8" bestFit="1" customWidth="1"/>
    <col min="10446" max="10446" width="10.6640625" bestFit="1" customWidth="1"/>
    <col min="10447" max="10447" width="8" bestFit="1" customWidth="1"/>
    <col min="10448" max="10448" width="10.6640625" bestFit="1" customWidth="1"/>
    <col min="10449" max="10449" width="8" bestFit="1" customWidth="1"/>
    <col min="10450" max="10450" width="10.6640625" bestFit="1" customWidth="1"/>
    <col min="10451" max="10451" width="8" bestFit="1" customWidth="1"/>
    <col min="10452" max="10452" width="10.6640625" bestFit="1" customWidth="1"/>
    <col min="10453" max="10453" width="8" bestFit="1" customWidth="1"/>
    <col min="10454" max="10454" width="10.6640625" bestFit="1" customWidth="1"/>
    <col min="10455" max="10455" width="8" bestFit="1" customWidth="1"/>
    <col min="10456" max="10456" width="10.6640625" bestFit="1" customWidth="1"/>
    <col min="10457" max="10457" width="8" bestFit="1" customWidth="1"/>
    <col min="10458" max="10458" width="10.6640625" bestFit="1" customWidth="1"/>
    <col min="10459" max="10459" width="8" bestFit="1" customWidth="1"/>
    <col min="10460" max="10460" width="10.6640625" bestFit="1" customWidth="1"/>
    <col min="10461" max="10461" width="8" bestFit="1" customWidth="1"/>
    <col min="10462" max="10462" width="10.6640625" bestFit="1" customWidth="1"/>
    <col min="10463" max="10463" width="8" bestFit="1" customWidth="1"/>
    <col min="10464" max="10464" width="10.6640625" bestFit="1" customWidth="1"/>
    <col min="10465" max="10465" width="8" bestFit="1" customWidth="1"/>
    <col min="10466" max="10466" width="10.6640625" bestFit="1" customWidth="1"/>
    <col min="10467" max="10467" width="8" bestFit="1" customWidth="1"/>
    <col min="10468" max="10468" width="10.6640625" bestFit="1" customWidth="1"/>
    <col min="10469" max="10469" width="8" bestFit="1" customWidth="1"/>
    <col min="10470" max="10470" width="10.6640625" bestFit="1" customWidth="1"/>
    <col min="10471" max="10471" width="8" bestFit="1" customWidth="1"/>
    <col min="10472" max="10472" width="10.6640625" bestFit="1" customWidth="1"/>
    <col min="10473" max="10473" width="8" bestFit="1" customWidth="1"/>
    <col min="10474" max="10474" width="10.6640625" bestFit="1" customWidth="1"/>
    <col min="10475" max="10475" width="8" bestFit="1" customWidth="1"/>
    <col min="10476" max="10476" width="10.6640625" bestFit="1" customWidth="1"/>
    <col min="10477" max="10477" width="8" bestFit="1" customWidth="1"/>
    <col min="10478" max="10478" width="10.6640625" bestFit="1" customWidth="1"/>
    <col min="10479" max="10479" width="8" bestFit="1" customWidth="1"/>
    <col min="10480" max="10480" width="10.6640625" bestFit="1" customWidth="1"/>
    <col min="10481" max="10481" width="8" bestFit="1" customWidth="1"/>
    <col min="10482" max="10482" width="10.6640625" bestFit="1" customWidth="1"/>
    <col min="10483" max="10483" width="8" bestFit="1" customWidth="1"/>
    <col min="10484" max="10484" width="10.6640625" bestFit="1" customWidth="1"/>
    <col min="10485" max="10485" width="8" bestFit="1" customWidth="1"/>
    <col min="10486" max="10486" width="10.6640625" bestFit="1" customWidth="1"/>
    <col min="10487" max="10487" width="8" bestFit="1" customWidth="1"/>
    <col min="10488" max="10488" width="10.6640625" bestFit="1" customWidth="1"/>
    <col min="10489" max="10489" width="8" bestFit="1" customWidth="1"/>
    <col min="10490" max="10490" width="10.6640625" bestFit="1" customWidth="1"/>
    <col min="10491" max="10491" width="8" bestFit="1" customWidth="1"/>
    <col min="10492" max="10492" width="10.6640625" bestFit="1" customWidth="1"/>
    <col min="10493" max="10493" width="8" bestFit="1" customWidth="1"/>
    <col min="10494" max="10494" width="10.6640625" bestFit="1" customWidth="1"/>
    <col min="10495" max="10495" width="8" bestFit="1" customWidth="1"/>
    <col min="10496" max="10496" width="10.6640625" bestFit="1" customWidth="1"/>
    <col min="10497" max="10497" width="8" bestFit="1" customWidth="1"/>
    <col min="10498" max="10498" width="10.6640625" bestFit="1" customWidth="1"/>
    <col min="10499" max="10499" width="8" bestFit="1" customWidth="1"/>
    <col min="10500" max="10500" width="10.6640625" bestFit="1" customWidth="1"/>
    <col min="10501" max="10501" width="8" bestFit="1" customWidth="1"/>
    <col min="10502" max="10502" width="10.6640625" bestFit="1" customWidth="1"/>
    <col min="10503" max="10503" width="8" bestFit="1" customWidth="1"/>
    <col min="10504" max="10504" width="10.6640625" bestFit="1" customWidth="1"/>
    <col min="10505" max="10505" width="8" bestFit="1" customWidth="1"/>
    <col min="10506" max="10506" width="10.6640625" bestFit="1" customWidth="1"/>
    <col min="10507" max="10507" width="8" bestFit="1" customWidth="1"/>
    <col min="10508" max="10508" width="10.6640625" bestFit="1" customWidth="1"/>
    <col min="10509" max="10509" width="8" bestFit="1" customWidth="1"/>
    <col min="10510" max="10510" width="10.6640625" bestFit="1" customWidth="1"/>
    <col min="10511" max="10511" width="8" bestFit="1" customWidth="1"/>
    <col min="10512" max="10512" width="10.6640625" bestFit="1" customWidth="1"/>
    <col min="10513" max="10513" width="8" bestFit="1" customWidth="1"/>
    <col min="10514" max="10514" width="10.6640625" bestFit="1" customWidth="1"/>
    <col min="10515" max="10515" width="8" bestFit="1" customWidth="1"/>
    <col min="10516" max="10516" width="10.6640625" bestFit="1" customWidth="1"/>
    <col min="10517" max="10517" width="8" bestFit="1" customWidth="1"/>
    <col min="10518" max="10518" width="10.6640625" bestFit="1" customWidth="1"/>
    <col min="10519" max="10519" width="8" bestFit="1" customWidth="1"/>
    <col min="10520" max="10520" width="10.6640625" bestFit="1" customWidth="1"/>
    <col min="10521" max="10521" width="8" bestFit="1" customWidth="1"/>
    <col min="10522" max="10522" width="10.6640625" bestFit="1" customWidth="1"/>
    <col min="10523" max="10523" width="8" bestFit="1" customWidth="1"/>
    <col min="10524" max="10524" width="10.6640625" bestFit="1" customWidth="1"/>
    <col min="10525" max="10525" width="8" bestFit="1" customWidth="1"/>
    <col min="10526" max="10526" width="10.6640625" bestFit="1" customWidth="1"/>
    <col min="10527" max="10527" width="8" bestFit="1" customWidth="1"/>
    <col min="10528" max="10528" width="10.6640625" bestFit="1" customWidth="1"/>
    <col min="10529" max="10529" width="8" bestFit="1" customWidth="1"/>
    <col min="10530" max="10530" width="10.6640625" bestFit="1" customWidth="1"/>
    <col min="10531" max="10531" width="8" bestFit="1" customWidth="1"/>
    <col min="10532" max="10532" width="10.6640625" bestFit="1" customWidth="1"/>
    <col min="10533" max="10533" width="8" bestFit="1" customWidth="1"/>
    <col min="10534" max="10534" width="10.6640625" bestFit="1" customWidth="1"/>
    <col min="10535" max="10535" width="8" bestFit="1" customWidth="1"/>
    <col min="10536" max="10536" width="10.6640625" bestFit="1" customWidth="1"/>
    <col min="10537" max="10537" width="8" bestFit="1" customWidth="1"/>
    <col min="10538" max="10538" width="10.6640625" bestFit="1" customWidth="1"/>
    <col min="10539" max="10539" width="8" bestFit="1" customWidth="1"/>
    <col min="10540" max="10540" width="10.6640625" bestFit="1" customWidth="1"/>
    <col min="10541" max="10541" width="8" bestFit="1" customWidth="1"/>
    <col min="10542" max="10542" width="10.6640625" bestFit="1" customWidth="1"/>
    <col min="10543" max="10543" width="8" bestFit="1" customWidth="1"/>
    <col min="10544" max="10544" width="10.6640625" bestFit="1" customWidth="1"/>
    <col min="10545" max="10545" width="8" bestFit="1" customWidth="1"/>
    <col min="10546" max="10546" width="10.6640625" bestFit="1" customWidth="1"/>
    <col min="10547" max="10547" width="8" bestFit="1" customWidth="1"/>
    <col min="10548" max="10548" width="10.6640625" bestFit="1" customWidth="1"/>
    <col min="10549" max="10549" width="8" bestFit="1" customWidth="1"/>
    <col min="10550" max="10550" width="10.6640625" bestFit="1" customWidth="1"/>
    <col min="10551" max="10551" width="8" bestFit="1" customWidth="1"/>
    <col min="10552" max="10552" width="10.6640625" bestFit="1" customWidth="1"/>
    <col min="10553" max="10553" width="8" bestFit="1" customWidth="1"/>
    <col min="10554" max="10554" width="10.6640625" bestFit="1" customWidth="1"/>
    <col min="10555" max="10555" width="8" bestFit="1" customWidth="1"/>
    <col min="10556" max="10556" width="10.6640625" bestFit="1" customWidth="1"/>
    <col min="10557" max="10557" width="8" bestFit="1" customWidth="1"/>
    <col min="10558" max="10558" width="10.6640625" bestFit="1" customWidth="1"/>
    <col min="10559" max="10559" width="8" bestFit="1" customWidth="1"/>
    <col min="10560" max="10560" width="10.6640625" bestFit="1" customWidth="1"/>
    <col min="10561" max="10561" width="8" bestFit="1" customWidth="1"/>
    <col min="10562" max="10562" width="10.6640625" bestFit="1" customWidth="1"/>
    <col min="10563" max="10563" width="8" bestFit="1" customWidth="1"/>
    <col min="10564" max="10564" width="10.6640625" bestFit="1" customWidth="1"/>
    <col min="10565" max="10565" width="8" bestFit="1" customWidth="1"/>
    <col min="10566" max="10566" width="10.6640625" bestFit="1" customWidth="1"/>
    <col min="10567" max="10567" width="8" bestFit="1" customWidth="1"/>
    <col min="10568" max="10568" width="10.6640625" bestFit="1" customWidth="1"/>
    <col min="10569" max="10569" width="8" bestFit="1" customWidth="1"/>
    <col min="10570" max="10570" width="10.6640625" bestFit="1" customWidth="1"/>
    <col min="10571" max="10571" width="8" bestFit="1" customWidth="1"/>
    <col min="10572" max="10572" width="10.6640625" bestFit="1" customWidth="1"/>
    <col min="10573" max="10573" width="8" bestFit="1" customWidth="1"/>
    <col min="10574" max="10574" width="10.6640625" bestFit="1" customWidth="1"/>
    <col min="10575" max="10575" width="8" bestFit="1" customWidth="1"/>
    <col min="10576" max="10576" width="10.6640625" bestFit="1" customWidth="1"/>
    <col min="10577" max="10577" width="8" bestFit="1" customWidth="1"/>
    <col min="10578" max="10578" width="10.6640625" bestFit="1" customWidth="1"/>
    <col min="10579" max="10579" width="8" bestFit="1" customWidth="1"/>
    <col min="10580" max="10580" width="10.6640625" bestFit="1" customWidth="1"/>
    <col min="10581" max="10581" width="8" bestFit="1" customWidth="1"/>
    <col min="10582" max="10582" width="10.6640625" bestFit="1" customWidth="1"/>
    <col min="10583" max="10583" width="8" bestFit="1" customWidth="1"/>
    <col min="10584" max="10584" width="10.6640625" bestFit="1" customWidth="1"/>
    <col min="10585" max="10585" width="8" bestFit="1" customWidth="1"/>
    <col min="10586" max="10586" width="10.6640625" bestFit="1" customWidth="1"/>
    <col min="10587" max="10587" width="8" bestFit="1" customWidth="1"/>
    <col min="10588" max="10588" width="10.6640625" bestFit="1" customWidth="1"/>
    <col min="10589" max="10589" width="8" bestFit="1" customWidth="1"/>
    <col min="10590" max="10590" width="10.6640625" bestFit="1" customWidth="1"/>
    <col min="10591" max="10591" width="8" bestFit="1" customWidth="1"/>
    <col min="10592" max="10592" width="10.6640625" bestFit="1" customWidth="1"/>
    <col min="10593" max="10593" width="8" bestFit="1" customWidth="1"/>
    <col min="10594" max="10594" width="10.6640625" bestFit="1" customWidth="1"/>
    <col min="10595" max="10595" width="8" bestFit="1" customWidth="1"/>
    <col min="10596" max="10596" width="10.6640625" bestFit="1" customWidth="1"/>
    <col min="10597" max="10597" width="8" bestFit="1" customWidth="1"/>
    <col min="10598" max="10598" width="10.6640625" bestFit="1" customWidth="1"/>
    <col min="10599" max="10599" width="8" bestFit="1" customWidth="1"/>
    <col min="10600" max="10600" width="10.6640625" bestFit="1" customWidth="1"/>
    <col min="10601" max="10601" width="8" bestFit="1" customWidth="1"/>
    <col min="10602" max="10602" width="10.6640625" bestFit="1" customWidth="1"/>
    <col min="10603" max="10603" width="8" bestFit="1" customWidth="1"/>
    <col min="10604" max="10604" width="10.6640625" bestFit="1" customWidth="1"/>
    <col min="10605" max="10605" width="8" bestFit="1" customWidth="1"/>
    <col min="10606" max="10606" width="10.6640625" bestFit="1" customWidth="1"/>
    <col min="10607" max="10607" width="8" bestFit="1" customWidth="1"/>
    <col min="10608" max="10608" width="10.6640625" bestFit="1" customWidth="1"/>
    <col min="10609" max="10609" width="8" bestFit="1" customWidth="1"/>
    <col min="10610" max="10610" width="10.6640625" bestFit="1" customWidth="1"/>
    <col min="10611" max="10611" width="8" bestFit="1" customWidth="1"/>
    <col min="10612" max="10612" width="10.6640625" bestFit="1" customWidth="1"/>
    <col min="10613" max="10613" width="8" bestFit="1" customWidth="1"/>
    <col min="10614" max="10614" width="10.6640625" bestFit="1" customWidth="1"/>
    <col min="10615" max="10615" width="8" bestFit="1" customWidth="1"/>
    <col min="10616" max="10616" width="10.6640625" bestFit="1" customWidth="1"/>
    <col min="10617" max="10617" width="8" bestFit="1" customWidth="1"/>
    <col min="10618" max="10618" width="10.6640625" bestFit="1" customWidth="1"/>
    <col min="10619" max="10619" width="8" bestFit="1" customWidth="1"/>
    <col min="10620" max="10620" width="10.6640625" bestFit="1" customWidth="1"/>
    <col min="10621" max="10621" width="8" bestFit="1" customWidth="1"/>
    <col min="10622" max="10622" width="10.6640625" bestFit="1" customWidth="1"/>
    <col min="10623" max="10623" width="8" bestFit="1" customWidth="1"/>
    <col min="10624" max="10624" width="10.6640625" bestFit="1" customWidth="1"/>
    <col min="10625" max="10625" width="8" bestFit="1" customWidth="1"/>
    <col min="10626" max="10626" width="10.6640625" bestFit="1" customWidth="1"/>
    <col min="10627" max="10627" width="8" bestFit="1" customWidth="1"/>
    <col min="10628" max="10628" width="10.6640625" bestFit="1" customWidth="1"/>
    <col min="10629" max="10629" width="8" bestFit="1" customWidth="1"/>
    <col min="10630" max="10630" width="10.6640625" bestFit="1" customWidth="1"/>
    <col min="10631" max="10631" width="8" bestFit="1" customWidth="1"/>
    <col min="10632" max="10632" width="10.6640625" bestFit="1" customWidth="1"/>
    <col min="10633" max="10633" width="8" bestFit="1" customWidth="1"/>
    <col min="10634" max="10634" width="10.6640625" bestFit="1" customWidth="1"/>
    <col min="10635" max="10635" width="8" bestFit="1" customWidth="1"/>
    <col min="10636" max="10636" width="10.6640625" bestFit="1" customWidth="1"/>
    <col min="10637" max="10637" width="8" bestFit="1" customWidth="1"/>
    <col min="10638" max="10638" width="10.6640625" bestFit="1" customWidth="1"/>
    <col min="10639" max="10639" width="8" bestFit="1" customWidth="1"/>
    <col min="10640" max="10640" width="10.6640625" bestFit="1" customWidth="1"/>
    <col min="10641" max="10641" width="8" bestFit="1" customWidth="1"/>
    <col min="10642" max="10642" width="10.6640625" bestFit="1" customWidth="1"/>
    <col min="10643" max="10643" width="8" bestFit="1" customWidth="1"/>
    <col min="10644" max="10644" width="10.6640625" bestFit="1" customWidth="1"/>
    <col min="10645" max="10645" width="8" bestFit="1" customWidth="1"/>
    <col min="10646" max="10646" width="10.6640625" bestFit="1" customWidth="1"/>
    <col min="10647" max="10647" width="8" bestFit="1" customWidth="1"/>
    <col min="10648" max="10648" width="10.6640625" bestFit="1" customWidth="1"/>
    <col min="10649" max="10649" width="8" bestFit="1" customWidth="1"/>
    <col min="10650" max="10650" width="10.6640625" bestFit="1" customWidth="1"/>
    <col min="10651" max="10651" width="8" bestFit="1" customWidth="1"/>
    <col min="10652" max="10652" width="10.6640625" bestFit="1" customWidth="1"/>
    <col min="10653" max="10653" width="8" bestFit="1" customWidth="1"/>
    <col min="10654" max="10654" width="10.6640625" bestFit="1" customWidth="1"/>
    <col min="10655" max="10655" width="8" bestFit="1" customWidth="1"/>
    <col min="10656" max="10656" width="10.6640625" bestFit="1" customWidth="1"/>
    <col min="10657" max="10657" width="8" bestFit="1" customWidth="1"/>
    <col min="10658" max="10658" width="10.6640625" bestFit="1" customWidth="1"/>
    <col min="10659" max="10659" width="8" bestFit="1" customWidth="1"/>
    <col min="10660" max="10660" width="10.6640625" bestFit="1" customWidth="1"/>
    <col min="10661" max="10661" width="8" bestFit="1" customWidth="1"/>
    <col min="10662" max="10662" width="10.6640625" bestFit="1" customWidth="1"/>
    <col min="10663" max="10663" width="8" bestFit="1" customWidth="1"/>
    <col min="10664" max="10664" width="10.6640625" bestFit="1" customWidth="1"/>
    <col min="10665" max="10665" width="8" bestFit="1" customWidth="1"/>
    <col min="10666" max="10666" width="10.6640625" bestFit="1" customWidth="1"/>
    <col min="10667" max="10667" width="8" bestFit="1" customWidth="1"/>
    <col min="10668" max="10668" width="10.6640625" bestFit="1" customWidth="1"/>
    <col min="10669" max="10669" width="8" bestFit="1" customWidth="1"/>
    <col min="10670" max="10670" width="10.6640625" bestFit="1" customWidth="1"/>
    <col min="10671" max="10671" width="8" bestFit="1" customWidth="1"/>
    <col min="10672" max="10672" width="10.6640625" bestFit="1" customWidth="1"/>
    <col min="10673" max="10673" width="8" bestFit="1" customWidth="1"/>
    <col min="10674" max="10674" width="10.6640625" bestFit="1" customWidth="1"/>
    <col min="10675" max="10675" width="8" bestFit="1" customWidth="1"/>
    <col min="10676" max="10676" width="10.6640625" bestFit="1" customWidth="1"/>
    <col min="10677" max="10677" width="8" bestFit="1" customWidth="1"/>
    <col min="10678" max="10678" width="10.6640625" bestFit="1" customWidth="1"/>
    <col min="10679" max="10679" width="8" bestFit="1" customWidth="1"/>
    <col min="10680" max="10680" width="10.6640625" bestFit="1" customWidth="1"/>
    <col min="10681" max="10681" width="8" bestFit="1" customWidth="1"/>
    <col min="10682" max="10682" width="10.6640625" bestFit="1" customWidth="1"/>
    <col min="10683" max="10683" width="8" bestFit="1" customWidth="1"/>
    <col min="10684" max="10684" width="10.6640625" bestFit="1" customWidth="1"/>
    <col min="10685" max="10685" width="8" bestFit="1" customWidth="1"/>
    <col min="10686" max="10686" width="10.6640625" bestFit="1" customWidth="1"/>
    <col min="10687" max="10687" width="8" bestFit="1" customWidth="1"/>
    <col min="10688" max="10688" width="10.6640625" bestFit="1" customWidth="1"/>
    <col min="10689" max="10689" width="8" bestFit="1" customWidth="1"/>
    <col min="10690" max="10690" width="10.6640625" bestFit="1" customWidth="1"/>
    <col min="10691" max="10691" width="8" bestFit="1" customWidth="1"/>
    <col min="10692" max="10692" width="10.6640625" bestFit="1" customWidth="1"/>
    <col min="10693" max="10693" width="8" bestFit="1" customWidth="1"/>
    <col min="10694" max="10694" width="10.6640625" bestFit="1" customWidth="1"/>
    <col min="10695" max="10695" width="8" bestFit="1" customWidth="1"/>
    <col min="10696" max="10696" width="10.6640625" bestFit="1" customWidth="1"/>
    <col min="10697" max="10697" width="8" bestFit="1" customWidth="1"/>
    <col min="10698" max="10698" width="10.6640625" bestFit="1" customWidth="1"/>
    <col min="10699" max="10699" width="8" bestFit="1" customWidth="1"/>
    <col min="10700" max="10700" width="10.6640625" bestFit="1" customWidth="1"/>
    <col min="10701" max="10701" width="8" bestFit="1" customWidth="1"/>
    <col min="10702" max="10702" width="10.6640625" bestFit="1" customWidth="1"/>
    <col min="10703" max="10703" width="8" bestFit="1" customWidth="1"/>
    <col min="10704" max="10704" width="10.6640625" bestFit="1" customWidth="1"/>
    <col min="10705" max="10705" width="8" bestFit="1" customWidth="1"/>
    <col min="10706" max="10706" width="10.6640625" bestFit="1" customWidth="1"/>
    <col min="10707" max="10707" width="8" bestFit="1" customWidth="1"/>
    <col min="10708" max="10708" width="10.6640625" bestFit="1" customWidth="1"/>
    <col min="10709" max="10709" width="8" bestFit="1" customWidth="1"/>
    <col min="10710" max="10710" width="10.6640625" bestFit="1" customWidth="1"/>
    <col min="10711" max="10711" width="8" bestFit="1" customWidth="1"/>
    <col min="10712" max="10712" width="10.6640625" bestFit="1" customWidth="1"/>
    <col min="10713" max="10713" width="8" bestFit="1" customWidth="1"/>
    <col min="10714" max="10714" width="10.6640625" bestFit="1" customWidth="1"/>
    <col min="10715" max="10715" width="8" bestFit="1" customWidth="1"/>
    <col min="10716" max="10716" width="10.6640625" bestFit="1" customWidth="1"/>
    <col min="10717" max="10717" width="8" bestFit="1" customWidth="1"/>
    <col min="10718" max="10718" width="10.6640625" bestFit="1" customWidth="1"/>
    <col min="10719" max="10719" width="8" bestFit="1" customWidth="1"/>
    <col min="10720" max="10720" width="10.6640625" bestFit="1" customWidth="1"/>
    <col min="10721" max="10721" width="8" bestFit="1" customWidth="1"/>
    <col min="10722" max="10722" width="10.6640625" bestFit="1" customWidth="1"/>
    <col min="10723" max="10723" width="8" bestFit="1" customWidth="1"/>
    <col min="10724" max="10724" width="10.6640625" bestFit="1" customWidth="1"/>
    <col min="10725" max="10725" width="8" bestFit="1" customWidth="1"/>
    <col min="10726" max="10726" width="10.6640625" bestFit="1" customWidth="1"/>
    <col min="10727" max="10727" width="8" bestFit="1" customWidth="1"/>
    <col min="10728" max="10728" width="10.6640625" bestFit="1" customWidth="1"/>
    <col min="10729" max="10729" width="8" bestFit="1" customWidth="1"/>
    <col min="10730" max="10730" width="10.6640625" bestFit="1" customWidth="1"/>
    <col min="10731" max="10731" width="8" bestFit="1" customWidth="1"/>
    <col min="10732" max="10732" width="10.6640625" bestFit="1" customWidth="1"/>
    <col min="10733" max="10733" width="8" bestFit="1" customWidth="1"/>
    <col min="10734" max="10734" width="10.6640625" bestFit="1" customWidth="1"/>
    <col min="10735" max="10735" width="8" bestFit="1" customWidth="1"/>
    <col min="10736" max="10736" width="10.6640625" bestFit="1" customWidth="1"/>
    <col min="10737" max="10737" width="8" bestFit="1" customWidth="1"/>
    <col min="10738" max="10738" width="10.6640625" bestFit="1" customWidth="1"/>
    <col min="10739" max="10739" width="8" bestFit="1" customWidth="1"/>
    <col min="10740" max="10740" width="10.6640625" bestFit="1" customWidth="1"/>
    <col min="10741" max="10741" width="8" bestFit="1" customWidth="1"/>
    <col min="10742" max="10742" width="10.6640625" bestFit="1" customWidth="1"/>
    <col min="10743" max="10743" width="8" bestFit="1" customWidth="1"/>
    <col min="10744" max="10744" width="10.6640625" bestFit="1" customWidth="1"/>
    <col min="10745" max="10745" width="8" bestFit="1" customWidth="1"/>
    <col min="10746" max="10746" width="10.6640625" bestFit="1" customWidth="1"/>
    <col min="10747" max="10747" width="8" bestFit="1" customWidth="1"/>
    <col min="10748" max="10748" width="10.6640625" bestFit="1" customWidth="1"/>
    <col min="10749" max="10749" width="8" bestFit="1" customWidth="1"/>
    <col min="10750" max="10750" width="10.6640625" bestFit="1" customWidth="1"/>
    <col min="10751" max="10751" width="8" bestFit="1" customWidth="1"/>
    <col min="10752" max="10752" width="10.6640625" bestFit="1" customWidth="1"/>
    <col min="10753" max="10753" width="8" bestFit="1" customWidth="1"/>
    <col min="10754" max="10754" width="10.6640625" bestFit="1" customWidth="1"/>
    <col min="10755" max="10755" width="8" bestFit="1" customWidth="1"/>
    <col min="10756" max="10756" width="10.6640625" bestFit="1" customWidth="1"/>
    <col min="10757" max="10757" width="8" bestFit="1" customWidth="1"/>
    <col min="10758" max="10758" width="10.6640625" bestFit="1" customWidth="1"/>
    <col min="10759" max="10759" width="8" bestFit="1" customWidth="1"/>
    <col min="10760" max="10760" width="10.6640625" bestFit="1" customWidth="1"/>
    <col min="10761" max="10761" width="8" bestFit="1" customWidth="1"/>
    <col min="10762" max="10762" width="10.6640625" bestFit="1" customWidth="1"/>
    <col min="10763" max="10763" width="8" bestFit="1" customWidth="1"/>
    <col min="10764" max="10764" width="10.6640625" bestFit="1" customWidth="1"/>
    <col min="10765" max="10765" width="8" bestFit="1" customWidth="1"/>
    <col min="10766" max="10766" width="10.6640625" bestFit="1" customWidth="1"/>
    <col min="10767" max="10767" width="8" bestFit="1" customWidth="1"/>
    <col min="10768" max="10768" width="10.6640625" bestFit="1" customWidth="1"/>
    <col min="10769" max="10769" width="8" bestFit="1" customWidth="1"/>
    <col min="10770" max="10770" width="10.6640625" bestFit="1" customWidth="1"/>
    <col min="10771" max="10771" width="8" bestFit="1" customWidth="1"/>
    <col min="10772" max="10772" width="10.6640625" bestFit="1" customWidth="1"/>
    <col min="10773" max="10773" width="8" bestFit="1" customWidth="1"/>
    <col min="10774" max="10774" width="10.6640625" bestFit="1" customWidth="1"/>
    <col min="10775" max="10775" width="8" bestFit="1" customWidth="1"/>
    <col min="10776" max="10776" width="10.6640625" bestFit="1" customWidth="1"/>
    <col min="10777" max="10777" width="8" bestFit="1" customWidth="1"/>
    <col min="10778" max="10778" width="10.6640625" bestFit="1" customWidth="1"/>
    <col min="10779" max="10779" width="8" bestFit="1" customWidth="1"/>
    <col min="10780" max="10780" width="10.6640625" bestFit="1" customWidth="1"/>
    <col min="10781" max="10781" width="8" bestFit="1" customWidth="1"/>
    <col min="10782" max="10782" width="10.6640625" bestFit="1" customWidth="1"/>
    <col min="10783" max="10783" width="8" bestFit="1" customWidth="1"/>
    <col min="10784" max="10784" width="10.6640625" bestFit="1" customWidth="1"/>
    <col min="10785" max="10785" width="8" bestFit="1" customWidth="1"/>
    <col min="10786" max="10786" width="10.6640625" bestFit="1" customWidth="1"/>
    <col min="10787" max="10787" width="8" bestFit="1" customWidth="1"/>
    <col min="10788" max="10788" width="10.6640625" bestFit="1" customWidth="1"/>
    <col min="10789" max="10789" width="8" bestFit="1" customWidth="1"/>
    <col min="10790" max="10790" width="10.6640625" bestFit="1" customWidth="1"/>
    <col min="10791" max="10791" width="8" bestFit="1" customWidth="1"/>
    <col min="10792" max="10792" width="10.6640625" bestFit="1" customWidth="1"/>
    <col min="10793" max="10793" width="8" bestFit="1" customWidth="1"/>
    <col min="10794" max="10794" width="10.6640625" bestFit="1" customWidth="1"/>
    <col min="10795" max="10795" width="8" bestFit="1" customWidth="1"/>
    <col min="10796" max="10796" width="10.6640625" bestFit="1" customWidth="1"/>
    <col min="10797" max="10797" width="8" bestFit="1" customWidth="1"/>
    <col min="10798" max="10798" width="10.6640625" bestFit="1" customWidth="1"/>
    <col min="10799" max="10799" width="8" bestFit="1" customWidth="1"/>
    <col min="10800" max="10800" width="10.6640625" bestFit="1" customWidth="1"/>
    <col min="10801" max="10801" width="8" bestFit="1" customWidth="1"/>
    <col min="10802" max="10802" width="10.6640625" bestFit="1" customWidth="1"/>
    <col min="10803" max="10803" width="8" bestFit="1" customWidth="1"/>
    <col min="10804" max="10804" width="10.6640625" bestFit="1" customWidth="1"/>
    <col min="10805" max="10805" width="8" bestFit="1" customWidth="1"/>
    <col min="10806" max="10806" width="10.6640625" bestFit="1" customWidth="1"/>
    <col min="10807" max="10807" width="8" bestFit="1" customWidth="1"/>
    <col min="10808" max="10808" width="10.6640625" bestFit="1" customWidth="1"/>
    <col min="10809" max="10809" width="8" bestFit="1" customWidth="1"/>
    <col min="10810" max="10810" width="10.6640625" bestFit="1" customWidth="1"/>
    <col min="10811" max="10811" width="8" bestFit="1" customWidth="1"/>
    <col min="10812" max="10812" width="10.6640625" bestFit="1" customWidth="1"/>
    <col min="10813" max="10813" width="8" bestFit="1" customWidth="1"/>
    <col min="10814" max="10814" width="10.6640625" bestFit="1" customWidth="1"/>
    <col min="10815" max="10815" width="8" bestFit="1" customWidth="1"/>
    <col min="10816" max="10816" width="10.6640625" bestFit="1" customWidth="1"/>
    <col min="10817" max="10817" width="8" bestFit="1" customWidth="1"/>
    <col min="10818" max="10818" width="10.6640625" bestFit="1" customWidth="1"/>
    <col min="10819" max="10819" width="8" bestFit="1" customWidth="1"/>
    <col min="10820" max="10820" width="10.6640625" bestFit="1" customWidth="1"/>
    <col min="10821" max="10821" width="8" bestFit="1" customWidth="1"/>
    <col min="10822" max="10822" width="10.6640625" bestFit="1" customWidth="1"/>
    <col min="10823" max="10823" width="8" bestFit="1" customWidth="1"/>
    <col min="10824" max="10824" width="10.6640625" bestFit="1" customWidth="1"/>
    <col min="10825" max="10825" width="8" bestFit="1" customWidth="1"/>
    <col min="10826" max="10826" width="10.6640625" bestFit="1" customWidth="1"/>
    <col min="10827" max="10827" width="8" bestFit="1" customWidth="1"/>
    <col min="10828" max="10828" width="10.6640625" bestFit="1" customWidth="1"/>
    <col min="10829" max="10829" width="8" bestFit="1" customWidth="1"/>
    <col min="10830" max="10830" width="10.6640625" bestFit="1" customWidth="1"/>
    <col min="10831" max="10831" width="8" bestFit="1" customWidth="1"/>
    <col min="10832" max="10832" width="10.6640625" bestFit="1" customWidth="1"/>
    <col min="10833" max="10833" width="8" bestFit="1" customWidth="1"/>
    <col min="10834" max="10834" width="10.6640625" bestFit="1" customWidth="1"/>
    <col min="10835" max="10835" width="8" bestFit="1" customWidth="1"/>
    <col min="10836" max="10836" width="10.6640625" bestFit="1" customWidth="1"/>
    <col min="10837" max="10837" width="8" bestFit="1" customWidth="1"/>
    <col min="10838" max="10838" width="10.6640625" bestFit="1" customWidth="1"/>
    <col min="10839" max="10839" width="8" bestFit="1" customWidth="1"/>
    <col min="10840" max="10840" width="10.6640625" bestFit="1" customWidth="1"/>
    <col min="10841" max="10841" width="8" bestFit="1" customWidth="1"/>
    <col min="10842" max="10842" width="10.6640625" bestFit="1" customWidth="1"/>
    <col min="10843" max="10843" width="8" bestFit="1" customWidth="1"/>
    <col min="10844" max="10844" width="10.6640625" bestFit="1" customWidth="1"/>
    <col min="10845" max="10845" width="8" bestFit="1" customWidth="1"/>
    <col min="10846" max="10846" width="10.6640625" bestFit="1" customWidth="1"/>
    <col min="10847" max="10847" width="8" bestFit="1" customWidth="1"/>
    <col min="10848" max="10848" width="10.6640625" bestFit="1" customWidth="1"/>
    <col min="10849" max="10849" width="8" bestFit="1" customWidth="1"/>
    <col min="10850" max="10850" width="10.6640625" bestFit="1" customWidth="1"/>
    <col min="10851" max="10851" width="8" bestFit="1" customWidth="1"/>
    <col min="10852" max="10852" width="10.6640625" bestFit="1" customWidth="1"/>
    <col min="10853" max="10853" width="8" bestFit="1" customWidth="1"/>
    <col min="10854" max="10854" width="10.6640625" bestFit="1" customWidth="1"/>
    <col min="10855" max="10855" width="8" bestFit="1" customWidth="1"/>
    <col min="10856" max="10856" width="10.6640625" bestFit="1" customWidth="1"/>
    <col min="10857" max="10857" width="8" bestFit="1" customWidth="1"/>
    <col min="10858" max="10858" width="10.6640625" bestFit="1" customWidth="1"/>
    <col min="10859" max="10859" width="8" bestFit="1" customWidth="1"/>
    <col min="10860" max="10860" width="10.6640625" bestFit="1" customWidth="1"/>
    <col min="10861" max="10861" width="8" bestFit="1" customWidth="1"/>
    <col min="10862" max="10862" width="10.6640625" bestFit="1" customWidth="1"/>
    <col min="10863" max="10863" width="8" bestFit="1" customWidth="1"/>
    <col min="10864" max="10864" width="10.6640625" bestFit="1" customWidth="1"/>
    <col min="10865" max="10865" width="8" bestFit="1" customWidth="1"/>
    <col min="10866" max="10866" width="10.6640625" bestFit="1" customWidth="1"/>
    <col min="10867" max="10867" width="8" bestFit="1" customWidth="1"/>
    <col min="10868" max="10868" width="10.6640625" bestFit="1" customWidth="1"/>
    <col min="10869" max="10869" width="8" bestFit="1" customWidth="1"/>
    <col min="10870" max="10870" width="10.6640625" bestFit="1" customWidth="1"/>
    <col min="10871" max="10871" width="8" bestFit="1" customWidth="1"/>
    <col min="10872" max="10872" width="10.6640625" bestFit="1" customWidth="1"/>
    <col min="10873" max="10873" width="8" bestFit="1" customWidth="1"/>
    <col min="10874" max="10874" width="10.6640625" bestFit="1" customWidth="1"/>
    <col min="10875" max="10875" width="8" bestFit="1" customWidth="1"/>
    <col min="10876" max="10876" width="10.6640625" bestFit="1" customWidth="1"/>
    <col min="10877" max="10877" width="8" bestFit="1" customWidth="1"/>
    <col min="10878" max="10878" width="10.6640625" bestFit="1" customWidth="1"/>
    <col min="10879" max="10879" width="8" bestFit="1" customWidth="1"/>
    <col min="10880" max="10880" width="10.6640625" bestFit="1" customWidth="1"/>
    <col min="10881" max="10881" width="8" bestFit="1" customWidth="1"/>
    <col min="10882" max="10882" width="10.6640625" bestFit="1" customWidth="1"/>
    <col min="10883" max="10883" width="8" bestFit="1" customWidth="1"/>
    <col min="10884" max="10884" width="10.6640625" bestFit="1" customWidth="1"/>
    <col min="10885" max="10885" width="8" bestFit="1" customWidth="1"/>
    <col min="10886" max="10886" width="10.6640625" bestFit="1" customWidth="1"/>
    <col min="10887" max="10887" width="8" bestFit="1" customWidth="1"/>
    <col min="10888" max="10888" width="10.6640625" bestFit="1" customWidth="1"/>
    <col min="10889" max="10889" width="8" bestFit="1" customWidth="1"/>
    <col min="10890" max="10890" width="10.6640625" bestFit="1" customWidth="1"/>
    <col min="10891" max="10891" width="8" bestFit="1" customWidth="1"/>
    <col min="10892" max="10892" width="10.6640625" bestFit="1" customWidth="1"/>
    <col min="10893" max="10893" width="8" bestFit="1" customWidth="1"/>
    <col min="10894" max="10894" width="10.6640625" bestFit="1" customWidth="1"/>
    <col min="10895" max="10895" width="8" bestFit="1" customWidth="1"/>
    <col min="10896" max="10896" width="10.6640625" bestFit="1" customWidth="1"/>
    <col min="10897" max="10897" width="8" bestFit="1" customWidth="1"/>
    <col min="10898" max="10898" width="10.6640625" bestFit="1" customWidth="1"/>
    <col min="10899" max="10899" width="8" bestFit="1" customWidth="1"/>
    <col min="10900" max="10900" width="10.6640625" bestFit="1" customWidth="1"/>
    <col min="10901" max="10901" width="8" bestFit="1" customWidth="1"/>
    <col min="10902" max="10902" width="10.6640625" bestFit="1" customWidth="1"/>
    <col min="10903" max="10903" width="8" bestFit="1" customWidth="1"/>
    <col min="10904" max="10904" width="10.6640625" bestFit="1" customWidth="1"/>
    <col min="10905" max="10905" width="8" bestFit="1" customWidth="1"/>
    <col min="10906" max="10906" width="10.6640625" bestFit="1" customWidth="1"/>
    <col min="10907" max="10907" width="8" bestFit="1" customWidth="1"/>
    <col min="10908" max="10908" width="10.6640625" bestFit="1" customWidth="1"/>
    <col min="10909" max="10909" width="8" bestFit="1" customWidth="1"/>
    <col min="10910" max="10910" width="10.6640625" bestFit="1" customWidth="1"/>
    <col min="10911" max="10911" width="8" bestFit="1" customWidth="1"/>
    <col min="10912" max="10912" width="10.6640625" bestFit="1" customWidth="1"/>
    <col min="10913" max="10913" width="8" bestFit="1" customWidth="1"/>
    <col min="10914" max="10914" width="10.6640625" bestFit="1" customWidth="1"/>
    <col min="10915" max="10915" width="8" bestFit="1" customWidth="1"/>
    <col min="10916" max="10916" width="10.6640625" bestFit="1" customWidth="1"/>
    <col min="10917" max="10917" width="8" bestFit="1" customWidth="1"/>
    <col min="10918" max="10918" width="10.6640625" bestFit="1" customWidth="1"/>
    <col min="10919" max="10919" width="8" bestFit="1" customWidth="1"/>
    <col min="10920" max="10920" width="10.6640625" bestFit="1" customWidth="1"/>
    <col min="10921" max="10921" width="8" bestFit="1" customWidth="1"/>
    <col min="10922" max="10922" width="10.6640625" bestFit="1" customWidth="1"/>
    <col min="10923" max="10923" width="8" bestFit="1" customWidth="1"/>
    <col min="10924" max="10924" width="10.6640625" bestFit="1" customWidth="1"/>
    <col min="10925" max="10925" width="8" bestFit="1" customWidth="1"/>
    <col min="10926" max="10926" width="10.6640625" bestFit="1" customWidth="1"/>
    <col min="10927" max="10927" width="8" bestFit="1" customWidth="1"/>
    <col min="10928" max="10928" width="10.6640625" bestFit="1" customWidth="1"/>
    <col min="10929" max="10929" width="8" bestFit="1" customWidth="1"/>
    <col min="10930" max="10930" width="10.6640625" bestFit="1" customWidth="1"/>
    <col min="10931" max="10931" width="8" bestFit="1" customWidth="1"/>
    <col min="10932" max="10932" width="10.6640625" bestFit="1" customWidth="1"/>
    <col min="10933" max="10933" width="8" bestFit="1" customWidth="1"/>
    <col min="10934" max="10934" width="10.6640625" bestFit="1" customWidth="1"/>
    <col min="10935" max="10935" width="8" bestFit="1" customWidth="1"/>
    <col min="10936" max="10936" width="10.6640625" bestFit="1" customWidth="1"/>
    <col min="10937" max="10937" width="8" bestFit="1" customWidth="1"/>
    <col min="10938" max="10938" width="10.6640625" bestFit="1" customWidth="1"/>
    <col min="10939" max="10939" width="8" bestFit="1" customWidth="1"/>
    <col min="10940" max="10940" width="10.6640625" bestFit="1" customWidth="1"/>
    <col min="10941" max="10941" width="8" bestFit="1" customWidth="1"/>
    <col min="10942" max="10942" width="10.6640625" bestFit="1" customWidth="1"/>
    <col min="10943" max="10943" width="8" bestFit="1" customWidth="1"/>
    <col min="10944" max="10944" width="10.6640625" bestFit="1" customWidth="1"/>
    <col min="10945" max="10945" width="8" bestFit="1" customWidth="1"/>
    <col min="10946" max="10946" width="10.6640625" bestFit="1" customWidth="1"/>
    <col min="10947" max="10947" width="8" bestFit="1" customWidth="1"/>
    <col min="10948" max="10948" width="10.6640625" bestFit="1" customWidth="1"/>
    <col min="10949" max="10949" width="8" bestFit="1" customWidth="1"/>
    <col min="10950" max="10950" width="10.6640625" bestFit="1" customWidth="1"/>
    <col min="10951" max="10951" width="8" bestFit="1" customWidth="1"/>
    <col min="10952" max="10952" width="10.6640625" bestFit="1" customWidth="1"/>
    <col min="10953" max="10953" width="8" bestFit="1" customWidth="1"/>
    <col min="10954" max="10954" width="10.6640625" bestFit="1" customWidth="1"/>
    <col min="10955" max="10955" width="8" bestFit="1" customWidth="1"/>
    <col min="10956" max="10956" width="10.6640625" bestFit="1" customWidth="1"/>
    <col min="10957" max="10957" width="8" bestFit="1" customWidth="1"/>
    <col min="10958" max="10958" width="10.6640625" bestFit="1" customWidth="1"/>
    <col min="10959" max="10959" width="8" bestFit="1" customWidth="1"/>
    <col min="10960" max="10960" width="10.6640625" bestFit="1" customWidth="1"/>
    <col min="10961" max="10961" width="8" bestFit="1" customWidth="1"/>
    <col min="10962" max="10962" width="10.6640625" bestFit="1" customWidth="1"/>
    <col min="10963" max="10963" width="8" bestFit="1" customWidth="1"/>
    <col min="10964" max="10964" width="10.6640625" bestFit="1" customWidth="1"/>
    <col min="10965" max="10965" width="8" bestFit="1" customWidth="1"/>
    <col min="10966" max="10966" width="10.6640625" bestFit="1" customWidth="1"/>
    <col min="10967" max="10967" width="8" bestFit="1" customWidth="1"/>
    <col min="10968" max="10968" width="10.6640625" bestFit="1" customWidth="1"/>
    <col min="10969" max="10969" width="8" bestFit="1" customWidth="1"/>
    <col min="10970" max="10970" width="10.6640625" bestFit="1" customWidth="1"/>
    <col min="10971" max="10971" width="8" bestFit="1" customWidth="1"/>
    <col min="10972" max="10972" width="10.6640625" bestFit="1" customWidth="1"/>
    <col min="10973" max="10973" width="8" bestFit="1" customWidth="1"/>
    <col min="10974" max="10974" width="10.6640625" bestFit="1" customWidth="1"/>
    <col min="10975" max="10975" width="8" bestFit="1" customWidth="1"/>
    <col min="10976" max="10976" width="10.6640625" bestFit="1" customWidth="1"/>
    <col min="10977" max="10977" width="8" bestFit="1" customWidth="1"/>
    <col min="10978" max="10978" width="10.6640625" bestFit="1" customWidth="1"/>
    <col min="10979" max="10979" width="8" bestFit="1" customWidth="1"/>
    <col min="10980" max="10980" width="10.6640625" bestFit="1" customWidth="1"/>
    <col min="10981" max="10981" width="8" bestFit="1" customWidth="1"/>
    <col min="10982" max="10982" width="10.6640625" bestFit="1" customWidth="1"/>
    <col min="10983" max="10983" width="8" bestFit="1" customWidth="1"/>
    <col min="10984" max="10984" width="10.6640625" bestFit="1" customWidth="1"/>
    <col min="10985" max="10985" width="8" bestFit="1" customWidth="1"/>
    <col min="10986" max="10986" width="10.6640625" bestFit="1" customWidth="1"/>
    <col min="10987" max="10987" width="8" bestFit="1" customWidth="1"/>
    <col min="10988" max="10988" width="10.6640625" bestFit="1" customWidth="1"/>
    <col min="10989" max="10989" width="8" bestFit="1" customWidth="1"/>
    <col min="10990" max="10990" width="10.6640625" bestFit="1" customWidth="1"/>
    <col min="10991" max="10991" width="8" bestFit="1" customWidth="1"/>
    <col min="10992" max="10992" width="10.6640625" bestFit="1" customWidth="1"/>
    <col min="10993" max="10993" width="8" bestFit="1" customWidth="1"/>
    <col min="10994" max="10994" width="10.6640625" bestFit="1" customWidth="1"/>
    <col min="10995" max="10995" width="8" bestFit="1" customWidth="1"/>
    <col min="10996" max="10996" width="10.6640625" bestFit="1" customWidth="1"/>
    <col min="10997" max="10997" width="8" bestFit="1" customWidth="1"/>
    <col min="10998" max="10998" width="10.6640625" bestFit="1" customWidth="1"/>
    <col min="10999" max="10999" width="8" bestFit="1" customWidth="1"/>
    <col min="11000" max="11000" width="10.6640625" bestFit="1" customWidth="1"/>
    <col min="11001" max="11001" width="8" bestFit="1" customWidth="1"/>
    <col min="11002" max="11002" width="10.6640625" bestFit="1" customWidth="1"/>
    <col min="11003" max="11003" width="8" bestFit="1" customWidth="1"/>
    <col min="11004" max="11004" width="10.6640625" bestFit="1" customWidth="1"/>
    <col min="11005" max="11005" width="8" bestFit="1" customWidth="1"/>
    <col min="11006" max="11006" width="10.6640625" bestFit="1" customWidth="1"/>
    <col min="11007" max="11007" width="8" bestFit="1" customWidth="1"/>
    <col min="11008" max="11008" width="10.6640625" bestFit="1" customWidth="1"/>
    <col min="11009" max="11009" width="8" bestFit="1" customWidth="1"/>
    <col min="11010" max="11010" width="10.6640625" bestFit="1" customWidth="1"/>
    <col min="11011" max="11011" width="8" bestFit="1" customWidth="1"/>
    <col min="11012" max="11012" width="10.6640625" bestFit="1" customWidth="1"/>
    <col min="11013" max="11013" width="8" bestFit="1" customWidth="1"/>
    <col min="11014" max="11014" width="10.6640625" bestFit="1" customWidth="1"/>
    <col min="11015" max="11015" width="8" bestFit="1" customWidth="1"/>
    <col min="11016" max="11016" width="10.6640625" bestFit="1" customWidth="1"/>
    <col min="11017" max="11017" width="8" bestFit="1" customWidth="1"/>
    <col min="11018" max="11018" width="10.6640625" bestFit="1" customWidth="1"/>
    <col min="11019" max="11019" width="8" bestFit="1" customWidth="1"/>
    <col min="11020" max="11020" width="10.6640625" bestFit="1" customWidth="1"/>
    <col min="11021" max="11021" width="8" bestFit="1" customWidth="1"/>
    <col min="11022" max="11022" width="10.6640625" bestFit="1" customWidth="1"/>
    <col min="11023" max="11023" width="8" bestFit="1" customWidth="1"/>
    <col min="11024" max="11024" width="10.6640625" bestFit="1" customWidth="1"/>
    <col min="11025" max="11025" width="8" bestFit="1" customWidth="1"/>
    <col min="11026" max="11026" width="10.6640625" bestFit="1" customWidth="1"/>
    <col min="11027" max="11027" width="8" bestFit="1" customWidth="1"/>
    <col min="11028" max="11028" width="10.6640625" bestFit="1" customWidth="1"/>
    <col min="11029" max="11029" width="8" bestFit="1" customWidth="1"/>
    <col min="11030" max="11030" width="10.6640625" bestFit="1" customWidth="1"/>
    <col min="11031" max="11031" width="8" bestFit="1" customWidth="1"/>
    <col min="11032" max="11032" width="10.6640625" bestFit="1" customWidth="1"/>
    <col min="11033" max="11033" width="8" bestFit="1" customWidth="1"/>
    <col min="11034" max="11034" width="10.6640625" bestFit="1" customWidth="1"/>
    <col min="11035" max="11035" width="8" bestFit="1" customWidth="1"/>
    <col min="11036" max="11036" width="10.6640625" bestFit="1" customWidth="1"/>
    <col min="11037" max="11037" width="8" bestFit="1" customWidth="1"/>
    <col min="11038" max="11038" width="10.6640625" bestFit="1" customWidth="1"/>
    <col min="11039" max="11039" width="8" bestFit="1" customWidth="1"/>
    <col min="11040" max="11040" width="10.6640625" bestFit="1" customWidth="1"/>
    <col min="11041" max="11041" width="8" bestFit="1" customWidth="1"/>
    <col min="11042" max="11042" width="10.6640625" bestFit="1" customWidth="1"/>
    <col min="11043" max="11043" width="8" bestFit="1" customWidth="1"/>
    <col min="11044" max="11044" width="10.6640625" bestFit="1" customWidth="1"/>
    <col min="11045" max="11045" width="8" bestFit="1" customWidth="1"/>
    <col min="11046" max="11046" width="10.6640625" bestFit="1" customWidth="1"/>
    <col min="11047" max="11047" width="8" bestFit="1" customWidth="1"/>
    <col min="11048" max="11048" width="10.6640625" bestFit="1" customWidth="1"/>
    <col min="11049" max="11049" width="8" bestFit="1" customWidth="1"/>
    <col min="11050" max="11050" width="10.6640625" bestFit="1" customWidth="1"/>
    <col min="11051" max="11051" width="8" bestFit="1" customWidth="1"/>
    <col min="11052" max="11052" width="10.6640625" bestFit="1" customWidth="1"/>
    <col min="11053" max="11053" width="8" bestFit="1" customWidth="1"/>
    <col min="11054" max="11054" width="10.6640625" bestFit="1" customWidth="1"/>
    <col min="11055" max="11055" width="8" bestFit="1" customWidth="1"/>
    <col min="11056" max="11056" width="10.6640625" bestFit="1" customWidth="1"/>
    <col min="11057" max="11057" width="8" bestFit="1" customWidth="1"/>
    <col min="11058" max="11058" width="10.6640625" bestFit="1" customWidth="1"/>
    <col min="11059" max="11059" width="8" bestFit="1" customWidth="1"/>
    <col min="11060" max="11060" width="10.6640625" bestFit="1" customWidth="1"/>
    <col min="11061" max="11061" width="8" bestFit="1" customWidth="1"/>
    <col min="11062" max="11062" width="10.6640625" bestFit="1" customWidth="1"/>
    <col min="11063" max="11063" width="8" bestFit="1" customWidth="1"/>
    <col min="11064" max="11064" width="10.6640625" bestFit="1" customWidth="1"/>
    <col min="11065" max="11065" width="8" bestFit="1" customWidth="1"/>
    <col min="11066" max="11066" width="10.6640625" bestFit="1" customWidth="1"/>
    <col min="11067" max="11067" width="8" bestFit="1" customWidth="1"/>
    <col min="11068" max="11068" width="10.6640625" bestFit="1" customWidth="1"/>
    <col min="11069" max="11069" width="8" bestFit="1" customWidth="1"/>
    <col min="11070" max="11070" width="10.6640625" bestFit="1" customWidth="1"/>
    <col min="11071" max="11071" width="8" bestFit="1" customWidth="1"/>
    <col min="11072" max="11072" width="10.6640625" bestFit="1" customWidth="1"/>
    <col min="11073" max="11073" width="8" bestFit="1" customWidth="1"/>
    <col min="11074" max="11074" width="10.6640625" bestFit="1" customWidth="1"/>
    <col min="11075" max="11075" width="8" bestFit="1" customWidth="1"/>
    <col min="11076" max="11076" width="10.6640625" bestFit="1" customWidth="1"/>
    <col min="11077" max="11077" width="8" bestFit="1" customWidth="1"/>
    <col min="11078" max="11078" width="10.6640625" bestFit="1" customWidth="1"/>
    <col min="11079" max="11079" width="8" bestFit="1" customWidth="1"/>
    <col min="11080" max="11080" width="10.6640625" bestFit="1" customWidth="1"/>
    <col min="11081" max="11081" width="8" bestFit="1" customWidth="1"/>
    <col min="11082" max="11082" width="10.6640625" bestFit="1" customWidth="1"/>
    <col min="11083" max="11083" width="8" bestFit="1" customWidth="1"/>
    <col min="11084" max="11084" width="10.6640625" bestFit="1" customWidth="1"/>
    <col min="11085" max="11085" width="8" bestFit="1" customWidth="1"/>
    <col min="11086" max="11086" width="10.6640625" bestFit="1" customWidth="1"/>
    <col min="11087" max="11087" width="8" bestFit="1" customWidth="1"/>
    <col min="11088" max="11088" width="10.6640625" bestFit="1" customWidth="1"/>
    <col min="11089" max="11089" width="8" bestFit="1" customWidth="1"/>
    <col min="11090" max="11090" width="10.6640625" bestFit="1" customWidth="1"/>
    <col min="11091" max="11091" width="8" bestFit="1" customWidth="1"/>
    <col min="11092" max="11092" width="10.6640625" bestFit="1" customWidth="1"/>
    <col min="11093" max="11093" width="8" bestFit="1" customWidth="1"/>
    <col min="11094" max="11094" width="10.6640625" bestFit="1" customWidth="1"/>
    <col min="11095" max="11095" width="8" bestFit="1" customWidth="1"/>
    <col min="11096" max="11096" width="10.6640625" bestFit="1" customWidth="1"/>
    <col min="11097" max="11097" width="8" bestFit="1" customWidth="1"/>
    <col min="11098" max="11098" width="10.6640625" bestFit="1" customWidth="1"/>
    <col min="11099" max="11099" width="8" bestFit="1" customWidth="1"/>
    <col min="11100" max="11100" width="10.6640625" bestFit="1" customWidth="1"/>
    <col min="11101" max="11101" width="8" bestFit="1" customWidth="1"/>
    <col min="11102" max="11102" width="10.6640625" bestFit="1" customWidth="1"/>
    <col min="11103" max="11103" width="8" bestFit="1" customWidth="1"/>
    <col min="11104" max="11104" width="10.6640625" bestFit="1" customWidth="1"/>
    <col min="11105" max="11105" width="8" bestFit="1" customWidth="1"/>
    <col min="11106" max="11106" width="10.6640625" bestFit="1" customWidth="1"/>
    <col min="11107" max="11107" width="8" bestFit="1" customWidth="1"/>
    <col min="11108" max="11108" width="10.6640625" bestFit="1" customWidth="1"/>
    <col min="11109" max="11109" width="8" bestFit="1" customWidth="1"/>
    <col min="11110" max="11110" width="10.6640625" bestFit="1" customWidth="1"/>
    <col min="11111" max="11111" width="8" bestFit="1" customWidth="1"/>
    <col min="11112" max="11112" width="10.6640625" bestFit="1" customWidth="1"/>
    <col min="11113" max="11113" width="8" bestFit="1" customWidth="1"/>
    <col min="11114" max="11114" width="10.6640625" bestFit="1" customWidth="1"/>
    <col min="11115" max="11115" width="8" bestFit="1" customWidth="1"/>
    <col min="11116" max="11116" width="10.6640625" bestFit="1" customWidth="1"/>
    <col min="11117" max="11117" width="8" bestFit="1" customWidth="1"/>
    <col min="11118" max="11118" width="10.6640625" bestFit="1" customWidth="1"/>
    <col min="11119" max="11119" width="8" bestFit="1" customWidth="1"/>
    <col min="11120" max="11120" width="10.6640625" bestFit="1" customWidth="1"/>
    <col min="11121" max="11121" width="8" bestFit="1" customWidth="1"/>
    <col min="11122" max="11122" width="10.6640625" bestFit="1" customWidth="1"/>
    <col min="11123" max="11123" width="8" bestFit="1" customWidth="1"/>
    <col min="11124" max="11124" width="10.6640625" bestFit="1" customWidth="1"/>
    <col min="11125" max="11125" width="8" bestFit="1" customWidth="1"/>
    <col min="11126" max="11126" width="10.6640625" bestFit="1" customWidth="1"/>
    <col min="11127" max="11127" width="8" bestFit="1" customWidth="1"/>
    <col min="11128" max="11128" width="10.6640625" bestFit="1" customWidth="1"/>
    <col min="11129" max="11129" width="8" bestFit="1" customWidth="1"/>
    <col min="11130" max="11130" width="10.6640625" bestFit="1" customWidth="1"/>
    <col min="11131" max="11131" width="8" bestFit="1" customWidth="1"/>
    <col min="11132" max="11132" width="10.6640625" bestFit="1" customWidth="1"/>
    <col min="11133" max="11133" width="8" bestFit="1" customWidth="1"/>
    <col min="11134" max="11134" width="10.6640625" bestFit="1" customWidth="1"/>
    <col min="11135" max="11135" width="8" bestFit="1" customWidth="1"/>
    <col min="11136" max="11136" width="10.6640625" bestFit="1" customWidth="1"/>
    <col min="11137" max="11137" width="8" bestFit="1" customWidth="1"/>
    <col min="11138" max="11138" width="10.6640625" bestFit="1" customWidth="1"/>
    <col min="11139" max="11139" width="8" bestFit="1" customWidth="1"/>
    <col min="11140" max="11140" width="10.6640625" bestFit="1" customWidth="1"/>
    <col min="11141" max="11141" width="8" bestFit="1" customWidth="1"/>
    <col min="11142" max="11142" width="10.6640625" bestFit="1" customWidth="1"/>
    <col min="11143" max="11143" width="8" bestFit="1" customWidth="1"/>
    <col min="11144" max="11144" width="10.6640625" bestFit="1" customWidth="1"/>
    <col min="11145" max="11145" width="8" bestFit="1" customWidth="1"/>
    <col min="11146" max="11146" width="10.6640625" bestFit="1" customWidth="1"/>
    <col min="11147" max="11147" width="8" bestFit="1" customWidth="1"/>
    <col min="11148" max="11148" width="10.6640625" bestFit="1" customWidth="1"/>
    <col min="11149" max="11149" width="8" bestFit="1" customWidth="1"/>
    <col min="11150" max="11150" width="10.6640625" bestFit="1" customWidth="1"/>
    <col min="11151" max="11151" width="8" bestFit="1" customWidth="1"/>
    <col min="11152" max="11152" width="10.6640625" bestFit="1" customWidth="1"/>
    <col min="11153" max="11153" width="8" bestFit="1" customWidth="1"/>
    <col min="11154" max="11154" width="10.6640625" bestFit="1" customWidth="1"/>
    <col min="11155" max="11155" width="8" bestFit="1" customWidth="1"/>
    <col min="11156" max="11156" width="10.6640625" bestFit="1" customWidth="1"/>
    <col min="11157" max="11157" width="8" bestFit="1" customWidth="1"/>
    <col min="11158" max="11158" width="10.6640625" bestFit="1" customWidth="1"/>
    <col min="11159" max="11159" width="8" bestFit="1" customWidth="1"/>
    <col min="11160" max="11160" width="10.6640625" bestFit="1" customWidth="1"/>
    <col min="11161" max="11161" width="8" bestFit="1" customWidth="1"/>
    <col min="11162" max="11162" width="10.6640625" bestFit="1" customWidth="1"/>
    <col min="11163" max="11163" width="8" bestFit="1" customWidth="1"/>
    <col min="11164" max="11164" width="10.6640625" bestFit="1" customWidth="1"/>
    <col min="11165" max="11165" width="8" bestFit="1" customWidth="1"/>
    <col min="11166" max="11166" width="10.6640625" bestFit="1" customWidth="1"/>
    <col min="11167" max="11167" width="8" bestFit="1" customWidth="1"/>
    <col min="11168" max="11168" width="10.6640625" bestFit="1" customWidth="1"/>
    <col min="11169" max="11169" width="8" bestFit="1" customWidth="1"/>
    <col min="11170" max="11170" width="10.6640625" bestFit="1" customWidth="1"/>
    <col min="11171" max="11171" width="8" bestFit="1" customWidth="1"/>
    <col min="11172" max="11172" width="10.6640625" bestFit="1" customWidth="1"/>
    <col min="11173" max="11173" width="8" bestFit="1" customWidth="1"/>
    <col min="11174" max="11174" width="10.6640625" bestFit="1" customWidth="1"/>
    <col min="11175" max="11175" width="8" bestFit="1" customWidth="1"/>
    <col min="11176" max="11176" width="10.6640625" bestFit="1" customWidth="1"/>
    <col min="11177" max="11177" width="8" bestFit="1" customWidth="1"/>
    <col min="11178" max="11178" width="10.6640625" bestFit="1" customWidth="1"/>
    <col min="11179" max="11179" width="8" bestFit="1" customWidth="1"/>
    <col min="11180" max="11180" width="10.6640625" bestFit="1" customWidth="1"/>
    <col min="11181" max="11181" width="8" bestFit="1" customWidth="1"/>
    <col min="11182" max="11182" width="10.6640625" bestFit="1" customWidth="1"/>
    <col min="11183" max="11183" width="8" bestFit="1" customWidth="1"/>
    <col min="11184" max="11184" width="10.6640625" bestFit="1" customWidth="1"/>
    <col min="11185" max="11185" width="8" bestFit="1" customWidth="1"/>
    <col min="11186" max="11186" width="10.6640625" bestFit="1" customWidth="1"/>
    <col min="11187" max="11187" width="8" bestFit="1" customWidth="1"/>
    <col min="11188" max="11188" width="10.6640625" bestFit="1" customWidth="1"/>
    <col min="11189" max="11189" width="8" bestFit="1" customWidth="1"/>
    <col min="11190" max="11190" width="10.6640625" bestFit="1" customWidth="1"/>
    <col min="11191" max="11191" width="8" bestFit="1" customWidth="1"/>
    <col min="11192" max="11192" width="10.6640625" bestFit="1" customWidth="1"/>
    <col min="11193" max="11193" width="8" bestFit="1" customWidth="1"/>
    <col min="11194" max="11194" width="10.6640625" bestFit="1" customWidth="1"/>
    <col min="11195" max="11195" width="8" bestFit="1" customWidth="1"/>
    <col min="11196" max="11196" width="10.6640625" bestFit="1" customWidth="1"/>
    <col min="11197" max="11197" width="8" bestFit="1" customWidth="1"/>
    <col min="11198" max="11198" width="10.6640625" bestFit="1" customWidth="1"/>
    <col min="11199" max="11199" width="8" bestFit="1" customWidth="1"/>
    <col min="11200" max="11200" width="10.6640625" bestFit="1" customWidth="1"/>
    <col min="11201" max="11201" width="8" bestFit="1" customWidth="1"/>
    <col min="11202" max="11202" width="10.6640625" bestFit="1" customWidth="1"/>
    <col min="11203" max="11203" width="8" bestFit="1" customWidth="1"/>
    <col min="11204" max="11204" width="10.6640625" bestFit="1" customWidth="1"/>
    <col min="11205" max="11205" width="8" bestFit="1" customWidth="1"/>
    <col min="11206" max="11206" width="10.6640625" bestFit="1" customWidth="1"/>
    <col min="11207" max="11207" width="8" bestFit="1" customWidth="1"/>
    <col min="11208" max="11208" width="10.6640625" bestFit="1" customWidth="1"/>
    <col min="11209" max="11209" width="8" bestFit="1" customWidth="1"/>
    <col min="11210" max="11210" width="10.6640625" bestFit="1" customWidth="1"/>
    <col min="11211" max="11211" width="8" bestFit="1" customWidth="1"/>
    <col min="11212" max="11212" width="10.6640625" bestFit="1" customWidth="1"/>
    <col min="11213" max="11213" width="8" bestFit="1" customWidth="1"/>
    <col min="11214" max="11214" width="10.6640625" bestFit="1" customWidth="1"/>
    <col min="11215" max="11215" width="8" bestFit="1" customWidth="1"/>
    <col min="11216" max="11216" width="10.6640625" bestFit="1" customWidth="1"/>
    <col min="11217" max="11217" width="8" bestFit="1" customWidth="1"/>
    <col min="11218" max="11218" width="10.6640625" bestFit="1" customWidth="1"/>
    <col min="11219" max="11219" width="8" bestFit="1" customWidth="1"/>
    <col min="11220" max="11220" width="10.6640625" bestFit="1" customWidth="1"/>
    <col min="11221" max="11221" width="8" bestFit="1" customWidth="1"/>
    <col min="11222" max="11222" width="10.6640625" bestFit="1" customWidth="1"/>
    <col min="11223" max="11223" width="8" bestFit="1" customWidth="1"/>
    <col min="11224" max="11224" width="10.6640625" bestFit="1" customWidth="1"/>
    <col min="11225" max="11225" width="8" bestFit="1" customWidth="1"/>
    <col min="11226" max="11226" width="10.6640625" bestFit="1" customWidth="1"/>
    <col min="11227" max="11227" width="8" bestFit="1" customWidth="1"/>
    <col min="11228" max="11228" width="10.6640625" bestFit="1" customWidth="1"/>
    <col min="11229" max="11229" width="8" bestFit="1" customWidth="1"/>
    <col min="11230" max="11230" width="10.6640625" bestFit="1" customWidth="1"/>
    <col min="11231" max="11231" width="8" bestFit="1" customWidth="1"/>
    <col min="11232" max="11232" width="10.6640625" bestFit="1" customWidth="1"/>
    <col min="11233" max="11233" width="8" bestFit="1" customWidth="1"/>
    <col min="11234" max="11234" width="10.6640625" bestFit="1" customWidth="1"/>
    <col min="11235" max="11235" width="8" bestFit="1" customWidth="1"/>
    <col min="11236" max="11236" width="10.6640625" bestFit="1" customWidth="1"/>
    <col min="11237" max="11237" width="8" bestFit="1" customWidth="1"/>
    <col min="11238" max="11238" width="10.6640625" bestFit="1" customWidth="1"/>
    <col min="11239" max="11239" width="8" bestFit="1" customWidth="1"/>
    <col min="11240" max="11240" width="10.6640625" bestFit="1" customWidth="1"/>
    <col min="11241" max="11241" width="8" bestFit="1" customWidth="1"/>
    <col min="11242" max="11242" width="10.6640625" bestFit="1" customWidth="1"/>
    <col min="11243" max="11243" width="8" bestFit="1" customWidth="1"/>
    <col min="11244" max="11244" width="10.6640625" bestFit="1" customWidth="1"/>
    <col min="11245" max="11245" width="8" bestFit="1" customWidth="1"/>
    <col min="11246" max="11246" width="10.6640625" bestFit="1" customWidth="1"/>
    <col min="11247" max="11247" width="8" bestFit="1" customWidth="1"/>
    <col min="11248" max="11248" width="10.6640625" bestFit="1" customWidth="1"/>
    <col min="11249" max="11249" width="8" bestFit="1" customWidth="1"/>
    <col min="11250" max="11250" width="10.6640625" bestFit="1" customWidth="1"/>
    <col min="11251" max="11251" width="8" bestFit="1" customWidth="1"/>
    <col min="11252" max="11252" width="10.6640625" bestFit="1" customWidth="1"/>
    <col min="11253" max="11253" width="8" bestFit="1" customWidth="1"/>
    <col min="11254" max="11254" width="10.6640625" bestFit="1" customWidth="1"/>
    <col min="11255" max="11255" width="8" bestFit="1" customWidth="1"/>
    <col min="11256" max="11256" width="10.6640625" bestFit="1" customWidth="1"/>
    <col min="11257" max="11257" width="8" bestFit="1" customWidth="1"/>
    <col min="11258" max="11258" width="10.6640625" bestFit="1" customWidth="1"/>
    <col min="11259" max="11259" width="8" bestFit="1" customWidth="1"/>
    <col min="11260" max="11260" width="10.6640625" bestFit="1" customWidth="1"/>
    <col min="11261" max="11261" width="8" bestFit="1" customWidth="1"/>
    <col min="11262" max="11262" width="10.6640625" bestFit="1" customWidth="1"/>
    <col min="11263" max="11263" width="8" bestFit="1" customWidth="1"/>
    <col min="11264" max="11264" width="10.6640625" bestFit="1" customWidth="1"/>
    <col min="11265" max="11265" width="8" bestFit="1" customWidth="1"/>
    <col min="11266" max="11266" width="10.6640625" bestFit="1" customWidth="1"/>
    <col min="11267" max="11267" width="8" bestFit="1" customWidth="1"/>
    <col min="11268" max="11268" width="10.6640625" bestFit="1" customWidth="1"/>
    <col min="11269" max="11269" width="8" bestFit="1" customWidth="1"/>
    <col min="11270" max="11270" width="10.6640625" bestFit="1" customWidth="1"/>
    <col min="11271" max="11271" width="8" bestFit="1" customWidth="1"/>
    <col min="11272" max="11272" width="10.6640625" bestFit="1" customWidth="1"/>
    <col min="11273" max="11273" width="8" bestFit="1" customWidth="1"/>
    <col min="11274" max="11274" width="10.6640625" bestFit="1" customWidth="1"/>
    <col min="11275" max="11275" width="8" bestFit="1" customWidth="1"/>
    <col min="11276" max="11276" width="10.6640625" bestFit="1" customWidth="1"/>
    <col min="11277" max="11277" width="8" bestFit="1" customWidth="1"/>
    <col min="11278" max="11278" width="10.6640625" bestFit="1" customWidth="1"/>
    <col min="11279" max="11279" width="8" bestFit="1" customWidth="1"/>
    <col min="11280" max="11280" width="10.6640625" bestFit="1" customWidth="1"/>
    <col min="11281" max="11281" width="8" bestFit="1" customWidth="1"/>
    <col min="11282" max="11282" width="10.6640625" bestFit="1" customWidth="1"/>
    <col min="11283" max="11283" width="8" bestFit="1" customWidth="1"/>
    <col min="11284" max="11284" width="10.6640625" bestFit="1" customWidth="1"/>
    <col min="11285" max="11285" width="8" bestFit="1" customWidth="1"/>
    <col min="11286" max="11286" width="10.6640625" bestFit="1" customWidth="1"/>
    <col min="11287" max="11287" width="8" bestFit="1" customWidth="1"/>
    <col min="11288" max="11288" width="10.6640625" bestFit="1" customWidth="1"/>
    <col min="11289" max="11289" width="8" bestFit="1" customWidth="1"/>
    <col min="11290" max="11290" width="10.6640625" bestFit="1" customWidth="1"/>
    <col min="11291" max="11291" width="8" bestFit="1" customWidth="1"/>
    <col min="11292" max="11292" width="10.6640625" bestFit="1" customWidth="1"/>
    <col min="11293" max="11293" width="8" bestFit="1" customWidth="1"/>
    <col min="11294" max="11294" width="10.6640625" bestFit="1" customWidth="1"/>
    <col min="11295" max="11295" width="8" bestFit="1" customWidth="1"/>
    <col min="11296" max="11296" width="10.6640625" bestFit="1" customWidth="1"/>
    <col min="11297" max="11297" width="8" bestFit="1" customWidth="1"/>
    <col min="11298" max="11298" width="10.6640625" bestFit="1" customWidth="1"/>
    <col min="11299" max="11299" width="8" bestFit="1" customWidth="1"/>
    <col min="11300" max="11300" width="10.6640625" bestFit="1" customWidth="1"/>
    <col min="11301" max="11301" width="8" bestFit="1" customWidth="1"/>
    <col min="11302" max="11302" width="10.6640625" bestFit="1" customWidth="1"/>
    <col min="11303" max="11303" width="8" bestFit="1" customWidth="1"/>
    <col min="11304" max="11304" width="10.6640625" bestFit="1" customWidth="1"/>
    <col min="11305" max="11305" width="8" bestFit="1" customWidth="1"/>
    <col min="11306" max="11306" width="10.6640625" bestFit="1" customWidth="1"/>
    <col min="11307" max="11307" width="8" bestFit="1" customWidth="1"/>
    <col min="11308" max="11308" width="10.6640625" bestFit="1" customWidth="1"/>
    <col min="11309" max="11309" width="8" bestFit="1" customWidth="1"/>
    <col min="11310" max="11310" width="10.6640625" bestFit="1" customWidth="1"/>
    <col min="11311" max="11311" width="8" bestFit="1" customWidth="1"/>
    <col min="11312" max="11312" width="10.6640625" bestFit="1" customWidth="1"/>
    <col min="11313" max="11313" width="8" bestFit="1" customWidth="1"/>
    <col min="11314" max="11314" width="10.6640625" bestFit="1" customWidth="1"/>
    <col min="11315" max="11315" width="8" bestFit="1" customWidth="1"/>
    <col min="11316" max="11316" width="10.6640625" bestFit="1" customWidth="1"/>
    <col min="11317" max="11317" width="8" bestFit="1" customWidth="1"/>
    <col min="11318" max="11318" width="10.6640625" bestFit="1" customWidth="1"/>
    <col min="11319" max="11319" width="8" bestFit="1" customWidth="1"/>
    <col min="11320" max="11320" width="10.6640625" bestFit="1" customWidth="1"/>
    <col min="11321" max="11321" width="8" bestFit="1" customWidth="1"/>
    <col min="11322" max="11322" width="10.6640625" bestFit="1" customWidth="1"/>
    <col min="11323" max="11323" width="8" bestFit="1" customWidth="1"/>
    <col min="11324" max="11324" width="10.6640625" bestFit="1" customWidth="1"/>
    <col min="11325" max="11325" width="8" bestFit="1" customWidth="1"/>
    <col min="11326" max="11326" width="10.6640625" bestFit="1" customWidth="1"/>
    <col min="11327" max="11327" width="8" bestFit="1" customWidth="1"/>
    <col min="11328" max="11328" width="10.6640625" bestFit="1" customWidth="1"/>
    <col min="11329" max="11329" width="8" bestFit="1" customWidth="1"/>
    <col min="11330" max="11330" width="10.6640625" bestFit="1" customWidth="1"/>
    <col min="11331" max="11331" width="8" bestFit="1" customWidth="1"/>
    <col min="11332" max="11332" width="10.6640625" bestFit="1" customWidth="1"/>
    <col min="11333" max="11333" width="8" bestFit="1" customWidth="1"/>
    <col min="11334" max="11334" width="10.6640625" bestFit="1" customWidth="1"/>
    <col min="11335" max="11335" width="8" bestFit="1" customWidth="1"/>
    <col min="11336" max="11336" width="10.6640625" bestFit="1" customWidth="1"/>
    <col min="11337" max="11337" width="8" bestFit="1" customWidth="1"/>
    <col min="11338" max="11338" width="10.6640625" bestFit="1" customWidth="1"/>
    <col min="11339" max="11339" width="8" bestFit="1" customWidth="1"/>
    <col min="11340" max="11340" width="10.6640625" bestFit="1" customWidth="1"/>
    <col min="11341" max="11341" width="8" bestFit="1" customWidth="1"/>
    <col min="11342" max="11342" width="10.6640625" bestFit="1" customWidth="1"/>
    <col min="11343" max="11343" width="8" bestFit="1" customWidth="1"/>
    <col min="11344" max="11344" width="10.6640625" bestFit="1" customWidth="1"/>
    <col min="11345" max="11345" width="8" bestFit="1" customWidth="1"/>
    <col min="11346" max="11346" width="10.6640625" bestFit="1" customWidth="1"/>
    <col min="11347" max="11347" width="8" bestFit="1" customWidth="1"/>
    <col min="11348" max="11348" width="10.6640625" bestFit="1" customWidth="1"/>
    <col min="11349" max="11349" width="8" bestFit="1" customWidth="1"/>
    <col min="11350" max="11350" width="10.6640625" bestFit="1" customWidth="1"/>
    <col min="11351" max="11351" width="8" bestFit="1" customWidth="1"/>
    <col min="11352" max="11352" width="10.6640625" bestFit="1" customWidth="1"/>
    <col min="11353" max="11353" width="8" bestFit="1" customWidth="1"/>
    <col min="11354" max="11354" width="10.6640625" bestFit="1" customWidth="1"/>
    <col min="11355" max="11355" width="8" bestFit="1" customWidth="1"/>
    <col min="11356" max="11356" width="10.6640625" bestFit="1" customWidth="1"/>
    <col min="11357" max="11357" width="8" bestFit="1" customWidth="1"/>
    <col min="11358" max="11358" width="10.6640625" bestFit="1" customWidth="1"/>
    <col min="11359" max="11359" width="8" bestFit="1" customWidth="1"/>
    <col min="11360" max="11360" width="10.6640625" bestFit="1" customWidth="1"/>
    <col min="11361" max="11361" width="8" bestFit="1" customWidth="1"/>
    <col min="11362" max="11362" width="10.6640625" bestFit="1" customWidth="1"/>
    <col min="11363" max="11363" width="8" bestFit="1" customWidth="1"/>
    <col min="11364" max="11364" width="10.6640625" bestFit="1" customWidth="1"/>
    <col min="11365" max="11365" width="8" bestFit="1" customWidth="1"/>
    <col min="11366" max="11366" width="10.6640625" bestFit="1" customWidth="1"/>
    <col min="11367" max="11367" width="8" bestFit="1" customWidth="1"/>
    <col min="11368" max="11368" width="10.6640625" bestFit="1" customWidth="1"/>
    <col min="11369" max="11369" width="8" bestFit="1" customWidth="1"/>
    <col min="11370" max="11370" width="10.6640625" bestFit="1" customWidth="1"/>
    <col min="11371" max="11371" width="8" bestFit="1" customWidth="1"/>
    <col min="11372" max="11372" width="10.6640625" bestFit="1" customWidth="1"/>
    <col min="11373" max="11373" width="8" bestFit="1" customWidth="1"/>
    <col min="11374" max="11374" width="10.6640625" bestFit="1" customWidth="1"/>
    <col min="11375" max="11375" width="8" bestFit="1" customWidth="1"/>
    <col min="11376" max="11376" width="10.6640625" bestFit="1" customWidth="1"/>
    <col min="11377" max="11377" width="8" bestFit="1" customWidth="1"/>
    <col min="11378" max="11378" width="10.6640625" bestFit="1" customWidth="1"/>
    <col min="11379" max="11379" width="8" bestFit="1" customWidth="1"/>
    <col min="11380" max="11380" width="10.6640625" bestFit="1" customWidth="1"/>
    <col min="11381" max="11381" width="8" bestFit="1" customWidth="1"/>
    <col min="11382" max="11382" width="10.6640625" bestFit="1" customWidth="1"/>
    <col min="11383" max="11383" width="8" bestFit="1" customWidth="1"/>
    <col min="11384" max="11384" width="10.6640625" bestFit="1" customWidth="1"/>
    <col min="11385" max="11385" width="8" bestFit="1" customWidth="1"/>
    <col min="11386" max="11386" width="10.6640625" bestFit="1" customWidth="1"/>
    <col min="11387" max="11387" width="8" bestFit="1" customWidth="1"/>
    <col min="11388" max="11388" width="10.6640625" bestFit="1" customWidth="1"/>
    <col min="11389" max="11389" width="8" bestFit="1" customWidth="1"/>
    <col min="11390" max="11390" width="10.6640625" bestFit="1" customWidth="1"/>
    <col min="11391" max="11391" width="8" bestFit="1" customWidth="1"/>
    <col min="11392" max="11392" width="10.6640625" bestFit="1" customWidth="1"/>
    <col min="11393" max="11393" width="8" bestFit="1" customWidth="1"/>
    <col min="11394" max="11394" width="10.6640625" bestFit="1" customWidth="1"/>
    <col min="11395" max="11395" width="8" bestFit="1" customWidth="1"/>
    <col min="11396" max="11396" width="10.6640625" bestFit="1" customWidth="1"/>
    <col min="11397" max="11397" width="8" bestFit="1" customWidth="1"/>
    <col min="11398" max="11398" width="10.6640625" bestFit="1" customWidth="1"/>
    <col min="11399" max="11399" width="8" bestFit="1" customWidth="1"/>
    <col min="11400" max="11400" width="10.6640625" bestFit="1" customWidth="1"/>
    <col min="11401" max="11401" width="8" bestFit="1" customWidth="1"/>
    <col min="11402" max="11402" width="10.6640625" bestFit="1" customWidth="1"/>
    <col min="11403" max="11403" width="8" bestFit="1" customWidth="1"/>
    <col min="11404" max="11404" width="10.6640625" bestFit="1" customWidth="1"/>
    <col min="11405" max="11405" width="8" bestFit="1" customWidth="1"/>
    <col min="11406" max="11406" width="10.6640625" bestFit="1" customWidth="1"/>
    <col min="11407" max="11407" width="8" bestFit="1" customWidth="1"/>
    <col min="11408" max="11408" width="10.6640625" bestFit="1" customWidth="1"/>
    <col min="11409" max="11409" width="8" bestFit="1" customWidth="1"/>
    <col min="11410" max="11410" width="10.6640625" bestFit="1" customWidth="1"/>
    <col min="11411" max="11411" width="8" bestFit="1" customWidth="1"/>
    <col min="11412" max="11412" width="10.6640625" bestFit="1" customWidth="1"/>
    <col min="11413" max="11413" width="8" bestFit="1" customWidth="1"/>
    <col min="11414" max="11414" width="10.6640625" bestFit="1" customWidth="1"/>
    <col min="11415" max="11415" width="8" bestFit="1" customWidth="1"/>
    <col min="11416" max="11416" width="10.6640625" bestFit="1" customWidth="1"/>
    <col min="11417" max="11417" width="8" bestFit="1" customWidth="1"/>
    <col min="11418" max="11418" width="10.6640625" bestFit="1" customWidth="1"/>
    <col min="11419" max="11419" width="8" bestFit="1" customWidth="1"/>
    <col min="11420" max="11420" width="10.6640625" bestFit="1" customWidth="1"/>
    <col min="11421" max="11421" width="8" bestFit="1" customWidth="1"/>
    <col min="11422" max="11422" width="10.6640625" bestFit="1" customWidth="1"/>
    <col min="11423" max="11423" width="8" bestFit="1" customWidth="1"/>
    <col min="11424" max="11424" width="10.6640625" bestFit="1" customWidth="1"/>
    <col min="11425" max="11425" width="8" bestFit="1" customWidth="1"/>
    <col min="11426" max="11426" width="10.6640625" bestFit="1" customWidth="1"/>
    <col min="11427" max="11427" width="8" bestFit="1" customWidth="1"/>
    <col min="11428" max="11428" width="10.6640625" bestFit="1" customWidth="1"/>
    <col min="11429" max="11429" width="8" bestFit="1" customWidth="1"/>
    <col min="11430" max="11430" width="10.6640625" bestFit="1" customWidth="1"/>
    <col min="11431" max="11431" width="8" bestFit="1" customWidth="1"/>
    <col min="11432" max="11432" width="10.6640625" bestFit="1" customWidth="1"/>
    <col min="11433" max="11433" width="8" bestFit="1" customWidth="1"/>
    <col min="11434" max="11434" width="10.6640625" bestFit="1" customWidth="1"/>
    <col min="11435" max="11435" width="8" bestFit="1" customWidth="1"/>
    <col min="11436" max="11436" width="10.6640625" bestFit="1" customWidth="1"/>
    <col min="11437" max="11437" width="8" bestFit="1" customWidth="1"/>
    <col min="11438" max="11438" width="10.6640625" bestFit="1" customWidth="1"/>
    <col min="11439" max="11439" width="8" bestFit="1" customWidth="1"/>
    <col min="11440" max="11440" width="10.6640625" bestFit="1" customWidth="1"/>
    <col min="11441" max="11441" width="8" bestFit="1" customWidth="1"/>
    <col min="11442" max="11442" width="10.6640625" bestFit="1" customWidth="1"/>
    <col min="11443" max="11443" width="8" bestFit="1" customWidth="1"/>
    <col min="11444" max="11444" width="10.6640625" bestFit="1" customWidth="1"/>
    <col min="11445" max="11445" width="8" bestFit="1" customWidth="1"/>
    <col min="11446" max="11446" width="10.6640625" bestFit="1" customWidth="1"/>
    <col min="11447" max="11447" width="8" bestFit="1" customWidth="1"/>
    <col min="11448" max="11448" width="10.6640625" bestFit="1" customWidth="1"/>
    <col min="11449" max="11449" width="8" bestFit="1" customWidth="1"/>
    <col min="11450" max="11450" width="10.6640625" bestFit="1" customWidth="1"/>
    <col min="11451" max="11451" width="8" bestFit="1" customWidth="1"/>
    <col min="11452" max="11452" width="10.6640625" bestFit="1" customWidth="1"/>
    <col min="11453" max="11453" width="8" bestFit="1" customWidth="1"/>
    <col min="11454" max="11454" width="10.6640625" bestFit="1" customWidth="1"/>
    <col min="11455" max="11455" width="8" bestFit="1" customWidth="1"/>
    <col min="11456" max="11456" width="10.6640625" bestFit="1" customWidth="1"/>
    <col min="11457" max="11457" width="8" bestFit="1" customWidth="1"/>
    <col min="11458" max="11458" width="10.6640625" bestFit="1" customWidth="1"/>
    <col min="11459" max="11459" width="8" bestFit="1" customWidth="1"/>
    <col min="11460" max="11460" width="10.6640625" bestFit="1" customWidth="1"/>
    <col min="11461" max="11461" width="8" bestFit="1" customWidth="1"/>
    <col min="11462" max="11462" width="10.6640625" bestFit="1" customWidth="1"/>
    <col min="11463" max="11463" width="8" bestFit="1" customWidth="1"/>
    <col min="11464" max="11464" width="10.6640625" bestFit="1" customWidth="1"/>
    <col min="11465" max="11465" width="8" bestFit="1" customWidth="1"/>
    <col min="11466" max="11466" width="10.6640625" bestFit="1" customWidth="1"/>
    <col min="11467" max="11467" width="8" bestFit="1" customWidth="1"/>
    <col min="11468" max="11468" width="10.6640625" bestFit="1" customWidth="1"/>
    <col min="11469" max="11469" width="8" bestFit="1" customWidth="1"/>
    <col min="11470" max="11470" width="10.6640625" bestFit="1" customWidth="1"/>
    <col min="11471" max="11471" width="8" bestFit="1" customWidth="1"/>
    <col min="11472" max="11472" width="10.6640625" bestFit="1" customWidth="1"/>
    <col min="11473" max="11473" width="8" bestFit="1" customWidth="1"/>
    <col min="11474" max="11474" width="10.6640625" bestFit="1" customWidth="1"/>
    <col min="11475" max="11475" width="8" bestFit="1" customWidth="1"/>
    <col min="11476" max="11476" width="10.6640625" bestFit="1" customWidth="1"/>
    <col min="11477" max="11477" width="8" bestFit="1" customWidth="1"/>
    <col min="11478" max="11478" width="10.6640625" bestFit="1" customWidth="1"/>
    <col min="11479" max="11479" width="8" bestFit="1" customWidth="1"/>
    <col min="11480" max="11480" width="10.6640625" bestFit="1" customWidth="1"/>
    <col min="11481" max="11481" width="8" bestFit="1" customWidth="1"/>
    <col min="11482" max="11482" width="10.6640625" bestFit="1" customWidth="1"/>
    <col min="11483" max="11483" width="8" bestFit="1" customWidth="1"/>
    <col min="11484" max="11484" width="10.6640625" bestFit="1" customWidth="1"/>
    <col min="11485" max="11485" width="8" bestFit="1" customWidth="1"/>
    <col min="11486" max="11486" width="10.6640625" bestFit="1" customWidth="1"/>
    <col min="11487" max="11487" width="8" bestFit="1" customWidth="1"/>
    <col min="11488" max="11488" width="10.6640625" bestFit="1" customWidth="1"/>
    <col min="11489" max="11489" width="8" bestFit="1" customWidth="1"/>
    <col min="11490" max="11490" width="10.6640625" bestFit="1" customWidth="1"/>
    <col min="11491" max="11491" width="8" bestFit="1" customWidth="1"/>
    <col min="11492" max="11492" width="10.6640625" bestFit="1" customWidth="1"/>
    <col min="11493" max="11493" width="8" bestFit="1" customWidth="1"/>
    <col min="11494" max="11494" width="10.6640625" bestFit="1" customWidth="1"/>
    <col min="11495" max="11495" width="8" bestFit="1" customWidth="1"/>
    <col min="11496" max="11496" width="10.6640625" bestFit="1" customWidth="1"/>
    <col min="11497" max="11497" width="8" bestFit="1" customWidth="1"/>
    <col min="11498" max="11498" width="10.6640625" bestFit="1" customWidth="1"/>
    <col min="11499" max="11499" width="8" bestFit="1" customWidth="1"/>
    <col min="11500" max="11500" width="10.6640625" bestFit="1" customWidth="1"/>
    <col min="11501" max="11501" width="8" bestFit="1" customWidth="1"/>
    <col min="11502" max="11502" width="10.6640625" bestFit="1" customWidth="1"/>
    <col min="11503" max="11503" width="8" bestFit="1" customWidth="1"/>
    <col min="11504" max="11504" width="10.6640625" bestFit="1" customWidth="1"/>
    <col min="11505" max="11505" width="8" bestFit="1" customWidth="1"/>
    <col min="11506" max="11506" width="10.6640625" bestFit="1" customWidth="1"/>
    <col min="11507" max="11507" width="8" bestFit="1" customWidth="1"/>
    <col min="11508" max="11508" width="10.6640625" bestFit="1" customWidth="1"/>
    <col min="11509" max="11509" width="8" bestFit="1" customWidth="1"/>
    <col min="11510" max="11510" width="10.6640625" bestFit="1" customWidth="1"/>
    <col min="11511" max="11511" width="8" bestFit="1" customWidth="1"/>
    <col min="11512" max="11512" width="10.6640625" bestFit="1" customWidth="1"/>
    <col min="11513" max="11513" width="8" bestFit="1" customWidth="1"/>
    <col min="11514" max="11514" width="10.6640625" bestFit="1" customWidth="1"/>
    <col min="11515" max="11515" width="8" bestFit="1" customWidth="1"/>
    <col min="11516" max="11516" width="10.6640625" bestFit="1" customWidth="1"/>
    <col min="11517" max="11517" width="8" bestFit="1" customWidth="1"/>
    <col min="11518" max="11518" width="10.6640625" bestFit="1" customWidth="1"/>
    <col min="11519" max="11519" width="8" bestFit="1" customWidth="1"/>
    <col min="11520" max="11520" width="10.6640625" bestFit="1" customWidth="1"/>
    <col min="11521" max="11521" width="8" bestFit="1" customWidth="1"/>
    <col min="11522" max="11522" width="10.6640625" bestFit="1" customWidth="1"/>
    <col min="11523" max="11523" width="8" bestFit="1" customWidth="1"/>
    <col min="11524" max="11524" width="10.6640625" bestFit="1" customWidth="1"/>
    <col min="11525" max="11525" width="8" bestFit="1" customWidth="1"/>
    <col min="11526" max="11526" width="10.6640625" bestFit="1" customWidth="1"/>
    <col min="11527" max="11527" width="8" bestFit="1" customWidth="1"/>
    <col min="11528" max="11528" width="10.6640625" bestFit="1" customWidth="1"/>
    <col min="11529" max="11529" width="8" bestFit="1" customWidth="1"/>
    <col min="11530" max="11530" width="10.6640625" bestFit="1" customWidth="1"/>
    <col min="11531" max="11531" width="8" bestFit="1" customWidth="1"/>
    <col min="11532" max="11532" width="10.6640625" bestFit="1" customWidth="1"/>
    <col min="11533" max="11533" width="8" bestFit="1" customWidth="1"/>
    <col min="11534" max="11534" width="10.6640625" bestFit="1" customWidth="1"/>
    <col min="11535" max="11535" width="8" bestFit="1" customWidth="1"/>
    <col min="11536" max="11536" width="10.6640625" bestFit="1" customWidth="1"/>
    <col min="11537" max="11537" width="8" bestFit="1" customWidth="1"/>
    <col min="11538" max="11538" width="10.6640625" bestFit="1" customWidth="1"/>
    <col min="11539" max="11539" width="8" bestFit="1" customWidth="1"/>
    <col min="11540" max="11540" width="10.6640625" bestFit="1" customWidth="1"/>
    <col min="11541" max="11541" width="8" bestFit="1" customWidth="1"/>
    <col min="11542" max="11542" width="10.6640625" bestFit="1" customWidth="1"/>
    <col min="11543" max="11543" width="8" bestFit="1" customWidth="1"/>
    <col min="11544" max="11544" width="10.6640625" bestFit="1" customWidth="1"/>
    <col min="11545" max="11545" width="8" bestFit="1" customWidth="1"/>
    <col min="11546" max="11546" width="10.6640625" bestFit="1" customWidth="1"/>
    <col min="11547" max="11547" width="8" bestFit="1" customWidth="1"/>
    <col min="11548" max="11548" width="10.6640625" bestFit="1" customWidth="1"/>
    <col min="11549" max="11549" width="8" bestFit="1" customWidth="1"/>
    <col min="11550" max="11550" width="10.6640625" bestFit="1" customWidth="1"/>
    <col min="11551" max="11551" width="8" bestFit="1" customWidth="1"/>
    <col min="11552" max="11552" width="10.6640625" bestFit="1" customWidth="1"/>
    <col min="11553" max="11553" width="8" bestFit="1" customWidth="1"/>
    <col min="11554" max="11554" width="10.6640625" bestFit="1" customWidth="1"/>
    <col min="11555" max="11555" width="8" bestFit="1" customWidth="1"/>
    <col min="11556" max="11556" width="10.6640625" bestFit="1" customWidth="1"/>
    <col min="11557" max="11557" width="8" bestFit="1" customWidth="1"/>
    <col min="11558" max="11558" width="10.6640625" bestFit="1" customWidth="1"/>
    <col min="11559" max="11559" width="8" bestFit="1" customWidth="1"/>
    <col min="11560" max="11560" width="10.6640625" bestFit="1" customWidth="1"/>
    <col min="11561" max="11561" width="8" bestFit="1" customWidth="1"/>
    <col min="11562" max="11562" width="10.6640625" bestFit="1" customWidth="1"/>
    <col min="11563" max="11563" width="8" bestFit="1" customWidth="1"/>
    <col min="11564" max="11564" width="10.6640625" bestFit="1" customWidth="1"/>
    <col min="11565" max="11565" width="8" bestFit="1" customWidth="1"/>
    <col min="11566" max="11566" width="10.6640625" bestFit="1" customWidth="1"/>
    <col min="11567" max="11567" width="8" bestFit="1" customWidth="1"/>
    <col min="11568" max="11568" width="10.6640625" bestFit="1" customWidth="1"/>
    <col min="11569" max="11569" width="8" bestFit="1" customWidth="1"/>
    <col min="11570" max="11570" width="10.6640625" bestFit="1" customWidth="1"/>
    <col min="11571" max="11571" width="8" bestFit="1" customWidth="1"/>
    <col min="11572" max="11572" width="10.6640625" bestFit="1" customWidth="1"/>
    <col min="11573" max="11573" width="8" bestFit="1" customWidth="1"/>
    <col min="11574" max="11574" width="10.6640625" bestFit="1" customWidth="1"/>
    <col min="11575" max="11575" width="8" bestFit="1" customWidth="1"/>
    <col min="11576" max="11576" width="10.6640625" bestFit="1" customWidth="1"/>
    <col min="11577" max="11577" width="8" bestFit="1" customWidth="1"/>
    <col min="11578" max="11578" width="10.6640625" bestFit="1" customWidth="1"/>
    <col min="11579" max="11579" width="8" bestFit="1" customWidth="1"/>
    <col min="11580" max="11580" width="10.6640625" bestFit="1" customWidth="1"/>
    <col min="11581" max="11581" width="8" bestFit="1" customWidth="1"/>
    <col min="11582" max="11582" width="10.6640625" bestFit="1" customWidth="1"/>
    <col min="11583" max="11583" width="8" bestFit="1" customWidth="1"/>
    <col min="11584" max="11584" width="10.6640625" bestFit="1" customWidth="1"/>
    <col min="11585" max="11585" width="8" bestFit="1" customWidth="1"/>
    <col min="11586" max="11586" width="10.6640625" bestFit="1" customWidth="1"/>
    <col min="11587" max="11587" width="8" bestFit="1" customWidth="1"/>
    <col min="11588" max="11588" width="10.6640625" bestFit="1" customWidth="1"/>
    <col min="11589" max="11589" width="8" bestFit="1" customWidth="1"/>
    <col min="11590" max="11590" width="10.6640625" bestFit="1" customWidth="1"/>
    <col min="11591" max="11591" width="8" bestFit="1" customWidth="1"/>
    <col min="11592" max="11592" width="10.6640625" bestFit="1" customWidth="1"/>
    <col min="11593" max="11593" width="8" bestFit="1" customWidth="1"/>
    <col min="11594" max="11594" width="10.6640625" bestFit="1" customWidth="1"/>
    <col min="11595" max="11595" width="8" bestFit="1" customWidth="1"/>
    <col min="11596" max="11596" width="10.6640625" bestFit="1" customWidth="1"/>
    <col min="11597" max="11597" width="8" bestFit="1" customWidth="1"/>
    <col min="11598" max="11598" width="10.6640625" bestFit="1" customWidth="1"/>
    <col min="11599" max="11599" width="8" bestFit="1" customWidth="1"/>
    <col min="11600" max="11600" width="10.6640625" bestFit="1" customWidth="1"/>
    <col min="11601" max="11601" width="8" bestFit="1" customWidth="1"/>
    <col min="11602" max="11602" width="10.6640625" bestFit="1" customWidth="1"/>
    <col min="11603" max="11603" width="8" bestFit="1" customWidth="1"/>
    <col min="11604" max="11604" width="10.6640625" bestFit="1" customWidth="1"/>
    <col min="11605" max="11605" width="8" bestFit="1" customWidth="1"/>
    <col min="11606" max="11606" width="10.6640625" bestFit="1" customWidth="1"/>
    <col min="11607" max="11607" width="8" bestFit="1" customWidth="1"/>
    <col min="11608" max="11608" width="10.6640625" bestFit="1" customWidth="1"/>
    <col min="11609" max="11609" width="8" bestFit="1" customWidth="1"/>
    <col min="11610" max="11610" width="10.6640625" bestFit="1" customWidth="1"/>
    <col min="11611" max="11611" width="8" bestFit="1" customWidth="1"/>
    <col min="11612" max="11612" width="10.6640625" bestFit="1" customWidth="1"/>
    <col min="11613" max="11613" width="8" bestFit="1" customWidth="1"/>
    <col min="11614" max="11614" width="10.6640625" bestFit="1" customWidth="1"/>
    <col min="11615" max="11615" width="8" bestFit="1" customWidth="1"/>
    <col min="11616" max="11616" width="10.6640625" bestFit="1" customWidth="1"/>
    <col min="11617" max="11617" width="8" bestFit="1" customWidth="1"/>
    <col min="11618" max="11618" width="10.6640625" bestFit="1" customWidth="1"/>
    <col min="11619" max="11619" width="8" bestFit="1" customWidth="1"/>
    <col min="11620" max="11620" width="10.6640625" bestFit="1" customWidth="1"/>
    <col min="11621" max="11621" width="8" bestFit="1" customWidth="1"/>
    <col min="11622" max="11622" width="10.6640625" bestFit="1" customWidth="1"/>
    <col min="11623" max="11623" width="8" bestFit="1" customWidth="1"/>
    <col min="11624" max="11624" width="10.6640625" bestFit="1" customWidth="1"/>
    <col min="11625" max="11625" width="8" bestFit="1" customWidth="1"/>
    <col min="11626" max="11626" width="10.6640625" bestFit="1" customWidth="1"/>
    <col min="11627" max="11627" width="8" bestFit="1" customWidth="1"/>
    <col min="11628" max="11628" width="10.6640625" bestFit="1" customWidth="1"/>
    <col min="11629" max="11629" width="8" bestFit="1" customWidth="1"/>
    <col min="11630" max="11630" width="10.6640625" bestFit="1" customWidth="1"/>
    <col min="11631" max="11631" width="8" bestFit="1" customWidth="1"/>
    <col min="11632" max="11632" width="10.6640625" bestFit="1" customWidth="1"/>
    <col min="11633" max="11633" width="8" bestFit="1" customWidth="1"/>
    <col min="11634" max="11634" width="10.6640625" bestFit="1" customWidth="1"/>
    <col min="11635" max="11635" width="8" bestFit="1" customWidth="1"/>
    <col min="11636" max="11636" width="10.6640625" bestFit="1" customWidth="1"/>
    <col min="11637" max="11637" width="8" bestFit="1" customWidth="1"/>
    <col min="11638" max="11638" width="10.6640625" bestFit="1" customWidth="1"/>
    <col min="11639" max="11639" width="8" bestFit="1" customWidth="1"/>
    <col min="11640" max="11640" width="10.6640625" bestFit="1" customWidth="1"/>
    <col min="11641" max="11641" width="8" bestFit="1" customWidth="1"/>
    <col min="11642" max="11642" width="10.6640625" bestFit="1" customWidth="1"/>
    <col min="11643" max="11643" width="8" bestFit="1" customWidth="1"/>
    <col min="11644" max="11644" width="10.6640625" bestFit="1" customWidth="1"/>
    <col min="11645" max="11645" width="8" bestFit="1" customWidth="1"/>
    <col min="11646" max="11646" width="10.6640625" bestFit="1" customWidth="1"/>
    <col min="11647" max="11647" width="8" bestFit="1" customWidth="1"/>
    <col min="11648" max="11648" width="10.6640625" bestFit="1" customWidth="1"/>
    <col min="11649" max="11649" width="8" bestFit="1" customWidth="1"/>
    <col min="11650" max="11650" width="10.6640625" bestFit="1" customWidth="1"/>
    <col min="11651" max="11651" width="8" bestFit="1" customWidth="1"/>
    <col min="11652" max="11652" width="10.6640625" bestFit="1" customWidth="1"/>
    <col min="11653" max="11653" width="8" bestFit="1" customWidth="1"/>
    <col min="11654" max="11654" width="10.6640625" bestFit="1" customWidth="1"/>
    <col min="11655" max="11655" width="8" bestFit="1" customWidth="1"/>
    <col min="11656" max="11656" width="10.6640625" bestFit="1" customWidth="1"/>
    <col min="11657" max="11657" width="8" bestFit="1" customWidth="1"/>
    <col min="11658" max="11658" width="10.6640625" bestFit="1" customWidth="1"/>
    <col min="11659" max="11659" width="8" bestFit="1" customWidth="1"/>
    <col min="11660" max="11660" width="10.6640625" bestFit="1" customWidth="1"/>
    <col min="11661" max="11661" width="8" bestFit="1" customWidth="1"/>
    <col min="11662" max="11662" width="10.6640625" bestFit="1" customWidth="1"/>
    <col min="11663" max="11663" width="8" bestFit="1" customWidth="1"/>
    <col min="11664" max="11664" width="10.6640625" bestFit="1" customWidth="1"/>
    <col min="11665" max="11665" width="8" bestFit="1" customWidth="1"/>
    <col min="11666" max="11666" width="10.6640625" bestFit="1" customWidth="1"/>
    <col min="11667" max="11667" width="8" bestFit="1" customWidth="1"/>
    <col min="11668" max="11668" width="10.6640625" bestFit="1" customWidth="1"/>
    <col min="11669" max="11669" width="8" bestFit="1" customWidth="1"/>
    <col min="11670" max="11670" width="10.6640625" bestFit="1" customWidth="1"/>
    <col min="11671" max="11671" width="8" bestFit="1" customWidth="1"/>
    <col min="11672" max="11672" width="10.6640625" bestFit="1" customWidth="1"/>
    <col min="11673" max="11673" width="8" bestFit="1" customWidth="1"/>
    <col min="11674" max="11674" width="10.6640625" bestFit="1" customWidth="1"/>
    <col min="11675" max="11675" width="8" bestFit="1" customWidth="1"/>
    <col min="11676" max="11676" width="10.6640625" bestFit="1" customWidth="1"/>
    <col min="11677" max="11677" width="8" bestFit="1" customWidth="1"/>
    <col min="11678" max="11678" width="10.6640625" bestFit="1" customWidth="1"/>
    <col min="11679" max="11679" width="8" bestFit="1" customWidth="1"/>
    <col min="11680" max="11680" width="10.6640625" bestFit="1" customWidth="1"/>
    <col min="11681" max="11681" width="8" bestFit="1" customWidth="1"/>
    <col min="11682" max="11682" width="10.6640625" bestFit="1" customWidth="1"/>
    <col min="11683" max="11683" width="8" bestFit="1" customWidth="1"/>
    <col min="11684" max="11684" width="10.6640625" bestFit="1" customWidth="1"/>
    <col min="11685" max="11685" width="8" bestFit="1" customWidth="1"/>
    <col min="11686" max="11686" width="10.6640625" bestFit="1" customWidth="1"/>
    <col min="11687" max="11687" width="8" bestFit="1" customWidth="1"/>
    <col min="11688" max="11688" width="10.6640625" bestFit="1" customWidth="1"/>
    <col min="11689" max="11689" width="8" bestFit="1" customWidth="1"/>
    <col min="11690" max="11690" width="10.6640625" bestFit="1" customWidth="1"/>
    <col min="11691" max="11691" width="8" bestFit="1" customWidth="1"/>
    <col min="11692" max="11692" width="10.6640625" bestFit="1" customWidth="1"/>
    <col min="11693" max="11693" width="8" bestFit="1" customWidth="1"/>
    <col min="11694" max="11694" width="10.6640625" bestFit="1" customWidth="1"/>
    <col min="11695" max="11695" width="8" bestFit="1" customWidth="1"/>
    <col min="11696" max="11696" width="10.6640625" bestFit="1" customWidth="1"/>
    <col min="11697" max="11697" width="8" bestFit="1" customWidth="1"/>
    <col min="11698" max="11698" width="10.6640625" bestFit="1" customWidth="1"/>
    <col min="11699" max="11699" width="8" bestFit="1" customWidth="1"/>
    <col min="11700" max="11700" width="10.6640625" bestFit="1" customWidth="1"/>
    <col min="11701" max="11701" width="8" bestFit="1" customWidth="1"/>
    <col min="11702" max="11702" width="10.6640625" bestFit="1" customWidth="1"/>
    <col min="11703" max="11703" width="8" bestFit="1" customWidth="1"/>
    <col min="11704" max="11704" width="10.6640625" bestFit="1" customWidth="1"/>
    <col min="11705" max="11705" width="8" bestFit="1" customWidth="1"/>
    <col min="11706" max="11706" width="10.6640625" bestFit="1" customWidth="1"/>
    <col min="11707" max="11707" width="8" bestFit="1" customWidth="1"/>
    <col min="11708" max="11708" width="10.6640625" bestFit="1" customWidth="1"/>
    <col min="11709" max="11709" width="8" bestFit="1" customWidth="1"/>
    <col min="11710" max="11710" width="10.6640625" bestFit="1" customWidth="1"/>
    <col min="11711" max="11711" width="8" bestFit="1" customWidth="1"/>
    <col min="11712" max="11712" width="10.6640625" bestFit="1" customWidth="1"/>
    <col min="11713" max="11713" width="8" bestFit="1" customWidth="1"/>
    <col min="11714" max="11714" width="10.6640625" bestFit="1" customWidth="1"/>
    <col min="11715" max="11715" width="8" bestFit="1" customWidth="1"/>
    <col min="11716" max="11716" width="10.6640625" bestFit="1" customWidth="1"/>
    <col min="11717" max="11717" width="8" bestFit="1" customWidth="1"/>
    <col min="11718" max="11718" width="10.6640625" bestFit="1" customWidth="1"/>
    <col min="11719" max="11719" width="8" bestFit="1" customWidth="1"/>
    <col min="11720" max="11720" width="10.6640625" bestFit="1" customWidth="1"/>
    <col min="11721" max="11721" width="8" bestFit="1" customWidth="1"/>
    <col min="11722" max="11722" width="10.6640625" bestFit="1" customWidth="1"/>
    <col min="11723" max="11723" width="8" bestFit="1" customWidth="1"/>
    <col min="11724" max="11724" width="10.6640625" bestFit="1" customWidth="1"/>
    <col min="11725" max="11725" width="8" bestFit="1" customWidth="1"/>
    <col min="11726" max="11726" width="10.6640625" bestFit="1" customWidth="1"/>
    <col min="11727" max="11727" width="8" bestFit="1" customWidth="1"/>
    <col min="11728" max="11728" width="10.6640625" bestFit="1" customWidth="1"/>
    <col min="11729" max="11729" width="8" bestFit="1" customWidth="1"/>
    <col min="11730" max="11730" width="10.6640625" bestFit="1" customWidth="1"/>
    <col min="11731" max="11731" width="8" bestFit="1" customWidth="1"/>
    <col min="11732" max="11732" width="10.6640625" bestFit="1" customWidth="1"/>
    <col min="11733" max="11733" width="8" bestFit="1" customWidth="1"/>
    <col min="11734" max="11734" width="10.6640625" bestFit="1" customWidth="1"/>
    <col min="11735" max="11735" width="8" bestFit="1" customWidth="1"/>
    <col min="11736" max="11736" width="10.6640625" bestFit="1" customWidth="1"/>
    <col min="11737" max="11737" width="8" bestFit="1" customWidth="1"/>
    <col min="11738" max="11738" width="10.6640625" bestFit="1" customWidth="1"/>
    <col min="11739" max="11739" width="8" bestFit="1" customWidth="1"/>
    <col min="11740" max="11740" width="10.6640625" bestFit="1" customWidth="1"/>
    <col min="11741" max="11741" width="8" bestFit="1" customWidth="1"/>
    <col min="11742" max="11742" width="10.6640625" bestFit="1" customWidth="1"/>
    <col min="11743" max="11743" width="8" bestFit="1" customWidth="1"/>
    <col min="11744" max="11744" width="10.6640625" bestFit="1" customWidth="1"/>
    <col min="11745" max="11745" width="8" bestFit="1" customWidth="1"/>
    <col min="11746" max="11746" width="10.6640625" bestFit="1" customWidth="1"/>
    <col min="11747" max="11747" width="8" bestFit="1" customWidth="1"/>
    <col min="11748" max="11748" width="10.6640625" bestFit="1" customWidth="1"/>
    <col min="11749" max="11749" width="8" bestFit="1" customWidth="1"/>
    <col min="11750" max="11750" width="10.6640625" bestFit="1" customWidth="1"/>
    <col min="11751" max="11751" width="8" bestFit="1" customWidth="1"/>
    <col min="11752" max="11752" width="10.6640625" bestFit="1" customWidth="1"/>
    <col min="11753" max="11753" width="8" bestFit="1" customWidth="1"/>
    <col min="11754" max="11754" width="10.6640625" bestFit="1" customWidth="1"/>
    <col min="11755" max="11755" width="8" bestFit="1" customWidth="1"/>
    <col min="11756" max="11756" width="10.6640625" bestFit="1" customWidth="1"/>
    <col min="11757" max="11757" width="8" bestFit="1" customWidth="1"/>
    <col min="11758" max="11758" width="10.6640625" bestFit="1" customWidth="1"/>
    <col min="11759" max="11759" width="8" bestFit="1" customWidth="1"/>
    <col min="11760" max="11760" width="10.6640625" bestFit="1" customWidth="1"/>
    <col min="11761" max="11761" width="8" bestFit="1" customWidth="1"/>
    <col min="11762" max="11762" width="10.6640625" bestFit="1" customWidth="1"/>
    <col min="11763" max="11763" width="8" bestFit="1" customWidth="1"/>
    <col min="11764" max="11764" width="10.6640625" bestFit="1" customWidth="1"/>
    <col min="11765" max="11765" width="8" bestFit="1" customWidth="1"/>
    <col min="11766" max="11766" width="10.6640625" bestFit="1" customWidth="1"/>
    <col min="11767" max="11767" width="8" bestFit="1" customWidth="1"/>
    <col min="11768" max="11768" width="10.6640625" bestFit="1" customWidth="1"/>
    <col min="11769" max="11769" width="8" bestFit="1" customWidth="1"/>
    <col min="11770" max="11770" width="10.6640625" bestFit="1" customWidth="1"/>
    <col min="11771" max="11771" width="8" bestFit="1" customWidth="1"/>
    <col min="11772" max="11772" width="10.6640625" bestFit="1" customWidth="1"/>
    <col min="11773" max="11773" width="8" bestFit="1" customWidth="1"/>
    <col min="11774" max="11774" width="10.6640625" bestFit="1" customWidth="1"/>
    <col min="11775" max="11775" width="8" bestFit="1" customWidth="1"/>
    <col min="11776" max="11776" width="10.6640625" bestFit="1" customWidth="1"/>
    <col min="11777" max="11777" width="8" bestFit="1" customWidth="1"/>
    <col min="11778" max="11778" width="10.6640625" bestFit="1" customWidth="1"/>
    <col min="11779" max="11779" width="8" bestFit="1" customWidth="1"/>
    <col min="11780" max="11780" width="10.6640625" bestFit="1" customWidth="1"/>
    <col min="11781" max="11781" width="8" bestFit="1" customWidth="1"/>
    <col min="11782" max="11782" width="10.6640625" bestFit="1" customWidth="1"/>
    <col min="11783" max="11783" width="8" bestFit="1" customWidth="1"/>
    <col min="11784" max="11784" width="10.6640625" bestFit="1" customWidth="1"/>
    <col min="11785" max="11785" width="8" bestFit="1" customWidth="1"/>
    <col min="11786" max="11786" width="10.6640625" bestFit="1" customWidth="1"/>
    <col min="11787" max="11787" width="8" bestFit="1" customWidth="1"/>
    <col min="11788" max="11788" width="10.6640625" bestFit="1" customWidth="1"/>
    <col min="11789" max="11789" width="8" bestFit="1" customWidth="1"/>
    <col min="11790" max="11790" width="10.6640625" bestFit="1" customWidth="1"/>
    <col min="11791" max="11791" width="8" bestFit="1" customWidth="1"/>
    <col min="11792" max="11792" width="10.6640625" bestFit="1" customWidth="1"/>
    <col min="11793" max="11793" width="8" bestFit="1" customWidth="1"/>
    <col min="11794" max="11794" width="10.6640625" bestFit="1" customWidth="1"/>
    <col min="11795" max="11795" width="8" bestFit="1" customWidth="1"/>
    <col min="11796" max="11796" width="10.6640625" bestFit="1" customWidth="1"/>
    <col min="11797" max="11797" width="8" bestFit="1" customWidth="1"/>
    <col min="11798" max="11798" width="10.6640625" bestFit="1" customWidth="1"/>
    <col min="11799" max="11799" width="8" bestFit="1" customWidth="1"/>
    <col min="11800" max="11800" width="10.6640625" bestFit="1" customWidth="1"/>
    <col min="11801" max="11801" width="8" bestFit="1" customWidth="1"/>
    <col min="11802" max="11802" width="10.6640625" bestFit="1" customWidth="1"/>
    <col min="11803" max="11803" width="8" bestFit="1" customWidth="1"/>
    <col min="11804" max="11804" width="10.6640625" bestFit="1" customWidth="1"/>
    <col min="11805" max="11805" width="8" bestFit="1" customWidth="1"/>
    <col min="11806" max="11806" width="10.6640625" bestFit="1" customWidth="1"/>
    <col min="11807" max="11807" width="8" bestFit="1" customWidth="1"/>
    <col min="11808" max="11808" width="10.6640625" bestFit="1" customWidth="1"/>
    <col min="11809" max="11809" width="8" bestFit="1" customWidth="1"/>
    <col min="11810" max="11810" width="10.6640625" bestFit="1" customWidth="1"/>
    <col min="11811" max="11811" width="8" bestFit="1" customWidth="1"/>
    <col min="11812" max="11812" width="10.6640625" bestFit="1" customWidth="1"/>
    <col min="11813" max="11813" width="8" bestFit="1" customWidth="1"/>
    <col min="11814" max="11814" width="10.6640625" bestFit="1" customWidth="1"/>
    <col min="11815" max="11815" width="8" bestFit="1" customWidth="1"/>
    <col min="11816" max="11816" width="10.6640625" bestFit="1" customWidth="1"/>
    <col min="11817" max="11817" width="8" bestFit="1" customWidth="1"/>
    <col min="11818" max="11818" width="10.6640625" bestFit="1" customWidth="1"/>
    <col min="11819" max="11819" width="8" bestFit="1" customWidth="1"/>
    <col min="11820" max="11820" width="10.6640625" bestFit="1" customWidth="1"/>
    <col min="11821" max="11821" width="8" bestFit="1" customWidth="1"/>
    <col min="11822" max="11822" width="10.6640625" bestFit="1" customWidth="1"/>
    <col min="11823" max="11823" width="8" bestFit="1" customWidth="1"/>
    <col min="11824" max="11824" width="10.6640625" bestFit="1" customWidth="1"/>
    <col min="11825" max="11825" width="8" bestFit="1" customWidth="1"/>
    <col min="11826" max="11826" width="10.6640625" bestFit="1" customWidth="1"/>
    <col min="11827" max="11827" width="8" bestFit="1" customWidth="1"/>
    <col min="11828" max="11828" width="10.6640625" bestFit="1" customWidth="1"/>
    <col min="11829" max="11829" width="8" bestFit="1" customWidth="1"/>
    <col min="11830" max="11830" width="10.6640625" bestFit="1" customWidth="1"/>
    <col min="11831" max="11831" width="8" bestFit="1" customWidth="1"/>
    <col min="11832" max="11832" width="10.6640625" bestFit="1" customWidth="1"/>
    <col min="11833" max="11833" width="8" bestFit="1" customWidth="1"/>
    <col min="11834" max="11834" width="10.6640625" bestFit="1" customWidth="1"/>
    <col min="11835" max="11835" width="8" bestFit="1" customWidth="1"/>
    <col min="11836" max="11836" width="10.6640625" bestFit="1" customWidth="1"/>
    <col min="11837" max="11837" width="8" bestFit="1" customWidth="1"/>
    <col min="11838" max="11838" width="10.6640625" bestFit="1" customWidth="1"/>
    <col min="11839" max="11839" width="8" bestFit="1" customWidth="1"/>
    <col min="11840" max="11840" width="10.6640625" bestFit="1" customWidth="1"/>
    <col min="11841" max="11841" width="8" bestFit="1" customWidth="1"/>
    <col min="11842" max="11842" width="10.6640625" bestFit="1" customWidth="1"/>
    <col min="11843" max="11843" width="8" bestFit="1" customWidth="1"/>
    <col min="11844" max="11844" width="10.6640625" bestFit="1" customWidth="1"/>
    <col min="11845" max="11845" width="8" bestFit="1" customWidth="1"/>
    <col min="11846" max="11846" width="10.6640625" bestFit="1" customWidth="1"/>
    <col min="11847" max="11847" width="8" bestFit="1" customWidth="1"/>
    <col min="11848" max="11848" width="10.6640625" bestFit="1" customWidth="1"/>
    <col min="11849" max="11849" width="8" bestFit="1" customWidth="1"/>
    <col min="11850" max="11850" width="10.6640625" bestFit="1" customWidth="1"/>
    <col min="11851" max="11851" width="8" bestFit="1" customWidth="1"/>
    <col min="11852" max="11852" width="10.6640625" bestFit="1" customWidth="1"/>
    <col min="11853" max="11853" width="8" bestFit="1" customWidth="1"/>
    <col min="11854" max="11854" width="10.6640625" bestFit="1" customWidth="1"/>
    <col min="11855" max="11855" width="8" bestFit="1" customWidth="1"/>
    <col min="11856" max="11856" width="10.6640625" bestFit="1" customWidth="1"/>
    <col min="11857" max="11857" width="8" bestFit="1" customWidth="1"/>
    <col min="11858" max="11858" width="10.6640625" bestFit="1" customWidth="1"/>
    <col min="11859" max="11859" width="8" bestFit="1" customWidth="1"/>
    <col min="11860" max="11860" width="10.6640625" bestFit="1" customWidth="1"/>
    <col min="11861" max="11861" width="8" bestFit="1" customWidth="1"/>
    <col min="11862" max="11862" width="10.6640625" bestFit="1" customWidth="1"/>
    <col min="11863" max="11863" width="8" bestFit="1" customWidth="1"/>
    <col min="11864" max="11864" width="10.6640625" bestFit="1" customWidth="1"/>
    <col min="11865" max="11865" width="8" bestFit="1" customWidth="1"/>
    <col min="11866" max="11866" width="10.6640625" bestFit="1" customWidth="1"/>
    <col min="11867" max="11867" width="8" bestFit="1" customWidth="1"/>
    <col min="11868" max="11868" width="10.6640625" bestFit="1" customWidth="1"/>
    <col min="11869" max="11869" width="8" bestFit="1" customWidth="1"/>
    <col min="11870" max="11870" width="10.6640625" bestFit="1" customWidth="1"/>
    <col min="11871" max="11871" width="8" bestFit="1" customWidth="1"/>
    <col min="11872" max="11872" width="10.6640625" bestFit="1" customWidth="1"/>
    <col min="11873" max="11873" width="8" bestFit="1" customWidth="1"/>
    <col min="11874" max="11874" width="10.6640625" bestFit="1" customWidth="1"/>
    <col min="11875" max="11875" width="8" bestFit="1" customWidth="1"/>
    <col min="11876" max="11876" width="10.6640625" bestFit="1" customWidth="1"/>
    <col min="11877" max="11877" width="8" bestFit="1" customWidth="1"/>
    <col min="11878" max="11878" width="10.6640625" bestFit="1" customWidth="1"/>
    <col min="11879" max="11879" width="8" bestFit="1" customWidth="1"/>
    <col min="11880" max="11880" width="10.6640625" bestFit="1" customWidth="1"/>
    <col min="11881" max="11881" width="8" bestFit="1" customWidth="1"/>
    <col min="11882" max="11882" width="10.6640625" bestFit="1" customWidth="1"/>
    <col min="11883" max="11883" width="8" bestFit="1" customWidth="1"/>
    <col min="11884" max="11884" width="10.6640625" bestFit="1" customWidth="1"/>
    <col min="11885" max="11885" width="8" bestFit="1" customWidth="1"/>
    <col min="11886" max="11886" width="10.6640625" bestFit="1" customWidth="1"/>
    <col min="11887" max="11887" width="8" bestFit="1" customWidth="1"/>
    <col min="11888" max="11888" width="10.6640625" bestFit="1" customWidth="1"/>
    <col min="11889" max="11889" width="8" bestFit="1" customWidth="1"/>
    <col min="11890" max="11890" width="10.6640625" bestFit="1" customWidth="1"/>
    <col min="11891" max="11891" width="8" bestFit="1" customWidth="1"/>
    <col min="11892" max="11892" width="10.6640625" bestFit="1" customWidth="1"/>
    <col min="11893" max="11893" width="8" bestFit="1" customWidth="1"/>
    <col min="11894" max="11894" width="10.6640625" bestFit="1" customWidth="1"/>
    <col min="11895" max="11895" width="8" bestFit="1" customWidth="1"/>
    <col min="11896" max="11896" width="10.6640625" bestFit="1" customWidth="1"/>
    <col min="11897" max="11897" width="8" bestFit="1" customWidth="1"/>
    <col min="11898" max="11898" width="10.6640625" bestFit="1" customWidth="1"/>
    <col min="11899" max="11899" width="8" bestFit="1" customWidth="1"/>
    <col min="11900" max="11900" width="10.6640625" bestFit="1" customWidth="1"/>
    <col min="11901" max="11901" width="8" bestFit="1" customWidth="1"/>
    <col min="11902" max="11902" width="10.6640625" bestFit="1" customWidth="1"/>
    <col min="11903" max="11903" width="8" bestFit="1" customWidth="1"/>
    <col min="11904" max="11904" width="10.6640625" bestFit="1" customWidth="1"/>
    <col min="11905" max="11905" width="8" bestFit="1" customWidth="1"/>
    <col min="11906" max="11906" width="10.6640625" bestFit="1" customWidth="1"/>
    <col min="11907" max="11907" width="8" bestFit="1" customWidth="1"/>
    <col min="11908" max="11908" width="10.6640625" bestFit="1" customWidth="1"/>
    <col min="11909" max="11909" width="8" bestFit="1" customWidth="1"/>
    <col min="11910" max="11910" width="10.6640625" bestFit="1" customWidth="1"/>
    <col min="11911" max="11911" width="8" bestFit="1" customWidth="1"/>
    <col min="11912" max="11912" width="10.6640625" bestFit="1" customWidth="1"/>
    <col min="11913" max="11913" width="8" bestFit="1" customWidth="1"/>
    <col min="11914" max="11914" width="10.6640625" bestFit="1" customWidth="1"/>
    <col min="11915" max="11915" width="8" bestFit="1" customWidth="1"/>
    <col min="11916" max="11916" width="10.6640625" bestFit="1" customWidth="1"/>
    <col min="11917" max="11917" width="8" bestFit="1" customWidth="1"/>
    <col min="11918" max="11918" width="10.6640625" bestFit="1" customWidth="1"/>
    <col min="11919" max="11919" width="8" bestFit="1" customWidth="1"/>
    <col min="11920" max="11920" width="10.6640625" bestFit="1" customWidth="1"/>
    <col min="11921" max="11921" width="8" bestFit="1" customWidth="1"/>
    <col min="11922" max="11922" width="10.6640625" bestFit="1" customWidth="1"/>
    <col min="11923" max="11923" width="8" bestFit="1" customWidth="1"/>
    <col min="11924" max="11924" width="10.6640625" bestFit="1" customWidth="1"/>
    <col min="11925" max="11925" width="8" bestFit="1" customWidth="1"/>
    <col min="11926" max="11926" width="10.6640625" bestFit="1" customWidth="1"/>
    <col min="11927" max="11927" width="8" bestFit="1" customWidth="1"/>
    <col min="11928" max="11928" width="10.6640625" bestFit="1" customWidth="1"/>
    <col min="11929" max="11929" width="8" bestFit="1" customWidth="1"/>
    <col min="11930" max="11930" width="10.6640625" bestFit="1" customWidth="1"/>
    <col min="11931" max="11931" width="8" bestFit="1" customWidth="1"/>
    <col min="11932" max="11932" width="10.6640625" bestFit="1" customWidth="1"/>
    <col min="11933" max="11933" width="8" bestFit="1" customWidth="1"/>
    <col min="11934" max="11934" width="10.6640625" bestFit="1" customWidth="1"/>
    <col min="11935" max="11935" width="8" bestFit="1" customWidth="1"/>
    <col min="11936" max="11936" width="10.6640625" bestFit="1" customWidth="1"/>
    <col min="11937" max="11937" width="8" bestFit="1" customWidth="1"/>
    <col min="11938" max="11938" width="10.6640625" bestFit="1" customWidth="1"/>
    <col min="11939" max="11939" width="8" bestFit="1" customWidth="1"/>
    <col min="11940" max="11940" width="10.6640625" bestFit="1" customWidth="1"/>
    <col min="11941" max="11941" width="8" bestFit="1" customWidth="1"/>
    <col min="11942" max="11942" width="10.6640625" bestFit="1" customWidth="1"/>
    <col min="11943" max="11943" width="8" bestFit="1" customWidth="1"/>
    <col min="11944" max="11944" width="10.6640625" bestFit="1" customWidth="1"/>
    <col min="11945" max="11945" width="8" bestFit="1" customWidth="1"/>
    <col min="11946" max="11946" width="10.6640625" bestFit="1" customWidth="1"/>
    <col min="11947" max="11947" width="8" bestFit="1" customWidth="1"/>
    <col min="11948" max="11948" width="10.6640625" bestFit="1" customWidth="1"/>
    <col min="11949" max="11949" width="8" bestFit="1" customWidth="1"/>
    <col min="11950" max="11950" width="10.6640625" bestFit="1" customWidth="1"/>
    <col min="11951" max="11951" width="8" bestFit="1" customWidth="1"/>
    <col min="11952" max="11952" width="10.6640625" bestFit="1" customWidth="1"/>
    <col min="11953" max="11953" width="8" bestFit="1" customWidth="1"/>
    <col min="11954" max="11954" width="10.6640625" bestFit="1" customWidth="1"/>
    <col min="11955" max="11955" width="8" bestFit="1" customWidth="1"/>
    <col min="11956" max="11956" width="10.6640625" bestFit="1" customWidth="1"/>
    <col min="11957" max="11957" width="8" bestFit="1" customWidth="1"/>
    <col min="11958" max="11958" width="10.6640625" bestFit="1" customWidth="1"/>
    <col min="11959" max="11959" width="8" bestFit="1" customWidth="1"/>
    <col min="11960" max="11960" width="10.6640625" bestFit="1" customWidth="1"/>
    <col min="11961" max="11961" width="8" bestFit="1" customWidth="1"/>
    <col min="11962" max="11962" width="10.6640625" bestFit="1" customWidth="1"/>
    <col min="11963" max="11963" width="8" bestFit="1" customWidth="1"/>
    <col min="11964" max="11964" width="10.6640625" bestFit="1" customWidth="1"/>
    <col min="11965" max="11965" width="8" bestFit="1" customWidth="1"/>
    <col min="11966" max="11966" width="10.6640625" bestFit="1" customWidth="1"/>
    <col min="11967" max="11967" width="8" bestFit="1" customWidth="1"/>
    <col min="11968" max="11968" width="10.6640625" bestFit="1" customWidth="1"/>
    <col min="11969" max="11969" width="8" bestFit="1" customWidth="1"/>
    <col min="11970" max="11970" width="10.6640625" bestFit="1" customWidth="1"/>
    <col min="11971" max="11971" width="8" bestFit="1" customWidth="1"/>
    <col min="11972" max="11972" width="10.6640625" bestFit="1" customWidth="1"/>
    <col min="11973" max="11973" width="8" bestFit="1" customWidth="1"/>
    <col min="11974" max="11974" width="10.6640625" bestFit="1" customWidth="1"/>
    <col min="11975" max="11975" width="8" bestFit="1" customWidth="1"/>
    <col min="11976" max="11976" width="10.6640625" bestFit="1" customWidth="1"/>
    <col min="11977" max="11977" width="8" bestFit="1" customWidth="1"/>
    <col min="11978" max="11978" width="10.6640625" bestFit="1" customWidth="1"/>
    <col min="11979" max="11979" width="8" bestFit="1" customWidth="1"/>
    <col min="11980" max="11980" width="10.6640625" bestFit="1" customWidth="1"/>
    <col min="11981" max="11981" width="8" bestFit="1" customWidth="1"/>
    <col min="11982" max="11982" width="10.6640625" bestFit="1" customWidth="1"/>
    <col min="11983" max="11983" width="8" bestFit="1" customWidth="1"/>
    <col min="11984" max="11984" width="10.6640625" bestFit="1" customWidth="1"/>
    <col min="11985" max="11985" width="8" bestFit="1" customWidth="1"/>
    <col min="11986" max="11986" width="10.6640625" bestFit="1" customWidth="1"/>
    <col min="11987" max="11987" width="8" bestFit="1" customWidth="1"/>
    <col min="11988" max="11988" width="10.6640625" bestFit="1" customWidth="1"/>
    <col min="11989" max="11989" width="8" bestFit="1" customWidth="1"/>
    <col min="11990" max="11990" width="10.6640625" bestFit="1" customWidth="1"/>
    <col min="11991" max="11991" width="8" bestFit="1" customWidth="1"/>
    <col min="11992" max="11992" width="10.6640625" bestFit="1" customWidth="1"/>
    <col min="11993" max="11993" width="8" bestFit="1" customWidth="1"/>
    <col min="11994" max="11994" width="10.6640625" bestFit="1" customWidth="1"/>
    <col min="11995" max="11995" width="8" bestFit="1" customWidth="1"/>
    <col min="11996" max="11996" width="10.6640625" bestFit="1" customWidth="1"/>
    <col min="11997" max="11997" width="8" bestFit="1" customWidth="1"/>
    <col min="11998" max="11998" width="10.6640625" bestFit="1" customWidth="1"/>
    <col min="11999" max="11999" width="8" bestFit="1" customWidth="1"/>
    <col min="12000" max="12000" width="10.6640625" bestFit="1" customWidth="1"/>
    <col min="12001" max="12001" width="8" bestFit="1" customWidth="1"/>
    <col min="12002" max="12002" width="10.6640625" bestFit="1" customWidth="1"/>
    <col min="12003" max="12003" width="8" bestFit="1" customWidth="1"/>
    <col min="12004" max="12004" width="10.6640625" bestFit="1" customWidth="1"/>
    <col min="12005" max="12005" width="8" bestFit="1" customWidth="1"/>
    <col min="12006" max="12006" width="10.6640625" bestFit="1" customWidth="1"/>
    <col min="12007" max="12007" width="8" bestFit="1" customWidth="1"/>
    <col min="12008" max="12008" width="10.6640625" bestFit="1" customWidth="1"/>
    <col min="12009" max="12009" width="8" bestFit="1" customWidth="1"/>
    <col min="12010" max="12010" width="10.6640625" bestFit="1" customWidth="1"/>
    <col min="12011" max="12011" width="8" bestFit="1" customWidth="1"/>
    <col min="12012" max="12012" width="10.6640625" bestFit="1" customWidth="1"/>
    <col min="12013" max="12013" width="8" bestFit="1" customWidth="1"/>
    <col min="12014" max="12014" width="10.6640625" bestFit="1" customWidth="1"/>
    <col min="12015" max="12015" width="8" bestFit="1" customWidth="1"/>
    <col min="12016" max="12016" width="10.6640625" bestFit="1" customWidth="1"/>
    <col min="12017" max="12017" width="8" bestFit="1" customWidth="1"/>
    <col min="12018" max="12018" width="10.6640625" bestFit="1" customWidth="1"/>
    <col min="12019" max="12019" width="8" bestFit="1" customWidth="1"/>
    <col min="12020" max="12020" width="10.6640625" bestFit="1" customWidth="1"/>
    <col min="12021" max="12021" width="8" bestFit="1" customWidth="1"/>
    <col min="12022" max="12022" width="10.6640625" bestFit="1" customWidth="1"/>
    <col min="12023" max="12023" width="8" bestFit="1" customWidth="1"/>
    <col min="12024" max="12024" width="10.6640625" bestFit="1" customWidth="1"/>
    <col min="12025" max="12025" width="8" bestFit="1" customWidth="1"/>
    <col min="12026" max="12026" width="10.6640625" bestFit="1" customWidth="1"/>
    <col min="12027" max="12027" width="8" bestFit="1" customWidth="1"/>
    <col min="12028" max="12028" width="10.6640625" bestFit="1" customWidth="1"/>
    <col min="12029" max="12029" width="8" bestFit="1" customWidth="1"/>
    <col min="12030" max="12030" width="10.6640625" bestFit="1" customWidth="1"/>
    <col min="12031" max="12031" width="8" bestFit="1" customWidth="1"/>
    <col min="12032" max="12032" width="10.6640625" bestFit="1" customWidth="1"/>
    <col min="12033" max="12033" width="8" bestFit="1" customWidth="1"/>
    <col min="12034" max="12034" width="10.6640625" bestFit="1" customWidth="1"/>
    <col min="12035" max="12035" width="8" bestFit="1" customWidth="1"/>
    <col min="12036" max="12036" width="10.6640625" bestFit="1" customWidth="1"/>
    <col min="12037" max="12037" width="8" bestFit="1" customWidth="1"/>
    <col min="12038" max="12038" width="10.6640625" bestFit="1" customWidth="1"/>
    <col min="12039" max="12039" width="8" bestFit="1" customWidth="1"/>
    <col min="12040" max="12040" width="10.6640625" bestFit="1" customWidth="1"/>
    <col min="12041" max="12041" width="8" bestFit="1" customWidth="1"/>
    <col min="12042" max="12042" width="10.6640625" bestFit="1" customWidth="1"/>
    <col min="12043" max="12043" width="8" bestFit="1" customWidth="1"/>
    <col min="12044" max="12044" width="10.6640625" bestFit="1" customWidth="1"/>
    <col min="12045" max="12045" width="8" bestFit="1" customWidth="1"/>
    <col min="12046" max="12046" width="10.6640625" bestFit="1" customWidth="1"/>
    <col min="12047" max="12047" width="8" bestFit="1" customWidth="1"/>
    <col min="12048" max="12048" width="10.6640625" bestFit="1" customWidth="1"/>
    <col min="12049" max="12049" width="8" bestFit="1" customWidth="1"/>
    <col min="12050" max="12050" width="10.6640625" bestFit="1" customWidth="1"/>
    <col min="12051" max="12051" width="8" bestFit="1" customWidth="1"/>
    <col min="12052" max="12052" width="10.6640625" bestFit="1" customWidth="1"/>
    <col min="12053" max="12053" width="8" bestFit="1" customWidth="1"/>
    <col min="12054" max="12054" width="10.6640625" bestFit="1" customWidth="1"/>
    <col min="12055" max="12055" width="8" bestFit="1" customWidth="1"/>
    <col min="12056" max="12056" width="10.6640625" bestFit="1" customWidth="1"/>
    <col min="12057" max="12057" width="8" bestFit="1" customWidth="1"/>
    <col min="12058" max="12058" width="10.6640625" bestFit="1" customWidth="1"/>
    <col min="12059" max="12059" width="8" bestFit="1" customWidth="1"/>
    <col min="12060" max="12060" width="10.6640625" bestFit="1" customWidth="1"/>
    <col min="12061" max="12061" width="8" bestFit="1" customWidth="1"/>
    <col min="12062" max="12062" width="10.6640625" bestFit="1" customWidth="1"/>
    <col min="12063" max="12063" width="8" bestFit="1" customWidth="1"/>
    <col min="12064" max="12064" width="10.6640625" bestFit="1" customWidth="1"/>
    <col min="12065" max="12065" width="8" bestFit="1" customWidth="1"/>
    <col min="12066" max="12066" width="10.6640625" bestFit="1" customWidth="1"/>
    <col min="12067" max="12067" width="8" bestFit="1" customWidth="1"/>
    <col min="12068" max="12068" width="10.6640625" bestFit="1" customWidth="1"/>
    <col min="12069" max="12069" width="8" bestFit="1" customWidth="1"/>
    <col min="12070" max="12070" width="10.6640625" bestFit="1" customWidth="1"/>
    <col min="12071" max="12071" width="8" bestFit="1" customWidth="1"/>
    <col min="12072" max="12072" width="10.6640625" bestFit="1" customWidth="1"/>
    <col min="12073" max="12073" width="8" bestFit="1" customWidth="1"/>
    <col min="12074" max="12074" width="10.6640625" bestFit="1" customWidth="1"/>
    <col min="12075" max="12075" width="8" bestFit="1" customWidth="1"/>
    <col min="12076" max="12076" width="10.6640625" bestFit="1" customWidth="1"/>
    <col min="12077" max="12077" width="8" bestFit="1" customWidth="1"/>
    <col min="12078" max="12078" width="10.6640625" bestFit="1" customWidth="1"/>
    <col min="12079" max="12079" width="8" bestFit="1" customWidth="1"/>
    <col min="12080" max="12080" width="10.6640625" bestFit="1" customWidth="1"/>
    <col min="12081" max="12081" width="8" bestFit="1" customWidth="1"/>
    <col min="12082" max="12082" width="10.6640625" bestFit="1" customWidth="1"/>
    <col min="12083" max="12083" width="8" bestFit="1" customWidth="1"/>
    <col min="12084" max="12084" width="10.6640625" bestFit="1" customWidth="1"/>
    <col min="12085" max="12085" width="8" bestFit="1" customWidth="1"/>
    <col min="12086" max="12086" width="10.6640625" bestFit="1" customWidth="1"/>
    <col min="12087" max="12087" width="8" bestFit="1" customWidth="1"/>
    <col min="12088" max="12088" width="10.6640625" bestFit="1" customWidth="1"/>
    <col min="12089" max="12089" width="8" bestFit="1" customWidth="1"/>
    <col min="12090" max="12090" width="10.6640625" bestFit="1" customWidth="1"/>
    <col min="12091" max="12091" width="8" bestFit="1" customWidth="1"/>
    <col min="12092" max="12092" width="10.6640625" bestFit="1" customWidth="1"/>
    <col min="12093" max="12093" width="8" bestFit="1" customWidth="1"/>
    <col min="12094" max="12094" width="10.6640625" bestFit="1" customWidth="1"/>
    <col min="12095" max="12095" width="8" bestFit="1" customWidth="1"/>
    <col min="12096" max="12096" width="10.6640625" bestFit="1" customWidth="1"/>
    <col min="12097" max="12097" width="8" bestFit="1" customWidth="1"/>
    <col min="12098" max="12098" width="10.6640625" bestFit="1" customWidth="1"/>
    <col min="12099" max="12099" width="8" bestFit="1" customWidth="1"/>
    <col min="12100" max="12100" width="10.6640625" bestFit="1" customWidth="1"/>
    <col min="12101" max="12101" width="8" bestFit="1" customWidth="1"/>
    <col min="12102" max="12102" width="10.6640625" bestFit="1" customWidth="1"/>
    <col min="12103" max="12103" width="8" bestFit="1" customWidth="1"/>
    <col min="12104" max="12104" width="10.6640625" bestFit="1" customWidth="1"/>
    <col min="12105" max="12105" width="8" bestFit="1" customWidth="1"/>
    <col min="12106" max="12106" width="10.6640625" bestFit="1" customWidth="1"/>
    <col min="12107" max="12107" width="8" bestFit="1" customWidth="1"/>
    <col min="12108" max="12108" width="10.6640625" bestFit="1" customWidth="1"/>
    <col min="12109" max="12109" width="8" bestFit="1" customWidth="1"/>
    <col min="12110" max="12110" width="10.6640625" bestFit="1" customWidth="1"/>
    <col min="12111" max="12111" width="8" bestFit="1" customWidth="1"/>
    <col min="12112" max="12112" width="10.6640625" bestFit="1" customWidth="1"/>
    <col min="12113" max="12113" width="8" bestFit="1" customWidth="1"/>
    <col min="12114" max="12114" width="10.6640625" bestFit="1" customWidth="1"/>
    <col min="12115" max="12115" width="8" bestFit="1" customWidth="1"/>
    <col min="12116" max="12116" width="10.6640625" bestFit="1" customWidth="1"/>
    <col min="12117" max="12117" width="8" bestFit="1" customWidth="1"/>
    <col min="12118" max="12118" width="10.6640625" bestFit="1" customWidth="1"/>
    <col min="12119" max="12119" width="8" bestFit="1" customWidth="1"/>
    <col min="12120" max="12120" width="10.6640625" bestFit="1" customWidth="1"/>
    <col min="12121" max="12121" width="8" bestFit="1" customWidth="1"/>
    <col min="12122" max="12122" width="10.6640625" bestFit="1" customWidth="1"/>
    <col min="12123" max="12123" width="8" bestFit="1" customWidth="1"/>
    <col min="12124" max="12124" width="10.6640625" bestFit="1" customWidth="1"/>
    <col min="12125" max="12125" width="8" bestFit="1" customWidth="1"/>
    <col min="12126" max="12126" width="10.6640625" bestFit="1" customWidth="1"/>
    <col min="12127" max="12127" width="8" bestFit="1" customWidth="1"/>
    <col min="12128" max="12128" width="10.6640625" bestFit="1" customWidth="1"/>
    <col min="12129" max="12129" width="8" bestFit="1" customWidth="1"/>
    <col min="12130" max="12130" width="10.6640625" bestFit="1" customWidth="1"/>
    <col min="12131" max="12131" width="8" bestFit="1" customWidth="1"/>
    <col min="12132" max="12132" width="10.6640625" bestFit="1" customWidth="1"/>
    <col min="12133" max="12133" width="8" bestFit="1" customWidth="1"/>
    <col min="12134" max="12134" width="10.6640625" bestFit="1" customWidth="1"/>
    <col min="12135" max="12135" width="8" bestFit="1" customWidth="1"/>
    <col min="12136" max="12136" width="10.6640625" bestFit="1" customWidth="1"/>
    <col min="12137" max="12137" width="8" bestFit="1" customWidth="1"/>
    <col min="12138" max="12138" width="10.6640625" bestFit="1" customWidth="1"/>
    <col min="12139" max="12139" width="8" bestFit="1" customWidth="1"/>
    <col min="12140" max="12140" width="10.6640625" bestFit="1" customWidth="1"/>
    <col min="12141" max="12141" width="8" bestFit="1" customWidth="1"/>
    <col min="12142" max="12142" width="10.6640625" bestFit="1" customWidth="1"/>
    <col min="12143" max="12143" width="8" bestFit="1" customWidth="1"/>
    <col min="12144" max="12144" width="10.6640625" bestFit="1" customWidth="1"/>
    <col min="12145" max="12145" width="8" bestFit="1" customWidth="1"/>
    <col min="12146" max="12146" width="10.6640625" bestFit="1" customWidth="1"/>
    <col min="12147" max="12147" width="8" bestFit="1" customWidth="1"/>
    <col min="12148" max="12148" width="10.6640625" bestFit="1" customWidth="1"/>
    <col min="12149" max="12149" width="8" bestFit="1" customWidth="1"/>
    <col min="12150" max="12150" width="10.6640625" bestFit="1" customWidth="1"/>
    <col min="12151" max="12151" width="8" bestFit="1" customWidth="1"/>
    <col min="12152" max="12152" width="10.6640625" bestFit="1" customWidth="1"/>
    <col min="12153" max="12153" width="8" bestFit="1" customWidth="1"/>
    <col min="12154" max="12154" width="10.6640625" bestFit="1" customWidth="1"/>
    <col min="12155" max="12155" width="8" bestFit="1" customWidth="1"/>
    <col min="12156" max="12156" width="10.6640625" bestFit="1" customWidth="1"/>
    <col min="12157" max="12157" width="8" bestFit="1" customWidth="1"/>
    <col min="12158" max="12158" width="10.6640625" bestFit="1" customWidth="1"/>
    <col min="12159" max="12159" width="8" bestFit="1" customWidth="1"/>
    <col min="12160" max="12160" width="10.6640625" bestFit="1" customWidth="1"/>
    <col min="12161" max="12161" width="8" bestFit="1" customWidth="1"/>
    <col min="12162" max="12162" width="10.6640625" bestFit="1" customWidth="1"/>
    <col min="12163" max="12163" width="8" bestFit="1" customWidth="1"/>
    <col min="12164" max="12164" width="10.6640625" bestFit="1" customWidth="1"/>
    <col min="12165" max="12165" width="8" bestFit="1" customWidth="1"/>
    <col min="12166" max="12166" width="10.6640625" bestFit="1" customWidth="1"/>
    <col min="12167" max="12167" width="8" bestFit="1" customWidth="1"/>
    <col min="12168" max="12168" width="10.6640625" bestFit="1" customWidth="1"/>
    <col min="12169" max="12169" width="8" bestFit="1" customWidth="1"/>
    <col min="12170" max="12170" width="10.6640625" bestFit="1" customWidth="1"/>
    <col min="12171" max="12171" width="8" bestFit="1" customWidth="1"/>
    <col min="12172" max="12172" width="10.6640625" bestFit="1" customWidth="1"/>
    <col min="12173" max="12173" width="8" bestFit="1" customWidth="1"/>
    <col min="12174" max="12174" width="10.6640625" bestFit="1" customWidth="1"/>
    <col min="12175" max="12175" width="8" bestFit="1" customWidth="1"/>
    <col min="12176" max="12176" width="10.6640625" bestFit="1" customWidth="1"/>
    <col min="12177" max="12177" width="8" bestFit="1" customWidth="1"/>
    <col min="12178" max="12178" width="10.6640625" bestFit="1" customWidth="1"/>
    <col min="12179" max="12179" width="8" bestFit="1" customWidth="1"/>
    <col min="12180" max="12180" width="10.6640625" bestFit="1" customWidth="1"/>
    <col min="12181" max="12181" width="8" bestFit="1" customWidth="1"/>
    <col min="12182" max="12182" width="10.6640625" bestFit="1" customWidth="1"/>
    <col min="12183" max="12183" width="8" bestFit="1" customWidth="1"/>
    <col min="12184" max="12184" width="10.6640625" bestFit="1" customWidth="1"/>
    <col min="12185" max="12185" width="8" bestFit="1" customWidth="1"/>
    <col min="12186" max="12186" width="10.6640625" bestFit="1" customWidth="1"/>
    <col min="12187" max="12187" width="8" bestFit="1" customWidth="1"/>
    <col min="12188" max="12188" width="10.6640625" bestFit="1" customWidth="1"/>
    <col min="12189" max="12189" width="8" bestFit="1" customWidth="1"/>
    <col min="12190" max="12190" width="10.6640625" bestFit="1" customWidth="1"/>
    <col min="12191" max="12191" width="8" bestFit="1" customWidth="1"/>
    <col min="12192" max="12192" width="10.6640625" bestFit="1" customWidth="1"/>
    <col min="12193" max="12193" width="8" bestFit="1" customWidth="1"/>
    <col min="12194" max="12194" width="10.6640625" bestFit="1" customWidth="1"/>
    <col min="12195" max="12195" width="8" bestFit="1" customWidth="1"/>
    <col min="12196" max="12196" width="10.6640625" bestFit="1" customWidth="1"/>
    <col min="12197" max="12197" width="8" bestFit="1" customWidth="1"/>
    <col min="12198" max="12198" width="10.6640625" bestFit="1" customWidth="1"/>
    <col min="12199" max="12199" width="8" bestFit="1" customWidth="1"/>
    <col min="12200" max="12200" width="10.6640625" bestFit="1" customWidth="1"/>
    <col min="12201" max="12201" width="8" bestFit="1" customWidth="1"/>
    <col min="12202" max="12202" width="10.6640625" bestFit="1" customWidth="1"/>
    <col min="12203" max="12203" width="8" bestFit="1" customWidth="1"/>
    <col min="12204" max="12204" width="10.6640625" bestFit="1" customWidth="1"/>
    <col min="12205" max="12205" width="8" bestFit="1" customWidth="1"/>
    <col min="12206" max="12206" width="10.6640625" bestFit="1" customWidth="1"/>
    <col min="12207" max="12207" width="8" bestFit="1" customWidth="1"/>
    <col min="12208" max="12208" width="10.6640625" bestFit="1" customWidth="1"/>
    <col min="12209" max="12209" width="8" bestFit="1" customWidth="1"/>
    <col min="12210" max="12210" width="10.6640625" bestFit="1" customWidth="1"/>
    <col min="12211" max="12211" width="8" bestFit="1" customWidth="1"/>
    <col min="12212" max="12212" width="10.6640625" bestFit="1" customWidth="1"/>
    <col min="12213" max="12213" width="8" bestFit="1" customWidth="1"/>
    <col min="12214" max="12214" width="10.6640625" bestFit="1" customWidth="1"/>
    <col min="12215" max="12215" width="8" bestFit="1" customWidth="1"/>
    <col min="12216" max="12216" width="10.6640625" bestFit="1" customWidth="1"/>
    <col min="12217" max="12217" width="8" bestFit="1" customWidth="1"/>
    <col min="12218" max="12218" width="10.6640625" bestFit="1" customWidth="1"/>
    <col min="12219" max="12219" width="8" bestFit="1" customWidth="1"/>
    <col min="12220" max="12220" width="10.6640625" bestFit="1" customWidth="1"/>
    <col min="12221" max="12221" width="8" bestFit="1" customWidth="1"/>
    <col min="12222" max="12222" width="10.6640625" bestFit="1" customWidth="1"/>
    <col min="12223" max="12223" width="8" bestFit="1" customWidth="1"/>
    <col min="12224" max="12224" width="10.6640625" bestFit="1" customWidth="1"/>
    <col min="12225" max="12225" width="8" bestFit="1" customWidth="1"/>
    <col min="12226" max="12226" width="10.6640625" bestFit="1" customWidth="1"/>
    <col min="12227" max="12227" width="8" bestFit="1" customWidth="1"/>
    <col min="12228" max="12228" width="10.6640625" bestFit="1" customWidth="1"/>
    <col min="12229" max="12229" width="8" bestFit="1" customWidth="1"/>
    <col min="12230" max="12230" width="10.6640625" bestFit="1" customWidth="1"/>
    <col min="12231" max="12231" width="8" bestFit="1" customWidth="1"/>
    <col min="12232" max="12232" width="10.6640625" bestFit="1" customWidth="1"/>
    <col min="12233" max="12233" width="8" bestFit="1" customWidth="1"/>
    <col min="12234" max="12234" width="10.6640625" bestFit="1" customWidth="1"/>
    <col min="12235" max="12235" width="8" bestFit="1" customWidth="1"/>
    <col min="12236" max="12236" width="10.6640625" bestFit="1" customWidth="1"/>
    <col min="12237" max="12237" width="8" bestFit="1" customWidth="1"/>
    <col min="12238" max="12238" width="10.6640625" bestFit="1" customWidth="1"/>
    <col min="12239" max="12239" width="8" bestFit="1" customWidth="1"/>
    <col min="12240" max="12240" width="10.6640625" bestFit="1" customWidth="1"/>
    <col min="12241" max="12241" width="8" bestFit="1" customWidth="1"/>
    <col min="12242" max="12242" width="10.6640625" bestFit="1" customWidth="1"/>
    <col min="12243" max="12243" width="8" bestFit="1" customWidth="1"/>
    <col min="12244" max="12244" width="10.6640625" bestFit="1" customWidth="1"/>
    <col min="12245" max="12245" width="8" bestFit="1" customWidth="1"/>
    <col min="12246" max="12246" width="10.6640625" bestFit="1" customWidth="1"/>
    <col min="12247" max="12247" width="8" bestFit="1" customWidth="1"/>
    <col min="12248" max="12248" width="10.6640625" bestFit="1" customWidth="1"/>
    <col min="12249" max="12249" width="8" bestFit="1" customWidth="1"/>
    <col min="12250" max="12250" width="10.6640625" bestFit="1" customWidth="1"/>
    <col min="12251" max="12251" width="8" bestFit="1" customWidth="1"/>
    <col min="12252" max="12252" width="10.6640625" bestFit="1" customWidth="1"/>
    <col min="12253" max="12253" width="8" bestFit="1" customWidth="1"/>
    <col min="12254" max="12254" width="10.6640625" bestFit="1" customWidth="1"/>
    <col min="12255" max="12255" width="8" bestFit="1" customWidth="1"/>
    <col min="12256" max="12256" width="10.6640625" bestFit="1" customWidth="1"/>
    <col min="12257" max="12257" width="8" bestFit="1" customWidth="1"/>
    <col min="12258" max="12258" width="10.6640625" bestFit="1" customWidth="1"/>
    <col min="12259" max="12259" width="8" bestFit="1" customWidth="1"/>
    <col min="12260" max="12260" width="10.6640625" bestFit="1" customWidth="1"/>
    <col min="12261" max="12261" width="8" bestFit="1" customWidth="1"/>
    <col min="12262" max="12262" width="10.6640625" bestFit="1" customWidth="1"/>
    <col min="12263" max="12263" width="8" bestFit="1" customWidth="1"/>
    <col min="12264" max="12264" width="10.6640625" bestFit="1" customWidth="1"/>
    <col min="12265" max="12265" width="8" bestFit="1" customWidth="1"/>
    <col min="12266" max="12266" width="10.6640625" bestFit="1" customWidth="1"/>
    <col min="12267" max="12267" width="8" bestFit="1" customWidth="1"/>
    <col min="12268" max="12268" width="10.6640625" bestFit="1" customWidth="1"/>
    <col min="12269" max="12269" width="8" bestFit="1" customWidth="1"/>
    <col min="12270" max="12270" width="10.6640625" bestFit="1" customWidth="1"/>
    <col min="12271" max="12271" width="8" bestFit="1" customWidth="1"/>
    <col min="12272" max="12272" width="10.6640625" bestFit="1" customWidth="1"/>
    <col min="12273" max="12273" width="8" bestFit="1" customWidth="1"/>
    <col min="12274" max="12274" width="10.6640625" bestFit="1" customWidth="1"/>
    <col min="12275" max="12275" width="8" bestFit="1" customWidth="1"/>
    <col min="12276" max="12276" width="10.6640625" bestFit="1" customWidth="1"/>
    <col min="12277" max="12277" width="8" bestFit="1" customWidth="1"/>
    <col min="12278" max="12278" width="10.6640625" bestFit="1" customWidth="1"/>
    <col min="12279" max="12279" width="8" bestFit="1" customWidth="1"/>
    <col min="12280" max="12280" width="10.6640625" bestFit="1" customWidth="1"/>
    <col min="12281" max="12281" width="8" bestFit="1" customWidth="1"/>
    <col min="12282" max="12282" width="10.6640625" bestFit="1" customWidth="1"/>
    <col min="12283" max="12283" width="8" bestFit="1" customWidth="1"/>
    <col min="12284" max="12284" width="10.6640625" bestFit="1" customWidth="1"/>
    <col min="12285" max="12285" width="8" bestFit="1" customWidth="1"/>
    <col min="12286" max="12286" width="10.6640625" bestFit="1" customWidth="1"/>
    <col min="12287" max="12287" width="8" bestFit="1" customWidth="1"/>
    <col min="12288" max="12288" width="10.6640625" bestFit="1" customWidth="1"/>
    <col min="12289" max="12289" width="8" bestFit="1" customWidth="1"/>
    <col min="12290" max="12290" width="10.6640625" bestFit="1" customWidth="1"/>
    <col min="12291" max="12291" width="8" bestFit="1" customWidth="1"/>
    <col min="12292" max="12292" width="10.6640625" bestFit="1" customWidth="1"/>
    <col min="12293" max="12293" width="8" bestFit="1" customWidth="1"/>
    <col min="12294" max="12294" width="10.6640625" bestFit="1" customWidth="1"/>
    <col min="12295" max="12295" width="8" bestFit="1" customWidth="1"/>
    <col min="12296" max="12296" width="10.6640625" bestFit="1" customWidth="1"/>
    <col min="12297" max="12297" width="8" bestFit="1" customWidth="1"/>
    <col min="12298" max="12298" width="10.6640625" bestFit="1" customWidth="1"/>
    <col min="12299" max="12299" width="8" bestFit="1" customWidth="1"/>
    <col min="12300" max="12300" width="10.6640625" bestFit="1" customWidth="1"/>
    <col min="12301" max="12301" width="8" bestFit="1" customWidth="1"/>
    <col min="12302" max="12302" width="10.6640625" bestFit="1" customWidth="1"/>
    <col min="12303" max="12303" width="8" bestFit="1" customWidth="1"/>
    <col min="12304" max="12304" width="10.6640625" bestFit="1" customWidth="1"/>
    <col min="12305" max="12305" width="8" bestFit="1" customWidth="1"/>
    <col min="12306" max="12306" width="10.6640625" bestFit="1" customWidth="1"/>
    <col min="12307" max="12307" width="8" bestFit="1" customWidth="1"/>
    <col min="12308" max="12308" width="10.6640625" bestFit="1" customWidth="1"/>
    <col min="12309" max="12309" width="8" bestFit="1" customWidth="1"/>
    <col min="12310" max="12310" width="10.6640625" bestFit="1" customWidth="1"/>
    <col min="12311" max="12311" width="8" bestFit="1" customWidth="1"/>
    <col min="12312" max="12312" width="10.6640625" bestFit="1" customWidth="1"/>
    <col min="12313" max="12313" width="8" bestFit="1" customWidth="1"/>
    <col min="12314" max="12314" width="10.6640625" bestFit="1" customWidth="1"/>
    <col min="12315" max="12315" width="8" bestFit="1" customWidth="1"/>
    <col min="12316" max="12316" width="10.6640625" bestFit="1" customWidth="1"/>
    <col min="12317" max="12317" width="8" bestFit="1" customWidth="1"/>
    <col min="12318" max="12318" width="10.6640625" bestFit="1" customWidth="1"/>
    <col min="12319" max="12319" width="8" bestFit="1" customWidth="1"/>
    <col min="12320" max="12320" width="10.6640625" bestFit="1" customWidth="1"/>
    <col min="12321" max="12321" width="8" bestFit="1" customWidth="1"/>
    <col min="12322" max="12322" width="10.6640625" bestFit="1" customWidth="1"/>
    <col min="12323" max="12323" width="8" bestFit="1" customWidth="1"/>
    <col min="12324" max="12324" width="10.6640625" bestFit="1" customWidth="1"/>
    <col min="12325" max="12325" width="8" bestFit="1" customWidth="1"/>
    <col min="12326" max="12326" width="10.6640625" bestFit="1" customWidth="1"/>
    <col min="12327" max="12327" width="8" bestFit="1" customWidth="1"/>
    <col min="12328" max="12328" width="10.6640625" bestFit="1" customWidth="1"/>
    <col min="12329" max="12329" width="8" bestFit="1" customWidth="1"/>
    <col min="12330" max="12330" width="10.6640625" bestFit="1" customWidth="1"/>
    <col min="12331" max="12331" width="8" bestFit="1" customWidth="1"/>
    <col min="12332" max="12332" width="10.6640625" bestFit="1" customWidth="1"/>
    <col min="12333" max="12333" width="8" bestFit="1" customWidth="1"/>
    <col min="12334" max="12334" width="10.6640625" bestFit="1" customWidth="1"/>
    <col min="12335" max="12335" width="8" bestFit="1" customWidth="1"/>
    <col min="12336" max="12336" width="10.6640625" bestFit="1" customWidth="1"/>
    <col min="12337" max="12337" width="8" bestFit="1" customWidth="1"/>
    <col min="12338" max="12338" width="10.6640625" bestFit="1" customWidth="1"/>
    <col min="12339" max="12339" width="8" bestFit="1" customWidth="1"/>
    <col min="12340" max="12340" width="10.6640625" bestFit="1" customWidth="1"/>
    <col min="12341" max="12341" width="8" bestFit="1" customWidth="1"/>
    <col min="12342" max="12342" width="10.6640625" bestFit="1" customWidth="1"/>
    <col min="12343" max="12343" width="8" bestFit="1" customWidth="1"/>
    <col min="12344" max="12344" width="10.6640625" bestFit="1" customWidth="1"/>
    <col min="12345" max="12345" width="8" bestFit="1" customWidth="1"/>
    <col min="12346" max="12346" width="10.6640625" bestFit="1" customWidth="1"/>
    <col min="12347" max="12347" width="8" bestFit="1" customWidth="1"/>
    <col min="12348" max="12348" width="10.6640625" bestFit="1" customWidth="1"/>
    <col min="12349" max="12349" width="8" bestFit="1" customWidth="1"/>
    <col min="12350" max="12350" width="10.6640625" bestFit="1" customWidth="1"/>
    <col min="12351" max="12351" width="8" bestFit="1" customWidth="1"/>
    <col min="12352" max="12352" width="10.6640625" bestFit="1" customWidth="1"/>
    <col min="12353" max="12353" width="8" bestFit="1" customWidth="1"/>
    <col min="12354" max="12354" width="10.6640625" bestFit="1" customWidth="1"/>
    <col min="12355" max="12355" width="8" bestFit="1" customWidth="1"/>
    <col min="12356" max="12356" width="10.6640625" bestFit="1" customWidth="1"/>
    <col min="12357" max="12357" width="8" bestFit="1" customWidth="1"/>
    <col min="12358" max="12358" width="10.6640625" bestFit="1" customWidth="1"/>
    <col min="12359" max="12359" width="8" bestFit="1" customWidth="1"/>
    <col min="12360" max="12360" width="10.6640625" bestFit="1" customWidth="1"/>
    <col min="12361" max="12361" width="8" bestFit="1" customWidth="1"/>
    <col min="12362" max="12362" width="10.6640625" bestFit="1" customWidth="1"/>
    <col min="12363" max="12363" width="8" bestFit="1" customWidth="1"/>
    <col min="12364" max="12364" width="10.6640625" bestFit="1" customWidth="1"/>
    <col min="12365" max="12365" width="8" bestFit="1" customWidth="1"/>
    <col min="12366" max="12366" width="10.6640625" bestFit="1" customWidth="1"/>
    <col min="12367" max="12367" width="8" bestFit="1" customWidth="1"/>
    <col min="12368" max="12368" width="10.6640625" bestFit="1" customWidth="1"/>
    <col min="12369" max="12369" width="8" bestFit="1" customWidth="1"/>
    <col min="12370" max="12370" width="10.6640625" bestFit="1" customWidth="1"/>
    <col min="12371" max="12371" width="8" bestFit="1" customWidth="1"/>
    <col min="12372" max="12372" width="10.6640625" bestFit="1" customWidth="1"/>
    <col min="12373" max="12373" width="8" bestFit="1" customWidth="1"/>
    <col min="12374" max="12374" width="10.6640625" bestFit="1" customWidth="1"/>
    <col min="12375" max="12375" width="8" bestFit="1" customWidth="1"/>
    <col min="12376" max="12376" width="10.6640625" bestFit="1" customWidth="1"/>
    <col min="12377" max="12377" width="8" bestFit="1" customWidth="1"/>
    <col min="12378" max="12378" width="10.6640625" bestFit="1" customWidth="1"/>
    <col min="12379" max="12379" width="8" bestFit="1" customWidth="1"/>
    <col min="12380" max="12380" width="10.6640625" bestFit="1" customWidth="1"/>
    <col min="12381" max="12381" width="8" bestFit="1" customWidth="1"/>
    <col min="12382" max="12382" width="10.6640625" bestFit="1" customWidth="1"/>
    <col min="12383" max="12383" width="8" bestFit="1" customWidth="1"/>
    <col min="12384" max="12384" width="10.6640625" bestFit="1" customWidth="1"/>
    <col min="12385" max="12385" width="8" bestFit="1" customWidth="1"/>
    <col min="12386" max="12386" width="10.6640625" bestFit="1" customWidth="1"/>
    <col min="12387" max="12387" width="8" bestFit="1" customWidth="1"/>
    <col min="12388" max="12388" width="10.6640625" bestFit="1" customWidth="1"/>
    <col min="12389" max="12389" width="8" bestFit="1" customWidth="1"/>
    <col min="12390" max="12390" width="10.6640625" bestFit="1" customWidth="1"/>
    <col min="12391" max="12391" width="8" bestFit="1" customWidth="1"/>
    <col min="12392" max="12392" width="10.6640625" bestFit="1" customWidth="1"/>
    <col min="12393" max="12393" width="8" bestFit="1" customWidth="1"/>
    <col min="12394" max="12394" width="10.6640625" bestFit="1" customWidth="1"/>
    <col min="12395" max="12395" width="8" bestFit="1" customWidth="1"/>
    <col min="12396" max="12396" width="10.6640625" bestFit="1" customWidth="1"/>
    <col min="12397" max="12397" width="8" bestFit="1" customWidth="1"/>
    <col min="12398" max="12398" width="10.6640625" bestFit="1" customWidth="1"/>
    <col min="12399" max="12399" width="8" bestFit="1" customWidth="1"/>
    <col min="12400" max="12400" width="10.6640625" bestFit="1" customWidth="1"/>
    <col min="12401" max="12401" width="8" bestFit="1" customWidth="1"/>
    <col min="12402" max="12402" width="10.6640625" bestFit="1" customWidth="1"/>
    <col min="12403" max="12403" width="8" bestFit="1" customWidth="1"/>
    <col min="12404" max="12404" width="10.6640625" bestFit="1" customWidth="1"/>
    <col min="12405" max="12405" width="8" bestFit="1" customWidth="1"/>
    <col min="12406" max="12406" width="10.6640625" bestFit="1" customWidth="1"/>
    <col min="12407" max="12407" width="8" bestFit="1" customWidth="1"/>
    <col min="12408" max="12408" width="10.6640625" bestFit="1" customWidth="1"/>
    <col min="12409" max="12409" width="8" bestFit="1" customWidth="1"/>
    <col min="12410" max="12410" width="10.6640625" bestFit="1" customWidth="1"/>
    <col min="12411" max="12411" width="8" bestFit="1" customWidth="1"/>
    <col min="12412" max="12412" width="10.6640625" bestFit="1" customWidth="1"/>
    <col min="12413" max="12413" width="8" bestFit="1" customWidth="1"/>
    <col min="12414" max="12414" width="10.6640625" bestFit="1" customWidth="1"/>
    <col min="12415" max="12415" width="8" bestFit="1" customWidth="1"/>
    <col min="12416" max="12416" width="10.6640625" bestFit="1" customWidth="1"/>
    <col min="12417" max="12417" width="8" bestFit="1" customWidth="1"/>
    <col min="12418" max="12418" width="10.6640625" bestFit="1" customWidth="1"/>
    <col min="12419" max="12419" width="8" bestFit="1" customWidth="1"/>
    <col min="12420" max="12420" width="10.6640625" bestFit="1" customWidth="1"/>
    <col min="12421" max="12421" width="8" bestFit="1" customWidth="1"/>
    <col min="12422" max="12422" width="10.6640625" bestFit="1" customWidth="1"/>
    <col min="12423" max="12423" width="8" bestFit="1" customWidth="1"/>
    <col min="12424" max="12424" width="10.6640625" bestFit="1" customWidth="1"/>
    <col min="12425" max="12425" width="8" bestFit="1" customWidth="1"/>
    <col min="12426" max="12426" width="10.6640625" bestFit="1" customWidth="1"/>
    <col min="12427" max="12427" width="8" bestFit="1" customWidth="1"/>
    <col min="12428" max="12428" width="10.6640625" bestFit="1" customWidth="1"/>
    <col min="12429" max="12429" width="8" bestFit="1" customWidth="1"/>
    <col min="12430" max="12430" width="10.6640625" bestFit="1" customWidth="1"/>
    <col min="12431" max="12431" width="8" bestFit="1" customWidth="1"/>
    <col min="12432" max="12432" width="10.6640625" bestFit="1" customWidth="1"/>
    <col min="12433" max="12433" width="8" bestFit="1" customWidth="1"/>
    <col min="12434" max="12434" width="10.6640625" bestFit="1" customWidth="1"/>
    <col min="12435" max="12435" width="8" bestFit="1" customWidth="1"/>
    <col min="12436" max="12436" width="10.6640625" bestFit="1" customWidth="1"/>
    <col min="12437" max="12437" width="8" bestFit="1" customWidth="1"/>
    <col min="12438" max="12438" width="10.6640625" bestFit="1" customWidth="1"/>
    <col min="12439" max="12439" width="8" bestFit="1" customWidth="1"/>
    <col min="12440" max="12440" width="10.6640625" bestFit="1" customWidth="1"/>
    <col min="12441" max="12441" width="8" bestFit="1" customWidth="1"/>
    <col min="12442" max="12442" width="10.6640625" bestFit="1" customWidth="1"/>
    <col min="12443" max="12443" width="8" bestFit="1" customWidth="1"/>
    <col min="12444" max="12444" width="10.6640625" bestFit="1" customWidth="1"/>
    <col min="12445" max="12445" width="8" bestFit="1" customWidth="1"/>
    <col min="12446" max="12446" width="10.6640625" bestFit="1" customWidth="1"/>
    <col min="12447" max="12447" width="8" bestFit="1" customWidth="1"/>
    <col min="12448" max="12448" width="10.6640625" bestFit="1" customWidth="1"/>
    <col min="12449" max="12449" width="8" bestFit="1" customWidth="1"/>
    <col min="12450" max="12450" width="10.6640625" bestFit="1" customWidth="1"/>
    <col min="12451" max="12451" width="8" bestFit="1" customWidth="1"/>
    <col min="12452" max="12452" width="10.6640625" bestFit="1" customWidth="1"/>
    <col min="12453" max="12453" width="8" bestFit="1" customWidth="1"/>
    <col min="12454" max="12454" width="10.6640625" bestFit="1" customWidth="1"/>
    <col min="12455" max="12455" width="8" bestFit="1" customWidth="1"/>
    <col min="12456" max="12456" width="10.6640625" bestFit="1" customWidth="1"/>
    <col min="12457" max="12457" width="8" bestFit="1" customWidth="1"/>
    <col min="12458" max="12458" width="10.6640625" bestFit="1" customWidth="1"/>
    <col min="12459" max="12459" width="8" bestFit="1" customWidth="1"/>
    <col min="12460" max="12460" width="10.6640625" bestFit="1" customWidth="1"/>
    <col min="12461" max="12461" width="8" bestFit="1" customWidth="1"/>
    <col min="12462" max="12462" width="10.6640625" bestFit="1" customWidth="1"/>
    <col min="12463" max="12463" width="8" bestFit="1" customWidth="1"/>
    <col min="12464" max="12464" width="10.6640625" bestFit="1" customWidth="1"/>
    <col min="12465" max="12465" width="8" bestFit="1" customWidth="1"/>
    <col min="12466" max="12466" width="10.6640625" bestFit="1" customWidth="1"/>
    <col min="12467" max="12467" width="8" bestFit="1" customWidth="1"/>
    <col min="12468" max="12468" width="10.6640625" bestFit="1" customWidth="1"/>
    <col min="12469" max="12469" width="8" bestFit="1" customWidth="1"/>
    <col min="12470" max="12470" width="10.6640625" bestFit="1" customWidth="1"/>
    <col min="12471" max="12471" width="8" bestFit="1" customWidth="1"/>
    <col min="12472" max="12472" width="10.6640625" bestFit="1" customWidth="1"/>
    <col min="12473" max="12473" width="8" bestFit="1" customWidth="1"/>
    <col min="12474" max="12474" width="10.6640625" bestFit="1" customWidth="1"/>
    <col min="12475" max="12475" width="8" bestFit="1" customWidth="1"/>
    <col min="12476" max="12476" width="10.6640625" bestFit="1" customWidth="1"/>
    <col min="12477" max="12477" width="8" bestFit="1" customWidth="1"/>
    <col min="12478" max="12478" width="10.6640625" bestFit="1" customWidth="1"/>
    <col min="12479" max="12479" width="8" bestFit="1" customWidth="1"/>
    <col min="12480" max="12480" width="10.6640625" bestFit="1" customWidth="1"/>
    <col min="12481" max="12481" width="8" bestFit="1" customWidth="1"/>
    <col min="12482" max="12482" width="10.6640625" bestFit="1" customWidth="1"/>
    <col min="12483" max="12483" width="8" bestFit="1" customWidth="1"/>
    <col min="12484" max="12484" width="10.6640625" bestFit="1" customWidth="1"/>
    <col min="12485" max="12485" width="8" bestFit="1" customWidth="1"/>
    <col min="12486" max="12486" width="10.6640625" bestFit="1" customWidth="1"/>
    <col min="12487" max="12487" width="8" bestFit="1" customWidth="1"/>
    <col min="12488" max="12488" width="10.6640625" bestFit="1" customWidth="1"/>
    <col min="12489" max="12489" width="8" bestFit="1" customWidth="1"/>
    <col min="12490" max="12490" width="10.6640625" bestFit="1" customWidth="1"/>
    <col min="12491" max="12491" width="8" bestFit="1" customWidth="1"/>
    <col min="12492" max="12492" width="10.6640625" bestFit="1" customWidth="1"/>
    <col min="12493" max="12493" width="8" bestFit="1" customWidth="1"/>
    <col min="12494" max="12494" width="10.6640625" bestFit="1" customWidth="1"/>
    <col min="12495" max="12495" width="8" bestFit="1" customWidth="1"/>
    <col min="12496" max="12496" width="10.6640625" bestFit="1" customWidth="1"/>
    <col min="12497" max="12497" width="8" bestFit="1" customWidth="1"/>
    <col min="12498" max="12498" width="10.6640625" bestFit="1" customWidth="1"/>
    <col min="12499" max="12499" width="8" bestFit="1" customWidth="1"/>
    <col min="12500" max="12500" width="10.6640625" bestFit="1" customWidth="1"/>
    <col min="12501" max="12501" width="8" bestFit="1" customWidth="1"/>
    <col min="12502" max="12502" width="10.6640625" bestFit="1" customWidth="1"/>
    <col min="12503" max="12503" width="8" bestFit="1" customWidth="1"/>
    <col min="12504" max="12504" width="10.6640625" bestFit="1" customWidth="1"/>
    <col min="12505" max="12505" width="8" bestFit="1" customWidth="1"/>
    <col min="12506" max="12506" width="10.6640625" bestFit="1" customWidth="1"/>
    <col min="12507" max="12507" width="8" bestFit="1" customWidth="1"/>
    <col min="12508" max="12508" width="10.6640625" bestFit="1" customWidth="1"/>
    <col min="12509" max="12509" width="8" bestFit="1" customWidth="1"/>
    <col min="12510" max="12510" width="10.6640625" bestFit="1" customWidth="1"/>
    <col min="12511" max="12511" width="8" bestFit="1" customWidth="1"/>
    <col min="12512" max="12512" width="10.6640625" bestFit="1" customWidth="1"/>
    <col min="12513" max="12513" width="8" bestFit="1" customWidth="1"/>
    <col min="12514" max="12514" width="10.6640625" bestFit="1" customWidth="1"/>
    <col min="12515" max="12515" width="8" bestFit="1" customWidth="1"/>
    <col min="12516" max="12516" width="10.6640625" bestFit="1" customWidth="1"/>
    <col min="12517" max="12517" width="8" bestFit="1" customWidth="1"/>
    <col min="12518" max="12518" width="10.6640625" bestFit="1" customWidth="1"/>
    <col min="12519" max="12519" width="8" bestFit="1" customWidth="1"/>
    <col min="12520" max="12520" width="10.6640625" bestFit="1" customWidth="1"/>
    <col min="12521" max="12521" width="8" bestFit="1" customWidth="1"/>
    <col min="12522" max="12522" width="10.6640625" bestFit="1" customWidth="1"/>
    <col min="12523" max="12523" width="8" bestFit="1" customWidth="1"/>
    <col min="12524" max="12524" width="10.6640625" bestFit="1" customWidth="1"/>
    <col min="12525" max="12525" width="8" bestFit="1" customWidth="1"/>
    <col min="12526" max="12526" width="10.6640625" bestFit="1" customWidth="1"/>
    <col min="12527" max="12527" width="8" bestFit="1" customWidth="1"/>
    <col min="12528" max="12528" width="10.6640625" bestFit="1" customWidth="1"/>
    <col min="12529" max="12529" width="8" bestFit="1" customWidth="1"/>
    <col min="12530" max="12530" width="10.6640625" bestFit="1" customWidth="1"/>
    <col min="12531" max="12531" width="8" bestFit="1" customWidth="1"/>
    <col min="12532" max="12532" width="10.6640625" bestFit="1" customWidth="1"/>
    <col min="12533" max="12533" width="8" bestFit="1" customWidth="1"/>
    <col min="12534" max="12534" width="10.6640625" bestFit="1" customWidth="1"/>
    <col min="12535" max="12535" width="8" bestFit="1" customWidth="1"/>
    <col min="12536" max="12536" width="10.6640625" bestFit="1" customWidth="1"/>
    <col min="12537" max="12537" width="8" bestFit="1" customWidth="1"/>
    <col min="12538" max="12538" width="10.6640625" bestFit="1" customWidth="1"/>
    <col min="12539" max="12539" width="8" bestFit="1" customWidth="1"/>
    <col min="12540" max="12540" width="10.6640625" bestFit="1" customWidth="1"/>
    <col min="12541" max="12541" width="8" bestFit="1" customWidth="1"/>
    <col min="12542" max="12542" width="10.6640625" bestFit="1" customWidth="1"/>
    <col min="12543" max="12543" width="8" bestFit="1" customWidth="1"/>
    <col min="12544" max="12544" width="10.6640625" bestFit="1" customWidth="1"/>
    <col min="12545" max="12545" width="8" bestFit="1" customWidth="1"/>
    <col min="12546" max="12546" width="10.6640625" bestFit="1" customWidth="1"/>
    <col min="12547" max="12547" width="8" bestFit="1" customWidth="1"/>
    <col min="12548" max="12548" width="10.6640625" bestFit="1" customWidth="1"/>
    <col min="12549" max="12549" width="8" bestFit="1" customWidth="1"/>
    <col min="12550" max="12550" width="10.6640625" bestFit="1" customWidth="1"/>
    <col min="12551" max="12551" width="8" bestFit="1" customWidth="1"/>
    <col min="12552" max="12552" width="10.6640625" bestFit="1" customWidth="1"/>
    <col min="12553" max="12553" width="8" bestFit="1" customWidth="1"/>
    <col min="12554" max="12554" width="10.6640625" bestFit="1" customWidth="1"/>
    <col min="12555" max="12555" width="8" bestFit="1" customWidth="1"/>
    <col min="12556" max="12556" width="10.6640625" bestFit="1" customWidth="1"/>
    <col min="12557" max="12557" width="8" bestFit="1" customWidth="1"/>
    <col min="12558" max="12558" width="10.6640625" bestFit="1" customWidth="1"/>
    <col min="12559" max="12559" width="8" bestFit="1" customWidth="1"/>
    <col min="12560" max="12560" width="10.6640625" bestFit="1" customWidth="1"/>
    <col min="12561" max="12561" width="8" bestFit="1" customWidth="1"/>
    <col min="12562" max="12562" width="10.6640625" bestFit="1" customWidth="1"/>
    <col min="12563" max="12563" width="8" bestFit="1" customWidth="1"/>
    <col min="12564" max="12564" width="10.6640625" bestFit="1" customWidth="1"/>
    <col min="12565" max="12565" width="8" bestFit="1" customWidth="1"/>
    <col min="12566" max="12566" width="10.6640625" bestFit="1" customWidth="1"/>
    <col min="12567" max="12567" width="8" bestFit="1" customWidth="1"/>
    <col min="12568" max="12568" width="10.6640625" bestFit="1" customWidth="1"/>
    <col min="12569" max="12569" width="8" bestFit="1" customWidth="1"/>
    <col min="12570" max="12570" width="10.6640625" bestFit="1" customWidth="1"/>
    <col min="12571" max="12571" width="8" bestFit="1" customWidth="1"/>
    <col min="12572" max="12572" width="10.6640625" bestFit="1" customWidth="1"/>
    <col min="12573" max="12573" width="8" bestFit="1" customWidth="1"/>
    <col min="12574" max="12574" width="10.6640625" bestFit="1" customWidth="1"/>
    <col min="12575" max="12575" width="8" bestFit="1" customWidth="1"/>
    <col min="12576" max="12576" width="10.6640625" bestFit="1" customWidth="1"/>
    <col min="12577" max="12577" width="8" bestFit="1" customWidth="1"/>
    <col min="12578" max="12578" width="10.6640625" bestFit="1" customWidth="1"/>
    <col min="12579" max="12579" width="8" bestFit="1" customWidth="1"/>
    <col min="12580" max="12580" width="10.6640625" bestFit="1" customWidth="1"/>
    <col min="12581" max="12581" width="8" bestFit="1" customWidth="1"/>
    <col min="12582" max="12582" width="10.6640625" bestFit="1" customWidth="1"/>
    <col min="12583" max="12583" width="8" bestFit="1" customWidth="1"/>
    <col min="12584" max="12584" width="10.6640625" bestFit="1" customWidth="1"/>
    <col min="12585" max="12585" width="8" bestFit="1" customWidth="1"/>
    <col min="12586" max="12586" width="10.6640625" bestFit="1" customWidth="1"/>
    <col min="12587" max="12587" width="8" bestFit="1" customWidth="1"/>
    <col min="12588" max="12588" width="10.6640625" bestFit="1" customWidth="1"/>
    <col min="12589" max="12589" width="8" bestFit="1" customWidth="1"/>
    <col min="12590" max="12590" width="10.6640625" bestFit="1" customWidth="1"/>
    <col min="12591" max="12591" width="8" bestFit="1" customWidth="1"/>
    <col min="12592" max="12592" width="10.6640625" bestFit="1" customWidth="1"/>
    <col min="12593" max="12593" width="8" bestFit="1" customWidth="1"/>
    <col min="12594" max="12594" width="10.6640625" bestFit="1" customWidth="1"/>
    <col min="12595" max="12595" width="8" bestFit="1" customWidth="1"/>
    <col min="12596" max="12596" width="10.6640625" bestFit="1" customWidth="1"/>
    <col min="12597" max="12597" width="8" bestFit="1" customWidth="1"/>
    <col min="12598" max="12598" width="10.6640625" bestFit="1" customWidth="1"/>
    <col min="12599" max="12599" width="8" bestFit="1" customWidth="1"/>
    <col min="12600" max="12600" width="10.6640625" bestFit="1" customWidth="1"/>
    <col min="12601" max="12601" width="8" bestFit="1" customWidth="1"/>
    <col min="12602" max="12602" width="10.6640625" bestFit="1" customWidth="1"/>
    <col min="12603" max="12603" width="8" bestFit="1" customWidth="1"/>
    <col min="12604" max="12604" width="10.6640625" bestFit="1" customWidth="1"/>
    <col min="12605" max="12605" width="8" bestFit="1" customWidth="1"/>
    <col min="12606" max="12606" width="10.6640625" bestFit="1" customWidth="1"/>
    <col min="12607" max="12607" width="8" bestFit="1" customWidth="1"/>
    <col min="12608" max="12608" width="10.6640625" bestFit="1" customWidth="1"/>
    <col min="12609" max="12609" width="8" bestFit="1" customWidth="1"/>
    <col min="12610" max="12610" width="10.6640625" bestFit="1" customWidth="1"/>
    <col min="12611" max="12611" width="8" bestFit="1" customWidth="1"/>
    <col min="12612" max="12612" width="10.6640625" bestFit="1" customWidth="1"/>
    <col min="12613" max="12613" width="8" bestFit="1" customWidth="1"/>
    <col min="12614" max="12614" width="10.6640625" bestFit="1" customWidth="1"/>
    <col min="12615" max="12615" width="8" bestFit="1" customWidth="1"/>
    <col min="12616" max="12616" width="10.6640625" bestFit="1" customWidth="1"/>
    <col min="12617" max="12617" width="8" bestFit="1" customWidth="1"/>
    <col min="12618" max="12618" width="10.6640625" bestFit="1" customWidth="1"/>
    <col min="12619" max="12619" width="8" bestFit="1" customWidth="1"/>
    <col min="12620" max="12620" width="10.6640625" bestFit="1" customWidth="1"/>
    <col min="12621" max="12621" width="8" bestFit="1" customWidth="1"/>
    <col min="12622" max="12622" width="10.6640625" bestFit="1" customWidth="1"/>
    <col min="12623" max="12623" width="8" bestFit="1" customWidth="1"/>
    <col min="12624" max="12624" width="10.6640625" bestFit="1" customWidth="1"/>
    <col min="12625" max="12625" width="8" bestFit="1" customWidth="1"/>
    <col min="12626" max="12626" width="10.6640625" bestFit="1" customWidth="1"/>
    <col min="12627" max="12627" width="8" bestFit="1" customWidth="1"/>
    <col min="12628" max="12628" width="10.6640625" bestFit="1" customWidth="1"/>
    <col min="12629" max="12629" width="8" bestFit="1" customWidth="1"/>
    <col min="12630" max="12630" width="10.6640625" bestFit="1" customWidth="1"/>
    <col min="12631" max="12631" width="8" bestFit="1" customWidth="1"/>
    <col min="12632" max="12632" width="10.6640625" bestFit="1" customWidth="1"/>
    <col min="12633" max="12633" width="8" bestFit="1" customWidth="1"/>
    <col min="12634" max="12634" width="10.6640625" bestFit="1" customWidth="1"/>
    <col min="12635" max="12635" width="8" bestFit="1" customWidth="1"/>
    <col min="12636" max="12636" width="10.6640625" bestFit="1" customWidth="1"/>
    <col min="12637" max="12637" width="8" bestFit="1" customWidth="1"/>
    <col min="12638" max="12638" width="10.6640625" bestFit="1" customWidth="1"/>
    <col min="12639" max="12639" width="8" bestFit="1" customWidth="1"/>
    <col min="12640" max="12640" width="10.6640625" bestFit="1" customWidth="1"/>
    <col min="12641" max="12641" width="8" bestFit="1" customWidth="1"/>
    <col min="12642" max="12642" width="10.6640625" bestFit="1" customWidth="1"/>
    <col min="12643" max="12643" width="8" bestFit="1" customWidth="1"/>
    <col min="12644" max="12644" width="10.6640625" bestFit="1" customWidth="1"/>
    <col min="12645" max="12645" width="8" bestFit="1" customWidth="1"/>
    <col min="12646" max="12646" width="10.6640625" bestFit="1" customWidth="1"/>
    <col min="12647" max="12647" width="8" bestFit="1" customWidth="1"/>
    <col min="12648" max="12648" width="10.6640625" bestFit="1" customWidth="1"/>
    <col min="12649" max="12649" width="8" bestFit="1" customWidth="1"/>
    <col min="12650" max="12650" width="10.6640625" bestFit="1" customWidth="1"/>
    <col min="12651" max="12651" width="8" bestFit="1" customWidth="1"/>
    <col min="12652" max="12652" width="10.6640625" bestFit="1" customWidth="1"/>
    <col min="12653" max="12653" width="8" bestFit="1" customWidth="1"/>
    <col min="12654" max="12654" width="10.6640625" bestFit="1" customWidth="1"/>
    <col min="12655" max="12655" width="8" bestFit="1" customWidth="1"/>
    <col min="12656" max="12656" width="10.6640625" bestFit="1" customWidth="1"/>
    <col min="12657" max="12657" width="8" bestFit="1" customWidth="1"/>
    <col min="12658" max="12658" width="10.6640625" bestFit="1" customWidth="1"/>
    <col min="12659" max="12659" width="8" bestFit="1" customWidth="1"/>
    <col min="12660" max="12660" width="10.6640625" bestFit="1" customWidth="1"/>
    <col min="12661" max="12661" width="8" bestFit="1" customWidth="1"/>
    <col min="12662" max="12662" width="10.6640625" bestFit="1" customWidth="1"/>
    <col min="12663" max="12663" width="8" bestFit="1" customWidth="1"/>
    <col min="12664" max="12664" width="10.6640625" bestFit="1" customWidth="1"/>
    <col min="12665" max="12665" width="8" bestFit="1" customWidth="1"/>
    <col min="12666" max="12666" width="10.6640625" bestFit="1" customWidth="1"/>
    <col min="12667" max="12667" width="8" bestFit="1" customWidth="1"/>
    <col min="12668" max="12668" width="10.6640625" bestFit="1" customWidth="1"/>
    <col min="12669" max="12669" width="8" bestFit="1" customWidth="1"/>
    <col min="12670" max="12670" width="10.6640625" bestFit="1" customWidth="1"/>
    <col min="12671" max="12671" width="8" bestFit="1" customWidth="1"/>
    <col min="12672" max="12672" width="10.6640625" bestFit="1" customWidth="1"/>
    <col min="12673" max="12673" width="8" bestFit="1" customWidth="1"/>
    <col min="12674" max="12674" width="10.6640625" bestFit="1" customWidth="1"/>
    <col min="12675" max="12675" width="8" bestFit="1" customWidth="1"/>
    <col min="12676" max="12676" width="10.6640625" bestFit="1" customWidth="1"/>
    <col min="12677" max="12677" width="8" bestFit="1" customWidth="1"/>
    <col min="12678" max="12678" width="10.6640625" bestFit="1" customWidth="1"/>
    <col min="12679" max="12679" width="8" bestFit="1" customWidth="1"/>
    <col min="12680" max="12680" width="10.6640625" bestFit="1" customWidth="1"/>
    <col min="12681" max="12681" width="8" bestFit="1" customWidth="1"/>
    <col min="12682" max="12682" width="10.6640625" bestFit="1" customWidth="1"/>
    <col min="12683" max="12683" width="8" bestFit="1" customWidth="1"/>
    <col min="12684" max="12684" width="10.6640625" bestFit="1" customWidth="1"/>
    <col min="12685" max="12685" width="8" bestFit="1" customWidth="1"/>
    <col min="12686" max="12686" width="10.6640625" bestFit="1" customWidth="1"/>
    <col min="12687" max="12687" width="8" bestFit="1" customWidth="1"/>
    <col min="12688" max="12688" width="10.6640625" bestFit="1" customWidth="1"/>
    <col min="12689" max="12689" width="8" bestFit="1" customWidth="1"/>
    <col min="12690" max="12690" width="10.6640625" bestFit="1" customWidth="1"/>
    <col min="12691" max="12691" width="8" bestFit="1" customWidth="1"/>
    <col min="12692" max="12692" width="10.6640625" bestFit="1" customWidth="1"/>
    <col min="12693" max="12693" width="8" bestFit="1" customWidth="1"/>
    <col min="12694" max="12694" width="10.6640625" bestFit="1" customWidth="1"/>
    <col min="12695" max="12695" width="8" bestFit="1" customWidth="1"/>
    <col min="12696" max="12696" width="10.6640625" bestFit="1" customWidth="1"/>
    <col min="12697" max="12697" width="8" bestFit="1" customWidth="1"/>
    <col min="12698" max="12698" width="10.6640625" bestFit="1" customWidth="1"/>
    <col min="12699" max="12699" width="8" bestFit="1" customWidth="1"/>
    <col min="12700" max="12700" width="10.6640625" bestFit="1" customWidth="1"/>
    <col min="12701" max="12701" width="8" bestFit="1" customWidth="1"/>
    <col min="12702" max="12702" width="10.6640625" bestFit="1" customWidth="1"/>
    <col min="12703" max="12703" width="8" bestFit="1" customWidth="1"/>
    <col min="12704" max="12704" width="10.6640625" bestFit="1" customWidth="1"/>
    <col min="12705" max="12705" width="8" bestFit="1" customWidth="1"/>
    <col min="12706" max="12706" width="10.6640625" bestFit="1" customWidth="1"/>
    <col min="12707" max="12707" width="8" bestFit="1" customWidth="1"/>
    <col min="12708" max="12708" width="10.6640625" bestFit="1" customWidth="1"/>
    <col min="12709" max="12709" width="8" bestFit="1" customWidth="1"/>
    <col min="12710" max="12710" width="10.6640625" bestFit="1" customWidth="1"/>
    <col min="12711" max="12711" width="8" bestFit="1" customWidth="1"/>
    <col min="12712" max="12712" width="10.6640625" bestFit="1" customWidth="1"/>
    <col min="12713" max="12713" width="8" bestFit="1" customWidth="1"/>
    <col min="12714" max="12714" width="10.6640625" bestFit="1" customWidth="1"/>
    <col min="12715" max="12715" width="8" bestFit="1" customWidth="1"/>
    <col min="12716" max="12716" width="10.6640625" bestFit="1" customWidth="1"/>
    <col min="12717" max="12717" width="8" bestFit="1" customWidth="1"/>
    <col min="12718" max="12718" width="10.6640625" bestFit="1" customWidth="1"/>
    <col min="12719" max="12719" width="8" bestFit="1" customWidth="1"/>
    <col min="12720" max="12720" width="10.6640625" bestFit="1" customWidth="1"/>
    <col min="12721" max="12721" width="8" bestFit="1" customWidth="1"/>
    <col min="12722" max="12722" width="10.6640625" bestFit="1" customWidth="1"/>
    <col min="12723" max="12723" width="8" bestFit="1" customWidth="1"/>
    <col min="12724" max="12724" width="10.6640625" bestFit="1" customWidth="1"/>
    <col min="12725" max="12725" width="8" bestFit="1" customWidth="1"/>
    <col min="12726" max="12726" width="10.6640625" bestFit="1" customWidth="1"/>
    <col min="12727" max="12727" width="8" bestFit="1" customWidth="1"/>
    <col min="12728" max="12728" width="10.6640625" bestFit="1" customWidth="1"/>
    <col min="12729" max="12729" width="8" bestFit="1" customWidth="1"/>
    <col min="12730" max="12730" width="10.6640625" bestFit="1" customWidth="1"/>
    <col min="12731" max="12731" width="8" bestFit="1" customWidth="1"/>
    <col min="12732" max="12732" width="10.6640625" bestFit="1" customWidth="1"/>
    <col min="12733" max="12733" width="8" bestFit="1" customWidth="1"/>
    <col min="12734" max="12734" width="10.6640625" bestFit="1" customWidth="1"/>
    <col min="12735" max="12735" width="8" bestFit="1" customWidth="1"/>
    <col min="12736" max="12736" width="10.6640625" bestFit="1" customWidth="1"/>
    <col min="12737" max="12737" width="8" bestFit="1" customWidth="1"/>
    <col min="12738" max="12738" width="10.6640625" bestFit="1" customWidth="1"/>
    <col min="12739" max="12739" width="8" bestFit="1" customWidth="1"/>
    <col min="12740" max="12740" width="10.6640625" bestFit="1" customWidth="1"/>
    <col min="12741" max="12741" width="8" bestFit="1" customWidth="1"/>
    <col min="12742" max="12742" width="10.6640625" bestFit="1" customWidth="1"/>
    <col min="12743" max="12743" width="8" bestFit="1" customWidth="1"/>
    <col min="12744" max="12744" width="10.6640625" bestFit="1" customWidth="1"/>
    <col min="12745" max="12745" width="8" bestFit="1" customWidth="1"/>
    <col min="12746" max="12746" width="10.6640625" bestFit="1" customWidth="1"/>
    <col min="12747" max="12747" width="8" bestFit="1" customWidth="1"/>
    <col min="12748" max="12748" width="10.6640625" bestFit="1" customWidth="1"/>
    <col min="12749" max="12749" width="8" bestFit="1" customWidth="1"/>
    <col min="12750" max="12750" width="10.6640625" bestFit="1" customWidth="1"/>
    <col min="12751" max="12751" width="8" bestFit="1" customWidth="1"/>
    <col min="12752" max="12752" width="10.6640625" bestFit="1" customWidth="1"/>
    <col min="12753" max="12753" width="8" bestFit="1" customWidth="1"/>
    <col min="12754" max="12754" width="10.6640625" bestFit="1" customWidth="1"/>
    <col min="12755" max="12755" width="8" bestFit="1" customWidth="1"/>
    <col min="12756" max="12756" width="10.6640625" bestFit="1" customWidth="1"/>
    <col min="12757" max="12757" width="8" bestFit="1" customWidth="1"/>
    <col min="12758" max="12758" width="10.6640625" bestFit="1" customWidth="1"/>
    <col min="12759" max="12759" width="8" bestFit="1" customWidth="1"/>
    <col min="12760" max="12760" width="10.6640625" bestFit="1" customWidth="1"/>
    <col min="12761" max="12761" width="8" bestFit="1" customWidth="1"/>
    <col min="12762" max="12762" width="10.6640625" bestFit="1" customWidth="1"/>
    <col min="12763" max="12763" width="8" bestFit="1" customWidth="1"/>
    <col min="12764" max="12764" width="10.6640625" bestFit="1" customWidth="1"/>
    <col min="12765" max="12765" width="8" bestFit="1" customWidth="1"/>
    <col min="12766" max="12766" width="10.6640625" bestFit="1" customWidth="1"/>
    <col min="12767" max="12767" width="8" bestFit="1" customWidth="1"/>
    <col min="12768" max="12768" width="10.6640625" bestFit="1" customWidth="1"/>
    <col min="12769" max="12769" width="8" bestFit="1" customWidth="1"/>
    <col min="12770" max="12770" width="10.6640625" bestFit="1" customWidth="1"/>
    <col min="12771" max="12771" width="8" bestFit="1" customWidth="1"/>
    <col min="12772" max="12772" width="10.6640625" bestFit="1" customWidth="1"/>
    <col min="12773" max="12773" width="8" bestFit="1" customWidth="1"/>
    <col min="12774" max="12774" width="10.6640625" bestFit="1" customWidth="1"/>
    <col min="12775" max="12775" width="8" bestFit="1" customWidth="1"/>
    <col min="12776" max="12776" width="10.6640625" bestFit="1" customWidth="1"/>
    <col min="12777" max="12777" width="8" bestFit="1" customWidth="1"/>
    <col min="12778" max="12778" width="10.6640625" bestFit="1" customWidth="1"/>
    <col min="12779" max="12779" width="8" bestFit="1" customWidth="1"/>
    <col min="12780" max="12780" width="10.6640625" bestFit="1" customWidth="1"/>
    <col min="12781" max="12781" width="8" bestFit="1" customWidth="1"/>
    <col min="12782" max="12782" width="10.6640625" bestFit="1" customWidth="1"/>
    <col min="12783" max="12783" width="8" bestFit="1" customWidth="1"/>
    <col min="12784" max="12784" width="10.6640625" bestFit="1" customWidth="1"/>
    <col min="12785" max="12785" width="8" bestFit="1" customWidth="1"/>
    <col min="12786" max="12786" width="10.6640625" bestFit="1" customWidth="1"/>
    <col min="12787" max="12787" width="8" bestFit="1" customWidth="1"/>
    <col min="12788" max="12788" width="10.6640625" bestFit="1" customWidth="1"/>
    <col min="12789" max="12789" width="8" bestFit="1" customWidth="1"/>
    <col min="12790" max="12790" width="10.6640625" bestFit="1" customWidth="1"/>
    <col min="12791" max="12791" width="8" bestFit="1" customWidth="1"/>
    <col min="12792" max="12792" width="10.6640625" bestFit="1" customWidth="1"/>
    <col min="12793" max="12793" width="8" bestFit="1" customWidth="1"/>
    <col min="12794" max="12794" width="10.6640625" bestFit="1" customWidth="1"/>
    <col min="12795" max="12795" width="8" bestFit="1" customWidth="1"/>
    <col min="12796" max="12796" width="10.6640625" bestFit="1" customWidth="1"/>
    <col min="12797" max="12797" width="8" bestFit="1" customWidth="1"/>
    <col min="12798" max="12798" width="10.6640625" bestFit="1" customWidth="1"/>
    <col min="12799" max="12799" width="8" bestFit="1" customWidth="1"/>
    <col min="12800" max="12800" width="10.6640625" bestFit="1" customWidth="1"/>
    <col min="12801" max="12801" width="8" bestFit="1" customWidth="1"/>
    <col min="12802" max="12802" width="10.6640625" bestFit="1" customWidth="1"/>
    <col min="12803" max="12803" width="8" bestFit="1" customWidth="1"/>
    <col min="12804" max="12804" width="10.6640625" bestFit="1" customWidth="1"/>
    <col min="12805" max="12805" width="8" bestFit="1" customWidth="1"/>
    <col min="12806" max="12806" width="10.6640625" bestFit="1" customWidth="1"/>
    <col min="12807" max="12807" width="8" bestFit="1" customWidth="1"/>
    <col min="12808" max="12808" width="10.6640625" bestFit="1" customWidth="1"/>
    <col min="12809" max="12809" width="8" bestFit="1" customWidth="1"/>
    <col min="12810" max="12810" width="10.6640625" bestFit="1" customWidth="1"/>
    <col min="12811" max="12811" width="8" bestFit="1" customWidth="1"/>
    <col min="12812" max="12812" width="10.6640625" bestFit="1" customWidth="1"/>
    <col min="12813" max="12813" width="8" bestFit="1" customWidth="1"/>
    <col min="12814" max="12814" width="10.6640625" bestFit="1" customWidth="1"/>
    <col min="12815" max="12815" width="8" bestFit="1" customWidth="1"/>
    <col min="12816" max="12816" width="10.6640625" bestFit="1" customWidth="1"/>
    <col min="12817" max="12817" width="8" bestFit="1" customWidth="1"/>
    <col min="12818" max="12818" width="10.6640625" bestFit="1" customWidth="1"/>
    <col min="12819" max="12819" width="8" bestFit="1" customWidth="1"/>
    <col min="12820" max="12820" width="10.6640625" bestFit="1" customWidth="1"/>
    <col min="12821" max="12821" width="8" bestFit="1" customWidth="1"/>
    <col min="12822" max="12822" width="10.6640625" bestFit="1" customWidth="1"/>
    <col min="12823" max="12823" width="8" bestFit="1" customWidth="1"/>
    <col min="12824" max="12824" width="10.6640625" bestFit="1" customWidth="1"/>
    <col min="12825" max="12825" width="8" bestFit="1" customWidth="1"/>
    <col min="12826" max="12826" width="10.6640625" bestFit="1" customWidth="1"/>
    <col min="12827" max="12827" width="8" bestFit="1" customWidth="1"/>
    <col min="12828" max="12828" width="10.6640625" bestFit="1" customWidth="1"/>
    <col min="12829" max="12829" width="8" bestFit="1" customWidth="1"/>
    <col min="12830" max="12830" width="10.6640625" bestFit="1" customWidth="1"/>
    <col min="12831" max="12831" width="8" bestFit="1" customWidth="1"/>
    <col min="12832" max="12832" width="10.6640625" bestFit="1" customWidth="1"/>
    <col min="12833" max="12833" width="8" bestFit="1" customWidth="1"/>
    <col min="12834" max="12834" width="10.6640625" bestFit="1" customWidth="1"/>
    <col min="12835" max="12835" width="8" bestFit="1" customWidth="1"/>
    <col min="12836" max="12836" width="10.6640625" bestFit="1" customWidth="1"/>
    <col min="12837" max="12837" width="8" bestFit="1" customWidth="1"/>
    <col min="12838" max="12838" width="10.6640625" bestFit="1" customWidth="1"/>
    <col min="12839" max="12839" width="8" bestFit="1" customWidth="1"/>
    <col min="12840" max="12840" width="10.6640625" bestFit="1" customWidth="1"/>
    <col min="12841" max="12841" width="8" bestFit="1" customWidth="1"/>
    <col min="12842" max="12842" width="10.6640625" bestFit="1" customWidth="1"/>
    <col min="12843" max="12843" width="8" bestFit="1" customWidth="1"/>
    <col min="12844" max="12844" width="10.6640625" bestFit="1" customWidth="1"/>
    <col min="12845" max="12845" width="8" bestFit="1" customWidth="1"/>
    <col min="12846" max="12846" width="10.6640625" bestFit="1" customWidth="1"/>
    <col min="12847" max="12847" width="8" bestFit="1" customWidth="1"/>
    <col min="12848" max="12848" width="10.6640625" bestFit="1" customWidth="1"/>
    <col min="12849" max="12849" width="8" bestFit="1" customWidth="1"/>
    <col min="12850" max="12850" width="10.6640625" bestFit="1" customWidth="1"/>
    <col min="12851" max="12851" width="8" bestFit="1" customWidth="1"/>
    <col min="12852" max="12852" width="10.6640625" bestFit="1" customWidth="1"/>
    <col min="12853" max="12853" width="8" bestFit="1" customWidth="1"/>
    <col min="12854" max="12854" width="10.6640625" bestFit="1" customWidth="1"/>
    <col min="12855" max="12855" width="8" bestFit="1" customWidth="1"/>
    <col min="12856" max="12856" width="10.6640625" bestFit="1" customWidth="1"/>
    <col min="12857" max="12857" width="8" bestFit="1" customWidth="1"/>
    <col min="12858" max="12858" width="10.6640625" bestFit="1" customWidth="1"/>
    <col min="12859" max="12859" width="8" bestFit="1" customWidth="1"/>
    <col min="12860" max="12860" width="10.6640625" bestFit="1" customWidth="1"/>
    <col min="12861" max="12861" width="8" bestFit="1" customWidth="1"/>
    <col min="12862" max="12862" width="10.6640625" bestFit="1" customWidth="1"/>
    <col min="12863" max="12863" width="8" bestFit="1" customWidth="1"/>
    <col min="12864" max="12864" width="10.6640625" bestFit="1" customWidth="1"/>
    <col min="12865" max="12865" width="8" bestFit="1" customWidth="1"/>
    <col min="12866" max="12866" width="10.6640625" bestFit="1" customWidth="1"/>
    <col min="12867" max="12867" width="8" bestFit="1" customWidth="1"/>
    <col min="12868" max="12868" width="10.6640625" bestFit="1" customWidth="1"/>
    <col min="12869" max="12869" width="8" bestFit="1" customWidth="1"/>
    <col min="12870" max="12870" width="10.6640625" bestFit="1" customWidth="1"/>
    <col min="12871" max="12871" width="8" bestFit="1" customWidth="1"/>
    <col min="12872" max="12872" width="10.6640625" bestFit="1" customWidth="1"/>
    <col min="12873" max="12873" width="8" bestFit="1" customWidth="1"/>
    <col min="12874" max="12874" width="10.6640625" bestFit="1" customWidth="1"/>
    <col min="12875" max="12875" width="8" bestFit="1" customWidth="1"/>
    <col min="12876" max="12876" width="10.6640625" bestFit="1" customWidth="1"/>
    <col min="12877" max="12877" width="8" bestFit="1" customWidth="1"/>
    <col min="12878" max="12878" width="10.6640625" bestFit="1" customWidth="1"/>
    <col min="12879" max="12879" width="8" bestFit="1" customWidth="1"/>
    <col min="12880" max="12880" width="10.6640625" bestFit="1" customWidth="1"/>
    <col min="12881" max="12881" width="8" bestFit="1" customWidth="1"/>
    <col min="12882" max="12882" width="10.6640625" bestFit="1" customWidth="1"/>
    <col min="12883" max="12883" width="8" bestFit="1" customWidth="1"/>
    <col min="12884" max="12884" width="10.6640625" bestFit="1" customWidth="1"/>
    <col min="12885" max="12885" width="8" bestFit="1" customWidth="1"/>
    <col min="12886" max="12886" width="10.6640625" bestFit="1" customWidth="1"/>
    <col min="12887" max="12887" width="8" bestFit="1" customWidth="1"/>
    <col min="12888" max="12888" width="10.6640625" bestFit="1" customWidth="1"/>
    <col min="12889" max="12889" width="8" bestFit="1" customWidth="1"/>
    <col min="12890" max="12890" width="10.6640625" bestFit="1" customWidth="1"/>
    <col min="12891" max="12891" width="8" bestFit="1" customWidth="1"/>
    <col min="12892" max="12892" width="10.6640625" bestFit="1" customWidth="1"/>
    <col min="12893" max="12893" width="8" bestFit="1" customWidth="1"/>
    <col min="12894" max="12894" width="10.6640625" bestFit="1" customWidth="1"/>
    <col min="12895" max="12895" width="8" bestFit="1" customWidth="1"/>
    <col min="12896" max="12896" width="10.6640625" bestFit="1" customWidth="1"/>
    <col min="12897" max="12897" width="8" bestFit="1" customWidth="1"/>
    <col min="12898" max="12898" width="10.6640625" bestFit="1" customWidth="1"/>
    <col min="12899" max="12899" width="8" bestFit="1" customWidth="1"/>
    <col min="12900" max="12900" width="10.6640625" bestFit="1" customWidth="1"/>
    <col min="12901" max="12901" width="8" bestFit="1" customWidth="1"/>
    <col min="12902" max="12902" width="10.6640625" bestFit="1" customWidth="1"/>
    <col min="12903" max="12903" width="8" bestFit="1" customWidth="1"/>
    <col min="12904" max="12904" width="10.6640625" bestFit="1" customWidth="1"/>
    <col min="12905" max="12905" width="8" bestFit="1" customWidth="1"/>
    <col min="12906" max="12906" width="10.6640625" bestFit="1" customWidth="1"/>
    <col min="12907" max="12907" width="8" bestFit="1" customWidth="1"/>
    <col min="12908" max="12908" width="10.6640625" bestFit="1" customWidth="1"/>
    <col min="12909" max="12909" width="8" bestFit="1" customWidth="1"/>
    <col min="12910" max="12910" width="10.6640625" bestFit="1" customWidth="1"/>
    <col min="12911" max="12911" width="8" bestFit="1" customWidth="1"/>
    <col min="12912" max="12912" width="10.6640625" bestFit="1" customWidth="1"/>
    <col min="12913" max="12913" width="8" bestFit="1" customWidth="1"/>
    <col min="12914" max="12914" width="10.6640625" bestFit="1" customWidth="1"/>
    <col min="12915" max="12915" width="8" bestFit="1" customWidth="1"/>
    <col min="12916" max="12916" width="10.6640625" bestFit="1" customWidth="1"/>
    <col min="12917" max="12917" width="8" bestFit="1" customWidth="1"/>
    <col min="12918" max="12918" width="10.6640625" bestFit="1" customWidth="1"/>
    <col min="12919" max="12919" width="8" bestFit="1" customWidth="1"/>
    <col min="12920" max="12920" width="10.6640625" bestFit="1" customWidth="1"/>
    <col min="12921" max="12921" width="8" bestFit="1" customWidth="1"/>
    <col min="12922" max="12922" width="10.6640625" bestFit="1" customWidth="1"/>
    <col min="12923" max="12923" width="8" bestFit="1" customWidth="1"/>
    <col min="12924" max="12924" width="10.6640625" bestFit="1" customWidth="1"/>
    <col min="12925" max="12925" width="8" bestFit="1" customWidth="1"/>
    <col min="12926" max="12926" width="10.6640625" bestFit="1" customWidth="1"/>
    <col min="12927" max="12927" width="8" bestFit="1" customWidth="1"/>
    <col min="12928" max="12928" width="10.6640625" bestFit="1" customWidth="1"/>
    <col min="12929" max="12929" width="8" bestFit="1" customWidth="1"/>
    <col min="12930" max="12930" width="10.6640625" bestFit="1" customWidth="1"/>
    <col min="12931" max="12931" width="8" bestFit="1" customWidth="1"/>
    <col min="12932" max="12932" width="10.6640625" bestFit="1" customWidth="1"/>
    <col min="12933" max="12933" width="8" bestFit="1" customWidth="1"/>
    <col min="12934" max="12934" width="10.6640625" bestFit="1" customWidth="1"/>
    <col min="12935" max="12935" width="8" bestFit="1" customWidth="1"/>
    <col min="12936" max="12936" width="10.6640625" bestFit="1" customWidth="1"/>
    <col min="12937" max="12937" width="8" bestFit="1" customWidth="1"/>
    <col min="12938" max="12938" width="10.6640625" bestFit="1" customWidth="1"/>
    <col min="12939" max="12939" width="8" bestFit="1" customWidth="1"/>
    <col min="12940" max="12940" width="10.6640625" bestFit="1" customWidth="1"/>
    <col min="12941" max="12941" width="8" bestFit="1" customWidth="1"/>
    <col min="12942" max="12942" width="10.6640625" bestFit="1" customWidth="1"/>
    <col min="12943" max="12943" width="8" bestFit="1" customWidth="1"/>
    <col min="12944" max="12944" width="10.6640625" bestFit="1" customWidth="1"/>
    <col min="12945" max="12945" width="8" bestFit="1" customWidth="1"/>
    <col min="12946" max="12946" width="10.6640625" bestFit="1" customWidth="1"/>
    <col min="12947" max="12947" width="8" bestFit="1" customWidth="1"/>
    <col min="12948" max="12948" width="10.6640625" bestFit="1" customWidth="1"/>
    <col min="12949" max="12949" width="8" bestFit="1" customWidth="1"/>
    <col min="12950" max="12950" width="10.6640625" bestFit="1" customWidth="1"/>
    <col min="12951" max="12951" width="8" bestFit="1" customWidth="1"/>
    <col min="12952" max="12952" width="10.6640625" bestFit="1" customWidth="1"/>
    <col min="12953" max="12953" width="8" bestFit="1" customWidth="1"/>
    <col min="12954" max="12954" width="10.6640625" bestFit="1" customWidth="1"/>
    <col min="12955" max="12955" width="8" bestFit="1" customWidth="1"/>
    <col min="12956" max="12956" width="10.6640625" bestFit="1" customWidth="1"/>
    <col min="12957" max="12957" width="8" bestFit="1" customWidth="1"/>
    <col min="12958" max="12958" width="10.6640625" bestFit="1" customWidth="1"/>
    <col min="12959" max="12959" width="8" bestFit="1" customWidth="1"/>
    <col min="12960" max="12960" width="10.6640625" bestFit="1" customWidth="1"/>
    <col min="12961" max="12961" width="8" bestFit="1" customWidth="1"/>
    <col min="12962" max="12962" width="10.6640625" bestFit="1" customWidth="1"/>
    <col min="12963" max="12963" width="8" bestFit="1" customWidth="1"/>
    <col min="12964" max="12964" width="10.6640625" bestFit="1" customWidth="1"/>
    <col min="12965" max="12965" width="8" bestFit="1" customWidth="1"/>
    <col min="12966" max="12966" width="10.6640625" bestFit="1" customWidth="1"/>
    <col min="12967" max="12967" width="8" bestFit="1" customWidth="1"/>
    <col min="12968" max="12968" width="10.6640625" bestFit="1" customWidth="1"/>
    <col min="12969" max="12969" width="8" bestFit="1" customWidth="1"/>
    <col min="12970" max="12970" width="10.6640625" bestFit="1" customWidth="1"/>
    <col min="12971" max="12971" width="8" bestFit="1" customWidth="1"/>
    <col min="12972" max="12972" width="10.6640625" bestFit="1" customWidth="1"/>
    <col min="12973" max="12973" width="8" bestFit="1" customWidth="1"/>
    <col min="12974" max="12974" width="10.6640625" bestFit="1" customWidth="1"/>
    <col min="12975" max="12975" width="8" bestFit="1" customWidth="1"/>
    <col min="12976" max="12976" width="10.6640625" bestFit="1" customWidth="1"/>
    <col min="12977" max="12977" width="8" bestFit="1" customWidth="1"/>
    <col min="12978" max="12978" width="10.6640625" bestFit="1" customWidth="1"/>
    <col min="12979" max="12979" width="8" bestFit="1" customWidth="1"/>
    <col min="12980" max="12980" width="10.6640625" bestFit="1" customWidth="1"/>
    <col min="12981" max="12981" width="8" bestFit="1" customWidth="1"/>
    <col min="12982" max="12982" width="10.6640625" bestFit="1" customWidth="1"/>
    <col min="12983" max="12983" width="8" bestFit="1" customWidth="1"/>
    <col min="12984" max="12984" width="10.6640625" bestFit="1" customWidth="1"/>
    <col min="12985" max="12985" width="8" bestFit="1" customWidth="1"/>
    <col min="12986" max="12986" width="10.6640625" bestFit="1" customWidth="1"/>
    <col min="12987" max="12987" width="8" bestFit="1" customWidth="1"/>
    <col min="12988" max="12988" width="10.6640625" bestFit="1" customWidth="1"/>
    <col min="12989" max="12989" width="8" bestFit="1" customWidth="1"/>
    <col min="12990" max="12990" width="10.6640625" bestFit="1" customWidth="1"/>
    <col min="12991" max="12991" width="8" bestFit="1" customWidth="1"/>
    <col min="12992" max="12992" width="10.6640625" bestFit="1" customWidth="1"/>
    <col min="12993" max="12993" width="8" bestFit="1" customWidth="1"/>
    <col min="12994" max="12994" width="10.6640625" bestFit="1" customWidth="1"/>
    <col min="12995" max="12995" width="8" bestFit="1" customWidth="1"/>
    <col min="12996" max="12996" width="10.6640625" bestFit="1" customWidth="1"/>
    <col min="12997" max="12997" width="8" bestFit="1" customWidth="1"/>
    <col min="12998" max="12998" width="10.6640625" bestFit="1" customWidth="1"/>
    <col min="12999" max="12999" width="8" bestFit="1" customWidth="1"/>
    <col min="13000" max="13000" width="10.6640625" bestFit="1" customWidth="1"/>
    <col min="13001" max="13001" width="8" bestFit="1" customWidth="1"/>
    <col min="13002" max="13002" width="10.6640625" bestFit="1" customWidth="1"/>
    <col min="13003" max="13003" width="8" bestFit="1" customWidth="1"/>
    <col min="13004" max="13004" width="10.6640625" bestFit="1" customWidth="1"/>
    <col min="13005" max="13005" width="8" bestFit="1" customWidth="1"/>
    <col min="13006" max="13006" width="10.6640625" bestFit="1" customWidth="1"/>
    <col min="13007" max="13007" width="8" bestFit="1" customWidth="1"/>
    <col min="13008" max="13008" width="10.6640625" bestFit="1" customWidth="1"/>
    <col min="13009" max="13009" width="8" bestFit="1" customWidth="1"/>
    <col min="13010" max="13010" width="10.6640625" bestFit="1" customWidth="1"/>
    <col min="13011" max="13011" width="8" bestFit="1" customWidth="1"/>
    <col min="13012" max="13012" width="10.6640625" bestFit="1" customWidth="1"/>
    <col min="13013" max="13013" width="8" bestFit="1" customWidth="1"/>
    <col min="13014" max="13014" width="10.6640625" bestFit="1" customWidth="1"/>
    <col min="13015" max="13015" width="8" bestFit="1" customWidth="1"/>
    <col min="13016" max="13016" width="10.6640625" bestFit="1" customWidth="1"/>
    <col min="13017" max="13017" width="8" bestFit="1" customWidth="1"/>
    <col min="13018" max="13018" width="10.6640625" bestFit="1" customWidth="1"/>
    <col min="13019" max="13019" width="8" bestFit="1" customWidth="1"/>
    <col min="13020" max="13020" width="10.6640625" bestFit="1" customWidth="1"/>
    <col min="13021" max="13021" width="8" bestFit="1" customWidth="1"/>
    <col min="13022" max="13022" width="10.6640625" bestFit="1" customWidth="1"/>
    <col min="13023" max="13023" width="8" bestFit="1" customWidth="1"/>
    <col min="13024" max="13024" width="10.6640625" bestFit="1" customWidth="1"/>
    <col min="13025" max="13025" width="8" bestFit="1" customWidth="1"/>
    <col min="13026" max="13026" width="10.6640625" bestFit="1" customWidth="1"/>
    <col min="13027" max="13027" width="8" bestFit="1" customWidth="1"/>
    <col min="13028" max="13028" width="10.6640625" bestFit="1" customWidth="1"/>
    <col min="13029" max="13029" width="8" bestFit="1" customWidth="1"/>
    <col min="13030" max="13030" width="10.6640625" bestFit="1" customWidth="1"/>
    <col min="13031" max="13031" width="8" bestFit="1" customWidth="1"/>
    <col min="13032" max="13032" width="10.6640625" bestFit="1" customWidth="1"/>
    <col min="13033" max="13033" width="8" bestFit="1" customWidth="1"/>
    <col min="13034" max="13034" width="10.6640625" bestFit="1" customWidth="1"/>
    <col min="13035" max="13035" width="8" bestFit="1" customWidth="1"/>
    <col min="13036" max="13036" width="10.6640625" bestFit="1" customWidth="1"/>
    <col min="13037" max="13037" width="8" bestFit="1" customWidth="1"/>
    <col min="13038" max="13038" width="10.6640625" bestFit="1" customWidth="1"/>
    <col min="13039" max="13039" width="8" bestFit="1" customWidth="1"/>
    <col min="13040" max="13040" width="10.6640625" bestFit="1" customWidth="1"/>
    <col min="13041" max="13041" width="8" bestFit="1" customWidth="1"/>
    <col min="13042" max="13042" width="10.6640625" bestFit="1" customWidth="1"/>
    <col min="13043" max="13043" width="8" bestFit="1" customWidth="1"/>
    <col min="13044" max="13044" width="10.6640625" bestFit="1" customWidth="1"/>
    <col min="13045" max="13045" width="8" bestFit="1" customWidth="1"/>
    <col min="13046" max="13046" width="10.6640625" bestFit="1" customWidth="1"/>
    <col min="13047" max="13047" width="8" bestFit="1" customWidth="1"/>
    <col min="13048" max="13048" width="10.6640625" bestFit="1" customWidth="1"/>
    <col min="13049" max="13049" width="8" bestFit="1" customWidth="1"/>
    <col min="13050" max="13050" width="10.6640625" bestFit="1" customWidth="1"/>
    <col min="13051" max="13051" width="8" bestFit="1" customWidth="1"/>
    <col min="13052" max="13052" width="10.6640625" bestFit="1" customWidth="1"/>
    <col min="13053" max="13053" width="8" bestFit="1" customWidth="1"/>
    <col min="13054" max="13054" width="10.6640625" bestFit="1" customWidth="1"/>
    <col min="13055" max="13055" width="8" bestFit="1" customWidth="1"/>
    <col min="13056" max="13056" width="10.6640625" bestFit="1" customWidth="1"/>
    <col min="13057" max="13057" width="8" bestFit="1" customWidth="1"/>
    <col min="13058" max="13058" width="10.6640625" bestFit="1" customWidth="1"/>
    <col min="13059" max="13059" width="8" bestFit="1" customWidth="1"/>
    <col min="13060" max="13060" width="10.6640625" bestFit="1" customWidth="1"/>
    <col min="13061" max="13061" width="8" bestFit="1" customWidth="1"/>
    <col min="13062" max="13062" width="10.6640625" bestFit="1" customWidth="1"/>
    <col min="13063" max="13063" width="8" bestFit="1" customWidth="1"/>
    <col min="13064" max="13064" width="10.6640625" bestFit="1" customWidth="1"/>
    <col min="13065" max="13065" width="8" bestFit="1" customWidth="1"/>
    <col min="13066" max="13066" width="10.6640625" bestFit="1" customWidth="1"/>
    <col min="13067" max="13067" width="8" bestFit="1" customWidth="1"/>
    <col min="13068" max="13068" width="10.6640625" bestFit="1" customWidth="1"/>
    <col min="13069" max="13069" width="8" bestFit="1" customWidth="1"/>
    <col min="13070" max="13070" width="10.6640625" bestFit="1" customWidth="1"/>
    <col min="13071" max="13071" width="8" bestFit="1" customWidth="1"/>
    <col min="13072" max="13072" width="10.6640625" bestFit="1" customWidth="1"/>
    <col min="13073" max="13073" width="8" bestFit="1" customWidth="1"/>
    <col min="13074" max="13074" width="10.6640625" bestFit="1" customWidth="1"/>
    <col min="13075" max="13075" width="8" bestFit="1" customWidth="1"/>
    <col min="13076" max="13076" width="10.6640625" bestFit="1" customWidth="1"/>
    <col min="13077" max="13077" width="8" bestFit="1" customWidth="1"/>
    <col min="13078" max="13078" width="10.6640625" bestFit="1" customWidth="1"/>
    <col min="13079" max="13079" width="8" bestFit="1" customWidth="1"/>
    <col min="13080" max="13080" width="10.6640625" bestFit="1" customWidth="1"/>
    <col min="13081" max="13081" width="8" bestFit="1" customWidth="1"/>
    <col min="13082" max="13082" width="10.6640625" bestFit="1" customWidth="1"/>
    <col min="13083" max="13083" width="8" bestFit="1" customWidth="1"/>
    <col min="13084" max="13084" width="10.6640625" bestFit="1" customWidth="1"/>
    <col min="13085" max="13085" width="8" bestFit="1" customWidth="1"/>
    <col min="13086" max="13086" width="10.6640625" bestFit="1" customWidth="1"/>
    <col min="13087" max="13087" width="8" bestFit="1" customWidth="1"/>
    <col min="13088" max="13088" width="10.6640625" bestFit="1" customWidth="1"/>
    <col min="13089" max="13089" width="8" bestFit="1" customWidth="1"/>
    <col min="13090" max="13090" width="10.6640625" bestFit="1" customWidth="1"/>
    <col min="13091" max="13091" width="8" bestFit="1" customWidth="1"/>
    <col min="13092" max="13092" width="10.6640625" bestFit="1" customWidth="1"/>
    <col min="13093" max="13093" width="8" bestFit="1" customWidth="1"/>
    <col min="13094" max="13094" width="10.6640625" bestFit="1" customWidth="1"/>
    <col min="13095" max="13095" width="8" bestFit="1" customWidth="1"/>
    <col min="13096" max="13096" width="10.6640625" bestFit="1" customWidth="1"/>
    <col min="13097" max="13097" width="8" bestFit="1" customWidth="1"/>
    <col min="13098" max="13098" width="10.6640625" bestFit="1" customWidth="1"/>
    <col min="13099" max="13099" width="8" bestFit="1" customWidth="1"/>
    <col min="13100" max="13100" width="10.6640625" bestFit="1" customWidth="1"/>
    <col min="13101" max="13101" width="8" bestFit="1" customWidth="1"/>
    <col min="13102" max="13102" width="10.6640625" bestFit="1" customWidth="1"/>
    <col min="13103" max="13103" width="8" bestFit="1" customWidth="1"/>
    <col min="13104" max="13104" width="10.6640625" bestFit="1" customWidth="1"/>
    <col min="13105" max="13105" width="8" bestFit="1" customWidth="1"/>
    <col min="13106" max="13106" width="10.6640625" bestFit="1" customWidth="1"/>
    <col min="13107" max="13107" width="8" bestFit="1" customWidth="1"/>
    <col min="13108" max="13108" width="10.6640625" bestFit="1" customWidth="1"/>
    <col min="13109" max="13109" width="8" bestFit="1" customWidth="1"/>
    <col min="13110" max="13110" width="10.6640625" bestFit="1" customWidth="1"/>
    <col min="13111" max="13111" width="8" bestFit="1" customWidth="1"/>
    <col min="13112" max="13112" width="10.6640625" bestFit="1" customWidth="1"/>
    <col min="13113" max="13113" width="8" bestFit="1" customWidth="1"/>
    <col min="13114" max="13114" width="10.6640625" bestFit="1" customWidth="1"/>
    <col min="13115" max="13115" width="8" bestFit="1" customWidth="1"/>
    <col min="13116" max="13116" width="10.6640625" bestFit="1" customWidth="1"/>
    <col min="13117" max="13117" width="8" bestFit="1" customWidth="1"/>
    <col min="13118" max="13118" width="10.6640625" bestFit="1" customWidth="1"/>
    <col min="13119" max="13119" width="8" bestFit="1" customWidth="1"/>
    <col min="13120" max="13120" width="10.6640625" bestFit="1" customWidth="1"/>
    <col min="13121" max="13121" width="8" bestFit="1" customWidth="1"/>
    <col min="13122" max="13122" width="10.6640625" bestFit="1" customWidth="1"/>
    <col min="13123" max="13123" width="8" bestFit="1" customWidth="1"/>
    <col min="13124" max="13124" width="10.6640625" bestFit="1" customWidth="1"/>
    <col min="13125" max="13125" width="8" bestFit="1" customWidth="1"/>
    <col min="13126" max="13126" width="10.6640625" bestFit="1" customWidth="1"/>
    <col min="13127" max="13127" width="8" bestFit="1" customWidth="1"/>
    <col min="13128" max="13128" width="10.6640625" bestFit="1" customWidth="1"/>
    <col min="13129" max="13129" width="8" bestFit="1" customWidth="1"/>
    <col min="13130" max="13130" width="10.6640625" bestFit="1" customWidth="1"/>
    <col min="13131" max="13131" width="8" bestFit="1" customWidth="1"/>
    <col min="13132" max="13132" width="10.6640625" bestFit="1" customWidth="1"/>
    <col min="13133" max="13133" width="8" bestFit="1" customWidth="1"/>
    <col min="13134" max="13134" width="10.6640625" bestFit="1" customWidth="1"/>
    <col min="13135" max="13135" width="8" bestFit="1" customWidth="1"/>
    <col min="13136" max="13136" width="10.6640625" bestFit="1" customWidth="1"/>
    <col min="13137" max="13137" width="8" bestFit="1" customWidth="1"/>
    <col min="13138" max="13138" width="10.6640625" bestFit="1" customWidth="1"/>
    <col min="13139" max="13139" width="8" bestFit="1" customWidth="1"/>
    <col min="13140" max="13140" width="10.6640625" bestFit="1" customWidth="1"/>
    <col min="13141" max="13141" width="8" bestFit="1" customWidth="1"/>
    <col min="13142" max="13142" width="10.6640625" bestFit="1" customWidth="1"/>
    <col min="13143" max="13143" width="8" bestFit="1" customWidth="1"/>
    <col min="13144" max="13144" width="10.6640625" bestFit="1" customWidth="1"/>
    <col min="13145" max="13145" width="8" bestFit="1" customWidth="1"/>
    <col min="13146" max="13146" width="10.6640625" bestFit="1" customWidth="1"/>
    <col min="13147" max="13147" width="8" bestFit="1" customWidth="1"/>
    <col min="13148" max="13148" width="10.6640625" bestFit="1" customWidth="1"/>
    <col min="13149" max="13149" width="8" bestFit="1" customWidth="1"/>
    <col min="13150" max="13150" width="10.6640625" bestFit="1" customWidth="1"/>
    <col min="13151" max="13151" width="8" bestFit="1" customWidth="1"/>
    <col min="13152" max="13152" width="10.6640625" bestFit="1" customWidth="1"/>
    <col min="13153" max="13153" width="8" bestFit="1" customWidth="1"/>
    <col min="13154" max="13154" width="10.6640625" bestFit="1" customWidth="1"/>
    <col min="13155" max="13155" width="8" bestFit="1" customWidth="1"/>
    <col min="13156" max="13156" width="10.6640625" bestFit="1" customWidth="1"/>
    <col min="13157" max="13157" width="8" bestFit="1" customWidth="1"/>
    <col min="13158" max="13158" width="10.6640625" bestFit="1" customWidth="1"/>
    <col min="13159" max="13159" width="8" bestFit="1" customWidth="1"/>
    <col min="13160" max="13160" width="10.6640625" bestFit="1" customWidth="1"/>
    <col min="13161" max="13161" width="8" bestFit="1" customWidth="1"/>
    <col min="13162" max="13162" width="10.6640625" bestFit="1" customWidth="1"/>
    <col min="13163" max="13163" width="8" bestFit="1" customWidth="1"/>
    <col min="13164" max="13164" width="10.6640625" bestFit="1" customWidth="1"/>
    <col min="13165" max="13165" width="8" bestFit="1" customWidth="1"/>
    <col min="13166" max="13166" width="10.6640625" bestFit="1" customWidth="1"/>
    <col min="13167" max="13167" width="8" bestFit="1" customWidth="1"/>
    <col min="13168" max="13168" width="10.6640625" bestFit="1" customWidth="1"/>
    <col min="13169" max="13169" width="8" bestFit="1" customWidth="1"/>
    <col min="13170" max="13170" width="10.6640625" bestFit="1" customWidth="1"/>
    <col min="13171" max="13171" width="8" bestFit="1" customWidth="1"/>
    <col min="13172" max="13172" width="10.6640625" bestFit="1" customWidth="1"/>
    <col min="13173" max="13173" width="8" bestFit="1" customWidth="1"/>
    <col min="13174" max="13174" width="10.6640625" bestFit="1" customWidth="1"/>
    <col min="13175" max="13175" width="8" bestFit="1" customWidth="1"/>
    <col min="13176" max="13176" width="10.6640625" bestFit="1" customWidth="1"/>
    <col min="13177" max="13177" width="8" bestFit="1" customWidth="1"/>
    <col min="13178" max="13178" width="10.6640625" bestFit="1" customWidth="1"/>
    <col min="13179" max="13179" width="8" bestFit="1" customWidth="1"/>
    <col min="13180" max="13180" width="10.6640625" bestFit="1" customWidth="1"/>
    <col min="13181" max="13181" width="8" bestFit="1" customWidth="1"/>
    <col min="13182" max="13182" width="10.6640625" bestFit="1" customWidth="1"/>
    <col min="13183" max="13183" width="8" bestFit="1" customWidth="1"/>
    <col min="13184" max="13184" width="10.6640625" bestFit="1" customWidth="1"/>
    <col min="13185" max="13185" width="8" bestFit="1" customWidth="1"/>
    <col min="13186" max="13186" width="10.6640625" bestFit="1" customWidth="1"/>
    <col min="13187" max="13187" width="8" bestFit="1" customWidth="1"/>
    <col min="13188" max="13188" width="10.6640625" bestFit="1" customWidth="1"/>
    <col min="13189" max="13189" width="8" bestFit="1" customWidth="1"/>
    <col min="13190" max="13190" width="10.6640625" bestFit="1" customWidth="1"/>
    <col min="13191" max="13191" width="8" bestFit="1" customWidth="1"/>
    <col min="13192" max="13192" width="10.6640625" bestFit="1" customWidth="1"/>
    <col min="13193" max="13193" width="8" bestFit="1" customWidth="1"/>
    <col min="13194" max="13194" width="10.6640625" bestFit="1" customWidth="1"/>
    <col min="13195" max="13195" width="8" bestFit="1" customWidth="1"/>
    <col min="13196" max="13196" width="10.6640625" bestFit="1" customWidth="1"/>
    <col min="13197" max="13197" width="8" bestFit="1" customWidth="1"/>
    <col min="13198" max="13198" width="10.6640625" bestFit="1" customWidth="1"/>
    <col min="13199" max="13199" width="8" bestFit="1" customWidth="1"/>
    <col min="13200" max="13200" width="10.6640625" bestFit="1" customWidth="1"/>
    <col min="13201" max="13201" width="8" bestFit="1" customWidth="1"/>
    <col min="13202" max="13202" width="10.6640625" bestFit="1" customWidth="1"/>
    <col min="13203" max="13203" width="8" bestFit="1" customWidth="1"/>
    <col min="13204" max="13204" width="10.6640625" bestFit="1" customWidth="1"/>
    <col min="13205" max="13205" width="8" bestFit="1" customWidth="1"/>
    <col min="13206" max="13206" width="10.6640625" bestFit="1" customWidth="1"/>
    <col min="13207" max="13207" width="8" bestFit="1" customWidth="1"/>
    <col min="13208" max="13208" width="10.6640625" bestFit="1" customWidth="1"/>
    <col min="13209" max="13209" width="8" bestFit="1" customWidth="1"/>
    <col min="13210" max="13210" width="10.6640625" bestFit="1" customWidth="1"/>
    <col min="13211" max="13211" width="8" bestFit="1" customWidth="1"/>
    <col min="13212" max="13212" width="10.6640625" bestFit="1" customWidth="1"/>
    <col min="13213" max="13213" width="8" bestFit="1" customWidth="1"/>
    <col min="13214" max="13214" width="10.6640625" bestFit="1" customWidth="1"/>
    <col min="13215" max="13215" width="8" bestFit="1" customWidth="1"/>
    <col min="13216" max="13216" width="10.6640625" bestFit="1" customWidth="1"/>
    <col min="13217" max="13217" width="8" bestFit="1" customWidth="1"/>
    <col min="13218" max="13218" width="10.6640625" bestFit="1" customWidth="1"/>
    <col min="13219" max="13219" width="8" bestFit="1" customWidth="1"/>
    <col min="13220" max="13220" width="10.6640625" bestFit="1" customWidth="1"/>
    <col min="13221" max="13221" width="8" bestFit="1" customWidth="1"/>
    <col min="13222" max="13222" width="10.6640625" bestFit="1" customWidth="1"/>
    <col min="13223" max="13223" width="8" bestFit="1" customWidth="1"/>
    <col min="13224" max="13224" width="10.6640625" bestFit="1" customWidth="1"/>
    <col min="13225" max="13225" width="8" bestFit="1" customWidth="1"/>
    <col min="13226" max="13226" width="10.6640625" bestFit="1" customWidth="1"/>
    <col min="13227" max="13227" width="8" bestFit="1" customWidth="1"/>
    <col min="13228" max="13228" width="10.6640625" bestFit="1" customWidth="1"/>
    <col min="13229" max="13229" width="8" bestFit="1" customWidth="1"/>
    <col min="13230" max="13230" width="10.6640625" bestFit="1" customWidth="1"/>
    <col min="13231" max="13231" width="8" bestFit="1" customWidth="1"/>
    <col min="13232" max="13232" width="10.6640625" bestFit="1" customWidth="1"/>
    <col min="13233" max="13233" width="8" bestFit="1" customWidth="1"/>
    <col min="13234" max="13234" width="10.6640625" bestFit="1" customWidth="1"/>
    <col min="13235" max="13235" width="8" bestFit="1" customWidth="1"/>
    <col min="13236" max="13236" width="10.6640625" bestFit="1" customWidth="1"/>
    <col min="13237" max="13237" width="8" bestFit="1" customWidth="1"/>
    <col min="13238" max="13238" width="10.6640625" bestFit="1" customWidth="1"/>
    <col min="13239" max="13239" width="8" bestFit="1" customWidth="1"/>
    <col min="13240" max="13240" width="10.6640625" bestFit="1" customWidth="1"/>
    <col min="13241" max="13241" width="8" bestFit="1" customWidth="1"/>
    <col min="13242" max="13242" width="10.6640625" bestFit="1" customWidth="1"/>
    <col min="13243" max="13243" width="8" bestFit="1" customWidth="1"/>
    <col min="13244" max="13244" width="10.6640625" bestFit="1" customWidth="1"/>
    <col min="13245" max="13245" width="8" bestFit="1" customWidth="1"/>
    <col min="13246" max="13246" width="10.6640625" bestFit="1" customWidth="1"/>
    <col min="13247" max="13247" width="8" bestFit="1" customWidth="1"/>
    <col min="13248" max="13248" width="10.6640625" bestFit="1" customWidth="1"/>
    <col min="13249" max="13249" width="8" bestFit="1" customWidth="1"/>
    <col min="13250" max="13250" width="10.6640625" bestFit="1" customWidth="1"/>
    <col min="13251" max="13251" width="8" bestFit="1" customWidth="1"/>
    <col min="13252" max="13252" width="10.6640625" bestFit="1" customWidth="1"/>
    <col min="13253" max="13253" width="8" bestFit="1" customWidth="1"/>
    <col min="13254" max="13254" width="10.6640625" bestFit="1" customWidth="1"/>
    <col min="13255" max="13255" width="8" bestFit="1" customWidth="1"/>
    <col min="13256" max="13256" width="10.6640625" bestFit="1" customWidth="1"/>
    <col min="13257" max="13257" width="8" bestFit="1" customWidth="1"/>
    <col min="13258" max="13258" width="10.6640625" bestFit="1" customWidth="1"/>
    <col min="13259" max="13259" width="8" bestFit="1" customWidth="1"/>
    <col min="13260" max="13260" width="10.6640625" bestFit="1" customWidth="1"/>
    <col min="13261" max="13261" width="8" bestFit="1" customWidth="1"/>
    <col min="13262" max="13262" width="10.6640625" bestFit="1" customWidth="1"/>
    <col min="13263" max="13263" width="8" bestFit="1" customWidth="1"/>
    <col min="13264" max="13264" width="10.6640625" bestFit="1" customWidth="1"/>
    <col min="13265" max="13265" width="8" bestFit="1" customWidth="1"/>
    <col min="13266" max="13266" width="10.6640625" bestFit="1" customWidth="1"/>
    <col min="13267" max="13267" width="8" bestFit="1" customWidth="1"/>
    <col min="13268" max="13268" width="10.6640625" bestFit="1" customWidth="1"/>
    <col min="13269" max="13269" width="8" bestFit="1" customWidth="1"/>
    <col min="13270" max="13270" width="10.6640625" bestFit="1" customWidth="1"/>
    <col min="13271" max="13271" width="8" bestFit="1" customWidth="1"/>
    <col min="13272" max="13272" width="10.6640625" bestFit="1" customWidth="1"/>
    <col min="13273" max="13273" width="8" bestFit="1" customWidth="1"/>
    <col min="13274" max="13274" width="10.6640625" bestFit="1" customWidth="1"/>
    <col min="13275" max="13275" width="8" bestFit="1" customWidth="1"/>
    <col min="13276" max="13276" width="10.6640625" bestFit="1" customWidth="1"/>
    <col min="13277" max="13277" width="8" bestFit="1" customWidth="1"/>
    <col min="13278" max="13278" width="10.6640625" bestFit="1" customWidth="1"/>
    <col min="13279" max="13279" width="8" bestFit="1" customWidth="1"/>
    <col min="13280" max="13280" width="10.6640625" bestFit="1" customWidth="1"/>
    <col min="13281" max="13281" width="8" bestFit="1" customWidth="1"/>
    <col min="13282" max="13282" width="10.6640625" bestFit="1" customWidth="1"/>
    <col min="13283" max="13283" width="8" bestFit="1" customWidth="1"/>
    <col min="13284" max="13284" width="10.6640625" bestFit="1" customWidth="1"/>
    <col min="13285" max="13285" width="8" bestFit="1" customWidth="1"/>
    <col min="13286" max="13286" width="10.6640625" bestFit="1" customWidth="1"/>
    <col min="13287" max="13287" width="8" bestFit="1" customWidth="1"/>
    <col min="13288" max="13288" width="10.6640625" bestFit="1" customWidth="1"/>
    <col min="13289" max="13289" width="8" bestFit="1" customWidth="1"/>
    <col min="13290" max="13290" width="10.6640625" bestFit="1" customWidth="1"/>
    <col min="13291" max="13291" width="8" bestFit="1" customWidth="1"/>
    <col min="13292" max="13292" width="10.6640625" bestFit="1" customWidth="1"/>
    <col min="13293" max="13293" width="8" bestFit="1" customWidth="1"/>
    <col min="13294" max="13294" width="10.6640625" bestFit="1" customWidth="1"/>
    <col min="13295" max="13295" width="8" bestFit="1" customWidth="1"/>
    <col min="13296" max="13296" width="10.6640625" bestFit="1" customWidth="1"/>
    <col min="13297" max="13297" width="8" bestFit="1" customWidth="1"/>
    <col min="13298" max="13298" width="10.6640625" bestFit="1" customWidth="1"/>
    <col min="13299" max="13299" width="8" bestFit="1" customWidth="1"/>
    <col min="13300" max="13300" width="10.6640625" bestFit="1" customWidth="1"/>
    <col min="13301" max="13301" width="8" bestFit="1" customWidth="1"/>
    <col min="13302" max="13302" width="10.6640625" bestFit="1" customWidth="1"/>
    <col min="13303" max="13303" width="8" bestFit="1" customWidth="1"/>
    <col min="13304" max="13304" width="10.6640625" bestFit="1" customWidth="1"/>
    <col min="13305" max="13305" width="8" bestFit="1" customWidth="1"/>
    <col min="13306" max="13306" width="10.6640625" bestFit="1" customWidth="1"/>
    <col min="13307" max="13307" width="8" bestFit="1" customWidth="1"/>
    <col min="13308" max="13308" width="10.6640625" bestFit="1" customWidth="1"/>
    <col min="13309" max="13309" width="8" bestFit="1" customWidth="1"/>
    <col min="13310" max="13310" width="10.6640625" bestFit="1" customWidth="1"/>
    <col min="13311" max="13311" width="8" bestFit="1" customWidth="1"/>
    <col min="13312" max="13312" width="10.6640625" bestFit="1" customWidth="1"/>
    <col min="13313" max="13313" width="8" bestFit="1" customWidth="1"/>
    <col min="13314" max="13314" width="10.6640625" bestFit="1" customWidth="1"/>
    <col min="13315" max="13315" width="8" bestFit="1" customWidth="1"/>
    <col min="13316" max="13316" width="10.6640625" bestFit="1" customWidth="1"/>
    <col min="13317" max="13317" width="8" bestFit="1" customWidth="1"/>
    <col min="13318" max="13318" width="10.6640625" bestFit="1" customWidth="1"/>
    <col min="13319" max="13319" width="8" bestFit="1" customWidth="1"/>
    <col min="13320" max="13320" width="10.6640625" bestFit="1" customWidth="1"/>
    <col min="13321" max="13321" width="8" bestFit="1" customWidth="1"/>
    <col min="13322" max="13322" width="10.6640625" bestFit="1" customWidth="1"/>
    <col min="13323" max="13323" width="8" bestFit="1" customWidth="1"/>
    <col min="13324" max="13324" width="10.6640625" bestFit="1" customWidth="1"/>
    <col min="13325" max="13325" width="8" bestFit="1" customWidth="1"/>
    <col min="13326" max="13326" width="10.6640625" bestFit="1" customWidth="1"/>
    <col min="13327" max="13327" width="8" bestFit="1" customWidth="1"/>
    <col min="13328" max="13328" width="10.6640625" bestFit="1" customWidth="1"/>
    <col min="13329" max="13329" width="8" bestFit="1" customWidth="1"/>
    <col min="13330" max="13330" width="10.6640625" bestFit="1" customWidth="1"/>
    <col min="13331" max="13331" width="8" bestFit="1" customWidth="1"/>
    <col min="13332" max="13332" width="10.6640625" bestFit="1" customWidth="1"/>
    <col min="13333" max="13333" width="8" bestFit="1" customWidth="1"/>
    <col min="13334" max="13334" width="10.6640625" bestFit="1" customWidth="1"/>
    <col min="13335" max="13335" width="8" bestFit="1" customWidth="1"/>
    <col min="13336" max="13336" width="10.6640625" bestFit="1" customWidth="1"/>
    <col min="13337" max="13337" width="8" bestFit="1" customWidth="1"/>
    <col min="13338" max="13338" width="10.6640625" bestFit="1" customWidth="1"/>
    <col min="13339" max="13339" width="8" bestFit="1" customWidth="1"/>
    <col min="13340" max="13340" width="10.6640625" bestFit="1" customWidth="1"/>
    <col min="13341" max="13341" width="8" bestFit="1" customWidth="1"/>
    <col min="13342" max="13342" width="10.6640625" bestFit="1" customWidth="1"/>
    <col min="13343" max="13343" width="8" bestFit="1" customWidth="1"/>
    <col min="13344" max="13344" width="10.6640625" bestFit="1" customWidth="1"/>
    <col min="13345" max="13345" width="8" bestFit="1" customWidth="1"/>
    <col min="13346" max="13346" width="10.6640625" bestFit="1" customWidth="1"/>
    <col min="13347" max="13347" width="8" bestFit="1" customWidth="1"/>
    <col min="13348" max="13348" width="10.6640625" bestFit="1" customWidth="1"/>
    <col min="13349" max="13349" width="8" bestFit="1" customWidth="1"/>
    <col min="13350" max="13350" width="10.6640625" bestFit="1" customWidth="1"/>
    <col min="13351" max="13351" width="8" bestFit="1" customWidth="1"/>
    <col min="13352" max="13352" width="10.6640625" bestFit="1" customWidth="1"/>
    <col min="13353" max="13353" width="8" bestFit="1" customWidth="1"/>
    <col min="13354" max="13354" width="10.6640625" bestFit="1" customWidth="1"/>
    <col min="13355" max="13355" width="8" bestFit="1" customWidth="1"/>
    <col min="13356" max="13356" width="10.6640625" bestFit="1" customWidth="1"/>
    <col min="13357" max="13357" width="8" bestFit="1" customWidth="1"/>
    <col min="13358" max="13358" width="10.6640625" bestFit="1" customWidth="1"/>
    <col min="13359" max="13359" width="8" bestFit="1" customWidth="1"/>
    <col min="13360" max="13360" width="10.6640625" bestFit="1" customWidth="1"/>
    <col min="13361" max="13361" width="8" bestFit="1" customWidth="1"/>
    <col min="13362" max="13362" width="10.6640625" bestFit="1" customWidth="1"/>
    <col min="13363" max="13363" width="8" bestFit="1" customWidth="1"/>
    <col min="13364" max="13364" width="10.6640625" bestFit="1" customWidth="1"/>
    <col min="13365" max="13365" width="8" bestFit="1" customWidth="1"/>
    <col min="13366" max="13366" width="10.6640625" bestFit="1" customWidth="1"/>
    <col min="13367" max="13367" width="8" bestFit="1" customWidth="1"/>
    <col min="13368" max="13368" width="10.6640625" bestFit="1" customWidth="1"/>
    <col min="13369" max="13369" width="8" bestFit="1" customWidth="1"/>
    <col min="13370" max="13370" width="10.6640625" bestFit="1" customWidth="1"/>
    <col min="13371" max="13371" width="8" bestFit="1" customWidth="1"/>
    <col min="13372" max="13372" width="10.6640625" bestFit="1" customWidth="1"/>
    <col min="13373" max="13373" width="8" bestFit="1" customWidth="1"/>
    <col min="13374" max="13374" width="10.6640625" bestFit="1" customWidth="1"/>
    <col min="13375" max="13375" width="8" bestFit="1" customWidth="1"/>
    <col min="13376" max="13376" width="10.6640625" bestFit="1" customWidth="1"/>
    <col min="13377" max="13377" width="8" bestFit="1" customWidth="1"/>
    <col min="13378" max="13378" width="10.6640625" bestFit="1" customWidth="1"/>
    <col min="13379" max="13379" width="8" bestFit="1" customWidth="1"/>
    <col min="13380" max="13380" width="10.6640625" bestFit="1" customWidth="1"/>
    <col min="13381" max="13381" width="8" bestFit="1" customWidth="1"/>
    <col min="13382" max="13382" width="10.6640625" bestFit="1" customWidth="1"/>
    <col min="13383" max="13383" width="8" bestFit="1" customWidth="1"/>
    <col min="13384" max="13384" width="10.6640625" bestFit="1" customWidth="1"/>
    <col min="13385" max="13385" width="8" bestFit="1" customWidth="1"/>
    <col min="13386" max="13386" width="10.6640625" bestFit="1" customWidth="1"/>
    <col min="13387" max="13387" width="8" bestFit="1" customWidth="1"/>
    <col min="13388" max="13388" width="10.6640625" bestFit="1" customWidth="1"/>
    <col min="13389" max="13389" width="8" bestFit="1" customWidth="1"/>
    <col min="13390" max="13390" width="10.6640625" bestFit="1" customWidth="1"/>
    <col min="13391" max="13391" width="8" bestFit="1" customWidth="1"/>
    <col min="13392" max="13392" width="10.6640625" bestFit="1" customWidth="1"/>
    <col min="13393" max="13393" width="8" bestFit="1" customWidth="1"/>
    <col min="13394" max="13394" width="10.6640625" bestFit="1" customWidth="1"/>
    <col min="13395" max="13395" width="8" bestFit="1" customWidth="1"/>
    <col min="13396" max="13396" width="10.6640625" bestFit="1" customWidth="1"/>
    <col min="13397" max="13397" width="8" bestFit="1" customWidth="1"/>
    <col min="13398" max="13398" width="10.6640625" bestFit="1" customWidth="1"/>
    <col min="13399" max="13399" width="8" bestFit="1" customWidth="1"/>
    <col min="13400" max="13400" width="10.6640625" bestFit="1" customWidth="1"/>
    <col min="13401" max="13401" width="8" bestFit="1" customWidth="1"/>
    <col min="13402" max="13402" width="10.6640625" bestFit="1" customWidth="1"/>
    <col min="13403" max="13403" width="8" bestFit="1" customWidth="1"/>
    <col min="13404" max="13404" width="10.6640625" bestFit="1" customWidth="1"/>
    <col min="13405" max="13405" width="8" bestFit="1" customWidth="1"/>
    <col min="13406" max="13406" width="10.6640625" bestFit="1" customWidth="1"/>
    <col min="13407" max="13407" width="8" bestFit="1" customWidth="1"/>
    <col min="13408" max="13408" width="10.6640625" bestFit="1" customWidth="1"/>
    <col min="13409" max="13409" width="8" bestFit="1" customWidth="1"/>
    <col min="13410" max="13410" width="10.6640625" bestFit="1" customWidth="1"/>
    <col min="13411" max="13411" width="8" bestFit="1" customWidth="1"/>
    <col min="13412" max="13412" width="10.6640625" bestFit="1" customWidth="1"/>
    <col min="13413" max="13413" width="8" bestFit="1" customWidth="1"/>
    <col min="13414" max="13414" width="10.6640625" bestFit="1" customWidth="1"/>
    <col min="13415" max="13415" width="8" bestFit="1" customWidth="1"/>
    <col min="13416" max="13416" width="10.6640625" bestFit="1" customWidth="1"/>
    <col min="13417" max="13417" width="8" bestFit="1" customWidth="1"/>
    <col min="13418" max="13418" width="10.6640625" bestFit="1" customWidth="1"/>
    <col min="13419" max="13419" width="8" bestFit="1" customWidth="1"/>
    <col min="13420" max="13420" width="10.6640625" bestFit="1" customWidth="1"/>
    <col min="13421" max="13421" width="8" bestFit="1" customWidth="1"/>
    <col min="13422" max="13422" width="10.6640625" bestFit="1" customWidth="1"/>
    <col min="13423" max="13423" width="8" bestFit="1" customWidth="1"/>
    <col min="13424" max="13424" width="10.6640625" bestFit="1" customWidth="1"/>
    <col min="13425" max="13425" width="8" bestFit="1" customWidth="1"/>
    <col min="13426" max="13426" width="10.6640625" bestFit="1" customWidth="1"/>
    <col min="13427" max="13427" width="8" bestFit="1" customWidth="1"/>
    <col min="13428" max="13428" width="10.6640625" bestFit="1" customWidth="1"/>
    <col min="13429" max="13429" width="8" bestFit="1" customWidth="1"/>
    <col min="13430" max="13430" width="10.6640625" bestFit="1" customWidth="1"/>
    <col min="13431" max="13431" width="8" bestFit="1" customWidth="1"/>
    <col min="13432" max="13432" width="10.6640625" bestFit="1" customWidth="1"/>
    <col min="13433" max="13433" width="8" bestFit="1" customWidth="1"/>
    <col min="13434" max="13434" width="10.6640625" bestFit="1" customWidth="1"/>
    <col min="13435" max="13435" width="8" bestFit="1" customWidth="1"/>
    <col min="13436" max="13436" width="10.6640625" bestFit="1" customWidth="1"/>
    <col min="13437" max="13437" width="8" bestFit="1" customWidth="1"/>
    <col min="13438" max="13438" width="10.6640625" bestFit="1" customWidth="1"/>
    <col min="13439" max="13439" width="8" bestFit="1" customWidth="1"/>
    <col min="13440" max="13440" width="10.6640625" bestFit="1" customWidth="1"/>
    <col min="13441" max="13441" width="8" bestFit="1" customWidth="1"/>
    <col min="13442" max="13442" width="10.6640625" bestFit="1" customWidth="1"/>
    <col min="13443" max="13443" width="8" bestFit="1" customWidth="1"/>
    <col min="13444" max="13444" width="10.6640625" bestFit="1" customWidth="1"/>
    <col min="13445" max="13445" width="8" bestFit="1" customWidth="1"/>
    <col min="13446" max="13446" width="10.6640625" bestFit="1" customWidth="1"/>
    <col min="13447" max="13447" width="8" bestFit="1" customWidth="1"/>
    <col min="13448" max="13448" width="10.6640625" bestFit="1" customWidth="1"/>
    <col min="13449" max="13449" width="8" bestFit="1" customWidth="1"/>
    <col min="13450" max="13450" width="10.6640625" bestFit="1" customWidth="1"/>
    <col min="13451" max="13451" width="8" bestFit="1" customWidth="1"/>
    <col min="13452" max="13452" width="10.6640625" bestFit="1" customWidth="1"/>
    <col min="13453" max="13453" width="8" bestFit="1" customWidth="1"/>
    <col min="13454" max="13454" width="10.6640625" bestFit="1" customWidth="1"/>
    <col min="13455" max="13455" width="8" bestFit="1" customWidth="1"/>
    <col min="13456" max="13456" width="10.6640625" bestFit="1" customWidth="1"/>
    <col min="13457" max="13457" width="8" bestFit="1" customWidth="1"/>
    <col min="13458" max="13458" width="10.6640625" bestFit="1" customWidth="1"/>
    <col min="13459" max="13459" width="8" bestFit="1" customWidth="1"/>
    <col min="13460" max="13460" width="10.6640625" bestFit="1" customWidth="1"/>
    <col min="13461" max="13461" width="8" bestFit="1" customWidth="1"/>
    <col min="13462" max="13462" width="10.6640625" bestFit="1" customWidth="1"/>
    <col min="13463" max="13463" width="8" bestFit="1" customWidth="1"/>
    <col min="13464" max="13464" width="10.6640625" bestFit="1" customWidth="1"/>
    <col min="13465" max="13465" width="8" bestFit="1" customWidth="1"/>
    <col min="13466" max="13466" width="10.6640625" bestFit="1" customWidth="1"/>
    <col min="13467" max="13467" width="8" bestFit="1" customWidth="1"/>
    <col min="13468" max="13468" width="10.6640625" bestFit="1" customWidth="1"/>
    <col min="13469" max="13469" width="8" bestFit="1" customWidth="1"/>
    <col min="13470" max="13470" width="10.6640625" bestFit="1" customWidth="1"/>
    <col min="13471" max="13471" width="8" bestFit="1" customWidth="1"/>
    <col min="13472" max="13472" width="10.6640625" bestFit="1" customWidth="1"/>
    <col min="13473" max="13473" width="8" bestFit="1" customWidth="1"/>
    <col min="13474" max="13474" width="10.6640625" bestFit="1" customWidth="1"/>
    <col min="13475" max="13475" width="8" bestFit="1" customWidth="1"/>
    <col min="13476" max="13476" width="10.6640625" bestFit="1" customWidth="1"/>
    <col min="13477" max="13477" width="8" bestFit="1" customWidth="1"/>
    <col min="13478" max="13478" width="10.6640625" bestFit="1" customWidth="1"/>
    <col min="13479" max="13479" width="8" bestFit="1" customWidth="1"/>
    <col min="13480" max="13480" width="10.6640625" bestFit="1" customWidth="1"/>
    <col min="13481" max="13481" width="8" bestFit="1" customWidth="1"/>
    <col min="13482" max="13482" width="10.6640625" bestFit="1" customWidth="1"/>
    <col min="13483" max="13483" width="8" bestFit="1" customWidth="1"/>
    <col min="13484" max="13484" width="10.6640625" bestFit="1" customWidth="1"/>
    <col min="13485" max="13485" width="8" bestFit="1" customWidth="1"/>
    <col min="13486" max="13486" width="10.6640625" bestFit="1" customWidth="1"/>
    <col min="13487" max="13487" width="8" bestFit="1" customWidth="1"/>
    <col min="13488" max="13488" width="10.6640625" bestFit="1" customWidth="1"/>
    <col min="13489" max="13489" width="8" bestFit="1" customWidth="1"/>
    <col min="13490" max="13490" width="10.6640625" bestFit="1" customWidth="1"/>
    <col min="13491" max="13491" width="8" bestFit="1" customWidth="1"/>
    <col min="13492" max="13492" width="10.6640625" bestFit="1" customWidth="1"/>
    <col min="13493" max="13493" width="8" bestFit="1" customWidth="1"/>
    <col min="13494" max="13494" width="10.6640625" bestFit="1" customWidth="1"/>
    <col min="13495" max="13495" width="8" bestFit="1" customWidth="1"/>
    <col min="13496" max="13496" width="10.6640625" bestFit="1" customWidth="1"/>
    <col min="13497" max="13497" width="8" bestFit="1" customWidth="1"/>
    <col min="13498" max="13498" width="10.6640625" bestFit="1" customWidth="1"/>
    <col min="13499" max="13499" width="8" bestFit="1" customWidth="1"/>
    <col min="13500" max="13500" width="10.6640625" bestFit="1" customWidth="1"/>
    <col min="13501" max="13501" width="8" bestFit="1" customWidth="1"/>
    <col min="13502" max="13502" width="10.6640625" bestFit="1" customWidth="1"/>
    <col min="13503" max="13503" width="8" bestFit="1" customWidth="1"/>
    <col min="13504" max="13504" width="10.6640625" bestFit="1" customWidth="1"/>
    <col min="13505" max="13505" width="8" bestFit="1" customWidth="1"/>
    <col min="13506" max="13506" width="10.6640625" bestFit="1" customWidth="1"/>
    <col min="13507" max="13507" width="8" bestFit="1" customWidth="1"/>
    <col min="13508" max="13508" width="10.6640625" bestFit="1" customWidth="1"/>
    <col min="13509" max="13509" width="8" bestFit="1" customWidth="1"/>
    <col min="13510" max="13510" width="10.6640625" bestFit="1" customWidth="1"/>
    <col min="13511" max="13511" width="8" bestFit="1" customWidth="1"/>
    <col min="13512" max="13512" width="10.6640625" bestFit="1" customWidth="1"/>
    <col min="13513" max="13513" width="8" bestFit="1" customWidth="1"/>
    <col min="13514" max="13514" width="10.6640625" bestFit="1" customWidth="1"/>
    <col min="13515" max="13515" width="8" bestFit="1" customWidth="1"/>
    <col min="13516" max="13516" width="10.6640625" bestFit="1" customWidth="1"/>
    <col min="13517" max="13517" width="8" bestFit="1" customWidth="1"/>
    <col min="13518" max="13518" width="10.6640625" bestFit="1" customWidth="1"/>
    <col min="13519" max="13519" width="8" bestFit="1" customWidth="1"/>
    <col min="13520" max="13520" width="10.6640625" bestFit="1" customWidth="1"/>
    <col min="13521" max="13521" width="8" bestFit="1" customWidth="1"/>
    <col min="13522" max="13522" width="10.6640625" bestFit="1" customWidth="1"/>
    <col min="13523" max="13523" width="8" bestFit="1" customWidth="1"/>
    <col min="13524" max="13524" width="10.6640625" bestFit="1" customWidth="1"/>
    <col min="13525" max="13525" width="8" bestFit="1" customWidth="1"/>
    <col min="13526" max="13526" width="10.6640625" bestFit="1" customWidth="1"/>
    <col min="13527" max="13527" width="8" bestFit="1" customWidth="1"/>
    <col min="13528" max="13528" width="10.6640625" bestFit="1" customWidth="1"/>
    <col min="13529" max="13529" width="8" bestFit="1" customWidth="1"/>
    <col min="13530" max="13530" width="10.6640625" bestFit="1" customWidth="1"/>
    <col min="13531" max="13531" width="8" bestFit="1" customWidth="1"/>
    <col min="13532" max="13532" width="10.6640625" bestFit="1" customWidth="1"/>
    <col min="13533" max="13533" width="8" bestFit="1" customWidth="1"/>
    <col min="13534" max="13534" width="10.6640625" bestFit="1" customWidth="1"/>
    <col min="13535" max="13535" width="8" bestFit="1" customWidth="1"/>
    <col min="13536" max="13536" width="10.6640625" bestFit="1" customWidth="1"/>
    <col min="13537" max="13537" width="8" bestFit="1" customWidth="1"/>
    <col min="13538" max="13538" width="10.6640625" bestFit="1" customWidth="1"/>
    <col min="13539" max="13539" width="8" bestFit="1" customWidth="1"/>
    <col min="13540" max="13540" width="10.6640625" bestFit="1" customWidth="1"/>
    <col min="13541" max="13541" width="8" bestFit="1" customWidth="1"/>
    <col min="13542" max="13542" width="10.6640625" bestFit="1" customWidth="1"/>
    <col min="13543" max="13543" width="8" bestFit="1" customWidth="1"/>
    <col min="13544" max="13544" width="10.6640625" bestFit="1" customWidth="1"/>
    <col min="13545" max="13545" width="8" bestFit="1" customWidth="1"/>
    <col min="13546" max="13546" width="10.6640625" bestFit="1" customWidth="1"/>
    <col min="13547" max="13547" width="8" bestFit="1" customWidth="1"/>
    <col min="13548" max="13548" width="10.6640625" bestFit="1" customWidth="1"/>
    <col min="13549" max="13549" width="8" bestFit="1" customWidth="1"/>
    <col min="13550" max="13550" width="10.6640625" bestFit="1" customWidth="1"/>
    <col min="13551" max="13551" width="8" bestFit="1" customWidth="1"/>
    <col min="13552" max="13552" width="10.6640625" bestFit="1" customWidth="1"/>
    <col min="13553" max="13553" width="8" bestFit="1" customWidth="1"/>
    <col min="13554" max="13554" width="10.6640625" bestFit="1" customWidth="1"/>
    <col min="13555" max="13555" width="8" bestFit="1" customWidth="1"/>
    <col min="13556" max="13556" width="10.6640625" bestFit="1" customWidth="1"/>
    <col min="13557" max="13557" width="8" bestFit="1" customWidth="1"/>
    <col min="13558" max="13558" width="10.6640625" bestFit="1" customWidth="1"/>
    <col min="13559" max="13559" width="8" bestFit="1" customWidth="1"/>
    <col min="13560" max="13560" width="10.6640625" bestFit="1" customWidth="1"/>
    <col min="13561" max="13561" width="8" bestFit="1" customWidth="1"/>
    <col min="13562" max="13562" width="10.6640625" bestFit="1" customWidth="1"/>
    <col min="13563" max="13563" width="8" bestFit="1" customWidth="1"/>
    <col min="13564" max="13564" width="10.6640625" bestFit="1" customWidth="1"/>
    <col min="13565" max="13565" width="8" bestFit="1" customWidth="1"/>
    <col min="13566" max="13566" width="10.6640625" bestFit="1" customWidth="1"/>
    <col min="13567" max="13567" width="8" bestFit="1" customWidth="1"/>
    <col min="13568" max="13568" width="10.6640625" bestFit="1" customWidth="1"/>
    <col min="13569" max="13569" width="8" bestFit="1" customWidth="1"/>
    <col min="13570" max="13570" width="10.6640625" bestFit="1" customWidth="1"/>
    <col min="13571" max="13571" width="8" bestFit="1" customWidth="1"/>
    <col min="13572" max="13572" width="10.6640625" bestFit="1" customWidth="1"/>
    <col min="13573" max="13573" width="8" bestFit="1" customWidth="1"/>
    <col min="13574" max="13574" width="10.6640625" bestFit="1" customWidth="1"/>
    <col min="13575" max="13575" width="8" bestFit="1" customWidth="1"/>
    <col min="13576" max="13576" width="10.6640625" bestFit="1" customWidth="1"/>
    <col min="13577" max="13577" width="8" bestFit="1" customWidth="1"/>
    <col min="13578" max="13578" width="10.6640625" bestFit="1" customWidth="1"/>
    <col min="13579" max="13579" width="8" bestFit="1" customWidth="1"/>
    <col min="13580" max="13580" width="10.6640625" bestFit="1" customWidth="1"/>
    <col min="13581" max="13581" width="8" bestFit="1" customWidth="1"/>
    <col min="13582" max="13582" width="10.6640625" bestFit="1" customWidth="1"/>
    <col min="13583" max="13583" width="8" bestFit="1" customWidth="1"/>
    <col min="13584" max="13584" width="10.6640625" bestFit="1" customWidth="1"/>
    <col min="13585" max="13585" width="8" bestFit="1" customWidth="1"/>
    <col min="13586" max="13586" width="10.6640625" bestFit="1" customWidth="1"/>
    <col min="13587" max="13587" width="8" bestFit="1" customWidth="1"/>
    <col min="13588" max="13588" width="10.6640625" bestFit="1" customWidth="1"/>
    <col min="13589" max="13589" width="8" bestFit="1" customWidth="1"/>
    <col min="13590" max="13590" width="10.6640625" bestFit="1" customWidth="1"/>
    <col min="13591" max="13591" width="8" bestFit="1" customWidth="1"/>
    <col min="13592" max="13592" width="10.6640625" bestFit="1" customWidth="1"/>
    <col min="13593" max="13593" width="8" bestFit="1" customWidth="1"/>
    <col min="13594" max="13594" width="10.6640625" bestFit="1" customWidth="1"/>
    <col min="13595" max="13595" width="8" bestFit="1" customWidth="1"/>
    <col min="13596" max="13596" width="10.6640625" bestFit="1" customWidth="1"/>
    <col min="13597" max="13597" width="8" bestFit="1" customWidth="1"/>
    <col min="13598" max="13598" width="10.6640625" bestFit="1" customWidth="1"/>
    <col min="13599" max="13599" width="8" bestFit="1" customWidth="1"/>
    <col min="13600" max="13600" width="10.6640625" bestFit="1" customWidth="1"/>
    <col min="13601" max="13601" width="8" bestFit="1" customWidth="1"/>
    <col min="13602" max="13602" width="10.6640625" bestFit="1" customWidth="1"/>
    <col min="13603" max="13603" width="8" bestFit="1" customWidth="1"/>
    <col min="13604" max="13604" width="10.6640625" bestFit="1" customWidth="1"/>
    <col min="13605" max="13605" width="8" bestFit="1" customWidth="1"/>
    <col min="13606" max="13606" width="10.6640625" bestFit="1" customWidth="1"/>
    <col min="13607" max="13607" width="8" bestFit="1" customWidth="1"/>
    <col min="13608" max="13608" width="10.6640625" bestFit="1" customWidth="1"/>
    <col min="13609" max="13609" width="8" bestFit="1" customWidth="1"/>
    <col min="13610" max="13610" width="10.6640625" bestFit="1" customWidth="1"/>
    <col min="13611" max="13611" width="8" bestFit="1" customWidth="1"/>
    <col min="13612" max="13612" width="10.6640625" bestFit="1" customWidth="1"/>
    <col min="13613" max="13613" width="8" bestFit="1" customWidth="1"/>
    <col min="13614" max="13614" width="10.6640625" bestFit="1" customWidth="1"/>
    <col min="13615" max="13615" width="8" bestFit="1" customWidth="1"/>
    <col min="13616" max="13616" width="10.6640625" bestFit="1" customWidth="1"/>
    <col min="13617" max="13617" width="8" bestFit="1" customWidth="1"/>
    <col min="13618" max="13618" width="10.6640625" bestFit="1" customWidth="1"/>
    <col min="13619" max="13619" width="8" bestFit="1" customWidth="1"/>
    <col min="13620" max="13620" width="10.6640625" bestFit="1" customWidth="1"/>
    <col min="13621" max="13621" width="8" bestFit="1" customWidth="1"/>
    <col min="13622" max="13622" width="10.6640625" bestFit="1" customWidth="1"/>
    <col min="13623" max="13623" width="8" bestFit="1" customWidth="1"/>
    <col min="13624" max="13624" width="10.6640625" bestFit="1" customWidth="1"/>
    <col min="13625" max="13625" width="8" bestFit="1" customWidth="1"/>
    <col min="13626" max="13626" width="10.6640625" bestFit="1" customWidth="1"/>
    <col min="13627" max="13627" width="8" bestFit="1" customWidth="1"/>
    <col min="13628" max="13628" width="10.6640625" bestFit="1" customWidth="1"/>
    <col min="13629" max="13629" width="8" bestFit="1" customWidth="1"/>
    <col min="13630" max="13630" width="10.6640625" bestFit="1" customWidth="1"/>
    <col min="13631" max="13631" width="8" bestFit="1" customWidth="1"/>
    <col min="13632" max="13632" width="10.6640625" bestFit="1" customWidth="1"/>
    <col min="13633" max="13633" width="8" bestFit="1" customWidth="1"/>
    <col min="13634" max="13634" width="10.6640625" bestFit="1" customWidth="1"/>
    <col min="13635" max="13635" width="8" bestFit="1" customWidth="1"/>
    <col min="13636" max="13636" width="10.6640625" bestFit="1" customWidth="1"/>
    <col min="13637" max="13637" width="8" bestFit="1" customWidth="1"/>
    <col min="13638" max="13638" width="10.6640625" bestFit="1" customWidth="1"/>
    <col min="13639" max="13639" width="8" bestFit="1" customWidth="1"/>
    <col min="13640" max="13640" width="10.6640625" bestFit="1" customWidth="1"/>
    <col min="13641" max="13641" width="8" bestFit="1" customWidth="1"/>
    <col min="13642" max="13642" width="10.6640625" bestFit="1" customWidth="1"/>
    <col min="13643" max="13643" width="8" bestFit="1" customWidth="1"/>
    <col min="13644" max="13644" width="10.6640625" bestFit="1" customWidth="1"/>
    <col min="13645" max="13645" width="8" bestFit="1" customWidth="1"/>
    <col min="13646" max="13646" width="10.6640625" bestFit="1" customWidth="1"/>
    <col min="13647" max="13647" width="8" bestFit="1" customWidth="1"/>
    <col min="13648" max="13648" width="10.6640625" bestFit="1" customWidth="1"/>
    <col min="13649" max="13649" width="8" bestFit="1" customWidth="1"/>
    <col min="13650" max="13650" width="10.6640625" bestFit="1" customWidth="1"/>
    <col min="13651" max="13651" width="8" bestFit="1" customWidth="1"/>
    <col min="13652" max="13652" width="10.6640625" bestFit="1" customWidth="1"/>
    <col min="13653" max="13653" width="8" bestFit="1" customWidth="1"/>
    <col min="13654" max="13654" width="10.6640625" bestFit="1" customWidth="1"/>
    <col min="13655" max="13655" width="8" bestFit="1" customWidth="1"/>
    <col min="13656" max="13656" width="10.6640625" bestFit="1" customWidth="1"/>
    <col min="13657" max="13657" width="8" bestFit="1" customWidth="1"/>
    <col min="13658" max="13658" width="10.6640625" bestFit="1" customWidth="1"/>
    <col min="13659" max="13659" width="8" bestFit="1" customWidth="1"/>
    <col min="13660" max="13660" width="10.6640625" bestFit="1" customWidth="1"/>
    <col min="13661" max="13661" width="8" bestFit="1" customWidth="1"/>
    <col min="13662" max="13662" width="10.6640625" bestFit="1" customWidth="1"/>
    <col min="13663" max="13663" width="8" bestFit="1" customWidth="1"/>
    <col min="13664" max="13664" width="10.6640625" bestFit="1" customWidth="1"/>
    <col min="13665" max="13665" width="8" bestFit="1" customWidth="1"/>
    <col min="13666" max="13666" width="10.6640625" bestFit="1" customWidth="1"/>
    <col min="13667" max="13667" width="8" bestFit="1" customWidth="1"/>
    <col min="13668" max="13668" width="10.6640625" bestFit="1" customWidth="1"/>
    <col min="13669" max="13669" width="8" bestFit="1" customWidth="1"/>
    <col min="13670" max="13670" width="10.6640625" bestFit="1" customWidth="1"/>
    <col min="13671" max="13671" width="8" bestFit="1" customWidth="1"/>
    <col min="13672" max="13672" width="10.6640625" bestFit="1" customWidth="1"/>
    <col min="13673" max="13673" width="8" bestFit="1" customWidth="1"/>
    <col min="13674" max="13674" width="10.6640625" bestFit="1" customWidth="1"/>
    <col min="13675" max="13675" width="8" bestFit="1" customWidth="1"/>
    <col min="13676" max="13676" width="10.6640625" bestFit="1" customWidth="1"/>
    <col min="13677" max="13677" width="8" bestFit="1" customWidth="1"/>
    <col min="13678" max="13678" width="10.6640625" bestFit="1" customWidth="1"/>
    <col min="13679" max="13679" width="8" bestFit="1" customWidth="1"/>
    <col min="13680" max="13680" width="10.6640625" bestFit="1" customWidth="1"/>
    <col min="13681" max="13681" width="8" bestFit="1" customWidth="1"/>
    <col min="13682" max="13682" width="10.6640625" bestFit="1" customWidth="1"/>
    <col min="13683" max="13683" width="8" bestFit="1" customWidth="1"/>
    <col min="13684" max="13684" width="10.6640625" bestFit="1" customWidth="1"/>
    <col min="13685" max="13685" width="8" bestFit="1" customWidth="1"/>
    <col min="13686" max="13686" width="10.6640625" bestFit="1" customWidth="1"/>
    <col min="13687" max="13687" width="8" bestFit="1" customWidth="1"/>
    <col min="13688" max="13688" width="10.6640625" bestFit="1" customWidth="1"/>
    <col min="13689" max="13689" width="8" bestFit="1" customWidth="1"/>
    <col min="13690" max="13690" width="10.6640625" bestFit="1" customWidth="1"/>
    <col min="13691" max="13691" width="8" bestFit="1" customWidth="1"/>
    <col min="13692" max="13692" width="10.6640625" bestFit="1" customWidth="1"/>
    <col min="13693" max="13693" width="8" bestFit="1" customWidth="1"/>
    <col min="13694" max="13694" width="10.6640625" bestFit="1" customWidth="1"/>
    <col min="13695" max="13695" width="8" bestFit="1" customWidth="1"/>
    <col min="13696" max="13696" width="10.6640625" bestFit="1" customWidth="1"/>
    <col min="13697" max="13697" width="8" bestFit="1" customWidth="1"/>
    <col min="13698" max="13698" width="10.6640625" bestFit="1" customWidth="1"/>
    <col min="13699" max="13699" width="8" bestFit="1" customWidth="1"/>
    <col min="13700" max="13700" width="10.6640625" bestFit="1" customWidth="1"/>
    <col min="13701" max="13701" width="8" bestFit="1" customWidth="1"/>
    <col min="13702" max="13702" width="10.6640625" bestFit="1" customWidth="1"/>
    <col min="13703" max="13703" width="8" bestFit="1" customWidth="1"/>
    <col min="13704" max="13704" width="10.6640625" bestFit="1" customWidth="1"/>
    <col min="13705" max="13705" width="8" bestFit="1" customWidth="1"/>
    <col min="13706" max="13706" width="10.6640625" bestFit="1" customWidth="1"/>
    <col min="13707" max="13707" width="8" bestFit="1" customWidth="1"/>
    <col min="13708" max="13708" width="10.6640625" bestFit="1" customWidth="1"/>
    <col min="13709" max="13709" width="8" bestFit="1" customWidth="1"/>
    <col min="13710" max="13710" width="10.6640625" bestFit="1" customWidth="1"/>
    <col min="13711" max="13711" width="8" bestFit="1" customWidth="1"/>
    <col min="13712" max="13712" width="10.6640625" bestFit="1" customWidth="1"/>
    <col min="13713" max="13713" width="8" bestFit="1" customWidth="1"/>
    <col min="13714" max="13714" width="10.6640625" bestFit="1" customWidth="1"/>
    <col min="13715" max="13715" width="8" bestFit="1" customWidth="1"/>
    <col min="13716" max="13716" width="10.6640625" bestFit="1" customWidth="1"/>
    <col min="13717" max="13717" width="8" bestFit="1" customWidth="1"/>
    <col min="13718" max="13718" width="10.6640625" bestFit="1" customWidth="1"/>
    <col min="13719" max="13719" width="8" bestFit="1" customWidth="1"/>
    <col min="13720" max="13720" width="10.6640625" bestFit="1" customWidth="1"/>
    <col min="13721" max="13721" width="8" bestFit="1" customWidth="1"/>
    <col min="13722" max="13722" width="10.6640625" bestFit="1" customWidth="1"/>
    <col min="13723" max="13723" width="8" bestFit="1" customWidth="1"/>
    <col min="13724" max="13724" width="10.6640625" bestFit="1" customWidth="1"/>
    <col min="13725" max="13725" width="8" bestFit="1" customWidth="1"/>
    <col min="13726" max="13726" width="10.6640625" bestFit="1" customWidth="1"/>
    <col min="13727" max="13727" width="8" bestFit="1" customWidth="1"/>
    <col min="13728" max="13728" width="10.6640625" bestFit="1" customWidth="1"/>
    <col min="13729" max="13729" width="8" bestFit="1" customWidth="1"/>
    <col min="13730" max="13730" width="10.6640625" bestFit="1" customWidth="1"/>
    <col min="13731" max="13731" width="8" bestFit="1" customWidth="1"/>
    <col min="13732" max="13732" width="10.6640625" bestFit="1" customWidth="1"/>
    <col min="13733" max="13733" width="8" bestFit="1" customWidth="1"/>
    <col min="13734" max="13734" width="10.6640625" bestFit="1" customWidth="1"/>
    <col min="13735" max="13735" width="8" bestFit="1" customWidth="1"/>
    <col min="13736" max="13736" width="10.6640625" bestFit="1" customWidth="1"/>
    <col min="13737" max="13737" width="8" bestFit="1" customWidth="1"/>
    <col min="13738" max="13738" width="10.6640625" bestFit="1" customWidth="1"/>
    <col min="13739" max="13739" width="8" bestFit="1" customWidth="1"/>
    <col min="13740" max="13740" width="10.6640625" bestFit="1" customWidth="1"/>
    <col min="13741" max="13741" width="8" bestFit="1" customWidth="1"/>
    <col min="13742" max="13742" width="10.6640625" bestFit="1" customWidth="1"/>
    <col min="13743" max="13743" width="8" bestFit="1" customWidth="1"/>
    <col min="13744" max="13744" width="10.6640625" bestFit="1" customWidth="1"/>
    <col min="13745" max="13745" width="8" bestFit="1" customWidth="1"/>
    <col min="13746" max="13746" width="10.6640625" bestFit="1" customWidth="1"/>
    <col min="13747" max="13747" width="8" bestFit="1" customWidth="1"/>
    <col min="13748" max="13748" width="10.6640625" bestFit="1" customWidth="1"/>
    <col min="13749" max="13749" width="8" bestFit="1" customWidth="1"/>
    <col min="13750" max="13750" width="10.6640625" bestFit="1" customWidth="1"/>
    <col min="13751" max="13751" width="8" bestFit="1" customWidth="1"/>
    <col min="13752" max="13752" width="10.6640625" bestFit="1" customWidth="1"/>
    <col min="13753" max="13753" width="8" bestFit="1" customWidth="1"/>
    <col min="13754" max="13754" width="10.6640625" bestFit="1" customWidth="1"/>
    <col min="13755" max="13755" width="8" bestFit="1" customWidth="1"/>
    <col min="13756" max="13756" width="10.6640625" bestFit="1" customWidth="1"/>
    <col min="13757" max="13757" width="8" bestFit="1" customWidth="1"/>
    <col min="13758" max="13758" width="10.6640625" bestFit="1" customWidth="1"/>
    <col min="13759" max="13759" width="8" bestFit="1" customWidth="1"/>
    <col min="13760" max="13760" width="10.6640625" bestFit="1" customWidth="1"/>
    <col min="13761" max="13761" width="8" bestFit="1" customWidth="1"/>
    <col min="13762" max="13762" width="10.6640625" bestFit="1" customWidth="1"/>
    <col min="13763" max="13763" width="8" bestFit="1" customWidth="1"/>
    <col min="13764" max="13764" width="10.6640625" bestFit="1" customWidth="1"/>
    <col min="13765" max="13765" width="8" bestFit="1" customWidth="1"/>
    <col min="13766" max="13766" width="10.6640625" bestFit="1" customWidth="1"/>
    <col min="13767" max="13767" width="8" bestFit="1" customWidth="1"/>
    <col min="13768" max="13768" width="10.6640625" bestFit="1" customWidth="1"/>
    <col min="13769" max="13769" width="8" bestFit="1" customWidth="1"/>
    <col min="13770" max="13770" width="10.6640625" bestFit="1" customWidth="1"/>
    <col min="13771" max="13771" width="8" bestFit="1" customWidth="1"/>
    <col min="13772" max="13772" width="10.6640625" bestFit="1" customWidth="1"/>
    <col min="13773" max="13773" width="8" bestFit="1" customWidth="1"/>
    <col min="13774" max="13774" width="10.6640625" bestFit="1" customWidth="1"/>
    <col min="13775" max="13775" width="8" bestFit="1" customWidth="1"/>
    <col min="13776" max="13776" width="10.6640625" bestFit="1" customWidth="1"/>
    <col min="13777" max="13777" width="8" bestFit="1" customWidth="1"/>
    <col min="13778" max="13778" width="10.6640625" bestFit="1" customWidth="1"/>
    <col min="13779" max="13779" width="8" bestFit="1" customWidth="1"/>
    <col min="13780" max="13780" width="10.6640625" bestFit="1" customWidth="1"/>
    <col min="13781" max="13781" width="8" bestFit="1" customWidth="1"/>
    <col min="13782" max="13782" width="10.6640625" bestFit="1" customWidth="1"/>
    <col min="13783" max="13783" width="8" bestFit="1" customWidth="1"/>
    <col min="13784" max="13784" width="10.6640625" bestFit="1" customWidth="1"/>
    <col min="13785" max="13785" width="8" bestFit="1" customWidth="1"/>
    <col min="13786" max="13786" width="10.6640625" bestFit="1" customWidth="1"/>
    <col min="13787" max="13787" width="8" bestFit="1" customWidth="1"/>
    <col min="13788" max="13788" width="10.6640625" bestFit="1" customWidth="1"/>
    <col min="13789" max="13789" width="8" bestFit="1" customWidth="1"/>
    <col min="13790" max="13790" width="10.6640625" bestFit="1" customWidth="1"/>
    <col min="13791" max="13791" width="8" bestFit="1" customWidth="1"/>
    <col min="13792" max="13792" width="10.6640625" bestFit="1" customWidth="1"/>
    <col min="13793" max="13793" width="8" bestFit="1" customWidth="1"/>
    <col min="13794" max="13794" width="10.6640625" bestFit="1" customWidth="1"/>
    <col min="13795" max="13795" width="8" bestFit="1" customWidth="1"/>
    <col min="13796" max="13796" width="10.6640625" bestFit="1" customWidth="1"/>
    <col min="13797" max="13797" width="8" bestFit="1" customWidth="1"/>
    <col min="13798" max="13798" width="10.6640625" bestFit="1" customWidth="1"/>
    <col min="13799" max="13799" width="8" bestFit="1" customWidth="1"/>
    <col min="13800" max="13800" width="10.6640625" bestFit="1" customWidth="1"/>
    <col min="13801" max="13801" width="8" bestFit="1" customWidth="1"/>
    <col min="13802" max="13802" width="10.6640625" bestFit="1" customWidth="1"/>
    <col min="13803" max="13803" width="8" bestFit="1" customWidth="1"/>
    <col min="13804" max="13804" width="10.6640625" bestFit="1" customWidth="1"/>
    <col min="13805" max="13805" width="8" bestFit="1" customWidth="1"/>
    <col min="13806" max="13806" width="10.6640625" bestFit="1" customWidth="1"/>
    <col min="13807" max="13807" width="8" bestFit="1" customWidth="1"/>
    <col min="13808" max="13808" width="10.6640625" bestFit="1" customWidth="1"/>
    <col min="13809" max="13809" width="8" bestFit="1" customWidth="1"/>
    <col min="13810" max="13810" width="10.6640625" bestFit="1" customWidth="1"/>
    <col min="13811" max="13811" width="8" bestFit="1" customWidth="1"/>
    <col min="13812" max="13812" width="10.6640625" bestFit="1" customWidth="1"/>
    <col min="13813" max="13813" width="8" bestFit="1" customWidth="1"/>
    <col min="13814" max="13814" width="10.6640625" bestFit="1" customWidth="1"/>
    <col min="13815" max="13815" width="8" bestFit="1" customWidth="1"/>
    <col min="13816" max="13816" width="10.6640625" bestFit="1" customWidth="1"/>
    <col min="13817" max="13817" width="8" bestFit="1" customWidth="1"/>
    <col min="13818" max="13818" width="10.6640625" bestFit="1" customWidth="1"/>
    <col min="13819" max="13819" width="8" bestFit="1" customWidth="1"/>
    <col min="13820" max="13820" width="10.6640625" bestFit="1" customWidth="1"/>
    <col min="13821" max="13821" width="8" bestFit="1" customWidth="1"/>
    <col min="13822" max="13822" width="10.6640625" bestFit="1" customWidth="1"/>
    <col min="13823" max="13823" width="8" bestFit="1" customWidth="1"/>
    <col min="13824" max="13824" width="10.6640625" bestFit="1" customWidth="1"/>
    <col min="13825" max="13825" width="8" bestFit="1" customWidth="1"/>
    <col min="13826" max="13826" width="10.6640625" bestFit="1" customWidth="1"/>
    <col min="13827" max="13827" width="8" bestFit="1" customWidth="1"/>
    <col min="13828" max="13828" width="10.6640625" bestFit="1" customWidth="1"/>
    <col min="13829" max="13829" width="8" bestFit="1" customWidth="1"/>
    <col min="13830" max="13830" width="10.6640625" bestFit="1" customWidth="1"/>
    <col min="13831" max="13831" width="8" bestFit="1" customWidth="1"/>
    <col min="13832" max="13832" width="10.6640625" bestFit="1" customWidth="1"/>
    <col min="13833" max="13833" width="8" bestFit="1" customWidth="1"/>
    <col min="13834" max="13834" width="10.6640625" bestFit="1" customWidth="1"/>
    <col min="13835" max="13835" width="8" bestFit="1" customWidth="1"/>
    <col min="13836" max="13836" width="10.6640625" bestFit="1" customWidth="1"/>
    <col min="13837" max="13837" width="10.77734375" bestFit="1" customWidth="1"/>
  </cols>
  <sheetData>
    <row r="3" spans="1:5" x14ac:dyDescent="0.3">
      <c r="A3" s="39" t="s">
        <v>7014</v>
      </c>
      <c r="B3" s="6" t="s">
        <v>7016</v>
      </c>
      <c r="C3" s="6" t="s">
        <v>7017</v>
      </c>
      <c r="D3" s="6" t="s">
        <v>7018</v>
      </c>
      <c r="E3" s="6" t="s">
        <v>7019</v>
      </c>
    </row>
    <row r="4" spans="1:5" x14ac:dyDescent="0.3">
      <c r="A4" s="40" t="s">
        <v>24</v>
      </c>
      <c r="B4" s="41">
        <v>4207</v>
      </c>
      <c r="C4" s="41">
        <v>61985919.927100152</v>
      </c>
      <c r="D4" s="42">
        <v>0.62641150661965961</v>
      </c>
      <c r="E4" s="42">
        <v>0.61320230905939865</v>
      </c>
    </row>
    <row r="5" spans="1:5" x14ac:dyDescent="0.3">
      <c r="A5" s="40" t="s">
        <v>11</v>
      </c>
      <c r="B5" s="41">
        <v>1643</v>
      </c>
      <c r="C5" s="41">
        <v>23327715.912800014</v>
      </c>
      <c r="D5" s="42">
        <v>0.22023272782179013</v>
      </c>
      <c r="E5" s="42">
        <v>0.23129450161455231</v>
      </c>
    </row>
    <row r="6" spans="1:5" x14ac:dyDescent="0.3">
      <c r="A6" s="40" t="s">
        <v>7</v>
      </c>
      <c r="B6" s="41">
        <v>725</v>
      </c>
      <c r="C6" s="41">
        <v>10733008.882899998</v>
      </c>
      <c r="D6" s="42">
        <v>0.10334885351435256</v>
      </c>
      <c r="E6" s="42">
        <v>0.10634979870348929</v>
      </c>
    </row>
    <row r="7" spans="1:5" x14ac:dyDescent="0.3">
      <c r="A7" s="40" t="s">
        <v>15</v>
      </c>
      <c r="B7" s="41">
        <v>343</v>
      </c>
      <c r="C7" s="41">
        <v>4968023.7214999972</v>
      </c>
      <c r="D7" s="42">
        <v>5.0006912044199561E-2</v>
      </c>
      <c r="E7" s="42">
        <v>4.9153390622559905E-2</v>
      </c>
    </row>
    <row r="8" spans="1:5" x14ac:dyDescent="0.3">
      <c r="A8" s="40" t="s">
        <v>7015</v>
      </c>
      <c r="B8" s="41">
        <v>6918</v>
      </c>
      <c r="C8" s="41">
        <v>101014668.44430041</v>
      </c>
      <c r="D8" s="42">
        <v>1</v>
      </c>
      <c r="E8" s="42">
        <v>1</v>
      </c>
    </row>
    <row r="24" spans="1:4" x14ac:dyDescent="0.3">
      <c r="A24" s="39" t="s">
        <v>2</v>
      </c>
      <c r="B24" s="6" t="s">
        <v>24</v>
      </c>
    </row>
    <row r="26" spans="1:4" x14ac:dyDescent="0.3">
      <c r="A26" s="39" t="s">
        <v>7014</v>
      </c>
      <c r="B26" s="6" t="s">
        <v>7017</v>
      </c>
      <c r="C26" s="6" t="s">
        <v>7018</v>
      </c>
      <c r="D26" s="6" t="s">
        <v>7019</v>
      </c>
    </row>
    <row r="27" spans="1:4" x14ac:dyDescent="0.3">
      <c r="A27" s="40" t="s">
        <v>106</v>
      </c>
      <c r="B27" s="41">
        <v>29991650.975599978</v>
      </c>
      <c r="C27" s="41">
        <v>957259.66406399931</v>
      </c>
      <c r="D27" s="41">
        <v>29034391.311536029</v>
      </c>
    </row>
    <row r="28" spans="1:4" x14ac:dyDescent="0.3">
      <c r="A28" s="40" t="s">
        <v>85</v>
      </c>
      <c r="B28" s="41">
        <v>17932739.004499968</v>
      </c>
      <c r="C28" s="41">
        <v>391134.82202000025</v>
      </c>
      <c r="D28" s="41">
        <v>17541604.182479959</v>
      </c>
    </row>
    <row r="29" spans="1:4" x14ac:dyDescent="0.3">
      <c r="A29" s="40" t="s">
        <v>61</v>
      </c>
      <c r="B29" s="41">
        <v>14061529.946999997</v>
      </c>
      <c r="C29" s="41">
        <v>714098.84260000021</v>
      </c>
      <c r="D29" s="41">
        <v>13347431.10440002</v>
      </c>
    </row>
    <row r="30" spans="1:4" x14ac:dyDescent="0.3">
      <c r="A30" s="40" t="s">
        <v>7015</v>
      </c>
      <c r="B30" s="41">
        <v>61985919.927099943</v>
      </c>
      <c r="C30" s="41">
        <v>2062493.3286839998</v>
      </c>
      <c r="D30" s="41">
        <v>59923426.598416008</v>
      </c>
    </row>
    <row r="41" spans="1:3" x14ac:dyDescent="0.3">
      <c r="A41" s="39" t="s">
        <v>7017</v>
      </c>
      <c r="B41" s="39" t="s">
        <v>7032</v>
      </c>
    </row>
    <row r="42" spans="1:3" x14ac:dyDescent="0.3">
      <c r="A42" s="39" t="s">
        <v>7014</v>
      </c>
      <c r="B42" s="6" t="s">
        <v>7033</v>
      </c>
      <c r="C42" s="6" t="s">
        <v>7015</v>
      </c>
    </row>
    <row r="43" spans="1:3" x14ac:dyDescent="0.3">
      <c r="A43" s="43" t="s">
        <v>7020</v>
      </c>
      <c r="B43" s="41">
        <v>3524192.0049999994</v>
      </c>
      <c r="C43" s="41">
        <v>3524192.0049999994</v>
      </c>
    </row>
    <row r="44" spans="1:3" x14ac:dyDescent="0.3">
      <c r="A44" s="43" t="s">
        <v>7021</v>
      </c>
      <c r="B44" s="41">
        <v>2104547.5707999999</v>
      </c>
      <c r="C44" s="41">
        <v>2104547.5707999999</v>
      </c>
    </row>
    <row r="45" spans="1:3" x14ac:dyDescent="0.3">
      <c r="A45" s="43" t="s">
        <v>7022</v>
      </c>
      <c r="B45" s="41">
        <v>2510645.4542999989</v>
      </c>
      <c r="C45" s="41">
        <v>2510645.4542999989</v>
      </c>
    </row>
    <row r="46" spans="1:3" x14ac:dyDescent="0.3">
      <c r="A46" s="43" t="s">
        <v>7023</v>
      </c>
      <c r="B46" s="41">
        <v>2827332.9857999994</v>
      </c>
      <c r="C46" s="41">
        <v>2827332.9857999994</v>
      </c>
    </row>
    <row r="47" spans="1:3" x14ac:dyDescent="0.3">
      <c r="A47" s="43" t="s">
        <v>7024</v>
      </c>
      <c r="B47" s="41">
        <v>3227505.0751999989</v>
      </c>
      <c r="C47" s="41">
        <v>3227505.0751999989</v>
      </c>
    </row>
    <row r="48" spans="1:3" x14ac:dyDescent="0.3">
      <c r="A48" s="43" t="s">
        <v>7025</v>
      </c>
      <c r="B48" s="41">
        <v>2925080.8981000008</v>
      </c>
      <c r="C48" s="41">
        <v>2925080.8981000008</v>
      </c>
    </row>
    <row r="49" spans="1:3" x14ac:dyDescent="0.3">
      <c r="A49" s="43" t="s">
        <v>7026</v>
      </c>
      <c r="B49" s="41">
        <v>3197923.3305000002</v>
      </c>
      <c r="C49" s="41">
        <v>3197923.3305000002</v>
      </c>
    </row>
    <row r="50" spans="1:3" x14ac:dyDescent="0.3">
      <c r="A50" s="43" t="s">
        <v>7027</v>
      </c>
      <c r="B50" s="41">
        <v>2787121.408199999</v>
      </c>
      <c r="C50" s="41">
        <v>2787121.408199999</v>
      </c>
    </row>
    <row r="51" spans="1:3" x14ac:dyDescent="0.3">
      <c r="A51" s="43" t="s">
        <v>7028</v>
      </c>
      <c r="B51" s="41">
        <v>2805081.8903999999</v>
      </c>
      <c r="C51" s="41">
        <v>2805081.8903999999</v>
      </c>
    </row>
    <row r="52" spans="1:3" x14ac:dyDescent="0.3">
      <c r="A52" s="43" t="s">
        <v>7029</v>
      </c>
      <c r="B52" s="41">
        <v>3213087.2559000007</v>
      </c>
      <c r="C52" s="41">
        <v>3213087.2559000007</v>
      </c>
    </row>
    <row r="53" spans="1:3" x14ac:dyDescent="0.3">
      <c r="A53" s="43" t="s">
        <v>7030</v>
      </c>
      <c r="B53" s="41">
        <v>2974191.9628999997</v>
      </c>
      <c r="C53" s="41">
        <v>2974191.9628999997</v>
      </c>
    </row>
    <row r="54" spans="1:3" x14ac:dyDescent="0.3">
      <c r="A54" s="43" t="s">
        <v>7031</v>
      </c>
      <c r="B54" s="41">
        <v>3249337.8171999981</v>
      </c>
      <c r="C54" s="41">
        <v>3249337.8171999981</v>
      </c>
    </row>
    <row r="55" spans="1:3" x14ac:dyDescent="0.3">
      <c r="A55" s="43" t="s">
        <v>7015</v>
      </c>
      <c r="B55" s="41">
        <v>35346047.654299997</v>
      </c>
      <c r="C55" s="41">
        <v>35346047.654299997</v>
      </c>
    </row>
  </sheetData>
  <pageMargins left="0.7" right="0.7" top="0.75" bottom="0.75" header="0.3" footer="0.3"/>
  <pageSetup orientation="portrait" horizontalDpi="300" verticalDpi="300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7798BD5D-7E1D-4123-9ADE-86505921D8D9}">
  <ds:schemaRefs/>
</ds:datastoreItem>
</file>

<file path=customXml/itemProps2.xml><?xml version="1.0" encoding="utf-8"?>
<ds:datastoreItem xmlns:ds="http://schemas.openxmlformats.org/officeDocument/2006/customXml" ds:itemID="{28B587A6-B28C-419F-B247-310231B2B402}">
  <ds:schemaRefs/>
</ds:datastoreItem>
</file>

<file path=customXml/itemProps3.xml><?xml version="1.0" encoding="utf-8"?>
<ds:datastoreItem xmlns:ds="http://schemas.openxmlformats.org/officeDocument/2006/customXml" ds:itemID="{D1417065-EFFD-4144-81F9-13972D4A9B6B}">
  <ds:schemaRefs/>
</ds:datastoreItem>
</file>

<file path=customXml/itemProps4.xml><?xml version="1.0" encoding="utf-8"?>
<ds:datastoreItem xmlns:ds="http://schemas.openxmlformats.org/officeDocument/2006/customXml" ds:itemID="{B89D34ED-7B0E-4F92-8964-FB9A0A4C188A}">
  <ds:schemaRefs/>
</ds:datastoreItem>
</file>

<file path=customXml/itemProps5.xml><?xml version="1.0" encoding="utf-8"?>
<ds:datastoreItem xmlns:ds="http://schemas.openxmlformats.org/officeDocument/2006/customXml" ds:itemID="{791E19D5-64F1-4992-AEDB-500052BB08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Item_List</vt:lpstr>
      <vt:lpstr>Item_Pricing</vt:lpstr>
      <vt:lpstr>Discount</vt:lpstr>
      <vt:lpstr>Sale_Transactions</vt:lpstr>
      <vt:lpstr>Summary Dashboard</vt:lpstr>
      <vt:lpstr>datalist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Wishart</dc:creator>
  <cp:lastModifiedBy>Angel Sanchez</cp:lastModifiedBy>
  <dcterms:created xsi:type="dcterms:W3CDTF">2017-10-26T11:25:45Z</dcterms:created>
  <dcterms:modified xsi:type="dcterms:W3CDTF">2020-04-28T20:01:33Z</dcterms:modified>
</cp:coreProperties>
</file>